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4.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9.xml" ContentType="application/vnd.openxmlformats-officedocument.drawing+xml"/>
  <Override PartName="/xl/charts/chart39.xml" ContentType="application/vnd.openxmlformats-officedocument.drawingml.chart+xml"/>
  <Override PartName="/xl/charts/style1.xml" ContentType="application/vnd.ms-office.chartstyle+xml"/>
  <Override PartName="/xl/charts/colors1.xml" ContentType="application/vnd.ms-office.chartcolorstyle+xml"/>
  <Override PartName="/xl/charts/chart40.xml" ContentType="application/vnd.openxmlformats-officedocument.drawingml.chart+xml"/>
  <Override PartName="/xl/charts/style2.xml" ContentType="application/vnd.ms-office.chartstyle+xml"/>
  <Override PartName="/xl/charts/colors2.xml" ContentType="application/vnd.ms-office.chartcolorstyle+xml"/>
  <Override PartName="/xl/charts/chart41.xml" ContentType="application/vnd.openxmlformats-officedocument.drawingml.chart+xml"/>
  <Override PartName="/xl/charts/style3.xml" ContentType="application/vnd.ms-office.chartstyle+xml"/>
  <Override PartName="/xl/charts/colors3.xml" ContentType="application/vnd.ms-office.chartcolorstyle+xml"/>
  <Override PartName="/xl/charts/chart4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harts/chart4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xml"/>
  <Override PartName="/xl/charts/chart4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2.xml" ContentType="application/vnd.openxmlformats-officedocument.drawing+xml"/>
  <Override PartName="/xl/charts/chart4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xml"/>
  <Override PartName="/xl/charts/chart47.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xml"/>
  <Override PartName="/xl/charts/chart4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11.xml" ContentType="application/vnd.ms-office.chartstyle+xml"/>
  <Override PartName="/xl/charts/colors11.xml" ContentType="application/vnd.ms-office.chartcolorstyle+xml"/>
  <Override PartName="/xl/charts/chart50.xml" ContentType="application/vnd.openxmlformats-officedocument.drawingml.chart+xml"/>
  <Override PartName="/xl/charts/style12.xml" ContentType="application/vnd.ms-office.chartstyle+xml"/>
  <Override PartName="/xl/charts/colors12.xml" ContentType="application/vnd.ms-office.chartcolorstyle+xml"/>
  <Override PartName="/xl/charts/chart51.xml" ContentType="application/vnd.openxmlformats-officedocument.drawingml.chart+xml"/>
  <Override PartName="/xl/charts/style13.xml" ContentType="application/vnd.ms-office.chartstyle+xml"/>
  <Override PartName="/xl/charts/colors13.xml" ContentType="application/vnd.ms-office.chartcolorstyle+xml"/>
  <Override PartName="/xl/charts/chart5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7.xml" ContentType="application/vnd.openxmlformats-officedocument.drawing+xml"/>
  <Override PartName="/xl/charts/chart53.xml" ContentType="application/vnd.openxmlformats-officedocument.drawingml.chart+xml"/>
  <Override PartName="/xl/charts/style15.xml" ContentType="application/vnd.ms-office.chartstyle+xml"/>
  <Override PartName="/xl/charts/colors15.xml" ContentType="application/vnd.ms-office.chartcolorstyle+xml"/>
  <Override PartName="/xl/charts/chart54.xml" ContentType="application/vnd.openxmlformats-officedocument.drawingml.chart+xml"/>
  <Override PartName="/xl/charts/style16.xml" ContentType="application/vnd.ms-office.chartstyle+xml"/>
  <Override PartName="/xl/charts/colors16.xml" ContentType="application/vnd.ms-office.chartcolorstyle+xml"/>
  <Override PartName="/xl/charts/chart55.xml" ContentType="application/vnd.openxmlformats-officedocument.drawingml.chart+xml"/>
  <Override PartName="/xl/charts/style17.xml" ContentType="application/vnd.ms-office.chartstyle+xml"/>
  <Override PartName="/xl/charts/colors17.xml" ContentType="application/vnd.ms-office.chartcolorstyle+xml"/>
  <Override PartName="/xl/charts/chart5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8.xml" ContentType="application/vnd.openxmlformats-officedocument.drawing+xml"/>
  <Override PartName="/xl/charts/chart5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9.xml" ContentType="application/vnd.openxmlformats-officedocument.drawing+xml"/>
  <Override PartName="/xl/charts/chart5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0.xml" ContentType="application/vnd.openxmlformats-officedocument.drawing+xml"/>
  <Override PartName="/xl/charts/chart59.xml" ContentType="application/vnd.openxmlformats-officedocument.drawingml.chart+xml"/>
  <Override PartName="/xl/charts/style21.xml" ContentType="application/vnd.ms-office.chartstyle+xml"/>
  <Override PartName="/xl/charts/colors21.xml" ContentType="application/vnd.ms-office.chartcolorstyle+xml"/>
  <Override PartName="/xl/charts/chart60.xml" ContentType="application/vnd.openxmlformats-officedocument.drawingml.chart+xml"/>
  <Override PartName="/xl/charts/style22.xml" ContentType="application/vnd.ms-office.chartstyle+xml"/>
  <Override PartName="/xl/charts/colors22.xml" ContentType="application/vnd.ms-office.chartcolorstyle+xml"/>
  <Override PartName="/xl/charts/chart61.xml" ContentType="application/vnd.openxmlformats-officedocument.drawingml.chart+xml"/>
  <Override PartName="/xl/charts/style23.xml" ContentType="application/vnd.ms-office.chartstyle+xml"/>
  <Override PartName="/xl/charts/colors23.xml" ContentType="application/vnd.ms-office.chartcolorstyle+xml"/>
  <Override PartName="/xl/charts/chart6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3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32.xml" ContentType="application/vnd.openxmlformats-officedocument.drawing+xml"/>
  <Override PartName="/xl/charts/chart65.xml" ContentType="application/vnd.openxmlformats-officedocument.drawingml.chart+xml"/>
  <Override PartName="/xl/charts/style25.xml" ContentType="application/vnd.ms-office.chartstyle+xml"/>
  <Override PartName="/xl/charts/colors25.xml" ContentType="application/vnd.ms-office.chartcolorstyle+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style26.xml" ContentType="application/vnd.ms-office.chartstyle+xml"/>
  <Override PartName="/xl/charts/colors26.xml" ContentType="application/vnd.ms-office.chartcolorstyle+xml"/>
  <Override PartName="/xl/charts/chart69.xml" ContentType="application/vnd.openxmlformats-officedocument.drawingml.chart+xml"/>
  <Override PartName="/xl/charts/style27.xml" ContentType="application/vnd.ms-office.chartstyle+xml"/>
  <Override PartName="/xl/charts/colors27.xml" ContentType="application/vnd.ms-office.chartcolorstyle+xml"/>
  <Override PartName="/xl/charts/chart70.xml" ContentType="application/vnd.openxmlformats-officedocument.drawingml.chart+xml"/>
  <Override PartName="/xl/charts/style28.xml" ContentType="application/vnd.ms-office.chartstyle+xml"/>
  <Override PartName="/xl/charts/colors28.xml" ContentType="application/vnd.ms-office.chartcolorstyle+xml"/>
  <Override PartName="/xl/charts/chart71.xml" ContentType="application/vnd.openxmlformats-officedocument.drawingml.chart+xml"/>
  <Override PartName="/xl/charts/style29.xml" ContentType="application/vnd.ms-office.chartstyle+xml"/>
  <Override PartName="/xl/charts/colors29.xml" ContentType="application/vnd.ms-office.chartcolorstyle+xml"/>
  <Override PartName="/xl/charts/chart7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73.xml" ContentType="application/vnd.openxmlformats-officedocument.drawingml.chart+xml"/>
  <Override PartName="/xl/charts/style31.xml" ContentType="application/vnd.ms-office.chartstyle+xml"/>
  <Override PartName="/xl/charts/colors31.xml" ContentType="application/vnd.ms-office.chartcolorstyle+xml"/>
  <Override PartName="/xl/charts/chart7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75.xml" ContentType="application/vnd.openxmlformats-officedocument.drawingml.chart+xml"/>
  <Override PartName="/xl/charts/style33.xml" ContentType="application/vnd.ms-office.chartstyle+xml"/>
  <Override PartName="/xl/charts/colors33.xml" ContentType="application/vnd.ms-office.chartcolorstyle+xml"/>
  <Override PartName="/xl/charts/chart7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harts/chart77.xml" ContentType="application/vnd.openxmlformats-officedocument.drawingml.chart+xml"/>
  <Override PartName="/xl/charts/style35.xml" ContentType="application/vnd.ms-office.chartstyle+xml"/>
  <Override PartName="/xl/charts/colors35.xml" ContentType="application/vnd.ms-office.chartcolorstyle+xml"/>
  <Override PartName="/xl/charts/chart78.xml" ContentType="application/vnd.openxmlformats-officedocument.drawingml.chart+xml"/>
  <Override PartName="/xl/charts/style36.xml" ContentType="application/vnd.ms-office.chartstyle+xml"/>
  <Override PartName="/xl/charts/colors36.xml" ContentType="application/vnd.ms-office.chartcolorstyle+xml"/>
  <Override PartName="/xl/charts/chart79.xml" ContentType="application/vnd.openxmlformats-officedocument.drawingml.chart+xml"/>
  <Override PartName="/xl/charts/style37.xml" ContentType="application/vnd.ms-office.chartstyle+xml"/>
  <Override PartName="/xl/charts/colors37.xml" ContentType="application/vnd.ms-office.chartcolorstyle+xml"/>
  <Override PartName="/xl/charts/chart8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mc:AlternateContent xmlns:mc="http://schemas.openxmlformats.org/markup-compatibility/2006">
    <mc:Choice Requires="x15">
      <x15ac:absPath xmlns:x15ac="http://schemas.microsoft.com/office/spreadsheetml/2010/11/ac" url="\\nyserdashare.file.core.windows.net\dem-profiles\AzDem-Profiles\eas\Documents\Draft SEP\"/>
    </mc:Choice>
  </mc:AlternateContent>
  <xr:revisionPtr revIDLastSave="0" documentId="8_{77A33D62-4335-43C1-9BB7-546631D4E2DE}" xr6:coauthVersionLast="47" xr6:coauthVersionMax="47" xr10:uidLastSave="{00000000-0000-0000-0000-000000000000}"/>
  <bookViews>
    <workbookView xWindow="-120" yWindow="-120" windowWidth="24240" windowHeight="13020" xr2:uid="{9F75350E-8CFF-48C7-B0D4-516959B1591A}"/>
  </bookViews>
  <sheets>
    <sheet name="Cover" sheetId="29" r:id="rId1"/>
    <sheet name="Scenario Definitions" sheetId="9" r:id="rId2"/>
    <sheet name="Scenario Details" sheetId="188" r:id="rId3"/>
    <sheet name="Energy--&gt;" sheetId="101" r:id="rId4"/>
    <sheet name="Energy by Fuel" sheetId="37" r:id="rId5"/>
    <sheet name="Energy by Sector" sheetId="38" r:id="rId6"/>
    <sheet name="No Action Fuel by Sector" sheetId="44" r:id="rId7"/>
    <sheet name="Current Policies Fuel by Sector" sheetId="163" r:id="rId8"/>
    <sheet name="Additional Action Fuel by Secto" sheetId="156" r:id="rId9"/>
    <sheet name="NZA Fuel by Sector" sheetId="164" r:id="rId10"/>
    <sheet name="NZB Fuel by Sector" sheetId="165" r:id="rId11"/>
    <sheet name="Load and Peak" sheetId="158" r:id="rId12"/>
    <sheet name="Gas System Change" sheetId="162" r:id="rId13"/>
    <sheet name="Electricity Supply --&gt;" sheetId="91" r:id="rId14"/>
    <sheet name="Elec Supply Overview" sheetId="92" r:id="rId15"/>
    <sheet name="No Action" sheetId="150" r:id="rId16"/>
    <sheet name="Current Policies" sheetId="151" r:id="rId17"/>
    <sheet name="Additional Action" sheetId="152" r:id="rId18"/>
    <sheet name="Net Zero Scenario A" sheetId="153" r:id="rId19"/>
    <sheet name="Net Zero Scenario B" sheetId="154" r:id="rId20"/>
    <sheet name="Additional Action_Build Limits" sheetId="191" r:id="rId21"/>
    <sheet name="Elec_Load by Sector" sheetId="89" r:id="rId22"/>
    <sheet name="Elec_Load_and_Peak by Scenario" sheetId="85" r:id="rId23"/>
    <sheet name="H2 Demand" sheetId="136" r:id="rId24"/>
    <sheet name="Stocks and Sales --&gt;" sheetId="99" r:id="rId25"/>
    <sheet name="LDVs Sales" sheetId="170" r:id="rId26"/>
    <sheet name="LDVs Stocks" sheetId="171" r:id="rId27"/>
    <sheet name="MDVs Sales" sheetId="172" r:id="rId28"/>
    <sheet name="MDVs Stocks" sheetId="173" r:id="rId29"/>
    <sheet name="HDVs Sales" sheetId="174" r:id="rId30"/>
    <sheet name="HDVs Stocks" sheetId="175" r:id="rId31"/>
    <sheet name="Residential Heat Sales" sheetId="176" r:id="rId32"/>
    <sheet name="Residential Heat Stocks" sheetId="177" r:id="rId33"/>
    <sheet name="Commercial Heat Sales" sheetId="178" r:id="rId34"/>
    <sheet name="Commercial Heat Stocks" sheetId="179" r:id="rId35"/>
    <sheet name="Residential Shell Stocks" sheetId="181" r:id="rId36"/>
    <sheet name="Emissions --&gt;" sheetId="103" r:id="rId37"/>
    <sheet name="Annual Emissions" sheetId="160" r:id="rId38"/>
    <sheet name="Emissions by Sector" sheetId="169" r:id="rId39"/>
    <sheet name="Cost Figures Data --&gt;" sheetId="135" r:id="rId40"/>
    <sheet name="Gross Costs" sheetId="185" r:id="rId41"/>
    <sheet name="Net Costs" sheetId="190" r:id="rId42"/>
    <sheet name="Benefit Cost Analysis" sheetId="187" r:id="rId43"/>
  </sheets>
  <externalReferences>
    <externalReference r:id="rId44"/>
    <externalReference r:id="rId45"/>
    <externalReference r:id="rId46"/>
    <externalReference r:id="rId47"/>
    <externalReference r:id="rId48"/>
  </externalReferences>
  <definedNames>
    <definedName name="__123Graph_A" hidden="1">#REF!</definedName>
    <definedName name="__123Graph_ADA" hidden="1">#REF!</definedName>
    <definedName name="__123Graph_ADEPREC2" hidden="1">#REF!</definedName>
    <definedName name="__123Graph_ATREND" hidden="1">#REF!</definedName>
    <definedName name="__123Graph_B" hidden="1">#REF!</definedName>
    <definedName name="__123Graph_BGROWTHRATES" hidden="1">#REF!</definedName>
    <definedName name="__123Graph_BTREND" hidden="1">#REF!</definedName>
    <definedName name="__123Graph_C" hidden="1">#REF!</definedName>
    <definedName name="__123Graph_CTREND" hidden="1">#REF!</definedName>
    <definedName name="__123Graph_X" hidden="1">#REF!</definedName>
    <definedName name="__123Graph_XTREND" hidden="1">#REF!</definedName>
    <definedName name="__FDS_HYPERLINK_TOGGLE_STATE__" hidden="1">"ON"</definedName>
    <definedName name="_1__123Graph_A_FABP_L.WK1_FAB" hidden="1">#REF!</definedName>
    <definedName name="_2__123Graph_ADEPREC" hidden="1">#REF!</definedName>
    <definedName name="_2__123Graph_DPERCENT65_256" hidden="1">#REF!</definedName>
    <definedName name="_3__123Graph_B_FABP_L.WK1_FAB" hidden="1">#REF!</definedName>
    <definedName name="_4__123Graph_C_FABP_L.WK1_FAB" hidden="1">#REF!</definedName>
    <definedName name="_4__123Graph_FPERCENT65_256" hidden="1">#REF!</definedName>
    <definedName name="_5__123Graph_X_FABP_L.WK1_FAB"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255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_xlnm._FilterDatabase" localSheetId="17" hidden="1">'Additional Action'!#REF!</definedName>
    <definedName name="_xlnm._FilterDatabase" localSheetId="33" hidden="1">'Commercial Heat Sales'!$B$41:$AE$114</definedName>
    <definedName name="_xlnm._FilterDatabase" localSheetId="34" hidden="1">'Commercial Heat Stocks'!$B$41:$AE$114</definedName>
    <definedName name="_xlnm._FilterDatabase" localSheetId="15" hidden="1">'No Action'!$A$2:$H$147</definedName>
    <definedName name="_xlnm._FilterDatabase" localSheetId="31" hidden="1">'Residential Heat Sales'!$B$62:$AF$161</definedName>
    <definedName name="_Key1" hidden="1">#REF!</definedName>
    <definedName name="_Key2"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ort" hidden="1">#REF!</definedName>
    <definedName name="_Table2_In1" hidden="1">#REF!</definedName>
    <definedName name="_Table2_In2" hidden="1">#REF!</definedName>
    <definedName name="_Table2_Out" hidden="1">#REF!</definedName>
    <definedName name="aaaa" localSheetId="8" hidden="1">[1]Sheet1!#REF!</definedName>
    <definedName name="aaaa" localSheetId="0" hidden="1">[1]Sheet1!#REF!</definedName>
    <definedName name="aaaa" localSheetId="7" hidden="1">[1]Sheet1!#REF!</definedName>
    <definedName name="aaaa" localSheetId="21" hidden="1">[1]Sheet1!#REF!</definedName>
    <definedName name="aaaa" localSheetId="4" hidden="1">[1]Sheet1!#REF!</definedName>
    <definedName name="aaaa" localSheetId="5" hidden="1">[1]Sheet1!#REF!</definedName>
    <definedName name="aaaa" localSheetId="23" hidden="1">[2]Sheet1!#REF!</definedName>
    <definedName name="aaaa" localSheetId="6" hidden="1">[1]Sheet1!#REF!</definedName>
    <definedName name="aaaa" localSheetId="9" hidden="1">[1]Sheet1!#REF!</definedName>
    <definedName name="aaaa" localSheetId="10" hidden="1">[1]Sheet1!#REF!</definedName>
    <definedName name="aaaa" localSheetId="1" hidden="1">[1]Sheet1!#REF!</definedName>
    <definedName name="aaaa" hidden="1">[1]Sheet1!#REF!</definedName>
    <definedName name="aaaa2" localSheetId="8" hidden="1">[1]Sheet1!#REF!</definedName>
    <definedName name="aaaa2" localSheetId="7" hidden="1">[1]Sheet1!#REF!</definedName>
    <definedName name="aaaa2" localSheetId="21" hidden="1">[1]Sheet1!#REF!</definedName>
    <definedName name="aaaa2" localSheetId="4" hidden="1">[1]Sheet1!#REF!</definedName>
    <definedName name="aaaa2" localSheetId="5" hidden="1">[1]Sheet1!#REF!</definedName>
    <definedName name="aaaa2" localSheetId="23" hidden="1">[2]Sheet1!#REF!</definedName>
    <definedName name="aaaa2" localSheetId="6" hidden="1">[1]Sheet1!#REF!</definedName>
    <definedName name="aaaa2" localSheetId="9" hidden="1">[1]Sheet1!#REF!</definedName>
    <definedName name="aaaa2" localSheetId="10" hidden="1">[1]Sheet1!#REF!</definedName>
    <definedName name="aaaa2" hidden="1">[1]Sheet1!#REF!</definedName>
    <definedName name="active_scenario">'[3]Summary &amp; Inputs'!$C$15</definedName>
    <definedName name="active_scenario_formal_name">'[3]Summary &amp; Inputs'!$C$14</definedName>
    <definedName name="anscount" hidden="1">3</definedName>
    <definedName name="AR_Vintage">'[3]Summary &amp; Inputs'!$C$4</definedName>
    <definedName name="asd" localSheetId="8" hidden="1">[1]Sheet1!#REF!</definedName>
    <definedName name="asd" localSheetId="0" hidden="1">[1]Sheet1!#REF!</definedName>
    <definedName name="asd" localSheetId="7" hidden="1">[1]Sheet1!#REF!</definedName>
    <definedName name="asd" localSheetId="21" hidden="1">[1]Sheet1!#REF!</definedName>
    <definedName name="asd" localSheetId="4" hidden="1">[1]Sheet1!#REF!</definedName>
    <definedName name="asd" localSheetId="5" hidden="1">[1]Sheet1!#REF!</definedName>
    <definedName name="asd" localSheetId="23" hidden="1">[2]Sheet1!#REF!</definedName>
    <definedName name="asd" localSheetId="6" hidden="1">[1]Sheet1!#REF!</definedName>
    <definedName name="asd" localSheetId="9" hidden="1">[1]Sheet1!#REF!</definedName>
    <definedName name="asd" localSheetId="10" hidden="1">[1]Sheet1!#REF!</definedName>
    <definedName name="asd" localSheetId="1" hidden="1">[1]Sheet1!#REF!</definedName>
    <definedName name="asd" hidden="1">[1]Sheet1!#REF!</definedName>
    <definedName name="asdf" localSheetId="8" hidden="1">[1]Sheet1!#REF!</definedName>
    <definedName name="asdf" localSheetId="0" hidden="1">[1]Sheet1!#REF!</definedName>
    <definedName name="asdf" localSheetId="7" hidden="1">[1]Sheet1!#REF!</definedName>
    <definedName name="asdf" localSheetId="21" hidden="1">[1]Sheet1!#REF!</definedName>
    <definedName name="asdf" localSheetId="4" hidden="1">[1]Sheet1!#REF!</definedName>
    <definedName name="asdf" localSheetId="5" hidden="1">[1]Sheet1!#REF!</definedName>
    <definedName name="asdf" localSheetId="23" hidden="1">[2]Sheet1!#REF!</definedName>
    <definedName name="asdf" localSheetId="6" hidden="1">[1]Sheet1!#REF!</definedName>
    <definedName name="asdf" localSheetId="9" hidden="1">[1]Sheet1!#REF!</definedName>
    <definedName name="asdf" localSheetId="10" hidden="1">[1]Sheet1!#REF!</definedName>
    <definedName name="asdf" localSheetId="1" hidden="1">[1]Sheet1!#REF!</definedName>
    <definedName name="asdf" hidden="1">[1]Sheet1!#REF!</definedName>
    <definedName name="Biofuel_Inventory_Accounting">'[3]Summary &amp; Inputs'!$C$10</definedName>
    <definedName name="BLPB1" localSheetId="23" hidden="1">'[4]One-Pager'!$A$5</definedName>
    <definedName name="BLPB1" hidden="1">'[5]One-Pager'!$A$5</definedName>
    <definedName name="BLPB2" localSheetId="23" hidden="1">'[4]One-Pager'!$B$5</definedName>
    <definedName name="BLPB2" hidden="1">'[5]One-Pager'!$B$5</definedName>
    <definedName name="BLPB3" localSheetId="23" hidden="1">'[4]One-Pager'!$A$6</definedName>
    <definedName name="BLPB3" hidden="1">'[5]One-Pager'!$A$6</definedName>
    <definedName name="BLPB4" localSheetId="23" hidden="1">'[4]One-Pager'!$A$2</definedName>
    <definedName name="BLPB4" hidden="1">'[5]One-Pager'!$A$2</definedName>
    <definedName name="BLPB5" localSheetId="23" hidden="1">'[4]One-Pager'!$Q$3</definedName>
    <definedName name="BLPB5" hidden="1">'[5]One-Pager'!$Q$3</definedName>
    <definedName name="BLPB6" localSheetId="23" hidden="1">'[4]One-Pager'!$I$2</definedName>
    <definedName name="BLPB6" hidden="1">'[5]One-Pager'!$I$2</definedName>
    <definedName name="BLPB7" localSheetId="23" hidden="1">'[4]One-Pager'!$G$2</definedName>
    <definedName name="BLPB7" hidden="1">'[5]One-Pager'!$G$2</definedName>
    <definedName name="BLPB8" localSheetId="23" hidden="1">'[4]One-Pager'!$F$6</definedName>
    <definedName name="BLPB8" hidden="1">'[5]One-Pager'!$F$6</definedName>
    <definedName name="BLPH1" localSheetId="8" hidden="1">#REF!</definedName>
    <definedName name="BLPH1" localSheetId="0" hidden="1">#REF!</definedName>
    <definedName name="BLPH1" localSheetId="7" hidden="1">#REF!</definedName>
    <definedName name="BLPH1" localSheetId="21" hidden="1">#REF!</definedName>
    <definedName name="BLPH1" localSheetId="4" hidden="1">#REF!</definedName>
    <definedName name="BLPH1" localSheetId="5" hidden="1">#REF!</definedName>
    <definedName name="BLPH1" localSheetId="23" hidden="1">#REF!</definedName>
    <definedName name="BLPH1" localSheetId="6" hidden="1">#REF!</definedName>
    <definedName name="BLPH1" localSheetId="9" hidden="1">#REF!</definedName>
    <definedName name="BLPH1" localSheetId="10" hidden="1">#REF!</definedName>
    <definedName name="BLPH1" localSheetId="1" hidden="1">#REF!</definedName>
    <definedName name="BLPH1" hidden="1">#REF!</definedName>
    <definedName name="BLPH10" localSheetId="8" hidden="1">#REF!</definedName>
    <definedName name="BLPH10" localSheetId="0" hidden="1">#REF!</definedName>
    <definedName name="BLPH10" localSheetId="7" hidden="1">#REF!</definedName>
    <definedName name="BLPH10" localSheetId="21" hidden="1">#REF!</definedName>
    <definedName name="BLPH10" localSheetId="4" hidden="1">#REF!</definedName>
    <definedName name="BLPH10" localSheetId="5" hidden="1">#REF!</definedName>
    <definedName name="BLPH10" localSheetId="6" hidden="1">#REF!</definedName>
    <definedName name="BLPH10" localSheetId="9" hidden="1">#REF!</definedName>
    <definedName name="BLPH10" localSheetId="10" hidden="1">#REF!</definedName>
    <definedName name="BLPH10" localSheetId="1" hidden="1">#REF!</definedName>
    <definedName name="BLPH10" hidden="1">#REF!</definedName>
    <definedName name="BLPH11" localSheetId="8" hidden="1">#REF!</definedName>
    <definedName name="BLPH11" localSheetId="0" hidden="1">#REF!</definedName>
    <definedName name="BLPH11" localSheetId="7" hidden="1">#REF!</definedName>
    <definedName name="BLPH11" localSheetId="21" hidden="1">#REF!</definedName>
    <definedName name="BLPH11" localSheetId="4" hidden="1">#REF!</definedName>
    <definedName name="BLPH11" localSheetId="5" hidden="1">#REF!</definedName>
    <definedName name="BLPH11" localSheetId="6" hidden="1">#REF!</definedName>
    <definedName name="BLPH11" localSheetId="9" hidden="1">#REF!</definedName>
    <definedName name="BLPH11" localSheetId="10" hidden="1">#REF!</definedName>
    <definedName name="BLPH11" localSheetId="1" hidden="1">#REF!</definedName>
    <definedName name="BLPH11" hidden="1">#REF!</definedName>
    <definedName name="BLPH12" localSheetId="8" hidden="1">#REF!</definedName>
    <definedName name="BLPH12" localSheetId="7" hidden="1">#REF!</definedName>
    <definedName name="BLPH12" localSheetId="21" hidden="1">#REF!</definedName>
    <definedName name="BLPH12" localSheetId="4" hidden="1">#REF!</definedName>
    <definedName name="BLPH12" localSheetId="5" hidden="1">#REF!</definedName>
    <definedName name="BLPH12" localSheetId="6" hidden="1">#REF!</definedName>
    <definedName name="BLPH12" localSheetId="9" hidden="1">#REF!</definedName>
    <definedName name="BLPH12" localSheetId="10" hidden="1">#REF!</definedName>
    <definedName name="BLPH12" hidden="1">#REF!</definedName>
    <definedName name="BLPH13" localSheetId="8" hidden="1">#REF!</definedName>
    <definedName name="BLPH13" localSheetId="7" hidden="1">#REF!</definedName>
    <definedName name="BLPH13" localSheetId="21" hidden="1">#REF!</definedName>
    <definedName name="BLPH13" localSheetId="4" hidden="1">#REF!</definedName>
    <definedName name="BLPH13" localSheetId="5" hidden="1">#REF!</definedName>
    <definedName name="BLPH13" localSheetId="6" hidden="1">#REF!</definedName>
    <definedName name="BLPH13" localSheetId="9" hidden="1">#REF!</definedName>
    <definedName name="BLPH13" localSheetId="10" hidden="1">#REF!</definedName>
    <definedName name="BLPH13" hidden="1">#REF!</definedName>
    <definedName name="BLPH14" localSheetId="8" hidden="1">#REF!</definedName>
    <definedName name="BLPH14" localSheetId="7" hidden="1">#REF!</definedName>
    <definedName name="BLPH14" localSheetId="21" hidden="1">#REF!</definedName>
    <definedName name="BLPH14" localSheetId="4" hidden="1">#REF!</definedName>
    <definedName name="BLPH14" localSheetId="5" hidden="1">#REF!</definedName>
    <definedName name="BLPH14" localSheetId="6" hidden="1">#REF!</definedName>
    <definedName name="BLPH14" localSheetId="9" hidden="1">#REF!</definedName>
    <definedName name="BLPH14" localSheetId="10" hidden="1">#REF!</definedName>
    <definedName name="BLPH14" hidden="1">#REF!</definedName>
    <definedName name="BLPH2" localSheetId="8" hidden="1">#REF!</definedName>
    <definedName name="BLPH2" localSheetId="7" hidden="1">#REF!</definedName>
    <definedName name="BLPH2" localSheetId="21" hidden="1">#REF!</definedName>
    <definedName name="BLPH2" localSheetId="4" hidden="1">#REF!</definedName>
    <definedName name="BLPH2" localSheetId="5" hidden="1">#REF!</definedName>
    <definedName name="BLPH2" localSheetId="6" hidden="1">#REF!</definedName>
    <definedName name="BLPH2" localSheetId="9" hidden="1">#REF!</definedName>
    <definedName name="BLPH2" localSheetId="10" hidden="1">#REF!</definedName>
    <definedName name="BLPH2" hidden="1">#REF!</definedName>
    <definedName name="BLPH3" localSheetId="8" hidden="1">#REF!</definedName>
    <definedName name="BLPH3" localSheetId="7" hidden="1">#REF!</definedName>
    <definedName name="BLPH3" localSheetId="21" hidden="1">#REF!</definedName>
    <definedName name="BLPH3" localSheetId="4" hidden="1">#REF!</definedName>
    <definedName name="BLPH3" localSheetId="5" hidden="1">#REF!</definedName>
    <definedName name="BLPH3" localSheetId="6" hidden="1">#REF!</definedName>
    <definedName name="BLPH3" localSheetId="9" hidden="1">#REF!</definedName>
    <definedName name="BLPH3" localSheetId="10" hidden="1">#REF!</definedName>
    <definedName name="BLPH3" hidden="1">#REF!</definedName>
    <definedName name="BLPH4" localSheetId="8" hidden="1">#REF!</definedName>
    <definedName name="BLPH4" localSheetId="7" hidden="1">#REF!</definedName>
    <definedName name="BLPH4" localSheetId="21" hidden="1">#REF!</definedName>
    <definedName name="BLPH4" localSheetId="4" hidden="1">#REF!</definedName>
    <definedName name="BLPH4" localSheetId="5" hidden="1">#REF!</definedName>
    <definedName name="BLPH4" localSheetId="6" hidden="1">#REF!</definedName>
    <definedName name="BLPH4" localSheetId="9" hidden="1">#REF!</definedName>
    <definedName name="BLPH4" localSheetId="10" hidden="1">#REF!</definedName>
    <definedName name="BLPH4" hidden="1">#REF!</definedName>
    <definedName name="BLPH5" localSheetId="8" hidden="1">#REF!</definedName>
    <definedName name="BLPH5" localSheetId="7" hidden="1">#REF!</definedName>
    <definedName name="BLPH5" localSheetId="21" hidden="1">#REF!</definedName>
    <definedName name="BLPH5" localSheetId="4" hidden="1">#REF!</definedName>
    <definedName name="BLPH5" localSheetId="5" hidden="1">#REF!</definedName>
    <definedName name="BLPH5" localSheetId="6" hidden="1">#REF!</definedName>
    <definedName name="BLPH5" localSheetId="9" hidden="1">#REF!</definedName>
    <definedName name="BLPH5" localSheetId="10" hidden="1">#REF!</definedName>
    <definedName name="BLPH5" hidden="1">#REF!</definedName>
    <definedName name="BLPH6" localSheetId="8" hidden="1">#REF!</definedName>
    <definedName name="BLPH6" localSheetId="7" hidden="1">#REF!</definedName>
    <definedName name="BLPH6" localSheetId="21" hidden="1">#REF!</definedName>
    <definedName name="BLPH6" localSheetId="4" hidden="1">#REF!</definedName>
    <definedName name="BLPH6" localSheetId="5" hidden="1">#REF!</definedName>
    <definedName name="BLPH6" localSheetId="6" hidden="1">#REF!</definedName>
    <definedName name="BLPH6" localSheetId="9" hidden="1">#REF!</definedName>
    <definedName name="BLPH6" localSheetId="10" hidden="1">#REF!</definedName>
    <definedName name="BLPH6" hidden="1">#REF!</definedName>
    <definedName name="BLPH7" localSheetId="8" hidden="1">#REF!</definedName>
    <definedName name="BLPH7" localSheetId="7" hidden="1">#REF!</definedName>
    <definedName name="BLPH7" localSheetId="21" hidden="1">#REF!</definedName>
    <definedName name="BLPH7" localSheetId="4" hidden="1">#REF!</definedName>
    <definedName name="BLPH7" localSheetId="5" hidden="1">#REF!</definedName>
    <definedName name="BLPH7" localSheetId="6" hidden="1">#REF!</definedName>
    <definedName name="BLPH7" localSheetId="9" hidden="1">#REF!</definedName>
    <definedName name="BLPH7" localSheetId="10" hidden="1">#REF!</definedName>
    <definedName name="BLPH7" hidden="1">#REF!</definedName>
    <definedName name="BLPH8" localSheetId="8" hidden="1">#REF!</definedName>
    <definedName name="BLPH8" localSheetId="7" hidden="1">#REF!</definedName>
    <definedName name="BLPH8" localSheetId="21" hidden="1">#REF!</definedName>
    <definedName name="BLPH8" localSheetId="4" hidden="1">#REF!</definedName>
    <definedName name="BLPH8" localSheetId="5" hidden="1">#REF!</definedName>
    <definedName name="BLPH8" localSheetId="6" hidden="1">#REF!</definedName>
    <definedName name="BLPH8" localSheetId="9" hidden="1">#REF!</definedName>
    <definedName name="BLPH8" localSheetId="10" hidden="1">#REF!</definedName>
    <definedName name="BLPH8" hidden="1">#REF!</definedName>
    <definedName name="BLPH9" localSheetId="8" hidden="1">#REF!</definedName>
    <definedName name="BLPH9" localSheetId="7" hidden="1">#REF!</definedName>
    <definedName name="BLPH9" localSheetId="21" hidden="1">#REF!</definedName>
    <definedName name="BLPH9" localSheetId="4" hidden="1">#REF!</definedName>
    <definedName name="BLPH9" localSheetId="5" hidden="1">#REF!</definedName>
    <definedName name="BLPH9" localSheetId="6" hidden="1">#REF!</definedName>
    <definedName name="BLPH9" localSheetId="9" hidden="1">#REF!</definedName>
    <definedName name="BLPH9" localSheetId="10" hidden="1">#REF!</definedName>
    <definedName name="BLPH9" hidden="1">#REF!</definedName>
    <definedName name="EarningsModel" localSheetId="8"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7"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2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6"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9"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0"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localSheetId="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lectric_line_losses">0.07122</definedName>
    <definedName name="FDP_0_1_aUrv" localSheetId="8" hidden="1">#REF!</definedName>
    <definedName name="FDP_0_1_aUrv" localSheetId="7" hidden="1">#REF!</definedName>
    <definedName name="FDP_0_1_aUrv" localSheetId="21" hidden="1">#REF!</definedName>
    <definedName name="FDP_0_1_aUrv" localSheetId="4" hidden="1">#REF!</definedName>
    <definedName name="FDP_0_1_aUrv" localSheetId="5" hidden="1">#REF!</definedName>
    <definedName name="FDP_0_1_aUrv" localSheetId="23" hidden="1">#REF!</definedName>
    <definedName name="FDP_0_1_aUrv" localSheetId="6" hidden="1">#REF!</definedName>
    <definedName name="FDP_0_1_aUrv" localSheetId="9" hidden="1">#REF!</definedName>
    <definedName name="FDP_0_1_aUrv" localSheetId="10" hidden="1">#REF!</definedName>
    <definedName name="FDP_0_1_aUrv" hidden="1">#REF!</definedName>
    <definedName name="FDP_1_1_aUrv" localSheetId="8" hidden="1">#REF!</definedName>
    <definedName name="FDP_1_1_aUrv" localSheetId="7" hidden="1">#REF!</definedName>
    <definedName name="FDP_1_1_aUrv" localSheetId="21" hidden="1">#REF!</definedName>
    <definedName name="FDP_1_1_aUrv" localSheetId="4" hidden="1">#REF!</definedName>
    <definedName name="FDP_1_1_aUrv" localSheetId="5" hidden="1">#REF!</definedName>
    <definedName name="FDP_1_1_aUrv" localSheetId="6" hidden="1">#REF!</definedName>
    <definedName name="FDP_1_1_aUrv" localSheetId="9" hidden="1">#REF!</definedName>
    <definedName name="FDP_1_1_aUrv" localSheetId="10" hidden="1">#REF!</definedName>
    <definedName name="FDP_1_1_aUrv" hidden="1">#REF!</definedName>
    <definedName name="FDP_10_1_aDrv" localSheetId="8" hidden="1">#REF!</definedName>
    <definedName name="FDP_10_1_aDrv" localSheetId="7" hidden="1">#REF!</definedName>
    <definedName name="FDP_10_1_aDrv" localSheetId="21" hidden="1">#REF!</definedName>
    <definedName name="FDP_10_1_aDrv" localSheetId="4" hidden="1">#REF!</definedName>
    <definedName name="FDP_10_1_aDrv" localSheetId="5" hidden="1">#REF!</definedName>
    <definedName name="FDP_10_1_aDrv" localSheetId="6" hidden="1">#REF!</definedName>
    <definedName name="FDP_10_1_aDrv" localSheetId="9" hidden="1">#REF!</definedName>
    <definedName name="FDP_10_1_aDrv" localSheetId="10" hidden="1">#REF!</definedName>
    <definedName name="FDP_10_1_aDrv" hidden="1">#REF!</definedName>
    <definedName name="FDP_100_1_aUrv" localSheetId="8" hidden="1">#REF!</definedName>
    <definedName name="FDP_100_1_aUrv" localSheetId="7" hidden="1">#REF!</definedName>
    <definedName name="FDP_100_1_aUrv" localSheetId="21" hidden="1">#REF!</definedName>
    <definedName name="FDP_100_1_aUrv" localSheetId="4" hidden="1">#REF!</definedName>
    <definedName name="FDP_100_1_aUrv" localSheetId="5" hidden="1">#REF!</definedName>
    <definedName name="FDP_100_1_aUrv" localSheetId="6" hidden="1">#REF!</definedName>
    <definedName name="FDP_100_1_aUrv" localSheetId="9" hidden="1">#REF!</definedName>
    <definedName name="FDP_100_1_aUrv" localSheetId="10" hidden="1">#REF!</definedName>
    <definedName name="FDP_100_1_aUrv" hidden="1">#REF!</definedName>
    <definedName name="FDP_101_1_aUrv" localSheetId="8" hidden="1">#REF!</definedName>
    <definedName name="FDP_101_1_aUrv" localSheetId="7" hidden="1">#REF!</definedName>
    <definedName name="FDP_101_1_aUrv" localSheetId="21" hidden="1">#REF!</definedName>
    <definedName name="FDP_101_1_aUrv" localSheetId="4" hidden="1">#REF!</definedName>
    <definedName name="FDP_101_1_aUrv" localSheetId="5" hidden="1">#REF!</definedName>
    <definedName name="FDP_101_1_aUrv" localSheetId="6" hidden="1">#REF!</definedName>
    <definedName name="FDP_101_1_aUrv" localSheetId="9" hidden="1">#REF!</definedName>
    <definedName name="FDP_101_1_aUrv" localSheetId="10" hidden="1">#REF!</definedName>
    <definedName name="FDP_101_1_aUrv" hidden="1">#REF!</definedName>
    <definedName name="FDP_102_1_aUrv" localSheetId="8" hidden="1">#REF!</definedName>
    <definedName name="FDP_102_1_aUrv" localSheetId="7" hidden="1">#REF!</definedName>
    <definedName name="FDP_102_1_aUrv" localSheetId="21" hidden="1">#REF!</definedName>
    <definedName name="FDP_102_1_aUrv" localSheetId="4" hidden="1">#REF!</definedName>
    <definedName name="FDP_102_1_aUrv" localSheetId="5" hidden="1">#REF!</definedName>
    <definedName name="FDP_102_1_aUrv" localSheetId="6" hidden="1">#REF!</definedName>
    <definedName name="FDP_102_1_aUrv" localSheetId="9" hidden="1">#REF!</definedName>
    <definedName name="FDP_102_1_aUrv" localSheetId="10" hidden="1">#REF!</definedName>
    <definedName name="FDP_102_1_aUrv" hidden="1">#REF!</definedName>
    <definedName name="FDP_103_1_aUrv" localSheetId="8" hidden="1">#REF!</definedName>
    <definedName name="FDP_103_1_aUrv" localSheetId="7" hidden="1">#REF!</definedName>
    <definedName name="FDP_103_1_aUrv" localSheetId="21" hidden="1">#REF!</definedName>
    <definedName name="FDP_103_1_aUrv" localSheetId="4" hidden="1">#REF!</definedName>
    <definedName name="FDP_103_1_aUrv" localSheetId="5" hidden="1">#REF!</definedName>
    <definedName name="FDP_103_1_aUrv" localSheetId="6" hidden="1">#REF!</definedName>
    <definedName name="FDP_103_1_aUrv" localSheetId="9" hidden="1">#REF!</definedName>
    <definedName name="FDP_103_1_aUrv" localSheetId="10" hidden="1">#REF!</definedName>
    <definedName name="FDP_103_1_aUrv" hidden="1">#REF!</definedName>
    <definedName name="FDP_104_1_aUrv" localSheetId="8" hidden="1">#REF!</definedName>
    <definedName name="FDP_104_1_aUrv" localSheetId="7" hidden="1">#REF!</definedName>
    <definedName name="FDP_104_1_aUrv" localSheetId="21" hidden="1">#REF!</definedName>
    <definedName name="FDP_104_1_aUrv" localSheetId="4" hidden="1">#REF!</definedName>
    <definedName name="FDP_104_1_aUrv" localSheetId="5" hidden="1">#REF!</definedName>
    <definedName name="FDP_104_1_aUrv" localSheetId="6" hidden="1">#REF!</definedName>
    <definedName name="FDP_104_1_aUrv" localSheetId="9" hidden="1">#REF!</definedName>
    <definedName name="FDP_104_1_aUrv" localSheetId="10" hidden="1">#REF!</definedName>
    <definedName name="FDP_104_1_aUrv" hidden="1">#REF!</definedName>
    <definedName name="FDP_105_1_aUrv" localSheetId="8" hidden="1">#REF!</definedName>
    <definedName name="FDP_105_1_aUrv" localSheetId="7" hidden="1">#REF!</definedName>
    <definedName name="FDP_105_1_aUrv" localSheetId="21" hidden="1">#REF!</definedName>
    <definedName name="FDP_105_1_aUrv" localSheetId="4" hidden="1">#REF!</definedName>
    <definedName name="FDP_105_1_aUrv" localSheetId="5" hidden="1">#REF!</definedName>
    <definedName name="FDP_105_1_aUrv" localSheetId="6" hidden="1">#REF!</definedName>
    <definedName name="FDP_105_1_aUrv" localSheetId="9" hidden="1">#REF!</definedName>
    <definedName name="FDP_105_1_aUrv" localSheetId="10" hidden="1">#REF!</definedName>
    <definedName name="FDP_105_1_aUrv" hidden="1">#REF!</definedName>
    <definedName name="FDP_106_1_aUrv" localSheetId="8" hidden="1">#REF!</definedName>
    <definedName name="FDP_106_1_aUrv" localSheetId="7" hidden="1">#REF!</definedName>
    <definedName name="FDP_106_1_aUrv" localSheetId="21" hidden="1">#REF!</definedName>
    <definedName name="FDP_106_1_aUrv" localSheetId="4" hidden="1">#REF!</definedName>
    <definedName name="FDP_106_1_aUrv" localSheetId="5" hidden="1">#REF!</definedName>
    <definedName name="FDP_106_1_aUrv" localSheetId="6" hidden="1">#REF!</definedName>
    <definedName name="FDP_106_1_aUrv" localSheetId="9" hidden="1">#REF!</definedName>
    <definedName name="FDP_106_1_aUrv" localSheetId="10" hidden="1">#REF!</definedName>
    <definedName name="FDP_106_1_aUrv" hidden="1">#REF!</definedName>
    <definedName name="FDP_107_1_aUrv" localSheetId="8" hidden="1">#REF!</definedName>
    <definedName name="FDP_107_1_aUrv" localSheetId="7" hidden="1">#REF!</definedName>
    <definedName name="FDP_107_1_aUrv" localSheetId="21" hidden="1">#REF!</definedName>
    <definedName name="FDP_107_1_aUrv" localSheetId="4" hidden="1">#REF!</definedName>
    <definedName name="FDP_107_1_aUrv" localSheetId="5" hidden="1">#REF!</definedName>
    <definedName name="FDP_107_1_aUrv" localSheetId="6" hidden="1">#REF!</definedName>
    <definedName name="FDP_107_1_aUrv" localSheetId="9" hidden="1">#REF!</definedName>
    <definedName name="FDP_107_1_aUrv" localSheetId="10" hidden="1">#REF!</definedName>
    <definedName name="FDP_107_1_aUrv" hidden="1">#REF!</definedName>
    <definedName name="FDP_108_1_aUrv" localSheetId="8" hidden="1">#REF!</definedName>
    <definedName name="FDP_108_1_aUrv" localSheetId="7" hidden="1">#REF!</definedName>
    <definedName name="FDP_108_1_aUrv" localSheetId="21" hidden="1">#REF!</definedName>
    <definedName name="FDP_108_1_aUrv" localSheetId="4" hidden="1">#REF!</definedName>
    <definedName name="FDP_108_1_aUrv" localSheetId="5" hidden="1">#REF!</definedName>
    <definedName name="FDP_108_1_aUrv" localSheetId="6" hidden="1">#REF!</definedName>
    <definedName name="FDP_108_1_aUrv" localSheetId="9" hidden="1">#REF!</definedName>
    <definedName name="FDP_108_1_aUrv" localSheetId="10" hidden="1">#REF!</definedName>
    <definedName name="FDP_108_1_aUrv" hidden="1">#REF!</definedName>
    <definedName name="FDP_109_1_aUrv" localSheetId="8" hidden="1">#REF!</definedName>
    <definedName name="FDP_109_1_aUrv" localSheetId="7" hidden="1">#REF!</definedName>
    <definedName name="FDP_109_1_aUrv" localSheetId="21" hidden="1">#REF!</definedName>
    <definedName name="FDP_109_1_aUrv" localSheetId="4" hidden="1">#REF!</definedName>
    <definedName name="FDP_109_1_aUrv" localSheetId="5" hidden="1">#REF!</definedName>
    <definedName name="FDP_109_1_aUrv" localSheetId="6" hidden="1">#REF!</definedName>
    <definedName name="FDP_109_1_aUrv" localSheetId="9" hidden="1">#REF!</definedName>
    <definedName name="FDP_109_1_aUrv" localSheetId="10" hidden="1">#REF!</definedName>
    <definedName name="FDP_109_1_aUrv" hidden="1">#REF!</definedName>
    <definedName name="FDP_11_1_aDrv" localSheetId="8" hidden="1">#REF!</definedName>
    <definedName name="FDP_11_1_aDrv" localSheetId="7" hidden="1">#REF!</definedName>
    <definedName name="FDP_11_1_aDrv" localSheetId="21" hidden="1">#REF!</definedName>
    <definedName name="FDP_11_1_aDrv" localSheetId="4" hidden="1">#REF!</definedName>
    <definedName name="FDP_11_1_aDrv" localSheetId="5" hidden="1">#REF!</definedName>
    <definedName name="FDP_11_1_aDrv" localSheetId="6" hidden="1">#REF!</definedName>
    <definedName name="FDP_11_1_aDrv" localSheetId="9" hidden="1">#REF!</definedName>
    <definedName name="FDP_11_1_aDrv" localSheetId="10" hidden="1">#REF!</definedName>
    <definedName name="FDP_11_1_aDrv" hidden="1">#REF!</definedName>
    <definedName name="FDP_110_1_aUrv" localSheetId="8" hidden="1">#REF!</definedName>
    <definedName name="FDP_110_1_aUrv" localSheetId="7" hidden="1">#REF!</definedName>
    <definedName name="FDP_110_1_aUrv" localSheetId="21" hidden="1">#REF!</definedName>
    <definedName name="FDP_110_1_aUrv" localSheetId="4" hidden="1">#REF!</definedName>
    <definedName name="FDP_110_1_aUrv" localSheetId="5" hidden="1">#REF!</definedName>
    <definedName name="FDP_110_1_aUrv" localSheetId="6" hidden="1">#REF!</definedName>
    <definedName name="FDP_110_1_aUrv" localSheetId="9" hidden="1">#REF!</definedName>
    <definedName name="FDP_110_1_aUrv" localSheetId="10" hidden="1">#REF!</definedName>
    <definedName name="FDP_110_1_aUrv" hidden="1">#REF!</definedName>
    <definedName name="FDP_111_1_aUrv" localSheetId="8" hidden="1">#REF!</definedName>
    <definedName name="FDP_111_1_aUrv" localSheetId="7" hidden="1">#REF!</definedName>
    <definedName name="FDP_111_1_aUrv" localSheetId="21" hidden="1">#REF!</definedName>
    <definedName name="FDP_111_1_aUrv" localSheetId="4" hidden="1">#REF!</definedName>
    <definedName name="FDP_111_1_aUrv" localSheetId="5" hidden="1">#REF!</definedName>
    <definedName name="FDP_111_1_aUrv" localSheetId="6" hidden="1">#REF!</definedName>
    <definedName name="FDP_111_1_aUrv" localSheetId="9" hidden="1">#REF!</definedName>
    <definedName name="FDP_111_1_aUrv" localSheetId="10" hidden="1">#REF!</definedName>
    <definedName name="FDP_111_1_aUrv" hidden="1">#REF!</definedName>
    <definedName name="FDP_112_1_aUrv" localSheetId="8" hidden="1">#REF!</definedName>
    <definedName name="FDP_112_1_aUrv" localSheetId="7" hidden="1">#REF!</definedName>
    <definedName name="FDP_112_1_aUrv" localSheetId="21" hidden="1">#REF!</definedName>
    <definedName name="FDP_112_1_aUrv" localSheetId="4" hidden="1">#REF!</definedName>
    <definedName name="FDP_112_1_aUrv" localSheetId="5" hidden="1">#REF!</definedName>
    <definedName name="FDP_112_1_aUrv" localSheetId="6" hidden="1">#REF!</definedName>
    <definedName name="FDP_112_1_aUrv" localSheetId="9" hidden="1">#REF!</definedName>
    <definedName name="FDP_112_1_aUrv" localSheetId="10" hidden="1">#REF!</definedName>
    <definedName name="FDP_112_1_aUrv" hidden="1">#REF!</definedName>
    <definedName name="FDP_113_1_aUrv" localSheetId="8" hidden="1">#REF!</definedName>
    <definedName name="FDP_113_1_aUrv" localSheetId="7" hidden="1">#REF!</definedName>
    <definedName name="FDP_113_1_aUrv" localSheetId="21" hidden="1">#REF!</definedName>
    <definedName name="FDP_113_1_aUrv" localSheetId="4" hidden="1">#REF!</definedName>
    <definedName name="FDP_113_1_aUrv" localSheetId="5" hidden="1">#REF!</definedName>
    <definedName name="FDP_113_1_aUrv" localSheetId="6" hidden="1">#REF!</definedName>
    <definedName name="FDP_113_1_aUrv" localSheetId="9" hidden="1">#REF!</definedName>
    <definedName name="FDP_113_1_aUrv" localSheetId="10" hidden="1">#REF!</definedName>
    <definedName name="FDP_113_1_aUrv" hidden="1">#REF!</definedName>
    <definedName name="FDP_114_1_aUrv" localSheetId="8" hidden="1">#REF!</definedName>
    <definedName name="FDP_114_1_aUrv" localSheetId="7" hidden="1">#REF!</definedName>
    <definedName name="FDP_114_1_aUrv" localSheetId="21" hidden="1">#REF!</definedName>
    <definedName name="FDP_114_1_aUrv" localSheetId="4" hidden="1">#REF!</definedName>
    <definedName name="FDP_114_1_aUrv" localSheetId="5" hidden="1">#REF!</definedName>
    <definedName name="FDP_114_1_aUrv" localSheetId="6" hidden="1">#REF!</definedName>
    <definedName name="FDP_114_1_aUrv" localSheetId="9" hidden="1">#REF!</definedName>
    <definedName name="FDP_114_1_aUrv" localSheetId="10" hidden="1">#REF!</definedName>
    <definedName name="FDP_114_1_aUrv" hidden="1">#REF!</definedName>
    <definedName name="FDP_115_1_aUrv" localSheetId="8" hidden="1">#REF!</definedName>
    <definedName name="FDP_115_1_aUrv" localSheetId="7" hidden="1">#REF!</definedName>
    <definedName name="FDP_115_1_aUrv" localSheetId="21" hidden="1">#REF!</definedName>
    <definedName name="FDP_115_1_aUrv" localSheetId="4" hidden="1">#REF!</definedName>
    <definedName name="FDP_115_1_aUrv" localSheetId="5" hidden="1">#REF!</definedName>
    <definedName name="FDP_115_1_aUrv" localSheetId="6" hidden="1">#REF!</definedName>
    <definedName name="FDP_115_1_aUrv" localSheetId="9" hidden="1">#REF!</definedName>
    <definedName name="FDP_115_1_aUrv" localSheetId="10" hidden="1">#REF!</definedName>
    <definedName name="FDP_115_1_aUrv" hidden="1">#REF!</definedName>
    <definedName name="FDP_116_1_aUrv" localSheetId="8" hidden="1">#REF!</definedName>
    <definedName name="FDP_116_1_aUrv" localSheetId="7" hidden="1">#REF!</definedName>
    <definedName name="FDP_116_1_aUrv" localSheetId="21" hidden="1">#REF!</definedName>
    <definedName name="FDP_116_1_aUrv" localSheetId="4" hidden="1">#REF!</definedName>
    <definedName name="FDP_116_1_aUrv" localSheetId="5" hidden="1">#REF!</definedName>
    <definedName name="FDP_116_1_aUrv" localSheetId="6" hidden="1">#REF!</definedName>
    <definedName name="FDP_116_1_aUrv" localSheetId="9" hidden="1">#REF!</definedName>
    <definedName name="FDP_116_1_aUrv" localSheetId="10" hidden="1">#REF!</definedName>
    <definedName name="FDP_116_1_aUrv" hidden="1">#REF!</definedName>
    <definedName name="FDP_117_1_aUrv" localSheetId="8" hidden="1">#REF!</definedName>
    <definedName name="FDP_117_1_aUrv" localSheetId="7" hidden="1">#REF!</definedName>
    <definedName name="FDP_117_1_aUrv" localSheetId="21" hidden="1">#REF!</definedName>
    <definedName name="FDP_117_1_aUrv" localSheetId="4" hidden="1">#REF!</definedName>
    <definedName name="FDP_117_1_aUrv" localSheetId="5" hidden="1">#REF!</definedName>
    <definedName name="FDP_117_1_aUrv" localSheetId="6" hidden="1">#REF!</definedName>
    <definedName name="FDP_117_1_aUrv" localSheetId="9" hidden="1">#REF!</definedName>
    <definedName name="FDP_117_1_aUrv" localSheetId="10" hidden="1">#REF!</definedName>
    <definedName name="FDP_117_1_aUrv" hidden="1">#REF!</definedName>
    <definedName name="FDP_118_1_aUrv" localSheetId="8" hidden="1">#REF!</definedName>
    <definedName name="FDP_118_1_aUrv" localSheetId="7" hidden="1">#REF!</definedName>
    <definedName name="FDP_118_1_aUrv" localSheetId="21" hidden="1">#REF!</definedName>
    <definedName name="FDP_118_1_aUrv" localSheetId="4" hidden="1">#REF!</definedName>
    <definedName name="FDP_118_1_aUrv" localSheetId="5" hidden="1">#REF!</definedName>
    <definedName name="FDP_118_1_aUrv" localSheetId="6" hidden="1">#REF!</definedName>
    <definedName name="FDP_118_1_aUrv" localSheetId="9" hidden="1">#REF!</definedName>
    <definedName name="FDP_118_1_aUrv" localSheetId="10" hidden="1">#REF!</definedName>
    <definedName name="FDP_118_1_aUrv" hidden="1">#REF!</definedName>
    <definedName name="FDP_119_1_aUrv" localSheetId="8" hidden="1">#REF!</definedName>
    <definedName name="FDP_119_1_aUrv" localSheetId="7" hidden="1">#REF!</definedName>
    <definedName name="FDP_119_1_aUrv" localSheetId="21" hidden="1">#REF!</definedName>
    <definedName name="FDP_119_1_aUrv" localSheetId="4" hidden="1">#REF!</definedName>
    <definedName name="FDP_119_1_aUrv" localSheetId="5" hidden="1">#REF!</definedName>
    <definedName name="FDP_119_1_aUrv" localSheetId="6" hidden="1">#REF!</definedName>
    <definedName name="FDP_119_1_aUrv" localSheetId="9" hidden="1">#REF!</definedName>
    <definedName name="FDP_119_1_aUrv" localSheetId="10" hidden="1">#REF!</definedName>
    <definedName name="FDP_119_1_aUrv" hidden="1">#REF!</definedName>
    <definedName name="FDP_12_1_aDrv" localSheetId="8" hidden="1">#REF!</definedName>
    <definedName name="FDP_12_1_aDrv" localSheetId="7" hidden="1">#REF!</definedName>
    <definedName name="FDP_12_1_aDrv" localSheetId="21" hidden="1">#REF!</definedName>
    <definedName name="FDP_12_1_aDrv" localSheetId="4" hidden="1">#REF!</definedName>
    <definedName name="FDP_12_1_aDrv" localSheetId="5" hidden="1">#REF!</definedName>
    <definedName name="FDP_12_1_aDrv" localSheetId="6" hidden="1">#REF!</definedName>
    <definedName name="FDP_12_1_aDrv" localSheetId="9" hidden="1">#REF!</definedName>
    <definedName name="FDP_12_1_aDrv" localSheetId="10" hidden="1">#REF!</definedName>
    <definedName name="FDP_12_1_aDrv" hidden="1">#REF!</definedName>
    <definedName name="FDP_120_1_aUrv" localSheetId="8" hidden="1">#REF!</definedName>
    <definedName name="FDP_120_1_aUrv" localSheetId="7" hidden="1">#REF!</definedName>
    <definedName name="FDP_120_1_aUrv" localSheetId="21" hidden="1">#REF!</definedName>
    <definedName name="FDP_120_1_aUrv" localSheetId="4" hidden="1">#REF!</definedName>
    <definedName name="FDP_120_1_aUrv" localSheetId="5" hidden="1">#REF!</definedName>
    <definedName name="FDP_120_1_aUrv" localSheetId="6" hidden="1">#REF!</definedName>
    <definedName name="FDP_120_1_aUrv" localSheetId="9" hidden="1">#REF!</definedName>
    <definedName name="FDP_120_1_aUrv" localSheetId="10" hidden="1">#REF!</definedName>
    <definedName name="FDP_120_1_aUrv" hidden="1">#REF!</definedName>
    <definedName name="FDP_121_1_aUrv" localSheetId="8" hidden="1">#REF!</definedName>
    <definedName name="FDP_121_1_aUrv" localSheetId="7" hidden="1">#REF!</definedName>
    <definedName name="FDP_121_1_aUrv" localSheetId="21" hidden="1">#REF!</definedName>
    <definedName name="FDP_121_1_aUrv" localSheetId="4" hidden="1">#REF!</definedName>
    <definedName name="FDP_121_1_aUrv" localSheetId="5" hidden="1">#REF!</definedName>
    <definedName name="FDP_121_1_aUrv" localSheetId="6" hidden="1">#REF!</definedName>
    <definedName name="FDP_121_1_aUrv" localSheetId="9" hidden="1">#REF!</definedName>
    <definedName name="FDP_121_1_aUrv" localSheetId="10" hidden="1">#REF!</definedName>
    <definedName name="FDP_121_1_aUrv" hidden="1">#REF!</definedName>
    <definedName name="FDP_122_1_aUrv" localSheetId="8" hidden="1">#REF!</definedName>
    <definedName name="FDP_122_1_aUrv" localSheetId="7" hidden="1">#REF!</definedName>
    <definedName name="FDP_122_1_aUrv" localSheetId="21" hidden="1">#REF!</definedName>
    <definedName name="FDP_122_1_aUrv" localSheetId="4" hidden="1">#REF!</definedName>
    <definedName name="FDP_122_1_aUrv" localSheetId="5" hidden="1">#REF!</definedName>
    <definedName name="FDP_122_1_aUrv" localSheetId="6" hidden="1">#REF!</definedName>
    <definedName name="FDP_122_1_aUrv" localSheetId="9" hidden="1">#REF!</definedName>
    <definedName name="FDP_122_1_aUrv" localSheetId="10" hidden="1">#REF!</definedName>
    <definedName name="FDP_122_1_aUrv" hidden="1">#REF!</definedName>
    <definedName name="FDP_123_1_aUrv" localSheetId="8" hidden="1">#REF!</definedName>
    <definedName name="FDP_123_1_aUrv" localSheetId="7" hidden="1">#REF!</definedName>
    <definedName name="FDP_123_1_aUrv" localSheetId="21" hidden="1">#REF!</definedName>
    <definedName name="FDP_123_1_aUrv" localSheetId="4" hidden="1">#REF!</definedName>
    <definedName name="FDP_123_1_aUrv" localSheetId="5" hidden="1">#REF!</definedName>
    <definedName name="FDP_123_1_aUrv" localSheetId="6" hidden="1">#REF!</definedName>
    <definedName name="FDP_123_1_aUrv" localSheetId="9" hidden="1">#REF!</definedName>
    <definedName name="FDP_123_1_aUrv" localSheetId="10" hidden="1">#REF!</definedName>
    <definedName name="FDP_123_1_aUrv" hidden="1">#REF!</definedName>
    <definedName name="FDP_124_1_aUrv" localSheetId="8" hidden="1">#REF!</definedName>
    <definedName name="FDP_124_1_aUrv" localSheetId="7" hidden="1">#REF!</definedName>
    <definedName name="FDP_124_1_aUrv" localSheetId="21" hidden="1">#REF!</definedName>
    <definedName name="FDP_124_1_aUrv" localSheetId="4" hidden="1">#REF!</definedName>
    <definedName name="FDP_124_1_aUrv" localSheetId="5" hidden="1">#REF!</definedName>
    <definedName name="FDP_124_1_aUrv" localSheetId="6" hidden="1">#REF!</definedName>
    <definedName name="FDP_124_1_aUrv" localSheetId="9" hidden="1">#REF!</definedName>
    <definedName name="FDP_124_1_aUrv" localSheetId="10" hidden="1">#REF!</definedName>
    <definedName name="FDP_124_1_aUrv" hidden="1">#REF!</definedName>
    <definedName name="FDP_125_1_aUrv" localSheetId="8" hidden="1">#REF!</definedName>
    <definedName name="FDP_125_1_aUrv" localSheetId="7" hidden="1">#REF!</definedName>
    <definedName name="FDP_125_1_aUrv" localSheetId="21" hidden="1">#REF!</definedName>
    <definedName name="FDP_125_1_aUrv" localSheetId="4" hidden="1">#REF!</definedName>
    <definedName name="FDP_125_1_aUrv" localSheetId="5" hidden="1">#REF!</definedName>
    <definedName name="FDP_125_1_aUrv" localSheetId="6" hidden="1">#REF!</definedName>
    <definedName name="FDP_125_1_aUrv" localSheetId="9" hidden="1">#REF!</definedName>
    <definedName name="FDP_125_1_aUrv" localSheetId="10" hidden="1">#REF!</definedName>
    <definedName name="FDP_125_1_aUrv" hidden="1">#REF!</definedName>
    <definedName name="FDP_126_1_aUrv" localSheetId="8" hidden="1">#REF!</definedName>
    <definedName name="FDP_126_1_aUrv" localSheetId="7" hidden="1">#REF!</definedName>
    <definedName name="FDP_126_1_aUrv" localSheetId="21" hidden="1">#REF!</definedName>
    <definedName name="FDP_126_1_aUrv" localSheetId="4" hidden="1">#REF!</definedName>
    <definedName name="FDP_126_1_aUrv" localSheetId="5" hidden="1">#REF!</definedName>
    <definedName name="FDP_126_1_aUrv" localSheetId="6" hidden="1">#REF!</definedName>
    <definedName name="FDP_126_1_aUrv" localSheetId="9" hidden="1">#REF!</definedName>
    <definedName name="FDP_126_1_aUrv" localSheetId="10" hidden="1">#REF!</definedName>
    <definedName name="FDP_126_1_aUrv" hidden="1">#REF!</definedName>
    <definedName name="FDP_127_1_aUrv" localSheetId="8" hidden="1">#REF!</definedName>
    <definedName name="FDP_127_1_aUrv" localSheetId="7" hidden="1">#REF!</definedName>
    <definedName name="FDP_127_1_aUrv" localSheetId="21" hidden="1">#REF!</definedName>
    <definedName name="FDP_127_1_aUrv" localSheetId="4" hidden="1">#REF!</definedName>
    <definedName name="FDP_127_1_aUrv" localSheetId="5" hidden="1">#REF!</definedName>
    <definedName name="FDP_127_1_aUrv" localSheetId="6" hidden="1">#REF!</definedName>
    <definedName name="FDP_127_1_aUrv" localSheetId="9" hidden="1">#REF!</definedName>
    <definedName name="FDP_127_1_aUrv" localSheetId="10" hidden="1">#REF!</definedName>
    <definedName name="FDP_127_1_aUrv" hidden="1">#REF!</definedName>
    <definedName name="FDP_128_1_aUrv" localSheetId="8" hidden="1">#REF!</definedName>
    <definedName name="FDP_128_1_aUrv" localSheetId="7" hidden="1">#REF!</definedName>
    <definedName name="FDP_128_1_aUrv" localSheetId="21" hidden="1">#REF!</definedName>
    <definedName name="FDP_128_1_aUrv" localSheetId="4" hidden="1">#REF!</definedName>
    <definedName name="FDP_128_1_aUrv" localSheetId="5" hidden="1">#REF!</definedName>
    <definedName name="FDP_128_1_aUrv" localSheetId="6" hidden="1">#REF!</definedName>
    <definedName name="FDP_128_1_aUrv" localSheetId="9" hidden="1">#REF!</definedName>
    <definedName name="FDP_128_1_aUrv" localSheetId="10" hidden="1">#REF!</definedName>
    <definedName name="FDP_128_1_aUrv" hidden="1">#REF!</definedName>
    <definedName name="FDP_129_1_aUrv" localSheetId="8" hidden="1">#REF!</definedName>
    <definedName name="FDP_129_1_aUrv" localSheetId="7" hidden="1">#REF!</definedName>
    <definedName name="FDP_129_1_aUrv" localSheetId="21" hidden="1">#REF!</definedName>
    <definedName name="FDP_129_1_aUrv" localSheetId="4" hidden="1">#REF!</definedName>
    <definedName name="FDP_129_1_aUrv" localSheetId="5" hidden="1">#REF!</definedName>
    <definedName name="FDP_129_1_aUrv" localSheetId="6" hidden="1">#REF!</definedName>
    <definedName name="FDP_129_1_aUrv" localSheetId="9" hidden="1">#REF!</definedName>
    <definedName name="FDP_129_1_aUrv" localSheetId="10" hidden="1">#REF!</definedName>
    <definedName name="FDP_129_1_aUrv" hidden="1">#REF!</definedName>
    <definedName name="FDP_13_1_aUrv" localSheetId="8" hidden="1">#REF!</definedName>
    <definedName name="FDP_13_1_aUrv" localSheetId="7" hidden="1">#REF!</definedName>
    <definedName name="FDP_13_1_aUrv" localSheetId="21" hidden="1">#REF!</definedName>
    <definedName name="FDP_13_1_aUrv" localSheetId="4" hidden="1">#REF!</definedName>
    <definedName name="FDP_13_1_aUrv" localSheetId="5" hidden="1">#REF!</definedName>
    <definedName name="FDP_13_1_aUrv" localSheetId="6" hidden="1">#REF!</definedName>
    <definedName name="FDP_13_1_aUrv" localSheetId="9" hidden="1">#REF!</definedName>
    <definedName name="FDP_13_1_aUrv" localSheetId="10" hidden="1">#REF!</definedName>
    <definedName name="FDP_13_1_aUrv" hidden="1">#REF!</definedName>
    <definedName name="FDP_130_1_aUrv" localSheetId="8" hidden="1">#REF!</definedName>
    <definedName name="FDP_130_1_aUrv" localSheetId="7" hidden="1">#REF!</definedName>
    <definedName name="FDP_130_1_aUrv" localSheetId="21" hidden="1">#REF!</definedName>
    <definedName name="FDP_130_1_aUrv" localSheetId="4" hidden="1">#REF!</definedName>
    <definedName name="FDP_130_1_aUrv" localSheetId="5" hidden="1">#REF!</definedName>
    <definedName name="FDP_130_1_aUrv" localSheetId="6" hidden="1">#REF!</definedName>
    <definedName name="FDP_130_1_aUrv" localSheetId="9" hidden="1">#REF!</definedName>
    <definedName name="FDP_130_1_aUrv" localSheetId="10" hidden="1">#REF!</definedName>
    <definedName name="FDP_130_1_aUrv" hidden="1">#REF!</definedName>
    <definedName name="FDP_131_1_aSrv" localSheetId="8" hidden="1">#REF!</definedName>
    <definedName name="FDP_131_1_aSrv" localSheetId="7" hidden="1">#REF!</definedName>
    <definedName name="FDP_131_1_aSrv" localSheetId="21" hidden="1">#REF!</definedName>
    <definedName name="FDP_131_1_aSrv" localSheetId="4" hidden="1">#REF!</definedName>
    <definedName name="FDP_131_1_aSrv" localSheetId="5" hidden="1">#REF!</definedName>
    <definedName name="FDP_131_1_aSrv" localSheetId="6" hidden="1">#REF!</definedName>
    <definedName name="FDP_131_1_aSrv" localSheetId="9" hidden="1">#REF!</definedName>
    <definedName name="FDP_131_1_aSrv" localSheetId="10" hidden="1">#REF!</definedName>
    <definedName name="FDP_131_1_aSrv" hidden="1">#REF!</definedName>
    <definedName name="FDP_132_1_aUrv" localSheetId="8" hidden="1">#REF!</definedName>
    <definedName name="FDP_132_1_aUrv" localSheetId="7" hidden="1">#REF!</definedName>
    <definedName name="FDP_132_1_aUrv" localSheetId="21" hidden="1">#REF!</definedName>
    <definedName name="FDP_132_1_aUrv" localSheetId="4" hidden="1">#REF!</definedName>
    <definedName name="FDP_132_1_aUrv" localSheetId="5" hidden="1">#REF!</definedName>
    <definedName name="FDP_132_1_aUrv" localSheetId="6" hidden="1">#REF!</definedName>
    <definedName name="FDP_132_1_aUrv" localSheetId="9" hidden="1">#REF!</definedName>
    <definedName name="FDP_132_1_aUrv" localSheetId="10" hidden="1">#REF!</definedName>
    <definedName name="FDP_132_1_aUrv" hidden="1">#REF!</definedName>
    <definedName name="FDP_133_1_aUrv" localSheetId="8" hidden="1">#REF!</definedName>
    <definedName name="FDP_133_1_aUrv" localSheetId="7" hidden="1">#REF!</definedName>
    <definedName name="FDP_133_1_aUrv" localSheetId="21" hidden="1">#REF!</definedName>
    <definedName name="FDP_133_1_aUrv" localSheetId="4" hidden="1">#REF!</definedName>
    <definedName name="FDP_133_1_aUrv" localSheetId="5" hidden="1">#REF!</definedName>
    <definedName name="FDP_133_1_aUrv" localSheetId="6" hidden="1">#REF!</definedName>
    <definedName name="FDP_133_1_aUrv" localSheetId="9" hidden="1">#REF!</definedName>
    <definedName name="FDP_133_1_aUrv" localSheetId="10" hidden="1">#REF!</definedName>
    <definedName name="FDP_133_1_aUrv" hidden="1">#REF!</definedName>
    <definedName name="FDP_134_1_aUrv" localSheetId="8" hidden="1">#REF!</definedName>
    <definedName name="FDP_134_1_aUrv" localSheetId="7" hidden="1">#REF!</definedName>
    <definedName name="FDP_134_1_aUrv" localSheetId="21" hidden="1">#REF!</definedName>
    <definedName name="FDP_134_1_aUrv" localSheetId="4" hidden="1">#REF!</definedName>
    <definedName name="FDP_134_1_aUrv" localSheetId="5" hidden="1">#REF!</definedName>
    <definedName name="FDP_134_1_aUrv" localSheetId="6" hidden="1">#REF!</definedName>
    <definedName name="FDP_134_1_aUrv" localSheetId="9" hidden="1">#REF!</definedName>
    <definedName name="FDP_134_1_aUrv" localSheetId="10" hidden="1">#REF!</definedName>
    <definedName name="FDP_134_1_aUrv" hidden="1">#REF!</definedName>
    <definedName name="FDP_135_1_aUrv" localSheetId="8" hidden="1">#REF!</definedName>
    <definedName name="FDP_135_1_aUrv" localSheetId="7" hidden="1">#REF!</definedName>
    <definedName name="FDP_135_1_aUrv" localSheetId="21" hidden="1">#REF!</definedName>
    <definedName name="FDP_135_1_aUrv" localSheetId="4" hidden="1">#REF!</definedName>
    <definedName name="FDP_135_1_aUrv" localSheetId="5" hidden="1">#REF!</definedName>
    <definedName name="FDP_135_1_aUrv" localSheetId="6" hidden="1">#REF!</definedName>
    <definedName name="FDP_135_1_aUrv" localSheetId="9" hidden="1">#REF!</definedName>
    <definedName name="FDP_135_1_aUrv" localSheetId="10" hidden="1">#REF!</definedName>
    <definedName name="FDP_135_1_aUrv" hidden="1">#REF!</definedName>
    <definedName name="FDP_136_1_aSrv" localSheetId="8" hidden="1">#REF!</definedName>
    <definedName name="FDP_136_1_aSrv" localSheetId="7" hidden="1">#REF!</definedName>
    <definedName name="FDP_136_1_aSrv" localSheetId="21" hidden="1">#REF!</definedName>
    <definedName name="FDP_136_1_aSrv" localSheetId="4" hidden="1">#REF!</definedName>
    <definedName name="FDP_136_1_aSrv" localSheetId="5" hidden="1">#REF!</definedName>
    <definedName name="FDP_136_1_aSrv" localSheetId="6" hidden="1">#REF!</definedName>
    <definedName name="FDP_136_1_aSrv" localSheetId="9" hidden="1">#REF!</definedName>
    <definedName name="FDP_136_1_aSrv" localSheetId="10" hidden="1">#REF!</definedName>
    <definedName name="FDP_136_1_aSrv" hidden="1">#REF!</definedName>
    <definedName name="FDP_137_1_aUrv" localSheetId="8" hidden="1">#REF!</definedName>
    <definedName name="FDP_137_1_aUrv" localSheetId="7" hidden="1">#REF!</definedName>
    <definedName name="FDP_137_1_aUrv" localSheetId="21" hidden="1">#REF!</definedName>
    <definedName name="FDP_137_1_aUrv" localSheetId="4" hidden="1">#REF!</definedName>
    <definedName name="FDP_137_1_aUrv" localSheetId="5" hidden="1">#REF!</definedName>
    <definedName name="FDP_137_1_aUrv" localSheetId="6" hidden="1">#REF!</definedName>
    <definedName name="FDP_137_1_aUrv" localSheetId="9" hidden="1">#REF!</definedName>
    <definedName name="FDP_137_1_aUrv" localSheetId="10" hidden="1">#REF!</definedName>
    <definedName name="FDP_137_1_aUrv" hidden="1">#REF!</definedName>
    <definedName name="FDP_138_1_aUrv" localSheetId="8" hidden="1">#REF!</definedName>
    <definedName name="FDP_138_1_aUrv" localSheetId="7" hidden="1">#REF!</definedName>
    <definedName name="FDP_138_1_aUrv" localSheetId="21" hidden="1">#REF!</definedName>
    <definedName name="FDP_138_1_aUrv" localSheetId="4" hidden="1">#REF!</definedName>
    <definedName name="FDP_138_1_aUrv" localSheetId="5" hidden="1">#REF!</definedName>
    <definedName name="FDP_138_1_aUrv" localSheetId="6" hidden="1">#REF!</definedName>
    <definedName name="FDP_138_1_aUrv" localSheetId="9" hidden="1">#REF!</definedName>
    <definedName name="FDP_138_1_aUrv" localSheetId="10" hidden="1">#REF!</definedName>
    <definedName name="FDP_138_1_aUrv" hidden="1">#REF!</definedName>
    <definedName name="FDP_139_1_aUrv" localSheetId="8" hidden="1">#REF!</definedName>
    <definedName name="FDP_139_1_aUrv" localSheetId="7" hidden="1">#REF!</definedName>
    <definedName name="FDP_139_1_aUrv" localSheetId="21" hidden="1">#REF!</definedName>
    <definedName name="FDP_139_1_aUrv" localSheetId="4" hidden="1">#REF!</definedName>
    <definedName name="FDP_139_1_aUrv" localSheetId="5" hidden="1">#REF!</definedName>
    <definedName name="FDP_139_1_aUrv" localSheetId="6" hidden="1">#REF!</definedName>
    <definedName name="FDP_139_1_aUrv" localSheetId="9" hidden="1">#REF!</definedName>
    <definedName name="FDP_139_1_aUrv" localSheetId="10" hidden="1">#REF!</definedName>
    <definedName name="FDP_139_1_aUrv" hidden="1">#REF!</definedName>
    <definedName name="FDP_14_1_aUrv" localSheetId="8" hidden="1">#REF!</definedName>
    <definedName name="FDP_14_1_aUrv" localSheetId="7" hidden="1">#REF!</definedName>
    <definedName name="FDP_14_1_aUrv" localSheetId="21" hidden="1">#REF!</definedName>
    <definedName name="FDP_14_1_aUrv" localSheetId="4" hidden="1">#REF!</definedName>
    <definedName name="FDP_14_1_aUrv" localSheetId="5" hidden="1">#REF!</definedName>
    <definedName name="FDP_14_1_aUrv" localSheetId="6" hidden="1">#REF!</definedName>
    <definedName name="FDP_14_1_aUrv" localSheetId="9" hidden="1">#REF!</definedName>
    <definedName name="FDP_14_1_aUrv" localSheetId="10" hidden="1">#REF!</definedName>
    <definedName name="FDP_14_1_aUrv" hidden="1">#REF!</definedName>
    <definedName name="FDP_140_1_aUrv" localSheetId="8" hidden="1">#REF!</definedName>
    <definedName name="FDP_140_1_aUrv" localSheetId="7" hidden="1">#REF!</definedName>
    <definedName name="FDP_140_1_aUrv" localSheetId="21" hidden="1">#REF!</definedName>
    <definedName name="FDP_140_1_aUrv" localSheetId="4" hidden="1">#REF!</definedName>
    <definedName name="FDP_140_1_aUrv" localSheetId="5" hidden="1">#REF!</definedName>
    <definedName name="FDP_140_1_aUrv" localSheetId="6" hidden="1">#REF!</definedName>
    <definedName name="FDP_140_1_aUrv" localSheetId="9" hidden="1">#REF!</definedName>
    <definedName name="FDP_140_1_aUrv" localSheetId="10" hidden="1">#REF!</definedName>
    <definedName name="FDP_140_1_aUrv" hidden="1">#REF!</definedName>
    <definedName name="FDP_141_1_aUrv" localSheetId="8" hidden="1">#REF!</definedName>
    <definedName name="FDP_141_1_aUrv" localSheetId="7" hidden="1">#REF!</definedName>
    <definedName name="FDP_141_1_aUrv" localSheetId="21" hidden="1">#REF!</definedName>
    <definedName name="FDP_141_1_aUrv" localSheetId="4" hidden="1">#REF!</definedName>
    <definedName name="FDP_141_1_aUrv" localSheetId="5" hidden="1">#REF!</definedName>
    <definedName name="FDP_141_1_aUrv" localSheetId="6" hidden="1">#REF!</definedName>
    <definedName name="FDP_141_1_aUrv" localSheetId="9" hidden="1">#REF!</definedName>
    <definedName name="FDP_141_1_aUrv" localSheetId="10" hidden="1">#REF!</definedName>
    <definedName name="FDP_141_1_aUrv" hidden="1">#REF!</definedName>
    <definedName name="FDP_142_1_aUrv" localSheetId="8" hidden="1">#REF!</definedName>
    <definedName name="FDP_142_1_aUrv" localSheetId="7" hidden="1">#REF!</definedName>
    <definedName name="FDP_142_1_aUrv" localSheetId="21" hidden="1">#REF!</definedName>
    <definedName name="FDP_142_1_aUrv" localSheetId="4" hidden="1">#REF!</definedName>
    <definedName name="FDP_142_1_aUrv" localSheetId="5" hidden="1">#REF!</definedName>
    <definedName name="FDP_142_1_aUrv" localSheetId="6" hidden="1">#REF!</definedName>
    <definedName name="FDP_142_1_aUrv" localSheetId="9" hidden="1">#REF!</definedName>
    <definedName name="FDP_142_1_aUrv" localSheetId="10" hidden="1">#REF!</definedName>
    <definedName name="FDP_142_1_aUrv" hidden="1">#REF!</definedName>
    <definedName name="FDP_143_1_aUrv" localSheetId="8" hidden="1">#REF!</definedName>
    <definedName name="FDP_143_1_aUrv" localSheetId="7" hidden="1">#REF!</definedName>
    <definedName name="FDP_143_1_aUrv" localSheetId="21" hidden="1">#REF!</definedName>
    <definedName name="FDP_143_1_aUrv" localSheetId="4" hidden="1">#REF!</definedName>
    <definedName name="FDP_143_1_aUrv" localSheetId="5" hidden="1">#REF!</definedName>
    <definedName name="FDP_143_1_aUrv" localSheetId="6" hidden="1">#REF!</definedName>
    <definedName name="FDP_143_1_aUrv" localSheetId="9" hidden="1">#REF!</definedName>
    <definedName name="FDP_143_1_aUrv" localSheetId="10" hidden="1">#REF!</definedName>
    <definedName name="FDP_143_1_aUrv" hidden="1">#REF!</definedName>
    <definedName name="FDP_144_1_aUrv" localSheetId="8" hidden="1">#REF!</definedName>
    <definedName name="FDP_144_1_aUrv" localSheetId="7" hidden="1">#REF!</definedName>
    <definedName name="FDP_144_1_aUrv" localSheetId="21" hidden="1">#REF!</definedName>
    <definedName name="FDP_144_1_aUrv" localSheetId="4" hidden="1">#REF!</definedName>
    <definedName name="FDP_144_1_aUrv" localSheetId="5" hidden="1">#REF!</definedName>
    <definedName name="FDP_144_1_aUrv" localSheetId="6" hidden="1">#REF!</definedName>
    <definedName name="FDP_144_1_aUrv" localSheetId="9" hidden="1">#REF!</definedName>
    <definedName name="FDP_144_1_aUrv" localSheetId="10" hidden="1">#REF!</definedName>
    <definedName name="FDP_144_1_aUrv" hidden="1">#REF!</definedName>
    <definedName name="FDP_145_1_aUrv" localSheetId="8" hidden="1">#REF!</definedName>
    <definedName name="FDP_145_1_aUrv" localSheetId="7" hidden="1">#REF!</definedName>
    <definedName name="FDP_145_1_aUrv" localSheetId="21" hidden="1">#REF!</definedName>
    <definedName name="FDP_145_1_aUrv" localSheetId="4" hidden="1">#REF!</definedName>
    <definedName name="FDP_145_1_aUrv" localSheetId="5" hidden="1">#REF!</definedName>
    <definedName name="FDP_145_1_aUrv" localSheetId="6" hidden="1">#REF!</definedName>
    <definedName name="FDP_145_1_aUrv" localSheetId="9" hidden="1">#REF!</definedName>
    <definedName name="FDP_145_1_aUrv" localSheetId="10" hidden="1">#REF!</definedName>
    <definedName name="FDP_145_1_aUrv" hidden="1">#REF!</definedName>
    <definedName name="FDP_146_1_aUrv" localSheetId="8" hidden="1">#REF!</definedName>
    <definedName name="FDP_146_1_aUrv" localSheetId="7" hidden="1">#REF!</definedName>
    <definedName name="FDP_146_1_aUrv" localSheetId="21" hidden="1">#REF!</definedName>
    <definedName name="FDP_146_1_aUrv" localSheetId="4" hidden="1">#REF!</definedName>
    <definedName name="FDP_146_1_aUrv" localSheetId="5" hidden="1">#REF!</definedName>
    <definedName name="FDP_146_1_aUrv" localSheetId="6" hidden="1">#REF!</definedName>
    <definedName name="FDP_146_1_aUrv" localSheetId="9" hidden="1">#REF!</definedName>
    <definedName name="FDP_146_1_aUrv" localSheetId="10" hidden="1">#REF!</definedName>
    <definedName name="FDP_146_1_aUrv" hidden="1">#REF!</definedName>
    <definedName name="FDP_147_1_aUrv" localSheetId="8" hidden="1">#REF!</definedName>
    <definedName name="FDP_147_1_aUrv" localSheetId="7" hidden="1">#REF!</definedName>
    <definedName name="FDP_147_1_aUrv" localSheetId="21" hidden="1">#REF!</definedName>
    <definedName name="FDP_147_1_aUrv" localSheetId="4" hidden="1">#REF!</definedName>
    <definedName name="FDP_147_1_aUrv" localSheetId="5" hidden="1">#REF!</definedName>
    <definedName name="FDP_147_1_aUrv" localSheetId="6" hidden="1">#REF!</definedName>
    <definedName name="FDP_147_1_aUrv" localSheetId="9" hidden="1">#REF!</definedName>
    <definedName name="FDP_147_1_aUrv" localSheetId="10" hidden="1">#REF!</definedName>
    <definedName name="FDP_147_1_aUrv" hidden="1">#REF!</definedName>
    <definedName name="FDP_148_1_aUrv" localSheetId="8" hidden="1">#REF!</definedName>
    <definedName name="FDP_148_1_aUrv" localSheetId="7" hidden="1">#REF!</definedName>
    <definedName name="FDP_148_1_aUrv" localSheetId="21" hidden="1">#REF!</definedName>
    <definedName name="FDP_148_1_aUrv" localSheetId="4" hidden="1">#REF!</definedName>
    <definedName name="FDP_148_1_aUrv" localSheetId="5" hidden="1">#REF!</definedName>
    <definedName name="FDP_148_1_aUrv" localSheetId="6" hidden="1">#REF!</definedName>
    <definedName name="FDP_148_1_aUrv" localSheetId="9" hidden="1">#REF!</definedName>
    <definedName name="FDP_148_1_aUrv" localSheetId="10" hidden="1">#REF!</definedName>
    <definedName name="FDP_148_1_aUrv" hidden="1">#REF!</definedName>
    <definedName name="FDP_149_1_aUrv" localSheetId="8" hidden="1">#REF!</definedName>
    <definedName name="FDP_149_1_aUrv" localSheetId="7" hidden="1">#REF!</definedName>
    <definedName name="FDP_149_1_aUrv" localSheetId="21" hidden="1">#REF!</definedName>
    <definedName name="FDP_149_1_aUrv" localSheetId="4" hidden="1">#REF!</definedName>
    <definedName name="FDP_149_1_aUrv" localSheetId="5" hidden="1">#REF!</definedName>
    <definedName name="FDP_149_1_aUrv" localSheetId="6" hidden="1">#REF!</definedName>
    <definedName name="FDP_149_1_aUrv" localSheetId="9" hidden="1">#REF!</definedName>
    <definedName name="FDP_149_1_aUrv" localSheetId="10" hidden="1">#REF!</definedName>
    <definedName name="FDP_149_1_aUrv" hidden="1">#REF!</definedName>
    <definedName name="FDP_15_1_aUrv" localSheetId="8" hidden="1">#REF!</definedName>
    <definedName name="FDP_15_1_aUrv" localSheetId="7" hidden="1">#REF!</definedName>
    <definedName name="FDP_15_1_aUrv" localSheetId="21" hidden="1">#REF!</definedName>
    <definedName name="FDP_15_1_aUrv" localSheetId="4" hidden="1">#REF!</definedName>
    <definedName name="FDP_15_1_aUrv" localSheetId="5" hidden="1">#REF!</definedName>
    <definedName name="FDP_15_1_aUrv" localSheetId="6" hidden="1">#REF!</definedName>
    <definedName name="FDP_15_1_aUrv" localSheetId="9" hidden="1">#REF!</definedName>
    <definedName name="FDP_15_1_aUrv" localSheetId="10" hidden="1">#REF!</definedName>
    <definedName name="FDP_15_1_aUrv" hidden="1">#REF!</definedName>
    <definedName name="FDP_150_1_aSrv" localSheetId="8" hidden="1">#REF!</definedName>
    <definedName name="FDP_150_1_aSrv" localSheetId="7" hidden="1">#REF!</definedName>
    <definedName name="FDP_150_1_aSrv" localSheetId="21" hidden="1">#REF!</definedName>
    <definedName name="FDP_150_1_aSrv" localSheetId="4" hidden="1">#REF!</definedName>
    <definedName name="FDP_150_1_aSrv" localSheetId="5" hidden="1">#REF!</definedName>
    <definedName name="FDP_150_1_aSrv" localSheetId="6" hidden="1">#REF!</definedName>
    <definedName name="FDP_150_1_aSrv" localSheetId="9" hidden="1">#REF!</definedName>
    <definedName name="FDP_150_1_aSrv" localSheetId="10" hidden="1">#REF!</definedName>
    <definedName name="FDP_150_1_aSrv" hidden="1">#REF!</definedName>
    <definedName name="FDP_151_1_aUrv" localSheetId="8" hidden="1">#REF!</definedName>
    <definedName name="FDP_151_1_aUrv" localSheetId="7" hidden="1">#REF!</definedName>
    <definedName name="FDP_151_1_aUrv" localSheetId="21" hidden="1">#REF!</definedName>
    <definedName name="FDP_151_1_aUrv" localSheetId="4" hidden="1">#REF!</definedName>
    <definedName name="FDP_151_1_aUrv" localSheetId="5" hidden="1">#REF!</definedName>
    <definedName name="FDP_151_1_aUrv" localSheetId="6" hidden="1">#REF!</definedName>
    <definedName name="FDP_151_1_aUrv" localSheetId="9" hidden="1">#REF!</definedName>
    <definedName name="FDP_151_1_aUrv" localSheetId="10" hidden="1">#REF!</definedName>
    <definedName name="FDP_151_1_aUrv" hidden="1">#REF!</definedName>
    <definedName name="FDP_152_1_aSrv" localSheetId="8" hidden="1">#REF!</definedName>
    <definedName name="FDP_152_1_aSrv" localSheetId="7" hidden="1">#REF!</definedName>
    <definedName name="FDP_152_1_aSrv" localSheetId="21" hidden="1">#REF!</definedName>
    <definedName name="FDP_152_1_aSrv" localSheetId="4" hidden="1">#REF!</definedName>
    <definedName name="FDP_152_1_aSrv" localSheetId="5" hidden="1">#REF!</definedName>
    <definedName name="FDP_152_1_aSrv" localSheetId="6" hidden="1">#REF!</definedName>
    <definedName name="FDP_152_1_aSrv" localSheetId="9" hidden="1">#REF!</definedName>
    <definedName name="FDP_152_1_aSrv" localSheetId="10" hidden="1">#REF!</definedName>
    <definedName name="FDP_152_1_aSrv" hidden="1">#REF!</definedName>
    <definedName name="FDP_153_1_aUrv" localSheetId="8" hidden="1">#REF!</definedName>
    <definedName name="FDP_153_1_aUrv" localSheetId="7" hidden="1">#REF!</definedName>
    <definedName name="FDP_153_1_aUrv" localSheetId="21" hidden="1">#REF!</definedName>
    <definedName name="FDP_153_1_aUrv" localSheetId="4" hidden="1">#REF!</definedName>
    <definedName name="FDP_153_1_aUrv" localSheetId="5" hidden="1">#REF!</definedName>
    <definedName name="FDP_153_1_aUrv" localSheetId="6" hidden="1">#REF!</definedName>
    <definedName name="FDP_153_1_aUrv" localSheetId="9" hidden="1">#REF!</definedName>
    <definedName name="FDP_153_1_aUrv" localSheetId="10" hidden="1">#REF!</definedName>
    <definedName name="FDP_153_1_aUrv" hidden="1">#REF!</definedName>
    <definedName name="FDP_154_1_aSrv" localSheetId="8" hidden="1">#REF!</definedName>
    <definedName name="FDP_154_1_aSrv" localSheetId="7" hidden="1">#REF!</definedName>
    <definedName name="FDP_154_1_aSrv" localSheetId="21" hidden="1">#REF!</definedName>
    <definedName name="FDP_154_1_aSrv" localSheetId="4" hidden="1">#REF!</definedName>
    <definedName name="FDP_154_1_aSrv" localSheetId="5" hidden="1">#REF!</definedName>
    <definedName name="FDP_154_1_aSrv" localSheetId="6" hidden="1">#REF!</definedName>
    <definedName name="FDP_154_1_aSrv" localSheetId="9" hidden="1">#REF!</definedName>
    <definedName name="FDP_154_1_aSrv" localSheetId="10" hidden="1">#REF!</definedName>
    <definedName name="FDP_154_1_aSrv" hidden="1">#REF!</definedName>
    <definedName name="FDP_155_1_aUrv" localSheetId="8" hidden="1">#REF!</definedName>
    <definedName name="FDP_155_1_aUrv" localSheetId="7" hidden="1">#REF!</definedName>
    <definedName name="FDP_155_1_aUrv" localSheetId="21" hidden="1">#REF!</definedName>
    <definedName name="FDP_155_1_aUrv" localSheetId="4" hidden="1">#REF!</definedName>
    <definedName name="FDP_155_1_aUrv" localSheetId="5" hidden="1">#REF!</definedName>
    <definedName name="FDP_155_1_aUrv" localSheetId="6" hidden="1">#REF!</definedName>
    <definedName name="FDP_155_1_aUrv" localSheetId="9" hidden="1">#REF!</definedName>
    <definedName name="FDP_155_1_aUrv" localSheetId="10" hidden="1">#REF!</definedName>
    <definedName name="FDP_155_1_aUrv" hidden="1">#REF!</definedName>
    <definedName name="FDP_156_1_aSrv" localSheetId="8" hidden="1">#REF!</definedName>
    <definedName name="FDP_156_1_aSrv" localSheetId="7" hidden="1">#REF!</definedName>
    <definedName name="FDP_156_1_aSrv" localSheetId="21" hidden="1">#REF!</definedName>
    <definedName name="FDP_156_1_aSrv" localSheetId="4" hidden="1">#REF!</definedName>
    <definedName name="FDP_156_1_aSrv" localSheetId="5" hidden="1">#REF!</definedName>
    <definedName name="FDP_156_1_aSrv" localSheetId="6" hidden="1">#REF!</definedName>
    <definedName name="FDP_156_1_aSrv" localSheetId="9" hidden="1">#REF!</definedName>
    <definedName name="FDP_156_1_aSrv" localSheetId="10" hidden="1">#REF!</definedName>
    <definedName name="FDP_156_1_aSrv" hidden="1">#REF!</definedName>
    <definedName name="FDP_157_1_aUrv" localSheetId="8" hidden="1">#REF!</definedName>
    <definedName name="FDP_157_1_aUrv" localSheetId="7" hidden="1">#REF!</definedName>
    <definedName name="FDP_157_1_aUrv" localSheetId="21" hidden="1">#REF!</definedName>
    <definedName name="FDP_157_1_aUrv" localSheetId="4" hidden="1">#REF!</definedName>
    <definedName name="FDP_157_1_aUrv" localSheetId="5" hidden="1">#REF!</definedName>
    <definedName name="FDP_157_1_aUrv" localSheetId="6" hidden="1">#REF!</definedName>
    <definedName name="FDP_157_1_aUrv" localSheetId="9" hidden="1">#REF!</definedName>
    <definedName name="FDP_157_1_aUrv" localSheetId="10" hidden="1">#REF!</definedName>
    <definedName name="FDP_157_1_aUrv" hidden="1">#REF!</definedName>
    <definedName name="FDP_158_1_aSrv" localSheetId="8" hidden="1">#REF!</definedName>
    <definedName name="FDP_158_1_aSrv" localSheetId="7" hidden="1">#REF!</definedName>
    <definedName name="FDP_158_1_aSrv" localSheetId="21" hidden="1">#REF!</definedName>
    <definedName name="FDP_158_1_aSrv" localSheetId="4" hidden="1">#REF!</definedName>
    <definedName name="FDP_158_1_aSrv" localSheetId="5" hidden="1">#REF!</definedName>
    <definedName name="FDP_158_1_aSrv" localSheetId="6" hidden="1">#REF!</definedName>
    <definedName name="FDP_158_1_aSrv" localSheetId="9" hidden="1">#REF!</definedName>
    <definedName name="FDP_158_1_aSrv" localSheetId="10" hidden="1">#REF!</definedName>
    <definedName name="FDP_158_1_aSrv" hidden="1">#REF!</definedName>
    <definedName name="FDP_159_1_aUrv" localSheetId="8" hidden="1">#REF!</definedName>
    <definedName name="FDP_159_1_aUrv" localSheetId="7" hidden="1">#REF!</definedName>
    <definedName name="FDP_159_1_aUrv" localSheetId="21" hidden="1">#REF!</definedName>
    <definedName name="FDP_159_1_aUrv" localSheetId="4" hidden="1">#REF!</definedName>
    <definedName name="FDP_159_1_aUrv" localSheetId="5" hidden="1">#REF!</definedName>
    <definedName name="FDP_159_1_aUrv" localSheetId="6" hidden="1">#REF!</definedName>
    <definedName name="FDP_159_1_aUrv" localSheetId="9" hidden="1">#REF!</definedName>
    <definedName name="FDP_159_1_aUrv" localSheetId="10" hidden="1">#REF!</definedName>
    <definedName name="FDP_159_1_aUrv" hidden="1">#REF!</definedName>
    <definedName name="FDP_16_1_aUrv" localSheetId="8" hidden="1">#REF!</definedName>
    <definedName name="FDP_16_1_aUrv" localSheetId="7" hidden="1">#REF!</definedName>
    <definedName name="FDP_16_1_aUrv" localSheetId="21" hidden="1">#REF!</definedName>
    <definedName name="FDP_16_1_aUrv" localSheetId="4" hidden="1">#REF!</definedName>
    <definedName name="FDP_16_1_aUrv" localSheetId="5" hidden="1">#REF!</definedName>
    <definedName name="FDP_16_1_aUrv" localSheetId="6" hidden="1">#REF!</definedName>
    <definedName name="FDP_16_1_aUrv" localSheetId="9" hidden="1">#REF!</definedName>
    <definedName name="FDP_16_1_aUrv" localSheetId="10" hidden="1">#REF!</definedName>
    <definedName name="FDP_16_1_aUrv" hidden="1">#REF!</definedName>
    <definedName name="FDP_160_1_aSrv" localSheetId="8" hidden="1">#REF!</definedName>
    <definedName name="FDP_160_1_aSrv" localSheetId="7" hidden="1">#REF!</definedName>
    <definedName name="FDP_160_1_aSrv" localSheetId="21" hidden="1">#REF!</definedName>
    <definedName name="FDP_160_1_aSrv" localSheetId="4" hidden="1">#REF!</definedName>
    <definedName name="FDP_160_1_aSrv" localSheetId="5" hidden="1">#REF!</definedName>
    <definedName name="FDP_160_1_aSrv" localSheetId="6" hidden="1">#REF!</definedName>
    <definedName name="FDP_160_1_aSrv" localSheetId="9" hidden="1">#REF!</definedName>
    <definedName name="FDP_160_1_aSrv" localSheetId="10" hidden="1">#REF!</definedName>
    <definedName name="FDP_160_1_aSrv" hidden="1">#REF!</definedName>
    <definedName name="FDP_161_1_aDrv" localSheetId="8" hidden="1">#REF!</definedName>
    <definedName name="FDP_161_1_aDrv" localSheetId="7" hidden="1">#REF!</definedName>
    <definedName name="FDP_161_1_aDrv" localSheetId="21" hidden="1">#REF!</definedName>
    <definedName name="FDP_161_1_aDrv" localSheetId="4" hidden="1">#REF!</definedName>
    <definedName name="FDP_161_1_aDrv" localSheetId="5" hidden="1">#REF!</definedName>
    <definedName name="FDP_161_1_aDrv" localSheetId="6" hidden="1">#REF!</definedName>
    <definedName name="FDP_161_1_aDrv" localSheetId="9" hidden="1">#REF!</definedName>
    <definedName name="FDP_161_1_aDrv" localSheetId="10" hidden="1">#REF!</definedName>
    <definedName name="FDP_161_1_aDrv" hidden="1">#REF!</definedName>
    <definedName name="FDP_162_1_aDrv" localSheetId="8" hidden="1">#REF!</definedName>
    <definedName name="FDP_162_1_aDrv" localSheetId="7" hidden="1">#REF!</definedName>
    <definedName name="FDP_162_1_aDrv" localSheetId="21" hidden="1">#REF!</definedName>
    <definedName name="FDP_162_1_aDrv" localSheetId="4" hidden="1">#REF!</definedName>
    <definedName name="FDP_162_1_aDrv" localSheetId="5" hidden="1">#REF!</definedName>
    <definedName name="FDP_162_1_aDrv" localSheetId="6" hidden="1">#REF!</definedName>
    <definedName name="FDP_162_1_aDrv" localSheetId="9" hidden="1">#REF!</definedName>
    <definedName name="FDP_162_1_aDrv" localSheetId="10" hidden="1">#REF!</definedName>
    <definedName name="FDP_162_1_aDrv" hidden="1">#REF!</definedName>
    <definedName name="FDP_163_1_aDrv" localSheetId="8" hidden="1">#REF!</definedName>
    <definedName name="FDP_163_1_aDrv" localSheetId="7" hidden="1">#REF!</definedName>
    <definedName name="FDP_163_1_aDrv" localSheetId="21" hidden="1">#REF!</definedName>
    <definedName name="FDP_163_1_aDrv" localSheetId="4" hidden="1">#REF!</definedName>
    <definedName name="FDP_163_1_aDrv" localSheetId="5" hidden="1">#REF!</definedName>
    <definedName name="FDP_163_1_aDrv" localSheetId="6" hidden="1">#REF!</definedName>
    <definedName name="FDP_163_1_aDrv" localSheetId="9" hidden="1">#REF!</definedName>
    <definedName name="FDP_163_1_aDrv" localSheetId="10" hidden="1">#REF!</definedName>
    <definedName name="FDP_163_1_aDrv" hidden="1">#REF!</definedName>
    <definedName name="FDP_164_1_aDrv" localSheetId="8" hidden="1">#REF!</definedName>
    <definedName name="FDP_164_1_aDrv" localSheetId="7" hidden="1">#REF!</definedName>
    <definedName name="FDP_164_1_aDrv" localSheetId="21" hidden="1">#REF!</definedName>
    <definedName name="FDP_164_1_aDrv" localSheetId="4" hidden="1">#REF!</definedName>
    <definedName name="FDP_164_1_aDrv" localSheetId="5" hidden="1">#REF!</definedName>
    <definedName name="FDP_164_1_aDrv" localSheetId="6" hidden="1">#REF!</definedName>
    <definedName name="FDP_164_1_aDrv" localSheetId="9" hidden="1">#REF!</definedName>
    <definedName name="FDP_164_1_aDrv" localSheetId="10" hidden="1">#REF!</definedName>
    <definedName name="FDP_164_1_aDrv" hidden="1">#REF!</definedName>
    <definedName name="FDP_165_1_aDrv" localSheetId="8" hidden="1">#REF!</definedName>
    <definedName name="FDP_165_1_aDrv" localSheetId="7" hidden="1">#REF!</definedName>
    <definedName name="FDP_165_1_aDrv" localSheetId="21" hidden="1">#REF!</definedName>
    <definedName name="FDP_165_1_aDrv" localSheetId="4" hidden="1">#REF!</definedName>
    <definedName name="FDP_165_1_aDrv" localSheetId="5" hidden="1">#REF!</definedName>
    <definedName name="FDP_165_1_aDrv" localSheetId="6" hidden="1">#REF!</definedName>
    <definedName name="FDP_165_1_aDrv" localSheetId="9" hidden="1">#REF!</definedName>
    <definedName name="FDP_165_1_aDrv" localSheetId="10" hidden="1">#REF!</definedName>
    <definedName name="FDP_165_1_aDrv" hidden="1">#REF!</definedName>
    <definedName name="FDP_166_1_aDrv" localSheetId="8" hidden="1">#REF!</definedName>
    <definedName name="FDP_166_1_aDrv" localSheetId="7" hidden="1">#REF!</definedName>
    <definedName name="FDP_166_1_aDrv" localSheetId="21" hidden="1">#REF!</definedName>
    <definedName name="FDP_166_1_aDrv" localSheetId="4" hidden="1">#REF!</definedName>
    <definedName name="FDP_166_1_aDrv" localSheetId="5" hidden="1">#REF!</definedName>
    <definedName name="FDP_166_1_aDrv" localSheetId="6" hidden="1">#REF!</definedName>
    <definedName name="FDP_166_1_aDrv" localSheetId="9" hidden="1">#REF!</definedName>
    <definedName name="FDP_166_1_aDrv" localSheetId="10" hidden="1">#REF!</definedName>
    <definedName name="FDP_166_1_aDrv" hidden="1">#REF!</definedName>
    <definedName name="FDP_167_1_aDrv" localSheetId="8" hidden="1">#REF!</definedName>
    <definedName name="FDP_167_1_aDrv" localSheetId="7" hidden="1">#REF!</definedName>
    <definedName name="FDP_167_1_aDrv" localSheetId="21" hidden="1">#REF!</definedName>
    <definedName name="FDP_167_1_aDrv" localSheetId="4" hidden="1">#REF!</definedName>
    <definedName name="FDP_167_1_aDrv" localSheetId="5" hidden="1">#REF!</definedName>
    <definedName name="FDP_167_1_aDrv" localSheetId="6" hidden="1">#REF!</definedName>
    <definedName name="FDP_167_1_aDrv" localSheetId="9" hidden="1">#REF!</definedName>
    <definedName name="FDP_167_1_aDrv" localSheetId="10" hidden="1">#REF!</definedName>
    <definedName name="FDP_167_1_aDrv" hidden="1">#REF!</definedName>
    <definedName name="FDP_168_1_aDrv" localSheetId="8" hidden="1">#REF!</definedName>
    <definedName name="FDP_168_1_aDrv" localSheetId="7" hidden="1">#REF!</definedName>
    <definedName name="FDP_168_1_aDrv" localSheetId="21" hidden="1">#REF!</definedName>
    <definedName name="FDP_168_1_aDrv" localSheetId="4" hidden="1">#REF!</definedName>
    <definedName name="FDP_168_1_aDrv" localSheetId="5" hidden="1">#REF!</definedName>
    <definedName name="FDP_168_1_aDrv" localSheetId="6" hidden="1">#REF!</definedName>
    <definedName name="FDP_168_1_aDrv" localSheetId="9" hidden="1">#REF!</definedName>
    <definedName name="FDP_168_1_aDrv" localSheetId="10" hidden="1">#REF!</definedName>
    <definedName name="FDP_168_1_aDrv" hidden="1">#REF!</definedName>
    <definedName name="FDP_169_1_aDrv" localSheetId="8" hidden="1">#REF!</definedName>
    <definedName name="FDP_169_1_aDrv" localSheetId="7" hidden="1">#REF!</definedName>
    <definedName name="FDP_169_1_aDrv" localSheetId="21" hidden="1">#REF!</definedName>
    <definedName name="FDP_169_1_aDrv" localSheetId="4" hidden="1">#REF!</definedName>
    <definedName name="FDP_169_1_aDrv" localSheetId="5" hidden="1">#REF!</definedName>
    <definedName name="FDP_169_1_aDrv" localSheetId="6" hidden="1">#REF!</definedName>
    <definedName name="FDP_169_1_aDrv" localSheetId="9" hidden="1">#REF!</definedName>
    <definedName name="FDP_169_1_aDrv" localSheetId="10" hidden="1">#REF!</definedName>
    <definedName name="FDP_169_1_aDrv" hidden="1">#REF!</definedName>
    <definedName name="FDP_17_1_aUrv" localSheetId="8" hidden="1">#REF!</definedName>
    <definedName name="FDP_17_1_aUrv" localSheetId="7" hidden="1">#REF!</definedName>
    <definedName name="FDP_17_1_aUrv" localSheetId="21" hidden="1">#REF!</definedName>
    <definedName name="FDP_17_1_aUrv" localSheetId="4" hidden="1">#REF!</definedName>
    <definedName name="FDP_17_1_aUrv" localSheetId="5" hidden="1">#REF!</definedName>
    <definedName name="FDP_17_1_aUrv" localSheetId="6" hidden="1">#REF!</definedName>
    <definedName name="FDP_17_1_aUrv" localSheetId="9" hidden="1">#REF!</definedName>
    <definedName name="FDP_17_1_aUrv" localSheetId="10" hidden="1">#REF!</definedName>
    <definedName name="FDP_17_1_aUrv" hidden="1">#REF!</definedName>
    <definedName name="FDP_170_1_aDrv" localSheetId="8" hidden="1">#REF!</definedName>
    <definedName name="FDP_170_1_aDrv" localSheetId="7" hidden="1">#REF!</definedName>
    <definedName name="FDP_170_1_aDrv" localSheetId="21" hidden="1">#REF!</definedName>
    <definedName name="FDP_170_1_aDrv" localSheetId="4" hidden="1">#REF!</definedName>
    <definedName name="FDP_170_1_aDrv" localSheetId="5" hidden="1">#REF!</definedName>
    <definedName name="FDP_170_1_aDrv" localSheetId="6" hidden="1">#REF!</definedName>
    <definedName name="FDP_170_1_aDrv" localSheetId="9" hidden="1">#REF!</definedName>
    <definedName name="FDP_170_1_aDrv" localSheetId="10" hidden="1">#REF!</definedName>
    <definedName name="FDP_170_1_aDrv" hidden="1">#REF!</definedName>
    <definedName name="FDP_171_1_aDrv" localSheetId="8" hidden="1">#REF!</definedName>
    <definedName name="FDP_171_1_aDrv" localSheetId="7" hidden="1">#REF!</definedName>
    <definedName name="FDP_171_1_aDrv" localSheetId="21" hidden="1">#REF!</definedName>
    <definedName name="FDP_171_1_aDrv" localSheetId="4" hidden="1">#REF!</definedName>
    <definedName name="FDP_171_1_aDrv" localSheetId="5" hidden="1">#REF!</definedName>
    <definedName name="FDP_171_1_aDrv" localSheetId="6" hidden="1">#REF!</definedName>
    <definedName name="FDP_171_1_aDrv" localSheetId="9" hidden="1">#REF!</definedName>
    <definedName name="FDP_171_1_aDrv" localSheetId="10" hidden="1">#REF!</definedName>
    <definedName name="FDP_171_1_aDrv" hidden="1">#REF!</definedName>
    <definedName name="FDP_172_1_aDrv" localSheetId="8" hidden="1">#REF!</definedName>
    <definedName name="FDP_172_1_aDrv" localSheetId="7" hidden="1">#REF!</definedName>
    <definedName name="FDP_172_1_aDrv" localSheetId="21" hidden="1">#REF!</definedName>
    <definedName name="FDP_172_1_aDrv" localSheetId="4" hidden="1">#REF!</definedName>
    <definedName name="FDP_172_1_aDrv" localSheetId="5" hidden="1">#REF!</definedName>
    <definedName name="FDP_172_1_aDrv" localSheetId="6" hidden="1">#REF!</definedName>
    <definedName name="FDP_172_1_aDrv" localSheetId="9" hidden="1">#REF!</definedName>
    <definedName name="FDP_172_1_aDrv" localSheetId="10" hidden="1">#REF!</definedName>
    <definedName name="FDP_172_1_aDrv" hidden="1">#REF!</definedName>
    <definedName name="FDP_173_1_aDrv" localSheetId="8" hidden="1">#REF!</definedName>
    <definedName name="FDP_173_1_aDrv" localSheetId="7" hidden="1">#REF!</definedName>
    <definedName name="FDP_173_1_aDrv" localSheetId="21" hidden="1">#REF!</definedName>
    <definedName name="FDP_173_1_aDrv" localSheetId="4" hidden="1">#REF!</definedName>
    <definedName name="FDP_173_1_aDrv" localSheetId="5" hidden="1">#REF!</definedName>
    <definedName name="FDP_173_1_aDrv" localSheetId="6" hidden="1">#REF!</definedName>
    <definedName name="FDP_173_1_aDrv" localSheetId="9" hidden="1">#REF!</definedName>
    <definedName name="FDP_173_1_aDrv" localSheetId="10" hidden="1">#REF!</definedName>
    <definedName name="FDP_173_1_aDrv" hidden="1">#REF!</definedName>
    <definedName name="FDP_174_1_aUrv" localSheetId="8" hidden="1">#REF!</definedName>
    <definedName name="FDP_174_1_aUrv" localSheetId="7" hidden="1">#REF!</definedName>
    <definedName name="FDP_174_1_aUrv" localSheetId="21" hidden="1">#REF!</definedName>
    <definedName name="FDP_174_1_aUrv" localSheetId="4" hidden="1">#REF!</definedName>
    <definedName name="FDP_174_1_aUrv" localSheetId="5" hidden="1">#REF!</definedName>
    <definedName name="FDP_174_1_aUrv" localSheetId="6" hidden="1">#REF!</definedName>
    <definedName name="FDP_174_1_aUrv" localSheetId="9" hidden="1">#REF!</definedName>
    <definedName name="FDP_174_1_aUrv" localSheetId="10" hidden="1">#REF!</definedName>
    <definedName name="FDP_174_1_aUrv" hidden="1">#REF!</definedName>
    <definedName name="FDP_175_1_aUrv" localSheetId="8" hidden="1">#REF!</definedName>
    <definedName name="FDP_175_1_aUrv" localSheetId="7" hidden="1">#REF!</definedName>
    <definedName name="FDP_175_1_aUrv" localSheetId="21" hidden="1">#REF!</definedName>
    <definedName name="FDP_175_1_aUrv" localSheetId="4" hidden="1">#REF!</definedName>
    <definedName name="FDP_175_1_aUrv" localSheetId="5" hidden="1">#REF!</definedName>
    <definedName name="FDP_175_1_aUrv" localSheetId="6" hidden="1">#REF!</definedName>
    <definedName name="FDP_175_1_aUrv" localSheetId="9" hidden="1">#REF!</definedName>
    <definedName name="FDP_175_1_aUrv" localSheetId="10" hidden="1">#REF!</definedName>
    <definedName name="FDP_175_1_aUrv" hidden="1">#REF!</definedName>
    <definedName name="FDP_176_1_aUrv" localSheetId="8" hidden="1">#REF!</definedName>
    <definedName name="FDP_176_1_aUrv" localSheetId="7" hidden="1">#REF!</definedName>
    <definedName name="FDP_176_1_aUrv" localSheetId="21" hidden="1">#REF!</definedName>
    <definedName name="FDP_176_1_aUrv" localSheetId="4" hidden="1">#REF!</definedName>
    <definedName name="FDP_176_1_aUrv" localSheetId="5" hidden="1">#REF!</definedName>
    <definedName name="FDP_176_1_aUrv" localSheetId="6" hidden="1">#REF!</definedName>
    <definedName name="FDP_176_1_aUrv" localSheetId="9" hidden="1">#REF!</definedName>
    <definedName name="FDP_176_1_aUrv" localSheetId="10" hidden="1">#REF!</definedName>
    <definedName name="FDP_176_1_aUrv" hidden="1">#REF!</definedName>
    <definedName name="FDP_177_1_aUrv" localSheetId="8" hidden="1">#REF!</definedName>
    <definedName name="FDP_177_1_aUrv" localSheetId="7" hidden="1">#REF!</definedName>
    <definedName name="FDP_177_1_aUrv" localSheetId="21" hidden="1">#REF!</definedName>
    <definedName name="FDP_177_1_aUrv" localSheetId="4" hidden="1">#REF!</definedName>
    <definedName name="FDP_177_1_aUrv" localSheetId="5" hidden="1">#REF!</definedName>
    <definedName name="FDP_177_1_aUrv" localSheetId="6" hidden="1">#REF!</definedName>
    <definedName name="FDP_177_1_aUrv" localSheetId="9" hidden="1">#REF!</definedName>
    <definedName name="FDP_177_1_aUrv" localSheetId="10" hidden="1">#REF!</definedName>
    <definedName name="FDP_177_1_aUrv" hidden="1">#REF!</definedName>
    <definedName name="FDP_178_1_aUrv" localSheetId="8" hidden="1">#REF!</definedName>
    <definedName name="FDP_178_1_aUrv" localSheetId="7" hidden="1">#REF!</definedName>
    <definedName name="FDP_178_1_aUrv" localSheetId="21" hidden="1">#REF!</definedName>
    <definedName name="FDP_178_1_aUrv" localSheetId="4" hidden="1">#REF!</definedName>
    <definedName name="FDP_178_1_aUrv" localSheetId="5" hidden="1">#REF!</definedName>
    <definedName name="FDP_178_1_aUrv" localSheetId="6" hidden="1">#REF!</definedName>
    <definedName name="FDP_178_1_aUrv" localSheetId="9" hidden="1">#REF!</definedName>
    <definedName name="FDP_178_1_aUrv" localSheetId="10" hidden="1">#REF!</definedName>
    <definedName name="FDP_178_1_aUrv" hidden="1">#REF!</definedName>
    <definedName name="FDP_179_1_aUrv" localSheetId="8" hidden="1">#REF!</definedName>
    <definedName name="FDP_179_1_aUrv" localSheetId="7" hidden="1">#REF!</definedName>
    <definedName name="FDP_179_1_aUrv" localSheetId="21" hidden="1">#REF!</definedName>
    <definedName name="FDP_179_1_aUrv" localSheetId="4" hidden="1">#REF!</definedName>
    <definedName name="FDP_179_1_aUrv" localSheetId="5" hidden="1">#REF!</definedName>
    <definedName name="FDP_179_1_aUrv" localSheetId="6" hidden="1">#REF!</definedName>
    <definedName name="FDP_179_1_aUrv" localSheetId="9" hidden="1">#REF!</definedName>
    <definedName name="FDP_179_1_aUrv" localSheetId="10" hidden="1">#REF!</definedName>
    <definedName name="FDP_179_1_aUrv" hidden="1">#REF!</definedName>
    <definedName name="FDP_18_1_aUrv" localSheetId="8" hidden="1">#REF!</definedName>
    <definedName name="FDP_18_1_aUrv" localSheetId="7" hidden="1">#REF!</definedName>
    <definedName name="FDP_18_1_aUrv" localSheetId="21" hidden="1">#REF!</definedName>
    <definedName name="FDP_18_1_aUrv" localSheetId="4" hidden="1">#REF!</definedName>
    <definedName name="FDP_18_1_aUrv" localSheetId="5" hidden="1">#REF!</definedName>
    <definedName name="FDP_18_1_aUrv" localSheetId="6" hidden="1">#REF!</definedName>
    <definedName name="FDP_18_1_aUrv" localSheetId="9" hidden="1">#REF!</definedName>
    <definedName name="FDP_18_1_aUrv" localSheetId="10" hidden="1">#REF!</definedName>
    <definedName name="FDP_18_1_aUrv" hidden="1">#REF!</definedName>
    <definedName name="FDP_180_1_aUdv" localSheetId="8" hidden="1">#REF!</definedName>
    <definedName name="FDP_180_1_aUdv" localSheetId="7" hidden="1">#REF!</definedName>
    <definedName name="FDP_180_1_aUdv" localSheetId="21" hidden="1">#REF!</definedName>
    <definedName name="FDP_180_1_aUdv" localSheetId="4" hidden="1">#REF!</definedName>
    <definedName name="FDP_180_1_aUdv" localSheetId="5" hidden="1">#REF!</definedName>
    <definedName name="FDP_180_1_aUdv" localSheetId="6" hidden="1">#REF!</definedName>
    <definedName name="FDP_180_1_aUdv" localSheetId="9" hidden="1">#REF!</definedName>
    <definedName name="FDP_180_1_aUdv" localSheetId="10" hidden="1">#REF!</definedName>
    <definedName name="FDP_180_1_aUdv" hidden="1">#REF!</definedName>
    <definedName name="FDP_181_1_aUdv" localSheetId="8" hidden="1">#REF!</definedName>
    <definedName name="FDP_181_1_aUdv" localSheetId="7" hidden="1">#REF!</definedName>
    <definedName name="FDP_181_1_aUdv" localSheetId="21" hidden="1">#REF!</definedName>
    <definedName name="FDP_181_1_aUdv" localSheetId="4" hidden="1">#REF!</definedName>
    <definedName name="FDP_181_1_aUdv" localSheetId="5" hidden="1">#REF!</definedName>
    <definedName name="FDP_181_1_aUdv" localSheetId="6" hidden="1">#REF!</definedName>
    <definedName name="FDP_181_1_aUdv" localSheetId="9" hidden="1">#REF!</definedName>
    <definedName name="FDP_181_1_aUdv" localSheetId="10" hidden="1">#REF!</definedName>
    <definedName name="FDP_181_1_aUdv" hidden="1">#REF!</definedName>
    <definedName name="FDP_182_1_aUdv" localSheetId="8" hidden="1">#REF!</definedName>
    <definedName name="FDP_182_1_aUdv" localSheetId="7" hidden="1">#REF!</definedName>
    <definedName name="FDP_182_1_aUdv" localSheetId="21" hidden="1">#REF!</definedName>
    <definedName name="FDP_182_1_aUdv" localSheetId="4" hidden="1">#REF!</definedName>
    <definedName name="FDP_182_1_aUdv" localSheetId="5" hidden="1">#REF!</definedName>
    <definedName name="FDP_182_1_aUdv" localSheetId="6" hidden="1">#REF!</definedName>
    <definedName name="FDP_182_1_aUdv" localSheetId="9" hidden="1">#REF!</definedName>
    <definedName name="FDP_182_1_aUdv" localSheetId="10" hidden="1">#REF!</definedName>
    <definedName name="FDP_182_1_aUdv" hidden="1">#REF!</definedName>
    <definedName name="FDP_183_1_aUdv" localSheetId="8" hidden="1">#REF!</definedName>
    <definedName name="FDP_183_1_aUdv" localSheetId="7" hidden="1">#REF!</definedName>
    <definedName name="FDP_183_1_aUdv" localSheetId="21" hidden="1">#REF!</definedName>
    <definedName name="FDP_183_1_aUdv" localSheetId="4" hidden="1">#REF!</definedName>
    <definedName name="FDP_183_1_aUdv" localSheetId="5" hidden="1">#REF!</definedName>
    <definedName name="FDP_183_1_aUdv" localSheetId="6" hidden="1">#REF!</definedName>
    <definedName name="FDP_183_1_aUdv" localSheetId="9" hidden="1">#REF!</definedName>
    <definedName name="FDP_183_1_aUdv" localSheetId="10" hidden="1">#REF!</definedName>
    <definedName name="FDP_183_1_aUdv" hidden="1">#REF!</definedName>
    <definedName name="FDP_184_1_aUdv" localSheetId="8" hidden="1">#REF!</definedName>
    <definedName name="FDP_184_1_aUdv" localSheetId="7" hidden="1">#REF!</definedName>
    <definedName name="FDP_184_1_aUdv" localSheetId="21" hidden="1">#REF!</definedName>
    <definedName name="FDP_184_1_aUdv" localSheetId="4" hidden="1">#REF!</definedName>
    <definedName name="FDP_184_1_aUdv" localSheetId="5" hidden="1">#REF!</definedName>
    <definedName name="FDP_184_1_aUdv" localSheetId="6" hidden="1">#REF!</definedName>
    <definedName name="FDP_184_1_aUdv" localSheetId="9" hidden="1">#REF!</definedName>
    <definedName name="FDP_184_1_aUdv" localSheetId="10" hidden="1">#REF!</definedName>
    <definedName name="FDP_184_1_aUdv" hidden="1">#REF!</definedName>
    <definedName name="FDP_185_1_aUdv" localSheetId="8" hidden="1">#REF!</definedName>
    <definedName name="FDP_185_1_aUdv" localSheetId="7" hidden="1">#REF!</definedName>
    <definedName name="FDP_185_1_aUdv" localSheetId="21" hidden="1">#REF!</definedName>
    <definedName name="FDP_185_1_aUdv" localSheetId="4" hidden="1">#REF!</definedName>
    <definedName name="FDP_185_1_aUdv" localSheetId="5" hidden="1">#REF!</definedName>
    <definedName name="FDP_185_1_aUdv" localSheetId="6" hidden="1">#REF!</definedName>
    <definedName name="FDP_185_1_aUdv" localSheetId="9" hidden="1">#REF!</definedName>
    <definedName name="FDP_185_1_aUdv" localSheetId="10" hidden="1">#REF!</definedName>
    <definedName name="FDP_185_1_aUdv" hidden="1">#REF!</definedName>
    <definedName name="FDP_186_1_aUdv" localSheetId="8" hidden="1">#REF!</definedName>
    <definedName name="FDP_186_1_aUdv" localSheetId="7" hidden="1">#REF!</definedName>
    <definedName name="FDP_186_1_aUdv" localSheetId="21" hidden="1">#REF!</definedName>
    <definedName name="FDP_186_1_aUdv" localSheetId="4" hidden="1">#REF!</definedName>
    <definedName name="FDP_186_1_aUdv" localSheetId="5" hidden="1">#REF!</definedName>
    <definedName name="FDP_186_1_aUdv" localSheetId="6" hidden="1">#REF!</definedName>
    <definedName name="FDP_186_1_aUdv" localSheetId="9" hidden="1">#REF!</definedName>
    <definedName name="FDP_186_1_aUdv" localSheetId="10" hidden="1">#REF!</definedName>
    <definedName name="FDP_186_1_aUdv" hidden="1">#REF!</definedName>
    <definedName name="FDP_187_1_aUdv" localSheetId="8" hidden="1">#REF!</definedName>
    <definedName name="FDP_187_1_aUdv" localSheetId="7" hidden="1">#REF!</definedName>
    <definedName name="FDP_187_1_aUdv" localSheetId="21" hidden="1">#REF!</definedName>
    <definedName name="FDP_187_1_aUdv" localSheetId="4" hidden="1">#REF!</definedName>
    <definedName name="FDP_187_1_aUdv" localSheetId="5" hidden="1">#REF!</definedName>
    <definedName name="FDP_187_1_aUdv" localSheetId="6" hidden="1">#REF!</definedName>
    <definedName name="FDP_187_1_aUdv" localSheetId="9" hidden="1">#REF!</definedName>
    <definedName name="FDP_187_1_aUdv" localSheetId="10" hidden="1">#REF!</definedName>
    <definedName name="FDP_187_1_aUdv" hidden="1">#REF!</definedName>
    <definedName name="FDP_188_1_aUdv" localSheetId="8" hidden="1">#REF!</definedName>
    <definedName name="FDP_188_1_aUdv" localSheetId="7" hidden="1">#REF!</definedName>
    <definedName name="FDP_188_1_aUdv" localSheetId="21" hidden="1">#REF!</definedName>
    <definedName name="FDP_188_1_aUdv" localSheetId="4" hidden="1">#REF!</definedName>
    <definedName name="FDP_188_1_aUdv" localSheetId="5" hidden="1">#REF!</definedName>
    <definedName name="FDP_188_1_aUdv" localSheetId="6" hidden="1">#REF!</definedName>
    <definedName name="FDP_188_1_aUdv" localSheetId="9" hidden="1">#REF!</definedName>
    <definedName name="FDP_188_1_aUdv" localSheetId="10" hidden="1">#REF!</definedName>
    <definedName name="FDP_188_1_aUdv" hidden="1">#REF!</definedName>
    <definedName name="FDP_189_1_aUdv" localSheetId="8" hidden="1">#REF!</definedName>
    <definedName name="FDP_189_1_aUdv" localSheetId="7" hidden="1">#REF!</definedName>
    <definedName name="FDP_189_1_aUdv" localSheetId="21" hidden="1">#REF!</definedName>
    <definedName name="FDP_189_1_aUdv" localSheetId="4" hidden="1">#REF!</definedName>
    <definedName name="FDP_189_1_aUdv" localSheetId="5" hidden="1">#REF!</definedName>
    <definedName name="FDP_189_1_aUdv" localSheetId="6" hidden="1">#REF!</definedName>
    <definedName name="FDP_189_1_aUdv" localSheetId="9" hidden="1">#REF!</definedName>
    <definedName name="FDP_189_1_aUdv" localSheetId="10" hidden="1">#REF!</definedName>
    <definedName name="FDP_189_1_aUdv" hidden="1">#REF!</definedName>
    <definedName name="FDP_19_1_aUrv" localSheetId="8" hidden="1">#REF!</definedName>
    <definedName name="FDP_19_1_aUrv" localSheetId="7" hidden="1">#REF!</definedName>
    <definedName name="FDP_19_1_aUrv" localSheetId="21" hidden="1">#REF!</definedName>
    <definedName name="FDP_19_1_aUrv" localSheetId="4" hidden="1">#REF!</definedName>
    <definedName name="FDP_19_1_aUrv" localSheetId="5" hidden="1">#REF!</definedName>
    <definedName name="FDP_19_1_aUrv" localSheetId="6" hidden="1">#REF!</definedName>
    <definedName name="FDP_19_1_aUrv" localSheetId="9" hidden="1">#REF!</definedName>
    <definedName name="FDP_19_1_aUrv" localSheetId="10" hidden="1">#REF!</definedName>
    <definedName name="FDP_19_1_aUrv" hidden="1">#REF!</definedName>
    <definedName name="FDP_190_1_aUdv" localSheetId="8" hidden="1">#REF!</definedName>
    <definedName name="FDP_190_1_aUdv" localSheetId="7" hidden="1">#REF!</definedName>
    <definedName name="FDP_190_1_aUdv" localSheetId="21" hidden="1">#REF!</definedName>
    <definedName name="FDP_190_1_aUdv" localSheetId="4" hidden="1">#REF!</definedName>
    <definedName name="FDP_190_1_aUdv" localSheetId="5" hidden="1">#REF!</definedName>
    <definedName name="FDP_190_1_aUdv" localSheetId="6" hidden="1">#REF!</definedName>
    <definedName name="FDP_190_1_aUdv" localSheetId="9" hidden="1">#REF!</definedName>
    <definedName name="FDP_190_1_aUdv" localSheetId="10" hidden="1">#REF!</definedName>
    <definedName name="FDP_190_1_aUdv" hidden="1">#REF!</definedName>
    <definedName name="FDP_191_1_aUdv" localSheetId="8" hidden="1">#REF!</definedName>
    <definedName name="FDP_191_1_aUdv" localSheetId="7" hidden="1">#REF!</definedName>
    <definedName name="FDP_191_1_aUdv" localSheetId="21" hidden="1">#REF!</definedName>
    <definedName name="FDP_191_1_aUdv" localSheetId="4" hidden="1">#REF!</definedName>
    <definedName name="FDP_191_1_aUdv" localSheetId="5" hidden="1">#REF!</definedName>
    <definedName name="FDP_191_1_aUdv" localSheetId="6" hidden="1">#REF!</definedName>
    <definedName name="FDP_191_1_aUdv" localSheetId="9" hidden="1">#REF!</definedName>
    <definedName name="FDP_191_1_aUdv" localSheetId="10" hidden="1">#REF!</definedName>
    <definedName name="FDP_191_1_aUdv" hidden="1">#REF!</definedName>
    <definedName name="FDP_192_1_aUdv" localSheetId="8" hidden="1">#REF!</definedName>
    <definedName name="FDP_192_1_aUdv" localSheetId="7" hidden="1">#REF!</definedName>
    <definedName name="FDP_192_1_aUdv" localSheetId="21" hidden="1">#REF!</definedName>
    <definedName name="FDP_192_1_aUdv" localSheetId="4" hidden="1">#REF!</definedName>
    <definedName name="FDP_192_1_aUdv" localSheetId="5" hidden="1">#REF!</definedName>
    <definedName name="FDP_192_1_aUdv" localSheetId="6" hidden="1">#REF!</definedName>
    <definedName name="FDP_192_1_aUdv" localSheetId="9" hidden="1">#REF!</definedName>
    <definedName name="FDP_192_1_aUdv" localSheetId="10" hidden="1">#REF!</definedName>
    <definedName name="FDP_192_1_aUdv" hidden="1">#REF!</definedName>
    <definedName name="FDP_193_1_aUdv" localSheetId="8" hidden="1">#REF!</definedName>
    <definedName name="FDP_193_1_aUdv" localSheetId="7" hidden="1">#REF!</definedName>
    <definedName name="FDP_193_1_aUdv" localSheetId="21" hidden="1">#REF!</definedName>
    <definedName name="FDP_193_1_aUdv" localSheetId="4" hidden="1">#REF!</definedName>
    <definedName name="FDP_193_1_aUdv" localSheetId="5" hidden="1">#REF!</definedName>
    <definedName name="FDP_193_1_aUdv" localSheetId="6" hidden="1">#REF!</definedName>
    <definedName name="FDP_193_1_aUdv" localSheetId="9" hidden="1">#REF!</definedName>
    <definedName name="FDP_193_1_aUdv" localSheetId="10" hidden="1">#REF!</definedName>
    <definedName name="FDP_193_1_aUdv" hidden="1">#REF!</definedName>
    <definedName name="FDP_194_1_aUdv" localSheetId="8" hidden="1">#REF!</definedName>
    <definedName name="FDP_194_1_aUdv" localSheetId="7" hidden="1">#REF!</definedName>
    <definedName name="FDP_194_1_aUdv" localSheetId="21" hidden="1">#REF!</definedName>
    <definedName name="FDP_194_1_aUdv" localSheetId="4" hidden="1">#REF!</definedName>
    <definedName name="FDP_194_1_aUdv" localSheetId="5" hidden="1">#REF!</definedName>
    <definedName name="FDP_194_1_aUdv" localSheetId="6" hidden="1">#REF!</definedName>
    <definedName name="FDP_194_1_aUdv" localSheetId="9" hidden="1">#REF!</definedName>
    <definedName name="FDP_194_1_aUdv" localSheetId="10" hidden="1">#REF!</definedName>
    <definedName name="FDP_194_1_aUdv" hidden="1">#REF!</definedName>
    <definedName name="FDP_195_1_aUdv" localSheetId="8" hidden="1">#REF!</definedName>
    <definedName name="FDP_195_1_aUdv" localSheetId="7" hidden="1">#REF!</definedName>
    <definedName name="FDP_195_1_aUdv" localSheetId="21" hidden="1">#REF!</definedName>
    <definedName name="FDP_195_1_aUdv" localSheetId="4" hidden="1">#REF!</definedName>
    <definedName name="FDP_195_1_aUdv" localSheetId="5" hidden="1">#REF!</definedName>
    <definedName name="FDP_195_1_aUdv" localSheetId="6" hidden="1">#REF!</definedName>
    <definedName name="FDP_195_1_aUdv" localSheetId="9" hidden="1">#REF!</definedName>
    <definedName name="FDP_195_1_aUdv" localSheetId="10" hidden="1">#REF!</definedName>
    <definedName name="FDP_195_1_aUdv" hidden="1">#REF!</definedName>
    <definedName name="FDP_196_1_aUdv" localSheetId="8" hidden="1">#REF!</definedName>
    <definedName name="FDP_196_1_aUdv" localSheetId="7" hidden="1">#REF!</definedName>
    <definedName name="FDP_196_1_aUdv" localSheetId="21" hidden="1">#REF!</definedName>
    <definedName name="FDP_196_1_aUdv" localSheetId="4" hidden="1">#REF!</definedName>
    <definedName name="FDP_196_1_aUdv" localSheetId="5" hidden="1">#REF!</definedName>
    <definedName name="FDP_196_1_aUdv" localSheetId="6" hidden="1">#REF!</definedName>
    <definedName name="FDP_196_1_aUdv" localSheetId="9" hidden="1">#REF!</definedName>
    <definedName name="FDP_196_1_aUdv" localSheetId="10" hidden="1">#REF!</definedName>
    <definedName name="FDP_196_1_aUdv" hidden="1">#REF!</definedName>
    <definedName name="FDP_196_1aUdv1" localSheetId="8" hidden="1">#REF!</definedName>
    <definedName name="FDP_196_1aUdv1" localSheetId="7" hidden="1">#REF!</definedName>
    <definedName name="FDP_196_1aUdv1" localSheetId="21" hidden="1">#REF!</definedName>
    <definedName name="FDP_196_1aUdv1" localSheetId="4" hidden="1">#REF!</definedName>
    <definedName name="FDP_196_1aUdv1" localSheetId="5" hidden="1">#REF!</definedName>
    <definedName name="FDP_196_1aUdv1" localSheetId="6" hidden="1">#REF!</definedName>
    <definedName name="FDP_196_1aUdv1" localSheetId="9" hidden="1">#REF!</definedName>
    <definedName name="FDP_196_1aUdv1" localSheetId="10" hidden="1">#REF!</definedName>
    <definedName name="FDP_196_1aUdv1" hidden="1">#REF!</definedName>
    <definedName name="FDP_197_1_aUdv" localSheetId="8" hidden="1">#REF!</definedName>
    <definedName name="FDP_197_1_aUdv" localSheetId="7" hidden="1">#REF!</definedName>
    <definedName name="FDP_197_1_aUdv" localSheetId="21" hidden="1">#REF!</definedName>
    <definedName name="FDP_197_1_aUdv" localSheetId="4" hidden="1">#REF!</definedName>
    <definedName name="FDP_197_1_aUdv" localSheetId="5" hidden="1">#REF!</definedName>
    <definedName name="FDP_197_1_aUdv" localSheetId="6" hidden="1">#REF!</definedName>
    <definedName name="FDP_197_1_aUdv" localSheetId="9" hidden="1">#REF!</definedName>
    <definedName name="FDP_197_1_aUdv" localSheetId="10" hidden="1">#REF!</definedName>
    <definedName name="FDP_197_1_aUdv" hidden="1">#REF!</definedName>
    <definedName name="FDP_198_1_aUdv" localSheetId="8" hidden="1">#REF!</definedName>
    <definedName name="FDP_198_1_aUdv" localSheetId="7" hidden="1">#REF!</definedName>
    <definedName name="FDP_198_1_aUdv" localSheetId="21" hidden="1">#REF!</definedName>
    <definedName name="FDP_198_1_aUdv" localSheetId="4" hidden="1">#REF!</definedName>
    <definedName name="FDP_198_1_aUdv" localSheetId="5" hidden="1">#REF!</definedName>
    <definedName name="FDP_198_1_aUdv" localSheetId="6" hidden="1">#REF!</definedName>
    <definedName name="FDP_198_1_aUdv" localSheetId="9" hidden="1">#REF!</definedName>
    <definedName name="FDP_198_1_aUdv" localSheetId="10" hidden="1">#REF!</definedName>
    <definedName name="FDP_198_1_aUdv" hidden="1">#REF!</definedName>
    <definedName name="FDP_199_1_aUdv" localSheetId="8" hidden="1">#REF!</definedName>
    <definedName name="FDP_199_1_aUdv" localSheetId="7" hidden="1">#REF!</definedName>
    <definedName name="FDP_199_1_aUdv" localSheetId="21" hidden="1">#REF!</definedName>
    <definedName name="FDP_199_1_aUdv" localSheetId="4" hidden="1">#REF!</definedName>
    <definedName name="FDP_199_1_aUdv" localSheetId="5" hidden="1">#REF!</definedName>
    <definedName name="FDP_199_1_aUdv" localSheetId="6" hidden="1">#REF!</definedName>
    <definedName name="FDP_199_1_aUdv" localSheetId="9" hidden="1">#REF!</definedName>
    <definedName name="FDP_199_1_aUdv" localSheetId="10" hidden="1">#REF!</definedName>
    <definedName name="FDP_199_1_aUdv" hidden="1">#REF!</definedName>
    <definedName name="FDP_2_1_aUrv" localSheetId="8" hidden="1">#REF!</definedName>
    <definedName name="FDP_2_1_aUrv" localSheetId="7" hidden="1">#REF!</definedName>
    <definedName name="FDP_2_1_aUrv" localSheetId="21" hidden="1">#REF!</definedName>
    <definedName name="FDP_2_1_aUrv" localSheetId="4" hidden="1">#REF!</definedName>
    <definedName name="FDP_2_1_aUrv" localSheetId="5" hidden="1">#REF!</definedName>
    <definedName name="FDP_2_1_aUrv" localSheetId="6" hidden="1">#REF!</definedName>
    <definedName name="FDP_2_1_aUrv" localSheetId="9" hidden="1">#REF!</definedName>
    <definedName name="FDP_2_1_aUrv" localSheetId="10" hidden="1">#REF!</definedName>
    <definedName name="FDP_2_1_aUrv" hidden="1">#REF!</definedName>
    <definedName name="FDP_20_1_aUrv" localSheetId="8" hidden="1">#REF!</definedName>
    <definedName name="FDP_20_1_aUrv" localSheetId="7" hidden="1">#REF!</definedName>
    <definedName name="FDP_20_1_aUrv" localSheetId="21" hidden="1">#REF!</definedName>
    <definedName name="FDP_20_1_aUrv" localSheetId="4" hidden="1">#REF!</definedName>
    <definedName name="FDP_20_1_aUrv" localSheetId="5" hidden="1">#REF!</definedName>
    <definedName name="FDP_20_1_aUrv" localSheetId="6" hidden="1">#REF!</definedName>
    <definedName name="FDP_20_1_aUrv" localSheetId="9" hidden="1">#REF!</definedName>
    <definedName name="FDP_20_1_aUrv" localSheetId="10" hidden="1">#REF!</definedName>
    <definedName name="FDP_20_1_aUrv" hidden="1">#REF!</definedName>
    <definedName name="FDP_21_1_aUrv" localSheetId="8" hidden="1">#REF!</definedName>
    <definedName name="FDP_21_1_aUrv" localSheetId="7" hidden="1">#REF!</definedName>
    <definedName name="FDP_21_1_aUrv" localSheetId="21" hidden="1">#REF!</definedName>
    <definedName name="FDP_21_1_aUrv" localSheetId="4" hidden="1">#REF!</definedName>
    <definedName name="FDP_21_1_aUrv" localSheetId="5" hidden="1">#REF!</definedName>
    <definedName name="FDP_21_1_aUrv" localSheetId="6" hidden="1">#REF!</definedName>
    <definedName name="FDP_21_1_aUrv" localSheetId="9" hidden="1">#REF!</definedName>
    <definedName name="FDP_21_1_aUrv" localSheetId="10" hidden="1">#REF!</definedName>
    <definedName name="FDP_21_1_aUrv" hidden="1">#REF!</definedName>
    <definedName name="FDP_22_1_aUrv" localSheetId="8" hidden="1">#REF!</definedName>
    <definedName name="FDP_22_1_aUrv" localSheetId="7" hidden="1">#REF!</definedName>
    <definedName name="FDP_22_1_aUrv" localSheetId="21" hidden="1">#REF!</definedName>
    <definedName name="FDP_22_1_aUrv" localSheetId="4" hidden="1">#REF!</definedName>
    <definedName name="FDP_22_1_aUrv" localSheetId="5" hidden="1">#REF!</definedName>
    <definedName name="FDP_22_1_aUrv" localSheetId="6" hidden="1">#REF!</definedName>
    <definedName name="FDP_22_1_aUrv" localSheetId="9" hidden="1">#REF!</definedName>
    <definedName name="FDP_22_1_aUrv" localSheetId="10" hidden="1">#REF!</definedName>
    <definedName name="FDP_22_1_aUrv" hidden="1">#REF!</definedName>
    <definedName name="FDP_23_1_aDrv" localSheetId="8" hidden="1">#REF!</definedName>
    <definedName name="FDP_23_1_aDrv" localSheetId="7" hidden="1">#REF!</definedName>
    <definedName name="FDP_23_1_aDrv" localSheetId="21" hidden="1">#REF!</definedName>
    <definedName name="FDP_23_1_aDrv" localSheetId="4" hidden="1">#REF!</definedName>
    <definedName name="FDP_23_1_aDrv" localSheetId="5" hidden="1">#REF!</definedName>
    <definedName name="FDP_23_1_aDrv" localSheetId="6" hidden="1">#REF!</definedName>
    <definedName name="FDP_23_1_aDrv" localSheetId="9" hidden="1">#REF!</definedName>
    <definedName name="FDP_23_1_aDrv" localSheetId="10" hidden="1">#REF!</definedName>
    <definedName name="FDP_23_1_aDrv" hidden="1">#REF!</definedName>
    <definedName name="FDP_24_1_aUrv" localSheetId="8" hidden="1">#REF!</definedName>
    <definedName name="FDP_24_1_aUrv" localSheetId="7" hidden="1">#REF!</definedName>
    <definedName name="FDP_24_1_aUrv" localSheetId="21" hidden="1">#REF!</definedName>
    <definedName name="FDP_24_1_aUrv" localSheetId="4" hidden="1">#REF!</definedName>
    <definedName name="FDP_24_1_aUrv" localSheetId="5" hidden="1">#REF!</definedName>
    <definedName name="FDP_24_1_aUrv" localSheetId="6" hidden="1">#REF!</definedName>
    <definedName name="FDP_24_1_aUrv" localSheetId="9" hidden="1">#REF!</definedName>
    <definedName name="FDP_24_1_aUrv" localSheetId="10" hidden="1">#REF!</definedName>
    <definedName name="FDP_24_1_aUrv" hidden="1">#REF!</definedName>
    <definedName name="FDP_25_1_aUrv" localSheetId="8" hidden="1">#REF!</definedName>
    <definedName name="FDP_25_1_aUrv" localSheetId="7" hidden="1">#REF!</definedName>
    <definedName name="FDP_25_1_aUrv" localSheetId="21" hidden="1">#REF!</definedName>
    <definedName name="FDP_25_1_aUrv" localSheetId="4" hidden="1">#REF!</definedName>
    <definedName name="FDP_25_1_aUrv" localSheetId="5" hidden="1">#REF!</definedName>
    <definedName name="FDP_25_1_aUrv" localSheetId="6" hidden="1">#REF!</definedName>
    <definedName name="FDP_25_1_aUrv" localSheetId="9" hidden="1">#REF!</definedName>
    <definedName name="FDP_25_1_aUrv" localSheetId="10" hidden="1">#REF!</definedName>
    <definedName name="FDP_25_1_aUrv" hidden="1">#REF!</definedName>
    <definedName name="FDP_26_1_aUrv" localSheetId="8" hidden="1">#REF!</definedName>
    <definedName name="FDP_26_1_aUrv" localSheetId="7" hidden="1">#REF!</definedName>
    <definedName name="FDP_26_1_aUrv" localSheetId="21" hidden="1">#REF!</definedName>
    <definedName name="FDP_26_1_aUrv" localSheetId="4" hidden="1">#REF!</definedName>
    <definedName name="FDP_26_1_aUrv" localSheetId="5" hidden="1">#REF!</definedName>
    <definedName name="FDP_26_1_aUrv" localSheetId="6" hidden="1">#REF!</definedName>
    <definedName name="FDP_26_1_aUrv" localSheetId="9" hidden="1">#REF!</definedName>
    <definedName name="FDP_26_1_aUrv" localSheetId="10" hidden="1">#REF!</definedName>
    <definedName name="FDP_26_1_aUrv" hidden="1">#REF!</definedName>
    <definedName name="FDP_27_1_aUrv" localSheetId="8" hidden="1">#REF!</definedName>
    <definedName name="FDP_27_1_aUrv" localSheetId="7" hidden="1">#REF!</definedName>
    <definedName name="FDP_27_1_aUrv" localSheetId="21" hidden="1">#REF!</definedName>
    <definedName name="FDP_27_1_aUrv" localSheetId="4" hidden="1">#REF!</definedName>
    <definedName name="FDP_27_1_aUrv" localSheetId="5" hidden="1">#REF!</definedName>
    <definedName name="FDP_27_1_aUrv" localSheetId="6" hidden="1">#REF!</definedName>
    <definedName name="FDP_27_1_aUrv" localSheetId="9" hidden="1">#REF!</definedName>
    <definedName name="FDP_27_1_aUrv" localSheetId="10" hidden="1">#REF!</definedName>
    <definedName name="FDP_27_1_aUrv" hidden="1">#REF!</definedName>
    <definedName name="FDP_28_1_aUrv" localSheetId="8" hidden="1">#REF!</definedName>
    <definedName name="FDP_28_1_aUrv" localSheetId="7" hidden="1">#REF!</definedName>
    <definedName name="FDP_28_1_aUrv" localSheetId="21" hidden="1">#REF!</definedName>
    <definedName name="FDP_28_1_aUrv" localSheetId="4" hidden="1">#REF!</definedName>
    <definedName name="FDP_28_1_aUrv" localSheetId="5" hidden="1">#REF!</definedName>
    <definedName name="FDP_28_1_aUrv" localSheetId="6" hidden="1">#REF!</definedName>
    <definedName name="FDP_28_1_aUrv" localSheetId="9" hidden="1">#REF!</definedName>
    <definedName name="FDP_28_1_aUrv" localSheetId="10" hidden="1">#REF!</definedName>
    <definedName name="FDP_28_1_aUrv" hidden="1">#REF!</definedName>
    <definedName name="FDP_29_1_aDrv" localSheetId="8" hidden="1">#REF!</definedName>
    <definedName name="FDP_29_1_aDrv" localSheetId="7" hidden="1">#REF!</definedName>
    <definedName name="FDP_29_1_aDrv" localSheetId="21" hidden="1">#REF!</definedName>
    <definedName name="FDP_29_1_aDrv" localSheetId="4" hidden="1">#REF!</definedName>
    <definedName name="FDP_29_1_aDrv" localSheetId="5" hidden="1">#REF!</definedName>
    <definedName name="FDP_29_1_aDrv" localSheetId="6" hidden="1">#REF!</definedName>
    <definedName name="FDP_29_1_aDrv" localSheetId="9" hidden="1">#REF!</definedName>
    <definedName name="FDP_29_1_aDrv" localSheetId="10" hidden="1">#REF!</definedName>
    <definedName name="FDP_29_1_aDrv" hidden="1">#REF!</definedName>
    <definedName name="FDP_3_1_aUrv" localSheetId="8" hidden="1">#REF!</definedName>
    <definedName name="FDP_3_1_aUrv" localSheetId="7" hidden="1">#REF!</definedName>
    <definedName name="FDP_3_1_aUrv" localSheetId="21" hidden="1">#REF!</definedName>
    <definedName name="FDP_3_1_aUrv" localSheetId="4" hidden="1">#REF!</definedName>
    <definedName name="FDP_3_1_aUrv" localSheetId="5" hidden="1">#REF!</definedName>
    <definedName name="FDP_3_1_aUrv" localSheetId="6" hidden="1">#REF!</definedName>
    <definedName name="FDP_3_1_aUrv" localSheetId="9" hidden="1">#REF!</definedName>
    <definedName name="FDP_3_1_aUrv" localSheetId="10" hidden="1">#REF!</definedName>
    <definedName name="FDP_3_1_aUrv" hidden="1">#REF!</definedName>
    <definedName name="FDP_30_1_aUrv" localSheetId="8" hidden="1">#REF!</definedName>
    <definedName name="FDP_30_1_aUrv" localSheetId="7" hidden="1">#REF!</definedName>
    <definedName name="FDP_30_1_aUrv" localSheetId="21" hidden="1">#REF!</definedName>
    <definedName name="FDP_30_1_aUrv" localSheetId="4" hidden="1">#REF!</definedName>
    <definedName name="FDP_30_1_aUrv" localSheetId="5" hidden="1">#REF!</definedName>
    <definedName name="FDP_30_1_aUrv" localSheetId="6" hidden="1">#REF!</definedName>
    <definedName name="FDP_30_1_aUrv" localSheetId="9" hidden="1">#REF!</definedName>
    <definedName name="FDP_30_1_aUrv" localSheetId="10" hidden="1">#REF!</definedName>
    <definedName name="FDP_30_1_aUrv" hidden="1">#REF!</definedName>
    <definedName name="FDP_31_1_aUrv" localSheetId="8" hidden="1">#REF!</definedName>
    <definedName name="FDP_31_1_aUrv" localSheetId="7" hidden="1">#REF!</definedName>
    <definedName name="FDP_31_1_aUrv" localSheetId="21" hidden="1">#REF!</definedName>
    <definedName name="FDP_31_1_aUrv" localSheetId="4" hidden="1">#REF!</definedName>
    <definedName name="FDP_31_1_aUrv" localSheetId="5" hidden="1">#REF!</definedName>
    <definedName name="FDP_31_1_aUrv" localSheetId="6" hidden="1">#REF!</definedName>
    <definedName name="FDP_31_1_aUrv" localSheetId="9" hidden="1">#REF!</definedName>
    <definedName name="FDP_31_1_aUrv" localSheetId="10" hidden="1">#REF!</definedName>
    <definedName name="FDP_31_1_aUrv" hidden="1">#REF!</definedName>
    <definedName name="FDP_32_1_aUrv" localSheetId="8" hidden="1">#REF!</definedName>
    <definedName name="FDP_32_1_aUrv" localSheetId="7" hidden="1">#REF!</definedName>
    <definedName name="FDP_32_1_aUrv" localSheetId="21" hidden="1">#REF!</definedName>
    <definedName name="FDP_32_1_aUrv" localSheetId="4" hidden="1">#REF!</definedName>
    <definedName name="FDP_32_1_aUrv" localSheetId="5" hidden="1">#REF!</definedName>
    <definedName name="FDP_32_1_aUrv" localSheetId="6" hidden="1">#REF!</definedName>
    <definedName name="FDP_32_1_aUrv" localSheetId="9" hidden="1">#REF!</definedName>
    <definedName name="FDP_32_1_aUrv" localSheetId="10" hidden="1">#REF!</definedName>
    <definedName name="FDP_32_1_aUrv" hidden="1">#REF!</definedName>
    <definedName name="FDP_33_1_aUrv" localSheetId="8" hidden="1">#REF!</definedName>
    <definedName name="FDP_33_1_aUrv" localSheetId="7" hidden="1">#REF!</definedName>
    <definedName name="FDP_33_1_aUrv" localSheetId="21" hidden="1">#REF!</definedName>
    <definedName name="FDP_33_1_aUrv" localSheetId="4" hidden="1">#REF!</definedName>
    <definedName name="FDP_33_1_aUrv" localSheetId="5" hidden="1">#REF!</definedName>
    <definedName name="FDP_33_1_aUrv" localSheetId="6" hidden="1">#REF!</definedName>
    <definedName name="FDP_33_1_aUrv" localSheetId="9" hidden="1">#REF!</definedName>
    <definedName name="FDP_33_1_aUrv" localSheetId="10" hidden="1">#REF!</definedName>
    <definedName name="FDP_33_1_aUrv" hidden="1">#REF!</definedName>
    <definedName name="FDP_34_1_aUrv" localSheetId="8" hidden="1">#REF!</definedName>
    <definedName name="FDP_34_1_aUrv" localSheetId="7" hidden="1">#REF!</definedName>
    <definedName name="FDP_34_1_aUrv" localSheetId="21" hidden="1">#REF!</definedName>
    <definedName name="FDP_34_1_aUrv" localSheetId="4" hidden="1">#REF!</definedName>
    <definedName name="FDP_34_1_aUrv" localSheetId="5" hidden="1">#REF!</definedName>
    <definedName name="FDP_34_1_aUrv" localSheetId="6" hidden="1">#REF!</definedName>
    <definedName name="FDP_34_1_aUrv" localSheetId="9" hidden="1">#REF!</definedName>
    <definedName name="FDP_34_1_aUrv" localSheetId="10" hidden="1">#REF!</definedName>
    <definedName name="FDP_34_1_aUrv" hidden="1">#REF!</definedName>
    <definedName name="FDP_35_1_aSrv" localSheetId="8" hidden="1">#REF!</definedName>
    <definedName name="FDP_35_1_aSrv" localSheetId="7" hidden="1">#REF!</definedName>
    <definedName name="FDP_35_1_aSrv" localSheetId="21" hidden="1">#REF!</definedName>
    <definedName name="FDP_35_1_aSrv" localSheetId="4" hidden="1">#REF!</definedName>
    <definedName name="FDP_35_1_aSrv" localSheetId="5" hidden="1">#REF!</definedName>
    <definedName name="FDP_35_1_aSrv" localSheetId="6" hidden="1">#REF!</definedName>
    <definedName name="FDP_35_1_aSrv" localSheetId="9" hidden="1">#REF!</definedName>
    <definedName name="FDP_35_1_aSrv" localSheetId="10" hidden="1">#REF!</definedName>
    <definedName name="FDP_35_1_aSrv" hidden="1">#REF!</definedName>
    <definedName name="FDP_36_1_aUrv" localSheetId="8" hidden="1">#REF!</definedName>
    <definedName name="FDP_36_1_aUrv" localSheetId="7" hidden="1">#REF!</definedName>
    <definedName name="FDP_36_1_aUrv" localSheetId="21" hidden="1">#REF!</definedName>
    <definedName name="FDP_36_1_aUrv" localSheetId="4" hidden="1">#REF!</definedName>
    <definedName name="FDP_36_1_aUrv" localSheetId="5" hidden="1">#REF!</definedName>
    <definedName name="FDP_36_1_aUrv" localSheetId="6" hidden="1">#REF!</definedName>
    <definedName name="FDP_36_1_aUrv" localSheetId="9" hidden="1">#REF!</definedName>
    <definedName name="FDP_36_1_aUrv" localSheetId="10" hidden="1">#REF!</definedName>
    <definedName name="FDP_36_1_aUrv" hidden="1">#REF!</definedName>
    <definedName name="FDP_37_1_aUrv" localSheetId="8" hidden="1">#REF!</definedName>
    <definedName name="FDP_37_1_aUrv" localSheetId="7" hidden="1">#REF!</definedName>
    <definedName name="FDP_37_1_aUrv" localSheetId="21" hidden="1">#REF!</definedName>
    <definedName name="FDP_37_1_aUrv" localSheetId="4" hidden="1">#REF!</definedName>
    <definedName name="FDP_37_1_aUrv" localSheetId="5" hidden="1">#REF!</definedName>
    <definedName name="FDP_37_1_aUrv" localSheetId="6" hidden="1">#REF!</definedName>
    <definedName name="FDP_37_1_aUrv" localSheetId="9" hidden="1">#REF!</definedName>
    <definedName name="FDP_37_1_aUrv" localSheetId="10" hidden="1">#REF!</definedName>
    <definedName name="FDP_37_1_aUrv" hidden="1">#REF!</definedName>
    <definedName name="FDP_38_1_aUrv" localSheetId="8" hidden="1">#REF!</definedName>
    <definedName name="FDP_38_1_aUrv" localSheetId="7" hidden="1">#REF!</definedName>
    <definedName name="FDP_38_1_aUrv" localSheetId="21" hidden="1">#REF!</definedName>
    <definedName name="FDP_38_1_aUrv" localSheetId="4" hidden="1">#REF!</definedName>
    <definedName name="FDP_38_1_aUrv" localSheetId="5" hidden="1">#REF!</definedName>
    <definedName name="FDP_38_1_aUrv" localSheetId="6" hidden="1">#REF!</definedName>
    <definedName name="FDP_38_1_aUrv" localSheetId="9" hidden="1">#REF!</definedName>
    <definedName name="FDP_38_1_aUrv" localSheetId="10" hidden="1">#REF!</definedName>
    <definedName name="FDP_38_1_aUrv" hidden="1">#REF!</definedName>
    <definedName name="FDP_39_1_aUrv" localSheetId="8" hidden="1">#REF!</definedName>
    <definedName name="FDP_39_1_aUrv" localSheetId="7" hidden="1">#REF!</definedName>
    <definedName name="FDP_39_1_aUrv" localSheetId="21" hidden="1">#REF!</definedName>
    <definedName name="FDP_39_1_aUrv" localSheetId="4" hidden="1">#REF!</definedName>
    <definedName name="FDP_39_1_aUrv" localSheetId="5" hidden="1">#REF!</definedName>
    <definedName name="FDP_39_1_aUrv" localSheetId="6" hidden="1">#REF!</definedName>
    <definedName name="FDP_39_1_aUrv" localSheetId="9" hidden="1">#REF!</definedName>
    <definedName name="FDP_39_1_aUrv" localSheetId="10" hidden="1">#REF!</definedName>
    <definedName name="FDP_39_1_aUrv" hidden="1">#REF!</definedName>
    <definedName name="FDP_4_1_aUrv" localSheetId="8" hidden="1">#REF!</definedName>
    <definedName name="FDP_4_1_aUrv" localSheetId="7" hidden="1">#REF!</definedName>
    <definedName name="FDP_4_1_aUrv" localSheetId="21" hidden="1">#REF!</definedName>
    <definedName name="FDP_4_1_aUrv" localSheetId="4" hidden="1">#REF!</definedName>
    <definedName name="FDP_4_1_aUrv" localSheetId="5" hidden="1">#REF!</definedName>
    <definedName name="FDP_4_1_aUrv" localSheetId="6" hidden="1">#REF!</definedName>
    <definedName name="FDP_4_1_aUrv" localSheetId="9" hidden="1">#REF!</definedName>
    <definedName name="FDP_4_1_aUrv" localSheetId="10" hidden="1">#REF!</definedName>
    <definedName name="FDP_4_1_aUrv" hidden="1">#REF!</definedName>
    <definedName name="FDP_40_1_aUrv" localSheetId="8" hidden="1">#REF!</definedName>
    <definedName name="FDP_40_1_aUrv" localSheetId="7" hidden="1">#REF!</definedName>
    <definedName name="FDP_40_1_aUrv" localSheetId="21" hidden="1">#REF!</definedName>
    <definedName name="FDP_40_1_aUrv" localSheetId="4" hidden="1">#REF!</definedName>
    <definedName name="FDP_40_1_aUrv" localSheetId="5" hidden="1">#REF!</definedName>
    <definedName name="FDP_40_1_aUrv" localSheetId="6" hidden="1">#REF!</definedName>
    <definedName name="FDP_40_1_aUrv" localSheetId="9" hidden="1">#REF!</definedName>
    <definedName name="FDP_40_1_aUrv" localSheetId="10" hidden="1">#REF!</definedName>
    <definedName name="FDP_40_1_aUrv" hidden="1">#REF!</definedName>
    <definedName name="FDP_41_1_aSrv" localSheetId="8" hidden="1">#REF!</definedName>
    <definedName name="FDP_41_1_aSrv" localSheetId="7" hidden="1">#REF!</definedName>
    <definedName name="FDP_41_1_aSrv" localSheetId="21" hidden="1">#REF!</definedName>
    <definedName name="FDP_41_1_aSrv" localSheetId="4" hidden="1">#REF!</definedName>
    <definedName name="FDP_41_1_aSrv" localSheetId="5" hidden="1">#REF!</definedName>
    <definedName name="FDP_41_1_aSrv" localSheetId="6" hidden="1">#REF!</definedName>
    <definedName name="FDP_41_1_aSrv" localSheetId="9" hidden="1">#REF!</definedName>
    <definedName name="FDP_41_1_aSrv" localSheetId="10" hidden="1">#REF!</definedName>
    <definedName name="FDP_41_1_aSrv" hidden="1">#REF!</definedName>
    <definedName name="FDP_42_1_aSrv" localSheetId="8" hidden="1">#REF!</definedName>
    <definedName name="FDP_42_1_aSrv" localSheetId="7" hidden="1">#REF!</definedName>
    <definedName name="FDP_42_1_aSrv" localSheetId="21" hidden="1">#REF!</definedName>
    <definedName name="FDP_42_1_aSrv" localSheetId="4" hidden="1">#REF!</definedName>
    <definedName name="FDP_42_1_aSrv" localSheetId="5" hidden="1">#REF!</definedName>
    <definedName name="FDP_42_1_aSrv" localSheetId="6" hidden="1">#REF!</definedName>
    <definedName name="FDP_42_1_aSrv" localSheetId="9" hidden="1">#REF!</definedName>
    <definedName name="FDP_42_1_aSrv" localSheetId="10" hidden="1">#REF!</definedName>
    <definedName name="FDP_42_1_aSrv" hidden="1">#REF!</definedName>
    <definedName name="FDP_43_1_aUrv" localSheetId="8" hidden="1">#REF!</definedName>
    <definedName name="FDP_43_1_aUrv" localSheetId="7" hidden="1">#REF!</definedName>
    <definedName name="FDP_43_1_aUrv" localSheetId="21" hidden="1">#REF!</definedName>
    <definedName name="FDP_43_1_aUrv" localSheetId="4" hidden="1">#REF!</definedName>
    <definedName name="FDP_43_1_aUrv" localSheetId="5" hidden="1">#REF!</definedName>
    <definedName name="FDP_43_1_aUrv" localSheetId="6" hidden="1">#REF!</definedName>
    <definedName name="FDP_43_1_aUrv" localSheetId="9" hidden="1">#REF!</definedName>
    <definedName name="FDP_43_1_aUrv" localSheetId="10" hidden="1">#REF!</definedName>
    <definedName name="FDP_43_1_aUrv" hidden="1">#REF!</definedName>
    <definedName name="FDP_44_1_aUrv" localSheetId="8" hidden="1">#REF!</definedName>
    <definedName name="FDP_44_1_aUrv" localSheetId="7" hidden="1">#REF!</definedName>
    <definedName name="FDP_44_1_aUrv" localSheetId="21" hidden="1">#REF!</definedName>
    <definedName name="FDP_44_1_aUrv" localSheetId="4" hidden="1">#REF!</definedName>
    <definedName name="FDP_44_1_aUrv" localSheetId="5" hidden="1">#REF!</definedName>
    <definedName name="FDP_44_1_aUrv" localSheetId="6" hidden="1">#REF!</definedName>
    <definedName name="FDP_44_1_aUrv" localSheetId="9" hidden="1">#REF!</definedName>
    <definedName name="FDP_44_1_aUrv" localSheetId="10" hidden="1">#REF!</definedName>
    <definedName name="FDP_44_1_aUrv" hidden="1">#REF!</definedName>
    <definedName name="FDP_45_1_aUrv" localSheetId="8" hidden="1">#REF!</definedName>
    <definedName name="FDP_45_1_aUrv" localSheetId="7" hidden="1">#REF!</definedName>
    <definedName name="FDP_45_1_aUrv" localSheetId="21" hidden="1">#REF!</definedName>
    <definedName name="FDP_45_1_aUrv" localSheetId="4" hidden="1">#REF!</definedName>
    <definedName name="FDP_45_1_aUrv" localSheetId="5" hidden="1">#REF!</definedName>
    <definedName name="FDP_45_1_aUrv" localSheetId="6" hidden="1">#REF!</definedName>
    <definedName name="FDP_45_1_aUrv" localSheetId="9" hidden="1">#REF!</definedName>
    <definedName name="FDP_45_1_aUrv" localSheetId="10" hidden="1">#REF!</definedName>
    <definedName name="FDP_45_1_aUrv" hidden="1">#REF!</definedName>
    <definedName name="FDP_46_1_aUrv" localSheetId="8" hidden="1">#REF!</definedName>
    <definedName name="FDP_46_1_aUrv" localSheetId="7" hidden="1">#REF!</definedName>
    <definedName name="FDP_46_1_aUrv" localSheetId="21" hidden="1">#REF!</definedName>
    <definedName name="FDP_46_1_aUrv" localSheetId="4" hidden="1">#REF!</definedName>
    <definedName name="FDP_46_1_aUrv" localSheetId="5" hidden="1">#REF!</definedName>
    <definedName name="FDP_46_1_aUrv" localSheetId="6" hidden="1">#REF!</definedName>
    <definedName name="FDP_46_1_aUrv" localSheetId="9" hidden="1">#REF!</definedName>
    <definedName name="FDP_46_1_aUrv" localSheetId="10" hidden="1">#REF!</definedName>
    <definedName name="FDP_46_1_aUrv" hidden="1">#REF!</definedName>
    <definedName name="FDP_47_1_aUrv" localSheetId="8" hidden="1">#REF!</definedName>
    <definedName name="FDP_47_1_aUrv" localSheetId="7" hidden="1">#REF!</definedName>
    <definedName name="FDP_47_1_aUrv" localSheetId="21" hidden="1">#REF!</definedName>
    <definedName name="FDP_47_1_aUrv" localSheetId="4" hidden="1">#REF!</definedName>
    <definedName name="FDP_47_1_aUrv" localSheetId="5" hidden="1">#REF!</definedName>
    <definedName name="FDP_47_1_aUrv" localSheetId="6" hidden="1">#REF!</definedName>
    <definedName name="FDP_47_1_aUrv" localSheetId="9" hidden="1">#REF!</definedName>
    <definedName name="FDP_47_1_aUrv" localSheetId="10" hidden="1">#REF!</definedName>
    <definedName name="FDP_47_1_aUrv" hidden="1">#REF!</definedName>
    <definedName name="FDP_48_1_aSrv" localSheetId="8" hidden="1">#REF!</definedName>
    <definedName name="FDP_48_1_aSrv" localSheetId="7" hidden="1">#REF!</definedName>
    <definedName name="FDP_48_1_aSrv" localSheetId="21" hidden="1">#REF!</definedName>
    <definedName name="FDP_48_1_aSrv" localSheetId="4" hidden="1">#REF!</definedName>
    <definedName name="FDP_48_1_aSrv" localSheetId="5" hidden="1">#REF!</definedName>
    <definedName name="FDP_48_1_aSrv" localSheetId="6" hidden="1">#REF!</definedName>
    <definedName name="FDP_48_1_aSrv" localSheetId="9" hidden="1">#REF!</definedName>
    <definedName name="FDP_48_1_aSrv" localSheetId="10" hidden="1">#REF!</definedName>
    <definedName name="FDP_48_1_aSrv" hidden="1">#REF!</definedName>
    <definedName name="FDP_49_1_aUrv" localSheetId="8" hidden="1">#REF!</definedName>
    <definedName name="FDP_49_1_aUrv" localSheetId="7" hidden="1">#REF!</definedName>
    <definedName name="FDP_49_1_aUrv" localSheetId="21" hidden="1">#REF!</definedName>
    <definedName name="FDP_49_1_aUrv" localSheetId="4" hidden="1">#REF!</definedName>
    <definedName name="FDP_49_1_aUrv" localSheetId="5" hidden="1">#REF!</definedName>
    <definedName name="FDP_49_1_aUrv" localSheetId="6" hidden="1">#REF!</definedName>
    <definedName name="FDP_49_1_aUrv" localSheetId="9" hidden="1">#REF!</definedName>
    <definedName name="FDP_49_1_aUrv" localSheetId="10" hidden="1">#REF!</definedName>
    <definedName name="FDP_49_1_aUrv" hidden="1">#REF!</definedName>
    <definedName name="FDP_5_1_aUrv" localSheetId="8" hidden="1">#REF!</definedName>
    <definedName name="FDP_5_1_aUrv" localSheetId="7" hidden="1">#REF!</definedName>
    <definedName name="FDP_5_1_aUrv" localSheetId="21" hidden="1">#REF!</definedName>
    <definedName name="FDP_5_1_aUrv" localSheetId="4" hidden="1">#REF!</definedName>
    <definedName name="FDP_5_1_aUrv" localSheetId="5" hidden="1">#REF!</definedName>
    <definedName name="FDP_5_1_aUrv" localSheetId="6" hidden="1">#REF!</definedName>
    <definedName name="FDP_5_1_aUrv" localSheetId="9" hidden="1">#REF!</definedName>
    <definedName name="FDP_5_1_aUrv" localSheetId="10" hidden="1">#REF!</definedName>
    <definedName name="FDP_5_1_aUrv" hidden="1">#REF!</definedName>
    <definedName name="FDP_50_1_aUrv" localSheetId="8" hidden="1">#REF!</definedName>
    <definedName name="FDP_50_1_aUrv" localSheetId="7" hidden="1">#REF!</definedName>
    <definedName name="FDP_50_1_aUrv" localSheetId="21" hidden="1">#REF!</definedName>
    <definedName name="FDP_50_1_aUrv" localSheetId="4" hidden="1">#REF!</definedName>
    <definedName name="FDP_50_1_aUrv" localSheetId="5" hidden="1">#REF!</definedName>
    <definedName name="FDP_50_1_aUrv" localSheetId="6" hidden="1">#REF!</definedName>
    <definedName name="FDP_50_1_aUrv" localSheetId="9" hidden="1">#REF!</definedName>
    <definedName name="FDP_50_1_aUrv" localSheetId="10" hidden="1">#REF!</definedName>
    <definedName name="FDP_50_1_aUrv" hidden="1">#REF!</definedName>
    <definedName name="FDP_51_1_aUrv" localSheetId="8" hidden="1">#REF!</definedName>
    <definedName name="FDP_51_1_aUrv" localSheetId="7" hidden="1">#REF!</definedName>
    <definedName name="FDP_51_1_aUrv" localSheetId="21" hidden="1">#REF!</definedName>
    <definedName name="FDP_51_1_aUrv" localSheetId="4" hidden="1">#REF!</definedName>
    <definedName name="FDP_51_1_aUrv" localSheetId="5" hidden="1">#REF!</definedName>
    <definedName name="FDP_51_1_aUrv" localSheetId="6" hidden="1">#REF!</definedName>
    <definedName name="FDP_51_1_aUrv" localSheetId="9" hidden="1">#REF!</definedName>
    <definedName name="FDP_51_1_aUrv" localSheetId="10" hidden="1">#REF!</definedName>
    <definedName name="FDP_51_1_aUrv" hidden="1">#REF!</definedName>
    <definedName name="FDP_52_1_aUrv" localSheetId="8" hidden="1">#REF!</definedName>
    <definedName name="FDP_52_1_aUrv" localSheetId="7" hidden="1">#REF!</definedName>
    <definedName name="FDP_52_1_aUrv" localSheetId="21" hidden="1">#REF!</definedName>
    <definedName name="FDP_52_1_aUrv" localSheetId="4" hidden="1">#REF!</definedName>
    <definedName name="FDP_52_1_aUrv" localSheetId="5" hidden="1">#REF!</definedName>
    <definedName name="FDP_52_1_aUrv" localSheetId="6" hidden="1">#REF!</definedName>
    <definedName name="FDP_52_1_aUrv" localSheetId="9" hidden="1">#REF!</definedName>
    <definedName name="FDP_52_1_aUrv" localSheetId="10" hidden="1">#REF!</definedName>
    <definedName name="FDP_52_1_aUrv" hidden="1">#REF!</definedName>
    <definedName name="FDP_53_1_aUrv" localSheetId="8" hidden="1">#REF!</definedName>
    <definedName name="FDP_53_1_aUrv" localSheetId="7" hidden="1">#REF!</definedName>
    <definedName name="FDP_53_1_aUrv" localSheetId="21" hidden="1">#REF!</definedName>
    <definedName name="FDP_53_1_aUrv" localSheetId="4" hidden="1">#REF!</definedName>
    <definedName name="FDP_53_1_aUrv" localSheetId="5" hidden="1">#REF!</definedName>
    <definedName name="FDP_53_1_aUrv" localSheetId="6" hidden="1">#REF!</definedName>
    <definedName name="FDP_53_1_aUrv" localSheetId="9" hidden="1">#REF!</definedName>
    <definedName name="FDP_53_1_aUrv" localSheetId="10" hidden="1">#REF!</definedName>
    <definedName name="FDP_53_1_aUrv" hidden="1">#REF!</definedName>
    <definedName name="FDP_54_1_aUrv" localSheetId="8" hidden="1">#REF!</definedName>
    <definedName name="FDP_54_1_aUrv" localSheetId="7" hidden="1">#REF!</definedName>
    <definedName name="FDP_54_1_aUrv" localSheetId="21" hidden="1">#REF!</definedName>
    <definedName name="FDP_54_1_aUrv" localSheetId="4" hidden="1">#REF!</definedName>
    <definedName name="FDP_54_1_aUrv" localSheetId="5" hidden="1">#REF!</definedName>
    <definedName name="FDP_54_1_aUrv" localSheetId="6" hidden="1">#REF!</definedName>
    <definedName name="FDP_54_1_aUrv" localSheetId="9" hidden="1">#REF!</definedName>
    <definedName name="FDP_54_1_aUrv" localSheetId="10" hidden="1">#REF!</definedName>
    <definedName name="FDP_54_1_aUrv" hidden="1">#REF!</definedName>
    <definedName name="FDP_55_1_aUrv" localSheetId="8" hidden="1">#REF!</definedName>
    <definedName name="FDP_55_1_aUrv" localSheetId="7" hidden="1">#REF!</definedName>
    <definedName name="FDP_55_1_aUrv" localSheetId="21" hidden="1">#REF!</definedName>
    <definedName name="FDP_55_1_aUrv" localSheetId="4" hidden="1">#REF!</definedName>
    <definedName name="FDP_55_1_aUrv" localSheetId="5" hidden="1">#REF!</definedName>
    <definedName name="FDP_55_1_aUrv" localSheetId="6" hidden="1">#REF!</definedName>
    <definedName name="FDP_55_1_aUrv" localSheetId="9" hidden="1">#REF!</definedName>
    <definedName name="FDP_55_1_aUrv" localSheetId="10" hidden="1">#REF!</definedName>
    <definedName name="FDP_55_1_aUrv" hidden="1">#REF!</definedName>
    <definedName name="FDP_56_1_aUrv" localSheetId="8" hidden="1">#REF!</definedName>
    <definedName name="FDP_56_1_aUrv" localSheetId="7" hidden="1">#REF!</definedName>
    <definedName name="FDP_56_1_aUrv" localSheetId="21" hidden="1">#REF!</definedName>
    <definedName name="FDP_56_1_aUrv" localSheetId="4" hidden="1">#REF!</definedName>
    <definedName name="FDP_56_1_aUrv" localSheetId="5" hidden="1">#REF!</definedName>
    <definedName name="FDP_56_1_aUrv" localSheetId="6" hidden="1">#REF!</definedName>
    <definedName name="FDP_56_1_aUrv" localSheetId="9" hidden="1">#REF!</definedName>
    <definedName name="FDP_56_1_aUrv" localSheetId="10" hidden="1">#REF!</definedName>
    <definedName name="FDP_56_1_aUrv" hidden="1">#REF!</definedName>
    <definedName name="FDP_57_1_aUrv" localSheetId="8" hidden="1">#REF!</definedName>
    <definedName name="FDP_57_1_aUrv" localSheetId="7" hidden="1">#REF!</definedName>
    <definedName name="FDP_57_1_aUrv" localSheetId="21" hidden="1">#REF!</definedName>
    <definedName name="FDP_57_1_aUrv" localSheetId="4" hidden="1">#REF!</definedName>
    <definedName name="FDP_57_1_aUrv" localSheetId="5" hidden="1">#REF!</definedName>
    <definedName name="FDP_57_1_aUrv" localSheetId="6" hidden="1">#REF!</definedName>
    <definedName name="FDP_57_1_aUrv" localSheetId="9" hidden="1">#REF!</definedName>
    <definedName name="FDP_57_1_aUrv" localSheetId="10" hidden="1">#REF!</definedName>
    <definedName name="FDP_57_1_aUrv" hidden="1">#REF!</definedName>
    <definedName name="FDP_58_1_aUrv" localSheetId="8" hidden="1">#REF!</definedName>
    <definedName name="FDP_58_1_aUrv" localSheetId="7" hidden="1">#REF!</definedName>
    <definedName name="FDP_58_1_aUrv" localSheetId="21" hidden="1">#REF!</definedName>
    <definedName name="FDP_58_1_aUrv" localSheetId="4" hidden="1">#REF!</definedName>
    <definedName name="FDP_58_1_aUrv" localSheetId="5" hidden="1">#REF!</definedName>
    <definedName name="FDP_58_1_aUrv" localSheetId="6" hidden="1">#REF!</definedName>
    <definedName name="FDP_58_1_aUrv" localSheetId="9" hidden="1">#REF!</definedName>
    <definedName name="FDP_58_1_aUrv" localSheetId="10" hidden="1">#REF!</definedName>
    <definedName name="FDP_58_1_aUrv" hidden="1">#REF!</definedName>
    <definedName name="FDP_59_1_aUrv" localSheetId="8" hidden="1">#REF!</definedName>
    <definedName name="FDP_59_1_aUrv" localSheetId="7" hidden="1">#REF!</definedName>
    <definedName name="FDP_59_1_aUrv" localSheetId="21" hidden="1">#REF!</definedName>
    <definedName name="FDP_59_1_aUrv" localSheetId="4" hidden="1">#REF!</definedName>
    <definedName name="FDP_59_1_aUrv" localSheetId="5" hidden="1">#REF!</definedName>
    <definedName name="FDP_59_1_aUrv" localSheetId="6" hidden="1">#REF!</definedName>
    <definedName name="FDP_59_1_aUrv" localSheetId="9" hidden="1">#REF!</definedName>
    <definedName name="FDP_59_1_aUrv" localSheetId="10" hidden="1">#REF!</definedName>
    <definedName name="FDP_59_1_aUrv" hidden="1">#REF!</definedName>
    <definedName name="FDP_6_1_aUrv" localSheetId="8" hidden="1">#REF!</definedName>
    <definedName name="FDP_6_1_aUrv" localSheetId="7" hidden="1">#REF!</definedName>
    <definedName name="FDP_6_1_aUrv" localSheetId="21" hidden="1">#REF!</definedName>
    <definedName name="FDP_6_1_aUrv" localSheetId="4" hidden="1">#REF!</definedName>
    <definedName name="FDP_6_1_aUrv" localSheetId="5" hidden="1">#REF!</definedName>
    <definedName name="FDP_6_1_aUrv" localSheetId="6" hidden="1">#REF!</definedName>
    <definedName name="FDP_6_1_aUrv" localSheetId="9" hidden="1">#REF!</definedName>
    <definedName name="FDP_6_1_aUrv" localSheetId="10" hidden="1">#REF!</definedName>
    <definedName name="FDP_6_1_aUrv" hidden="1">#REF!</definedName>
    <definedName name="FDP_60_1_aUrv" localSheetId="8" hidden="1">#REF!</definedName>
    <definedName name="FDP_60_1_aUrv" localSheetId="7" hidden="1">#REF!</definedName>
    <definedName name="FDP_60_1_aUrv" localSheetId="21" hidden="1">#REF!</definedName>
    <definedName name="FDP_60_1_aUrv" localSheetId="4" hidden="1">#REF!</definedName>
    <definedName name="FDP_60_1_aUrv" localSheetId="5" hidden="1">#REF!</definedName>
    <definedName name="FDP_60_1_aUrv" localSheetId="6" hidden="1">#REF!</definedName>
    <definedName name="FDP_60_1_aUrv" localSheetId="9" hidden="1">#REF!</definedName>
    <definedName name="FDP_60_1_aUrv" localSheetId="10" hidden="1">#REF!</definedName>
    <definedName name="FDP_60_1_aUrv" hidden="1">#REF!</definedName>
    <definedName name="FDP_61_1_aSrv" localSheetId="8" hidden="1">#REF!</definedName>
    <definedName name="FDP_61_1_aSrv" localSheetId="7" hidden="1">#REF!</definedName>
    <definedName name="FDP_61_1_aSrv" localSheetId="21" hidden="1">#REF!</definedName>
    <definedName name="FDP_61_1_aSrv" localSheetId="4" hidden="1">#REF!</definedName>
    <definedName name="FDP_61_1_aSrv" localSheetId="5" hidden="1">#REF!</definedName>
    <definedName name="FDP_61_1_aSrv" localSheetId="6" hidden="1">#REF!</definedName>
    <definedName name="FDP_61_1_aSrv" localSheetId="9" hidden="1">#REF!</definedName>
    <definedName name="FDP_61_1_aSrv" localSheetId="10" hidden="1">#REF!</definedName>
    <definedName name="FDP_61_1_aSrv" hidden="1">#REF!</definedName>
    <definedName name="FDP_62_1_aSrv" localSheetId="8" hidden="1">#REF!</definedName>
    <definedName name="FDP_62_1_aSrv" localSheetId="7" hidden="1">#REF!</definedName>
    <definedName name="FDP_62_1_aSrv" localSheetId="21" hidden="1">#REF!</definedName>
    <definedName name="FDP_62_1_aSrv" localSheetId="4" hidden="1">#REF!</definedName>
    <definedName name="FDP_62_1_aSrv" localSheetId="5" hidden="1">#REF!</definedName>
    <definedName name="FDP_62_1_aSrv" localSheetId="6" hidden="1">#REF!</definedName>
    <definedName name="FDP_62_1_aSrv" localSheetId="9" hidden="1">#REF!</definedName>
    <definedName name="FDP_62_1_aSrv" localSheetId="10" hidden="1">#REF!</definedName>
    <definedName name="FDP_62_1_aSrv" hidden="1">#REF!</definedName>
    <definedName name="FDP_63_1_aUrv" localSheetId="8" hidden="1">#REF!</definedName>
    <definedName name="FDP_63_1_aUrv" localSheetId="7" hidden="1">#REF!</definedName>
    <definedName name="FDP_63_1_aUrv" localSheetId="21" hidden="1">#REF!</definedName>
    <definedName name="FDP_63_1_aUrv" localSheetId="4" hidden="1">#REF!</definedName>
    <definedName name="FDP_63_1_aUrv" localSheetId="5" hidden="1">#REF!</definedName>
    <definedName name="FDP_63_1_aUrv" localSheetId="6" hidden="1">#REF!</definedName>
    <definedName name="FDP_63_1_aUrv" localSheetId="9" hidden="1">#REF!</definedName>
    <definedName name="FDP_63_1_aUrv" localSheetId="10" hidden="1">#REF!</definedName>
    <definedName name="FDP_63_1_aUrv" hidden="1">#REF!</definedName>
    <definedName name="FDP_64_1_aSrv" localSheetId="8" hidden="1">#REF!</definedName>
    <definedName name="FDP_64_1_aSrv" localSheetId="7" hidden="1">#REF!</definedName>
    <definedName name="FDP_64_1_aSrv" localSheetId="21" hidden="1">#REF!</definedName>
    <definedName name="FDP_64_1_aSrv" localSheetId="4" hidden="1">#REF!</definedName>
    <definedName name="FDP_64_1_aSrv" localSheetId="5" hidden="1">#REF!</definedName>
    <definedName name="FDP_64_1_aSrv" localSheetId="6" hidden="1">#REF!</definedName>
    <definedName name="FDP_64_1_aSrv" localSheetId="9" hidden="1">#REF!</definedName>
    <definedName name="FDP_64_1_aSrv" localSheetId="10" hidden="1">#REF!</definedName>
    <definedName name="FDP_64_1_aSrv" hidden="1">#REF!</definedName>
    <definedName name="FDP_65_1_aSrv" localSheetId="8" hidden="1">#REF!</definedName>
    <definedName name="FDP_65_1_aSrv" localSheetId="7" hidden="1">#REF!</definedName>
    <definedName name="FDP_65_1_aSrv" localSheetId="21" hidden="1">#REF!</definedName>
    <definedName name="FDP_65_1_aSrv" localSheetId="4" hidden="1">#REF!</definedName>
    <definedName name="FDP_65_1_aSrv" localSheetId="5" hidden="1">#REF!</definedName>
    <definedName name="FDP_65_1_aSrv" localSheetId="6" hidden="1">#REF!</definedName>
    <definedName name="FDP_65_1_aSrv" localSheetId="9" hidden="1">#REF!</definedName>
    <definedName name="FDP_65_1_aSrv" localSheetId="10" hidden="1">#REF!</definedName>
    <definedName name="FDP_65_1_aSrv" hidden="1">#REF!</definedName>
    <definedName name="FDP_66_1_aUrv" localSheetId="8" hidden="1">#REF!</definedName>
    <definedName name="FDP_66_1_aUrv" localSheetId="7" hidden="1">#REF!</definedName>
    <definedName name="FDP_66_1_aUrv" localSheetId="21" hidden="1">#REF!</definedName>
    <definedName name="FDP_66_1_aUrv" localSheetId="4" hidden="1">#REF!</definedName>
    <definedName name="FDP_66_1_aUrv" localSheetId="5" hidden="1">#REF!</definedName>
    <definedName name="FDP_66_1_aUrv" localSheetId="6" hidden="1">#REF!</definedName>
    <definedName name="FDP_66_1_aUrv" localSheetId="9" hidden="1">#REF!</definedName>
    <definedName name="FDP_66_1_aUrv" localSheetId="10" hidden="1">#REF!</definedName>
    <definedName name="FDP_66_1_aUrv" hidden="1">#REF!</definedName>
    <definedName name="FDP_67_1_aUrv" localSheetId="8" hidden="1">#REF!</definedName>
    <definedName name="FDP_67_1_aUrv" localSheetId="7" hidden="1">#REF!</definedName>
    <definedName name="FDP_67_1_aUrv" localSheetId="21" hidden="1">#REF!</definedName>
    <definedName name="FDP_67_1_aUrv" localSheetId="4" hidden="1">#REF!</definedName>
    <definedName name="FDP_67_1_aUrv" localSheetId="5" hidden="1">#REF!</definedName>
    <definedName name="FDP_67_1_aUrv" localSheetId="6" hidden="1">#REF!</definedName>
    <definedName name="FDP_67_1_aUrv" localSheetId="9" hidden="1">#REF!</definedName>
    <definedName name="FDP_67_1_aUrv" localSheetId="10" hidden="1">#REF!</definedName>
    <definedName name="FDP_67_1_aUrv" hidden="1">#REF!</definedName>
    <definedName name="FDP_68_1_aUrv" localSheetId="8" hidden="1">#REF!</definedName>
    <definedName name="FDP_68_1_aUrv" localSheetId="7" hidden="1">#REF!</definedName>
    <definedName name="FDP_68_1_aUrv" localSheetId="21" hidden="1">#REF!</definedName>
    <definedName name="FDP_68_1_aUrv" localSheetId="4" hidden="1">#REF!</definedName>
    <definedName name="FDP_68_1_aUrv" localSheetId="5" hidden="1">#REF!</definedName>
    <definedName name="FDP_68_1_aUrv" localSheetId="6" hidden="1">#REF!</definedName>
    <definedName name="FDP_68_1_aUrv" localSheetId="9" hidden="1">#REF!</definedName>
    <definedName name="FDP_68_1_aUrv" localSheetId="10" hidden="1">#REF!</definedName>
    <definedName name="FDP_68_1_aUrv" hidden="1">#REF!</definedName>
    <definedName name="FDP_69_1_aUrv" localSheetId="8" hidden="1">#REF!</definedName>
    <definedName name="FDP_69_1_aUrv" localSheetId="7" hidden="1">#REF!</definedName>
    <definedName name="FDP_69_1_aUrv" localSheetId="21" hidden="1">#REF!</definedName>
    <definedName name="FDP_69_1_aUrv" localSheetId="4" hidden="1">#REF!</definedName>
    <definedName name="FDP_69_1_aUrv" localSheetId="5" hidden="1">#REF!</definedName>
    <definedName name="FDP_69_1_aUrv" localSheetId="6" hidden="1">#REF!</definedName>
    <definedName name="FDP_69_1_aUrv" localSheetId="9" hidden="1">#REF!</definedName>
    <definedName name="FDP_69_1_aUrv" localSheetId="10" hidden="1">#REF!</definedName>
    <definedName name="FDP_69_1_aUrv" hidden="1">#REF!</definedName>
    <definedName name="FDP_7_1_aUrv" localSheetId="8" hidden="1">#REF!</definedName>
    <definedName name="FDP_7_1_aUrv" localSheetId="7" hidden="1">#REF!</definedName>
    <definedName name="FDP_7_1_aUrv" localSheetId="21" hidden="1">#REF!</definedName>
    <definedName name="FDP_7_1_aUrv" localSheetId="4" hidden="1">#REF!</definedName>
    <definedName name="FDP_7_1_aUrv" localSheetId="5" hidden="1">#REF!</definedName>
    <definedName name="FDP_7_1_aUrv" localSheetId="6" hidden="1">#REF!</definedName>
    <definedName name="FDP_7_1_aUrv" localSheetId="9" hidden="1">#REF!</definedName>
    <definedName name="FDP_7_1_aUrv" localSheetId="10" hidden="1">#REF!</definedName>
    <definedName name="FDP_7_1_aUrv" hidden="1">#REF!</definedName>
    <definedName name="FDP_70_1_aDrv" localSheetId="8" hidden="1">#REF!</definedName>
    <definedName name="FDP_70_1_aDrv" localSheetId="7" hidden="1">#REF!</definedName>
    <definedName name="FDP_70_1_aDrv" localSheetId="21" hidden="1">#REF!</definedName>
    <definedName name="FDP_70_1_aDrv" localSheetId="4" hidden="1">#REF!</definedName>
    <definedName name="FDP_70_1_aDrv" localSheetId="5" hidden="1">#REF!</definedName>
    <definedName name="FDP_70_1_aDrv" localSheetId="6" hidden="1">#REF!</definedName>
    <definedName name="FDP_70_1_aDrv" localSheetId="9" hidden="1">#REF!</definedName>
    <definedName name="FDP_70_1_aDrv" localSheetId="10" hidden="1">#REF!</definedName>
    <definedName name="FDP_70_1_aDrv" hidden="1">#REF!</definedName>
    <definedName name="FDP_71_1_aUrv" localSheetId="8" hidden="1">#REF!</definedName>
    <definedName name="FDP_71_1_aUrv" localSheetId="7" hidden="1">#REF!</definedName>
    <definedName name="FDP_71_1_aUrv" localSheetId="21" hidden="1">#REF!</definedName>
    <definedName name="FDP_71_1_aUrv" localSheetId="4" hidden="1">#REF!</definedName>
    <definedName name="FDP_71_1_aUrv" localSheetId="5" hidden="1">#REF!</definedName>
    <definedName name="FDP_71_1_aUrv" localSheetId="6" hidden="1">#REF!</definedName>
    <definedName name="FDP_71_1_aUrv" localSheetId="9" hidden="1">#REF!</definedName>
    <definedName name="FDP_71_1_aUrv" localSheetId="10" hidden="1">#REF!</definedName>
    <definedName name="FDP_71_1_aUrv" hidden="1">#REF!</definedName>
    <definedName name="FDP_72_1_aDrv" localSheetId="8" hidden="1">#REF!</definedName>
    <definedName name="FDP_72_1_aDrv" localSheetId="7" hidden="1">#REF!</definedName>
    <definedName name="FDP_72_1_aDrv" localSheetId="21" hidden="1">#REF!</definedName>
    <definedName name="FDP_72_1_aDrv" localSheetId="4" hidden="1">#REF!</definedName>
    <definedName name="FDP_72_1_aDrv" localSheetId="5" hidden="1">#REF!</definedName>
    <definedName name="FDP_72_1_aDrv" localSheetId="6" hidden="1">#REF!</definedName>
    <definedName name="FDP_72_1_aDrv" localSheetId="9" hidden="1">#REF!</definedName>
    <definedName name="FDP_72_1_aDrv" localSheetId="10" hidden="1">#REF!</definedName>
    <definedName name="FDP_72_1_aDrv" hidden="1">#REF!</definedName>
    <definedName name="FDP_73_1_aUrv" localSheetId="8" hidden="1">#REF!</definedName>
    <definedName name="FDP_73_1_aUrv" localSheetId="7" hidden="1">#REF!</definedName>
    <definedName name="FDP_73_1_aUrv" localSheetId="21" hidden="1">#REF!</definedName>
    <definedName name="FDP_73_1_aUrv" localSheetId="4" hidden="1">#REF!</definedName>
    <definedName name="FDP_73_1_aUrv" localSheetId="5" hidden="1">#REF!</definedName>
    <definedName name="FDP_73_1_aUrv" localSheetId="6" hidden="1">#REF!</definedName>
    <definedName name="FDP_73_1_aUrv" localSheetId="9" hidden="1">#REF!</definedName>
    <definedName name="FDP_73_1_aUrv" localSheetId="10" hidden="1">#REF!</definedName>
    <definedName name="FDP_73_1_aUrv" hidden="1">#REF!</definedName>
    <definedName name="FDP_74_1_aUrv" localSheetId="8" hidden="1">#REF!</definedName>
    <definedName name="FDP_74_1_aUrv" localSheetId="7" hidden="1">#REF!</definedName>
    <definedName name="FDP_74_1_aUrv" localSheetId="21" hidden="1">#REF!</definedName>
    <definedName name="FDP_74_1_aUrv" localSheetId="4" hidden="1">#REF!</definedName>
    <definedName name="FDP_74_1_aUrv" localSheetId="5" hidden="1">#REF!</definedName>
    <definedName name="FDP_74_1_aUrv" localSheetId="6" hidden="1">#REF!</definedName>
    <definedName name="FDP_74_1_aUrv" localSheetId="9" hidden="1">#REF!</definedName>
    <definedName name="FDP_74_1_aUrv" localSheetId="10" hidden="1">#REF!</definedName>
    <definedName name="FDP_74_1_aUrv" hidden="1">#REF!</definedName>
    <definedName name="FDP_75_1_aSrv" localSheetId="8" hidden="1">#REF!</definedName>
    <definedName name="FDP_75_1_aSrv" localSheetId="7" hidden="1">#REF!</definedName>
    <definedName name="FDP_75_1_aSrv" localSheetId="21" hidden="1">#REF!</definedName>
    <definedName name="FDP_75_1_aSrv" localSheetId="4" hidden="1">#REF!</definedName>
    <definedName name="FDP_75_1_aSrv" localSheetId="5" hidden="1">#REF!</definedName>
    <definedName name="FDP_75_1_aSrv" localSheetId="6" hidden="1">#REF!</definedName>
    <definedName name="FDP_75_1_aSrv" localSheetId="9" hidden="1">#REF!</definedName>
    <definedName name="FDP_75_1_aSrv" localSheetId="10" hidden="1">#REF!</definedName>
    <definedName name="FDP_75_1_aSrv" hidden="1">#REF!</definedName>
    <definedName name="FDP_76_1_aUrv" localSheetId="8" hidden="1">#REF!</definedName>
    <definedName name="FDP_76_1_aUrv" localSheetId="7" hidden="1">#REF!</definedName>
    <definedName name="FDP_76_1_aUrv" localSheetId="21" hidden="1">#REF!</definedName>
    <definedName name="FDP_76_1_aUrv" localSheetId="4" hidden="1">#REF!</definedName>
    <definedName name="FDP_76_1_aUrv" localSheetId="5" hidden="1">#REF!</definedName>
    <definedName name="FDP_76_1_aUrv" localSheetId="6" hidden="1">#REF!</definedName>
    <definedName name="FDP_76_1_aUrv" localSheetId="9" hidden="1">#REF!</definedName>
    <definedName name="FDP_76_1_aUrv" localSheetId="10" hidden="1">#REF!</definedName>
    <definedName name="FDP_76_1_aUrv" hidden="1">#REF!</definedName>
    <definedName name="FDP_77_1_aUrv" localSheetId="8" hidden="1">#REF!</definedName>
    <definedName name="FDP_77_1_aUrv" localSheetId="7" hidden="1">#REF!</definedName>
    <definedName name="FDP_77_1_aUrv" localSheetId="21" hidden="1">#REF!</definedName>
    <definedName name="FDP_77_1_aUrv" localSheetId="4" hidden="1">#REF!</definedName>
    <definedName name="FDP_77_1_aUrv" localSheetId="5" hidden="1">#REF!</definedName>
    <definedName name="FDP_77_1_aUrv" localSheetId="6" hidden="1">#REF!</definedName>
    <definedName name="FDP_77_1_aUrv" localSheetId="9" hidden="1">#REF!</definedName>
    <definedName name="FDP_77_1_aUrv" localSheetId="10" hidden="1">#REF!</definedName>
    <definedName name="FDP_77_1_aUrv" hidden="1">#REF!</definedName>
    <definedName name="FDP_78_1_aUrv" localSheetId="8" hidden="1">#REF!</definedName>
    <definedName name="FDP_78_1_aUrv" localSheetId="7" hidden="1">#REF!</definedName>
    <definedName name="FDP_78_1_aUrv" localSheetId="21" hidden="1">#REF!</definedName>
    <definedName name="FDP_78_1_aUrv" localSheetId="4" hidden="1">#REF!</definedName>
    <definedName name="FDP_78_1_aUrv" localSheetId="5" hidden="1">#REF!</definedName>
    <definedName name="FDP_78_1_aUrv" localSheetId="6" hidden="1">#REF!</definedName>
    <definedName name="FDP_78_1_aUrv" localSheetId="9" hidden="1">#REF!</definedName>
    <definedName name="FDP_78_1_aUrv" localSheetId="10" hidden="1">#REF!</definedName>
    <definedName name="FDP_78_1_aUrv" hidden="1">#REF!</definedName>
    <definedName name="FDP_79_1_aUrv" localSheetId="8" hidden="1">#REF!</definedName>
    <definedName name="FDP_79_1_aUrv" localSheetId="7" hidden="1">#REF!</definedName>
    <definedName name="FDP_79_1_aUrv" localSheetId="21" hidden="1">#REF!</definedName>
    <definedName name="FDP_79_1_aUrv" localSheetId="4" hidden="1">#REF!</definedName>
    <definedName name="FDP_79_1_aUrv" localSheetId="5" hidden="1">#REF!</definedName>
    <definedName name="FDP_79_1_aUrv" localSheetId="6" hidden="1">#REF!</definedName>
    <definedName name="FDP_79_1_aUrv" localSheetId="9" hidden="1">#REF!</definedName>
    <definedName name="FDP_79_1_aUrv" localSheetId="10" hidden="1">#REF!</definedName>
    <definedName name="FDP_79_1_aUrv" hidden="1">#REF!</definedName>
    <definedName name="FDP_8_1_aDrv" localSheetId="8" hidden="1">#REF!</definedName>
    <definedName name="FDP_8_1_aDrv" localSheetId="7" hidden="1">#REF!</definedName>
    <definedName name="FDP_8_1_aDrv" localSheetId="21" hidden="1">#REF!</definedName>
    <definedName name="FDP_8_1_aDrv" localSheetId="4" hidden="1">#REF!</definedName>
    <definedName name="FDP_8_1_aDrv" localSheetId="5" hidden="1">#REF!</definedName>
    <definedName name="FDP_8_1_aDrv" localSheetId="6" hidden="1">#REF!</definedName>
    <definedName name="FDP_8_1_aDrv" localSheetId="9" hidden="1">#REF!</definedName>
    <definedName name="FDP_8_1_aDrv" localSheetId="10" hidden="1">#REF!</definedName>
    <definedName name="FDP_8_1_aDrv" hidden="1">#REF!</definedName>
    <definedName name="FDP_80_1_aUrv" localSheetId="8" hidden="1">#REF!</definedName>
    <definedName name="FDP_80_1_aUrv" localSheetId="7" hidden="1">#REF!</definedName>
    <definedName name="FDP_80_1_aUrv" localSheetId="21" hidden="1">#REF!</definedName>
    <definedName name="FDP_80_1_aUrv" localSheetId="4" hidden="1">#REF!</definedName>
    <definedName name="FDP_80_1_aUrv" localSheetId="5" hidden="1">#REF!</definedName>
    <definedName name="FDP_80_1_aUrv" localSheetId="6" hidden="1">#REF!</definedName>
    <definedName name="FDP_80_1_aUrv" localSheetId="9" hidden="1">#REF!</definedName>
    <definedName name="FDP_80_1_aUrv" localSheetId="10" hidden="1">#REF!</definedName>
    <definedName name="FDP_80_1_aUrv" hidden="1">#REF!</definedName>
    <definedName name="FDP_81_1_aSrv" localSheetId="8" hidden="1">#REF!</definedName>
    <definedName name="FDP_81_1_aSrv" localSheetId="7" hidden="1">#REF!</definedName>
    <definedName name="FDP_81_1_aSrv" localSheetId="21" hidden="1">#REF!</definedName>
    <definedName name="FDP_81_1_aSrv" localSheetId="4" hidden="1">#REF!</definedName>
    <definedName name="FDP_81_1_aSrv" localSheetId="5" hidden="1">#REF!</definedName>
    <definedName name="FDP_81_1_aSrv" localSheetId="6" hidden="1">#REF!</definedName>
    <definedName name="FDP_81_1_aSrv" localSheetId="9" hidden="1">#REF!</definedName>
    <definedName name="FDP_81_1_aSrv" localSheetId="10" hidden="1">#REF!</definedName>
    <definedName name="FDP_81_1_aSrv" hidden="1">#REF!</definedName>
    <definedName name="FDP_82_1_aUrv" localSheetId="8" hidden="1">#REF!</definedName>
    <definedName name="FDP_82_1_aUrv" localSheetId="7" hidden="1">#REF!</definedName>
    <definedName name="FDP_82_1_aUrv" localSheetId="21" hidden="1">#REF!</definedName>
    <definedName name="FDP_82_1_aUrv" localSheetId="4" hidden="1">#REF!</definedName>
    <definedName name="FDP_82_1_aUrv" localSheetId="5" hidden="1">#REF!</definedName>
    <definedName name="FDP_82_1_aUrv" localSheetId="6" hidden="1">#REF!</definedName>
    <definedName name="FDP_82_1_aUrv" localSheetId="9" hidden="1">#REF!</definedName>
    <definedName name="FDP_82_1_aUrv" localSheetId="10" hidden="1">#REF!</definedName>
    <definedName name="FDP_82_1_aUrv" hidden="1">#REF!</definedName>
    <definedName name="FDP_83_1_aSrv" localSheetId="8" hidden="1">#REF!</definedName>
    <definedName name="FDP_83_1_aSrv" localSheetId="7" hidden="1">#REF!</definedName>
    <definedName name="FDP_83_1_aSrv" localSheetId="21" hidden="1">#REF!</definedName>
    <definedName name="FDP_83_1_aSrv" localSheetId="4" hidden="1">#REF!</definedName>
    <definedName name="FDP_83_1_aSrv" localSheetId="5" hidden="1">#REF!</definedName>
    <definedName name="FDP_83_1_aSrv" localSheetId="6" hidden="1">#REF!</definedName>
    <definedName name="FDP_83_1_aSrv" localSheetId="9" hidden="1">#REF!</definedName>
    <definedName name="FDP_83_1_aSrv" localSheetId="10" hidden="1">#REF!</definedName>
    <definedName name="FDP_83_1_aSrv" hidden="1">#REF!</definedName>
    <definedName name="FDP_84_1_aUrv" localSheetId="8" hidden="1">#REF!</definedName>
    <definedName name="FDP_84_1_aUrv" localSheetId="7" hidden="1">#REF!</definedName>
    <definedName name="FDP_84_1_aUrv" localSheetId="21" hidden="1">#REF!</definedName>
    <definedName name="FDP_84_1_aUrv" localSheetId="4" hidden="1">#REF!</definedName>
    <definedName name="FDP_84_1_aUrv" localSheetId="5" hidden="1">#REF!</definedName>
    <definedName name="FDP_84_1_aUrv" localSheetId="6" hidden="1">#REF!</definedName>
    <definedName name="FDP_84_1_aUrv" localSheetId="9" hidden="1">#REF!</definedName>
    <definedName name="FDP_84_1_aUrv" localSheetId="10" hidden="1">#REF!</definedName>
    <definedName name="FDP_84_1_aUrv" hidden="1">#REF!</definedName>
    <definedName name="FDP_85_1_aUrv" localSheetId="8" hidden="1">#REF!</definedName>
    <definedName name="FDP_85_1_aUrv" localSheetId="7" hidden="1">#REF!</definedName>
    <definedName name="FDP_85_1_aUrv" localSheetId="21" hidden="1">#REF!</definedName>
    <definedName name="FDP_85_1_aUrv" localSheetId="4" hidden="1">#REF!</definedName>
    <definedName name="FDP_85_1_aUrv" localSheetId="5" hidden="1">#REF!</definedName>
    <definedName name="FDP_85_1_aUrv" localSheetId="6" hidden="1">#REF!</definedName>
    <definedName name="FDP_85_1_aUrv" localSheetId="9" hidden="1">#REF!</definedName>
    <definedName name="FDP_85_1_aUrv" localSheetId="10" hidden="1">#REF!</definedName>
    <definedName name="FDP_85_1_aUrv" hidden="1">#REF!</definedName>
    <definedName name="FDP_86_1_aUrv" localSheetId="8" hidden="1">#REF!</definedName>
    <definedName name="FDP_86_1_aUrv" localSheetId="7" hidden="1">#REF!</definedName>
    <definedName name="FDP_86_1_aUrv" localSheetId="21" hidden="1">#REF!</definedName>
    <definedName name="FDP_86_1_aUrv" localSheetId="4" hidden="1">#REF!</definedName>
    <definedName name="FDP_86_1_aUrv" localSheetId="5" hidden="1">#REF!</definedName>
    <definedName name="FDP_86_1_aUrv" localSheetId="6" hidden="1">#REF!</definedName>
    <definedName name="FDP_86_1_aUrv" localSheetId="9" hidden="1">#REF!</definedName>
    <definedName name="FDP_86_1_aUrv" localSheetId="10" hidden="1">#REF!</definedName>
    <definedName name="FDP_86_1_aUrv" hidden="1">#REF!</definedName>
    <definedName name="FDP_87_1_aSrv" localSheetId="8" hidden="1">#REF!</definedName>
    <definedName name="FDP_87_1_aSrv" localSheetId="7" hidden="1">#REF!</definedName>
    <definedName name="FDP_87_1_aSrv" localSheetId="21" hidden="1">#REF!</definedName>
    <definedName name="FDP_87_1_aSrv" localSheetId="4" hidden="1">#REF!</definedName>
    <definedName name="FDP_87_1_aSrv" localSheetId="5" hidden="1">#REF!</definedName>
    <definedName name="FDP_87_1_aSrv" localSheetId="6" hidden="1">#REF!</definedName>
    <definedName name="FDP_87_1_aSrv" localSheetId="9" hidden="1">#REF!</definedName>
    <definedName name="FDP_87_1_aSrv" localSheetId="10" hidden="1">#REF!</definedName>
    <definedName name="FDP_87_1_aSrv" hidden="1">#REF!</definedName>
    <definedName name="FDP_88_1_aUrv" localSheetId="8" hidden="1">#REF!</definedName>
    <definedName name="FDP_88_1_aUrv" localSheetId="7" hidden="1">#REF!</definedName>
    <definedName name="FDP_88_1_aUrv" localSheetId="21" hidden="1">#REF!</definedName>
    <definedName name="FDP_88_1_aUrv" localSheetId="4" hidden="1">#REF!</definedName>
    <definedName name="FDP_88_1_aUrv" localSheetId="5" hidden="1">#REF!</definedName>
    <definedName name="FDP_88_1_aUrv" localSheetId="6" hidden="1">#REF!</definedName>
    <definedName name="FDP_88_1_aUrv" localSheetId="9" hidden="1">#REF!</definedName>
    <definedName name="FDP_88_1_aUrv" localSheetId="10" hidden="1">#REF!</definedName>
    <definedName name="FDP_88_1_aUrv" hidden="1">#REF!</definedName>
    <definedName name="FDP_89_1_aSrv" localSheetId="8" hidden="1">#REF!</definedName>
    <definedName name="FDP_89_1_aSrv" localSheetId="7" hidden="1">#REF!</definedName>
    <definedName name="FDP_89_1_aSrv" localSheetId="21" hidden="1">#REF!</definedName>
    <definedName name="FDP_89_1_aSrv" localSheetId="4" hidden="1">#REF!</definedName>
    <definedName name="FDP_89_1_aSrv" localSheetId="5" hidden="1">#REF!</definedName>
    <definedName name="FDP_89_1_aSrv" localSheetId="6" hidden="1">#REF!</definedName>
    <definedName name="FDP_89_1_aSrv" localSheetId="9" hidden="1">#REF!</definedName>
    <definedName name="FDP_89_1_aSrv" localSheetId="10" hidden="1">#REF!</definedName>
    <definedName name="FDP_89_1_aSrv" hidden="1">#REF!</definedName>
    <definedName name="FDP_9_1_aDrv" localSheetId="8" hidden="1">#REF!</definedName>
    <definedName name="FDP_9_1_aDrv" localSheetId="7" hidden="1">#REF!</definedName>
    <definedName name="FDP_9_1_aDrv" localSheetId="21" hidden="1">#REF!</definedName>
    <definedName name="FDP_9_1_aDrv" localSheetId="4" hidden="1">#REF!</definedName>
    <definedName name="FDP_9_1_aDrv" localSheetId="5" hidden="1">#REF!</definedName>
    <definedName name="FDP_9_1_aDrv" localSheetId="6" hidden="1">#REF!</definedName>
    <definedName name="FDP_9_1_aDrv" localSheetId="9" hidden="1">#REF!</definedName>
    <definedName name="FDP_9_1_aDrv" localSheetId="10" hidden="1">#REF!</definedName>
    <definedName name="FDP_9_1_aDrv" hidden="1">#REF!</definedName>
    <definedName name="FDP_90_1_aUrv" localSheetId="8" hidden="1">#REF!</definedName>
    <definedName name="FDP_90_1_aUrv" localSheetId="7" hidden="1">#REF!</definedName>
    <definedName name="FDP_90_1_aUrv" localSheetId="21" hidden="1">#REF!</definedName>
    <definedName name="FDP_90_1_aUrv" localSheetId="4" hidden="1">#REF!</definedName>
    <definedName name="FDP_90_1_aUrv" localSheetId="5" hidden="1">#REF!</definedName>
    <definedName name="FDP_90_1_aUrv" localSheetId="6" hidden="1">#REF!</definedName>
    <definedName name="FDP_90_1_aUrv" localSheetId="9" hidden="1">#REF!</definedName>
    <definedName name="FDP_90_1_aUrv" localSheetId="10" hidden="1">#REF!</definedName>
    <definedName name="FDP_90_1_aUrv" hidden="1">#REF!</definedName>
    <definedName name="FDP_91_1_aUrv" localSheetId="8" hidden="1">#REF!</definedName>
    <definedName name="FDP_91_1_aUrv" localSheetId="7" hidden="1">#REF!</definedName>
    <definedName name="FDP_91_1_aUrv" localSheetId="21" hidden="1">#REF!</definedName>
    <definedName name="FDP_91_1_aUrv" localSheetId="4" hidden="1">#REF!</definedName>
    <definedName name="FDP_91_1_aUrv" localSheetId="5" hidden="1">#REF!</definedName>
    <definedName name="FDP_91_1_aUrv" localSheetId="6" hidden="1">#REF!</definedName>
    <definedName name="FDP_91_1_aUrv" localSheetId="9" hidden="1">#REF!</definedName>
    <definedName name="FDP_91_1_aUrv" localSheetId="10" hidden="1">#REF!</definedName>
    <definedName name="FDP_91_1_aUrv" hidden="1">#REF!</definedName>
    <definedName name="FDP_92_1_aSrv" localSheetId="8" hidden="1">#REF!</definedName>
    <definedName name="FDP_92_1_aSrv" localSheetId="7" hidden="1">#REF!</definedName>
    <definedName name="FDP_92_1_aSrv" localSheetId="21" hidden="1">#REF!</definedName>
    <definedName name="FDP_92_1_aSrv" localSheetId="4" hidden="1">#REF!</definedName>
    <definedName name="FDP_92_1_aSrv" localSheetId="5" hidden="1">#REF!</definedName>
    <definedName name="FDP_92_1_aSrv" localSheetId="6" hidden="1">#REF!</definedName>
    <definedName name="FDP_92_1_aSrv" localSheetId="9" hidden="1">#REF!</definedName>
    <definedName name="FDP_92_1_aSrv" localSheetId="10" hidden="1">#REF!</definedName>
    <definedName name="FDP_92_1_aSrv" hidden="1">#REF!</definedName>
    <definedName name="FDP_93_1_aDrv" localSheetId="8" hidden="1">#REF!</definedName>
    <definedName name="FDP_93_1_aDrv" localSheetId="7" hidden="1">#REF!</definedName>
    <definedName name="FDP_93_1_aDrv" localSheetId="21" hidden="1">#REF!</definedName>
    <definedName name="FDP_93_1_aDrv" localSheetId="4" hidden="1">#REF!</definedName>
    <definedName name="FDP_93_1_aDrv" localSheetId="5" hidden="1">#REF!</definedName>
    <definedName name="FDP_93_1_aDrv" localSheetId="6" hidden="1">#REF!</definedName>
    <definedName name="FDP_93_1_aDrv" localSheetId="9" hidden="1">#REF!</definedName>
    <definedName name="FDP_93_1_aDrv" localSheetId="10" hidden="1">#REF!</definedName>
    <definedName name="FDP_93_1_aDrv" hidden="1">#REF!</definedName>
    <definedName name="FDP_94_1_aUrv" localSheetId="8" hidden="1">#REF!</definedName>
    <definedName name="FDP_94_1_aUrv" localSheetId="7" hidden="1">#REF!</definedName>
    <definedName name="FDP_94_1_aUrv" localSheetId="21" hidden="1">#REF!</definedName>
    <definedName name="FDP_94_1_aUrv" localSheetId="4" hidden="1">#REF!</definedName>
    <definedName name="FDP_94_1_aUrv" localSheetId="5" hidden="1">#REF!</definedName>
    <definedName name="FDP_94_1_aUrv" localSheetId="6" hidden="1">#REF!</definedName>
    <definedName name="FDP_94_1_aUrv" localSheetId="9" hidden="1">#REF!</definedName>
    <definedName name="FDP_94_1_aUrv" localSheetId="10" hidden="1">#REF!</definedName>
    <definedName name="FDP_94_1_aUrv" hidden="1">#REF!</definedName>
    <definedName name="FDP_95_1_aUrv" localSheetId="8" hidden="1">#REF!</definedName>
    <definedName name="FDP_95_1_aUrv" localSheetId="7" hidden="1">#REF!</definedName>
    <definedName name="FDP_95_1_aUrv" localSheetId="21" hidden="1">#REF!</definedName>
    <definedName name="FDP_95_1_aUrv" localSheetId="4" hidden="1">#REF!</definedName>
    <definedName name="FDP_95_1_aUrv" localSheetId="5" hidden="1">#REF!</definedName>
    <definedName name="FDP_95_1_aUrv" localSheetId="6" hidden="1">#REF!</definedName>
    <definedName name="FDP_95_1_aUrv" localSheetId="9" hidden="1">#REF!</definedName>
    <definedName name="FDP_95_1_aUrv" localSheetId="10" hidden="1">#REF!</definedName>
    <definedName name="FDP_95_1_aUrv" hidden="1">#REF!</definedName>
    <definedName name="FDP_96_1_aUrv" localSheetId="8" hidden="1">#REF!</definedName>
    <definedName name="FDP_96_1_aUrv" localSheetId="7" hidden="1">#REF!</definedName>
    <definedName name="FDP_96_1_aUrv" localSheetId="21" hidden="1">#REF!</definedName>
    <definedName name="FDP_96_1_aUrv" localSheetId="4" hidden="1">#REF!</definedName>
    <definedName name="FDP_96_1_aUrv" localSheetId="5" hidden="1">#REF!</definedName>
    <definedName name="FDP_96_1_aUrv" localSheetId="6" hidden="1">#REF!</definedName>
    <definedName name="FDP_96_1_aUrv" localSheetId="9" hidden="1">#REF!</definedName>
    <definedName name="FDP_96_1_aUrv" localSheetId="10" hidden="1">#REF!</definedName>
    <definedName name="FDP_96_1_aUrv" hidden="1">#REF!</definedName>
    <definedName name="FDP_97_1_aUrv" localSheetId="8" hidden="1">#REF!</definedName>
    <definedName name="FDP_97_1_aUrv" localSheetId="7" hidden="1">#REF!</definedName>
    <definedName name="FDP_97_1_aUrv" localSheetId="21" hidden="1">#REF!</definedName>
    <definedName name="FDP_97_1_aUrv" localSheetId="4" hidden="1">#REF!</definedName>
    <definedName name="FDP_97_1_aUrv" localSheetId="5" hidden="1">#REF!</definedName>
    <definedName name="FDP_97_1_aUrv" localSheetId="6" hidden="1">#REF!</definedName>
    <definedName name="FDP_97_1_aUrv" localSheetId="9" hidden="1">#REF!</definedName>
    <definedName name="FDP_97_1_aUrv" localSheetId="10" hidden="1">#REF!</definedName>
    <definedName name="FDP_97_1_aUrv" hidden="1">#REF!</definedName>
    <definedName name="FDP_98_1_aUrv" localSheetId="8" hidden="1">#REF!</definedName>
    <definedName name="FDP_98_1_aUrv" localSheetId="7" hidden="1">#REF!</definedName>
    <definedName name="FDP_98_1_aUrv" localSheetId="21" hidden="1">#REF!</definedName>
    <definedName name="FDP_98_1_aUrv" localSheetId="4" hidden="1">#REF!</definedName>
    <definedName name="FDP_98_1_aUrv" localSheetId="5" hidden="1">#REF!</definedName>
    <definedName name="FDP_98_1_aUrv" localSheetId="6" hidden="1">#REF!</definedName>
    <definedName name="FDP_98_1_aUrv" localSheetId="9" hidden="1">#REF!</definedName>
    <definedName name="FDP_98_1_aUrv" localSheetId="10" hidden="1">#REF!</definedName>
    <definedName name="FDP_98_1_aUrv" hidden="1">#REF!</definedName>
    <definedName name="FDP_99_1_aUrv" localSheetId="8" hidden="1">#REF!</definedName>
    <definedName name="FDP_99_1_aUrv" localSheetId="7" hidden="1">#REF!</definedName>
    <definedName name="FDP_99_1_aUrv" localSheetId="21" hidden="1">#REF!</definedName>
    <definedName name="FDP_99_1_aUrv" localSheetId="4" hidden="1">#REF!</definedName>
    <definedName name="FDP_99_1_aUrv" localSheetId="5" hidden="1">#REF!</definedName>
    <definedName name="FDP_99_1_aUrv" localSheetId="6" hidden="1">#REF!</definedName>
    <definedName name="FDP_99_1_aUrv" localSheetId="9" hidden="1">#REF!</definedName>
    <definedName name="FDP_99_1_aUrv" localSheetId="10" hidden="1">#REF!</definedName>
    <definedName name="FDP_99_1_aUrv" hidden="1">#REF!</definedName>
    <definedName name="HTML_CodePage" hidden="1">1252</definedName>
    <definedName name="HTML_Control" localSheetId="8" hidden="1">{"'327012'!$A$2:$L$63"}</definedName>
    <definedName name="HTML_Control" localSheetId="0" hidden="1">{"'327012'!$A$2:$L$63"}</definedName>
    <definedName name="HTML_Control" localSheetId="7" hidden="1">{"'327012'!$A$2:$L$63"}</definedName>
    <definedName name="HTML_Control" localSheetId="21" hidden="1">{"'327012'!$A$2:$L$63"}</definedName>
    <definedName name="HTML_Control" localSheetId="4" hidden="1">{"'327012'!$A$2:$L$63"}</definedName>
    <definedName name="HTML_Control" localSheetId="5" hidden="1">{"'327012'!$A$2:$L$63"}</definedName>
    <definedName name="HTML_Control" localSheetId="23" hidden="1">{"'327012'!$A$2:$L$63"}</definedName>
    <definedName name="HTML_Control" localSheetId="6" hidden="1">{"'327012'!$A$2:$L$63"}</definedName>
    <definedName name="HTML_Control" localSheetId="9" hidden="1">{"'327012'!$A$2:$L$63"}</definedName>
    <definedName name="HTML_Control" localSheetId="10" hidden="1">{"'327012'!$A$2:$L$63"}</definedName>
    <definedName name="HTML_Control" localSheetId="1" hidden="1">{"'327012'!$A$2:$L$63"}</definedName>
    <definedName name="HTML_Control" hidden="1">{"'327012'!$A$2:$L$63"}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"N:\Webbank\W6_uploaded\Client_login\CMM_Member_Files\327013_www_01.htm"</definedName>
    <definedName name="HTML_Title" hidden="1">""</definedName>
    <definedName name="HTML1_1" hidden="1">"[mf33e.xls]A!$A$1:$J$79"</definedName>
    <definedName name="HTML1_10" hidden="1">""</definedName>
    <definedName name="HTML1_11" hidden="1">1</definedName>
    <definedName name="HTML1_12" hidden="1">"C:\public\fhwa\SECTION1\mf33e.htm"</definedName>
    <definedName name="HTML1_2" hidden="1">1</definedName>
    <definedName name="HTML1_3" hidden="1">"mf33e"</definedName>
    <definedName name="HTML1_4" hidden="1">"MF33E"</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lb_to_metric_ton">[3]Lists!$F$12</definedName>
    <definedName name="limcount" hidden="1">3</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acro_growth_rate">0.008</definedName>
    <definedName name="MMBTU_GJ">[3]Lists!$F$5</definedName>
    <definedName name="Pal_Workbook_GUID" hidden="1">"EZGXLTBDBFIUY5ZGPKFIMINK"</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vedScenariosOnly" hidden="1">#N/A</definedName>
    <definedName name="sencount" hidden="1">1</definedName>
    <definedName name="solargraph" localSheetId="8" hidden="1">[1]Sheet1!#REF!</definedName>
    <definedName name="solargraph" localSheetId="7" hidden="1">[1]Sheet1!#REF!</definedName>
    <definedName name="solargraph" localSheetId="21" hidden="1">[1]Sheet1!#REF!</definedName>
    <definedName name="solargraph" localSheetId="4" hidden="1">[1]Sheet1!#REF!</definedName>
    <definedName name="solargraph" localSheetId="5" hidden="1">[1]Sheet1!#REF!</definedName>
    <definedName name="solargraph" localSheetId="23" hidden="1">[2]Sheet1!#REF!</definedName>
    <definedName name="solargraph" localSheetId="6" hidden="1">[1]Sheet1!#REF!</definedName>
    <definedName name="solargraph" localSheetId="9" hidden="1">[1]Sheet1!#REF!</definedName>
    <definedName name="solargraph" localSheetId="10" hidden="1">[1]Sheet1!#REF!</definedName>
    <definedName name="solargraph" hidden="1">[1]Sheet1!#REF!</definedName>
    <definedName name="solver_adj" localSheetId="8" hidden="1">#REF!</definedName>
    <definedName name="solver_adj" localSheetId="7" hidden="1">#REF!</definedName>
    <definedName name="solver_adj" localSheetId="21" hidden="1">#REF!</definedName>
    <definedName name="solver_adj" localSheetId="4" hidden="1">#REF!</definedName>
    <definedName name="solver_adj" localSheetId="5" hidden="1">#REF!</definedName>
    <definedName name="solver_adj" localSheetId="23" hidden="1">#REF!</definedName>
    <definedName name="solver_adj" localSheetId="6" hidden="1">#REF!</definedName>
    <definedName name="solver_adj" localSheetId="9" hidden="1">#REF!</definedName>
    <definedName name="solver_adj" localSheetId="10" hidden="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localSheetId="8" hidden="1">#REF!</definedName>
    <definedName name="solver_opt" localSheetId="7" hidden="1">#REF!</definedName>
    <definedName name="solver_opt" localSheetId="21" hidden="1">#REF!</definedName>
    <definedName name="solver_opt" localSheetId="4" hidden="1">#REF!</definedName>
    <definedName name="solver_opt" localSheetId="5" hidden="1">#REF!</definedName>
    <definedName name="solver_opt" localSheetId="23" hidden="1">#REF!</definedName>
    <definedName name="solver_opt" localSheetId="6" hidden="1">#REF!</definedName>
    <definedName name="solver_opt" localSheetId="9" hidden="1">#REF!</definedName>
    <definedName name="solver_opt" localSheetId="10" hidden="1">#REF!</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td_losses">0.07122</definedName>
    <definedName name="Upstream_Emissions_Flag">'[3]Summary &amp; Inputs'!$C$6</definedName>
    <definedName name="wrn.ALL." hidden="1">{#N/A,#N/A,FALSE,"ASSUMPTIONS";#N/A,#N/A,FALSE,"Valuation Summary";"page1",#N/A,FALSE,"PRESENTATION";"page2",#N/A,FALSE,"PRESENTATION";#N/A,#N/A,FALSE,"ORIGINAL_ROLLBACK"}</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PRES_OUT."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hidden="1">{"CURRENT",#N/A,FALSE,"REGISTER"}</definedName>
    <definedName name="wrn.PRINT_HISTORY." hidden="1">{"HISTORY",#N/A,FALSE,"REGISTER"}</definedName>
    <definedName name="wrn.printall." hidden="1">{"page1",#N/A,FALSE,"DCM";"page2",#N/A,FALSE,"DCM";"page3",#N/A,FALSE,"DCM";"page4",#N/A,FALSE,"DCM";"page5",#N/A,FALSE,"DCM";"page6",#N/A,FALSE,"DCM";"page7",#N/A,FALSE,"DCM";"page8",#N/A,FALSE,"DCM"}</definedName>
    <definedName name="wrn.Summary." hidden="1">{"page1",#N/A,FALSE,"DCM";"page3",#N/A,FALSE,"DCM"}</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localSheetId="1" hidden="1">{"page1",#N/A,FALSE,"DCM";"page2",#N/A,FALSE,"DCM";"page3",#N/A,FALSE,"DCM";"page4",#N/A,FALSE,"DCM";"page5",#N/A,FALSE,"DCM";"page6",#N/A,FALSE,"DCM";"page7",#N/A,FALSE,"DCM";"page8",#N/A,FALSE,"DCM"}</definedName>
    <definedName name="wrn1.printall" hidden="1">{"page1",#N/A,FALSE,"DCM";"page2",#N/A,FALSE,"DCM";"page3",#N/A,FALSE,"DCM";"page4",#N/A,FALSE,"DCM";"page5",#N/A,FALSE,"DCM";"page6",#N/A,FALSE,"DCM";"page7",#N/A,FALSE,"DCM";"page8",#N/A,FALSE,"DCM"}</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31" i="181" l="1"/>
  <c r="AD31" i="181"/>
  <c r="AC31" i="181"/>
  <c r="AB31" i="181"/>
  <c r="AA31" i="181"/>
  <c r="Z31" i="181"/>
  <c r="Y31" i="181"/>
  <c r="X31" i="181"/>
  <c r="W31" i="181"/>
  <c r="V31" i="181"/>
  <c r="U31" i="181"/>
  <c r="T31" i="181"/>
  <c r="S31" i="181"/>
  <c r="R31" i="181"/>
  <c r="Q31" i="181"/>
  <c r="P31" i="181"/>
  <c r="O31" i="181"/>
  <c r="N31" i="181"/>
  <c r="M31" i="181"/>
  <c r="L31" i="181"/>
  <c r="K31" i="181"/>
  <c r="J31" i="181"/>
  <c r="I31" i="181"/>
  <c r="H31" i="181"/>
  <c r="G31" i="181"/>
  <c r="F31" i="181"/>
  <c r="AE30" i="181"/>
  <c r="AD30" i="181"/>
  <c r="AC30" i="181"/>
  <c r="AB30" i="181"/>
  <c r="AA30" i="181"/>
  <c r="Z30" i="181"/>
  <c r="Y30" i="181"/>
  <c r="X30" i="181"/>
  <c r="W30" i="181"/>
  <c r="V30" i="181"/>
  <c r="U30" i="181"/>
  <c r="T30" i="181"/>
  <c r="S30" i="181"/>
  <c r="R30" i="181"/>
  <c r="Q30" i="181"/>
  <c r="P30" i="181"/>
  <c r="O30" i="181"/>
  <c r="N30" i="181"/>
  <c r="M30" i="181"/>
  <c r="L30" i="181"/>
  <c r="K30" i="181"/>
  <c r="J30" i="181"/>
  <c r="I30" i="181"/>
  <c r="H30" i="181"/>
  <c r="G30" i="181"/>
  <c r="F30" i="181"/>
  <c r="AE29" i="181"/>
  <c r="AD29" i="181"/>
  <c r="AC29" i="181"/>
  <c r="AB29" i="181"/>
  <c r="AA29" i="181"/>
  <c r="Z29" i="181"/>
  <c r="Y29" i="181"/>
  <c r="X29" i="181"/>
  <c r="W29" i="181"/>
  <c r="V29" i="181"/>
  <c r="U29" i="181"/>
  <c r="T29" i="181"/>
  <c r="S29" i="181"/>
  <c r="R29" i="181"/>
  <c r="Q29" i="181"/>
  <c r="P29" i="181"/>
  <c r="O29" i="181"/>
  <c r="N29" i="181"/>
  <c r="M29" i="181"/>
  <c r="L29" i="181"/>
  <c r="K29" i="181"/>
  <c r="J29" i="181"/>
  <c r="I29" i="181"/>
  <c r="H29" i="181"/>
  <c r="G29" i="181"/>
  <c r="F29" i="181"/>
  <c r="B31" i="181"/>
  <c r="B30" i="181"/>
  <c r="B29" i="181"/>
  <c r="B28" i="181"/>
  <c r="C29" i="171"/>
  <c r="C29" i="170"/>
  <c r="C29" i="172"/>
  <c r="C29" i="173"/>
  <c r="C29" i="174"/>
  <c r="C29" i="175"/>
  <c r="B29" i="179"/>
  <c r="B29" i="178"/>
  <c r="B32" i="177"/>
  <c r="B31" i="177"/>
  <c r="B30" i="177"/>
  <c r="B29" i="177"/>
  <c r="B32" i="176"/>
  <c r="B31" i="176"/>
  <c r="B30" i="176"/>
  <c r="B29" i="176"/>
  <c r="C84" i="169" l="1"/>
  <c r="C88" i="169" s="1"/>
  <c r="C92" i="169" s="1"/>
  <c r="C96" i="169" s="1"/>
  <c r="C85" i="169"/>
  <c r="C89" i="169" s="1"/>
  <c r="C93" i="169" s="1"/>
  <c r="C97" i="169" s="1"/>
  <c r="C86" i="169"/>
  <c r="C90" i="169" s="1"/>
  <c r="C94" i="169" s="1"/>
  <c r="C98" i="169" s="1"/>
  <c r="C87" i="169"/>
  <c r="C91" i="169" s="1"/>
  <c r="C95" i="169" s="1"/>
  <c r="C99" i="169" s="1"/>
  <c r="J15" i="85"/>
  <c r="I15" i="85"/>
  <c r="H15" i="85"/>
  <c r="G15" i="85"/>
  <c r="F15" i="85"/>
  <c r="E15" i="85"/>
  <c r="J14" i="85"/>
  <c r="I14" i="85"/>
  <c r="H14" i="85"/>
  <c r="G14" i="85"/>
  <c r="F14" i="85"/>
  <c r="E14" i="85"/>
  <c r="D63" i="89" l="1"/>
  <c r="E63" i="89"/>
  <c r="H63" i="89"/>
  <c r="L63" i="89"/>
  <c r="N63" i="89"/>
  <c r="O63" i="89"/>
  <c r="P63" i="89"/>
  <c r="S63" i="89"/>
  <c r="W63" i="89"/>
  <c r="Y63" i="89"/>
  <c r="Z63" i="89"/>
  <c r="AA63" i="89"/>
  <c r="M63" i="89"/>
  <c r="X63" i="89"/>
  <c r="I63" i="89"/>
  <c r="J63" i="89"/>
  <c r="T63" i="89"/>
  <c r="F63" i="89"/>
  <c r="G63" i="89"/>
  <c r="K63" i="89"/>
  <c r="Q63" i="89"/>
  <c r="R63" i="89"/>
  <c r="U63" i="89"/>
  <c r="V63" i="89"/>
  <c r="AB63" i="89"/>
  <c r="AC63" i="89"/>
  <c r="B53" i="181"/>
  <c r="B52" i="181"/>
  <c r="B51" i="181"/>
  <c r="B50" i="181"/>
  <c r="B48" i="181"/>
  <c r="B47" i="181"/>
  <c r="B46" i="181"/>
  <c r="B45" i="181"/>
  <c r="B43" i="181"/>
  <c r="B42" i="181"/>
  <c r="B41" i="181"/>
  <c r="B40" i="181"/>
  <c r="B38" i="181"/>
  <c r="AC38" i="181" s="1"/>
  <c r="B37" i="181"/>
  <c r="AC37" i="181" s="1"/>
  <c r="B36" i="181"/>
  <c r="AA36" i="181" s="1"/>
  <c r="B35" i="181"/>
  <c r="AD35" i="181" s="1"/>
  <c r="Y52" i="181" l="1"/>
  <c r="Q52" i="181"/>
  <c r="I52" i="181"/>
  <c r="U52" i="181"/>
  <c r="X52" i="181"/>
  <c r="P52" i="181"/>
  <c r="H52" i="181"/>
  <c r="AC52" i="181"/>
  <c r="AE52" i="181"/>
  <c r="W52" i="181"/>
  <c r="O52" i="181"/>
  <c r="G52" i="181"/>
  <c r="M52" i="181"/>
  <c r="AD52" i="181"/>
  <c r="V52" i="181"/>
  <c r="N52" i="181"/>
  <c r="F52" i="181"/>
  <c r="AB52" i="181"/>
  <c r="T52" i="181"/>
  <c r="L52" i="181"/>
  <c r="R52" i="181"/>
  <c r="AA52" i="181"/>
  <c r="S52" i="181"/>
  <c r="K52" i="181"/>
  <c r="Z52" i="181"/>
  <c r="J52" i="181"/>
  <c r="AE53" i="181"/>
  <c r="W53" i="181"/>
  <c r="O53" i="181"/>
  <c r="G53" i="181"/>
  <c r="AA53" i="181"/>
  <c r="AD53" i="181"/>
  <c r="V53" i="181"/>
  <c r="N53" i="181"/>
  <c r="F53" i="181"/>
  <c r="AC53" i="181"/>
  <c r="U53" i="181"/>
  <c r="M53" i="181"/>
  <c r="S53" i="181"/>
  <c r="AB53" i="181"/>
  <c r="T53" i="181"/>
  <c r="L53" i="181"/>
  <c r="K53" i="181"/>
  <c r="Z53" i="181"/>
  <c r="R53" i="181"/>
  <c r="J53" i="181"/>
  <c r="P53" i="181"/>
  <c r="Y53" i="181"/>
  <c r="Q53" i="181"/>
  <c r="I53" i="181"/>
  <c r="X53" i="181"/>
  <c r="H53" i="181"/>
  <c r="AC45" i="181"/>
  <c r="U45" i="181"/>
  <c r="M45" i="181"/>
  <c r="AB45" i="181"/>
  <c r="T45" i="181"/>
  <c r="L45" i="181"/>
  <c r="Y45" i="181"/>
  <c r="AA45" i="181"/>
  <c r="S45" i="181"/>
  <c r="K45" i="181"/>
  <c r="Q45" i="181"/>
  <c r="Z45" i="181"/>
  <c r="R45" i="181"/>
  <c r="J45" i="181"/>
  <c r="I45" i="181"/>
  <c r="X45" i="181"/>
  <c r="P45" i="181"/>
  <c r="H45" i="181"/>
  <c r="V45" i="181"/>
  <c r="F45" i="181"/>
  <c r="AE45" i="181"/>
  <c r="W45" i="181"/>
  <c r="O45" i="181"/>
  <c r="G45" i="181"/>
  <c r="AD45" i="181"/>
  <c r="N45" i="181"/>
  <c r="Y47" i="181"/>
  <c r="Q47" i="181"/>
  <c r="I47" i="181"/>
  <c r="U47" i="181"/>
  <c r="X47" i="181"/>
  <c r="P47" i="181"/>
  <c r="H47" i="181"/>
  <c r="M47" i="181"/>
  <c r="AE47" i="181"/>
  <c r="W47" i="181"/>
  <c r="O47" i="181"/>
  <c r="G47" i="181"/>
  <c r="AC47" i="181"/>
  <c r="AD47" i="181"/>
  <c r="V47" i="181"/>
  <c r="N47" i="181"/>
  <c r="F47" i="181"/>
  <c r="AB47" i="181"/>
  <c r="T47" i="181"/>
  <c r="L47" i="181"/>
  <c r="Z47" i="181"/>
  <c r="AA47" i="181"/>
  <c r="S47" i="181"/>
  <c r="K47" i="181"/>
  <c r="R47" i="181"/>
  <c r="J47" i="181"/>
  <c r="AE48" i="181"/>
  <c r="W48" i="181"/>
  <c r="O48" i="181"/>
  <c r="G48" i="181"/>
  <c r="K48" i="181"/>
  <c r="AD48" i="181"/>
  <c r="V48" i="181"/>
  <c r="N48" i="181"/>
  <c r="F48" i="181"/>
  <c r="AC48" i="181"/>
  <c r="U48" i="181"/>
  <c r="M48" i="181"/>
  <c r="S48" i="181"/>
  <c r="AB48" i="181"/>
  <c r="T48" i="181"/>
  <c r="L48" i="181"/>
  <c r="AA48" i="181"/>
  <c r="Z48" i="181"/>
  <c r="R48" i="181"/>
  <c r="J48" i="181"/>
  <c r="P48" i="181"/>
  <c r="Y48" i="181"/>
  <c r="Q48" i="181"/>
  <c r="I48" i="181"/>
  <c r="X48" i="181"/>
  <c r="H48" i="181"/>
  <c r="AA46" i="181"/>
  <c r="S46" i="181"/>
  <c r="K46" i="181"/>
  <c r="W46" i="181"/>
  <c r="G46" i="181"/>
  <c r="Z46" i="181"/>
  <c r="R46" i="181"/>
  <c r="J46" i="181"/>
  <c r="Y46" i="181"/>
  <c r="Q46" i="181"/>
  <c r="I46" i="181"/>
  <c r="O46" i="181"/>
  <c r="X46" i="181"/>
  <c r="P46" i="181"/>
  <c r="H46" i="181"/>
  <c r="AE46" i="181"/>
  <c r="AD46" i="181"/>
  <c r="V46" i="181"/>
  <c r="N46" i="181"/>
  <c r="F46" i="181"/>
  <c r="AB46" i="181"/>
  <c r="L46" i="181"/>
  <c r="AC46" i="181"/>
  <c r="U46" i="181"/>
  <c r="M46" i="181"/>
  <c r="T46" i="181"/>
  <c r="AC50" i="181"/>
  <c r="U50" i="181"/>
  <c r="M50" i="181"/>
  <c r="Y50" i="181"/>
  <c r="I50" i="181"/>
  <c r="AB50" i="181"/>
  <c r="T50" i="181"/>
  <c r="L50" i="181"/>
  <c r="Q50" i="181"/>
  <c r="AA50" i="181"/>
  <c r="S50" i="181"/>
  <c r="K50" i="181"/>
  <c r="Z50" i="181"/>
  <c r="R50" i="181"/>
  <c r="J50" i="181"/>
  <c r="X50" i="181"/>
  <c r="P50" i="181"/>
  <c r="H50" i="181"/>
  <c r="AD50" i="181"/>
  <c r="N50" i="181"/>
  <c r="AE50" i="181"/>
  <c r="W50" i="181"/>
  <c r="O50" i="181"/>
  <c r="G50" i="181"/>
  <c r="V50" i="181"/>
  <c r="F50" i="181"/>
  <c r="AA51" i="181"/>
  <c r="S51" i="181"/>
  <c r="K51" i="181"/>
  <c r="AE51" i="181"/>
  <c r="O51" i="181"/>
  <c r="Z51" i="181"/>
  <c r="R51" i="181"/>
  <c r="J51" i="181"/>
  <c r="Y51" i="181"/>
  <c r="Q51" i="181"/>
  <c r="I51" i="181"/>
  <c r="W51" i="181"/>
  <c r="G51" i="181"/>
  <c r="X51" i="181"/>
  <c r="P51" i="181"/>
  <c r="H51" i="181"/>
  <c r="AD51" i="181"/>
  <c r="V51" i="181"/>
  <c r="N51" i="181"/>
  <c r="F51" i="181"/>
  <c r="T51" i="181"/>
  <c r="AC51" i="181"/>
  <c r="U51" i="181"/>
  <c r="M51" i="181"/>
  <c r="AB51" i="181"/>
  <c r="L51" i="181"/>
  <c r="AE43" i="181"/>
  <c r="W43" i="181"/>
  <c r="O43" i="181"/>
  <c r="G43" i="181"/>
  <c r="L43" i="181"/>
  <c r="AD43" i="181"/>
  <c r="V43" i="181"/>
  <c r="N43" i="181"/>
  <c r="F43" i="181"/>
  <c r="T43" i="181"/>
  <c r="H43" i="181"/>
  <c r="AC43" i="181"/>
  <c r="U43" i="181"/>
  <c r="M43" i="181"/>
  <c r="P43" i="181"/>
  <c r="AB43" i="181"/>
  <c r="AA43" i="181"/>
  <c r="S43" i="181"/>
  <c r="K43" i="181"/>
  <c r="Q43" i="181"/>
  <c r="Z43" i="181"/>
  <c r="R43" i="181"/>
  <c r="J43" i="181"/>
  <c r="Y43" i="181"/>
  <c r="I43" i="181"/>
  <c r="X43" i="181"/>
  <c r="AC40" i="181"/>
  <c r="U40" i="181"/>
  <c r="M40" i="181"/>
  <c r="J40" i="181"/>
  <c r="AD40" i="181"/>
  <c r="AB40" i="181"/>
  <c r="T40" i="181"/>
  <c r="L40" i="181"/>
  <c r="Z40" i="181"/>
  <c r="AA40" i="181"/>
  <c r="S40" i="181"/>
  <c r="K40" i="181"/>
  <c r="R40" i="181"/>
  <c r="N40" i="181"/>
  <c r="Y40" i="181"/>
  <c r="Q40" i="181"/>
  <c r="I40" i="181"/>
  <c r="W40" i="181"/>
  <c r="V40" i="181"/>
  <c r="X40" i="181"/>
  <c r="P40" i="181"/>
  <c r="H40" i="181"/>
  <c r="AE40" i="181"/>
  <c r="O40" i="181"/>
  <c r="G40" i="181"/>
  <c r="F40" i="181"/>
  <c r="Y42" i="181"/>
  <c r="Q42" i="181"/>
  <c r="I42" i="181"/>
  <c r="R42" i="181"/>
  <c r="X42" i="181"/>
  <c r="P42" i="181"/>
  <c r="H42" i="181"/>
  <c r="F42" i="181"/>
  <c r="AE42" i="181"/>
  <c r="W42" i="181"/>
  <c r="O42" i="181"/>
  <c r="G42" i="181"/>
  <c r="AD42" i="181"/>
  <c r="V42" i="181"/>
  <c r="N42" i="181"/>
  <c r="J42" i="181"/>
  <c r="AC42" i="181"/>
  <c r="U42" i="181"/>
  <c r="M42" i="181"/>
  <c r="K42" i="181"/>
  <c r="Z42" i="181"/>
  <c r="AB42" i="181"/>
  <c r="T42" i="181"/>
  <c r="L42" i="181"/>
  <c r="AA42" i="181"/>
  <c r="S42" i="181"/>
  <c r="AA41" i="181"/>
  <c r="S41" i="181"/>
  <c r="K41" i="181"/>
  <c r="P41" i="181"/>
  <c r="Z41" i="181"/>
  <c r="R41" i="181"/>
  <c r="J41" i="181"/>
  <c r="L41" i="181"/>
  <c r="Y41" i="181"/>
  <c r="Q41" i="181"/>
  <c r="I41" i="181"/>
  <c r="X41" i="181"/>
  <c r="H41" i="181"/>
  <c r="AE41" i="181"/>
  <c r="W41" i="181"/>
  <c r="O41" i="181"/>
  <c r="G41" i="181"/>
  <c r="M41" i="181"/>
  <c r="AB41" i="181"/>
  <c r="AD41" i="181"/>
  <c r="V41" i="181"/>
  <c r="N41" i="181"/>
  <c r="F41" i="181"/>
  <c r="AC41" i="181"/>
  <c r="U41" i="181"/>
  <c r="T41" i="181"/>
  <c r="AB37" i="181"/>
  <c r="I35" i="181"/>
  <c r="X35" i="181"/>
  <c r="Y35" i="181"/>
  <c r="S37" i="181"/>
  <c r="G35" i="181"/>
  <c r="K37" i="181"/>
  <c r="M37" i="181"/>
  <c r="Q37" i="181"/>
  <c r="Z37" i="181"/>
  <c r="L36" i="181"/>
  <c r="O36" i="181"/>
  <c r="L37" i="181"/>
  <c r="AA37" i="181"/>
  <c r="T36" i="181"/>
  <c r="AE36" i="181"/>
  <c r="T37" i="181"/>
  <c r="V36" i="181"/>
  <c r="I37" i="181"/>
  <c r="U37" i="181"/>
  <c r="AB36" i="181"/>
  <c r="F36" i="181"/>
  <c r="J37" i="181"/>
  <c r="Y37" i="181"/>
  <c r="F38" i="181"/>
  <c r="AE38" i="181"/>
  <c r="G38" i="181"/>
  <c r="R38" i="181"/>
  <c r="H35" i="181"/>
  <c r="H28" i="181" s="1"/>
  <c r="AE35" i="181"/>
  <c r="U36" i="181"/>
  <c r="H38" i="181"/>
  <c r="V38" i="181"/>
  <c r="I38" i="181"/>
  <c r="W38" i="181"/>
  <c r="O35" i="181"/>
  <c r="G36" i="181"/>
  <c r="W36" i="181"/>
  <c r="J38" i="181"/>
  <c r="X38" i="181"/>
  <c r="Q38" i="181"/>
  <c r="P35" i="181"/>
  <c r="N38" i="181"/>
  <c r="Y38" i="181"/>
  <c r="Q35" i="181"/>
  <c r="Q28" i="181" s="1"/>
  <c r="M36" i="181"/>
  <c r="AC36" i="181"/>
  <c r="O38" i="181"/>
  <c r="Z38" i="181"/>
  <c r="W35" i="181"/>
  <c r="N36" i="181"/>
  <c r="AD36" i="181"/>
  <c r="AD28" i="181" s="1"/>
  <c r="R37" i="181"/>
  <c r="P38" i="181"/>
  <c r="AD38" i="181"/>
  <c r="J35" i="181"/>
  <c r="R35" i="181"/>
  <c r="Z35" i="181"/>
  <c r="AA35" i="181"/>
  <c r="AA28" i="181" s="1"/>
  <c r="X36" i="181"/>
  <c r="AB35" i="181"/>
  <c r="I36" i="181"/>
  <c r="Q36" i="181"/>
  <c r="Y36" i="181"/>
  <c r="F37" i="181"/>
  <c r="N37" i="181"/>
  <c r="V37" i="181"/>
  <c r="AD37" i="181"/>
  <c r="K38" i="181"/>
  <c r="S38" i="181"/>
  <c r="AA38" i="181"/>
  <c r="S35" i="181"/>
  <c r="P36" i="181"/>
  <c r="AC35" i="181"/>
  <c r="Z36" i="181"/>
  <c r="G37" i="181"/>
  <c r="O37" i="181"/>
  <c r="W37" i="181"/>
  <c r="AE37" i="181"/>
  <c r="L38" i="181"/>
  <c r="T38" i="181"/>
  <c r="AB38" i="181"/>
  <c r="K35" i="181"/>
  <c r="K28" i="181" s="1"/>
  <c r="H36" i="181"/>
  <c r="L35" i="181"/>
  <c r="T35" i="181"/>
  <c r="M35" i="181"/>
  <c r="U35" i="181"/>
  <c r="J36" i="181"/>
  <c r="R36" i="181"/>
  <c r="F35" i="181"/>
  <c r="N35" i="181"/>
  <c r="V35" i="181"/>
  <c r="V28" i="181" s="1"/>
  <c r="K36" i="181"/>
  <c r="S36" i="181"/>
  <c r="H37" i="181"/>
  <c r="P37" i="181"/>
  <c r="X37" i="181"/>
  <c r="M38" i="181"/>
  <c r="U38" i="181"/>
  <c r="B37" i="179"/>
  <c r="AE37" i="179" s="1"/>
  <c r="B36" i="179"/>
  <c r="Y36" i="179" s="1"/>
  <c r="B35" i="179"/>
  <c r="AA35" i="179" s="1"/>
  <c r="B34" i="179"/>
  <c r="AC34" i="179" s="1"/>
  <c r="B33" i="179"/>
  <c r="AE33" i="179" s="1"/>
  <c r="B37" i="178"/>
  <c r="AE37" i="178" s="1"/>
  <c r="B36" i="178"/>
  <c r="Y36" i="178" s="1"/>
  <c r="B35" i="178"/>
  <c r="AA35" i="178" s="1"/>
  <c r="B34" i="178"/>
  <c r="AC34" i="178" s="1"/>
  <c r="B33" i="178"/>
  <c r="AE33" i="178" s="1"/>
  <c r="B38" i="170"/>
  <c r="AC38" i="170" s="1"/>
  <c r="B37" i="170"/>
  <c r="X37" i="170" s="1"/>
  <c r="B36" i="170"/>
  <c r="AA36" i="170" s="1"/>
  <c r="B35" i="170"/>
  <c r="V35" i="170" s="1"/>
  <c r="B34" i="170"/>
  <c r="Y34" i="170" s="1"/>
  <c r="B33" i="170"/>
  <c r="AB33" i="170" s="1"/>
  <c r="B38" i="171"/>
  <c r="AC38" i="171" s="1"/>
  <c r="B37" i="171"/>
  <c r="V37" i="171" s="1"/>
  <c r="B36" i="171"/>
  <c r="Z36" i="171" s="1"/>
  <c r="B35" i="171"/>
  <c r="S35" i="171" s="1"/>
  <c r="B34" i="171"/>
  <c r="W34" i="171" s="1"/>
  <c r="B33" i="171"/>
  <c r="AA33" i="171" s="1"/>
  <c r="B37" i="172"/>
  <c r="AC37" i="172" s="1"/>
  <c r="B36" i="172"/>
  <c r="W36" i="172" s="1"/>
  <c r="B35" i="172"/>
  <c r="Y35" i="172" s="1"/>
  <c r="B34" i="172"/>
  <c r="AA34" i="172" s="1"/>
  <c r="B33" i="172"/>
  <c r="AC33" i="172" s="1"/>
  <c r="B33" i="174"/>
  <c r="B34" i="174"/>
  <c r="B35" i="174"/>
  <c r="B36" i="174"/>
  <c r="B37" i="174"/>
  <c r="AB28" i="181" l="1"/>
  <c r="Y28" i="181"/>
  <c r="X28" i="181"/>
  <c r="J28" i="181"/>
  <c r="S28" i="181"/>
  <c r="M28" i="181"/>
  <c r="T28" i="181"/>
  <c r="W28" i="181"/>
  <c r="P28" i="181"/>
  <c r="N28" i="181"/>
  <c r="I28" i="181"/>
  <c r="U28" i="181"/>
  <c r="L28" i="181"/>
  <c r="G28" i="181"/>
  <c r="Z28" i="181"/>
  <c r="R28" i="181"/>
  <c r="AC28" i="181"/>
  <c r="O28" i="181"/>
  <c r="AE28" i="181"/>
  <c r="F28" i="181"/>
  <c r="S36" i="171"/>
  <c r="G37" i="171"/>
  <c r="L38" i="171"/>
  <c r="Y38" i="171"/>
  <c r="H33" i="171"/>
  <c r="Q34" i="171"/>
  <c r="AA34" i="171"/>
  <c r="AA29" i="171" s="1"/>
  <c r="X35" i="171"/>
  <c r="O34" i="171"/>
  <c r="V35" i="171"/>
  <c r="P36" i="171"/>
  <c r="E37" i="171"/>
  <c r="R37" i="171"/>
  <c r="J38" i="171"/>
  <c r="W38" i="171"/>
  <c r="P34" i="171"/>
  <c r="W35" i="171"/>
  <c r="R36" i="171"/>
  <c r="F37" i="171"/>
  <c r="W37" i="171"/>
  <c r="K38" i="171"/>
  <c r="X38" i="171"/>
  <c r="Y37" i="171"/>
  <c r="Z34" i="171"/>
  <c r="E36" i="171"/>
  <c r="T36" i="171"/>
  <c r="L37" i="171"/>
  <c r="Z37" i="171"/>
  <c r="M38" i="171"/>
  <c r="Z38" i="171"/>
  <c r="G36" i="171"/>
  <c r="U36" i="171"/>
  <c r="N37" i="171"/>
  <c r="AA37" i="171"/>
  <c r="N38" i="171"/>
  <c r="S33" i="171"/>
  <c r="K35" i="171"/>
  <c r="H36" i="171"/>
  <c r="AA36" i="171"/>
  <c r="O37" i="171"/>
  <c r="AB37" i="171"/>
  <c r="S38" i="171"/>
  <c r="D34" i="171"/>
  <c r="L35" i="171"/>
  <c r="I36" i="171"/>
  <c r="AC36" i="171"/>
  <c r="P37" i="171"/>
  <c r="AC37" i="171"/>
  <c r="U38" i="171"/>
  <c r="E34" i="171"/>
  <c r="M35" i="171"/>
  <c r="J36" i="171"/>
  <c r="D37" i="171"/>
  <c r="Q37" i="171"/>
  <c r="H38" i="171"/>
  <c r="V38" i="171"/>
  <c r="N38" i="170"/>
  <c r="O38" i="170"/>
  <c r="D33" i="170"/>
  <c r="Q37" i="170"/>
  <c r="G38" i="170"/>
  <c r="Q34" i="170"/>
  <c r="R34" i="170"/>
  <c r="I37" i="170"/>
  <c r="R37" i="170"/>
  <c r="O35" i="170"/>
  <c r="F33" i="171"/>
  <c r="Q33" i="171"/>
  <c r="AB33" i="171"/>
  <c r="M34" i="171"/>
  <c r="X34" i="171"/>
  <c r="I35" i="171"/>
  <c r="T35" i="171"/>
  <c r="I33" i="171"/>
  <c r="T33" i="171"/>
  <c r="J33" i="171"/>
  <c r="F34" i="171"/>
  <c r="AB34" i="171"/>
  <c r="V33" i="171"/>
  <c r="G34" i="171"/>
  <c r="AC34" i="171"/>
  <c r="N35" i="171"/>
  <c r="G33" i="171"/>
  <c r="R33" i="171"/>
  <c r="AC33" i="171"/>
  <c r="N34" i="171"/>
  <c r="Y34" i="171"/>
  <c r="J35" i="171"/>
  <c r="U35" i="171"/>
  <c r="F36" i="171"/>
  <c r="Q36" i="171"/>
  <c r="AB36" i="171"/>
  <c r="M37" i="171"/>
  <c r="X37" i="171"/>
  <c r="I38" i="171"/>
  <c r="T38" i="171"/>
  <c r="K33" i="171"/>
  <c r="R34" i="171"/>
  <c r="Y35" i="171"/>
  <c r="L33" i="171"/>
  <c r="H34" i="171"/>
  <c r="D35" i="171"/>
  <c r="K36" i="171"/>
  <c r="AA38" i="171"/>
  <c r="M33" i="171"/>
  <c r="X33" i="171"/>
  <c r="I34" i="171"/>
  <c r="T34" i="171"/>
  <c r="E35" i="171"/>
  <c r="P35" i="171"/>
  <c r="AA35" i="171"/>
  <c r="L36" i="171"/>
  <c r="W36" i="171"/>
  <c r="H37" i="171"/>
  <c r="S37" i="171"/>
  <c r="D38" i="171"/>
  <c r="O38" i="171"/>
  <c r="N33" i="171"/>
  <c r="N29" i="171" s="1"/>
  <c r="J34" i="171"/>
  <c r="F35" i="171"/>
  <c r="AB35" i="171"/>
  <c r="E38" i="171"/>
  <c r="K34" i="171"/>
  <c r="AB38" i="171"/>
  <c r="U33" i="171"/>
  <c r="W33" i="171"/>
  <c r="W29" i="171" s="1"/>
  <c r="S34" i="171"/>
  <c r="O35" i="171"/>
  <c r="Z35" i="171"/>
  <c r="V36" i="171"/>
  <c r="Y33" i="171"/>
  <c r="U34" i="171"/>
  <c r="Q35" i="171"/>
  <c r="M36" i="171"/>
  <c r="X36" i="171"/>
  <c r="I37" i="171"/>
  <c r="T37" i="171"/>
  <c r="P38" i="171"/>
  <c r="D33" i="171"/>
  <c r="O33" i="171"/>
  <c r="Z33" i="171"/>
  <c r="V34" i="171"/>
  <c r="G35" i="171"/>
  <c r="R35" i="171"/>
  <c r="AC35" i="171"/>
  <c r="N36" i="171"/>
  <c r="Y36" i="171"/>
  <c r="J37" i="171"/>
  <c r="U37" i="171"/>
  <c r="F38" i="171"/>
  <c r="Q38" i="171"/>
  <c r="E33" i="171"/>
  <c r="P33" i="171"/>
  <c r="L34" i="171"/>
  <c r="H35" i="171"/>
  <c r="D36" i="171"/>
  <c r="O36" i="171"/>
  <c r="K37" i="171"/>
  <c r="G38" i="171"/>
  <c r="R38" i="171"/>
  <c r="Z33" i="179"/>
  <c r="F34" i="179"/>
  <c r="AD33" i="179"/>
  <c r="L35" i="179"/>
  <c r="F33" i="179"/>
  <c r="L34" i="179"/>
  <c r="T35" i="179"/>
  <c r="J35" i="179"/>
  <c r="N35" i="179"/>
  <c r="H33" i="179"/>
  <c r="V34" i="179"/>
  <c r="V35" i="179"/>
  <c r="J33" i="179"/>
  <c r="AB34" i="179"/>
  <c r="Z35" i="179"/>
  <c r="V33" i="179"/>
  <c r="AD34" i="179"/>
  <c r="AB35" i="179"/>
  <c r="X33" i="179"/>
  <c r="F35" i="179"/>
  <c r="AD35" i="179"/>
  <c r="P36" i="179"/>
  <c r="J37" i="179"/>
  <c r="R36" i="179"/>
  <c r="N37" i="179"/>
  <c r="T36" i="179"/>
  <c r="P37" i="179"/>
  <c r="X36" i="179"/>
  <c r="R37" i="179"/>
  <c r="Z36" i="179"/>
  <c r="V37" i="179"/>
  <c r="N33" i="179"/>
  <c r="H36" i="179"/>
  <c r="AB36" i="179"/>
  <c r="X37" i="179"/>
  <c r="P33" i="179"/>
  <c r="N34" i="179"/>
  <c r="J36" i="179"/>
  <c r="F37" i="179"/>
  <c r="Z37" i="179"/>
  <c r="R33" i="179"/>
  <c r="T34" i="179"/>
  <c r="R35" i="179"/>
  <c r="L36" i="179"/>
  <c r="H37" i="179"/>
  <c r="AD37" i="179"/>
  <c r="I33" i="179"/>
  <c r="I29" i="179" s="1"/>
  <c r="Q33" i="179"/>
  <c r="Y33" i="179"/>
  <c r="G34" i="179"/>
  <c r="O34" i="179"/>
  <c r="W34" i="179"/>
  <c r="AE34" i="179"/>
  <c r="AE29" i="179" s="1"/>
  <c r="M35" i="179"/>
  <c r="U35" i="179"/>
  <c r="AC35" i="179"/>
  <c r="K36" i="179"/>
  <c r="S36" i="179"/>
  <c r="AA36" i="179"/>
  <c r="I37" i="179"/>
  <c r="Q37" i="179"/>
  <c r="Y37" i="179"/>
  <c r="P34" i="179"/>
  <c r="K33" i="179"/>
  <c r="S33" i="179"/>
  <c r="AA33" i="179"/>
  <c r="I34" i="179"/>
  <c r="Q34" i="179"/>
  <c r="Y34" i="179"/>
  <c r="G35" i="179"/>
  <c r="O35" i="179"/>
  <c r="W35" i="179"/>
  <c r="AE35" i="179"/>
  <c r="M36" i="179"/>
  <c r="U36" i="179"/>
  <c r="AC36" i="179"/>
  <c r="K37" i="179"/>
  <c r="S37" i="179"/>
  <c r="AA37" i="179"/>
  <c r="H34" i="179"/>
  <c r="X34" i="179"/>
  <c r="L33" i="179"/>
  <c r="T33" i="179"/>
  <c r="AB33" i="179"/>
  <c r="J34" i="179"/>
  <c r="R34" i="179"/>
  <c r="Z34" i="179"/>
  <c r="H35" i="179"/>
  <c r="P35" i="179"/>
  <c r="X35" i="179"/>
  <c r="F36" i="179"/>
  <c r="N36" i="179"/>
  <c r="V36" i="179"/>
  <c r="AD36" i="179"/>
  <c r="L37" i="179"/>
  <c r="T37" i="179"/>
  <c r="AB37" i="179"/>
  <c r="M33" i="179"/>
  <c r="U33" i="179"/>
  <c r="AC33" i="179"/>
  <c r="K34" i="179"/>
  <c r="S34" i="179"/>
  <c r="AA34" i="179"/>
  <c r="I35" i="179"/>
  <c r="Q35" i="179"/>
  <c r="Y35" i="179"/>
  <c r="G36" i="179"/>
  <c r="O36" i="179"/>
  <c r="W36" i="179"/>
  <c r="AE36" i="179"/>
  <c r="M37" i="179"/>
  <c r="U37" i="179"/>
  <c r="AC37" i="179"/>
  <c r="G33" i="179"/>
  <c r="O33" i="179"/>
  <c r="W33" i="179"/>
  <c r="M34" i="179"/>
  <c r="U34" i="179"/>
  <c r="K35" i="179"/>
  <c r="S35" i="179"/>
  <c r="I36" i="179"/>
  <c r="Q36" i="179"/>
  <c r="G37" i="179"/>
  <c r="O37" i="179"/>
  <c r="W37" i="179"/>
  <c r="J33" i="178"/>
  <c r="K33" i="178"/>
  <c r="F35" i="178"/>
  <c r="N35" i="178"/>
  <c r="V35" i="178"/>
  <c r="AD35" i="178"/>
  <c r="AB36" i="178"/>
  <c r="AC36" i="178"/>
  <c r="J37" i="178"/>
  <c r="K37" i="178"/>
  <c r="R33" i="178"/>
  <c r="L36" i="178"/>
  <c r="R37" i="178"/>
  <c r="S33" i="178"/>
  <c r="M36" i="178"/>
  <c r="S37" i="178"/>
  <c r="Z33" i="178"/>
  <c r="T36" i="178"/>
  <c r="Z37" i="178"/>
  <c r="AA33" i="178"/>
  <c r="U36" i="178"/>
  <c r="AA37" i="178"/>
  <c r="H33" i="178"/>
  <c r="P33" i="178"/>
  <c r="X33" i="178"/>
  <c r="F34" i="178"/>
  <c r="N34" i="178"/>
  <c r="V34" i="178"/>
  <c r="AD34" i="178"/>
  <c r="L35" i="178"/>
  <c r="T35" i="178"/>
  <c r="AB35" i="178"/>
  <c r="J36" i="178"/>
  <c r="R36" i="178"/>
  <c r="Z36" i="178"/>
  <c r="H37" i="178"/>
  <c r="P37" i="178"/>
  <c r="X37" i="178"/>
  <c r="I33" i="178"/>
  <c r="Q33" i="178"/>
  <c r="Y33" i="178"/>
  <c r="G34" i="178"/>
  <c r="O34" i="178"/>
  <c r="W34" i="178"/>
  <c r="AE34" i="178"/>
  <c r="M35" i="178"/>
  <c r="U35" i="178"/>
  <c r="AC35" i="178"/>
  <c r="K36" i="178"/>
  <c r="S36" i="178"/>
  <c r="AA36" i="178"/>
  <c r="I37" i="178"/>
  <c r="Q37" i="178"/>
  <c r="Y37" i="178"/>
  <c r="I34" i="178"/>
  <c r="Q34" i="178"/>
  <c r="Y34" i="178"/>
  <c r="G35" i="178"/>
  <c r="O35" i="178"/>
  <c r="W35" i="178"/>
  <c r="AE35" i="178"/>
  <c r="L33" i="178"/>
  <c r="T33" i="178"/>
  <c r="AB33" i="178"/>
  <c r="J34" i="178"/>
  <c r="R34" i="178"/>
  <c r="Z34" i="178"/>
  <c r="H35" i="178"/>
  <c r="P35" i="178"/>
  <c r="X35" i="178"/>
  <c r="F36" i="178"/>
  <c r="N36" i="178"/>
  <c r="V36" i="178"/>
  <c r="AD36" i="178"/>
  <c r="L37" i="178"/>
  <c r="T37" i="178"/>
  <c r="AB37" i="178"/>
  <c r="M33" i="178"/>
  <c r="U33" i="178"/>
  <c r="AC33" i="178"/>
  <c r="K34" i="178"/>
  <c r="S34" i="178"/>
  <c r="AA34" i="178"/>
  <c r="I35" i="178"/>
  <c r="Q35" i="178"/>
  <c r="Y35" i="178"/>
  <c r="G36" i="178"/>
  <c r="O36" i="178"/>
  <c r="W36" i="178"/>
  <c r="AE36" i="178"/>
  <c r="M37" i="178"/>
  <c r="U37" i="178"/>
  <c r="AC37" i="178"/>
  <c r="H34" i="178"/>
  <c r="X34" i="178"/>
  <c r="F33" i="178"/>
  <c r="N33" i="178"/>
  <c r="V33" i="178"/>
  <c r="AD33" i="178"/>
  <c r="L34" i="178"/>
  <c r="T34" i="178"/>
  <c r="AB34" i="178"/>
  <c r="J35" i="178"/>
  <c r="R35" i="178"/>
  <c r="Z35" i="178"/>
  <c r="H36" i="178"/>
  <c r="P36" i="178"/>
  <c r="X36" i="178"/>
  <c r="F37" i="178"/>
  <c r="N37" i="178"/>
  <c r="V37" i="178"/>
  <c r="AD37" i="178"/>
  <c r="P34" i="178"/>
  <c r="G33" i="178"/>
  <c r="O33" i="178"/>
  <c r="W33" i="178"/>
  <c r="M34" i="178"/>
  <c r="U34" i="178"/>
  <c r="K35" i="178"/>
  <c r="S35" i="178"/>
  <c r="I36" i="178"/>
  <c r="Q36" i="178"/>
  <c r="G37" i="178"/>
  <c r="O37" i="178"/>
  <c r="W37" i="178"/>
  <c r="Q36" i="170"/>
  <c r="E33" i="170"/>
  <c r="U33" i="170"/>
  <c r="Z34" i="170"/>
  <c r="P35" i="170"/>
  <c r="D36" i="170"/>
  <c r="T36" i="170"/>
  <c r="J37" i="170"/>
  <c r="H38" i="170"/>
  <c r="E36" i="170"/>
  <c r="R33" i="170"/>
  <c r="G33" i="170"/>
  <c r="W33" i="170"/>
  <c r="D35" i="170"/>
  <c r="T35" i="170"/>
  <c r="F36" i="170"/>
  <c r="V36" i="170"/>
  <c r="J33" i="170"/>
  <c r="Z33" i="170"/>
  <c r="G35" i="170"/>
  <c r="W35" i="170"/>
  <c r="I36" i="170"/>
  <c r="Y36" i="170"/>
  <c r="Y37" i="170"/>
  <c r="P38" i="170"/>
  <c r="F33" i="170"/>
  <c r="V33" i="170"/>
  <c r="Q35" i="170"/>
  <c r="U36" i="170"/>
  <c r="M33" i="170"/>
  <c r="AC33" i="170"/>
  <c r="H35" i="170"/>
  <c r="X35" i="170"/>
  <c r="L36" i="170"/>
  <c r="AB36" i="170"/>
  <c r="Z37" i="170"/>
  <c r="V38" i="170"/>
  <c r="I35" i="170"/>
  <c r="Y35" i="170"/>
  <c r="M36" i="170"/>
  <c r="AC36" i="170"/>
  <c r="W38" i="170"/>
  <c r="N33" i="170"/>
  <c r="O33" i="170"/>
  <c r="J34" i="170"/>
  <c r="L35" i="170"/>
  <c r="AB35" i="170"/>
  <c r="N36" i="170"/>
  <c r="F38" i="170"/>
  <c r="X38" i="170"/>
  <c r="H33" i="170"/>
  <c r="P33" i="170"/>
  <c r="X33" i="170"/>
  <c r="E34" i="170"/>
  <c r="M34" i="170"/>
  <c r="U34" i="170"/>
  <c r="AC34" i="170"/>
  <c r="J35" i="170"/>
  <c r="R35" i="170"/>
  <c r="Z35" i="170"/>
  <c r="G36" i="170"/>
  <c r="O36" i="170"/>
  <c r="W36" i="170"/>
  <c r="D37" i="170"/>
  <c r="L37" i="170"/>
  <c r="T37" i="170"/>
  <c r="AB37" i="170"/>
  <c r="I38" i="170"/>
  <c r="Q38" i="170"/>
  <c r="Y38" i="170"/>
  <c r="K34" i="170"/>
  <c r="S34" i="170"/>
  <c r="AA34" i="170"/>
  <c r="D34" i="170"/>
  <c r="L34" i="170"/>
  <c r="AB34" i="170"/>
  <c r="K37" i="170"/>
  <c r="S37" i="170"/>
  <c r="AA37" i="170"/>
  <c r="I33" i="170"/>
  <c r="Q33" i="170"/>
  <c r="Y33" i="170"/>
  <c r="F34" i="170"/>
  <c r="N34" i="170"/>
  <c r="V34" i="170"/>
  <c r="K35" i="170"/>
  <c r="S35" i="170"/>
  <c r="AA35" i="170"/>
  <c r="H36" i="170"/>
  <c r="P36" i="170"/>
  <c r="X36" i="170"/>
  <c r="E37" i="170"/>
  <c r="M37" i="170"/>
  <c r="U37" i="170"/>
  <c r="AC37" i="170"/>
  <c r="J38" i="170"/>
  <c r="R38" i="170"/>
  <c r="Z38" i="170"/>
  <c r="T34" i="170"/>
  <c r="F37" i="170"/>
  <c r="N37" i="170"/>
  <c r="V37" i="170"/>
  <c r="K38" i="170"/>
  <c r="S38" i="170"/>
  <c r="AA38" i="170"/>
  <c r="G34" i="170"/>
  <c r="W34" i="170"/>
  <c r="K33" i="170"/>
  <c r="S33" i="170"/>
  <c r="AA33" i="170"/>
  <c r="H34" i="170"/>
  <c r="P34" i="170"/>
  <c r="X34" i="170"/>
  <c r="E35" i="170"/>
  <c r="M35" i="170"/>
  <c r="U35" i="170"/>
  <c r="AC35" i="170"/>
  <c r="J36" i="170"/>
  <c r="R36" i="170"/>
  <c r="Z36" i="170"/>
  <c r="G37" i="170"/>
  <c r="O37" i="170"/>
  <c r="W37" i="170"/>
  <c r="D38" i="170"/>
  <c r="L38" i="170"/>
  <c r="T38" i="170"/>
  <c r="AB38" i="170"/>
  <c r="O34" i="170"/>
  <c r="L33" i="170"/>
  <c r="T33" i="170"/>
  <c r="I34" i="170"/>
  <c r="F35" i="170"/>
  <c r="N35" i="170"/>
  <c r="K36" i="170"/>
  <c r="S36" i="170"/>
  <c r="H37" i="170"/>
  <c r="P37" i="170"/>
  <c r="E38" i="170"/>
  <c r="M38" i="170"/>
  <c r="U38" i="170"/>
  <c r="N33" i="172"/>
  <c r="V33" i="172"/>
  <c r="AB34" i="172"/>
  <c r="AC34" i="172"/>
  <c r="T35" i="172"/>
  <c r="Q36" i="172"/>
  <c r="N37" i="172"/>
  <c r="T34" i="172"/>
  <c r="R35" i="172"/>
  <c r="J36" i="172"/>
  <c r="G37" i="172"/>
  <c r="F33" i="172"/>
  <c r="U34" i="172"/>
  <c r="S35" i="172"/>
  <c r="P36" i="172"/>
  <c r="H37" i="172"/>
  <c r="Z35" i="172"/>
  <c r="R36" i="172"/>
  <c r="O37" i="172"/>
  <c r="D34" i="172"/>
  <c r="D35" i="172"/>
  <c r="AA35" i="172"/>
  <c r="X36" i="172"/>
  <c r="P37" i="172"/>
  <c r="E34" i="172"/>
  <c r="J35" i="172"/>
  <c r="AB35" i="172"/>
  <c r="Y36" i="172"/>
  <c r="V37" i="172"/>
  <c r="L34" i="172"/>
  <c r="K35" i="172"/>
  <c r="H36" i="172"/>
  <c r="Z36" i="172"/>
  <c r="W37" i="172"/>
  <c r="M34" i="172"/>
  <c r="L35" i="172"/>
  <c r="I36" i="172"/>
  <c r="F37" i="172"/>
  <c r="X37" i="172"/>
  <c r="H33" i="172"/>
  <c r="X33" i="172"/>
  <c r="V34" i="172"/>
  <c r="G34" i="172"/>
  <c r="J33" i="172"/>
  <c r="R33" i="172"/>
  <c r="Z33" i="172"/>
  <c r="H34" i="172"/>
  <c r="P34" i="172"/>
  <c r="X34" i="172"/>
  <c r="F35" i="172"/>
  <c r="N35" i="172"/>
  <c r="V35" i="172"/>
  <c r="D36" i="172"/>
  <c r="L36" i="172"/>
  <c r="T36" i="172"/>
  <c r="AB36" i="172"/>
  <c r="J37" i="172"/>
  <c r="R37" i="172"/>
  <c r="Z37" i="172"/>
  <c r="Y33" i="172"/>
  <c r="K33" i="172"/>
  <c r="S33" i="172"/>
  <c r="AA33" i="172"/>
  <c r="I34" i="172"/>
  <c r="Q34" i="172"/>
  <c r="Y34" i="172"/>
  <c r="G35" i="172"/>
  <c r="O35" i="172"/>
  <c r="W35" i="172"/>
  <c r="E36" i="172"/>
  <c r="M36" i="172"/>
  <c r="U36" i="172"/>
  <c r="AC36" i="172"/>
  <c r="K37" i="172"/>
  <c r="S37" i="172"/>
  <c r="AA37" i="172"/>
  <c r="P33" i="172"/>
  <c r="F34" i="172"/>
  <c r="N34" i="172"/>
  <c r="Q33" i="172"/>
  <c r="W34" i="172"/>
  <c r="M35" i="172"/>
  <c r="AC35" i="172"/>
  <c r="S36" i="172"/>
  <c r="I37" i="172"/>
  <c r="Y37" i="172"/>
  <c r="D33" i="172"/>
  <c r="L33" i="172"/>
  <c r="T33" i="172"/>
  <c r="AB33" i="172"/>
  <c r="J34" i="172"/>
  <c r="R34" i="172"/>
  <c r="Z34" i="172"/>
  <c r="H35" i="172"/>
  <c r="P35" i="172"/>
  <c r="X35" i="172"/>
  <c r="F36" i="172"/>
  <c r="N36" i="172"/>
  <c r="V36" i="172"/>
  <c r="D37" i="172"/>
  <c r="L37" i="172"/>
  <c r="T37" i="172"/>
  <c r="AB37" i="172"/>
  <c r="G33" i="172"/>
  <c r="O33" i="172"/>
  <c r="W33" i="172"/>
  <c r="I33" i="172"/>
  <c r="O34" i="172"/>
  <c r="E35" i="172"/>
  <c r="U35" i="172"/>
  <c r="K36" i="172"/>
  <c r="AA36" i="172"/>
  <c r="Q37" i="172"/>
  <c r="E33" i="172"/>
  <c r="M33" i="172"/>
  <c r="U33" i="172"/>
  <c r="K34" i="172"/>
  <c r="S34" i="172"/>
  <c r="I35" i="172"/>
  <c r="Q35" i="172"/>
  <c r="G36" i="172"/>
  <c r="O36" i="172"/>
  <c r="E37" i="172"/>
  <c r="M37" i="172"/>
  <c r="U37" i="172"/>
  <c r="B33" i="173"/>
  <c r="B34" i="173"/>
  <c r="B35" i="173"/>
  <c r="B36" i="173"/>
  <c r="B37" i="173"/>
  <c r="D33" i="174"/>
  <c r="E33" i="174"/>
  <c r="F33" i="174"/>
  <c r="G33" i="174"/>
  <c r="H33" i="174"/>
  <c r="I33" i="174"/>
  <c r="J33" i="174"/>
  <c r="K33" i="174"/>
  <c r="L33" i="174"/>
  <c r="M33" i="174"/>
  <c r="N33" i="174"/>
  <c r="N29" i="174" s="1"/>
  <c r="O33" i="174"/>
  <c r="P33" i="174"/>
  <c r="Q33" i="174"/>
  <c r="R33" i="174"/>
  <c r="S33" i="174"/>
  <c r="T33" i="174"/>
  <c r="U33" i="174"/>
  <c r="V33" i="174"/>
  <c r="W33" i="174"/>
  <c r="X33" i="174"/>
  <c r="Y33" i="174"/>
  <c r="Y29" i="174" s="1"/>
  <c r="Z33" i="174"/>
  <c r="AA33" i="174"/>
  <c r="AB33" i="174"/>
  <c r="AC33" i="174"/>
  <c r="D34" i="174"/>
  <c r="E34" i="174"/>
  <c r="F34" i="174"/>
  <c r="G34" i="174"/>
  <c r="H34" i="174"/>
  <c r="I34" i="174"/>
  <c r="J34" i="174"/>
  <c r="K34" i="174"/>
  <c r="L34" i="174"/>
  <c r="M34" i="174"/>
  <c r="N34" i="174"/>
  <c r="O34" i="174"/>
  <c r="P34" i="174"/>
  <c r="Q34" i="174"/>
  <c r="R34" i="174"/>
  <c r="S34" i="174"/>
  <c r="T34" i="174"/>
  <c r="U34" i="174"/>
  <c r="V34" i="174"/>
  <c r="W34" i="174"/>
  <c r="X34" i="174"/>
  <c r="Y34" i="174"/>
  <c r="Z34" i="174"/>
  <c r="AA34" i="174"/>
  <c r="AB34" i="174"/>
  <c r="AC34" i="174"/>
  <c r="D35" i="174"/>
  <c r="E35" i="174"/>
  <c r="F35" i="174"/>
  <c r="G35" i="174"/>
  <c r="H35" i="174"/>
  <c r="I35" i="174"/>
  <c r="J35" i="174"/>
  <c r="K35" i="174"/>
  <c r="L35" i="174"/>
  <c r="M35" i="174"/>
  <c r="N35" i="174"/>
  <c r="O35" i="174"/>
  <c r="P35" i="174"/>
  <c r="Q35" i="174"/>
  <c r="R35" i="174"/>
  <c r="S35" i="174"/>
  <c r="T35" i="174"/>
  <c r="U35" i="174"/>
  <c r="V35" i="174"/>
  <c r="W35" i="174"/>
  <c r="X35" i="174"/>
  <c r="Y35" i="174"/>
  <c r="Z35" i="174"/>
  <c r="AA35" i="174"/>
  <c r="AB35" i="174"/>
  <c r="AC35" i="174"/>
  <c r="D36" i="174"/>
  <c r="E36" i="174"/>
  <c r="F36" i="174"/>
  <c r="G36" i="174"/>
  <c r="H36" i="174"/>
  <c r="I36" i="174"/>
  <c r="J36" i="174"/>
  <c r="K36" i="174"/>
  <c r="L36" i="174"/>
  <c r="M36" i="174"/>
  <c r="N36" i="174"/>
  <c r="O36" i="174"/>
  <c r="P36" i="174"/>
  <c r="Q36" i="174"/>
  <c r="R36" i="174"/>
  <c r="S36" i="174"/>
  <c r="T36" i="174"/>
  <c r="U36" i="174"/>
  <c r="V36" i="174"/>
  <c r="W36" i="174"/>
  <c r="X36" i="174"/>
  <c r="Y36" i="174"/>
  <c r="Z36" i="174"/>
  <c r="AA36" i="174"/>
  <c r="AB36" i="174"/>
  <c r="AC36" i="174"/>
  <c r="D37" i="174"/>
  <c r="E37" i="174"/>
  <c r="F37" i="174"/>
  <c r="G37" i="174"/>
  <c r="H37" i="174"/>
  <c r="I37" i="174"/>
  <c r="J37" i="174"/>
  <c r="K37" i="174"/>
  <c r="L37" i="174"/>
  <c r="M37" i="174"/>
  <c r="N37" i="174"/>
  <c r="O37" i="174"/>
  <c r="P37" i="174"/>
  <c r="Q37" i="174"/>
  <c r="R37" i="174"/>
  <c r="S37" i="174"/>
  <c r="T37" i="174"/>
  <c r="U37" i="174"/>
  <c r="V37" i="174"/>
  <c r="W37" i="174"/>
  <c r="X37" i="174"/>
  <c r="Y37" i="174"/>
  <c r="Z37" i="174"/>
  <c r="AA37" i="174"/>
  <c r="AB37" i="174"/>
  <c r="AC37" i="174"/>
  <c r="B37" i="175"/>
  <c r="S37" i="175" s="1"/>
  <c r="B36" i="175"/>
  <c r="W36" i="175" s="1"/>
  <c r="B35" i="175"/>
  <c r="AA35" i="175" s="1"/>
  <c r="B34" i="175"/>
  <c r="T34" i="175" s="1"/>
  <c r="B33" i="175"/>
  <c r="X33" i="175" s="1"/>
  <c r="E161" i="177"/>
  <c r="E160" i="177"/>
  <c r="E159" i="177"/>
  <c r="E158" i="177"/>
  <c r="E157" i="177"/>
  <c r="E156" i="177"/>
  <c r="E155" i="177"/>
  <c r="E154" i="177"/>
  <c r="E153" i="177"/>
  <c r="E152" i="177"/>
  <c r="E151" i="177"/>
  <c r="E150" i="177"/>
  <c r="F397" i="177" s="1" a="1"/>
  <c r="F397" i="177" s="1"/>
  <c r="E149" i="177"/>
  <c r="E148" i="177"/>
  <c r="E147" i="177"/>
  <c r="E146" i="177"/>
  <c r="E145" i="177"/>
  <c r="F309" i="177" s="1" a="1"/>
  <c r="F309" i="177" s="1"/>
  <c r="E144" i="177"/>
  <c r="E142" i="177"/>
  <c r="E140" i="177"/>
  <c r="E139" i="177"/>
  <c r="E138" i="177"/>
  <c r="E137" i="177"/>
  <c r="E136" i="177"/>
  <c r="E135" i="177"/>
  <c r="E134" i="177"/>
  <c r="E133" i="177"/>
  <c r="E132" i="177"/>
  <c r="F381" i="177" s="1" a="1"/>
  <c r="F381" i="177" s="1"/>
  <c r="E131" i="177"/>
  <c r="E130" i="177"/>
  <c r="E129" i="177"/>
  <c r="E128" i="177"/>
  <c r="E127" i="177"/>
  <c r="E126" i="177"/>
  <c r="E125" i="177"/>
  <c r="E124" i="177"/>
  <c r="E123" i="177"/>
  <c r="E141" i="177"/>
  <c r="E121" i="177"/>
  <c r="E120" i="177"/>
  <c r="E119" i="177"/>
  <c r="E118" i="177"/>
  <c r="E117" i="177"/>
  <c r="E116" i="177"/>
  <c r="E115" i="177"/>
  <c r="E114" i="177"/>
  <c r="E113" i="177"/>
  <c r="E112" i="177"/>
  <c r="E111" i="177"/>
  <c r="E110" i="177"/>
  <c r="E109" i="177"/>
  <c r="E108" i="177"/>
  <c r="E107" i="177"/>
  <c r="E106" i="177"/>
  <c r="E105" i="177"/>
  <c r="E104" i="177"/>
  <c r="E103" i="177"/>
  <c r="F273" i="177" a="1"/>
  <c r="F273" i="177" s="1"/>
  <c r="F509" i="177" a="1"/>
  <c r="F509" i="177" s="1"/>
  <c r="F209" i="177" a="1"/>
  <c r="F209" i="177" s="1"/>
  <c r="F539" i="177" a="1"/>
  <c r="F539" i="177" s="1"/>
  <c r="F522" i="177" a="1"/>
  <c r="F522" i="177" s="1"/>
  <c r="F222" i="177" a="1"/>
  <c r="F222" i="177" s="1"/>
  <c r="F316" i="177" a="1"/>
  <c r="F316" i="177" s="1"/>
  <c r="F435" i="177" a="1"/>
  <c r="F435" i="177" s="1"/>
  <c r="F203" i="177" a="1"/>
  <c r="F203" i="177" s="1"/>
  <c r="F280" i="177" a="1"/>
  <c r="F280" i="177" s="1"/>
  <c r="F329" i="177" a="1"/>
  <c r="F329" i="177" s="1"/>
  <c r="F499" i="177" a="1"/>
  <c r="F499" i="177" s="1"/>
  <c r="F344" i="177" a="1"/>
  <c r="F344" i="177" s="1"/>
  <c r="F412" i="177" a="1"/>
  <c r="F412" i="177" s="1"/>
  <c r="F231" i="177" a="1"/>
  <c r="F231" i="177" s="1"/>
  <c r="F544" i="177" a="1"/>
  <c r="F544" i="177" s="1"/>
  <c r="F277" i="177" a="1"/>
  <c r="F277" i="177" s="1"/>
  <c r="F292" i="177" a="1"/>
  <c r="F292" i="177" s="1"/>
  <c r="F275" i="177" a="1"/>
  <c r="F275" i="177" s="1"/>
  <c r="B58" i="177"/>
  <c r="B57" i="177"/>
  <c r="B56" i="177"/>
  <c r="B55" i="177"/>
  <c r="B54" i="177"/>
  <c r="B52" i="177"/>
  <c r="B51" i="177"/>
  <c r="B50" i="177"/>
  <c r="B49" i="177"/>
  <c r="B48" i="177"/>
  <c r="B46" i="177"/>
  <c r="B45" i="177"/>
  <c r="B44" i="177"/>
  <c r="B43" i="177"/>
  <c r="B42" i="177"/>
  <c r="B40" i="177"/>
  <c r="B39" i="177"/>
  <c r="B38" i="177"/>
  <c r="AF38" i="177" s="1"/>
  <c r="B37" i="177"/>
  <c r="B36" i="177"/>
  <c r="B58" i="176"/>
  <c r="B57" i="176"/>
  <c r="B56" i="176"/>
  <c r="B55" i="176"/>
  <c r="B54" i="176"/>
  <c r="B52" i="176"/>
  <c r="B51" i="176"/>
  <c r="B50" i="176"/>
  <c r="B49" i="176"/>
  <c r="B48" i="176"/>
  <c r="B46" i="176"/>
  <c r="B45" i="176"/>
  <c r="B44" i="176"/>
  <c r="B43" i="176"/>
  <c r="B42" i="176"/>
  <c r="V29" i="178" l="1"/>
  <c r="G29" i="178"/>
  <c r="W29" i="174"/>
  <c r="V29" i="174"/>
  <c r="Z29" i="174"/>
  <c r="O29" i="174"/>
  <c r="D29" i="174"/>
  <c r="U29" i="174"/>
  <c r="J29" i="174"/>
  <c r="I29" i="174"/>
  <c r="X29" i="174"/>
  <c r="K29" i="174"/>
  <c r="T29" i="174"/>
  <c r="S29" i="174"/>
  <c r="H29" i="174"/>
  <c r="M29" i="174"/>
  <c r="L29" i="174"/>
  <c r="AC29" i="174"/>
  <c r="R29" i="174"/>
  <c r="G29" i="174"/>
  <c r="AB29" i="174"/>
  <c r="Q29" i="174"/>
  <c r="F29" i="174"/>
  <c r="AA29" i="174"/>
  <c r="P29" i="174"/>
  <c r="E29" i="174"/>
  <c r="Y29" i="170"/>
  <c r="T29" i="170"/>
  <c r="W29" i="172"/>
  <c r="T29" i="172"/>
  <c r="S29" i="170"/>
  <c r="X29" i="170"/>
  <c r="AB29" i="170"/>
  <c r="W29" i="170"/>
  <c r="AC29" i="172"/>
  <c r="P29" i="172"/>
  <c r="E29" i="172"/>
  <c r="AB29" i="172"/>
  <c r="P29" i="171"/>
  <c r="M29" i="171"/>
  <c r="V29" i="171"/>
  <c r="AC29" i="171"/>
  <c r="H29" i="171"/>
  <c r="U29" i="171"/>
  <c r="O29" i="171"/>
  <c r="L29" i="171"/>
  <c r="R29" i="171"/>
  <c r="J29" i="171"/>
  <c r="Q29" i="171"/>
  <c r="S29" i="171"/>
  <c r="Z29" i="171"/>
  <c r="D29" i="171"/>
  <c r="Y29" i="171"/>
  <c r="G29" i="171"/>
  <c r="T29" i="171"/>
  <c r="F29" i="171"/>
  <c r="AB29" i="171"/>
  <c r="X29" i="171"/>
  <c r="I29" i="171"/>
  <c r="K29" i="171"/>
  <c r="E29" i="171"/>
  <c r="K29" i="170"/>
  <c r="P29" i="170"/>
  <c r="O29" i="170"/>
  <c r="G29" i="170"/>
  <c r="H29" i="170"/>
  <c r="N29" i="170"/>
  <c r="V29" i="170"/>
  <c r="Z29" i="170"/>
  <c r="R29" i="170"/>
  <c r="U29" i="170"/>
  <c r="F29" i="170"/>
  <c r="J29" i="170"/>
  <c r="E29" i="170"/>
  <c r="L29" i="170"/>
  <c r="Q29" i="170"/>
  <c r="D29" i="170"/>
  <c r="I29" i="170"/>
  <c r="AC29" i="170"/>
  <c r="AA29" i="170"/>
  <c r="M29" i="170"/>
  <c r="X29" i="172"/>
  <c r="N29" i="172"/>
  <c r="G29" i="172"/>
  <c r="L29" i="172"/>
  <c r="Q29" i="172"/>
  <c r="H29" i="172"/>
  <c r="D29" i="172"/>
  <c r="AA29" i="172"/>
  <c r="S29" i="172"/>
  <c r="Z29" i="172"/>
  <c r="K29" i="172"/>
  <c r="R29" i="172"/>
  <c r="U29" i="172"/>
  <c r="Y29" i="172"/>
  <c r="J29" i="172"/>
  <c r="F29" i="172"/>
  <c r="O29" i="172"/>
  <c r="M29" i="172"/>
  <c r="I29" i="172"/>
  <c r="V29" i="172"/>
  <c r="J29" i="179"/>
  <c r="F29" i="179"/>
  <c r="W29" i="179"/>
  <c r="AC29" i="179"/>
  <c r="AB29" i="179"/>
  <c r="P29" i="179"/>
  <c r="O29" i="179"/>
  <c r="U29" i="179"/>
  <c r="T29" i="179"/>
  <c r="X29" i="179"/>
  <c r="AD29" i="179"/>
  <c r="G29" i="179"/>
  <c r="M29" i="179"/>
  <c r="L29" i="179"/>
  <c r="AA29" i="179"/>
  <c r="H29" i="179"/>
  <c r="S29" i="179"/>
  <c r="Y29" i="179"/>
  <c r="R29" i="179"/>
  <c r="Z29" i="179"/>
  <c r="K29" i="179"/>
  <c r="Q29" i="179"/>
  <c r="N29" i="179"/>
  <c r="V29" i="179"/>
  <c r="AE29" i="178"/>
  <c r="N29" i="178"/>
  <c r="Y29" i="178"/>
  <c r="X29" i="178"/>
  <c r="Z29" i="178"/>
  <c r="J29" i="178"/>
  <c r="F29" i="178"/>
  <c r="AC29" i="178"/>
  <c r="AB29" i="178"/>
  <c r="Q29" i="178"/>
  <c r="P29" i="178"/>
  <c r="U29" i="178"/>
  <c r="T29" i="178"/>
  <c r="I29" i="178"/>
  <c r="H29" i="178"/>
  <c r="M29" i="178"/>
  <c r="L29" i="178"/>
  <c r="S29" i="178"/>
  <c r="K29" i="178"/>
  <c r="W29" i="178"/>
  <c r="AA29" i="178"/>
  <c r="O29" i="178"/>
  <c r="AD29" i="178"/>
  <c r="R29" i="178"/>
  <c r="AC50" i="176"/>
  <c r="U50" i="176"/>
  <c r="M50" i="176"/>
  <c r="R50" i="176"/>
  <c r="AB50" i="176"/>
  <c r="T50" i="176"/>
  <c r="L50" i="176"/>
  <c r="Z50" i="176"/>
  <c r="AA50" i="176"/>
  <c r="S50" i="176"/>
  <c r="K50" i="176"/>
  <c r="J50" i="176"/>
  <c r="H50" i="176"/>
  <c r="Y50" i="176"/>
  <c r="Q50" i="176"/>
  <c r="I50" i="176"/>
  <c r="AF50" i="176"/>
  <c r="X50" i="176"/>
  <c r="P50" i="176"/>
  <c r="AE50" i="176"/>
  <c r="W50" i="176"/>
  <c r="O50" i="176"/>
  <c r="G50" i="176"/>
  <c r="AD50" i="176"/>
  <c r="V50" i="176"/>
  <c r="N50" i="176"/>
  <c r="AA51" i="176"/>
  <c r="S51" i="176"/>
  <c r="K51" i="176"/>
  <c r="P51" i="176"/>
  <c r="N51" i="176"/>
  <c r="Z51" i="176"/>
  <c r="R51" i="176"/>
  <c r="J51" i="176"/>
  <c r="AF51" i="176"/>
  <c r="AD51" i="176"/>
  <c r="Y51" i="176"/>
  <c r="Q51" i="176"/>
  <c r="I51" i="176"/>
  <c r="X51" i="176"/>
  <c r="H51" i="176"/>
  <c r="V51" i="176"/>
  <c r="AE51" i="176"/>
  <c r="W51" i="176"/>
  <c r="O51" i="176"/>
  <c r="G51" i="176"/>
  <c r="AC51" i="176"/>
  <c r="U51" i="176"/>
  <c r="M51" i="176"/>
  <c r="AB51" i="176"/>
  <c r="T51" i="176"/>
  <c r="L51" i="176"/>
  <c r="AE49" i="176"/>
  <c r="W49" i="176"/>
  <c r="O49" i="176"/>
  <c r="G49" i="176"/>
  <c r="AB49" i="176"/>
  <c r="J49" i="176"/>
  <c r="AD49" i="176"/>
  <c r="V49" i="176"/>
  <c r="N49" i="176"/>
  <c r="T49" i="176"/>
  <c r="R49" i="176"/>
  <c r="AC49" i="176"/>
  <c r="U49" i="176"/>
  <c r="M49" i="176"/>
  <c r="L49" i="176"/>
  <c r="AA49" i="176"/>
  <c r="S49" i="176"/>
  <c r="K49" i="176"/>
  <c r="Z49" i="176"/>
  <c r="Y49" i="176"/>
  <c r="Q49" i="176"/>
  <c r="I49" i="176"/>
  <c r="AF49" i="176"/>
  <c r="X49" i="176"/>
  <c r="P49" i="176"/>
  <c r="H49" i="176"/>
  <c r="Y52" i="176"/>
  <c r="Q52" i="176"/>
  <c r="I52" i="176"/>
  <c r="N52" i="176"/>
  <c r="AF52" i="176"/>
  <c r="X52" i="176"/>
  <c r="P52" i="176"/>
  <c r="H52" i="176"/>
  <c r="AD52" i="176"/>
  <c r="AE52" i="176"/>
  <c r="W52" i="176"/>
  <c r="O52" i="176"/>
  <c r="G52" i="176"/>
  <c r="V52" i="176"/>
  <c r="AC52" i="176"/>
  <c r="U52" i="176"/>
  <c r="M52" i="176"/>
  <c r="AB52" i="176"/>
  <c r="T52" i="176"/>
  <c r="L52" i="176"/>
  <c r="AA52" i="176"/>
  <c r="S52" i="176"/>
  <c r="K52" i="176"/>
  <c r="Z52" i="176"/>
  <c r="R52" i="176"/>
  <c r="J52" i="176"/>
  <c r="AE54" i="176"/>
  <c r="W54" i="176"/>
  <c r="O54" i="176"/>
  <c r="G54" i="176"/>
  <c r="AB54" i="176"/>
  <c r="L54" i="176"/>
  <c r="AD54" i="176"/>
  <c r="V54" i="176"/>
  <c r="N54" i="176"/>
  <c r="AC54" i="176"/>
  <c r="U54" i="176"/>
  <c r="M54" i="176"/>
  <c r="T54" i="176"/>
  <c r="AA54" i="176"/>
  <c r="S54" i="176"/>
  <c r="K54" i="176"/>
  <c r="Z54" i="176"/>
  <c r="R54" i="176"/>
  <c r="J54" i="176"/>
  <c r="Y54" i="176"/>
  <c r="Q54" i="176"/>
  <c r="I54" i="176"/>
  <c r="AF54" i="176"/>
  <c r="X54" i="176"/>
  <c r="P54" i="176"/>
  <c r="H54" i="176"/>
  <c r="AE58" i="176"/>
  <c r="W58" i="176"/>
  <c r="O58" i="176"/>
  <c r="G58" i="176"/>
  <c r="L58" i="176"/>
  <c r="AD58" i="176"/>
  <c r="V58" i="176"/>
  <c r="N58" i="176"/>
  <c r="T58" i="176"/>
  <c r="AC58" i="176"/>
  <c r="U58" i="176"/>
  <c r="M58" i="176"/>
  <c r="AB58" i="176"/>
  <c r="AA58" i="176"/>
  <c r="S58" i="176"/>
  <c r="K58" i="176"/>
  <c r="Z58" i="176"/>
  <c r="R58" i="176"/>
  <c r="J58" i="176"/>
  <c r="Y58" i="176"/>
  <c r="Q58" i="176"/>
  <c r="I58" i="176"/>
  <c r="AF58" i="176"/>
  <c r="X58" i="176"/>
  <c r="P58" i="176"/>
  <c r="H58" i="176"/>
  <c r="AC55" i="176"/>
  <c r="U55" i="176"/>
  <c r="M55" i="176"/>
  <c r="Z55" i="176"/>
  <c r="AB55" i="176"/>
  <c r="T55" i="176"/>
  <c r="L55" i="176"/>
  <c r="J55" i="176"/>
  <c r="AA55" i="176"/>
  <c r="S55" i="176"/>
  <c r="K55" i="176"/>
  <c r="R55" i="176"/>
  <c r="Y55" i="176"/>
  <c r="Q55" i="176"/>
  <c r="I55" i="176"/>
  <c r="AF55" i="176"/>
  <c r="X55" i="176"/>
  <c r="P55" i="176"/>
  <c r="H55" i="176"/>
  <c r="AE55" i="176"/>
  <c r="W55" i="176"/>
  <c r="O55" i="176"/>
  <c r="G55" i="176"/>
  <c r="AD55" i="176"/>
  <c r="V55" i="176"/>
  <c r="N55" i="176"/>
  <c r="AA56" i="176"/>
  <c r="S56" i="176"/>
  <c r="K56" i="176"/>
  <c r="AF56" i="176"/>
  <c r="Z56" i="176"/>
  <c r="R56" i="176"/>
  <c r="J56" i="176"/>
  <c r="X56" i="176"/>
  <c r="H56" i="176"/>
  <c r="Y56" i="176"/>
  <c r="Q56" i="176"/>
  <c r="I56" i="176"/>
  <c r="P56" i="176"/>
  <c r="AE56" i="176"/>
  <c r="W56" i="176"/>
  <c r="O56" i="176"/>
  <c r="G56" i="176"/>
  <c r="AD56" i="176"/>
  <c r="V56" i="176"/>
  <c r="N56" i="176"/>
  <c r="AC56" i="176"/>
  <c r="U56" i="176"/>
  <c r="M56" i="176"/>
  <c r="AB56" i="176"/>
  <c r="T56" i="176"/>
  <c r="L56" i="176"/>
  <c r="Y48" i="176"/>
  <c r="Q48" i="176"/>
  <c r="I48" i="176"/>
  <c r="AD48" i="176"/>
  <c r="AF48" i="176"/>
  <c r="X48" i="176"/>
  <c r="P48" i="176"/>
  <c r="H48" i="176"/>
  <c r="V48" i="176"/>
  <c r="L48" i="176"/>
  <c r="AE48" i="176"/>
  <c r="W48" i="176"/>
  <c r="O48" i="176"/>
  <c r="G48" i="176"/>
  <c r="N48" i="176"/>
  <c r="AB48" i="176"/>
  <c r="AC48" i="176"/>
  <c r="U48" i="176"/>
  <c r="M48" i="176"/>
  <c r="T48" i="176"/>
  <c r="AA48" i="176"/>
  <c r="S48" i="176"/>
  <c r="K48" i="176"/>
  <c r="Z48" i="176"/>
  <c r="R48" i="176"/>
  <c r="J48" i="176"/>
  <c r="Y57" i="176"/>
  <c r="Q57" i="176"/>
  <c r="I57" i="176"/>
  <c r="AF57" i="176"/>
  <c r="X57" i="176"/>
  <c r="P57" i="176"/>
  <c r="H57" i="176"/>
  <c r="AD57" i="176"/>
  <c r="N57" i="176"/>
  <c r="AE57" i="176"/>
  <c r="W57" i="176"/>
  <c r="O57" i="176"/>
  <c r="G57" i="176"/>
  <c r="V57" i="176"/>
  <c r="AC57" i="176"/>
  <c r="U57" i="176"/>
  <c r="M57" i="176"/>
  <c r="AB57" i="176"/>
  <c r="T57" i="176"/>
  <c r="L57" i="176"/>
  <c r="AA57" i="176"/>
  <c r="S57" i="176"/>
  <c r="K57" i="176"/>
  <c r="Z57" i="176"/>
  <c r="R57" i="176"/>
  <c r="J57" i="176"/>
  <c r="AF42" i="176"/>
  <c r="X42" i="176"/>
  <c r="P42" i="176"/>
  <c r="H42" i="176"/>
  <c r="R42" i="176"/>
  <c r="I42" i="176"/>
  <c r="AE42" i="176"/>
  <c r="W42" i="176"/>
  <c r="O42" i="176"/>
  <c r="G42" i="176"/>
  <c r="J42" i="176"/>
  <c r="AD42" i="176"/>
  <c r="V42" i="176"/>
  <c r="N42" i="176"/>
  <c r="Q42" i="176"/>
  <c r="AC42" i="176"/>
  <c r="U42" i="176"/>
  <c r="M42" i="176"/>
  <c r="AB42" i="176"/>
  <c r="T42" i="176"/>
  <c r="L42" i="176"/>
  <c r="AA42" i="176"/>
  <c r="S42" i="176"/>
  <c r="K42" i="176"/>
  <c r="Z42" i="176"/>
  <c r="Y42" i="176"/>
  <c r="AD43" i="176"/>
  <c r="V43" i="176"/>
  <c r="N43" i="176"/>
  <c r="AC43" i="176"/>
  <c r="U43" i="176"/>
  <c r="M43" i="176"/>
  <c r="X43" i="176"/>
  <c r="H43" i="176"/>
  <c r="AE43" i="176"/>
  <c r="G43" i="176"/>
  <c r="AB43" i="176"/>
  <c r="T43" i="176"/>
  <c r="L43" i="176"/>
  <c r="AA43" i="176"/>
  <c r="S43" i="176"/>
  <c r="K43" i="176"/>
  <c r="Z43" i="176"/>
  <c r="R43" i="176"/>
  <c r="J43" i="176"/>
  <c r="P43" i="176"/>
  <c r="O43" i="176"/>
  <c r="Y43" i="176"/>
  <c r="Q43" i="176"/>
  <c r="I43" i="176"/>
  <c r="AF43" i="176"/>
  <c r="W43" i="176"/>
  <c r="AB44" i="176"/>
  <c r="T44" i="176"/>
  <c r="L44" i="176"/>
  <c r="N44" i="176"/>
  <c r="M44" i="176"/>
  <c r="AA44" i="176"/>
  <c r="S44" i="176"/>
  <c r="K44" i="176"/>
  <c r="V44" i="176"/>
  <c r="Z44" i="176"/>
  <c r="R44" i="176"/>
  <c r="J44" i="176"/>
  <c r="Y44" i="176"/>
  <c r="Q44" i="176"/>
  <c r="I44" i="176"/>
  <c r="AF44" i="176"/>
  <c r="X44" i="176"/>
  <c r="P44" i="176"/>
  <c r="H44" i="176"/>
  <c r="U44" i="176"/>
  <c r="AE44" i="176"/>
  <c r="W44" i="176"/>
  <c r="O44" i="176"/>
  <c r="G44" i="176"/>
  <c r="AD44" i="176"/>
  <c r="AC44" i="176"/>
  <c r="Z45" i="176"/>
  <c r="R45" i="176"/>
  <c r="J45" i="176"/>
  <c r="L45" i="176"/>
  <c r="Y45" i="176"/>
  <c r="Q45" i="176"/>
  <c r="I45" i="176"/>
  <c r="AB45" i="176"/>
  <c r="AF45" i="176"/>
  <c r="X45" i="176"/>
  <c r="P45" i="176"/>
  <c r="H45" i="176"/>
  <c r="S45" i="176"/>
  <c r="AE45" i="176"/>
  <c r="W45" i="176"/>
  <c r="O45" i="176"/>
  <c r="G45" i="176"/>
  <c r="T45" i="176"/>
  <c r="K45" i="176"/>
  <c r="AD45" i="176"/>
  <c r="V45" i="176"/>
  <c r="N45" i="176"/>
  <c r="AC45" i="176"/>
  <c r="U45" i="176"/>
  <c r="M45" i="176"/>
  <c r="AA45" i="176"/>
  <c r="AF46" i="176"/>
  <c r="X46" i="176"/>
  <c r="P46" i="176"/>
  <c r="H46" i="176"/>
  <c r="Q46" i="176"/>
  <c r="AE46" i="176"/>
  <c r="W46" i="176"/>
  <c r="O46" i="176"/>
  <c r="G46" i="176"/>
  <c r="I46" i="176"/>
  <c r="AD46" i="176"/>
  <c r="V46" i="176"/>
  <c r="N46" i="176"/>
  <c r="R46" i="176"/>
  <c r="AC46" i="176"/>
  <c r="U46" i="176"/>
  <c r="M46" i="176"/>
  <c r="AB46" i="176"/>
  <c r="T46" i="176"/>
  <c r="L46" i="176"/>
  <c r="J46" i="176"/>
  <c r="Y46" i="176"/>
  <c r="AA46" i="176"/>
  <c r="S46" i="176"/>
  <c r="K46" i="176"/>
  <c r="Z46" i="176"/>
  <c r="D33" i="175"/>
  <c r="M34" i="175"/>
  <c r="W35" i="175"/>
  <c r="H33" i="175"/>
  <c r="I33" i="175"/>
  <c r="E36" i="175"/>
  <c r="N36" i="175"/>
  <c r="T33" i="175"/>
  <c r="R36" i="175"/>
  <c r="P33" i="175"/>
  <c r="Y33" i="175"/>
  <c r="Y36" i="175"/>
  <c r="AA33" i="175"/>
  <c r="AB33" i="175"/>
  <c r="T35" i="175"/>
  <c r="Q36" i="175"/>
  <c r="AB35" i="175"/>
  <c r="S36" i="175"/>
  <c r="Y34" i="175"/>
  <c r="F36" i="175"/>
  <c r="Z36" i="175"/>
  <c r="O33" i="175"/>
  <c r="H35" i="175"/>
  <c r="G36" i="175"/>
  <c r="AC36" i="175"/>
  <c r="K35" i="175"/>
  <c r="M36" i="175"/>
  <c r="L35" i="175"/>
  <c r="N33" i="175"/>
  <c r="Z33" i="175"/>
  <c r="L34" i="175"/>
  <c r="X34" i="175"/>
  <c r="J35" i="175"/>
  <c r="V35" i="175"/>
  <c r="H36" i="175"/>
  <c r="X36" i="175"/>
  <c r="L37" i="175"/>
  <c r="M37" i="175"/>
  <c r="AF36" i="177"/>
  <c r="N34" i="175"/>
  <c r="Z34" i="175"/>
  <c r="U37" i="175"/>
  <c r="AF37" i="177"/>
  <c r="E33" i="175"/>
  <c r="Q33" i="175"/>
  <c r="AC33" i="175"/>
  <c r="O34" i="175"/>
  <c r="AA34" i="175"/>
  <c r="Q35" i="175"/>
  <c r="AC35" i="175"/>
  <c r="O36" i="175"/>
  <c r="AA36" i="175"/>
  <c r="V37" i="175"/>
  <c r="F33" i="175"/>
  <c r="R33" i="175"/>
  <c r="D34" i="175"/>
  <c r="P34" i="175"/>
  <c r="F35" i="175"/>
  <c r="R35" i="175"/>
  <c r="D36" i="175"/>
  <c r="P36" i="175"/>
  <c r="AB36" i="175"/>
  <c r="W37" i="175"/>
  <c r="G33" i="175"/>
  <c r="S33" i="175"/>
  <c r="E34" i="175"/>
  <c r="U34" i="175"/>
  <c r="G35" i="175"/>
  <c r="S35" i="175"/>
  <c r="X37" i="175"/>
  <c r="AF39" i="177"/>
  <c r="AF40" i="177"/>
  <c r="J34" i="175"/>
  <c r="V34" i="175"/>
  <c r="J37" i="175"/>
  <c r="K34" i="175"/>
  <c r="W34" i="175"/>
  <c r="I35" i="175"/>
  <c r="U35" i="175"/>
  <c r="K37" i="175"/>
  <c r="F321" i="177" a="1"/>
  <c r="F321" i="177" s="1"/>
  <c r="F325" i="177" a="1"/>
  <c r="F325" i="177" s="1"/>
  <c r="F322" i="177" a="1"/>
  <c r="F322" i="177" s="1"/>
  <c r="F198" i="177" a="1"/>
  <c r="F198" i="177" s="1"/>
  <c r="F260" i="177" a="1"/>
  <c r="F260" i="177" s="1"/>
  <c r="F467" i="177" a="1"/>
  <c r="F467" i="177" s="1"/>
  <c r="F183" i="177" a="1"/>
  <c r="F183" i="177" s="1"/>
  <c r="F210" i="177" a="1"/>
  <c r="F210" i="177" s="1"/>
  <c r="F364" i="177" a="1"/>
  <c r="F364" i="177" s="1"/>
  <c r="F213" i="177" a="1"/>
  <c r="F213" i="177" s="1"/>
  <c r="F372" i="177" a="1"/>
  <c r="F372" i="177" s="1"/>
  <c r="F195" i="177" a="1"/>
  <c r="F195" i="177" s="1"/>
  <c r="F226" i="177" a="1"/>
  <c r="F226" i="177" s="1"/>
  <c r="F382" i="177" a="1"/>
  <c r="F382" i="177" s="1"/>
  <c r="F234" i="177" a="1"/>
  <c r="F234" i="177" s="1"/>
  <c r="F399" i="177" a="1"/>
  <c r="F399" i="177" s="1"/>
  <c r="F251" i="177" a="1"/>
  <c r="F251" i="177" s="1"/>
  <c r="F416" i="177" a="1"/>
  <c r="F416" i="177" s="1"/>
  <c r="F167" i="177" a="1"/>
  <c r="F167" i="177" s="1"/>
  <c r="F261" i="177" a="1"/>
  <c r="F261" i="177" s="1"/>
  <c r="F180" i="177" a="1"/>
  <c r="F180" i="177" s="1"/>
  <c r="F295" i="177" a="1"/>
  <c r="F295" i="177" s="1"/>
  <c r="I37" i="175"/>
  <c r="T37" i="175"/>
  <c r="Y37" i="175"/>
  <c r="J33" i="175"/>
  <c r="U33" i="175"/>
  <c r="F34" i="175"/>
  <c r="Q34" i="175"/>
  <c r="AB34" i="175"/>
  <c r="M35" i="175"/>
  <c r="X35" i="175"/>
  <c r="I36" i="175"/>
  <c r="T36" i="175"/>
  <c r="E37" i="175"/>
  <c r="P37" i="175"/>
  <c r="AA37" i="175"/>
  <c r="D37" i="175"/>
  <c r="Z37" i="175"/>
  <c r="K33" i="175"/>
  <c r="V33" i="175"/>
  <c r="V29" i="175" s="1"/>
  <c r="G34" i="175"/>
  <c r="R34" i="175"/>
  <c r="AC34" i="175"/>
  <c r="N35" i="175"/>
  <c r="Y35" i="175"/>
  <c r="J36" i="175"/>
  <c r="U36" i="175"/>
  <c r="F37" i="175"/>
  <c r="Q37" i="175"/>
  <c r="AB37" i="175"/>
  <c r="L33" i="175"/>
  <c r="W33" i="175"/>
  <c r="W29" i="175" s="1"/>
  <c r="H34" i="175"/>
  <c r="S34" i="175"/>
  <c r="D35" i="175"/>
  <c r="O35" i="175"/>
  <c r="Z35" i="175"/>
  <c r="K36" i="175"/>
  <c r="V36" i="175"/>
  <c r="G37" i="175"/>
  <c r="R37" i="175"/>
  <c r="AC37" i="175"/>
  <c r="N37" i="175"/>
  <c r="O37" i="175"/>
  <c r="M33" i="175"/>
  <c r="M29" i="175" s="1"/>
  <c r="I34" i="175"/>
  <c r="E35" i="175"/>
  <c r="P35" i="175"/>
  <c r="L36" i="175"/>
  <c r="H37" i="175"/>
  <c r="D35" i="173"/>
  <c r="V35" i="173"/>
  <c r="E35" i="173"/>
  <c r="W35" i="173"/>
  <c r="AA35" i="173"/>
  <c r="AB35" i="173"/>
  <c r="K35" i="173"/>
  <c r="Q35" i="173"/>
  <c r="F35" i="173"/>
  <c r="X35" i="173"/>
  <c r="G35" i="173"/>
  <c r="Y35" i="173"/>
  <c r="H35" i="173"/>
  <c r="Z35" i="173"/>
  <c r="I35" i="173"/>
  <c r="J35" i="173"/>
  <c r="AC35" i="173"/>
  <c r="L35" i="173"/>
  <c r="M35" i="173"/>
  <c r="N35" i="173"/>
  <c r="O35" i="173"/>
  <c r="P35" i="173"/>
  <c r="R35" i="173"/>
  <c r="S35" i="173"/>
  <c r="T35" i="173"/>
  <c r="U35" i="173"/>
  <c r="D33" i="173"/>
  <c r="V33" i="173"/>
  <c r="W33" i="173"/>
  <c r="AA33" i="173"/>
  <c r="AC33" i="173"/>
  <c r="E33" i="173"/>
  <c r="F33" i="173"/>
  <c r="X33" i="173"/>
  <c r="Y33" i="173"/>
  <c r="Z33" i="173"/>
  <c r="AB33" i="173"/>
  <c r="G33" i="173"/>
  <c r="H33" i="173"/>
  <c r="I33" i="173"/>
  <c r="J33" i="173"/>
  <c r="K33" i="173"/>
  <c r="L33" i="173"/>
  <c r="M33" i="173"/>
  <c r="N33" i="173"/>
  <c r="O33" i="173"/>
  <c r="P33" i="173"/>
  <c r="Q33" i="173"/>
  <c r="R33" i="173"/>
  <c r="S33" i="173"/>
  <c r="T33" i="173"/>
  <c r="U33" i="173"/>
  <c r="D37" i="173"/>
  <c r="V37" i="173"/>
  <c r="E37" i="173"/>
  <c r="W37" i="173"/>
  <c r="I37" i="173"/>
  <c r="K37" i="173"/>
  <c r="M37" i="173"/>
  <c r="O37" i="173"/>
  <c r="U37" i="173"/>
  <c r="F37" i="173"/>
  <c r="X37" i="173"/>
  <c r="G37" i="173"/>
  <c r="Y37" i="173"/>
  <c r="H37" i="173"/>
  <c r="Z37" i="173"/>
  <c r="AA37" i="173"/>
  <c r="J37" i="173"/>
  <c r="AB37" i="173"/>
  <c r="AC37" i="173"/>
  <c r="L37" i="173"/>
  <c r="N37" i="173"/>
  <c r="P37" i="173"/>
  <c r="Q37" i="173"/>
  <c r="R37" i="173"/>
  <c r="S37" i="173"/>
  <c r="T37" i="173"/>
  <c r="M36" i="173"/>
  <c r="N36" i="173"/>
  <c r="W36" i="173"/>
  <c r="F36" i="173"/>
  <c r="Y36" i="173"/>
  <c r="Z36" i="173"/>
  <c r="AA36" i="173"/>
  <c r="AB36" i="173"/>
  <c r="AC36" i="173"/>
  <c r="L36" i="173"/>
  <c r="O36" i="173"/>
  <c r="P36" i="173"/>
  <c r="Q36" i="173"/>
  <c r="R36" i="173"/>
  <c r="S36" i="173"/>
  <c r="T36" i="173"/>
  <c r="U36" i="173"/>
  <c r="D36" i="173"/>
  <c r="V36" i="173"/>
  <c r="E36" i="173"/>
  <c r="X36" i="173"/>
  <c r="G36" i="173"/>
  <c r="H36" i="173"/>
  <c r="I36" i="173"/>
  <c r="J36" i="173"/>
  <c r="K36" i="173"/>
  <c r="M34" i="173"/>
  <c r="N34" i="173"/>
  <c r="S34" i="173"/>
  <c r="U34" i="173"/>
  <c r="V34" i="173"/>
  <c r="W34" i="173"/>
  <c r="X34" i="173"/>
  <c r="Y34" i="173"/>
  <c r="H34" i="173"/>
  <c r="I34" i="173"/>
  <c r="AB34" i="173"/>
  <c r="K34" i="173"/>
  <c r="O34" i="173"/>
  <c r="P34" i="173"/>
  <c r="Q34" i="173"/>
  <c r="R34" i="173"/>
  <c r="T34" i="173"/>
  <c r="D34" i="173"/>
  <c r="E34" i="173"/>
  <c r="F34" i="173"/>
  <c r="G34" i="173"/>
  <c r="Z34" i="173"/>
  <c r="AA34" i="173"/>
  <c r="J34" i="173"/>
  <c r="AC34" i="173"/>
  <c r="L34" i="173"/>
  <c r="F215" i="177" a="1"/>
  <c r="F215" i="177" s="1"/>
  <c r="F484" i="177" a="1"/>
  <c r="F484" i="177" s="1"/>
  <c r="F168" i="177" a="1"/>
  <c r="F168" i="177" s="1"/>
  <c r="F184" i="177" a="1"/>
  <c r="F184" i="177" s="1"/>
  <c r="F201" i="177" a="1"/>
  <c r="F201" i="177" s="1"/>
  <c r="F217" i="177" a="1"/>
  <c r="F217" i="177" s="1"/>
  <c r="F236" i="177" a="1"/>
  <c r="F236" i="177" s="1"/>
  <c r="F264" i="177" a="1"/>
  <c r="F264" i="177" s="1"/>
  <c r="F296" i="177" a="1"/>
  <c r="F296" i="177" s="1"/>
  <c r="F338" i="177" a="1"/>
  <c r="F338" i="177" s="1"/>
  <c r="F390" i="177" a="1"/>
  <c r="F390" i="177" s="1"/>
  <c r="F420" i="177" a="1"/>
  <c r="F420" i="177" s="1"/>
  <c r="F488" i="177" a="1"/>
  <c r="F488" i="177" s="1"/>
  <c r="F284" i="177" a="1"/>
  <c r="F284" i="177" s="1"/>
  <c r="F235" i="177" a="1"/>
  <c r="F235" i="177" s="1"/>
  <c r="F386" i="177" a="1"/>
  <c r="F386" i="177" s="1"/>
  <c r="F418" i="177" a="1"/>
  <c r="F418" i="177" s="1"/>
  <c r="F170" i="177" a="1"/>
  <c r="F170" i="177" s="1"/>
  <c r="F185" i="177" a="1"/>
  <c r="F185" i="177" s="1"/>
  <c r="F202" i="177" a="1"/>
  <c r="F202" i="177" s="1"/>
  <c r="F218" i="177" a="1"/>
  <c r="F218" i="177" s="1"/>
  <c r="F244" i="177" a="1"/>
  <c r="F244" i="177" s="1"/>
  <c r="F266" i="177" a="1"/>
  <c r="F266" i="177" s="1"/>
  <c r="F297" i="177" a="1"/>
  <c r="F297" i="177" s="1"/>
  <c r="F350" i="177" a="1"/>
  <c r="F350" i="177" s="1"/>
  <c r="F393" i="177" a="1"/>
  <c r="F393" i="177" s="1"/>
  <c r="F433" i="177" a="1"/>
  <c r="F433" i="177" s="1"/>
  <c r="F501" i="177" a="1"/>
  <c r="F501" i="177" s="1"/>
  <c r="F200" i="177" a="1"/>
  <c r="F200" i="177" s="1"/>
  <c r="F262" i="177" a="1"/>
  <c r="F262" i="177" s="1"/>
  <c r="F172" i="177" a="1"/>
  <c r="F172" i="177" s="1"/>
  <c r="F187" i="177" a="1"/>
  <c r="F187" i="177" s="1"/>
  <c r="F204" i="177" a="1"/>
  <c r="F204" i="177" s="1"/>
  <c r="F219" i="177" a="1"/>
  <c r="F219" i="177" s="1"/>
  <c r="F245" i="177" a="1"/>
  <c r="F245" i="177" s="1"/>
  <c r="F268" i="177" a="1"/>
  <c r="F268" i="177" s="1"/>
  <c r="F301" i="177" a="1"/>
  <c r="F301" i="177" s="1"/>
  <c r="F355" i="177" a="1"/>
  <c r="F355" i="177" s="1"/>
  <c r="F437" i="177" a="1"/>
  <c r="F437" i="177" s="1"/>
  <c r="F174" i="177" a="1"/>
  <c r="F174" i="177" s="1"/>
  <c r="F206" i="177" a="1"/>
  <c r="F206" i="177" s="1"/>
  <c r="F278" i="177" a="1"/>
  <c r="F278" i="177" s="1"/>
  <c r="F310" i="177" a="1"/>
  <c r="F310" i="177" s="1"/>
  <c r="F446" i="177" a="1"/>
  <c r="F446" i="177" s="1"/>
  <c r="F533" i="177" a="1"/>
  <c r="F533" i="177" s="1"/>
  <c r="F189" i="177" a="1"/>
  <c r="F189" i="177" s="1"/>
  <c r="F175" i="177" a="1"/>
  <c r="F175" i="177" s="1"/>
  <c r="F191" i="177" a="1"/>
  <c r="F191" i="177" s="1"/>
  <c r="F230" i="177" a="1"/>
  <c r="F230" i="177" s="1"/>
  <c r="F252" i="177" a="1"/>
  <c r="F252" i="177" s="1"/>
  <c r="F312" i="177" a="1"/>
  <c r="F312" i="177" s="1"/>
  <c r="F365" i="177" a="1"/>
  <c r="F365" i="177" s="1"/>
  <c r="F403" i="177" a="1"/>
  <c r="F403" i="177" s="1"/>
  <c r="F454" i="177" a="1"/>
  <c r="F454" i="177" s="1"/>
  <c r="F535" i="177" a="1"/>
  <c r="F535" i="177" s="1"/>
  <c r="F176" i="177" a="1"/>
  <c r="F176" i="177" s="1"/>
  <c r="F232" i="177" a="1"/>
  <c r="F232" i="177" s="1"/>
  <c r="F282" i="177" a="1"/>
  <c r="F282" i="177" s="1"/>
  <c r="F410" i="177" a="1"/>
  <c r="F410" i="177" s="1"/>
  <c r="F463" i="177" a="1"/>
  <c r="F463" i="177" s="1"/>
  <c r="F568" i="177" a="1"/>
  <c r="F568" i="177" s="1"/>
  <c r="F269" i="177" a="1"/>
  <c r="F269" i="177" s="1"/>
  <c r="F508" i="177" a="1"/>
  <c r="F508" i="177" s="1"/>
  <c r="F573" i="177" a="1"/>
  <c r="F573" i="177" s="1"/>
  <c r="F557" i="177" a="1"/>
  <c r="F557" i="177" s="1"/>
  <c r="F540" i="177" a="1"/>
  <c r="F540" i="177" s="1"/>
  <c r="F253" i="177" a="1"/>
  <c r="F253" i="177" s="1"/>
  <c r="F517" i="177" a="1"/>
  <c r="F517" i="177" s="1"/>
  <c r="F550" i="177" a="1"/>
  <c r="F550" i="177" s="1"/>
  <c r="F566" i="177" a="1"/>
  <c r="F566" i="177" s="1"/>
  <c r="F485" i="177" a="1"/>
  <c r="F485" i="177" s="1"/>
  <c r="F468" i="177" a="1"/>
  <c r="F468" i="177" s="1"/>
  <c r="F574" i="177" a="1"/>
  <c r="F574" i="177" s="1"/>
  <c r="F525" i="177" a="1"/>
  <c r="F525" i="177" s="1"/>
  <c r="F558" i="177" a="1"/>
  <c r="F558" i="177" s="1"/>
  <c r="F541" i="177" a="1"/>
  <c r="F541" i="177" s="1"/>
  <c r="F493" i="177" a="1"/>
  <c r="F493" i="177" s="1"/>
  <c r="F476" i="177" a="1"/>
  <c r="F476" i="177" s="1"/>
  <c r="F272" i="177" a="1"/>
  <c r="F272" i="177" s="1"/>
  <c r="F169" i="177" a="1"/>
  <c r="F169" i="177" s="1"/>
  <c r="F177" i="177" a="1"/>
  <c r="F177" i="177" s="1"/>
  <c r="F186" i="177" a="1"/>
  <c r="F186" i="177" s="1"/>
  <c r="F194" i="177" a="1"/>
  <c r="F194" i="177" s="1"/>
  <c r="F212" i="177" a="1"/>
  <c r="F212" i="177" s="1"/>
  <c r="F220" i="177" a="1"/>
  <c r="F220" i="177" s="1"/>
  <c r="F229" i="177" a="1"/>
  <c r="F229" i="177" s="1"/>
  <c r="F237" i="177" a="1"/>
  <c r="F237" i="177" s="1"/>
  <c r="F246" i="177" a="1"/>
  <c r="F246" i="177" s="1"/>
  <c r="F254" i="177" a="1"/>
  <c r="F254" i="177" s="1"/>
  <c r="F263" i="177" a="1"/>
  <c r="F263" i="177" s="1"/>
  <c r="F271" i="177" a="1"/>
  <c r="F271" i="177" s="1"/>
  <c r="F286" i="177" a="1"/>
  <c r="F286" i="177" s="1"/>
  <c r="F299" i="177" a="1"/>
  <c r="F299" i="177" s="1"/>
  <c r="F313" i="177" a="1"/>
  <c r="F313" i="177" s="1"/>
  <c r="F327" i="177" a="1"/>
  <c r="F327" i="177" s="1"/>
  <c r="F339" i="177" a="1"/>
  <c r="F339" i="177" s="1"/>
  <c r="F354" i="177" a="1"/>
  <c r="F354" i="177" s="1"/>
  <c r="F367" i="177" a="1"/>
  <c r="F367" i="177" s="1"/>
  <c r="F395" i="177" a="1"/>
  <c r="F395" i="177" s="1"/>
  <c r="F407" i="177" a="1"/>
  <c r="F407" i="177" s="1"/>
  <c r="F422" i="177" a="1"/>
  <c r="F422" i="177" s="1"/>
  <c r="F450" i="177" a="1"/>
  <c r="F450" i="177" s="1"/>
  <c r="F471" i="177" a="1"/>
  <c r="F471" i="177" s="1"/>
  <c r="F492" i="177" a="1"/>
  <c r="F492" i="177" s="1"/>
  <c r="F516" i="177" a="1"/>
  <c r="F516" i="177" s="1"/>
  <c r="F491" i="177" a="1"/>
  <c r="F491" i="177" s="1"/>
  <c r="F474" i="177" a="1"/>
  <c r="F474" i="177" s="1"/>
  <c r="F572" i="177" a="1"/>
  <c r="F572" i="177" s="1"/>
  <c r="F523" i="177" a="1"/>
  <c r="F523" i="177" s="1"/>
  <c r="F370" i="177" a="1"/>
  <c r="F370" i="177" s="1"/>
  <c r="F353" i="177" a="1"/>
  <c r="F353" i="177" s="1"/>
  <c r="F336" i="177" a="1"/>
  <c r="F336" i="177" s="1"/>
  <c r="F319" i="177" a="1"/>
  <c r="F319" i="177" s="1"/>
  <c r="F556" i="177" a="1"/>
  <c r="F556" i="177" s="1"/>
  <c r="F193" i="177" a="1"/>
  <c r="F193" i="177" s="1"/>
  <c r="F270" i="177" a="1"/>
  <c r="F270" i="177" s="1"/>
  <c r="F380" i="177" a="1"/>
  <c r="F380" i="177" s="1"/>
  <c r="F514" i="177" a="1"/>
  <c r="F514" i="177" s="1"/>
  <c r="F567" i="177" a="1"/>
  <c r="F567" i="177" s="1"/>
  <c r="F551" i="177" a="1"/>
  <c r="F551" i="177" s="1"/>
  <c r="F534" i="177" a="1"/>
  <c r="F534" i="177" s="1"/>
  <c r="F486" i="177" a="1"/>
  <c r="F486" i="177" s="1"/>
  <c r="F469" i="177" a="1"/>
  <c r="F469" i="177" s="1"/>
  <c r="F502" i="177" a="1"/>
  <c r="F502" i="177" s="1"/>
  <c r="F451" i="177" a="1"/>
  <c r="F451" i="177" s="1"/>
  <c r="F434" i="177" a="1"/>
  <c r="F434" i="177" s="1"/>
  <c r="F417" i="177" a="1"/>
  <c r="F417" i="177" s="1"/>
  <c r="F400" i="177" a="1"/>
  <c r="F400" i="177" s="1"/>
  <c r="F383" i="177" a="1"/>
  <c r="F383" i="177" s="1"/>
  <c r="F298" i="177" a="1"/>
  <c r="F298" i="177" s="1"/>
  <c r="F281" i="177" a="1"/>
  <c r="F281" i="177" s="1"/>
  <c r="F178" i="177" a="1"/>
  <c r="F178" i="177" s="1"/>
  <c r="F221" i="177" a="1"/>
  <c r="F221" i="177" s="1"/>
  <c r="F238" i="177" a="1"/>
  <c r="F238" i="177" s="1"/>
  <c r="F255" i="177" a="1"/>
  <c r="F255" i="177" s="1"/>
  <c r="F369" i="177" a="1"/>
  <c r="F369" i="177" s="1"/>
  <c r="F473" i="177" a="1"/>
  <c r="F473" i="177" s="1"/>
  <c r="F497" i="177" a="1"/>
  <c r="F497" i="177" s="1"/>
  <c r="F518" i="177" a="1"/>
  <c r="F518" i="177" s="1"/>
  <c r="F500" i="177" a="1"/>
  <c r="F500" i="177" s="1"/>
  <c r="F466" i="177" a="1"/>
  <c r="F466" i="177" s="1"/>
  <c r="F532" i="177" a="1"/>
  <c r="F532" i="177" s="1"/>
  <c r="F228" i="177" a="1"/>
  <c r="F228" i="177" s="1"/>
  <c r="F559" i="177" a="1"/>
  <c r="F559" i="177" s="1"/>
  <c r="F542" i="177" a="1"/>
  <c r="F542" i="177" s="1"/>
  <c r="F494" i="177" a="1"/>
  <c r="F494" i="177" s="1"/>
  <c r="F477" i="177" a="1"/>
  <c r="F477" i="177" s="1"/>
  <c r="F575" i="177" a="1"/>
  <c r="F575" i="177" s="1"/>
  <c r="F510" i="177" a="1"/>
  <c r="F510" i="177" s="1"/>
  <c r="F459" i="177" a="1"/>
  <c r="F459" i="177" s="1"/>
  <c r="F442" i="177" a="1"/>
  <c r="F442" i="177" s="1"/>
  <c r="F425" i="177" a="1"/>
  <c r="F425" i="177" s="1"/>
  <c r="F408" i="177" a="1"/>
  <c r="F408" i="177" s="1"/>
  <c r="F391" i="177" a="1"/>
  <c r="F391" i="177" s="1"/>
  <c r="F306" i="177" a="1"/>
  <c r="F306" i="177" s="1"/>
  <c r="F289" i="177" a="1"/>
  <c r="F289" i="177" s="1"/>
  <c r="F247" i="177" a="1"/>
  <c r="F247" i="177" s="1"/>
  <c r="F287" i="177" a="1"/>
  <c r="F287" i="177" s="1"/>
  <c r="F314" i="177" a="1"/>
  <c r="F314" i="177" s="1"/>
  <c r="F342" i="177" a="1"/>
  <c r="F342" i="177" s="1"/>
  <c r="F423" i="177" a="1"/>
  <c r="F423" i="177" s="1"/>
  <c r="F294" i="177" a="1"/>
  <c r="F294" i="177" s="1"/>
  <c r="F496" i="177" a="1"/>
  <c r="F496" i="177" s="1"/>
  <c r="F479" i="177" a="1"/>
  <c r="F479" i="177" s="1"/>
  <c r="F512" i="177" a="1"/>
  <c r="F512" i="177" s="1"/>
  <c r="F461" i="177" a="1"/>
  <c r="F461" i="177" s="1"/>
  <c r="F444" i="177" a="1"/>
  <c r="F444" i="177" s="1"/>
  <c r="F528" i="177" a="1"/>
  <c r="F528" i="177" s="1"/>
  <c r="F375" i="177" a="1"/>
  <c r="F375" i="177" s="1"/>
  <c r="F358" i="177" a="1"/>
  <c r="F358" i="177" s="1"/>
  <c r="F341" i="177" a="1"/>
  <c r="F341" i="177" s="1"/>
  <c r="F324" i="177" a="1"/>
  <c r="F324" i="177" s="1"/>
  <c r="F487" i="177" a="1"/>
  <c r="F487" i="177" s="1"/>
  <c r="F470" i="177" a="1"/>
  <c r="F470" i="177" s="1"/>
  <c r="F503" i="177" a="1"/>
  <c r="F503" i="177" s="1"/>
  <c r="F452" i="177" a="1"/>
  <c r="F452" i="177" s="1"/>
  <c r="F519" i="177" a="1"/>
  <c r="F519" i="177" s="1"/>
  <c r="F366" i="177" a="1"/>
  <c r="F366" i="177" s="1"/>
  <c r="F349" i="177" a="1"/>
  <c r="F349" i="177" s="1"/>
  <c r="F332" i="177" a="1"/>
  <c r="F332" i="177" s="1"/>
  <c r="F315" i="177" a="1"/>
  <c r="F315" i="177" s="1"/>
  <c r="F549" i="177" a="1"/>
  <c r="F549" i="177" s="1"/>
  <c r="F565" i="177" a="1"/>
  <c r="F565" i="177" s="1"/>
  <c r="F483" i="177" a="1"/>
  <c r="F483" i="177" s="1"/>
  <c r="F564" i="177" a="1"/>
  <c r="F564" i="177" s="1"/>
  <c r="F171" i="177" a="1"/>
  <c r="F171" i="177" s="1"/>
  <c r="F179" i="177" a="1"/>
  <c r="F179" i="177" s="1"/>
  <c r="F188" i="177" a="1"/>
  <c r="F188" i="177" s="1"/>
  <c r="F197" i="177" a="1"/>
  <c r="F197" i="177" s="1"/>
  <c r="F205" i="177" a="1"/>
  <c r="F205" i="177" s="1"/>
  <c r="F214" i="177" a="1"/>
  <c r="F214" i="177" s="1"/>
  <c r="F239" i="177" a="1"/>
  <c r="F239" i="177" s="1"/>
  <c r="F248" i="177" a="1"/>
  <c r="F248" i="177" s="1"/>
  <c r="F256" i="177" a="1"/>
  <c r="F256" i="177" s="1"/>
  <c r="F265" i="177" a="1"/>
  <c r="F265" i="177" s="1"/>
  <c r="F276" i="177" a="1"/>
  <c r="F276" i="177" s="1"/>
  <c r="F288" i="177" a="1"/>
  <c r="F288" i="177" s="1"/>
  <c r="F303" i="177" a="1"/>
  <c r="F303" i="177" s="1"/>
  <c r="F330" i="177" a="1"/>
  <c r="F330" i="177" s="1"/>
  <c r="F356" i="177" a="1"/>
  <c r="F356" i="177" s="1"/>
  <c r="F371" i="177" a="1"/>
  <c r="F371" i="177" s="1"/>
  <c r="F384" i="177" a="1"/>
  <c r="F384" i="177" s="1"/>
  <c r="F398" i="177" a="1"/>
  <c r="F398" i="177" s="1"/>
  <c r="F424" i="177" a="1"/>
  <c r="F424" i="177" s="1"/>
  <c r="F439" i="177" a="1"/>
  <c r="F439" i="177" s="1"/>
  <c r="F456" i="177" a="1"/>
  <c r="F456" i="177" s="1"/>
  <c r="F475" i="177" a="1"/>
  <c r="F475" i="177" s="1"/>
  <c r="F548" i="177" a="1"/>
  <c r="F548" i="177" s="1"/>
  <c r="F506" i="177" a="1"/>
  <c r="F506" i="177" s="1"/>
  <c r="F455" i="177" a="1"/>
  <c r="F455" i="177" s="1"/>
  <c r="F438" i="177" a="1"/>
  <c r="F438" i="177" s="1"/>
  <c r="F421" i="177" a="1"/>
  <c r="F421" i="177" s="1"/>
  <c r="F404" i="177" a="1"/>
  <c r="F404" i="177" s="1"/>
  <c r="F387" i="177" a="1"/>
  <c r="F387" i="177" s="1"/>
  <c r="F302" i="177" a="1"/>
  <c r="F302" i="177" s="1"/>
  <c r="F285" i="177" a="1"/>
  <c r="F285" i="177" s="1"/>
  <c r="F571" i="177" a="1"/>
  <c r="F571" i="177" s="1"/>
  <c r="F555" i="177" a="1"/>
  <c r="F555" i="177" s="1"/>
  <c r="F538" i="177" a="1"/>
  <c r="F538" i="177" s="1"/>
  <c r="F504" i="177" a="1"/>
  <c r="F504" i="177" s="1"/>
  <c r="F453" i="177" a="1"/>
  <c r="F453" i="177" s="1"/>
  <c r="F436" i="177" a="1"/>
  <c r="F436" i="177" s="1"/>
  <c r="F419" i="177" a="1"/>
  <c r="F419" i="177" s="1"/>
  <c r="F402" i="177" a="1"/>
  <c r="F402" i="177" s="1"/>
  <c r="F385" i="177" a="1"/>
  <c r="F385" i="177" s="1"/>
  <c r="F300" i="177" a="1"/>
  <c r="F300" i="177" s="1"/>
  <c r="F283" i="177" a="1"/>
  <c r="F283" i="177" s="1"/>
  <c r="F520" i="177" a="1"/>
  <c r="F520" i="177" s="1"/>
  <c r="F569" i="177" a="1"/>
  <c r="F569" i="177" s="1"/>
  <c r="F553" i="177" a="1"/>
  <c r="F553" i="177" s="1"/>
  <c r="F536" i="177" a="1"/>
  <c r="F536" i="177" s="1"/>
  <c r="F223" i="177" a="1"/>
  <c r="F223" i="177" s="1"/>
  <c r="F240" i="177" a="1"/>
  <c r="F240" i="177" s="1"/>
  <c r="F304" i="177" a="1"/>
  <c r="F304" i="177" s="1"/>
  <c r="F331" i="177" a="1"/>
  <c r="F331" i="177" s="1"/>
  <c r="F552" i="177" a="1"/>
  <c r="F552" i="177" s="1"/>
  <c r="F498" i="177" a="1"/>
  <c r="F498" i="177" s="1"/>
  <c r="F464" i="177" a="1"/>
  <c r="F464" i="177" s="1"/>
  <c r="F447" i="177" a="1"/>
  <c r="F447" i="177" s="1"/>
  <c r="F430" i="177" a="1"/>
  <c r="F430" i="177" s="1"/>
  <c r="F413" i="177" a="1"/>
  <c r="F413" i="177" s="1"/>
  <c r="F396" i="177" a="1"/>
  <c r="F396" i="177" s="1"/>
  <c r="F530" i="177" a="1"/>
  <c r="F530" i="177" s="1"/>
  <c r="F563" i="177" a="1"/>
  <c r="F563" i="177" s="1"/>
  <c r="F546" i="177" a="1"/>
  <c r="F546" i="177" s="1"/>
  <c r="F515" i="177" a="1"/>
  <c r="F515" i="177" s="1"/>
  <c r="F379" i="177" a="1"/>
  <c r="F379" i="177" s="1"/>
  <c r="F362" i="177" a="1"/>
  <c r="F362" i="177" s="1"/>
  <c r="F345" i="177" a="1"/>
  <c r="F345" i="177" s="1"/>
  <c r="F328" i="177" a="1"/>
  <c r="F328" i="177" s="1"/>
  <c r="F547" i="177" a="1"/>
  <c r="F547" i="177" s="1"/>
  <c r="F352" i="177" a="1"/>
  <c r="F352" i="177" s="1"/>
  <c r="F406" i="177" a="1"/>
  <c r="F406" i="177" s="1"/>
  <c r="F449" i="177" a="1"/>
  <c r="F449" i="177" s="1"/>
  <c r="F490" i="177" a="1"/>
  <c r="F490" i="177" s="1"/>
  <c r="F311" i="177" a="1"/>
  <c r="F311" i="177" s="1"/>
  <c r="F513" i="177" a="1"/>
  <c r="F513" i="177" s="1"/>
  <c r="F462" i="177" a="1"/>
  <c r="F462" i="177" s="1"/>
  <c r="F445" i="177" a="1"/>
  <c r="F445" i="177" s="1"/>
  <c r="F428" i="177" a="1"/>
  <c r="F428" i="177" s="1"/>
  <c r="F411" i="177" a="1"/>
  <c r="F411" i="177" s="1"/>
  <c r="F394" i="177" a="1"/>
  <c r="F394" i="177" s="1"/>
  <c r="F529" i="177" a="1"/>
  <c r="F529" i="177" s="1"/>
  <c r="F562" i="177" a="1"/>
  <c r="F562" i="177" s="1"/>
  <c r="F545" i="177" a="1"/>
  <c r="F545" i="177" s="1"/>
  <c r="F249" i="177" a="1"/>
  <c r="F249" i="177" s="1"/>
  <c r="F257" i="177" a="1"/>
  <c r="F257" i="177" s="1"/>
  <c r="F291" i="177" a="1"/>
  <c r="F291" i="177" s="1"/>
  <c r="F318" i="177" a="1"/>
  <c r="F318" i="177" s="1"/>
  <c r="F346" i="177" a="1"/>
  <c r="F346" i="177" s="1"/>
  <c r="F359" i="177" a="1"/>
  <c r="F359" i="177" s="1"/>
  <c r="F414" i="177" a="1"/>
  <c r="F414" i="177" s="1"/>
  <c r="F427" i="177" a="1"/>
  <c r="F427" i="177" s="1"/>
  <c r="F440" i="177" a="1"/>
  <c r="F440" i="177" s="1"/>
  <c r="F457" i="177" a="1"/>
  <c r="F457" i="177" s="1"/>
  <c r="F480" i="177" a="1"/>
  <c r="F480" i="177" s="1"/>
  <c r="F524" i="177" a="1"/>
  <c r="F524" i="177" s="1"/>
  <c r="F481" i="177" a="1"/>
  <c r="F481" i="177" s="1"/>
  <c r="F377" i="177" a="1"/>
  <c r="F377" i="177" s="1"/>
  <c r="F360" i="177" a="1"/>
  <c r="F360" i="177" s="1"/>
  <c r="F343" i="177" a="1"/>
  <c r="F343" i="177" s="1"/>
  <c r="F326" i="177" a="1"/>
  <c r="F326" i="177" s="1"/>
  <c r="F489" i="177" a="1"/>
  <c r="F489" i="177" s="1"/>
  <c r="F472" i="177" a="1"/>
  <c r="F472" i="177" s="1"/>
  <c r="F521" i="177" a="1"/>
  <c r="F521" i="177" s="1"/>
  <c r="F368" i="177" a="1"/>
  <c r="F368" i="177" s="1"/>
  <c r="F351" i="177" a="1"/>
  <c r="F351" i="177" s="1"/>
  <c r="F334" i="177" a="1"/>
  <c r="F334" i="177" s="1"/>
  <c r="F317" i="177" a="1"/>
  <c r="F317" i="177" s="1"/>
  <c r="F570" i="177" a="1"/>
  <c r="F570" i="177" s="1"/>
  <c r="F554" i="177" a="1"/>
  <c r="F554" i="177" s="1"/>
  <c r="F537" i="177" a="1"/>
  <c r="F537" i="177" s="1"/>
  <c r="F173" i="177" a="1"/>
  <c r="F173" i="177" s="1"/>
  <c r="F182" i="177" a="1"/>
  <c r="F182" i="177" s="1"/>
  <c r="F190" i="177" a="1"/>
  <c r="F190" i="177" s="1"/>
  <c r="F199" i="177" a="1"/>
  <c r="F199" i="177" s="1"/>
  <c r="F207" i="177" a="1"/>
  <c r="F207" i="177" s="1"/>
  <c r="F216" i="177" a="1"/>
  <c r="F216" i="177" s="1"/>
  <c r="F224" i="177" a="1"/>
  <c r="F224" i="177" s="1"/>
  <c r="F233" i="177" a="1"/>
  <c r="F233" i="177" s="1"/>
  <c r="F241" i="177" a="1"/>
  <c r="F241" i="177" s="1"/>
  <c r="F250" i="177" a="1"/>
  <c r="F250" i="177" s="1"/>
  <c r="F259" i="177" a="1"/>
  <c r="F259" i="177" s="1"/>
  <c r="F267" i="177" a="1"/>
  <c r="F267" i="177" s="1"/>
  <c r="F279" i="177" a="1"/>
  <c r="F279" i="177" s="1"/>
  <c r="F293" i="177" a="1"/>
  <c r="F293" i="177" s="1"/>
  <c r="F305" i="177" a="1"/>
  <c r="F305" i="177" s="1"/>
  <c r="F320" i="177" a="1"/>
  <c r="F320" i="177" s="1"/>
  <c r="F333" i="177" a="1"/>
  <c r="F333" i="177" s="1"/>
  <c r="F347" i="177" a="1"/>
  <c r="F347" i="177" s="1"/>
  <c r="F361" i="177" a="1"/>
  <c r="F361" i="177" s="1"/>
  <c r="F373" i="177" a="1"/>
  <c r="F373" i="177" s="1"/>
  <c r="F388" i="177" a="1"/>
  <c r="F388" i="177" s="1"/>
  <c r="F401" i="177" a="1"/>
  <c r="F401" i="177" s="1"/>
  <c r="F415" i="177" a="1"/>
  <c r="F415" i="177" s="1"/>
  <c r="F429" i="177" a="1"/>
  <c r="F429" i="177" s="1"/>
  <c r="F441" i="177" a="1"/>
  <c r="F441" i="177" s="1"/>
  <c r="F458" i="177" a="1"/>
  <c r="F458" i="177" s="1"/>
  <c r="F482" i="177" a="1"/>
  <c r="F482" i="177" s="1"/>
  <c r="F505" i="177" a="1"/>
  <c r="F505" i="177" s="1"/>
  <c r="F526" i="177" a="1"/>
  <c r="F526" i="177" s="1"/>
  <c r="F561" i="177" a="1"/>
  <c r="F561" i="177" s="1"/>
  <c r="F208" i="177" a="1"/>
  <c r="F208" i="177" s="1"/>
  <c r="F225" i="177" a="1"/>
  <c r="F225" i="177" s="1"/>
  <c r="F243" i="177" a="1"/>
  <c r="F243" i="177" s="1"/>
  <c r="F308" i="177" a="1"/>
  <c r="F308" i="177" s="1"/>
  <c r="F335" i="177" a="1"/>
  <c r="F335" i="177" s="1"/>
  <c r="F348" i="177" a="1"/>
  <c r="F348" i="177" s="1"/>
  <c r="F363" i="177" a="1"/>
  <c r="F363" i="177" s="1"/>
  <c r="F376" i="177" a="1"/>
  <c r="F376" i="177" s="1"/>
  <c r="F389" i="177" a="1"/>
  <c r="F389" i="177" s="1"/>
  <c r="F431" i="177" a="1"/>
  <c r="F431" i="177" s="1"/>
  <c r="F507" i="177" a="1"/>
  <c r="F507" i="177" s="1"/>
  <c r="F531" i="177" a="1"/>
  <c r="F531" i="177" s="1"/>
  <c r="F192" i="177" a="1"/>
  <c r="F192" i="177" s="1"/>
  <c r="F337" i="177" a="1"/>
  <c r="F337" i="177" s="1"/>
  <c r="F378" i="177" a="1"/>
  <c r="F378" i="177" s="1"/>
  <c r="F405" i="177" a="1"/>
  <c r="F405" i="177" s="1"/>
  <c r="F432" i="177" a="1"/>
  <c r="F432" i="177" s="1"/>
  <c r="F448" i="177" a="1"/>
  <c r="F448" i="177" s="1"/>
  <c r="F465" i="177" a="1"/>
  <c r="F465" i="177" s="1"/>
  <c r="Z39" i="177"/>
  <c r="AA40" i="177"/>
  <c r="AD37" i="177"/>
  <c r="AB38" i="177"/>
  <c r="G37" i="177"/>
  <c r="AC38" i="177"/>
  <c r="K39" i="177"/>
  <c r="S39" i="177"/>
  <c r="AA39" i="177"/>
  <c r="I40" i="177"/>
  <c r="Q40" i="177"/>
  <c r="Y40" i="177"/>
  <c r="J36" i="177"/>
  <c r="R36" i="177"/>
  <c r="Z36" i="177"/>
  <c r="H37" i="177"/>
  <c r="P37" i="177"/>
  <c r="X37" i="177"/>
  <c r="N38" i="177"/>
  <c r="V38" i="177"/>
  <c r="AD38" i="177"/>
  <c r="L39" i="177"/>
  <c r="T39" i="177"/>
  <c r="AB39" i="177"/>
  <c r="J40" i="177"/>
  <c r="R40" i="177"/>
  <c r="Z40" i="177"/>
  <c r="Q36" i="177"/>
  <c r="W37" i="177"/>
  <c r="I37" i="177"/>
  <c r="W38" i="177"/>
  <c r="K40" i="177"/>
  <c r="L36" i="177"/>
  <c r="T36" i="177"/>
  <c r="AB36" i="177"/>
  <c r="J37" i="177"/>
  <c r="R37" i="177"/>
  <c r="Z37" i="177"/>
  <c r="H38" i="177"/>
  <c r="P38" i="177"/>
  <c r="X38" i="177"/>
  <c r="N39" i="177"/>
  <c r="V39" i="177"/>
  <c r="AD39" i="177"/>
  <c r="L40" i="177"/>
  <c r="T40" i="177"/>
  <c r="AB40" i="177"/>
  <c r="AE37" i="177"/>
  <c r="K36" i="177"/>
  <c r="Y37" i="177"/>
  <c r="M39" i="177"/>
  <c r="AC39" i="177"/>
  <c r="M36" i="177"/>
  <c r="U36" i="177"/>
  <c r="AC36" i="177"/>
  <c r="K37" i="177"/>
  <c r="S37" i="177"/>
  <c r="AA37" i="177"/>
  <c r="I38" i="177"/>
  <c r="Q38" i="177"/>
  <c r="Y38" i="177"/>
  <c r="G39" i="177"/>
  <c r="O39" i="177"/>
  <c r="W39" i="177"/>
  <c r="AE39" i="177"/>
  <c r="M40" i="177"/>
  <c r="U40" i="177"/>
  <c r="AC40" i="177"/>
  <c r="O37" i="177"/>
  <c r="S36" i="177"/>
  <c r="O38" i="177"/>
  <c r="S40" i="177"/>
  <c r="N36" i="177"/>
  <c r="V36" i="177"/>
  <c r="AD36" i="177"/>
  <c r="L37" i="177"/>
  <c r="T37" i="177"/>
  <c r="AB37" i="177"/>
  <c r="J38" i="177"/>
  <c r="R38" i="177"/>
  <c r="Z38" i="177"/>
  <c r="H39" i="177"/>
  <c r="P39" i="177"/>
  <c r="X39" i="177"/>
  <c r="N40" i="177"/>
  <c r="V40" i="177"/>
  <c r="AD40" i="177"/>
  <c r="Y36" i="177"/>
  <c r="U38" i="177"/>
  <c r="Q37" i="177"/>
  <c r="AE38" i="177"/>
  <c r="U39" i="177"/>
  <c r="G36" i="177"/>
  <c r="O36" i="177"/>
  <c r="W36" i="177"/>
  <c r="AE36" i="177"/>
  <c r="M37" i="177"/>
  <c r="U37" i="177"/>
  <c r="AC37" i="177"/>
  <c r="K38" i="177"/>
  <c r="S38" i="177"/>
  <c r="AA38" i="177"/>
  <c r="I39" i="177"/>
  <c r="Q39" i="177"/>
  <c r="Y39" i="177"/>
  <c r="G40" i="177"/>
  <c r="O40" i="177"/>
  <c r="W40" i="177"/>
  <c r="AE40" i="177"/>
  <c r="I36" i="177"/>
  <c r="M38" i="177"/>
  <c r="AA36" i="177"/>
  <c r="G38" i="177"/>
  <c r="H36" i="177"/>
  <c r="P36" i="177"/>
  <c r="X36" i="177"/>
  <c r="N37" i="177"/>
  <c r="V37" i="177"/>
  <c r="L38" i="177"/>
  <c r="T38" i="177"/>
  <c r="J39" i="177"/>
  <c r="R39" i="177"/>
  <c r="H40" i="177"/>
  <c r="P40" i="177"/>
  <c r="X40" i="177"/>
  <c r="N31" i="176" l="1"/>
  <c r="P31" i="176"/>
  <c r="Q29" i="177"/>
  <c r="W31" i="176"/>
  <c r="AA31" i="176"/>
  <c r="H31" i="176"/>
  <c r="AB31" i="176"/>
  <c r="AF31" i="176"/>
  <c r="AD29" i="177"/>
  <c r="AE29" i="177"/>
  <c r="V29" i="177"/>
  <c r="T31" i="176"/>
  <c r="V31" i="176"/>
  <c r="K31" i="176"/>
  <c r="S31" i="176"/>
  <c r="X29" i="177"/>
  <c r="P29" i="177"/>
  <c r="G29" i="177"/>
  <c r="K29" i="177"/>
  <c r="W29" i="177"/>
  <c r="H29" i="177"/>
  <c r="Z29" i="177"/>
  <c r="R29" i="177"/>
  <c r="AA29" i="177"/>
  <c r="AB29" i="177"/>
  <c r="J29" i="177"/>
  <c r="M29" i="177"/>
  <c r="O29" i="177"/>
  <c r="S29" i="177"/>
  <c r="T29" i="177"/>
  <c r="N29" i="177"/>
  <c r="I29" i="177"/>
  <c r="Y29" i="177"/>
  <c r="AC29" i="177"/>
  <c r="L29" i="177"/>
  <c r="AF29" i="177"/>
  <c r="U29" i="177"/>
  <c r="S29" i="175"/>
  <c r="D29" i="175"/>
  <c r="R29" i="173"/>
  <c r="J29" i="173"/>
  <c r="F29" i="173"/>
  <c r="K29" i="175"/>
  <c r="X29" i="175"/>
  <c r="Q29" i="173"/>
  <c r="I29" i="173"/>
  <c r="E29" i="173"/>
  <c r="P29" i="173"/>
  <c r="H29" i="173"/>
  <c r="AC29" i="173"/>
  <c r="O29" i="173"/>
  <c r="G29" i="173"/>
  <c r="AA29" i="173"/>
  <c r="N29" i="173"/>
  <c r="AB29" i="173"/>
  <c r="W29" i="173"/>
  <c r="U29" i="173"/>
  <c r="M29" i="173"/>
  <c r="Z29" i="173"/>
  <c r="V29" i="173"/>
  <c r="T29" i="173"/>
  <c r="L29" i="173"/>
  <c r="Y29" i="173"/>
  <c r="D29" i="173"/>
  <c r="S29" i="173"/>
  <c r="K29" i="173"/>
  <c r="X29" i="173"/>
  <c r="G29" i="175"/>
  <c r="T29" i="175"/>
  <c r="R29" i="175"/>
  <c r="F29" i="175"/>
  <c r="AC29" i="175"/>
  <c r="Z29" i="175"/>
  <c r="O29" i="175"/>
  <c r="AB29" i="175"/>
  <c r="Q29" i="175"/>
  <c r="N29" i="175"/>
  <c r="AA29" i="175"/>
  <c r="I29" i="175"/>
  <c r="L29" i="175"/>
  <c r="E29" i="175"/>
  <c r="H29" i="175"/>
  <c r="U29" i="175"/>
  <c r="Y29" i="175"/>
  <c r="J29" i="175"/>
  <c r="P29" i="175"/>
  <c r="AF49" i="177"/>
  <c r="T30" i="176"/>
  <c r="AD30" i="176"/>
  <c r="Z31" i="176"/>
  <c r="X32" i="176"/>
  <c r="K32" i="176"/>
  <c r="O31" i="176"/>
  <c r="M31" i="176"/>
  <c r="L31" i="176"/>
  <c r="R31" i="176"/>
  <c r="V32" i="176"/>
  <c r="AB30" i="176"/>
  <c r="J30" i="176"/>
  <c r="P30" i="176"/>
  <c r="AF32" i="176"/>
  <c r="S32" i="176"/>
  <c r="AD32" i="176"/>
  <c r="H30" i="176"/>
  <c r="Y30" i="176"/>
  <c r="M30" i="176"/>
  <c r="G30" i="176"/>
  <c r="X30" i="176"/>
  <c r="G31" i="176"/>
  <c r="X31" i="176"/>
  <c r="I32" i="176"/>
  <c r="AA32" i="176"/>
  <c r="L32" i="176"/>
  <c r="Z30" i="176"/>
  <c r="U30" i="176"/>
  <c r="O30" i="176"/>
  <c r="AF30" i="176"/>
  <c r="Q32" i="176"/>
  <c r="T32" i="176"/>
  <c r="AB32" i="176"/>
  <c r="K30" i="176"/>
  <c r="AC30" i="176"/>
  <c r="W30" i="176"/>
  <c r="AD31" i="176"/>
  <c r="Y32" i="176"/>
  <c r="M32" i="176"/>
  <c r="G32" i="176"/>
  <c r="S30" i="176"/>
  <c r="Q30" i="176"/>
  <c r="AE30" i="176"/>
  <c r="AE31" i="176"/>
  <c r="I31" i="176"/>
  <c r="J32" i="176"/>
  <c r="U32" i="176"/>
  <c r="O32" i="176"/>
  <c r="AA30" i="176"/>
  <c r="N30" i="176"/>
  <c r="I30" i="176"/>
  <c r="J31" i="176"/>
  <c r="U31" i="176"/>
  <c r="Q31" i="176"/>
  <c r="H32" i="176"/>
  <c r="R32" i="176"/>
  <c r="AC32" i="176"/>
  <c r="W32" i="176"/>
  <c r="L30" i="176"/>
  <c r="V30" i="176"/>
  <c r="R30" i="176"/>
  <c r="AC31" i="176"/>
  <c r="Y31" i="176"/>
  <c r="P32" i="176"/>
  <c r="Z32" i="176"/>
  <c r="N32" i="176"/>
  <c r="AE32" i="176"/>
  <c r="AF50" i="177"/>
  <c r="AF55" i="177"/>
  <c r="AF45" i="177"/>
  <c r="AF46" i="177"/>
  <c r="AF44" i="177"/>
  <c r="AF52" i="177"/>
  <c r="AF51" i="177"/>
  <c r="AF54" i="177"/>
  <c r="AF48" i="177"/>
  <c r="AF43" i="177"/>
  <c r="AF42" i="177"/>
  <c r="AF56" i="177"/>
  <c r="AF57" i="177"/>
  <c r="AF58" i="177"/>
  <c r="Q55" i="177"/>
  <c r="P48" i="177"/>
  <c r="Q43" i="177"/>
  <c r="AB43" i="177"/>
  <c r="AA56" i="177"/>
  <c r="V57" i="177"/>
  <c r="L55" i="177"/>
  <c r="Z48" i="177"/>
  <c r="Q56" i="177"/>
  <c r="AE54" i="177"/>
  <c r="L56" i="177"/>
  <c r="N48" i="177"/>
  <c r="S44" i="177"/>
  <c r="Q44" i="177"/>
  <c r="Q58" i="177"/>
  <c r="W46" i="177"/>
  <c r="AD55" i="177"/>
  <c r="AC44" i="177"/>
  <c r="K44" i="177"/>
  <c r="Y46" i="177"/>
  <c r="H45" i="177"/>
  <c r="T49" i="177"/>
  <c r="T51" i="177"/>
  <c r="H44" i="177"/>
  <c r="Y56" i="177"/>
  <c r="T46" i="177"/>
  <c r="R45" i="177"/>
  <c r="W58" i="177"/>
  <c r="M45" i="177"/>
  <c r="J50" i="177"/>
  <c r="J42" i="177"/>
  <c r="X57" i="177"/>
  <c r="R48" i="177"/>
  <c r="AB50" i="177"/>
  <c r="AC51" i="177"/>
  <c r="Z54" i="177"/>
  <c r="Q54" i="177"/>
  <c r="S43" i="177"/>
  <c r="AE44" i="177"/>
  <c r="O56" i="177"/>
  <c r="O43" i="177"/>
  <c r="U54" i="177"/>
  <c r="R51" i="177"/>
  <c r="N42" i="177"/>
  <c r="P42" i="177"/>
  <c r="Z42" i="177"/>
  <c r="M42" i="177"/>
  <c r="R58" i="177"/>
  <c r="M58" i="177"/>
  <c r="AE50" i="177"/>
  <c r="J58" i="177"/>
  <c r="W56" i="177"/>
  <c r="P45" i="177"/>
  <c r="H50" i="177"/>
  <c r="AB49" i="177"/>
  <c r="P44" i="177"/>
  <c r="W52" i="177"/>
  <c r="L57" i="177"/>
  <c r="H51" i="177"/>
  <c r="S52" i="177"/>
  <c r="L48" i="177"/>
  <c r="AD48" i="177"/>
  <c r="W55" i="177"/>
  <c r="AE56" i="177"/>
  <c r="J56" i="177"/>
  <c r="AB56" i="177"/>
  <c r="H46" i="177"/>
  <c r="R46" i="177"/>
  <c r="M56" i="177"/>
  <c r="U56" i="177"/>
  <c r="I54" i="177"/>
  <c r="X45" i="177"/>
  <c r="K45" i="177"/>
  <c r="AC45" i="177"/>
  <c r="U43" i="177"/>
  <c r="AE43" i="177"/>
  <c r="J43" i="177"/>
  <c r="P50" i="177"/>
  <c r="Z50" i="177"/>
  <c r="U50" i="177"/>
  <c r="J55" i="177"/>
  <c r="AB55" i="177"/>
  <c r="R49" i="177"/>
  <c r="M49" i="177"/>
  <c r="W49" i="177"/>
  <c r="S54" i="177"/>
  <c r="N54" i="177"/>
  <c r="P54" i="177"/>
  <c r="AA44" i="177"/>
  <c r="V44" i="177"/>
  <c r="X44" i="177"/>
  <c r="U52" i="177"/>
  <c r="AE52" i="177"/>
  <c r="J52" i="177"/>
  <c r="K57" i="177"/>
  <c r="T57" i="177"/>
  <c r="G57" i="177"/>
  <c r="I57" i="177"/>
  <c r="G45" i="177"/>
  <c r="N51" i="177"/>
  <c r="P51" i="177"/>
  <c r="Z51" i="177"/>
  <c r="V42" i="177"/>
  <c r="X42" i="177"/>
  <c r="K42" i="177"/>
  <c r="Z58" i="177"/>
  <c r="U58" i="177"/>
  <c r="AE58" i="177"/>
  <c r="AE45" i="177"/>
  <c r="G49" i="177"/>
  <c r="Q52" i="177"/>
  <c r="AB51" i="177"/>
  <c r="R42" i="177"/>
  <c r="I58" i="177"/>
  <c r="AB46" i="177"/>
  <c r="Y43" i="177"/>
  <c r="Q49" i="177"/>
  <c r="K54" i="177"/>
  <c r="M52" i="177"/>
  <c r="Y52" i="177"/>
  <c r="AD57" i="177"/>
  <c r="S48" i="177"/>
  <c r="G50" i="177"/>
  <c r="T48" i="177"/>
  <c r="G48" i="177"/>
  <c r="I48" i="177"/>
  <c r="K52" i="177"/>
  <c r="H56" i="177"/>
  <c r="R56" i="177"/>
  <c r="N46" i="177"/>
  <c r="P46" i="177"/>
  <c r="Z46" i="177"/>
  <c r="S45" i="177"/>
  <c r="N45" i="177"/>
  <c r="AC43" i="177"/>
  <c r="H43" i="177"/>
  <c r="R43" i="177"/>
  <c r="X50" i="177"/>
  <c r="K50" i="177"/>
  <c r="AC50" i="177"/>
  <c r="H55" i="177"/>
  <c r="R55" i="177"/>
  <c r="M55" i="177"/>
  <c r="Z49" i="177"/>
  <c r="U49" i="177"/>
  <c r="AE49" i="177"/>
  <c r="S57" i="177"/>
  <c r="AA54" i="177"/>
  <c r="V54" i="177"/>
  <c r="X54" i="177"/>
  <c r="L44" i="177"/>
  <c r="AD44" i="177"/>
  <c r="AC52" i="177"/>
  <c r="H52" i="177"/>
  <c r="R52" i="177"/>
  <c r="M51" i="177"/>
  <c r="AB57" i="177"/>
  <c r="O57" i="177"/>
  <c r="Q57" i="177"/>
  <c r="U42" i="177"/>
  <c r="V51" i="177"/>
  <c r="X51" i="177"/>
  <c r="K51" i="177"/>
  <c r="AD42" i="177"/>
  <c r="S42" i="177"/>
  <c r="K58" i="177"/>
  <c r="AC58" i="177"/>
  <c r="H58" i="177"/>
  <c r="I49" i="177"/>
  <c r="AB52" i="177"/>
  <c r="AE51" i="177"/>
  <c r="Y54" i="177"/>
  <c r="T56" i="177"/>
  <c r="U45" i="177"/>
  <c r="M50" i="177"/>
  <c r="J49" i="177"/>
  <c r="H54" i="177"/>
  <c r="AB48" i="177"/>
  <c r="O48" i="177"/>
  <c r="Q48" i="177"/>
  <c r="Y49" i="177"/>
  <c r="N56" i="177"/>
  <c r="P56" i="177"/>
  <c r="Z56" i="177"/>
  <c r="V46" i="177"/>
  <c r="X46" i="177"/>
  <c r="K46" i="177"/>
  <c r="I45" i="177"/>
  <c r="AA45" i="177"/>
  <c r="V45" i="177"/>
  <c r="N43" i="177"/>
  <c r="P43" i="177"/>
  <c r="Z43" i="177"/>
  <c r="S50" i="177"/>
  <c r="N50" i="177"/>
  <c r="P55" i="177"/>
  <c r="Z55" i="177"/>
  <c r="U55" i="177"/>
  <c r="K49" i="177"/>
  <c r="AC49" i="177"/>
  <c r="H49" i="177"/>
  <c r="U51" i="177"/>
  <c r="L54" i="177"/>
  <c r="AD54" i="177"/>
  <c r="T44" i="177"/>
  <c r="G44" i="177"/>
  <c r="N52" i="177"/>
  <c r="P52" i="177"/>
  <c r="Z52" i="177"/>
  <c r="AA48" i="177"/>
  <c r="M57" i="177"/>
  <c r="W57" i="177"/>
  <c r="Y57" i="177"/>
  <c r="AD51" i="177"/>
  <c r="S51" i="177"/>
  <c r="G42" i="177"/>
  <c r="I42" i="177"/>
  <c r="AA42" i="177"/>
  <c r="S58" i="177"/>
  <c r="N58" i="177"/>
  <c r="P58" i="177"/>
  <c r="G55" i="177"/>
  <c r="O52" i="177"/>
  <c r="J51" i="177"/>
  <c r="AB58" i="177"/>
  <c r="V48" i="177"/>
  <c r="J46" i="177"/>
  <c r="M43" i="177"/>
  <c r="Y55" i="177"/>
  <c r="N44" i="177"/>
  <c r="U46" i="177"/>
  <c r="Y58" i="177"/>
  <c r="I44" i="177"/>
  <c r="M48" i="177"/>
  <c r="W48" i="177"/>
  <c r="Y48" i="177"/>
  <c r="M46" i="177"/>
  <c r="V56" i="177"/>
  <c r="X56" i="177"/>
  <c r="K56" i="177"/>
  <c r="AD46" i="177"/>
  <c r="S46" i="177"/>
  <c r="Q45" i="177"/>
  <c r="L45" i="177"/>
  <c r="AD45" i="177"/>
  <c r="V43" i="177"/>
  <c r="X43" i="177"/>
  <c r="I50" i="177"/>
  <c r="AA50" i="177"/>
  <c r="V50" i="177"/>
  <c r="X55" i="177"/>
  <c r="K55" i="177"/>
  <c r="AC55" i="177"/>
  <c r="S49" i="177"/>
  <c r="N49" i="177"/>
  <c r="P49" i="177"/>
  <c r="W45" i="177"/>
  <c r="T54" i="177"/>
  <c r="G54" i="177"/>
  <c r="J44" i="177"/>
  <c r="AB44" i="177"/>
  <c r="O44" i="177"/>
  <c r="V52" i="177"/>
  <c r="X52" i="177"/>
  <c r="Y44" i="177"/>
  <c r="O45" i="177"/>
  <c r="U57" i="177"/>
  <c r="AE57" i="177"/>
  <c r="J57" i="177"/>
  <c r="G51" i="177"/>
  <c r="I51" i="177"/>
  <c r="AA51" i="177"/>
  <c r="O42" i="177"/>
  <c r="Q42" i="177"/>
  <c r="L42" i="177"/>
  <c r="AA58" i="177"/>
  <c r="V58" i="177"/>
  <c r="X58" i="177"/>
  <c r="AC46" i="177"/>
  <c r="O58" i="177"/>
  <c r="X48" i="177"/>
  <c r="AE46" i="177"/>
  <c r="W43" i="177"/>
  <c r="T55" i="177"/>
  <c r="AC54" i="177"/>
  <c r="AA52" i="177"/>
  <c r="U48" i="177"/>
  <c r="AE48" i="177"/>
  <c r="J48" i="177"/>
  <c r="AA43" i="177"/>
  <c r="AD56" i="177"/>
  <c r="S56" i="177"/>
  <c r="G46" i="177"/>
  <c r="I46" i="177"/>
  <c r="AA46" i="177"/>
  <c r="Y45" i="177"/>
  <c r="T45" i="177"/>
  <c r="L43" i="177"/>
  <c r="AD43" i="177"/>
  <c r="Q50" i="177"/>
  <c r="L50" i="177"/>
  <c r="AD50" i="177"/>
  <c r="AA57" i="177"/>
  <c r="S55" i="177"/>
  <c r="N55" i="177"/>
  <c r="AA49" i="177"/>
  <c r="V49" i="177"/>
  <c r="X49" i="177"/>
  <c r="K43" i="177"/>
  <c r="J54" i="177"/>
  <c r="AB54" i="177"/>
  <c r="O54" i="177"/>
  <c r="R44" i="177"/>
  <c r="M44" i="177"/>
  <c r="W44" i="177"/>
  <c r="L52" i="177"/>
  <c r="AD52" i="177"/>
  <c r="AC42" i="177"/>
  <c r="AC57" i="177"/>
  <c r="H57" i="177"/>
  <c r="R57" i="177"/>
  <c r="O51" i="177"/>
  <c r="Q51" i="177"/>
  <c r="L51" i="177"/>
  <c r="W42" i="177"/>
  <c r="Y42" i="177"/>
  <c r="T42" i="177"/>
  <c r="L58" i="177"/>
  <c r="AD58" i="177"/>
  <c r="K48" i="177"/>
  <c r="H42" i="177"/>
  <c r="W50" i="177"/>
  <c r="AE55" i="177"/>
  <c r="Z45" i="177"/>
  <c r="R50" i="177"/>
  <c r="O49" i="177"/>
  <c r="O50" i="177"/>
  <c r="AC48" i="177"/>
  <c r="H48" i="177"/>
  <c r="G56" i="177"/>
  <c r="I56" i="177"/>
  <c r="O46" i="177"/>
  <c r="Q46" i="177"/>
  <c r="L46" i="177"/>
  <c r="J45" i="177"/>
  <c r="AB45" i="177"/>
  <c r="T43" i="177"/>
  <c r="G43" i="177"/>
  <c r="I43" i="177"/>
  <c r="Y50" i="177"/>
  <c r="T50" i="177"/>
  <c r="O55" i="177"/>
  <c r="I55" i="177"/>
  <c r="AA55" i="177"/>
  <c r="V55" i="177"/>
  <c r="L49" i="177"/>
  <c r="AD49" i="177"/>
  <c r="R54" i="177"/>
  <c r="M54" i="177"/>
  <c r="W54" i="177"/>
  <c r="Z44" i="177"/>
  <c r="U44" i="177"/>
  <c r="T52" i="177"/>
  <c r="G52" i="177"/>
  <c r="I52" i="177"/>
  <c r="N57" i="177"/>
  <c r="P57" i="177"/>
  <c r="Z57" i="177"/>
  <c r="W51" i="177"/>
  <c r="Y51" i="177"/>
  <c r="AE42" i="177"/>
  <c r="AB42" i="177"/>
  <c r="T58" i="177"/>
  <c r="G58" i="177"/>
  <c r="AC56" i="177"/>
  <c r="AE30" i="177" l="1"/>
  <c r="AE31" i="177"/>
  <c r="AB31" i="177"/>
  <c r="U31" i="177"/>
  <c r="H30" i="177"/>
  <c r="AF31" i="177"/>
  <c r="L30" i="177"/>
  <c r="AB30" i="177"/>
  <c r="H31" i="177"/>
  <c r="AB32" i="177"/>
  <c r="J32" i="177"/>
  <c r="K31" i="177"/>
  <c r="W32" i="177"/>
  <c r="AC31" i="177"/>
  <c r="AC30" i="177"/>
  <c r="M32" i="177"/>
  <c r="Y32" i="177"/>
  <c r="AA31" i="177"/>
  <c r="H32" i="177"/>
  <c r="S31" i="177"/>
  <c r="P30" i="177"/>
  <c r="N31" i="177"/>
  <c r="S30" i="177"/>
  <c r="P32" i="177"/>
  <c r="N30" i="177"/>
  <c r="R31" i="177"/>
  <c r="Q30" i="177"/>
  <c r="AD30" i="177"/>
  <c r="N32" i="177"/>
  <c r="AE32" i="177"/>
  <c r="AC32" i="177"/>
  <c r="O30" i="177"/>
  <c r="AA30" i="177"/>
  <c r="S32" i="177"/>
  <c r="U32" i="177"/>
  <c r="J30" i="177"/>
  <c r="I30" i="177"/>
  <c r="K32" i="177"/>
  <c r="Z31" i="177"/>
  <c r="AF30" i="177"/>
  <c r="T30" i="177"/>
  <c r="G30" i="177"/>
  <c r="X32" i="177"/>
  <c r="AD31" i="177"/>
  <c r="V31" i="177"/>
  <c r="AD32" i="177"/>
  <c r="U30" i="177"/>
  <c r="V32" i="177"/>
  <c r="K30" i="177"/>
  <c r="L31" i="177"/>
  <c r="Y30" i="177"/>
  <c r="T32" i="177"/>
  <c r="Y31" i="177"/>
  <c r="L32" i="177"/>
  <c r="AA32" i="177"/>
  <c r="I31" i="177"/>
  <c r="X30" i="177"/>
  <c r="I32" i="177"/>
  <c r="AF32" i="177"/>
  <c r="R32" i="177"/>
  <c r="G32" i="177"/>
  <c r="O32" i="177"/>
  <c r="W31" i="177"/>
  <c r="Q31" i="177"/>
  <c r="G31" i="177"/>
  <c r="V30" i="177"/>
  <c r="Q32" i="177"/>
  <c r="W30" i="177"/>
  <c r="X31" i="177"/>
  <c r="J31" i="177"/>
  <c r="M31" i="177"/>
  <c r="O31" i="177"/>
  <c r="T31" i="177"/>
  <c r="R30" i="177"/>
  <c r="M30" i="177"/>
  <c r="Z32" i="177"/>
  <c r="Z30" i="177"/>
  <c r="P31" i="177"/>
  <c r="B40" i="176"/>
  <c r="AF40" i="176" s="1"/>
  <c r="B39" i="176"/>
  <c r="Y39" i="176" s="1"/>
  <c r="B38" i="176"/>
  <c r="Z38" i="176" s="1"/>
  <c r="B37" i="176"/>
  <c r="AA37" i="176" s="1"/>
  <c r="B36" i="176"/>
  <c r="G36" i="176" s="1"/>
  <c r="M37" i="176" l="1"/>
  <c r="AD36" i="176"/>
  <c r="AD37" i="176"/>
  <c r="S38" i="176"/>
  <c r="R40" i="176"/>
  <c r="AE37" i="176"/>
  <c r="AD38" i="176"/>
  <c r="AA39" i="176"/>
  <c r="Q40" i="176"/>
  <c r="AB39" i="176"/>
  <c r="N37" i="176"/>
  <c r="H38" i="176"/>
  <c r="U38" i="176"/>
  <c r="K39" i="176"/>
  <c r="AC39" i="176"/>
  <c r="S40" i="176"/>
  <c r="G38" i="176"/>
  <c r="O37" i="176"/>
  <c r="K38" i="176"/>
  <c r="V38" i="176"/>
  <c r="L39" i="176"/>
  <c r="I40" i="176"/>
  <c r="T40" i="176"/>
  <c r="AF38" i="176"/>
  <c r="G39" i="176"/>
  <c r="U37" i="176"/>
  <c r="L38" i="176"/>
  <c r="X38" i="176"/>
  <c r="M39" i="176"/>
  <c r="J40" i="176"/>
  <c r="V40" i="176"/>
  <c r="T38" i="176"/>
  <c r="G40" i="176"/>
  <c r="V37" i="176"/>
  <c r="M38" i="176"/>
  <c r="AA38" i="176"/>
  <c r="S39" i="176"/>
  <c r="K40" i="176"/>
  <c r="Y40" i="176"/>
  <c r="N36" i="176"/>
  <c r="W37" i="176"/>
  <c r="N38" i="176"/>
  <c r="AB38" i="176"/>
  <c r="T39" i="176"/>
  <c r="L40" i="176"/>
  <c r="AA40" i="176"/>
  <c r="V36" i="176"/>
  <c r="AC37" i="176"/>
  <c r="P38" i="176"/>
  <c r="AC38" i="176"/>
  <c r="U39" i="176"/>
  <c r="N40" i="176"/>
  <c r="AB40" i="176"/>
  <c r="M36" i="176"/>
  <c r="U36" i="176"/>
  <c r="AC36" i="176"/>
  <c r="L37" i="176"/>
  <c r="T37" i="176"/>
  <c r="AB37" i="176"/>
  <c r="J39" i="176"/>
  <c r="R39" i="176"/>
  <c r="Z39" i="176"/>
  <c r="Z40" i="176"/>
  <c r="O36" i="176"/>
  <c r="W36" i="176"/>
  <c r="AE36" i="176"/>
  <c r="H36" i="176"/>
  <c r="P36" i="176"/>
  <c r="X36" i="176"/>
  <c r="I36" i="176"/>
  <c r="Q36" i="176"/>
  <c r="Y36" i="176"/>
  <c r="H37" i="176"/>
  <c r="P37" i="176"/>
  <c r="X37" i="176"/>
  <c r="AF37" i="176"/>
  <c r="O38" i="176"/>
  <c r="W38" i="176"/>
  <c r="AE38" i="176"/>
  <c r="N39" i="176"/>
  <c r="V39" i="176"/>
  <c r="AD39" i="176"/>
  <c r="M40" i="176"/>
  <c r="U40" i="176"/>
  <c r="AC40" i="176"/>
  <c r="J36" i="176"/>
  <c r="R36" i="176"/>
  <c r="Z36" i="176"/>
  <c r="I37" i="176"/>
  <c r="Q37" i="176"/>
  <c r="Y37" i="176"/>
  <c r="O39" i="176"/>
  <c r="W39" i="176"/>
  <c r="AE39" i="176"/>
  <c r="AD40" i="176"/>
  <c r="K36" i="176"/>
  <c r="S36" i="176"/>
  <c r="AA36" i="176"/>
  <c r="J37" i="176"/>
  <c r="R37" i="176"/>
  <c r="Z37" i="176"/>
  <c r="I38" i="176"/>
  <c r="Q38" i="176"/>
  <c r="Y38" i="176"/>
  <c r="H39" i="176"/>
  <c r="P39" i="176"/>
  <c r="X39" i="176"/>
  <c r="AF39" i="176"/>
  <c r="O40" i="176"/>
  <c r="W40" i="176"/>
  <c r="AE40" i="176"/>
  <c r="AF36" i="176"/>
  <c r="G37" i="176"/>
  <c r="L36" i="176"/>
  <c r="T36" i="176"/>
  <c r="AB36" i="176"/>
  <c r="K37" i="176"/>
  <c r="S37" i="176"/>
  <c r="J38" i="176"/>
  <c r="R38" i="176"/>
  <c r="I39" i="176"/>
  <c r="Q39" i="176"/>
  <c r="H40" i="176"/>
  <c r="P40" i="176"/>
  <c r="X40" i="176"/>
  <c r="AB29" i="176" l="1"/>
  <c r="G29" i="176"/>
  <c r="L29" i="176"/>
  <c r="AF29" i="176"/>
  <c r="R29" i="176"/>
  <c r="U29" i="176"/>
  <c r="V29" i="176"/>
  <c r="AA29" i="176"/>
  <c r="J29" i="176"/>
  <c r="I29" i="176"/>
  <c r="M29" i="176"/>
  <c r="Q29" i="176"/>
  <c r="X29" i="176"/>
  <c r="P29" i="176"/>
  <c r="T29" i="176"/>
  <c r="H29" i="176"/>
  <c r="AE29" i="176"/>
  <c r="AD29" i="176"/>
  <c r="S29" i="176"/>
  <c r="W29" i="176"/>
  <c r="K29" i="176"/>
  <c r="Z29" i="176"/>
  <c r="Y29" i="176"/>
  <c r="O29" i="176"/>
  <c r="AC29" i="176"/>
  <c r="N29" i="176"/>
  <c r="E102" i="162" l="1"/>
  <c r="F102" i="162"/>
  <c r="G102" i="162"/>
  <c r="H102" i="162"/>
  <c r="I102" i="162" s="1"/>
  <c r="J102" i="162" s="1"/>
  <c r="K102" i="162" s="1"/>
  <c r="L102" i="162" s="1"/>
  <c r="M102" i="162" s="1"/>
  <c r="N102" i="162" s="1"/>
  <c r="O102" i="162" s="1"/>
  <c r="P102" i="162" s="1"/>
  <c r="Q102" i="162" s="1"/>
  <c r="R102" i="162" s="1"/>
  <c r="S102" i="162" s="1"/>
  <c r="T102" i="162" s="1"/>
  <c r="U102" i="162" s="1"/>
  <c r="V102" i="162" s="1"/>
  <c r="W102" i="162" s="1"/>
  <c r="X102" i="162" s="1"/>
  <c r="Y102" i="162" s="1"/>
  <c r="Z102" i="162" s="1"/>
  <c r="AA102" i="162" s="1"/>
  <c r="AB102" i="162" s="1"/>
  <c r="AC102" i="162" s="1"/>
  <c r="U42" i="165"/>
  <c r="J42" i="165"/>
  <c r="AC41" i="165"/>
  <c r="R41" i="165"/>
  <c r="G41" i="165"/>
  <c r="AA40" i="165"/>
  <c r="Z40" i="165"/>
  <c r="O40" i="165"/>
  <c r="W39" i="165"/>
  <c r="L39" i="165"/>
  <c r="T38" i="165"/>
  <c r="I38" i="165"/>
  <c r="AD37" i="165"/>
  <c r="AC37" i="165"/>
  <c r="AB37" i="165"/>
  <c r="G37" i="165"/>
  <c r="F37" i="165"/>
  <c r="Y36" i="165"/>
  <c r="V35" i="165"/>
  <c r="K35" i="165"/>
  <c r="AD40" i="165"/>
  <c r="Q39" i="165"/>
  <c r="F39" i="165"/>
  <c r="S36" i="165"/>
  <c r="H36" i="165"/>
  <c r="AA35" i="165"/>
  <c r="J33" i="165"/>
  <c r="M39" i="163"/>
  <c r="AB42" i="163"/>
  <c r="Z42" i="163"/>
  <c r="Y42" i="163"/>
  <c r="Q42" i="163"/>
  <c r="O42" i="163"/>
  <c r="N42" i="163"/>
  <c r="F42" i="163"/>
  <c r="Y41" i="163"/>
  <c r="W41" i="163"/>
  <c r="V41" i="163"/>
  <c r="N41" i="163"/>
  <c r="L41" i="163"/>
  <c r="K41" i="163"/>
  <c r="AD40" i="163"/>
  <c r="V40" i="163"/>
  <c r="T40" i="163"/>
  <c r="S40" i="163"/>
  <c r="K40" i="163"/>
  <c r="I40" i="163"/>
  <c r="H40" i="163"/>
  <c r="AD39" i="163"/>
  <c r="AB39" i="163"/>
  <c r="AA39" i="163"/>
  <c r="S39" i="163"/>
  <c r="Q39" i="163"/>
  <c r="P39" i="163"/>
  <c r="H39" i="163"/>
  <c r="F39" i="163"/>
  <c r="E39" i="163"/>
  <c r="AA38" i="163"/>
  <c r="Y38" i="163"/>
  <c r="X38" i="163"/>
  <c r="P38" i="163"/>
  <c r="N38" i="163"/>
  <c r="M38" i="163"/>
  <c r="E38" i="163"/>
  <c r="X37" i="163"/>
  <c r="V37" i="163"/>
  <c r="U37" i="163"/>
  <c r="M37" i="163"/>
  <c r="K37" i="163"/>
  <c r="J37" i="163"/>
  <c r="AD36" i="163"/>
  <c r="AC36" i="163"/>
  <c r="U36" i="163"/>
  <c r="S36" i="163"/>
  <c r="R36" i="163"/>
  <c r="J36" i="163"/>
  <c r="H36" i="163"/>
  <c r="G36" i="163"/>
  <c r="AC35" i="163"/>
  <c r="AA35" i="163"/>
  <c r="Z35" i="163"/>
  <c r="R35" i="163"/>
  <c r="P35" i="163"/>
  <c r="O35" i="163"/>
  <c r="G35" i="163"/>
  <c r="E35" i="163"/>
  <c r="Z34" i="163"/>
  <c r="X34" i="163"/>
  <c r="W34" i="163"/>
  <c r="O34" i="163"/>
  <c r="M34" i="163"/>
  <c r="L34" i="163"/>
  <c r="W33" i="163"/>
  <c r="U33" i="163"/>
  <c r="T33" i="163"/>
  <c r="L33" i="163"/>
  <c r="J33" i="163"/>
  <c r="I33" i="163"/>
  <c r="AC32" i="163"/>
  <c r="AB32" i="163"/>
  <c r="T32" i="163"/>
  <c r="R32" i="163"/>
  <c r="Q32" i="163"/>
  <c r="I32" i="163"/>
  <c r="G32" i="163"/>
  <c r="F32" i="163"/>
  <c r="AB31" i="163"/>
  <c r="Z31" i="163"/>
  <c r="Y31" i="163"/>
  <c r="Q31" i="163"/>
  <c r="O31" i="163"/>
  <c r="N31" i="163"/>
  <c r="F31" i="163"/>
  <c r="Y30" i="163"/>
  <c r="W30" i="163"/>
  <c r="V30" i="163"/>
  <c r="N30" i="163"/>
  <c r="L30" i="163"/>
  <c r="K30" i="163"/>
  <c r="R38" i="163"/>
  <c r="D17" i="162"/>
  <c r="D6" i="162"/>
  <c r="E6" i="162" s="1"/>
  <c r="U39" i="163" l="1"/>
  <c r="O31" i="165"/>
  <c r="V37" i="165"/>
  <c r="O42" i="165"/>
  <c r="AB38" i="165"/>
  <c r="O30" i="164"/>
  <c r="P34" i="164"/>
  <c r="Y37" i="164"/>
  <c r="O41" i="164"/>
  <c r="Z30" i="164"/>
  <c r="J32" i="164"/>
  <c r="E34" i="164"/>
  <c r="AD35" i="164"/>
  <c r="AB38" i="164"/>
  <c r="W40" i="164"/>
  <c r="R42" i="164"/>
  <c r="G31" i="164"/>
  <c r="U32" i="164"/>
  <c r="X33" i="164"/>
  <c r="S35" i="164"/>
  <c r="N37" i="164"/>
  <c r="I39" i="164"/>
  <c r="L40" i="164"/>
  <c r="G42" i="164"/>
  <c r="F30" i="164"/>
  <c r="Q30" i="164"/>
  <c r="AB30" i="164"/>
  <c r="I31" i="164"/>
  <c r="T31" i="164"/>
  <c r="L32" i="164"/>
  <c r="W32" i="164"/>
  <c r="O33" i="164"/>
  <c r="Z33" i="164"/>
  <c r="G34" i="164"/>
  <c r="R34" i="164"/>
  <c r="AC34" i="164"/>
  <c r="J35" i="164"/>
  <c r="U35" i="164"/>
  <c r="M36" i="164"/>
  <c r="X36" i="164"/>
  <c r="E37" i="164"/>
  <c r="P37" i="164"/>
  <c r="AA37" i="164"/>
  <c r="H38" i="164"/>
  <c r="S38" i="164"/>
  <c r="AD38" i="164"/>
  <c r="K39" i="164"/>
  <c r="V39" i="164"/>
  <c r="N40" i="164"/>
  <c r="Y40" i="164"/>
  <c r="F41" i="164"/>
  <c r="Q41" i="164"/>
  <c r="AB41" i="164"/>
  <c r="I42" i="164"/>
  <c r="T42" i="164"/>
  <c r="AC31" i="164"/>
  <c r="M33" i="164"/>
  <c r="H35" i="164"/>
  <c r="V36" i="164"/>
  <c r="Q38" i="164"/>
  <c r="Z41" i="164"/>
  <c r="N36" i="164"/>
  <c r="R31" i="164"/>
  <c r="AA34" i="164"/>
  <c r="K36" i="164"/>
  <c r="F38" i="164"/>
  <c r="T39" i="164"/>
  <c r="AC42" i="164"/>
  <c r="K32" i="163"/>
  <c r="V32" i="163"/>
  <c r="N33" i="163"/>
  <c r="T35" i="163"/>
  <c r="G38" i="163"/>
  <c r="J39" i="163"/>
  <c r="AD42" i="163"/>
  <c r="AC36" i="165"/>
  <c r="U37" i="165"/>
  <c r="M38" i="165"/>
  <c r="P39" i="165"/>
  <c r="S40" i="165"/>
  <c r="V41" i="165"/>
  <c r="Y42" i="165"/>
  <c r="X36" i="163"/>
  <c r="E37" i="163"/>
  <c r="P37" i="163"/>
  <c r="Z31" i="165"/>
  <c r="R32" i="165"/>
  <c r="AC32" i="165"/>
  <c r="M34" i="165"/>
  <c r="E35" i="165"/>
  <c r="P35" i="165"/>
  <c r="AD36" i="165"/>
  <c r="K37" i="165"/>
  <c r="N38" i="165"/>
  <c r="Y38" i="165"/>
  <c r="AB39" i="165"/>
  <c r="I40" i="165"/>
  <c r="T40" i="165"/>
  <c r="L41" i="165"/>
  <c r="W41" i="165"/>
  <c r="Z42" i="165"/>
  <c r="X39" i="163"/>
  <c r="E40" i="163"/>
  <c r="P40" i="163"/>
  <c r="AA40" i="163"/>
  <c r="H41" i="163"/>
  <c r="S41" i="163"/>
  <c r="AD41" i="163"/>
  <c r="K42" i="163"/>
  <c r="V42" i="163"/>
  <c r="H31" i="164"/>
  <c r="S31" i="164"/>
  <c r="AD31" i="164"/>
  <c r="K32" i="164"/>
  <c r="V32" i="164"/>
  <c r="N33" i="164"/>
  <c r="Y33" i="164"/>
  <c r="F34" i="164"/>
  <c r="Q34" i="164"/>
  <c r="AB34" i="164"/>
  <c r="I35" i="164"/>
  <c r="T35" i="164"/>
  <c r="L36" i="164"/>
  <c r="W36" i="164"/>
  <c r="O37" i="164"/>
  <c r="Z37" i="164"/>
  <c r="G38" i="164"/>
  <c r="R38" i="164"/>
  <c r="AC38" i="164"/>
  <c r="J39" i="164"/>
  <c r="U39" i="164"/>
  <c r="M40" i="164"/>
  <c r="X40" i="164"/>
  <c r="E41" i="164"/>
  <c r="P41" i="164"/>
  <c r="AA41" i="164"/>
  <c r="H42" i="164"/>
  <c r="S42" i="164"/>
  <c r="AD42" i="164"/>
  <c r="N37" i="165"/>
  <c r="Q38" i="165"/>
  <c r="Z41" i="165"/>
  <c r="T38" i="163"/>
  <c r="L39" i="163"/>
  <c r="G41" i="163"/>
  <c r="M30" i="163"/>
  <c r="X30" i="163"/>
  <c r="E31" i="163"/>
  <c r="P31" i="163"/>
  <c r="AA31" i="163"/>
  <c r="H32" i="163"/>
  <c r="S32" i="163"/>
  <c r="AD32" i="163"/>
  <c r="K33" i="163"/>
  <c r="V33" i="163"/>
  <c r="N34" i="163"/>
  <c r="Y34" i="163"/>
  <c r="F35" i="163"/>
  <c r="Q35" i="163"/>
  <c r="AB35" i="163"/>
  <c r="I36" i="163"/>
  <c r="T36" i="163"/>
  <c r="L37" i="163"/>
  <c r="W37" i="163"/>
  <c r="O38" i="163"/>
  <c r="Z38" i="163"/>
  <c r="G39" i="163"/>
  <c r="R39" i="163"/>
  <c r="AC39" i="163"/>
  <c r="J40" i="163"/>
  <c r="U40" i="163"/>
  <c r="M41" i="163"/>
  <c r="X41" i="163"/>
  <c r="E42" i="163"/>
  <c r="P42" i="163"/>
  <c r="AA42" i="163"/>
  <c r="L31" i="165"/>
  <c r="G33" i="165"/>
  <c r="K38" i="165"/>
  <c r="F40" i="165"/>
  <c r="L42" i="165"/>
  <c r="O40" i="163"/>
  <c r="T41" i="163"/>
  <c r="AB37" i="163"/>
  <c r="R41" i="163"/>
  <c r="L42" i="163"/>
  <c r="O30" i="163"/>
  <c r="Z30" i="163"/>
  <c r="G31" i="163"/>
  <c r="R31" i="163"/>
  <c r="AC31" i="163"/>
  <c r="J32" i="163"/>
  <c r="U32" i="163"/>
  <c r="M33" i="163"/>
  <c r="X33" i="163"/>
  <c r="E34" i="163"/>
  <c r="P34" i="163"/>
  <c r="AA34" i="163"/>
  <c r="H35" i="163"/>
  <c r="S35" i="163"/>
  <c r="AD35" i="163"/>
  <c r="K36" i="163"/>
  <c r="V36" i="163"/>
  <c r="N37" i="163"/>
  <c r="Y37" i="163"/>
  <c r="F38" i="163"/>
  <c r="Q38" i="163"/>
  <c r="AB38" i="163"/>
  <c r="I39" i="163"/>
  <c r="T39" i="163"/>
  <c r="L40" i="163"/>
  <c r="W40" i="163"/>
  <c r="O41" i="163"/>
  <c r="Z41" i="163"/>
  <c r="G42" i="163"/>
  <c r="R42" i="163"/>
  <c r="AC42" i="163"/>
  <c r="M42" i="163"/>
  <c r="X42" i="163"/>
  <c r="E30" i="163"/>
  <c r="P30" i="163"/>
  <c r="AA30" i="163"/>
  <c r="H31" i="163"/>
  <c r="S31" i="163"/>
  <c r="AD31" i="163"/>
  <c r="Y33" i="163"/>
  <c r="F34" i="163"/>
  <c r="Q34" i="163"/>
  <c r="AB34" i="163"/>
  <c r="I35" i="163"/>
  <c r="L36" i="163"/>
  <c r="W36" i="163"/>
  <c r="O37" i="163"/>
  <c r="Z37" i="163"/>
  <c r="AC38" i="163"/>
  <c r="M40" i="163"/>
  <c r="X40" i="163"/>
  <c r="E41" i="163"/>
  <c r="P41" i="163"/>
  <c r="AA41" i="163"/>
  <c r="H42" i="163"/>
  <c r="S42" i="163"/>
  <c r="L30" i="165"/>
  <c r="W42" i="163"/>
  <c r="N30" i="164"/>
  <c r="Y30" i="164"/>
  <c r="F31" i="164"/>
  <c r="Q31" i="164"/>
  <c r="AB31" i="164"/>
  <c r="I32" i="164"/>
  <c r="T32" i="164"/>
  <c r="L33" i="164"/>
  <c r="W33" i="164"/>
  <c r="O34" i="164"/>
  <c r="Z34" i="164"/>
  <c r="G35" i="164"/>
  <c r="R35" i="164"/>
  <c r="AC35" i="164"/>
  <c r="J36" i="164"/>
  <c r="U36" i="164"/>
  <c r="M37" i="164"/>
  <c r="X37" i="164"/>
  <c r="E38" i="164"/>
  <c r="P38" i="164"/>
  <c r="AA38" i="164"/>
  <c r="H39" i="164"/>
  <c r="S39" i="164"/>
  <c r="AD39" i="164"/>
  <c r="K40" i="164"/>
  <c r="V40" i="164"/>
  <c r="N41" i="164"/>
  <c r="Y41" i="164"/>
  <c r="F42" i="164"/>
  <c r="Q42" i="164"/>
  <c r="AB42" i="164"/>
  <c r="N30" i="165"/>
  <c r="Y30" i="165"/>
  <c r="F31" i="165"/>
  <c r="Q31" i="165"/>
  <c r="AB31" i="165"/>
  <c r="I32" i="165"/>
  <c r="T32" i="165"/>
  <c r="L33" i="165"/>
  <c r="W33" i="165"/>
  <c r="O34" i="165"/>
  <c r="Z34" i="165"/>
  <c r="G35" i="165"/>
  <c r="R35" i="165"/>
  <c r="AC35" i="165"/>
  <c r="J36" i="165"/>
  <c r="U36" i="165"/>
  <c r="M37" i="165"/>
  <c r="X37" i="165"/>
  <c r="E38" i="165"/>
  <c r="P38" i="165"/>
  <c r="AA38" i="165"/>
  <c r="H39" i="165"/>
  <c r="S39" i="165"/>
  <c r="AD39" i="165"/>
  <c r="K40" i="165"/>
  <c r="V40" i="165"/>
  <c r="N41" i="165"/>
  <c r="Y41" i="165"/>
  <c r="F42" i="165"/>
  <c r="Q42" i="165"/>
  <c r="AB42" i="165"/>
  <c r="E34" i="165"/>
  <c r="L40" i="165"/>
  <c r="G42" i="165"/>
  <c r="M36" i="163"/>
  <c r="AA37" i="163"/>
  <c r="H38" i="163"/>
  <c r="S38" i="163"/>
  <c r="AD38" i="163"/>
  <c r="K39" i="163"/>
  <c r="V39" i="163"/>
  <c r="N40" i="163"/>
  <c r="Y40" i="163"/>
  <c r="F41" i="163"/>
  <c r="Q41" i="163"/>
  <c r="AB41" i="163"/>
  <c r="I42" i="163"/>
  <c r="T42" i="163"/>
  <c r="AC41" i="164"/>
  <c r="I37" i="165"/>
  <c r="T37" i="165"/>
  <c r="L38" i="165"/>
  <c r="W38" i="165"/>
  <c r="O39" i="165"/>
  <c r="Z39" i="165"/>
  <c r="G40" i="165"/>
  <c r="R40" i="165"/>
  <c r="AC40" i="165"/>
  <c r="J41" i="165"/>
  <c r="U41" i="165"/>
  <c r="M42" i="165"/>
  <c r="X42" i="165"/>
  <c r="J37" i="165"/>
  <c r="X38" i="165"/>
  <c r="E39" i="165"/>
  <c r="AA39" i="165"/>
  <c r="H40" i="165"/>
  <c r="K41" i="165"/>
  <c r="N42" i="165"/>
  <c r="J42" i="163"/>
  <c r="AB40" i="164"/>
  <c r="I41" i="164"/>
  <c r="T41" i="164"/>
  <c r="L42" i="164"/>
  <c r="W42" i="164"/>
  <c r="W30" i="165"/>
  <c r="G32" i="165"/>
  <c r="U33" i="165"/>
  <c r="X34" i="165"/>
  <c r="N35" i="164"/>
  <c r="Y35" i="164"/>
  <c r="F36" i="164"/>
  <c r="Q36" i="164"/>
  <c r="AB36" i="164"/>
  <c r="I37" i="164"/>
  <c r="T37" i="164"/>
  <c r="L38" i="164"/>
  <c r="W38" i="164"/>
  <c r="O39" i="164"/>
  <c r="Z39" i="164"/>
  <c r="G40" i="164"/>
  <c r="R40" i="164"/>
  <c r="AC40" i="164"/>
  <c r="J41" i="164"/>
  <c r="U41" i="164"/>
  <c r="M42" i="164"/>
  <c r="X42" i="164"/>
  <c r="M30" i="165"/>
  <c r="X30" i="165"/>
  <c r="E31" i="165"/>
  <c r="P31" i="165"/>
  <c r="AA31" i="165"/>
  <c r="H32" i="165"/>
  <c r="S32" i="165"/>
  <c r="AD32" i="165"/>
  <c r="K33" i="165"/>
  <c r="V33" i="165"/>
  <c r="N34" i="165"/>
  <c r="Y34" i="165"/>
  <c r="F35" i="165"/>
  <c r="Q35" i="165"/>
  <c r="AB35" i="165"/>
  <c r="I36" i="165"/>
  <c r="T36" i="165"/>
  <c r="L37" i="165"/>
  <c r="W37" i="165"/>
  <c r="O38" i="165"/>
  <c r="Z38" i="165"/>
  <c r="G39" i="165"/>
  <c r="R39" i="165"/>
  <c r="AC39" i="165"/>
  <c r="J40" i="165"/>
  <c r="U40" i="165"/>
  <c r="M41" i="165"/>
  <c r="X41" i="165"/>
  <c r="E42" i="165"/>
  <c r="P42" i="165"/>
  <c r="AA42" i="165"/>
  <c r="Z40" i="163"/>
  <c r="U42" i="163"/>
  <c r="I38" i="163"/>
  <c r="W39" i="163"/>
  <c r="AC41" i="163"/>
  <c r="M30" i="164"/>
  <c r="X30" i="164"/>
  <c r="E31" i="164"/>
  <c r="P31" i="164"/>
  <c r="AA31" i="164"/>
  <c r="H32" i="164"/>
  <c r="S32" i="164"/>
  <c r="AD32" i="164"/>
  <c r="K33" i="164"/>
  <c r="V33" i="164"/>
  <c r="N34" i="164"/>
  <c r="Y34" i="164"/>
  <c r="F35" i="164"/>
  <c r="Q35" i="164"/>
  <c r="AB35" i="164"/>
  <c r="I36" i="164"/>
  <c r="T36" i="164"/>
  <c r="L37" i="164"/>
  <c r="W37" i="164"/>
  <c r="O38" i="164"/>
  <c r="Z38" i="164"/>
  <c r="G39" i="164"/>
  <c r="R39" i="164"/>
  <c r="AC39" i="164"/>
  <c r="J40" i="164"/>
  <c r="U40" i="164"/>
  <c r="M41" i="164"/>
  <c r="X41" i="164"/>
  <c r="E42" i="164"/>
  <c r="P42" i="164"/>
  <c r="AA42" i="164"/>
  <c r="M39" i="164"/>
  <c r="X39" i="164"/>
  <c r="E40" i="164"/>
  <c r="P40" i="164"/>
  <c r="AA40" i="164"/>
  <c r="H41" i="164"/>
  <c r="S41" i="164"/>
  <c r="AD41" i="164"/>
  <c r="K42" i="164"/>
  <c r="V42" i="164"/>
  <c r="E37" i="165"/>
  <c r="P37" i="165"/>
  <c r="AA37" i="165"/>
  <c r="H38" i="165"/>
  <c r="S38" i="165"/>
  <c r="AD38" i="165"/>
  <c r="K39" i="165"/>
  <c r="V39" i="165"/>
  <c r="N40" i="165"/>
  <c r="Y40" i="165"/>
  <c r="F41" i="165"/>
  <c r="Q41" i="165"/>
  <c r="AB41" i="165"/>
  <c r="I42" i="165"/>
  <c r="T42" i="165"/>
  <c r="Y39" i="164"/>
  <c r="F40" i="164"/>
  <c r="Q40" i="164"/>
  <c r="G30" i="165"/>
  <c r="R30" i="165"/>
  <c r="AC30" i="165"/>
  <c r="J31" i="165"/>
  <c r="U31" i="165"/>
  <c r="M32" i="165"/>
  <c r="X32" i="165"/>
  <c r="E33" i="165"/>
  <c r="P33" i="165"/>
  <c r="AA33" i="165"/>
  <c r="H34" i="165"/>
  <c r="S34" i="165"/>
  <c r="AD34" i="165"/>
  <c r="N36" i="165"/>
  <c r="Q37" i="165"/>
  <c r="S41" i="165"/>
  <c r="AD41" i="165"/>
  <c r="K42" i="165"/>
  <c r="V42" i="165"/>
  <c r="E36" i="165"/>
  <c r="N39" i="165"/>
  <c r="Y39" i="165"/>
  <c r="Q40" i="165"/>
  <c r="AB40" i="165"/>
  <c r="I41" i="165"/>
  <c r="T41" i="165"/>
  <c r="W42" i="165"/>
  <c r="O30" i="165"/>
  <c r="Z30" i="165"/>
  <c r="G31" i="165"/>
  <c r="R31" i="165"/>
  <c r="AC31" i="165"/>
  <c r="J32" i="165"/>
  <c r="U32" i="165"/>
  <c r="M33" i="165"/>
  <c r="X33" i="165"/>
  <c r="P34" i="165"/>
  <c r="AA34" i="165"/>
  <c r="H35" i="165"/>
  <c r="S35" i="165"/>
  <c r="AD35" i="165"/>
  <c r="K36" i="165"/>
  <c r="V36" i="165"/>
  <c r="Y37" i="165"/>
  <c r="F38" i="165"/>
  <c r="I39" i="165"/>
  <c r="T39" i="165"/>
  <c r="W40" i="165"/>
  <c r="O41" i="165"/>
  <c r="R42" i="165"/>
  <c r="AC42" i="165"/>
  <c r="V34" i="165"/>
  <c r="Q36" i="165"/>
  <c r="L30" i="164"/>
  <c r="W30" i="164"/>
  <c r="O31" i="164"/>
  <c r="Z31" i="164"/>
  <c r="G32" i="164"/>
  <c r="R32" i="164"/>
  <c r="AC32" i="164"/>
  <c r="J33" i="164"/>
  <c r="U33" i="164"/>
  <c r="M34" i="164"/>
  <c r="X34" i="164"/>
  <c r="E35" i="164"/>
  <c r="P35" i="164"/>
  <c r="AA35" i="164"/>
  <c r="H36" i="164"/>
  <c r="S36" i="164"/>
  <c r="AD36" i="164"/>
  <c r="K37" i="164"/>
  <c r="V37" i="164"/>
  <c r="N38" i="164"/>
  <c r="Y38" i="164"/>
  <c r="F39" i="164"/>
  <c r="Q39" i="164"/>
  <c r="AB39" i="164"/>
  <c r="I40" i="164"/>
  <c r="T40" i="164"/>
  <c r="L41" i="164"/>
  <c r="W41" i="164"/>
  <c r="O42" i="164"/>
  <c r="Z42" i="164"/>
  <c r="H34" i="164"/>
  <c r="S34" i="164"/>
  <c r="AD34" i="164"/>
  <c r="K35" i="164"/>
  <c r="V35" i="164"/>
  <c r="Y36" i="164"/>
  <c r="F37" i="164"/>
  <c r="Q37" i="164"/>
  <c r="AB37" i="164"/>
  <c r="I38" i="164"/>
  <c r="T38" i="164"/>
  <c r="L39" i="164"/>
  <c r="W39" i="164"/>
  <c r="O40" i="164"/>
  <c r="Z40" i="164"/>
  <c r="G41" i="164"/>
  <c r="R41" i="164"/>
  <c r="J42" i="164"/>
  <c r="U42" i="164"/>
  <c r="J30" i="165"/>
  <c r="U30" i="165"/>
  <c r="M31" i="165"/>
  <c r="X31" i="165"/>
  <c r="E32" i="165"/>
  <c r="P32" i="165"/>
  <c r="AA32" i="165"/>
  <c r="H33" i="165"/>
  <c r="S33" i="165"/>
  <c r="AD33" i="165"/>
  <c r="K34" i="165"/>
  <c r="N35" i="165"/>
  <c r="Y35" i="165"/>
  <c r="F36" i="165"/>
  <c r="AB36" i="165"/>
  <c r="F30" i="165"/>
  <c r="Q30" i="165"/>
  <c r="AB30" i="165"/>
  <c r="I31" i="165"/>
  <c r="T31" i="165"/>
  <c r="L32" i="165"/>
  <c r="W32" i="165"/>
  <c r="O33" i="165"/>
  <c r="Z33" i="165"/>
  <c r="G34" i="165"/>
  <c r="R34" i="165"/>
  <c r="AC34" i="165"/>
  <c r="J35" i="165"/>
  <c r="U35" i="165"/>
  <c r="M36" i="165"/>
  <c r="X36" i="165"/>
  <c r="AB33" i="165"/>
  <c r="H30" i="165"/>
  <c r="S30" i="165"/>
  <c r="AD30" i="165"/>
  <c r="K31" i="165"/>
  <c r="V31" i="165"/>
  <c r="N32" i="165"/>
  <c r="Y32" i="165"/>
  <c r="F33" i="165"/>
  <c r="Q33" i="165"/>
  <c r="I34" i="165"/>
  <c r="T34" i="165"/>
  <c r="L35" i="165"/>
  <c r="W35" i="165"/>
  <c r="O36" i="165"/>
  <c r="Z36" i="165"/>
  <c r="R37" i="165"/>
  <c r="J38" i="165"/>
  <c r="U38" i="165"/>
  <c r="M39" i="165"/>
  <c r="X39" i="165"/>
  <c r="E40" i="165"/>
  <c r="P40" i="165"/>
  <c r="H41" i="165"/>
  <c r="I30" i="165"/>
  <c r="T30" i="165"/>
  <c r="W31" i="165"/>
  <c r="O32" i="165"/>
  <c r="Z32" i="165"/>
  <c r="R33" i="165"/>
  <c r="AC33" i="165"/>
  <c r="J34" i="165"/>
  <c r="U34" i="165"/>
  <c r="M35" i="165"/>
  <c r="X35" i="165"/>
  <c r="P36" i="165"/>
  <c r="AA36" i="165"/>
  <c r="H37" i="165"/>
  <c r="S37" i="165"/>
  <c r="V38" i="165"/>
  <c r="K30" i="165"/>
  <c r="V30" i="165"/>
  <c r="N31" i="165"/>
  <c r="Y31" i="165"/>
  <c r="F32" i="165"/>
  <c r="Q32" i="165"/>
  <c r="AB32" i="165"/>
  <c r="I33" i="165"/>
  <c r="T33" i="165"/>
  <c r="L34" i="165"/>
  <c r="W34" i="165"/>
  <c r="O35" i="165"/>
  <c r="Z35" i="165"/>
  <c r="G36" i="165"/>
  <c r="R36" i="165"/>
  <c r="E30" i="165"/>
  <c r="H31" i="165"/>
  <c r="K32" i="165"/>
  <c r="N33" i="165"/>
  <c r="Q34" i="165"/>
  <c r="T35" i="165"/>
  <c r="W36" i="165"/>
  <c r="Z37" i="165"/>
  <c r="J39" i="165"/>
  <c r="M40" i="165"/>
  <c r="P41" i="165"/>
  <c r="S42" i="165"/>
  <c r="AA30" i="165"/>
  <c r="AD31" i="165"/>
  <c r="F34" i="165"/>
  <c r="I35" i="165"/>
  <c r="L36" i="165"/>
  <c r="O37" i="165"/>
  <c r="R38" i="165"/>
  <c r="U39" i="165"/>
  <c r="X40" i="165"/>
  <c r="AA41" i="165"/>
  <c r="AD42" i="165"/>
  <c r="P30" i="165"/>
  <c r="S31" i="165"/>
  <c r="V32" i="165"/>
  <c r="Y33" i="165"/>
  <c r="AB34" i="165"/>
  <c r="G38" i="165"/>
  <c r="AC38" i="165"/>
  <c r="E41" i="165"/>
  <c r="H42" i="165"/>
  <c r="J30" i="164"/>
  <c r="U30" i="164"/>
  <c r="M31" i="164"/>
  <c r="X31" i="164"/>
  <c r="E32" i="164"/>
  <c r="P32" i="164"/>
  <c r="AA32" i="164"/>
  <c r="H33" i="164"/>
  <c r="S33" i="164"/>
  <c r="AD33" i="164"/>
  <c r="K34" i="164"/>
  <c r="V34" i="164"/>
  <c r="E30" i="164"/>
  <c r="AA30" i="164"/>
  <c r="P30" i="164"/>
  <c r="G30" i="164"/>
  <c r="R30" i="164"/>
  <c r="AC30" i="164"/>
  <c r="J31" i="164"/>
  <c r="U31" i="164"/>
  <c r="M32" i="164"/>
  <c r="X32" i="164"/>
  <c r="E33" i="164"/>
  <c r="P33" i="164"/>
  <c r="AA33" i="164"/>
  <c r="H30" i="164"/>
  <c r="S30" i="164"/>
  <c r="AD30" i="164"/>
  <c r="K31" i="164"/>
  <c r="V31" i="164"/>
  <c r="N32" i="164"/>
  <c r="Y32" i="164"/>
  <c r="F33" i="164"/>
  <c r="Q33" i="164"/>
  <c r="AB33" i="164"/>
  <c r="I34" i="164"/>
  <c r="T34" i="164"/>
  <c r="L35" i="164"/>
  <c r="W35" i="164"/>
  <c r="O36" i="164"/>
  <c r="Z36" i="164"/>
  <c r="G37" i="164"/>
  <c r="R37" i="164"/>
  <c r="AC37" i="164"/>
  <c r="J38" i="164"/>
  <c r="U38" i="164"/>
  <c r="I30" i="164"/>
  <c r="T30" i="164"/>
  <c r="L31" i="164"/>
  <c r="W31" i="164"/>
  <c r="O32" i="164"/>
  <c r="Z32" i="164"/>
  <c r="G33" i="164"/>
  <c r="R33" i="164"/>
  <c r="AC33" i="164"/>
  <c r="J34" i="164"/>
  <c r="U34" i="164"/>
  <c r="M35" i="164"/>
  <c r="X35" i="164"/>
  <c r="E36" i="164"/>
  <c r="P36" i="164"/>
  <c r="AA36" i="164"/>
  <c r="H37" i="164"/>
  <c r="S37" i="164"/>
  <c r="AD37" i="164"/>
  <c r="K38" i="164"/>
  <c r="V38" i="164"/>
  <c r="N39" i="164"/>
  <c r="K30" i="164"/>
  <c r="V30" i="164"/>
  <c r="N31" i="164"/>
  <c r="Y31" i="164"/>
  <c r="F32" i="164"/>
  <c r="Q32" i="164"/>
  <c r="AB32" i="164"/>
  <c r="I33" i="164"/>
  <c r="T33" i="164"/>
  <c r="L34" i="164"/>
  <c r="W34" i="164"/>
  <c r="O35" i="164"/>
  <c r="Z35" i="164"/>
  <c r="G36" i="164"/>
  <c r="R36" i="164"/>
  <c r="AC36" i="164"/>
  <c r="J37" i="164"/>
  <c r="U37" i="164"/>
  <c r="M38" i="164"/>
  <c r="X38" i="164"/>
  <c r="E39" i="164"/>
  <c r="P39" i="164"/>
  <c r="AA39" i="164"/>
  <c r="H40" i="164"/>
  <c r="S40" i="164"/>
  <c r="AD40" i="164"/>
  <c r="K41" i="164"/>
  <c r="V41" i="164"/>
  <c r="N42" i="164"/>
  <c r="Y42" i="164"/>
  <c r="F30" i="163"/>
  <c r="Q30" i="163"/>
  <c r="AB30" i="163"/>
  <c r="I31" i="163"/>
  <c r="T31" i="163"/>
  <c r="L32" i="163"/>
  <c r="W32" i="163"/>
  <c r="O33" i="163"/>
  <c r="Z33" i="163"/>
  <c r="G34" i="163"/>
  <c r="R34" i="163"/>
  <c r="AC34" i="163"/>
  <c r="J35" i="163"/>
  <c r="U35" i="163"/>
  <c r="G30" i="163"/>
  <c r="R30" i="163"/>
  <c r="AC30" i="163"/>
  <c r="J31" i="163"/>
  <c r="U31" i="163"/>
  <c r="M32" i="163"/>
  <c r="X32" i="163"/>
  <c r="E33" i="163"/>
  <c r="P33" i="163"/>
  <c r="AA33" i="163"/>
  <c r="H34" i="163"/>
  <c r="S34" i="163"/>
  <c r="AD34" i="163"/>
  <c r="K35" i="163"/>
  <c r="V35" i="163"/>
  <c r="N36" i="163"/>
  <c r="Y36" i="163"/>
  <c r="F37" i="163"/>
  <c r="Q37" i="163"/>
  <c r="H30" i="163"/>
  <c r="S30" i="163"/>
  <c r="AD30" i="163"/>
  <c r="K31" i="163"/>
  <c r="V31" i="163"/>
  <c r="N32" i="163"/>
  <c r="Y32" i="163"/>
  <c r="F33" i="163"/>
  <c r="Q33" i="163"/>
  <c r="AB33" i="163"/>
  <c r="I34" i="163"/>
  <c r="T34" i="163"/>
  <c r="L35" i="163"/>
  <c r="W35" i="163"/>
  <c r="O36" i="163"/>
  <c r="Z36" i="163"/>
  <c r="G37" i="163"/>
  <c r="R37" i="163"/>
  <c r="AC37" i="163"/>
  <c r="J38" i="163"/>
  <c r="U38" i="163"/>
  <c r="I30" i="163"/>
  <c r="T30" i="163"/>
  <c r="L31" i="163"/>
  <c r="W31" i="163"/>
  <c r="O32" i="163"/>
  <c r="Z32" i="163"/>
  <c r="G33" i="163"/>
  <c r="R33" i="163"/>
  <c r="AC33" i="163"/>
  <c r="J34" i="163"/>
  <c r="U34" i="163"/>
  <c r="M35" i="163"/>
  <c r="X35" i="163"/>
  <c r="E36" i="163"/>
  <c r="P36" i="163"/>
  <c r="AA36" i="163"/>
  <c r="H37" i="163"/>
  <c r="S37" i="163"/>
  <c r="AD37" i="163"/>
  <c r="K38" i="163"/>
  <c r="V38" i="163"/>
  <c r="N39" i="163"/>
  <c r="Y39" i="163"/>
  <c r="F40" i="163"/>
  <c r="Q40" i="163"/>
  <c r="AB40" i="163"/>
  <c r="I41" i="163"/>
  <c r="J30" i="163"/>
  <c r="U30" i="163"/>
  <c r="M31" i="163"/>
  <c r="X31" i="163"/>
  <c r="E32" i="163"/>
  <c r="P32" i="163"/>
  <c r="AA32" i="163"/>
  <c r="H33" i="163"/>
  <c r="S33" i="163"/>
  <c r="AD33" i="163"/>
  <c r="K34" i="163"/>
  <c r="V34" i="163"/>
  <c r="N35" i="163"/>
  <c r="Y35" i="163"/>
  <c r="F36" i="163"/>
  <c r="Q36" i="163"/>
  <c r="AB36" i="163"/>
  <c r="I37" i="163"/>
  <c r="T37" i="163"/>
  <c r="L38" i="163"/>
  <c r="W38" i="163"/>
  <c r="O39" i="163"/>
  <c r="Z39" i="163"/>
  <c r="G40" i="163"/>
  <c r="R40" i="163"/>
  <c r="AC40" i="163"/>
  <c r="J41" i="163"/>
  <c r="U41" i="163"/>
  <c r="F6" i="162"/>
  <c r="E17" i="162"/>
  <c r="G6" i="162" l="1"/>
  <c r="F17" i="162"/>
  <c r="H6" i="162" l="1"/>
  <c r="G17" i="162"/>
  <c r="H17" i="162" l="1"/>
  <c r="I6" i="162"/>
  <c r="J6" i="162" l="1"/>
  <c r="I17" i="162"/>
  <c r="J17" i="162" l="1"/>
  <c r="K6" i="162"/>
  <c r="L6" i="162" l="1"/>
  <c r="K17" i="162"/>
  <c r="L17" i="162" l="1"/>
  <c r="M6" i="162"/>
  <c r="N6" i="162" l="1"/>
  <c r="M17" i="162"/>
  <c r="O6" i="162" l="1"/>
  <c r="N17" i="162"/>
  <c r="O17" i="162" l="1"/>
  <c r="P6" i="162"/>
  <c r="Q6" i="162" l="1"/>
  <c r="P17" i="162"/>
  <c r="Q17" i="162" l="1"/>
  <c r="R6" i="162"/>
  <c r="R17" i="162" l="1"/>
  <c r="D6" i="158" l="1"/>
  <c r="E6" i="158" s="1"/>
  <c r="F6" i="158" s="1"/>
  <c r="G6" i="158" s="1"/>
  <c r="H6" i="158" s="1"/>
  <c r="I6" i="158" s="1"/>
  <c r="J6" i="158" s="1"/>
  <c r="K6" i="158" s="1"/>
  <c r="L6" i="158" s="1"/>
  <c r="M6" i="158" s="1"/>
  <c r="N6" i="158" s="1"/>
  <c r="O6" i="158" s="1"/>
  <c r="P6" i="158" s="1"/>
  <c r="Q6" i="158" s="1"/>
  <c r="R6" i="158" s="1"/>
  <c r="S6" i="158" s="1"/>
  <c r="T6" i="158" s="1"/>
  <c r="U6" i="158" s="1"/>
  <c r="V6" i="158" s="1"/>
  <c r="W6" i="158" s="1"/>
  <c r="X6" i="158" s="1"/>
  <c r="Y6" i="158" s="1"/>
  <c r="Z6" i="158" s="1"/>
  <c r="AA6" i="158" s="1"/>
  <c r="AB6" i="158" s="1"/>
  <c r="AC42" i="156" l="1"/>
  <c r="AB42" i="156"/>
  <c r="AA42" i="156"/>
  <c r="R42" i="156"/>
  <c r="Q42" i="156"/>
  <c r="P42" i="156"/>
  <c r="G42" i="156"/>
  <c r="F42" i="156"/>
  <c r="E42" i="156"/>
  <c r="Z41" i="156"/>
  <c r="Y41" i="156"/>
  <c r="X41" i="156"/>
  <c r="O41" i="156"/>
  <c r="N41" i="156"/>
  <c r="M41" i="156"/>
  <c r="W40" i="156"/>
  <c r="V40" i="156"/>
  <c r="U40" i="156"/>
  <c r="L40" i="156"/>
  <c r="K40" i="156"/>
  <c r="J40" i="156"/>
  <c r="AD39" i="156"/>
  <c r="AC39" i="156"/>
  <c r="S39" i="156"/>
  <c r="R39" i="156"/>
  <c r="I39" i="156"/>
  <c r="H39" i="156"/>
  <c r="G39" i="156"/>
  <c r="AB38" i="156"/>
  <c r="AA38" i="156"/>
  <c r="Z38" i="156"/>
  <c r="Q38" i="156"/>
  <c r="P38" i="156"/>
  <c r="O38" i="156"/>
  <c r="F38" i="156"/>
  <c r="E38" i="156"/>
  <c r="Y37" i="156"/>
  <c r="X37" i="156"/>
  <c r="W37" i="156"/>
  <c r="N37" i="156"/>
  <c r="M37" i="156"/>
  <c r="L37" i="156"/>
  <c r="V36" i="156"/>
  <c r="U36" i="156"/>
  <c r="T36" i="156"/>
  <c r="K36" i="156"/>
  <c r="J36" i="156"/>
  <c r="I36" i="156"/>
  <c r="AD35" i="156"/>
  <c r="AC35" i="156"/>
  <c r="AB35" i="156"/>
  <c r="S35" i="156"/>
  <c r="R35" i="156"/>
  <c r="Q35" i="156"/>
  <c r="H35" i="156"/>
  <c r="G35" i="156"/>
  <c r="F35" i="156"/>
  <c r="AA34" i="156"/>
  <c r="Z34" i="156"/>
  <c r="Y34" i="156"/>
  <c r="P34" i="156"/>
  <c r="O34" i="156"/>
  <c r="N34" i="156"/>
  <c r="E34" i="156"/>
  <c r="X33" i="156"/>
  <c r="W33" i="156"/>
  <c r="V33" i="156"/>
  <c r="M33" i="156"/>
  <c r="L33" i="156"/>
  <c r="K33" i="156"/>
  <c r="AD32" i="156"/>
  <c r="U32" i="156"/>
  <c r="T32" i="156"/>
  <c r="S32" i="156"/>
  <c r="J32" i="156"/>
  <c r="I32" i="156"/>
  <c r="H32" i="156"/>
  <c r="AC31" i="156"/>
  <c r="AB31" i="156"/>
  <c r="AA31" i="156"/>
  <c r="R31" i="156"/>
  <c r="Q31" i="156"/>
  <c r="P31" i="156"/>
  <c r="G31" i="156"/>
  <c r="F31" i="156"/>
  <c r="E31" i="156"/>
  <c r="Z30" i="156"/>
  <c r="Y30" i="156"/>
  <c r="X30" i="156"/>
  <c r="O30" i="156"/>
  <c r="N30" i="156"/>
  <c r="M30" i="156"/>
  <c r="T39" i="156"/>
  <c r="Z36" i="156"/>
  <c r="E142" i="37"/>
  <c r="E141" i="37"/>
  <c r="E140" i="37"/>
  <c r="E139" i="37"/>
  <c r="E138" i="37"/>
  <c r="E137" i="37"/>
  <c r="E136" i="37"/>
  <c r="E135" i="37"/>
  <c r="E134" i="37"/>
  <c r="E133" i="37"/>
  <c r="E132" i="37"/>
  <c r="E130" i="37"/>
  <c r="D142" i="37"/>
  <c r="C142" i="37"/>
  <c r="D141" i="37"/>
  <c r="C141" i="37"/>
  <c r="D140" i="37"/>
  <c r="C140" i="37"/>
  <c r="D139" i="37"/>
  <c r="C139" i="37"/>
  <c r="D138" i="37"/>
  <c r="C138" i="37"/>
  <c r="D137" i="37"/>
  <c r="C137" i="37"/>
  <c r="D136" i="37"/>
  <c r="C136" i="37"/>
  <c r="D135" i="37"/>
  <c r="C135" i="37"/>
  <c r="D134" i="37"/>
  <c r="C134" i="37"/>
  <c r="D133" i="37"/>
  <c r="C133" i="37"/>
  <c r="D132" i="37"/>
  <c r="C132" i="37"/>
  <c r="D130" i="37"/>
  <c r="C130" i="37"/>
  <c r="O30" i="44"/>
  <c r="Z30" i="44"/>
  <c r="F37" i="156" l="1"/>
  <c r="L39" i="156"/>
  <c r="Y36" i="156"/>
  <c r="X32" i="156"/>
  <c r="W39" i="156"/>
  <c r="R41" i="156"/>
  <c r="L35" i="156"/>
  <c r="AC37" i="156"/>
  <c r="X39" i="156"/>
  <c r="AA40" i="156"/>
  <c r="AD41" i="156"/>
  <c r="E36" i="156"/>
  <c r="P36" i="156"/>
  <c r="AA36" i="156"/>
  <c r="H37" i="156"/>
  <c r="S37" i="156"/>
  <c r="AD37" i="156"/>
  <c r="K38" i="156"/>
  <c r="V38" i="156"/>
  <c r="N39" i="156"/>
  <c r="Y39" i="156"/>
  <c r="F40" i="156"/>
  <c r="Q40" i="156"/>
  <c r="AB40" i="156"/>
  <c r="I41" i="156"/>
  <c r="T41" i="156"/>
  <c r="L42" i="156"/>
  <c r="W42" i="156"/>
  <c r="G30" i="156"/>
  <c r="AD34" i="156"/>
  <c r="K35" i="156"/>
  <c r="T38" i="156"/>
  <c r="O40" i="156"/>
  <c r="Z40" i="156"/>
  <c r="D131" i="37"/>
  <c r="R30" i="156"/>
  <c r="AC30" i="156"/>
  <c r="J31" i="156"/>
  <c r="U31" i="156"/>
  <c r="M32" i="156"/>
  <c r="E33" i="156"/>
  <c r="P33" i="156"/>
  <c r="AA33" i="156"/>
  <c r="H34" i="156"/>
  <c r="S34" i="156"/>
  <c r="V35" i="156"/>
  <c r="N36" i="156"/>
  <c r="Q37" i="156"/>
  <c r="AB37" i="156"/>
  <c r="I38" i="156"/>
  <c r="G41" i="156"/>
  <c r="AC41" i="156"/>
  <c r="J42" i="156"/>
  <c r="U42" i="156"/>
  <c r="E131" i="37"/>
  <c r="C131" i="37"/>
  <c r="Y30" i="44"/>
  <c r="N30" i="44"/>
  <c r="J30" i="156"/>
  <c r="U30" i="156"/>
  <c r="M31" i="156"/>
  <c r="X31" i="156"/>
  <c r="E32" i="156"/>
  <c r="P32" i="156"/>
  <c r="AA32" i="156"/>
  <c r="H33" i="156"/>
  <c r="S33" i="156"/>
  <c r="AD33" i="156"/>
  <c r="K34" i="156"/>
  <c r="V34" i="156"/>
  <c r="N35" i="156"/>
  <c r="Y35" i="156"/>
  <c r="F36" i="156"/>
  <c r="Q36" i="156"/>
  <c r="AB36" i="156"/>
  <c r="I37" i="156"/>
  <c r="T37" i="156"/>
  <c r="L38" i="156"/>
  <c r="W38" i="156"/>
  <c r="O39" i="156"/>
  <c r="Z39" i="156"/>
  <c r="G40" i="156"/>
  <c r="R40" i="156"/>
  <c r="AC40" i="156"/>
  <c r="J41" i="156"/>
  <c r="U41" i="156"/>
  <c r="M42" i="156"/>
  <c r="X42" i="156"/>
  <c r="K30" i="156"/>
  <c r="V30" i="156"/>
  <c r="N31" i="156"/>
  <c r="Y31" i="156"/>
  <c r="F32" i="156"/>
  <c r="Q32" i="156"/>
  <c r="AB32" i="156"/>
  <c r="I33" i="156"/>
  <c r="T33" i="156"/>
  <c r="L34" i="156"/>
  <c r="W34" i="156"/>
  <c r="O35" i="156"/>
  <c r="Z35" i="156"/>
  <c r="G36" i="156"/>
  <c r="R36" i="156"/>
  <c r="AC36" i="156"/>
  <c r="J37" i="156"/>
  <c r="U37" i="156"/>
  <c r="M38" i="156"/>
  <c r="X38" i="156"/>
  <c r="E39" i="156"/>
  <c r="P39" i="156"/>
  <c r="AA39" i="156"/>
  <c r="H40" i="156"/>
  <c r="S40" i="156"/>
  <c r="AD40" i="156"/>
  <c r="K41" i="156"/>
  <c r="V41" i="156"/>
  <c r="N42" i="156"/>
  <c r="Y42" i="156"/>
  <c r="AD42" i="156"/>
  <c r="Q33" i="156"/>
  <c r="I34" i="156"/>
  <c r="T34" i="156"/>
  <c r="G37" i="156"/>
  <c r="R37" i="156"/>
  <c r="J38" i="156"/>
  <c r="U38" i="156"/>
  <c r="M39" i="156"/>
  <c r="E40" i="156"/>
  <c r="P40" i="156"/>
  <c r="H41" i="156"/>
  <c r="S41" i="156"/>
  <c r="K42" i="156"/>
  <c r="V42" i="156"/>
  <c r="H38" i="156"/>
  <c r="S38" i="156"/>
  <c r="AD38" i="156"/>
  <c r="K39" i="156"/>
  <c r="V39" i="156"/>
  <c r="N40" i="156"/>
  <c r="Y40" i="156"/>
  <c r="F41" i="156"/>
  <c r="Q41" i="156"/>
  <c r="AB41" i="156"/>
  <c r="I42" i="156"/>
  <c r="T42" i="156"/>
  <c r="AA30" i="44"/>
  <c r="P30" i="44"/>
  <c r="E30" i="44"/>
  <c r="F30" i="156"/>
  <c r="Q30" i="156"/>
  <c r="AB30" i="156"/>
  <c r="I31" i="156"/>
  <c r="T31" i="156"/>
  <c r="L32" i="156"/>
  <c r="W32" i="156"/>
  <c r="O33" i="156"/>
  <c r="Z33" i="156"/>
  <c r="G34" i="156"/>
  <c r="R34" i="156"/>
  <c r="AC34" i="156"/>
  <c r="J35" i="156"/>
  <c r="U35" i="156"/>
  <c r="M36" i="156"/>
  <c r="X36" i="156"/>
  <c r="E37" i="156"/>
  <c r="P37" i="156"/>
  <c r="AA37" i="156"/>
  <c r="AB33" i="156"/>
  <c r="W35" i="156"/>
  <c r="O36" i="156"/>
  <c r="E30" i="156"/>
  <c r="P30" i="156"/>
  <c r="AA30" i="156"/>
  <c r="H31" i="156"/>
  <c r="S31" i="156"/>
  <c r="AD31" i="156"/>
  <c r="K32" i="156"/>
  <c r="V32" i="156"/>
  <c r="N33" i="156"/>
  <c r="Y33" i="156"/>
  <c r="F34" i="156"/>
  <c r="Q34" i="156"/>
  <c r="AB34" i="156"/>
  <c r="I35" i="156"/>
  <c r="T35" i="156"/>
  <c r="L36" i="156"/>
  <c r="W36" i="156"/>
  <c r="O37" i="156"/>
  <c r="Z37" i="156"/>
  <c r="G38" i="156"/>
  <c r="R38" i="156"/>
  <c r="AC38" i="156"/>
  <c r="J39" i="156"/>
  <c r="U39" i="156"/>
  <c r="M40" i="156"/>
  <c r="X40" i="156"/>
  <c r="E41" i="156"/>
  <c r="P41" i="156"/>
  <c r="AA41" i="156"/>
  <c r="H42" i="156"/>
  <c r="S42" i="156"/>
  <c r="H30" i="156"/>
  <c r="S30" i="156"/>
  <c r="AD30" i="156"/>
  <c r="K31" i="156"/>
  <c r="V31" i="156"/>
  <c r="N32" i="156"/>
  <c r="Y32" i="156"/>
  <c r="F33" i="156"/>
  <c r="I30" i="156"/>
  <c r="T30" i="156"/>
  <c r="L31" i="156"/>
  <c r="W31" i="156"/>
  <c r="O32" i="156"/>
  <c r="Z32" i="156"/>
  <c r="G33" i="156"/>
  <c r="R33" i="156"/>
  <c r="AC33" i="156"/>
  <c r="J34" i="156"/>
  <c r="U34" i="156"/>
  <c r="M35" i="156"/>
  <c r="X35" i="156"/>
  <c r="L30" i="156"/>
  <c r="W30" i="156"/>
  <c r="O31" i="156"/>
  <c r="Z31" i="156"/>
  <c r="G32" i="156"/>
  <c r="R32" i="156"/>
  <c r="AC32" i="156"/>
  <c r="J33" i="156"/>
  <c r="U33" i="156"/>
  <c r="M34" i="156"/>
  <c r="X34" i="156"/>
  <c r="E35" i="156"/>
  <c r="P35" i="156"/>
  <c r="AA35" i="156"/>
  <c r="H36" i="156"/>
  <c r="S36" i="156"/>
  <c r="AD36" i="156"/>
  <c r="K37" i="156"/>
  <c r="V37" i="156"/>
  <c r="N38" i="156"/>
  <c r="Y38" i="156"/>
  <c r="F39" i="156"/>
  <c r="Q39" i="156"/>
  <c r="AB39" i="156"/>
  <c r="I40" i="156"/>
  <c r="T40" i="156"/>
  <c r="L41" i="156"/>
  <c r="W41" i="156"/>
  <c r="O42" i="156"/>
  <c r="Z42" i="156"/>
  <c r="W30" i="44"/>
  <c r="L30" i="44"/>
  <c r="U30" i="44"/>
  <c r="J30" i="44"/>
  <c r="T30" i="44"/>
  <c r="I30" i="44"/>
  <c r="X30" i="44"/>
  <c r="M30" i="44"/>
  <c r="V30" i="44"/>
  <c r="K30" i="44"/>
  <c r="AB30" i="44"/>
  <c r="Q30" i="44"/>
  <c r="F30" i="44"/>
  <c r="AD30" i="44"/>
  <c r="S30" i="44"/>
  <c r="H30" i="44"/>
  <c r="AC30" i="44"/>
  <c r="R30" i="44"/>
  <c r="G30" i="44"/>
  <c r="N33" i="44"/>
  <c r="E31" i="44"/>
  <c r="F31" i="44"/>
  <c r="G31" i="44"/>
  <c r="H31" i="44"/>
  <c r="I31" i="44"/>
  <c r="J31" i="44"/>
  <c r="K31" i="44"/>
  <c r="L31" i="44"/>
  <c r="M31" i="44"/>
  <c r="N31" i="44"/>
  <c r="O31" i="44"/>
  <c r="P31" i="44"/>
  <c r="Q31" i="44"/>
  <c r="R31" i="44"/>
  <c r="S31" i="44"/>
  <c r="T31" i="44"/>
  <c r="U31" i="44"/>
  <c r="V31" i="44"/>
  <c r="W31" i="44"/>
  <c r="X31" i="44"/>
  <c r="Y31" i="44"/>
  <c r="Z31" i="44"/>
  <c r="AA31" i="44"/>
  <c r="AB31" i="44"/>
  <c r="AC31" i="44"/>
  <c r="AD31" i="44"/>
  <c r="E32" i="44"/>
  <c r="F32" i="44"/>
  <c r="G32" i="44"/>
  <c r="H32" i="44"/>
  <c r="I32" i="44"/>
  <c r="J32" i="44"/>
  <c r="K32" i="44"/>
  <c r="L32" i="44"/>
  <c r="M32" i="44"/>
  <c r="N32" i="44"/>
  <c r="O32" i="44"/>
  <c r="P32" i="44"/>
  <c r="Q32" i="44"/>
  <c r="R32" i="44"/>
  <c r="S32" i="44"/>
  <c r="T32" i="44"/>
  <c r="U32" i="44"/>
  <c r="V32" i="44"/>
  <c r="W32" i="44"/>
  <c r="X32" i="44"/>
  <c r="Y32" i="44"/>
  <c r="Z32" i="44"/>
  <c r="AA32" i="44"/>
  <c r="AB32" i="44"/>
  <c r="AC32" i="44"/>
  <c r="AD32" i="44"/>
  <c r="E33" i="44"/>
  <c r="F33" i="44"/>
  <c r="G33" i="44"/>
  <c r="H33" i="44"/>
  <c r="I33" i="44"/>
  <c r="J33" i="44"/>
  <c r="K33" i="44"/>
  <c r="L33" i="44"/>
  <c r="M33" i="44"/>
  <c r="O33" i="44"/>
  <c r="P33" i="44"/>
  <c r="Q33" i="44"/>
  <c r="R33" i="44"/>
  <c r="S33" i="44"/>
  <c r="T33" i="44"/>
  <c r="U33" i="44"/>
  <c r="V33" i="44"/>
  <c r="W33" i="44"/>
  <c r="X33" i="44"/>
  <c r="Y33" i="44"/>
  <c r="Z33" i="44"/>
  <c r="AA33" i="44"/>
  <c r="AB33" i="44"/>
  <c r="AC33" i="44"/>
  <c r="AD33" i="44"/>
  <c r="E34" i="44"/>
  <c r="F34" i="44"/>
  <c r="G34" i="44"/>
  <c r="H34" i="44"/>
  <c r="I34" i="44"/>
  <c r="J34" i="44"/>
  <c r="K34" i="44"/>
  <c r="L34" i="44"/>
  <c r="M34" i="44"/>
  <c r="N34" i="44"/>
  <c r="O34" i="44"/>
  <c r="P34" i="44"/>
  <c r="Q34" i="44"/>
  <c r="R34" i="44"/>
  <c r="S34" i="44"/>
  <c r="T34" i="44"/>
  <c r="U34" i="44"/>
  <c r="V34" i="44"/>
  <c r="W34" i="44"/>
  <c r="X34" i="44"/>
  <c r="Y34" i="44"/>
  <c r="Z34" i="44"/>
  <c r="AA34" i="44"/>
  <c r="AB34" i="44"/>
  <c r="AC34" i="44"/>
  <c r="AD34" i="44"/>
  <c r="E35" i="44"/>
  <c r="F35" i="44"/>
  <c r="G35" i="44"/>
  <c r="H35" i="44"/>
  <c r="I35" i="44"/>
  <c r="J35" i="44"/>
  <c r="K35" i="44"/>
  <c r="L35" i="44"/>
  <c r="M35" i="44"/>
  <c r="N35" i="44"/>
  <c r="O35" i="44"/>
  <c r="P35" i="44"/>
  <c r="Q35" i="44"/>
  <c r="R35" i="44"/>
  <c r="S35" i="44"/>
  <c r="T35" i="44"/>
  <c r="U35" i="44"/>
  <c r="V35" i="44"/>
  <c r="W35" i="44"/>
  <c r="X35" i="44"/>
  <c r="Y35" i="44"/>
  <c r="Z35" i="44"/>
  <c r="AA35" i="44"/>
  <c r="AB35" i="44"/>
  <c r="AC35" i="44"/>
  <c r="AD35" i="44"/>
  <c r="E36" i="44"/>
  <c r="F36" i="44"/>
  <c r="G36" i="44"/>
  <c r="H36" i="44"/>
  <c r="I36" i="44"/>
  <c r="J36" i="44"/>
  <c r="K36" i="44"/>
  <c r="L36" i="44"/>
  <c r="M36" i="44"/>
  <c r="N36" i="44"/>
  <c r="O36" i="44"/>
  <c r="P36" i="44"/>
  <c r="Q36" i="44"/>
  <c r="R36" i="44"/>
  <c r="S36" i="44"/>
  <c r="T36" i="44"/>
  <c r="U36" i="44"/>
  <c r="V36" i="44"/>
  <c r="W36" i="44"/>
  <c r="X36" i="44"/>
  <c r="Y36" i="44"/>
  <c r="Z36" i="44"/>
  <c r="AA36" i="44"/>
  <c r="AB36" i="44"/>
  <c r="AC36" i="44"/>
  <c r="AD36" i="44"/>
  <c r="E37" i="44"/>
  <c r="F37" i="44"/>
  <c r="G37" i="44"/>
  <c r="H37" i="44"/>
  <c r="I37" i="44"/>
  <c r="J37" i="44"/>
  <c r="K37" i="44"/>
  <c r="L37" i="44"/>
  <c r="M37" i="44"/>
  <c r="N37" i="44"/>
  <c r="O37" i="44"/>
  <c r="P37" i="44"/>
  <c r="Q37" i="44"/>
  <c r="R37" i="44"/>
  <c r="S37" i="44"/>
  <c r="T37" i="44"/>
  <c r="U37" i="44"/>
  <c r="V37" i="44"/>
  <c r="W37" i="44"/>
  <c r="X37" i="44"/>
  <c r="Y37" i="44"/>
  <c r="Z37" i="44"/>
  <c r="AA37" i="44"/>
  <c r="AB37" i="44"/>
  <c r="AC37" i="44"/>
  <c r="AD37" i="44"/>
  <c r="E38" i="44"/>
  <c r="F38" i="44"/>
  <c r="G38" i="44"/>
  <c r="H38" i="44"/>
  <c r="I38" i="44"/>
  <c r="J38" i="44"/>
  <c r="K38" i="44"/>
  <c r="L38" i="44"/>
  <c r="M38" i="44"/>
  <c r="N38" i="44"/>
  <c r="O38" i="44"/>
  <c r="P38" i="44"/>
  <c r="Q38" i="44"/>
  <c r="R38" i="44"/>
  <c r="S38" i="44"/>
  <c r="T38" i="44"/>
  <c r="U38" i="44"/>
  <c r="V38" i="44"/>
  <c r="W38" i="44"/>
  <c r="X38" i="44"/>
  <c r="Y38" i="44"/>
  <c r="Z38" i="44"/>
  <c r="AA38" i="44"/>
  <c r="AB38" i="44"/>
  <c r="AC38" i="44"/>
  <c r="AD38" i="44"/>
  <c r="E39" i="44"/>
  <c r="F39" i="44"/>
  <c r="G39" i="44"/>
  <c r="H39" i="44"/>
  <c r="I39" i="44"/>
  <c r="J39" i="44"/>
  <c r="K39" i="44"/>
  <c r="L39" i="44"/>
  <c r="M39" i="44"/>
  <c r="N39" i="44"/>
  <c r="O39" i="44"/>
  <c r="P39" i="44"/>
  <c r="Q39" i="44"/>
  <c r="R39" i="44"/>
  <c r="S39" i="44"/>
  <c r="T39" i="44"/>
  <c r="U39" i="44"/>
  <c r="V39" i="44"/>
  <c r="W39" i="44"/>
  <c r="X39" i="44"/>
  <c r="Y39" i="44"/>
  <c r="Z39" i="44"/>
  <c r="AA39" i="44"/>
  <c r="AB39" i="44"/>
  <c r="AC39" i="44"/>
  <c r="AD39" i="44"/>
  <c r="E40" i="44"/>
  <c r="F40" i="44"/>
  <c r="G40" i="44"/>
  <c r="H40" i="44"/>
  <c r="I40" i="44"/>
  <c r="J40" i="44"/>
  <c r="K40" i="44"/>
  <c r="L40" i="44"/>
  <c r="M40" i="44"/>
  <c r="N40" i="44"/>
  <c r="O40" i="44"/>
  <c r="P40" i="44"/>
  <c r="Q40" i="44"/>
  <c r="R40" i="44"/>
  <c r="S40" i="44"/>
  <c r="T40" i="44"/>
  <c r="U40" i="44"/>
  <c r="V40" i="44"/>
  <c r="W40" i="44"/>
  <c r="X40" i="44"/>
  <c r="Y40" i="44"/>
  <c r="Z40" i="44"/>
  <c r="AA40" i="44"/>
  <c r="AB40" i="44"/>
  <c r="AC40" i="44"/>
  <c r="AD40" i="44"/>
  <c r="E41" i="44"/>
  <c r="F41" i="44"/>
  <c r="G41" i="44"/>
  <c r="H41" i="44"/>
  <c r="I41" i="44"/>
  <c r="J41" i="44"/>
  <c r="K41" i="44"/>
  <c r="L41" i="44"/>
  <c r="M41" i="44"/>
  <c r="N41" i="44"/>
  <c r="O41" i="44"/>
  <c r="P41" i="44"/>
  <c r="Q41" i="44"/>
  <c r="R41" i="44"/>
  <c r="S41" i="44"/>
  <c r="T41" i="44"/>
  <c r="U41" i="44"/>
  <c r="V41" i="44"/>
  <c r="W41" i="44"/>
  <c r="X41" i="44"/>
  <c r="Y41" i="44"/>
  <c r="Z41" i="44"/>
  <c r="AA41" i="44"/>
  <c r="AB41" i="44"/>
  <c r="AC41" i="44"/>
  <c r="AD41" i="44"/>
  <c r="E42" i="44"/>
  <c r="F42" i="44"/>
  <c r="G42" i="44"/>
  <c r="H42" i="44"/>
  <c r="I42" i="44"/>
  <c r="J42" i="44"/>
  <c r="K42" i="44"/>
  <c r="L42" i="44"/>
  <c r="M42" i="44"/>
  <c r="N42" i="44"/>
  <c r="O42" i="44"/>
  <c r="P42" i="44"/>
  <c r="Q42" i="44"/>
  <c r="R42" i="44"/>
  <c r="S42" i="44"/>
  <c r="T42" i="44"/>
  <c r="U42" i="44"/>
  <c r="V42" i="44"/>
  <c r="W42" i="44"/>
  <c r="X42" i="44"/>
  <c r="Y42" i="44"/>
  <c r="Z42" i="44"/>
  <c r="AA42" i="44"/>
  <c r="AB42" i="44"/>
  <c r="AC42" i="44"/>
  <c r="AD42" i="44"/>
  <c r="AC58" i="38" l="1"/>
  <c r="AB58" i="38"/>
  <c r="AA58" i="38"/>
  <c r="Z58" i="38"/>
  <c r="Y58" i="38"/>
  <c r="X58" i="38"/>
  <c r="W58" i="38"/>
  <c r="V58" i="38"/>
  <c r="U58" i="38"/>
  <c r="T58" i="38"/>
  <c r="S58" i="38"/>
  <c r="R58" i="38"/>
  <c r="Q58" i="38"/>
  <c r="P58" i="38"/>
  <c r="O58" i="38"/>
  <c r="N58" i="38"/>
  <c r="M58" i="38"/>
  <c r="L58" i="38"/>
  <c r="K58" i="38"/>
  <c r="J58" i="38"/>
  <c r="I58" i="38"/>
  <c r="H58" i="38"/>
  <c r="G58" i="38"/>
  <c r="F58" i="38"/>
  <c r="E58" i="38"/>
  <c r="D58" i="38"/>
  <c r="AC52" i="38"/>
  <c r="AB52" i="38"/>
  <c r="AA52" i="38"/>
  <c r="Z52" i="38"/>
  <c r="Y52" i="38"/>
  <c r="X52" i="38"/>
  <c r="W52" i="38"/>
  <c r="V52" i="38"/>
  <c r="U52" i="38"/>
  <c r="T52" i="38"/>
  <c r="S52" i="38"/>
  <c r="R52" i="38"/>
  <c r="Q52" i="38"/>
  <c r="P52" i="38"/>
  <c r="O52" i="38"/>
  <c r="N52" i="38"/>
  <c r="M52" i="38"/>
  <c r="L52" i="38"/>
  <c r="K52" i="38"/>
  <c r="J52" i="38"/>
  <c r="I52" i="38"/>
  <c r="H52" i="38"/>
  <c r="G52" i="38"/>
  <c r="F52" i="38"/>
  <c r="E52" i="38"/>
  <c r="D52" i="38"/>
  <c r="AC46" i="38"/>
  <c r="AB46" i="38"/>
  <c r="AA46" i="38"/>
  <c r="Z46" i="38"/>
  <c r="Y46" i="38"/>
  <c r="X46" i="38"/>
  <c r="W46" i="38"/>
  <c r="V46" i="38"/>
  <c r="U46" i="38"/>
  <c r="T46" i="38"/>
  <c r="S46" i="38"/>
  <c r="R46" i="38"/>
  <c r="Q46" i="38"/>
  <c r="P46" i="38"/>
  <c r="O46" i="38"/>
  <c r="N46" i="38"/>
  <c r="M46" i="38"/>
  <c r="L46" i="38"/>
  <c r="K46" i="38"/>
  <c r="J46" i="38"/>
  <c r="I46" i="38"/>
  <c r="H46" i="38"/>
  <c r="G46" i="38"/>
  <c r="F46" i="38"/>
  <c r="E46" i="38"/>
  <c r="D46" i="38"/>
  <c r="AC40" i="38"/>
  <c r="AB40" i="38"/>
  <c r="AA40" i="38"/>
  <c r="Z40" i="38"/>
  <c r="Y40" i="38"/>
  <c r="X40" i="38"/>
  <c r="W40" i="38"/>
  <c r="V40" i="38"/>
  <c r="U40" i="38"/>
  <c r="T40" i="38"/>
  <c r="S40" i="38"/>
  <c r="R40" i="38"/>
  <c r="Q40" i="38"/>
  <c r="P40" i="38"/>
  <c r="O40" i="38"/>
  <c r="N40" i="38"/>
  <c r="M40" i="38"/>
  <c r="L40" i="38"/>
  <c r="K40" i="38"/>
  <c r="J40" i="38"/>
  <c r="I40" i="38"/>
  <c r="H40" i="38"/>
  <c r="G40" i="38"/>
  <c r="F40" i="38"/>
  <c r="E40" i="38"/>
  <c r="D40" i="38"/>
  <c r="AC34" i="38"/>
  <c r="AB34" i="38"/>
  <c r="AA34" i="38"/>
  <c r="Z34" i="38"/>
  <c r="Y34" i="38"/>
  <c r="X34" i="38"/>
  <c r="W34" i="38"/>
  <c r="V34" i="38"/>
  <c r="U34" i="38"/>
  <c r="T34" i="38"/>
  <c r="S34" i="38"/>
  <c r="R34" i="38"/>
  <c r="Q34" i="38"/>
  <c r="P34" i="38"/>
  <c r="O34" i="38"/>
  <c r="N34" i="38"/>
  <c r="M34" i="38"/>
  <c r="L34" i="38"/>
  <c r="K34" i="38"/>
  <c r="J34" i="38"/>
  <c r="I34" i="38"/>
  <c r="H34" i="38"/>
  <c r="G34" i="38"/>
  <c r="F34" i="38"/>
  <c r="E34" i="38"/>
  <c r="D34" i="3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<sst xmlns="http://schemas.openxmlformats.org/spreadsheetml/2006/main" count="10229" uniqueCount="521">
  <si>
    <r>
      <rPr>
        <b/>
        <sz val="9"/>
        <color theme="3" tint="-0.499984740745262"/>
        <rFont val="Arial"/>
        <family val="2"/>
      </rPr>
      <t>Draft New York State Energy Plan, 2025.</t>
    </r>
    <r>
      <rPr>
        <b/>
        <sz val="9"/>
        <color theme="1"/>
        <rFont val="Arial"/>
        <family val="2"/>
      </rPr>
      <t xml:space="preserve"> </t>
    </r>
    <r>
      <rPr>
        <b/>
        <sz val="9"/>
        <color rgb="FFFF0000"/>
        <rFont val="Arial"/>
        <family val="2"/>
      </rPr>
      <t xml:space="preserve">PENDING BOARD CONSIDERATION. </t>
    </r>
  </si>
  <si>
    <t>Draft New York State Energy Plan</t>
  </si>
  <si>
    <t>Technical Supplement Annex 2: Key Drivers and Outputs</t>
  </si>
  <si>
    <t>Prepared by:</t>
  </si>
  <si>
    <t>44 Montgomery Street, Suite 1500</t>
  </si>
  <si>
    <t>San Francisco, CA 94104</t>
  </si>
  <si>
    <t>(415) 391-5100</t>
  </si>
  <si>
    <t>Tab Name</t>
  </si>
  <si>
    <t>Contents</t>
  </si>
  <si>
    <t>Scenario Definitions</t>
  </si>
  <si>
    <t>Overview of scenario definition</t>
  </si>
  <si>
    <t>Scenario Details</t>
  </si>
  <si>
    <t>Detailed scenario descriptions, assumptions grouped by sector</t>
  </si>
  <si>
    <t>Energy--&gt;</t>
  </si>
  <si>
    <t>Energy by Fuel</t>
  </si>
  <si>
    <t>Energy demand by fuel and scenario (excluding natural gas use in power sector)</t>
  </si>
  <si>
    <t>Energy by Sector</t>
  </si>
  <si>
    <t>Energy demand by sector</t>
  </si>
  <si>
    <t>No Action Fuel by Sector</t>
  </si>
  <si>
    <t>Energy demand by fuel and sector for No Action</t>
  </si>
  <si>
    <t>Current Policies Fuel by Sector</t>
  </si>
  <si>
    <t>Energy demand by fuel and sector for Current Policies</t>
  </si>
  <si>
    <t>Additional Action Fuel by Sector</t>
  </si>
  <si>
    <t>Energy demand by fuel and sector for Additional Action</t>
  </si>
  <si>
    <t>NZA Fuel by Sector</t>
  </si>
  <si>
    <t>Energy demand by fuel and sector for Net Zero Scenario A</t>
  </si>
  <si>
    <t>NZB Fuel by Sector</t>
  </si>
  <si>
    <t>Energy demand by fuel and sector for Net Zero Scenario B</t>
  </si>
  <si>
    <t>Load and Peak</t>
  </si>
  <si>
    <t>Electric annual and peak loads by scenario</t>
  </si>
  <si>
    <t>Gas System Change</t>
  </si>
  <si>
    <t>Annual gas throughput by scenario</t>
  </si>
  <si>
    <t>Electricity Supply --&gt;</t>
  </si>
  <si>
    <t>Elec Supply Overview</t>
  </si>
  <si>
    <t>Overview of electric sector modeling, description of topology</t>
  </si>
  <si>
    <t>No Action</t>
  </si>
  <si>
    <t>Capacity and generation by fuel type for the No Action case</t>
  </si>
  <si>
    <t>Current Policies</t>
  </si>
  <si>
    <t>Capacity and generation by fuel type for Current Policies</t>
  </si>
  <si>
    <t>Additional Action</t>
  </si>
  <si>
    <t>Capacity and generation by fuel type for Additional Action</t>
  </si>
  <si>
    <t>Net Zero Scenario A</t>
  </si>
  <si>
    <t>Capacity and generation by fuel type for Net Zero Scenario A</t>
  </si>
  <si>
    <t>Net Zero Scenario B</t>
  </si>
  <si>
    <t>Capacity and generation by fuel type for Net Zero Scenario B</t>
  </si>
  <si>
    <t>Additional Action_Build Limits</t>
  </si>
  <si>
    <t>Capacity and generation by fuel type for the constrained build limit sensitivity of the Additional Action scenario</t>
  </si>
  <si>
    <t>Elec_Load by Sector</t>
  </si>
  <si>
    <t>Electric annual load by sector</t>
  </si>
  <si>
    <t>Elec_Load_and_Peak by Scenario</t>
  </si>
  <si>
    <t>Electric annual load and peak as used in power sector modeling</t>
  </si>
  <si>
    <t>H2 Demand</t>
  </si>
  <si>
    <t>Hydrogen end use demand and use in power sector</t>
  </si>
  <si>
    <t>Stocks and Sales --&gt;</t>
  </si>
  <si>
    <t>LDVs Sales</t>
  </si>
  <si>
    <t>Light duty vehicle sales by scenario</t>
  </si>
  <si>
    <t>LDVs Stocks</t>
  </si>
  <si>
    <t>Light duty vehicle stocks by scenario</t>
  </si>
  <si>
    <t>MDVs Sales</t>
  </si>
  <si>
    <t>Medium duty vehicle sales by scenario</t>
  </si>
  <si>
    <t>MDVs Stocks</t>
  </si>
  <si>
    <t>Medium duty vehicle stocks by scenario</t>
  </si>
  <si>
    <t>HDVs Sales</t>
  </si>
  <si>
    <t>Heavy duty vehicle sales by scenario</t>
  </si>
  <si>
    <t>HDVs Stocks</t>
  </si>
  <si>
    <t>Heavy duty vehicle stocks by scenario</t>
  </si>
  <si>
    <t>Residential Heat Sales</t>
  </si>
  <si>
    <t>Residential heating device sales by scenario</t>
  </si>
  <si>
    <t>Residential Heat Stocks</t>
  </si>
  <si>
    <t>Residential heating device stocks by scenario</t>
  </si>
  <si>
    <t>Commercial Heat Sales</t>
  </si>
  <si>
    <t>Commercial heating device sales by scenario</t>
  </si>
  <si>
    <t>Commercial Heat Stocks</t>
  </si>
  <si>
    <t>Commercial heating device stocks by scenario</t>
  </si>
  <si>
    <t>Residential Shell Stocks</t>
  </si>
  <si>
    <t>Residential building shell stocks by scenario</t>
  </si>
  <si>
    <t>Emissions --&gt;</t>
  </si>
  <si>
    <t>Annual Emissions</t>
  </si>
  <si>
    <t>Annual emissions from each case</t>
  </si>
  <si>
    <t>Emissions by Sector</t>
  </si>
  <si>
    <t>More detail on sectoral emissions by scenario</t>
  </si>
  <si>
    <t>Cost Methods Overview</t>
  </si>
  <si>
    <t>Cost Figures Data --&gt;</t>
  </si>
  <si>
    <t>Gross Costs</t>
  </si>
  <si>
    <t>Economy-wide cost by scenario</t>
  </si>
  <si>
    <t>Net Costs</t>
  </si>
  <si>
    <t xml:space="preserve">Net economy-wide cost by scenario, relative to No Action </t>
  </si>
  <si>
    <t>Benefit Cost Analysis</t>
  </si>
  <si>
    <t>Highlights of costs and benefits for key years (2030, 2035, 2040)</t>
  </si>
  <si>
    <t>Overview of scenarios</t>
  </si>
  <si>
    <t>Scenario Name</t>
  </si>
  <si>
    <t>Scenario Description</t>
  </si>
  <si>
    <t>-Includes federal policies from the time of modeling in Q1 2025 but excludes New York’s incremental clean energy policies. ​
-Reflects adoption of clean energy technologies including federal policies from the time of modeling and trending forward HP sales growth and EV sales growth​
-Acts as a point of comparison to understand incremental benefits and costs of pursuing clean energy deployment</t>
  </si>
  <si>
    <t>Includes impacts of State and Local actions, for example:​
-Advanced building codes and all electric new construction, alongside utility, NYSERDA, HCR energy efficiency and electrification programs ​
-Current progress toward ACC2 and ACT vehicle electrification​
-Fugitives and HFC mitigation aligned with DEC Part 203 and Part 494​
-Deployment of clean electricity generation in line with CES biennial review (70x33 and 0x40)</t>
  </si>
  <si>
    <t>-Includes all policies from Current Trends​
-Assumes ongoing progress from additional policies and programs for continued market adoption into future years, in particular building and industry electrification and efficiency​
-Representative policies could include increasing investments and other recommendations from the SEP</t>
  </si>
  <si>
    <t>-Pathway to achievement of 2050 economywide emissions target
-Lean on significant energy efficiency, electrification, methane mitigation, and end-use load flexibility, leveraging insights from various parallel studies
-Significant adoption of all-electric heat pumps results in a decrease in number of customers on the gas system
-Assumed that hybrid heating systems use fuel backup for 20% of heating demand</t>
  </si>
  <si>
    <t>-Pathway to achievement of 2050 economywide emissions target
-Lean on significant energy efficiency, electrification, methane mitigation, and end-use load flexibility, leveraging insights from various parallel studies
-Higher adoption of hybrid heat pumps allows more people to stay on gas system and maintain fuel backup
-Assumed that hybrid heating systems only use fuel backup for 5% of heating demand</t>
  </si>
  <si>
    <t>bold indicates different from Net Zero A</t>
  </si>
  <si>
    <t>Inputs</t>
  </si>
  <si>
    <t>Category</t>
  </si>
  <si>
    <t>Measure</t>
  </si>
  <si>
    <t>Residential Buildings</t>
  </si>
  <si>
    <t>Building shells</t>
  </si>
  <si>
    <t>-Existing NYS building code holds; maintain assumption that housing units built post-2010 have medium shell, and all new construction going forward has medium shell
-No additional retrofits</t>
  </si>
  <si>
    <t>-All units built post-2010 have a medium shell, all new construction has medium shell, switches to deep shell in 2025 for single family, 2028 for multi-family
-Additional basic shell retrofits based on utility filing data
-Pre-2030 retrofits assumed to have decreased heating/cooling reduction efficacy</t>
  </si>
  <si>
    <t>-Additional retrofits</t>
  </si>
  <si>
    <t>-Follow Current Policies existing building stock trajectory until 2026; increased medium and deep shell sales from 2027-onward</t>
  </si>
  <si>
    <t>Same as Net Zero A</t>
  </si>
  <si>
    <t>SF Detached Building Shells</t>
  </si>
  <si>
    <t>2040 existing building stock: 25% basic shells, 10% medium shells</t>
  </si>
  <si>
    <t>2040 existing building stock: 25% basic shells, 17% medium shells</t>
  </si>
  <si>
    <t>2040 existing building stock: 5% basic shells, 38% medium shells, 15% deep shells</t>
  </si>
  <si>
    <t>SF Attached Building Shells</t>
  </si>
  <si>
    <t>2040 existing building stock: 13% basic shells, 11% medium shells</t>
  </si>
  <si>
    <t>2040 existing building stock: 13% basic shells, 18% medium shells</t>
  </si>
  <si>
    <t>2040 existing building stock: 3% basic shells, 39% medium shells, 15% deep shells</t>
  </si>
  <si>
    <t>SF 2-4 Units Building Shells</t>
  </si>
  <si>
    <t>2040 existing building stock: 12% basic shells, 9% medium shells</t>
  </si>
  <si>
    <t>2040 existing building stock: 12% basic shells, 16% medium shells</t>
  </si>
  <si>
    <t>MF 1-7 Stories Building Shells</t>
  </si>
  <si>
    <t>2040 existing building stock: 28% basic shells, 14% medium shells</t>
  </si>
  <si>
    <t>2040 existing building stock: 28% basic shells, 17% medium shells</t>
  </si>
  <si>
    <t>2040 existing building stock: 4% basic shells, 37% medium shells, 14% deep shells</t>
  </si>
  <si>
    <t>MF 8+ Stories Building Shells</t>
  </si>
  <si>
    <t>2040 existing building stock: 28% basic shells, 10% medium shells</t>
  </si>
  <si>
    <t>2040 existing building stock: 28% basic shells, 12% medium shells</t>
  </si>
  <si>
    <t>2040 existing building stock: 4% basic shells, 35% medium shells, 14% deep shells</t>
  </si>
  <si>
    <t>Space heating - general</t>
  </si>
  <si>
    <t>-Trend forward heat pump sales share growth rate, based on historical Residential Energy Consumption Survey data
-Some resistance and oil heating is replaced with gas
-0.3% decrease in heating demand annually due to warming (across all scenarios)</t>
  </si>
  <si>
    <t>-Heat pump sales based on existing state electrification and energy efficiency programs</t>
  </si>
  <si>
    <t>-Additional acceleration of heat pump adoption</t>
  </si>
  <si>
    <r>
      <t xml:space="preserve">-Follow Current Policy sales trajectory until 2027; ramp up from 2027-2035 to 100% heat pump sales
</t>
    </r>
    <r>
      <rPr>
        <b/>
        <sz val="9"/>
        <rFont val="Arial"/>
        <family val="2"/>
      </rPr>
      <t xml:space="preserve">-Mid-level projections for hybrid HP sales; hybrid HPs allocated more in MF buildings
-Hybrids split between gas and distillate backup
</t>
    </r>
    <r>
      <rPr>
        <sz val="9"/>
        <rFont val="Arial"/>
        <family val="2"/>
      </rPr>
      <t xml:space="preserve">-Assume that hybrid HPs installed in MF buildings more concentrated downstate, and in SF buildings more concentrated upstate
</t>
    </r>
    <r>
      <rPr>
        <b/>
        <sz val="9"/>
        <rFont val="Arial"/>
        <family val="2"/>
      </rPr>
      <t xml:space="preserve">-Hybrids use fuel backup for </t>
    </r>
    <r>
      <rPr>
        <b/>
        <u/>
        <sz val="9"/>
        <rFont val="Arial"/>
        <family val="2"/>
      </rPr>
      <t>20%</t>
    </r>
    <r>
      <rPr>
        <b/>
        <sz val="9"/>
        <rFont val="Arial"/>
        <family val="2"/>
      </rPr>
      <t xml:space="preserve"> of demand</t>
    </r>
    <r>
      <rPr>
        <sz val="9"/>
        <rFont val="Arial"/>
        <family val="2"/>
      </rPr>
      <t xml:space="preserve">
-0.3% decrease in heating demand annually due to warming</t>
    </r>
  </si>
  <si>
    <r>
      <rPr>
        <sz val="9"/>
        <rFont val="Arial"/>
        <family val="2"/>
      </rPr>
      <t>-Follow Current Policy sales trajectory until 2027; ramp up  to 100% heat pump sales</t>
    </r>
    <r>
      <rPr>
        <b/>
        <sz val="9"/>
        <rFont val="Arial"/>
        <family val="2"/>
      </rPr>
      <t xml:space="preserve">
-Higher level projections for hybrid HP sales; hybrid HPs allocated more in MF buildings
-Only gas backup hybrids
</t>
    </r>
    <r>
      <rPr>
        <sz val="9"/>
        <rFont val="Arial"/>
        <family val="2"/>
      </rPr>
      <t>-Assume that hybrid HPs installed in MF buildings more concentrated downstate, and in SF buildings more concentrated upstate</t>
    </r>
    <r>
      <rPr>
        <b/>
        <sz val="9"/>
        <rFont val="Arial"/>
        <family val="2"/>
      </rPr>
      <t xml:space="preserve">
-Hybrids in "dual fuel" configuration--use fuel backup for </t>
    </r>
    <r>
      <rPr>
        <b/>
        <u/>
        <sz val="9"/>
        <rFont val="Arial"/>
        <family val="2"/>
      </rPr>
      <t>5%</t>
    </r>
    <r>
      <rPr>
        <b/>
        <sz val="9"/>
        <rFont val="Arial"/>
        <family val="2"/>
      </rPr>
      <t xml:space="preserve"> of demand
</t>
    </r>
    <r>
      <rPr>
        <sz val="9"/>
        <rFont val="Arial"/>
        <family val="2"/>
      </rPr>
      <t>-0.3% decrease in heating demand annually due to warming</t>
    </r>
  </si>
  <si>
    <t>SF Detached SH</t>
  </si>
  <si>
    <t>-2040 % of sales replaced with HPs: 5% gas, 80% distillate, 74% ER</t>
  </si>
  <si>
    <t>-2040 % of sales replaced with HPs: 43% gas, 87% distillate, 75% ER</t>
  </si>
  <si>
    <r>
      <t xml:space="preserve">-100% HP sales by 2035
</t>
    </r>
    <r>
      <rPr>
        <b/>
        <sz val="9"/>
        <rFont val="Arial"/>
        <family val="2"/>
      </rPr>
      <t>-Hybrid share of HP sales: 6% upstate, 2% downstate</t>
    </r>
  </si>
  <si>
    <r>
      <rPr>
        <sz val="9"/>
        <rFont val="Arial"/>
        <family val="2"/>
      </rPr>
      <t>-100% HP sales by 2035</t>
    </r>
    <r>
      <rPr>
        <b/>
        <sz val="9"/>
        <rFont val="Arial"/>
        <family val="2"/>
      </rPr>
      <t xml:space="preserve">
-Hybrid share of HP sales: 8% upstate, 3% downstate</t>
    </r>
  </si>
  <si>
    <t>SF Attached SH</t>
  </si>
  <si>
    <t>-2040 % of sales replaced with HPs: 15% gas, 86% distillate, 72% ER</t>
  </si>
  <si>
    <t>-2040 % of sales replaced with HPs: 44% gas, 91% distillate, 78% ER</t>
  </si>
  <si>
    <r>
      <t xml:space="preserve">-100% HP sales by 2035
</t>
    </r>
    <r>
      <rPr>
        <b/>
        <sz val="9"/>
        <rFont val="Arial"/>
        <family val="2"/>
      </rPr>
      <t>-Hybrid share of HP sales: 14% upstate, 2% downstate</t>
    </r>
  </si>
  <si>
    <r>
      <rPr>
        <sz val="9"/>
        <rFont val="Arial"/>
        <family val="2"/>
      </rPr>
      <t>-100% HP sales by 2035</t>
    </r>
    <r>
      <rPr>
        <b/>
        <sz val="9"/>
        <rFont val="Arial"/>
        <family val="2"/>
      </rPr>
      <t xml:space="preserve">
-Hybrid share of HP sales: 32% upstate, 3% downstate</t>
    </r>
  </si>
  <si>
    <t>SF 2-4 Units SH</t>
  </si>
  <si>
    <t>-2040 % of sales replaced with HPs: 12% gas, 86% distillate, 67% ER</t>
  </si>
  <si>
    <t>-2040 % of sales replaced with HPs: 40% gas, 91% distillate, 75% ER</t>
  </si>
  <si>
    <r>
      <t xml:space="preserve">-100% HP sales by 2035
</t>
    </r>
    <r>
      <rPr>
        <b/>
        <sz val="9"/>
        <rFont val="Arial"/>
        <family val="2"/>
      </rPr>
      <t>-Hybrid share of HP sales: 6% upstate, 24% downstate</t>
    </r>
  </si>
  <si>
    <r>
      <rPr>
        <sz val="9"/>
        <rFont val="Arial"/>
        <family val="2"/>
      </rPr>
      <t>-100% HP sales by 2035</t>
    </r>
    <r>
      <rPr>
        <b/>
        <sz val="9"/>
        <rFont val="Arial"/>
        <family val="2"/>
      </rPr>
      <t xml:space="preserve">
-Hybrid share of HP sales: 12% upstate, 45% downstate</t>
    </r>
  </si>
  <si>
    <t>MF 1-7 Stories SH</t>
  </si>
  <si>
    <t>-2040 % of sales replaced with HPs: 6% gas, 46% distillate, 55% ER</t>
  </si>
  <si>
    <t>-2040 % of sales replaced with HPs: 9% gas, 53% distillate, 78% ER</t>
  </si>
  <si>
    <r>
      <t xml:space="preserve">-100% HP sales by 2035
</t>
    </r>
    <r>
      <rPr>
        <b/>
        <sz val="9"/>
        <rFont val="Arial"/>
        <family val="2"/>
      </rPr>
      <t>-Hybrid share of HP sales: 10% upstate, 18% downstate</t>
    </r>
  </si>
  <si>
    <r>
      <rPr>
        <sz val="9"/>
        <rFont val="Arial"/>
        <family val="2"/>
      </rPr>
      <t xml:space="preserve">-100% HP sales by 2035
</t>
    </r>
    <r>
      <rPr>
        <b/>
        <sz val="9"/>
        <rFont val="Arial"/>
        <family val="2"/>
      </rPr>
      <t>-Hybrid share of HP sales: 24% upstate, 41% downstate</t>
    </r>
  </si>
  <si>
    <t>MF 8+ Stories SH</t>
  </si>
  <si>
    <t>-2040 % of sales replaced with HPs: 61% distillate, 62% ER</t>
  </si>
  <si>
    <t>-2040 % of sales replaced with HPs: 6% gas, 62% distillate, 80% ER</t>
  </si>
  <si>
    <r>
      <t xml:space="preserve">-100% HP sales by 2035
</t>
    </r>
    <r>
      <rPr>
        <b/>
        <sz val="9"/>
        <rFont val="Arial"/>
        <family val="2"/>
      </rPr>
      <t>-Hybrid share of HP sales: 24% upstate, 16% downstate</t>
    </r>
  </si>
  <si>
    <r>
      <rPr>
        <sz val="9"/>
        <rFont val="Arial"/>
        <family val="2"/>
      </rPr>
      <t>-100% HP sales by 2035</t>
    </r>
    <r>
      <rPr>
        <b/>
        <sz val="9"/>
        <rFont val="Arial"/>
        <family val="2"/>
      </rPr>
      <t xml:space="preserve">
-Hybrid share of HP sales: 57% upstate, 39% downstate</t>
    </r>
  </si>
  <si>
    <t>Space Cooling - general</t>
  </si>
  <si>
    <t>-1.9% increase in AC demand annually due to warming</t>
  </si>
  <si>
    <t>Commercial Buildings</t>
  </si>
  <si>
    <t>-Assume that existing NYS building code holds; maintain assumption that housing units built post-2010 have medium shell, and all new construction going forward has medium shell
-No additional retrofits</t>
  </si>
  <si>
    <t>-Assume all new construction has medium shell to start, switches to deep shell in 2028
-Assume all units built post-2010 have a medium shell; post-2010 stock share based on ComStock building vintage data
-No additional retrofits, given that utility programs are aimed at retrofitting residential buildings only</t>
  </si>
  <si>
    <t>-Additional retrofits
-2040 existing building stock:8% medium shells, 2% deep shells</t>
  </si>
  <si>
    <t>-Same starting shell stock as Current Policy, maintain assumption that new construction has medium shell until mid-2020s and then switches to deep shell
-Follow Current Policy existing building stock trajectory until 2030; ramp up from 2030-2035
-2040 existing building stock: 50% medium shells, 20% deep shells</t>
  </si>
  <si>
    <t>Space heating</t>
  </si>
  <si>
    <t>-HP sales based on historic trends
-Assume that some ER/oil heating is replaced with gas; number of commercial gas customers increases slightly, given that less ER/oil heating is replaced with HPs
-0.3% decrease in heating demand annually due to warming</t>
  </si>
  <si>
    <t>-HP sales between Baseline and Steady Progress scenarios based on existing state electrification/EE programs
-2040 % of sales replaced with HPs: 1% gas, 71% distillate, 71% ER
-0.3% decrease in heating demand annually due to warming</t>
  </si>
  <si>
    <t>-Additional acceleration in heat pump adoption
-2040 % of sales replaced with HPs: 11% gas, 71% distillate, 71% ER
-0.3% decrease in heating demand annually due to warming</t>
  </si>
  <si>
    <t>-Follow Current Policy sales trajectory until 2030; ramp up to 2030-2035 98% heat pump sales
-Mid-level projections for hybrid HP sales (10% of HP sales)
-Hybrids split between gas and distillate backup
-Hybrids use fuel backup for 20% of demand
-0.3% decrease in heating demand annually due to warming</t>
  </si>
  <si>
    <r>
      <t xml:space="preserve">-Follow Current Policy sales trajectory until 2030; ramp up to 2030-2035 98% heat pump sales
</t>
    </r>
    <r>
      <rPr>
        <b/>
        <sz val="9"/>
        <rFont val="Arial"/>
        <family val="2"/>
      </rPr>
      <t>-High projections for hybrid HP sales (</t>
    </r>
    <r>
      <rPr>
        <b/>
        <u/>
        <sz val="9"/>
        <rFont val="Arial"/>
        <family val="2"/>
      </rPr>
      <t>67%</t>
    </r>
    <r>
      <rPr>
        <b/>
        <sz val="9"/>
        <rFont val="Arial"/>
        <family val="2"/>
      </rPr>
      <t xml:space="preserve"> of HP sales)</t>
    </r>
    <r>
      <rPr>
        <sz val="9"/>
        <rFont val="Arial"/>
        <family val="2"/>
      </rPr>
      <t xml:space="preserve">
</t>
    </r>
    <r>
      <rPr>
        <b/>
        <sz val="9"/>
        <rFont val="Arial"/>
        <family val="2"/>
      </rPr>
      <t>-Gas backup only</t>
    </r>
    <r>
      <rPr>
        <sz val="9"/>
        <rFont val="Arial"/>
        <family val="2"/>
      </rPr>
      <t xml:space="preserve">
</t>
    </r>
    <r>
      <rPr>
        <b/>
        <sz val="9"/>
        <rFont val="Arial"/>
        <family val="2"/>
      </rPr>
      <t xml:space="preserve">-Hybrids use fuel backup for </t>
    </r>
    <r>
      <rPr>
        <b/>
        <u/>
        <sz val="9"/>
        <rFont val="Arial"/>
        <family val="2"/>
      </rPr>
      <t>5%</t>
    </r>
    <r>
      <rPr>
        <b/>
        <sz val="9"/>
        <rFont val="Arial"/>
        <family val="2"/>
      </rPr>
      <t xml:space="preserve"> of demand</t>
    </r>
    <r>
      <rPr>
        <sz val="9"/>
        <rFont val="Arial"/>
        <family val="2"/>
      </rPr>
      <t xml:space="preserve">
-0.3% decrease in heating demand annually due to warming</t>
    </r>
  </si>
  <si>
    <t>Space Cooling</t>
  </si>
  <si>
    <t>Transportation</t>
  </si>
  <si>
    <t>Onroad Transportation - General</t>
  </si>
  <si>
    <t>-ZEV sales share based on historical growth and federal projections
-2040 ZEV stock shares: 25% (LDV), 6% (MDV), 1% (HDV)</t>
  </si>
  <si>
    <t>-Based on historical data, assume that NYS hits ACCII/ACT targets on a 4-year delay</t>
  </si>
  <si>
    <t>-Acceleration of adoption starting in 2030 to meet ACCII/ACT targets on time</t>
  </si>
  <si>
    <t>-Follow Current Policy sales trajectory until 2030; ramp up from 2030-2035 to 100% ZEV sales
-Retire 50% of remaining ICE vehicles from 2048-2050, replace with 100% ZEVs</t>
  </si>
  <si>
    <t>LDVs</t>
  </si>
  <si>
    <t>100% ZEV sales by 2039 (4-year delay of ACC II)</t>
  </si>
  <si>
    <t>100% ZEV sales by 2035</t>
  </si>
  <si>
    <t>Same as Additional Action</t>
  </si>
  <si>
    <t>Medium Duty Vehicles</t>
  </si>
  <si>
    <t>65% ZEV sales by 2040</t>
  </si>
  <si>
    <t>70% ZEV sales by 2040</t>
  </si>
  <si>
    <t>100% ZEV sales by 2040</t>
  </si>
  <si>
    <t>Heavy Duty Trucks</t>
  </si>
  <si>
    <t>58% ZEV sales by 2040</t>
  </si>
  <si>
    <t>Buses</t>
  </si>
  <si>
    <t>88% ZEV sales by 2040</t>
  </si>
  <si>
    <t>Transportation Other (nonroad)</t>
  </si>
  <si>
    <t>0% energy efficiency, no fuel switching or electrification</t>
  </si>
  <si>
    <t>By 2040:
-Nonroad: 80% electrification of gasoline, 45% electrification of diesel, 5% conversion to H2 from diesel
-Gas system: 88% electrification of natural gas compressor stations
-Marine: 45% electrification of gasoline, 5% conversion to H2 from gasoline
-Military: 45% electrification of diesel, 5% conversion to H2 from diesel
-Railroad: 45% electrification of diesel, 5% conversion to H2 from diesel</t>
  </si>
  <si>
    <t>Aviation</t>
  </si>
  <si>
    <t>0% energy efficiency</t>
  </si>
  <si>
    <t>-3% EE by 2040</t>
  </si>
  <si>
    <t>Industry</t>
  </si>
  <si>
    <t>Manufacturing</t>
  </si>
  <si>
    <t>-Some efficiency is assumed to be baked into industrial activity growth
-No additional state-funded or state policy driven efficiency, fuel switching, or electrification</t>
  </si>
  <si>
    <t>Additional energy efficiency sourced from Industrial Potential Study (10% by 2050)</t>
  </si>
  <si>
    <t>Additional energy efficiency sourced from Industrial Potential Study (16% by 2050)
-100% liquid petroleum electrification, 100% coal to hydrogen conversion, 33% natural gas electrification, 67% switch from natural gas to H2</t>
  </si>
  <si>
    <t>Large Loads</t>
  </si>
  <si>
    <t>Electricity demand consistent with 2025 NYISO Gold Book; held constant 2039-onwards</t>
  </si>
  <si>
    <t>Same as No Action</t>
  </si>
  <si>
    <t>Nonenergy Sectors</t>
  </si>
  <si>
    <t>LULUCF</t>
  </si>
  <si>
    <t>Net removal in 2040 = 26.48 MMT CO2e</t>
  </si>
  <si>
    <t>Net removal in 2040 = 36.22 MMT CO2e</t>
  </si>
  <si>
    <t>Agriculture</t>
  </si>
  <si>
    <t>No change</t>
  </si>
  <si>
    <t>37% decrease in emissions by 2040, relative to 2025 = 14.05 MMT CO2e</t>
  </si>
  <si>
    <t>IPPU</t>
  </si>
  <si>
    <t>63% decrease in emissions by 2040, relative to 2025 = 9.71 MMT CO2e</t>
  </si>
  <si>
    <t>66% decrease in emissions by 2040, relative to 2025 = 8.88 MMT CO2e</t>
  </si>
  <si>
    <t>66% decrease in emissions by 2040, relative to 2025 = 8.44 MMT CO2e</t>
  </si>
  <si>
    <t>77% decrease in emissions by 2040, relative to 2025 = 5.72 MMT CO2e</t>
  </si>
  <si>
    <t>Oil and Gas</t>
  </si>
  <si>
    <t>12% decrease in emissions by 2040, relative to 2025 = 12.34 MMT CO2e</t>
  </si>
  <si>
    <t>56% decrease in emissions by 2040, relative to 2025 = 2.93 MMT CO2e</t>
  </si>
  <si>
    <t>59% decrease in emissions by 2040, relative to 2025 = 2.75 MMT CO2e</t>
  </si>
  <si>
    <t>68% decrease in emissions by 2040, relative to 2025 = 2.13 MMT CO2e</t>
  </si>
  <si>
    <t>Waste</t>
  </si>
  <si>
    <t>1% increase in emissions by 2040, relative to 2025 = 42.51 MMT CO2e</t>
  </si>
  <si>
    <t>22% decrease in emissions by 2040, relative to 2025 = 33.17 MMT CO2e</t>
  </si>
  <si>
    <t>31% decrease in emissions by 2040, relative to 2025 = 28.99 MMT CO2e</t>
  </si>
  <si>
    <t>Electric Sector</t>
  </si>
  <si>
    <t>Clean Energy Standard and GHG Emissions Standard</t>
  </si>
  <si>
    <t>No clean energy standard, no GHG emissions limit, low RGGI price, no downstate Nox rules</t>
  </si>
  <si>
    <t>Achievement of 70% CES in line with CES Biennial Review (achievement is 70% by 2033);
Achievement of 100% zero-carbon grid by 2040
Inclusion of NOx rules
Inclusion of RGGI price</t>
  </si>
  <si>
    <t>Same as Current Policies</t>
  </si>
  <si>
    <t>Load Flexibility</t>
  </si>
  <si>
    <t>None</t>
  </si>
  <si>
    <t>Load flexibility methodology in line with Grid of the Future analysis
20% light duty vehicles are flexible by 2040
10% of water heaters are flexible by 2040</t>
  </si>
  <si>
    <t>Load flexibility methodology in line with high bound of Grid of the Future analysis
40% light duty vehicles are flexible by 2040
30% of water heaters are flexible by 2040
30% of HVAC is flexible by 2040</t>
  </si>
  <si>
    <t>Resource Targets</t>
  </si>
  <si>
    <t>Removal of Central Hudson Power Express, Long Island Public Power Transmission Need, nuclear extensions, resource carveouts, and any planned project with delivery after 2025</t>
  </si>
  <si>
    <t>Planned resource additions through 2028/2029
10 GW Solar PV by 2030, 6GW Storage by 2030, 9GW of offshore wind by 2035
Extended nuclear through 2050</t>
  </si>
  <si>
    <t>Firm Zero-Emission Resource</t>
  </si>
  <si>
    <t>No limits</t>
  </si>
  <si>
    <t>Hydrogen running on converted combustion turbines and combined cycle units as zero-carbon firm resource
50% in-state electrolysis</t>
  </si>
  <si>
    <t>Low-Carbon Fuel Blending (2040)</t>
  </si>
  <si>
    <t>Gasoline</t>
  </si>
  <si>
    <t>7% ethanol blend by energy (current federal policy)</t>
  </si>
  <si>
    <t>Distillate</t>
  </si>
  <si>
    <t>Residential and Commercial sectors: B20 blend (20% renewable distillate)
Transportation: B5 blend (5% renewable distillate)</t>
  </si>
  <si>
    <t>Residential and Commercial sectors: B20 blend (20% renewable distillate)
Transportation: B20 blend (20% renewable distillate)</t>
  </si>
  <si>
    <t>Residential and Commercial sectors: 33% blend
Transportation: 33% blend</t>
  </si>
  <si>
    <t>Jet Kerosene</t>
  </si>
  <si>
    <t>0% renewable jet kerosene</t>
  </si>
  <si>
    <t>35% renewable jet kerosene - 31 Tbtu</t>
  </si>
  <si>
    <t>Natural Gas</t>
  </si>
  <si>
    <t>0% renewable natural gas</t>
  </si>
  <si>
    <t>3% renewable natural gas - 24 TBtu</t>
  </si>
  <si>
    <t>33% renewable natural gas - 109 TBtu</t>
  </si>
  <si>
    <t>Final Energy Demand by Fuel</t>
  </si>
  <si>
    <t>Final energy demand by fuel and scenario (excluding fuel burned in electric supply generators)</t>
  </si>
  <si>
    <t>Final Energy by Fuel (Tbtu): excluding power sector</t>
  </si>
  <si>
    <t>Scenario</t>
  </si>
  <si>
    <t>Graphing Fuel</t>
  </si>
  <si>
    <t>Electricity</t>
  </si>
  <si>
    <t>Renewable Natural Gas</t>
  </si>
  <si>
    <t>Renewable Gasoline</t>
  </si>
  <si>
    <t>Renewable Distillate</t>
  </si>
  <si>
    <t>Jet Fuel</t>
  </si>
  <si>
    <t>Sustainable Aviation Fuel</t>
  </si>
  <si>
    <t>Other Petroleum</t>
  </si>
  <si>
    <t>District Steam</t>
  </si>
  <si>
    <t>Wood and Waste</t>
  </si>
  <si>
    <t>Hydrogen</t>
  </si>
  <si>
    <t>Key Year Comparison - Current Policies vs Additional Action</t>
  </si>
  <si>
    <t>Key Years</t>
  </si>
  <si>
    <t>Fossil Fuel Consumption (excluding power sector)</t>
  </si>
  <si>
    <t>Fossil Fuel Consumption by Scenario (Tbtu)</t>
  </si>
  <si>
    <t>Fossil Fuel Consumption by Scenario (Tbtu): Liquid Fuels Only</t>
  </si>
  <si>
    <t>Final Energy Demand by Sector</t>
  </si>
  <si>
    <t>Final energy demand by sector and scenario.</t>
  </si>
  <si>
    <t>Final Energy Demand by Sector (Tbtu)</t>
  </si>
  <si>
    <t>Sector</t>
  </si>
  <si>
    <t>Residential</t>
  </si>
  <si>
    <t>Commercial</t>
  </si>
  <si>
    <t>Total</t>
  </si>
  <si>
    <t>Final Energy by Fuel and Sector</t>
  </si>
  <si>
    <t>Final energy demand by fuel and sector</t>
  </si>
  <si>
    <t>Final Energy by Fuel by Sector, Aggregated Buildings (Tbtu)</t>
  </si>
  <si>
    <t>Buildings</t>
  </si>
  <si>
    <t>Final Energy by Fuel by Sector (Tbtu)</t>
  </si>
  <si>
    <t>Load and Peak Data</t>
  </si>
  <si>
    <t>Annual Loads (no electrolysis, with losses)</t>
  </si>
  <si>
    <t>Annual Load (TWh)</t>
  </si>
  <si>
    <t>Annual Peak Loads (MW)</t>
  </si>
  <si>
    <t>Peak Load (MW)</t>
  </si>
  <si>
    <t>See the "Elec_Load_and_Peak by Scenario" tab for flexible load and seasonal peak data</t>
  </si>
  <si>
    <t>Gas System Size Change</t>
  </si>
  <si>
    <t>Residential Customer Count (indexed to 2025)</t>
  </si>
  <si>
    <t>Utility Low</t>
  </si>
  <si>
    <t>Utility Range</t>
  </si>
  <si>
    <t>Utility Average</t>
  </si>
  <si>
    <t>Residential and Commercial Buildings Throughput (indexed to 2025)</t>
  </si>
  <si>
    <t>Natural Gas and Renewable Natural Gas Throughput</t>
  </si>
  <si>
    <t>Natural Gas Pipeline Throughput by Sector and Scenario. Not inclusive of dedicated hydrogen pipelines for industrial uses in Net Zero scenarios</t>
  </si>
  <si>
    <t>All</t>
  </si>
  <si>
    <t>Electric Power</t>
  </si>
  <si>
    <t>Overview of Electric Sector Modeling</t>
  </si>
  <si>
    <t>Representation of New York and Neighboring Electricity Systems within RESOLVE</t>
  </si>
  <si>
    <t>Active Scenario Name</t>
  </si>
  <si>
    <t>Total Additions by Technology</t>
  </si>
  <si>
    <t>Unit</t>
  </si>
  <si>
    <t>Nuclear</t>
  </si>
  <si>
    <t>MW</t>
  </si>
  <si>
    <t>Gas CCGT</t>
  </si>
  <si>
    <t>Gas Peaker</t>
  </si>
  <si>
    <t>FO Peaker</t>
  </si>
  <si>
    <t>Bioenergy/Other</t>
  </si>
  <si>
    <t>Battery Storage</t>
  </si>
  <si>
    <t>Pumped Storage</t>
  </si>
  <si>
    <t>Total Conventional Capacity Additions</t>
  </si>
  <si>
    <t>In-State Hydro</t>
  </si>
  <si>
    <t>Hydro Imports (Existing)</t>
  </si>
  <si>
    <t>Hydro Imports (New)</t>
  </si>
  <si>
    <t>Wind</t>
  </si>
  <si>
    <t>Wind Imports</t>
  </si>
  <si>
    <t>Offshore Wind</t>
  </si>
  <si>
    <t>Dist Solar</t>
  </si>
  <si>
    <t>Utility-Scale Solar</t>
  </si>
  <si>
    <t>Total Renewable Capacity Additions</t>
  </si>
  <si>
    <t>Total Cumulative Retirements by Technology</t>
  </si>
  <si>
    <t>Fuel Mix (Capacity)</t>
  </si>
  <si>
    <t>Gas &amp; FO</t>
  </si>
  <si>
    <t>Zero-Carbon Firm</t>
  </si>
  <si>
    <t>Biomass</t>
  </si>
  <si>
    <t>Solar</t>
  </si>
  <si>
    <t>*Under a Zero GHG target, all Gas capacity is assumed to be able to run on RNG or Hydrogen. FO Capacity is forced to retire</t>
  </si>
  <si>
    <t>Annual Fuel Mix (Energy)</t>
  </si>
  <si>
    <t>GWh</t>
  </si>
  <si>
    <t>Imports*</t>
  </si>
  <si>
    <t>Exports</t>
  </si>
  <si>
    <t>Load</t>
  </si>
  <si>
    <t>*Hydro Imports from Canada are included in the generation mix table and are therefore not included in the Imports row.</t>
  </si>
  <si>
    <t>NYISO A-E Total Installed Capacity</t>
  </si>
  <si>
    <t>NYISO F Total Installed Capacity</t>
  </si>
  <si>
    <t>NYISO GHI Total Installed Capacity</t>
  </si>
  <si>
    <t>NYISO J Total Installed Capacity</t>
  </si>
  <si>
    <t>NYISO K Total Installed Capacity</t>
  </si>
  <si>
    <t>Net Zero A</t>
  </si>
  <si>
    <t>Net Zero B</t>
  </si>
  <si>
    <t>Additional Action - Constrained Annual Builds Sensitivity</t>
  </si>
  <si>
    <t>End-use Electric Load by Sector</t>
  </si>
  <si>
    <t>End-use electric load by sector and scenario.</t>
  </si>
  <si>
    <t>Results on this tab do not include load to meet electrolysis demand. Note that behind-the-meter resources in this modeling framework are "supply" resources and would affect the generators needed to meet load, but would not reduce electric load in the graphics below</t>
  </si>
  <si>
    <t>Hydrogen is assumed to be produced such that 50% is imported via pipeline out of state, and 50% is produced via electrolysis in-state. This tab does not plot any electrolysis load, but such load is included in the electric supply tabs.</t>
  </si>
  <si>
    <t>Results on this tab do not include T&amp;D losses, and are not weather-normalized. The power sector modeling for capacity and dispatch includes T&amp;D losses and weather normalization so loads are slightly different than those presented here.</t>
  </si>
  <si>
    <t>End-use Electricity Demand by Sector and Scenario (TWh) (no losses, no electrolysis)</t>
  </si>
  <si>
    <t xml:space="preserve">Peak Load by Scenario </t>
  </si>
  <si>
    <t>Peak electric load by scenario, and total annual load by scenario</t>
  </si>
  <si>
    <t>Note: 2025 is a modeled year, reflecting historical trends.</t>
  </si>
  <si>
    <t>Note: Since electrified heating is a large driver of winter heat demands in out years, we include assumptions for annual and peak coefficient of performance (COP) for air source heat pumps and ground source heat pumps as modeled in this analysis:</t>
  </si>
  <si>
    <t>Note: End-Use flexibility is modeled as a supply-side resource to capture interactions with other dispatchable resources, namely storage. Peaks "With End-Use Flexibility" reported here highlight the potential peak impact, while the impact of end-use flexibility on the reliability requirement is captured through ELCCs (Effective Load Carrying Capacity)</t>
  </si>
  <si>
    <t>Load and Peak by Scenario - Statewide</t>
  </si>
  <si>
    <t>Load Type</t>
  </si>
  <si>
    <t>Load Details</t>
  </si>
  <si>
    <t>Summer Peak (GW)</t>
  </si>
  <si>
    <t>Without End-Use Flexibility</t>
  </si>
  <si>
    <t>Winter Peak (GW)</t>
  </si>
  <si>
    <t>With End-Use Flexibility</t>
  </si>
  <si>
    <t>Annual Load  - Statewide (TWh)</t>
  </si>
  <si>
    <t>End-Use Loads</t>
  </si>
  <si>
    <t>End-Use Loads, grossed up for T&amp;D losses</t>
  </si>
  <si>
    <t>Electrolysis Loads</t>
  </si>
  <si>
    <t>Total Loads, grossed up for T&amp;D Losses</t>
  </si>
  <si>
    <t>Annual Load by Scenario - Zonal</t>
  </si>
  <si>
    <t>Annual Load - Zonal for NYISO A-E (TWh)</t>
  </si>
  <si>
    <t>Annual Load - Zonal for NYISO F (TWh)</t>
  </si>
  <si>
    <t>Annual Load - Zonal for NYISO GHI (TWh)</t>
  </si>
  <si>
    <t>Annual Load - Zonal for NYISO J (TWh)</t>
  </si>
  <si>
    <t>Annual Load - Zonal for NYISO K (TWh)</t>
  </si>
  <si>
    <t>Hydrogen Demand by Scenario</t>
  </si>
  <si>
    <t>Hydrogen Demand (Tbtu)</t>
  </si>
  <si>
    <t>Fuel</t>
  </si>
  <si>
    <t>Final Energy Demand</t>
  </si>
  <si>
    <t>Electricity Generation</t>
  </si>
  <si>
    <t>Note: Modeled total hydrogen demand may not fully align with the equivalent amount of in-state electrolysis load in each scenario (assuming 50% in-state production); additional iteration would be required based on the final hydrogen consumption of generators in the power sector.</t>
  </si>
  <si>
    <t>Light Duty Vehicle Sales</t>
  </si>
  <si>
    <t>&lt;-- Use to filter active scenario</t>
  </si>
  <si>
    <t>ZEV Sales Share</t>
  </si>
  <si>
    <t>Active Scenario LDV Sales</t>
  </si>
  <si>
    <t>Device</t>
  </si>
  <si>
    <t>BEV</t>
  </si>
  <si>
    <t>Hydrogen Fuel Cell</t>
  </si>
  <si>
    <t>PHEV</t>
  </si>
  <si>
    <t>Diesel</t>
  </si>
  <si>
    <t>Annual Vehicle Sales for LDVs (including both light duty autos and light duty trucks)</t>
  </si>
  <si>
    <t>Light Duty Vehicle Stocks</t>
  </si>
  <si>
    <t>ZEV Stock Share</t>
  </si>
  <si>
    <t>Active Scenario LDV Stocks</t>
  </si>
  <si>
    <t>device</t>
  </si>
  <si>
    <t>Annual Vehicle Stocks for LDVs (including both light duty autos and light duty trucks)</t>
  </si>
  <si>
    <t>Medium Duty Vehicle Sales</t>
  </si>
  <si>
    <t>Active Scenario - MDV Sales</t>
  </si>
  <si>
    <t>Battery Electric</t>
  </si>
  <si>
    <t>CNG</t>
  </si>
  <si>
    <t>Annual Vehicle Sales for MDVs</t>
  </si>
  <si>
    <t>Diesel Electric Hybrid</t>
  </si>
  <si>
    <t>Medium Duty Vehicle Stocks</t>
  </si>
  <si>
    <t>Active Scenario - MDV Stocks</t>
  </si>
  <si>
    <t>Annual Vehicle Stocks for MDVs</t>
  </si>
  <si>
    <t>Heavy Duty Vehicle Sales</t>
  </si>
  <si>
    <t>Active Scenario - HDV Sales</t>
  </si>
  <si>
    <t>Annual Vehicle Sales for HDVs</t>
  </si>
  <si>
    <t>Heavy Duty Vehicle Stocks</t>
  </si>
  <si>
    <t>Active Scenario - HDV Stocks</t>
  </si>
  <si>
    <t>Annual Vehicle Stocks for HDVs</t>
  </si>
  <si>
    <t>Residential Space Heating Sales</t>
  </si>
  <si>
    <t>Heat Pump Sales Share</t>
  </si>
  <si>
    <t>Subsector</t>
  </si>
  <si>
    <t>All Residential Space Heating</t>
  </si>
  <si>
    <t>Single Family</t>
  </si>
  <si>
    <t>Small Multifamily</t>
  </si>
  <si>
    <t>Large Multifamily</t>
  </si>
  <si>
    <t>Active Scenario - Residential Space Heating Sales</t>
  </si>
  <si>
    <t>Device Type</t>
  </si>
  <si>
    <t>Heat Pump</t>
  </si>
  <si>
    <t>Gas</t>
  </si>
  <si>
    <t>Electric Resistance</t>
  </si>
  <si>
    <t>Other</t>
  </si>
  <si>
    <t>Aggregated Residential Space Heating Sales</t>
  </si>
  <si>
    <t>Air Source Heat Pump</t>
  </si>
  <si>
    <t>Air Source Heat Pump with Distillate Backup</t>
  </si>
  <si>
    <t>Air Source Heat Pump with Gas Backup</t>
  </si>
  <si>
    <t>Distillate Boiler</t>
  </si>
  <si>
    <t>Distillate Furnace</t>
  </si>
  <si>
    <t>Ductless Air Source Heat Pump</t>
  </si>
  <si>
    <t>Ductless Air Source Heat Pump with Distillate Backup</t>
  </si>
  <si>
    <t>Ductless Air Source Heat Pump with Gas Backup</t>
  </si>
  <si>
    <t>Efficient Distillate Boiler</t>
  </si>
  <si>
    <t>Efficient Distillate Furnace</t>
  </si>
  <si>
    <t>Efficient Gas Boiler</t>
  </si>
  <si>
    <t>Efficient Gas Furnace</t>
  </si>
  <si>
    <t>Gas Boiler</t>
  </si>
  <si>
    <t>Gas Furnace</t>
  </si>
  <si>
    <t>Ground Source Heat Pump</t>
  </si>
  <si>
    <t>LPG Furnace</t>
  </si>
  <si>
    <t>Wood Stoves</t>
  </si>
  <si>
    <t>Efficient Air Source Heat Pump</t>
  </si>
  <si>
    <t>Air Source Heat Pump with Gas Backup (Low Gas Demand)</t>
  </si>
  <si>
    <t>Ductless Air Source Heat Pump with Gas Backup (Low Gas Demand)</t>
  </si>
  <si>
    <t>Subsector Category</t>
  </si>
  <si>
    <t>Device Category</t>
  </si>
  <si>
    <t>Residential Attached Single Family Space Heating</t>
  </si>
  <si>
    <t/>
  </si>
  <si>
    <t>Residential Detached Single Family Space Heating</t>
  </si>
  <si>
    <t>Residential Multifamily with 5+ units, 1-7 stories Space Heating</t>
  </si>
  <si>
    <t>Residential Multifamily with 5+ units, 8+ stories Space Heating</t>
  </si>
  <si>
    <t>Residential Single Family with 2-4 Units Space Heating</t>
  </si>
  <si>
    <t>Residential Space Heating Stocks</t>
  </si>
  <si>
    <t>Heat Pump Stock Share</t>
  </si>
  <si>
    <t>Active Scenario - Residential Space Heating Stocks</t>
  </si>
  <si>
    <t>Aggregated Residential Space Heating Stocks</t>
  </si>
  <si>
    <t>Space Heating Stocks by Subsector</t>
  </si>
  <si>
    <t>Commercial Space Heating Sales</t>
  </si>
  <si>
    <t>Active Scenario - Commercial Space Heating Sales</t>
  </si>
  <si>
    <t>Commercial Space Heating</t>
  </si>
  <si>
    <t>Commercial Space Heating Stocks</t>
  </si>
  <si>
    <t>Active Scenario - Commercial Space Heating Stocks</t>
  </si>
  <si>
    <t>Residential Building Shell Stocks</t>
  </si>
  <si>
    <t>Efficient Shell Stock Share</t>
  </si>
  <si>
    <t>All Residential</t>
  </si>
  <si>
    <t>Aggregated Residential Shells Stocks - Scenario: Additional Action</t>
  </si>
  <si>
    <t>Reference Shell</t>
  </si>
  <si>
    <t>Basic Shell</t>
  </si>
  <si>
    <t>Medium Shell</t>
  </si>
  <si>
    <t>Deep Shell</t>
  </si>
  <si>
    <t>Aggregated Residential Shells Stocks</t>
  </si>
  <si>
    <t>All Residential Shells</t>
  </si>
  <si>
    <t>Residential Shell Stocks by Subsector</t>
  </si>
  <si>
    <t>Attached Single Family Residential Building Shell</t>
  </si>
  <si>
    <t>Detached Single Family Residential Building Shell</t>
  </si>
  <si>
    <t>Multifamily with 5+ units, 1-7 stories Residential Building Shell</t>
  </si>
  <si>
    <t>Multifamily with 5+ units, 8+ stories Residential Building Shell</t>
  </si>
  <si>
    <t>Single Family with 2-4 Units Residential Building Shell</t>
  </si>
  <si>
    <t>Annual Gross Emissions (MMT CO2e): Climate Act Accounting</t>
  </si>
  <si>
    <t>Plotting Name</t>
  </si>
  <si>
    <t>Net Zero Scenarios</t>
  </si>
  <si>
    <t>40% Reduction Target</t>
  </si>
  <si>
    <t>Annual Net Emissions (MMT CO2e): IPCC Accounting</t>
  </si>
  <si>
    <t>Annual Emissions from Energy Sectors</t>
  </si>
  <si>
    <t>Annual Emissions from Nonenergy Sectors</t>
  </si>
  <si>
    <t>Agriculture GHG emissions by source and scenario. AR Vintage: AR5; 20-year GWP</t>
  </si>
  <si>
    <t>Non-Energy Emissions by Source (MMT CO2e)</t>
  </si>
  <si>
    <t>Source</t>
  </si>
  <si>
    <t>Natural Gas and Oil Systems</t>
  </si>
  <si>
    <t>Land Use and Land Use Change (LULUCF) Emissions Sink</t>
  </si>
  <si>
    <t>Gross Costs: 2030 and 2040 snapshot years</t>
  </si>
  <si>
    <t>Gross Economywide Costs</t>
  </si>
  <si>
    <t>Buildings Investment</t>
  </si>
  <si>
    <t>Transportation Investment</t>
  </si>
  <si>
    <t>Fossil Liquids</t>
  </si>
  <si>
    <t>Renewable Gas</t>
  </si>
  <si>
    <t>Renewable Liquids</t>
  </si>
  <si>
    <t>Other Fuel</t>
  </si>
  <si>
    <t>Others</t>
  </si>
  <si>
    <t>Nonenergy</t>
  </si>
  <si>
    <t>Gross Annual Costs</t>
  </si>
  <si>
    <t>Gross Economywide Costs (Billion $)</t>
  </si>
  <si>
    <t>Cost Category</t>
  </si>
  <si>
    <t>Net Costs (relative to No Action scenario): 2030 and 2040 snapshot years</t>
  </si>
  <si>
    <t>Net Economywide Costs</t>
  </si>
  <si>
    <t>Net Costs (relative to No Action scenario): all years</t>
  </si>
  <si>
    <t>Economywide Costs, Net of No Action Scenario (Billion $)</t>
  </si>
  <si>
    <t>Annual Benefits relative to No Action Scenario</t>
  </si>
  <si>
    <t>* Note health benefits are shown for the snapshot years of 2030, 2035, and 2040. For more details on health benefit methods and results please see the health analysis</t>
  </si>
  <si>
    <t>Economywide Benefits, Net of No Action Scenario (Billion $)</t>
  </si>
  <si>
    <t>Avoided GHG Benefits</t>
  </si>
  <si>
    <t>Health Benefits</t>
  </si>
  <si>
    <t>Net Costs and Benefits (Billion $)</t>
  </si>
  <si>
    <t>Year</t>
  </si>
  <si>
    <t>Costs</t>
  </si>
  <si>
    <t>Benefits</t>
  </si>
  <si>
    <t>Net Benefit</t>
  </si>
  <si>
    <t>Net System Costs</t>
  </si>
  <si>
    <t>Total Cost</t>
  </si>
  <si>
    <t>NPV (2025-2040)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</si>
</sst>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1" formatCode="_(* #,##0_);_(* \(#,##0\);_(* &quot;-&quot;_);_(@_)"/>
    <numFmt numFmtId="43" formatCode="_(* #,##0.00_);_(* \(#,##0.00\);_(* &quot;-&quot;??_);_(@_)"/>
    <numFmt numFmtId="164" formatCode="0.0"/>
    <numFmt numFmtId="165" formatCode="mmmm\ d\,\ yyyy"/>
    <numFmt numFmtId="166" formatCode="_(* #,##0_);_(* \(#,##0\);_(* &quot;-&quot;??_);_(@_)"/>
    <numFmt numFmtId="167" formatCode="0.000"/>
    <numFmt numFmtId="168" formatCode="m/d/yyyy\ hh:mm"/>
    <numFmt numFmtId="169" formatCode="0.0000%"/>
    <numFmt numFmtId="170" formatCode="_(* #,##0.000_);_(* \(#,##0.000\);_(* &quot;-&quot;???_);_(@_)"/>
  </numFmts>
  <fonts count="60" x14ac:knownFonts="1">
    <font>
      <sz val="9"/>
      <color theme="1"/>
      <name val="Arial"/>
      <family val="2"/>
    </font>
    <font>
      <sz val="9"/>
      <color theme="1"/>
      <name val="Arial"/>
      <family val="2"/>
    </font>
    <font>
      <b/>
      <sz val="9"/>
      <color theme="1"/>
      <name val="Arial"/>
      <family val="2"/>
    </font>
    <font>
      <sz val="9"/>
      <name val="Arial"/>
      <family val="2"/>
    </font>
    <font>
      <b/>
      <sz val="10"/>
      <color theme="0"/>
      <name val="Arial"/>
      <family val="2"/>
    </font>
    <font>
      <i/>
      <sz val="9"/>
      <name val="Calibri"/>
      <family val="2"/>
      <scheme val="minor"/>
    </font>
    <font>
      <sz val="9"/>
      <name val="Calibri"/>
      <family val="2"/>
      <scheme val="minor"/>
    </font>
    <font>
      <sz val="9"/>
      <color theme="1"/>
      <name val="Calibri"/>
      <family val="2"/>
      <scheme val="minor"/>
    </font>
    <font>
      <i/>
      <sz val="9"/>
      <color theme="1" tint="0.499984740745262"/>
      <name val="Calibri"/>
      <family val="2"/>
      <scheme val="minor"/>
    </font>
    <font>
      <b/>
      <sz val="18"/>
      <color theme="0"/>
      <name val="Calibri"/>
      <family val="2"/>
      <scheme val="minor"/>
    </font>
    <font>
      <sz val="10"/>
      <color theme="0"/>
      <name val="Calibri"/>
      <family val="2"/>
      <scheme val="minor"/>
    </font>
    <font>
      <sz val="14"/>
      <color theme="0"/>
      <name val="Calibri"/>
      <family val="2"/>
      <scheme val="minor"/>
    </font>
    <font>
      <b/>
      <i/>
      <sz val="16"/>
      <color theme="0"/>
      <name val="Calibri"/>
      <family val="2"/>
      <scheme val="minor"/>
    </font>
    <font>
      <sz val="14"/>
      <color theme="1"/>
      <name val="Calibri"/>
      <family val="2"/>
      <scheme val="minor"/>
    </font>
    <font>
      <sz val="10"/>
      <color theme="1"/>
      <name val="Calibri"/>
      <family val="2"/>
      <scheme val="minor"/>
    </font>
    <font>
      <b/>
      <sz val="10"/>
      <name val="Calibri"/>
      <family val="2"/>
      <scheme val="minor"/>
    </font>
    <font>
      <sz val="10"/>
      <color indexed="18"/>
      <name val="Calibri"/>
      <family val="2"/>
      <scheme val="minor"/>
    </font>
    <font>
      <sz val="10"/>
      <name val="Calibri"/>
      <family val="2"/>
      <scheme val="minor"/>
    </font>
    <font>
      <b/>
      <sz val="9"/>
      <color theme="1"/>
      <name val="Calibri"/>
      <family val="2"/>
      <scheme val="minor"/>
    </font>
    <font>
      <b/>
      <sz val="13"/>
      <color theme="3"/>
      <name val="Calibri"/>
      <family val="2"/>
      <scheme val="minor"/>
    </font>
    <font>
      <b/>
      <i/>
      <sz val="9"/>
      <color theme="6" tint="-0.24994659260841701"/>
      <name val="Calibri"/>
      <family val="2"/>
      <scheme val="minor"/>
    </font>
    <font>
      <b/>
      <sz val="9"/>
      <color theme="0"/>
      <name val="Arial"/>
      <family val="2"/>
    </font>
    <font>
      <b/>
      <sz val="11"/>
      <color theme="3"/>
      <name val="Calibri"/>
      <family val="2"/>
      <scheme val="minor"/>
    </font>
    <font>
      <i/>
      <sz val="11"/>
      <color rgb="FF7F7F7F"/>
      <name val="Calibri"/>
      <family val="2"/>
      <scheme val="minor"/>
    </font>
    <font>
      <b/>
      <i/>
      <sz val="9"/>
      <color theme="0" tint="-0.499984740745262"/>
      <name val="Calibri"/>
      <family val="2"/>
      <scheme val="minor"/>
    </font>
    <font>
      <sz val="9"/>
      <color rgb="FF000000"/>
      <name val="Arial"/>
      <family val="2"/>
    </font>
    <font>
      <b/>
      <sz val="11"/>
      <color theme="0"/>
      <name val="Calibri"/>
      <family val="2"/>
      <scheme val="minor"/>
    </font>
    <font>
      <b/>
      <i/>
      <sz val="10"/>
      <color theme="3"/>
      <name val="Calibri"/>
      <family val="2"/>
      <scheme val="minor"/>
    </font>
    <font>
      <b/>
      <sz val="11"/>
      <color theme="1"/>
      <name val="Calibri"/>
      <family val="2"/>
    </font>
    <font>
      <sz val="11"/>
      <color rgb="FFFFFFFF"/>
      <name val="Calibri"/>
      <family val="2"/>
    </font>
    <font>
      <b/>
      <sz val="14"/>
      <color rgb="FFFFFFFF"/>
      <name val="Calibri"/>
      <family val="2"/>
    </font>
    <font>
      <sz val="11"/>
      <color rgb="FF000000"/>
      <name val="Calibri"/>
      <family val="2"/>
    </font>
    <font>
      <i/>
      <sz val="11"/>
      <color rgb="FF7F7F7F"/>
      <name val="Arial"/>
      <family val="2"/>
    </font>
    <font>
      <i/>
      <sz val="14"/>
      <color theme="1"/>
      <name val="Arial"/>
      <family val="2"/>
    </font>
    <font>
      <b/>
      <sz val="11"/>
      <color theme="0"/>
      <name val="Arial"/>
      <family val="2"/>
    </font>
    <font>
      <b/>
      <sz val="9"/>
      <color theme="0"/>
      <name val="Calibri"/>
      <family val="2"/>
      <scheme val="minor"/>
    </font>
    <font>
      <i/>
      <sz val="10"/>
      <name val="Calibri"/>
      <family val="2"/>
      <scheme val="minor"/>
    </font>
    <font>
      <sz val="12"/>
      <color theme="0"/>
      <name val="Calibri"/>
      <family val="2"/>
      <scheme val="minor"/>
    </font>
    <font>
      <sz val="9"/>
      <color rgb="FF9C0006"/>
      <name val="Calibri"/>
      <family val="2"/>
      <scheme val="minor"/>
    </font>
    <font>
      <sz val="9"/>
      <color rgb="FF006100"/>
      <name val="Calibri"/>
      <family val="2"/>
      <scheme val="minor"/>
    </font>
    <font>
      <b/>
      <sz val="14"/>
      <name val="Calibri"/>
      <family val="2"/>
      <scheme val="minor"/>
    </font>
    <font>
      <sz val="9"/>
      <color rgb="FFE85F31"/>
      <name val="Calibri"/>
      <family val="2"/>
      <scheme val="minor"/>
    </font>
    <font>
      <sz val="9"/>
      <color rgb="FF9C5700"/>
      <name val="Calibri"/>
      <family val="2"/>
      <scheme val="minor"/>
    </font>
    <font>
      <b/>
      <i/>
      <sz val="9"/>
      <color theme="1"/>
      <name val="Arial"/>
      <family val="2"/>
    </font>
    <font>
      <b/>
      <i/>
      <u val="double"/>
      <sz val="9"/>
      <color theme="0"/>
      <name val="Calibri"/>
      <family val="2"/>
      <scheme val="minor"/>
    </font>
    <font>
      <b/>
      <sz val="22"/>
      <color theme="3"/>
      <name val="Calibri Light"/>
      <family val="2"/>
      <scheme val="major"/>
    </font>
    <font>
      <i/>
      <sz val="9"/>
      <color theme="0" tint="-0.499984740745262"/>
      <name val="Calibri"/>
      <family val="2"/>
      <scheme val="minor"/>
    </font>
    <font>
      <sz val="9"/>
      <color rgb="FFFF0000"/>
      <name val="Calibri"/>
      <family val="2"/>
      <scheme val="minor"/>
    </font>
    <font>
      <sz val="11"/>
      <color theme="1"/>
      <name val="Calibri"/>
      <family val="2"/>
      <scheme val="minor"/>
    </font>
    <font>
      <i/>
      <sz val="9"/>
      <color theme="1"/>
      <name val="Arial"/>
      <family val="2"/>
    </font>
    <font>
      <b/>
      <sz val="10"/>
      <color theme="0"/>
      <name val="Calibri"/>
      <family val="2"/>
      <scheme val="minor"/>
    </font>
    <font>
      <b/>
      <i/>
      <sz val="10"/>
      <color theme="0"/>
      <name val="Calibri"/>
      <family val="2"/>
      <scheme val="minor"/>
    </font>
    <font>
      <i/>
      <sz val="10"/>
      <color theme="2" tint="-0.499984740745262"/>
      <name val="Calibri"/>
      <family val="2"/>
      <scheme val="minor"/>
    </font>
    <font>
      <i/>
      <sz val="10"/>
      <color theme="1"/>
      <name val="Calibri"/>
      <family val="2"/>
      <scheme val="minor"/>
    </font>
    <font>
      <b/>
      <sz val="10"/>
      <color theme="1"/>
      <name val="Calibri"/>
      <family val="2"/>
      <scheme val="minor"/>
    </font>
    <font>
      <sz val="11"/>
      <color theme="0"/>
      <name val="Calibri"/>
      <family val="2"/>
      <scheme val="minor"/>
    </font>
    <font>
      <b/>
      <sz val="9"/>
      <name val="Arial"/>
      <family val="2"/>
    </font>
    <font>
      <b/>
      <u/>
      <sz val="9"/>
      <name val="Arial"/>
      <family val="2"/>
    </font>
    <font>
      <b/>
      <sz val="9"/>
      <color rgb="FFFF0000"/>
      <name val="Arial"/>
      <family val="2"/>
    </font>
    <font>
      <b/>
      <sz val="9"/>
      <color theme="3" tint="-0.499984740745262"/>
      <name val="Arial"/>
      <family val="2"/>
    </font>
  </fonts>
  <fills count="26">
    <fill>
      <patternFill patternType="none"/>
    </fill>
    <fill>
      <patternFill patternType="gray125"/>
    </fill>
    <fill>
      <patternFill patternType="solid">
        <fgColor theme="3"/>
        <bgColor indexed="64"/>
      </patternFill>
    </fill>
    <fill>
      <patternFill patternType="solid">
        <fgColor theme="2"/>
        <bgColor indexed="64"/>
      </patternFill>
    </fill>
    <fill>
      <patternFill patternType="solid">
        <fgColor theme="4" tint="0.599963377788628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0"/>
        <bgColor indexed="64"/>
      </patternFill>
    </fill>
    <fill>
      <patternFill patternType="solid">
        <fgColor theme="8" tint="0.59999389629810485"/>
        <bgColor indexed="64"/>
      </patternFill>
    </fill>
    <fill>
      <patternFill patternType="solid">
        <fgColor theme="0" tint="-0.24994659260841701"/>
        <bgColor indexed="64"/>
      </patternFill>
    </fill>
    <fill>
      <patternFill patternType="solid">
        <fgColor theme="3" tint="0.79998168889431442"/>
        <bgColor indexed="64"/>
      </patternFill>
    </fill>
    <fill>
      <patternFill patternType="solid">
        <fgColor rgb="FF7030A0"/>
        <bgColor indexed="64"/>
      </patternFill>
    </fill>
    <fill>
      <patternFill patternType="solid">
        <fgColor rgb="FFFFFFCC"/>
        <bgColor indexed="64"/>
      </patternFill>
    </fill>
    <fill>
      <patternFill patternType="solid">
        <fgColor theme="4"/>
        <bgColor indexed="64"/>
      </patternFill>
    </fill>
    <fill>
      <patternFill patternType="solid">
        <fgColor theme="4"/>
      </patternFill>
    </fill>
    <fill>
      <patternFill patternType="solid">
        <fgColor rgb="FF034E6E"/>
        <bgColor rgb="FFFFFFFF"/>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5" tint="0.39994506668294322"/>
        <bgColor indexed="64"/>
      </patternFill>
    </fill>
    <fill>
      <patternFill patternType="solid">
        <fgColor rgb="FF00507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4" tint="0.79998168889431442"/>
        <bgColor indexed="64"/>
      </patternFill>
    </fill>
  </fills>
  <borders count="48">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3"/>
      </left>
      <right style="thin">
        <color theme="3"/>
      </right>
      <top style="thin">
        <color theme="3"/>
      </top>
      <bottom style="thin">
        <color theme="3"/>
      </bottom>
      <diagonal/>
    </border>
    <border>
      <left/>
      <right/>
      <top/>
      <bottom style="thin">
        <color indexed="64"/>
      </bottom>
      <diagonal/>
    </border>
    <border>
      <left/>
      <right/>
      <top/>
      <bottom style="medium">
        <color theme="3"/>
      </bottom>
      <diagonal/>
    </border>
    <border>
      <left style="thin">
        <color theme="0" tint="-0.499984740745262"/>
      </left>
      <right style="thin">
        <color theme="0" tint="-0.499984740745262"/>
      </right>
      <top style="thin">
        <color theme="0" tint="-0.499984740745262"/>
      </top>
      <bottom/>
      <diagonal/>
    </border>
    <border>
      <left/>
      <right/>
      <top style="thin">
        <color theme="3"/>
      </top>
      <bottom style="thin">
        <color theme="0" tint="-0.499984740745262"/>
      </bottom>
      <diagonal/>
    </border>
    <border>
      <left/>
      <right style="thin">
        <color theme="0" tint="-0.499984740745262"/>
      </right>
      <top style="thin">
        <color theme="3"/>
      </top>
      <bottom style="thin">
        <color theme="0" tint="-0.499984740745262"/>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theme="3" tint="0.39994506668294322"/>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style="thin">
        <color theme="3"/>
      </top>
      <bottom style="double">
        <color theme="3"/>
      </bottom>
      <diagonal/>
    </border>
    <border>
      <left style="thin">
        <color theme="0" tint="-0.499984740745262"/>
      </left>
      <right style="thin">
        <color theme="0" tint="-0.499984740745262"/>
      </right>
      <top/>
      <bottom/>
      <diagonal/>
    </border>
    <border>
      <left style="thin">
        <color theme="0" tint="-0.499984740745262"/>
      </left>
      <right/>
      <top style="thin">
        <color theme="3"/>
      </top>
      <bottom style="thin">
        <color theme="0" tint="-0.499984740745262"/>
      </bottom>
      <diagonal/>
    </border>
    <border>
      <left style="thin">
        <color theme="0" tint="-0.499984740745262"/>
      </left>
      <right style="thin">
        <color theme="0" tint="-0.499984740745262"/>
      </right>
      <top style="thin">
        <color theme="3"/>
      </top>
      <bottom style="medium">
        <color indexed="64"/>
      </bottom>
      <diagonal/>
    </border>
    <border>
      <left style="thin">
        <color theme="0" tint="-0.499984740745262"/>
      </left>
      <right style="thin">
        <color theme="0" tint="-0.499984740745262"/>
      </right>
      <top style="medium">
        <color indexed="64"/>
      </top>
      <bottom/>
      <diagonal/>
    </border>
    <border>
      <left style="thin">
        <color indexed="64"/>
      </left>
      <right/>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bottom style="medium">
        <color indexed="64"/>
      </bottom>
      <diagonal/>
    </border>
    <border>
      <left style="thin">
        <color theme="3"/>
      </left>
      <right style="thin">
        <color theme="3"/>
      </right>
      <top style="thin">
        <color theme="3"/>
      </top>
      <bottom/>
      <diagonal/>
    </border>
    <border>
      <left style="thin">
        <color theme="0" tint="-0.499984740745262"/>
      </left>
      <right/>
      <top style="thin">
        <color theme="0" tint="-0.499984740745262"/>
      </top>
      <bottom/>
      <diagonal/>
    </border>
    <border>
      <left style="thin">
        <color auto="1"/>
      </left>
      <right style="thin">
        <color auto="1"/>
      </right>
      <top style="thin">
        <color auto="1"/>
      </top>
      <bottom/>
      <diagonal/>
    </border>
  </borders>
  <cellStyleXfs count="37">
    <xf numFmtId="0" fontId="0" fillId="0" borderId="0">
      <alignment vertical="center"/>
    </xf>
    <xf numFmtId="0" fontId="5" fillId="5" borderId="1" applyNumberFormat="0">
      <alignment vertical="center"/>
    </xf>
    <xf numFmtId="0" fontId="3" fillId="0" borderId="1" applyNumberFormat="0">
      <alignment vertical="center"/>
    </xf>
    <xf numFmtId="0" fontId="4" fillId="2" borderId="2" applyNumberFormat="0">
      <alignment vertical="center"/>
    </xf>
    <xf numFmtId="0" fontId="1" fillId="3" borderId="1" applyAlignment="0">
      <alignment horizontal="left"/>
    </xf>
    <xf numFmtId="0" fontId="1" fillId="4" borderId="1" applyNumberFormat="0">
      <alignment vertical="center"/>
    </xf>
    <xf numFmtId="0" fontId="6" fillId="8" borderId="1" applyNumberFormat="0">
      <alignment vertical="center"/>
    </xf>
    <xf numFmtId="0" fontId="5" fillId="9" borderId="1" applyNumberFormat="0">
      <alignment vertical="center"/>
    </xf>
    <xf numFmtId="0" fontId="27" fillId="0" borderId="20" applyNumberFormat="0" applyAlignment="0"/>
    <xf numFmtId="43" fontId="1" fillId="0" borderId="0" applyFont="0" applyFill="0" applyBorder="0" applyAlignment="0" applyProtection="0"/>
    <xf numFmtId="0" fontId="26" fillId="13" borderId="10" applyNumberFormat="0" applyBorder="0">
      <alignment horizontal="center" vertical="center" wrapText="1"/>
    </xf>
    <xf numFmtId="0" fontId="43" fillId="21" borderId="1" applyNumberFormat="0">
      <alignment vertical="center"/>
    </xf>
    <xf numFmtId="0" fontId="37" fillId="14" borderId="0" applyNumberFormat="0" applyBorder="0" applyAlignment="0" applyProtection="0"/>
    <xf numFmtId="9" fontId="1" fillId="0" borderId="0" applyFont="0" applyFill="0" applyBorder="0" applyAlignment="0" applyProtection="0"/>
    <xf numFmtId="0" fontId="8" fillId="0" borderId="0" applyNumberFormat="0" applyFill="0" applyBorder="0" applyAlignment="0"/>
    <xf numFmtId="41" fontId="1" fillId="0" borderId="0" applyFont="0" applyFill="0" applyBorder="0" applyAlignment="0" applyProtection="0"/>
    <xf numFmtId="42" fontId="1" fillId="0" borderId="0" applyFont="0" applyFill="0" applyBorder="0" applyAlignment="0" applyProtection="0"/>
    <xf numFmtId="0" fontId="45" fillId="0" borderId="4" applyNumberFormat="0" applyAlignment="0"/>
    <xf numFmtId="0" fontId="40" fillId="0" borderId="15" applyNumberFormat="0" applyAlignment="0"/>
    <xf numFmtId="0" fontId="19" fillId="0" borderId="4" applyNumberFormat="0" applyAlignment="0">
      <alignment vertical="center"/>
    </xf>
    <xf numFmtId="0" fontId="22" fillId="0" borderId="36" applyNumberFormat="0" applyAlignment="0"/>
    <xf numFmtId="0" fontId="39" fillId="17" borderId="0" applyNumberFormat="0" applyBorder="0" applyProtection="0">
      <alignment vertical="center"/>
    </xf>
    <xf numFmtId="0" fontId="38" fillId="18" borderId="0" applyNumberFormat="0" applyBorder="0" applyProtection="0">
      <alignment vertical="center"/>
    </xf>
    <xf numFmtId="0" fontId="42" fillId="19" borderId="0" applyNumberFormat="0" applyBorder="0" applyProtection="0">
      <alignment vertical="center"/>
    </xf>
    <xf numFmtId="0" fontId="6" fillId="12" borderId="1" applyNumberFormat="0">
      <alignment vertical="center"/>
    </xf>
    <xf numFmtId="0" fontId="5" fillId="6" borderId="1" applyNumberFormat="0">
      <alignment vertical="center"/>
    </xf>
    <xf numFmtId="0" fontId="41" fillId="0" borderId="34" applyNumberFormat="0">
      <alignment vertical="center"/>
    </xf>
    <xf numFmtId="0" fontId="35" fillId="20" borderId="35" applyNumberFormat="0">
      <alignment vertical="center"/>
    </xf>
    <xf numFmtId="0" fontId="20" fillId="0" borderId="0" applyNumberFormat="0" applyFill="0" applyBorder="0">
      <alignment vertical="center"/>
    </xf>
    <xf numFmtId="0" fontId="18" fillId="0" borderId="37" applyNumberFormat="0">
      <alignment vertical="center"/>
    </xf>
    <xf numFmtId="168" fontId="1" fillId="0" borderId="0" applyFont="0" applyFill="0" applyBorder="0" applyProtection="0">
      <alignment vertical="center"/>
      <protection locked="0"/>
    </xf>
    <xf numFmtId="0" fontId="44" fillId="11" borderId="1" applyNumberFormat="0" applyAlignment="0" applyProtection="0">
      <alignment vertical="center"/>
    </xf>
    <xf numFmtId="0" fontId="23" fillId="0" borderId="0" applyNumberFormat="0" applyFill="0" applyBorder="0" applyAlignment="0" applyProtection="0"/>
    <xf numFmtId="0" fontId="48" fillId="0" borderId="0"/>
    <xf numFmtId="43" fontId="48" fillId="0" borderId="0" applyFont="0" applyFill="0" applyBorder="0" applyAlignment="0" applyProtection="0"/>
    <xf numFmtId="9" fontId="1" fillId="0" borderId="0" applyFont="0" applyFill="0" applyBorder="0" applyAlignment="0" applyProtection="0"/>
    <xf numFmtId="0" fontId="55" fillId="14" borderId="0" applyNumberFormat="0" applyBorder="0" applyAlignment="0" applyProtection="0"/>
  </cellStyleXfs>
  <cellXfs count="178">
    <xf numFmtId="0" fontId="0" fillId="0" borderId="0" xfId="0">
      <alignment vertical="center"/>
    </xf>
    <xf numFmtId="0" fontId="2" fillId="0" borderId="0" xfId="0" applyFont="1">
      <alignment vertical="center"/>
    </xf>
    <xf numFmtId="0" fontId="1" fillId="4" borderId="1" xfId="5">
      <alignment vertical="center"/>
    </xf>
    <xf numFmtId="2" fontId="5" fillId="5" borderId="1" xfId="1" applyNumberFormat="1">
      <alignment vertical="center"/>
    </xf>
    <xf numFmtId="1" fontId="5" fillId="5" borderId="1" xfId="1" applyNumberFormat="1">
      <alignment vertical="center"/>
    </xf>
    <xf numFmtId="0" fontId="7" fillId="0" borderId="0" xfId="0" applyFont="1">
      <alignment vertical="center"/>
    </xf>
    <xf numFmtId="0" fontId="1" fillId="3" borderId="1" xfId="4" applyAlignment="1">
      <alignment vertical="center"/>
    </xf>
    <xf numFmtId="0" fontId="1" fillId="3" borderId="1" xfId="4" applyAlignment="1">
      <alignment horizontal="right"/>
    </xf>
    <xf numFmtId="0" fontId="1" fillId="3" borderId="1" xfId="4" applyAlignment="1">
      <alignment vertical="center" wrapText="1"/>
    </xf>
    <xf numFmtId="0" fontId="1" fillId="3" borderId="1" xfId="4" applyAlignment="1"/>
    <xf numFmtId="0" fontId="0" fillId="7" borderId="0" xfId="0" applyFill="1">
      <alignment vertical="center"/>
    </xf>
    <xf numFmtId="0" fontId="9" fillId="2" borderId="0" xfId="0" applyFont="1" applyFill="1" applyAlignment="1">
      <alignment horizontal="left"/>
    </xf>
    <xf numFmtId="0" fontId="10" fillId="2" borderId="0" xfId="0" applyFont="1" applyFill="1" applyAlignment="1">
      <alignment horizontal="right"/>
    </xf>
    <xf numFmtId="0" fontId="0" fillId="2" borderId="0" xfId="0" applyFill="1">
      <alignment vertical="center"/>
    </xf>
    <xf numFmtId="0" fontId="12" fillId="2" borderId="0" xfId="0" applyFont="1" applyFill="1" applyAlignment="1">
      <alignment horizontal="left"/>
    </xf>
    <xf numFmtId="0" fontId="11" fillId="2" borderId="0" xfId="0" applyFont="1" applyFill="1" applyAlignment="1">
      <alignment horizontal="right"/>
    </xf>
    <xf numFmtId="0" fontId="13" fillId="2" borderId="0" xfId="0" applyFont="1" applyFill="1">
      <alignment vertical="center"/>
    </xf>
    <xf numFmtId="0" fontId="14" fillId="7" borderId="0" xfId="0" applyFont="1" applyFill="1">
      <alignment vertical="center"/>
    </xf>
    <xf numFmtId="0" fontId="15" fillId="7" borderId="0" xfId="0" applyFont="1" applyFill="1">
      <alignment vertical="center"/>
    </xf>
    <xf numFmtId="0" fontId="16" fillId="7" borderId="0" xfId="0" applyFont="1" applyFill="1" applyAlignment="1">
      <alignment horizontal="right"/>
    </xf>
    <xf numFmtId="0" fontId="17" fillId="7" borderId="0" xfId="0" applyFont="1" applyFill="1">
      <alignment vertical="center"/>
    </xf>
    <xf numFmtId="165" fontId="15" fillId="7" borderId="0" xfId="0" applyNumberFormat="1" applyFont="1" applyFill="1" applyAlignment="1">
      <alignment horizontal="left"/>
    </xf>
    <xf numFmtId="3" fontId="5" fillId="5" borderId="1" xfId="1" applyNumberFormat="1">
      <alignment vertical="center"/>
    </xf>
    <xf numFmtId="0" fontId="0" fillId="0" borderId="0" xfId="0" applyAlignment="1"/>
    <xf numFmtId="0" fontId="21" fillId="2" borderId="2" xfId="3" applyFont="1">
      <alignment vertical="center"/>
    </xf>
    <xf numFmtId="3" fontId="5" fillId="5" borderId="5" xfId="1" applyNumberFormat="1" applyBorder="1">
      <alignment vertical="center"/>
    </xf>
    <xf numFmtId="0" fontId="0" fillId="4" borderId="1" xfId="5" applyFont="1">
      <alignment vertical="center"/>
    </xf>
    <xf numFmtId="0" fontId="1" fillId="4" borderId="9" xfId="5" applyBorder="1">
      <alignment vertical="center"/>
    </xf>
    <xf numFmtId="164" fontId="7" fillId="0" borderId="0" xfId="0" applyNumberFormat="1" applyFont="1">
      <alignment vertical="center"/>
    </xf>
    <xf numFmtId="0" fontId="18" fillId="0" borderId="0" xfId="0" applyFont="1">
      <alignment vertical="center"/>
    </xf>
    <xf numFmtId="0" fontId="18" fillId="0" borderId="0" xfId="0" applyFont="1" applyAlignment="1">
      <alignment textRotation="90"/>
    </xf>
    <xf numFmtId="0" fontId="24" fillId="0" borderId="0" xfId="0" applyFont="1">
      <alignment vertical="center"/>
    </xf>
    <xf numFmtId="0" fontId="28" fillId="0" borderId="0" xfId="0" applyFont="1">
      <alignment vertical="center"/>
    </xf>
    <xf numFmtId="0" fontId="30" fillId="15" borderId="0" xfId="12" applyFont="1" applyFill="1" applyBorder="1"/>
    <xf numFmtId="0" fontId="31" fillId="0" borderId="0" xfId="0" applyFont="1">
      <alignment vertical="center"/>
    </xf>
    <xf numFmtId="0" fontId="32" fillId="0" borderId="0" xfId="0" applyFont="1">
      <alignment vertical="center"/>
    </xf>
    <xf numFmtId="0" fontId="33" fillId="10" borderId="0" xfId="0" applyFont="1" applyFill="1" applyAlignment="1"/>
    <xf numFmtId="0" fontId="0" fillId="10" borderId="0" xfId="0" applyFill="1" applyAlignment="1"/>
    <xf numFmtId="0" fontId="34" fillId="13" borderId="3" xfId="10" applyFont="1" applyBorder="1">
      <alignment horizontal="center" vertical="center" wrapText="1"/>
    </xf>
    <xf numFmtId="0" fontId="0" fillId="5" borderId="0" xfId="0" applyFill="1" applyAlignment="1"/>
    <xf numFmtId="0" fontId="0" fillId="0" borderId="11" xfId="0" applyBorder="1" applyAlignment="1"/>
    <xf numFmtId="0" fontId="0" fillId="5" borderId="12" xfId="0" applyFill="1" applyBorder="1" applyAlignment="1"/>
    <xf numFmtId="0" fontId="0" fillId="0" borderId="14" xfId="0" applyBorder="1" applyAlignment="1"/>
    <xf numFmtId="0" fontId="0" fillId="5" borderId="15" xfId="0" applyFill="1" applyBorder="1" applyAlignment="1"/>
    <xf numFmtId="0" fontId="0" fillId="0" borderId="17" xfId="0" applyBorder="1" applyAlignment="1"/>
    <xf numFmtId="0" fontId="0" fillId="5" borderId="18" xfId="0" applyFill="1" applyBorder="1" applyAlignment="1"/>
    <xf numFmtId="0" fontId="30" fillId="15" borderId="0" xfId="12" applyFont="1" applyFill="1" applyAlignment="1"/>
    <xf numFmtId="0" fontId="8" fillId="0" borderId="0" xfId="14" applyAlignment="1">
      <alignment vertical="center"/>
    </xf>
    <xf numFmtId="43" fontId="0" fillId="0" borderId="0" xfId="0" applyNumberFormat="1" applyAlignment="1"/>
    <xf numFmtId="167" fontId="3" fillId="0" borderId="1" xfId="2" applyNumberFormat="1">
      <alignment vertical="center"/>
    </xf>
    <xf numFmtId="165" fontId="36" fillId="7" borderId="0" xfId="0" applyNumberFormat="1" applyFont="1" applyFill="1" applyAlignment="1">
      <alignment horizontal="left"/>
    </xf>
    <xf numFmtId="43" fontId="0" fillId="0" borderId="12" xfId="0" applyNumberFormat="1" applyBorder="1" applyAlignment="1"/>
    <xf numFmtId="43" fontId="0" fillId="0" borderId="13" xfId="0" applyNumberFormat="1" applyBorder="1" applyAlignment="1"/>
    <xf numFmtId="0" fontId="0" fillId="0" borderId="32" xfId="0" applyBorder="1" applyAlignment="1"/>
    <xf numFmtId="43" fontId="0" fillId="0" borderId="33" xfId="0" applyNumberFormat="1" applyBorder="1" applyAlignment="1"/>
    <xf numFmtId="43" fontId="0" fillId="0" borderId="15" xfId="0" applyNumberFormat="1" applyBorder="1" applyAlignment="1"/>
    <xf numFmtId="43" fontId="0" fillId="0" borderId="16" xfId="0" applyNumberFormat="1" applyBorder="1" applyAlignment="1"/>
    <xf numFmtId="43" fontId="0" fillId="0" borderId="0" xfId="0" applyNumberFormat="1">
      <alignment vertical="center"/>
    </xf>
    <xf numFmtId="0" fontId="4" fillId="2" borderId="31" xfId="3" applyBorder="1">
      <alignment vertical="center"/>
    </xf>
    <xf numFmtId="0" fontId="1" fillId="4" borderId="8" xfId="5" applyBorder="1">
      <alignment vertical="center"/>
    </xf>
    <xf numFmtId="3" fontId="5" fillId="5" borderId="8" xfId="1" applyNumberFormat="1" applyBorder="1">
      <alignment vertical="center"/>
    </xf>
    <xf numFmtId="3" fontId="5" fillId="5" borderId="9" xfId="1" applyNumberFormat="1" applyBorder="1">
      <alignment vertical="center"/>
    </xf>
    <xf numFmtId="3" fontId="5" fillId="9" borderId="1" xfId="7" applyNumberFormat="1">
      <alignment vertical="center"/>
    </xf>
    <xf numFmtId="0" fontId="30" fillId="15" borderId="0" xfId="0" applyFont="1" applyFill="1">
      <alignment vertical="center"/>
    </xf>
    <xf numFmtId="0" fontId="29" fillId="15" borderId="0" xfId="0" applyFont="1" applyFill="1">
      <alignment vertical="center"/>
    </xf>
    <xf numFmtId="0" fontId="23" fillId="0" borderId="0" xfId="32" applyAlignment="1">
      <alignment vertical="center"/>
    </xf>
    <xf numFmtId="0" fontId="4" fillId="2" borderId="2" xfId="3">
      <alignment vertical="center"/>
    </xf>
    <xf numFmtId="166" fontId="5" fillId="5" borderId="1" xfId="1" applyNumberFormat="1">
      <alignment vertical="center"/>
    </xf>
    <xf numFmtId="9" fontId="5" fillId="5" borderId="1" xfId="13" applyFont="1" applyFill="1" applyBorder="1" applyAlignment="1">
      <alignment vertical="center"/>
    </xf>
    <xf numFmtId="0" fontId="46" fillId="0" borderId="0" xfId="0" applyFont="1">
      <alignment vertical="center"/>
    </xf>
    <xf numFmtId="0" fontId="47" fillId="0" borderId="0" xfId="0" applyFont="1">
      <alignment vertical="center"/>
    </xf>
    <xf numFmtId="0" fontId="25" fillId="0" borderId="0" xfId="0" applyFont="1">
      <alignment vertical="center"/>
    </xf>
    <xf numFmtId="166" fontId="0" fillId="0" borderId="0" xfId="0" applyNumberFormat="1">
      <alignment vertical="center"/>
    </xf>
    <xf numFmtId="0" fontId="4" fillId="2" borderId="2" xfId="3" applyAlignment="1">
      <alignment horizontal="left" vertical="center"/>
    </xf>
    <xf numFmtId="43" fontId="5" fillId="5" borderId="1" xfId="9" applyFont="1" applyFill="1" applyBorder="1" applyAlignment="1" applyProtection="1">
      <alignment vertical="center"/>
    </xf>
    <xf numFmtId="0" fontId="49" fillId="4" borderId="1" xfId="5" applyFont="1">
      <alignment vertical="center"/>
    </xf>
    <xf numFmtId="0" fontId="1" fillId="3" borderId="1" xfId="4" applyAlignment="1">
      <alignment horizontal="center" vertical="top"/>
    </xf>
    <xf numFmtId="0" fontId="6" fillId="8" borderId="1" xfId="6">
      <alignment vertical="center"/>
    </xf>
    <xf numFmtId="0" fontId="0" fillId="3" borderId="1" xfId="4" applyFont="1" applyAlignment="1">
      <alignment horizontal="center" vertical="top"/>
    </xf>
    <xf numFmtId="9" fontId="0" fillId="0" borderId="0" xfId="13" applyFont="1" applyAlignment="1">
      <alignment vertical="center"/>
    </xf>
    <xf numFmtId="0" fontId="50" fillId="22" borderId="30" xfId="0" applyFont="1" applyFill="1" applyBorder="1" applyAlignment="1"/>
    <xf numFmtId="0" fontId="14" fillId="0" borderId="0" xfId="0" applyFont="1" applyAlignment="1"/>
    <xf numFmtId="0" fontId="50" fillId="22" borderId="27" xfId="0" applyFont="1" applyFill="1" applyBorder="1" applyAlignment="1"/>
    <xf numFmtId="0" fontId="51" fillId="22" borderId="26" xfId="0" applyFont="1" applyFill="1" applyBorder="1" applyAlignment="1">
      <alignment horizontal="right"/>
    </xf>
    <xf numFmtId="0" fontId="50" fillId="22" borderId="28" xfId="0" applyFont="1" applyFill="1" applyBorder="1" applyAlignment="1"/>
    <xf numFmtId="0" fontId="14" fillId="0" borderId="22" xfId="0" applyFont="1" applyBorder="1" applyAlignment="1"/>
    <xf numFmtId="0" fontId="52" fillId="0" borderId="21" xfId="0" applyFont="1" applyBorder="1" applyAlignment="1">
      <alignment horizontal="right"/>
    </xf>
    <xf numFmtId="166" fontId="3" fillId="0" borderId="1" xfId="2" applyNumberFormat="1">
      <alignment vertical="center"/>
    </xf>
    <xf numFmtId="0" fontId="50" fillId="22" borderId="26" xfId="0" applyFont="1" applyFill="1" applyBorder="1" applyAlignment="1"/>
    <xf numFmtId="0" fontId="52" fillId="0" borderId="28" xfId="0" applyFont="1" applyBorder="1" applyAlignment="1">
      <alignment horizontal="right"/>
    </xf>
    <xf numFmtId="0" fontId="14" fillId="0" borderId="27" xfId="0" applyFont="1" applyBorder="1" applyAlignment="1"/>
    <xf numFmtId="0" fontId="52" fillId="0" borderId="25" xfId="0" applyFont="1" applyBorder="1" applyAlignment="1">
      <alignment horizontal="right"/>
    </xf>
    <xf numFmtId="0" fontId="14" fillId="0" borderId="24" xfId="0" applyFont="1" applyBorder="1" applyAlignment="1"/>
    <xf numFmtId="0" fontId="52" fillId="0" borderId="23" xfId="0" applyFont="1" applyBorder="1" applyAlignment="1">
      <alignment horizontal="right"/>
    </xf>
    <xf numFmtId="0" fontId="52" fillId="0" borderId="0" xfId="0" applyFont="1" applyAlignment="1">
      <alignment horizontal="right"/>
    </xf>
    <xf numFmtId="0" fontId="53" fillId="0" borderId="30" xfId="0" applyFont="1" applyBorder="1" applyAlignment="1"/>
    <xf numFmtId="166" fontId="14" fillId="0" borderId="0" xfId="0" applyNumberFormat="1" applyFont="1" applyAlignment="1"/>
    <xf numFmtId="0" fontId="52" fillId="0" borderId="26" xfId="0" applyFont="1" applyBorder="1" applyAlignment="1">
      <alignment horizontal="right"/>
    </xf>
    <xf numFmtId="0" fontId="51" fillId="22" borderId="29" xfId="0" applyFont="1" applyFill="1" applyBorder="1" applyAlignment="1">
      <alignment horizontal="right"/>
    </xf>
    <xf numFmtId="0" fontId="50" fillId="22" borderId="29" xfId="0" applyFont="1" applyFill="1" applyBorder="1" applyAlignment="1"/>
    <xf numFmtId="0" fontId="52" fillId="0" borderId="3" xfId="0" applyFont="1" applyBorder="1" applyAlignment="1">
      <alignment horizontal="right"/>
    </xf>
    <xf numFmtId="43" fontId="14" fillId="0" borderId="0" xfId="0" applyNumberFormat="1" applyFont="1" applyAlignment="1"/>
    <xf numFmtId="0" fontId="51" fillId="22" borderId="25" xfId="0" applyFont="1" applyFill="1" applyBorder="1" applyAlignment="1">
      <alignment horizontal="right"/>
    </xf>
    <xf numFmtId="169" fontId="0" fillId="0" borderId="0" xfId="13" applyNumberFormat="1" applyFont="1" applyProtection="1"/>
    <xf numFmtId="0" fontId="54" fillId="0" borderId="24" xfId="0" applyFont="1" applyBorder="1" applyAlignment="1"/>
    <xf numFmtId="0" fontId="54" fillId="0" borderId="22" xfId="0" applyFont="1" applyBorder="1" applyAlignment="1"/>
    <xf numFmtId="0" fontId="14" fillId="0" borderId="26" xfId="0" applyFont="1" applyBorder="1" applyAlignment="1"/>
    <xf numFmtId="166" fontId="14" fillId="0" borderId="26" xfId="0" applyNumberFormat="1" applyFont="1" applyBorder="1" applyAlignment="1"/>
    <xf numFmtId="43" fontId="14" fillId="0" borderId="26" xfId="0" applyNumberFormat="1" applyFont="1" applyBorder="1" applyAlignment="1"/>
    <xf numFmtId="43" fontId="0" fillId="0" borderId="12" xfId="34" applyFont="1" applyBorder="1"/>
    <xf numFmtId="43" fontId="0" fillId="0" borderId="13" xfId="34" applyFont="1" applyBorder="1"/>
    <xf numFmtId="43" fontId="0" fillId="0" borderId="15" xfId="34" applyFont="1" applyBorder="1"/>
    <xf numFmtId="43" fontId="0" fillId="0" borderId="16" xfId="34" applyFont="1" applyBorder="1"/>
    <xf numFmtId="43" fontId="0" fillId="0" borderId="0" xfId="34" applyFont="1"/>
    <xf numFmtId="43" fontId="0" fillId="0" borderId="0" xfId="34" applyFont="1" applyBorder="1"/>
    <xf numFmtId="43" fontId="0" fillId="0" borderId="18" xfId="34" applyFont="1" applyBorder="1"/>
    <xf numFmtId="43" fontId="0" fillId="0" borderId="19" xfId="34" applyFont="1" applyBorder="1"/>
    <xf numFmtId="0" fontId="3" fillId="0" borderId="1" xfId="2" quotePrefix="1" applyAlignment="1">
      <alignment vertical="center" wrapText="1"/>
    </xf>
    <xf numFmtId="0" fontId="0" fillId="23" borderId="0" xfId="0" applyFill="1">
      <alignment vertical="center"/>
    </xf>
    <xf numFmtId="0" fontId="0" fillId="16" borderId="0" xfId="0" applyFill="1">
      <alignment vertical="center"/>
    </xf>
    <xf numFmtId="0" fontId="0" fillId="24" borderId="0" xfId="0" applyFill="1">
      <alignment vertical="center"/>
    </xf>
    <xf numFmtId="0" fontId="0" fillId="6" borderId="0" xfId="0" applyFill="1">
      <alignment vertical="center"/>
    </xf>
    <xf numFmtId="0" fontId="0" fillId="10" borderId="0" xfId="0" applyFill="1">
      <alignment vertical="center"/>
    </xf>
    <xf numFmtId="0" fontId="30" fillId="15" borderId="0" xfId="36" applyFont="1" applyFill="1" applyBorder="1"/>
    <xf numFmtId="0" fontId="30" fillId="15" borderId="0" xfId="36" applyFont="1" applyFill="1" applyAlignment="1"/>
    <xf numFmtId="0" fontId="1" fillId="3" borderId="40" xfId="4" applyBorder="1" applyAlignment="1">
      <alignment vertical="center"/>
    </xf>
    <xf numFmtId="0" fontId="3" fillId="3" borderId="40" xfId="4" applyFont="1" applyBorder="1" applyAlignment="1">
      <alignment vertical="center"/>
    </xf>
    <xf numFmtId="0" fontId="56" fillId="25" borderId="24" xfId="0" applyFont="1" applyFill="1" applyBorder="1" applyAlignment="1">
      <alignment vertical="top" wrapText="1"/>
    </xf>
    <xf numFmtId="0" fontId="1" fillId="4" borderId="9" xfId="5" applyBorder="1" applyAlignment="1">
      <alignment horizontal="center" vertical="center"/>
    </xf>
    <xf numFmtId="0" fontId="1" fillId="4" borderId="1" xfId="5" applyAlignment="1">
      <alignment horizontal="center" vertical="center"/>
    </xf>
    <xf numFmtId="46" fontId="3" fillId="0" borderId="9" xfId="2" quotePrefix="1" applyNumberFormat="1" applyBorder="1" applyAlignment="1">
      <alignment vertical="center" wrapText="1"/>
    </xf>
    <xf numFmtId="0" fontId="56" fillId="0" borderId="1" xfId="2" quotePrefix="1" applyFont="1" applyAlignment="1">
      <alignment vertical="center" wrapText="1"/>
    </xf>
    <xf numFmtId="0" fontId="56" fillId="25" borderId="42" xfId="0" applyFont="1" applyFill="1" applyBorder="1" applyAlignment="1">
      <alignment vertical="top" wrapText="1"/>
    </xf>
    <xf numFmtId="0" fontId="1" fillId="4" borderId="43" xfId="5" applyBorder="1" applyAlignment="1">
      <alignment horizontal="center" vertical="center"/>
    </xf>
    <xf numFmtId="0" fontId="3" fillId="0" borderId="43" xfId="2" quotePrefix="1" applyBorder="1" applyAlignment="1">
      <alignment vertical="center" wrapText="1"/>
    </xf>
    <xf numFmtId="0" fontId="3" fillId="4" borderId="43" xfId="5" applyFont="1" applyBorder="1" applyAlignment="1">
      <alignment horizontal="center" vertical="center"/>
    </xf>
    <xf numFmtId="0" fontId="1" fillId="4" borderId="44" xfId="5" applyBorder="1" applyAlignment="1">
      <alignment horizontal="center" vertical="center"/>
    </xf>
    <xf numFmtId="3" fontId="3" fillId="0" borderId="1" xfId="2" applyNumberFormat="1">
      <alignment vertical="center"/>
    </xf>
    <xf numFmtId="9" fontId="5" fillId="5" borderId="1" xfId="1" applyNumberFormat="1">
      <alignment vertical="center"/>
    </xf>
    <xf numFmtId="9" fontId="5" fillId="9" borderId="1" xfId="7" applyNumberFormat="1">
      <alignment vertical="center"/>
    </xf>
    <xf numFmtId="0" fontId="49" fillId="0" borderId="0" xfId="0" applyFont="1">
      <alignment vertical="center"/>
    </xf>
    <xf numFmtId="166" fontId="6" fillId="12" borderId="1" xfId="9" applyNumberFormat="1" applyFont="1" applyFill="1" applyBorder="1" applyAlignment="1">
      <alignment vertical="center"/>
    </xf>
    <xf numFmtId="0" fontId="1" fillId="4" borderId="10" xfId="5" applyBorder="1">
      <alignment vertical="center"/>
    </xf>
    <xf numFmtId="0" fontId="1" fillId="3" borderId="5" xfId="4" applyBorder="1" applyAlignment="1">
      <alignment vertical="center"/>
    </xf>
    <xf numFmtId="43" fontId="0" fillId="0" borderId="31" xfId="9" applyFont="1" applyBorder="1" applyAlignment="1">
      <alignment vertical="center"/>
    </xf>
    <xf numFmtId="0" fontId="0" fillId="0" borderId="31" xfId="0" applyBorder="1">
      <alignment vertical="center"/>
    </xf>
    <xf numFmtId="0" fontId="1" fillId="4" borderId="31" xfId="5" applyBorder="1">
      <alignment vertical="center"/>
    </xf>
    <xf numFmtId="2" fontId="3" fillId="0" borderId="31" xfId="0" applyNumberFormat="1" applyFont="1" applyBorder="1">
      <alignment vertical="center"/>
    </xf>
    <xf numFmtId="0" fontId="0" fillId="4" borderId="10" xfId="5" applyFont="1" applyBorder="1">
      <alignment vertical="center"/>
    </xf>
    <xf numFmtId="0" fontId="0" fillId="3" borderId="5" xfId="4" applyFont="1" applyBorder="1" applyAlignment="1">
      <alignment horizontal="center" vertical="top"/>
    </xf>
    <xf numFmtId="166" fontId="0" fillId="0" borderId="31" xfId="9" applyNumberFormat="1" applyFont="1" applyBorder="1" applyAlignment="1">
      <alignment vertical="center"/>
    </xf>
    <xf numFmtId="0" fontId="0" fillId="3" borderId="10" xfId="4" applyFont="1" applyBorder="1" applyAlignment="1">
      <alignment horizontal="center" vertical="top"/>
    </xf>
    <xf numFmtId="0" fontId="4" fillId="2" borderId="45" xfId="3" applyBorder="1">
      <alignment vertical="center"/>
    </xf>
    <xf numFmtId="0" fontId="0" fillId="3" borderId="31" xfId="4" applyFont="1" applyBorder="1" applyAlignment="1">
      <alignment horizontal="center" vertical="top"/>
    </xf>
    <xf numFmtId="0" fontId="1" fillId="3" borderId="5" xfId="4" applyBorder="1" applyAlignment="1">
      <alignment horizontal="center" vertical="top"/>
    </xf>
    <xf numFmtId="0" fontId="1" fillId="4" borderId="5" xfId="5" applyBorder="1">
      <alignment vertical="center"/>
    </xf>
    <xf numFmtId="0" fontId="1" fillId="4" borderId="46" xfId="5" applyBorder="1">
      <alignment vertical="center"/>
    </xf>
    <xf numFmtId="166" fontId="0" fillId="0" borderId="47" xfId="9" applyNumberFormat="1" applyFont="1" applyBorder="1" applyAlignment="1">
      <alignment vertical="center"/>
    </xf>
    <xf numFmtId="0" fontId="1" fillId="3" borderId="31" xfId="4" applyBorder="1" applyAlignment="1">
      <alignment horizontal="center" vertical="top"/>
    </xf>
    <xf numFmtId="0" fontId="3" fillId="0" borderId="9" xfId="2" applyBorder="1" applyAlignment="1">
      <alignment vertical="center" wrapText="1"/>
    </xf>
    <xf numFmtId="0" fontId="3" fillId="0" borderId="44" xfId="2" applyBorder="1" applyAlignment="1">
      <alignment vertical="center" wrapText="1"/>
    </xf>
    <xf numFmtId="0" fontId="3" fillId="0" borderId="44" xfId="2" quotePrefix="1" applyBorder="1" applyAlignment="1">
      <alignment vertical="center" wrapText="1"/>
    </xf>
    <xf numFmtId="166" fontId="5" fillId="5" borderId="1" xfId="9" applyNumberFormat="1" applyFont="1" applyFill="1" applyBorder="1" applyAlignment="1" applyProtection="1">
      <alignment vertical="center"/>
    </xf>
    <xf numFmtId="0" fontId="18" fillId="0" borderId="3" xfId="0" applyFont="1" applyBorder="1">
      <alignment vertical="center"/>
    </xf>
    <xf numFmtId="0" fontId="14" fillId="6" borderId="31" xfId="0" applyFont="1" applyFill="1" applyBorder="1" applyAlignment="1"/>
    <xf numFmtId="169" fontId="0" fillId="0" borderId="0" xfId="13" applyNumberFormat="1" applyFont="1" applyAlignment="1"/>
    <xf numFmtId="170" fontId="0" fillId="0" borderId="0" xfId="0" applyNumberFormat="1">
      <alignment vertical="center"/>
    </xf>
    <xf numFmtId="166" fontId="5" fillId="5" borderId="0" xfId="9" applyNumberFormat="1" applyFont="1" applyFill="1" applyBorder="1" applyAlignment="1" applyProtection="1">
      <alignment vertical="center"/>
    </xf>
    <xf numFmtId="0" fontId="1" fillId="4" borderId="1" xfId="5" applyAlignment="1">
      <alignment horizontal="right" vertical="center"/>
    </xf>
    <xf numFmtId="0" fontId="3" fillId="0" borderId="9" xfId="2" quotePrefix="1" applyBorder="1" applyAlignment="1">
      <alignment vertical="center" wrapText="1"/>
    </xf>
    <xf numFmtId="0" fontId="3" fillId="0" borderId="41" xfId="2" quotePrefix="1" applyBorder="1" applyAlignment="1">
      <alignment vertical="center" wrapText="1"/>
    </xf>
    <xf numFmtId="0" fontId="3" fillId="0" borderId="38" xfId="2" quotePrefix="1" applyBorder="1" applyAlignment="1">
      <alignment vertical="center" wrapText="1"/>
    </xf>
    <xf numFmtId="0" fontId="3" fillId="0" borderId="9" xfId="2" quotePrefix="1" applyBorder="1" applyAlignment="1">
      <alignment vertical="center" wrapText="1"/>
    </xf>
    <xf numFmtId="0" fontId="3" fillId="0" borderId="5" xfId="2" quotePrefix="1" applyBorder="1" applyAlignment="1">
      <alignment vertical="center" wrapText="1"/>
    </xf>
    <xf numFmtId="0" fontId="1" fillId="3" borderId="1" xfId="4" applyAlignment="1">
      <alignment horizontal="center" vertical="center"/>
    </xf>
    <xf numFmtId="0" fontId="1" fillId="3" borderId="39" xfId="4" applyBorder="1" applyAlignment="1">
      <alignment horizontal="center" vertical="center"/>
    </xf>
    <xf numFmtId="0" fontId="1" fillId="3" borderId="6" xfId="4" applyBorder="1" applyAlignment="1">
      <alignment horizontal="center" vertical="center"/>
    </xf>
    <xf numFmtId="0" fontId="1" fillId="3" borderId="7" xfId="4" applyBorder="1" applyAlignment="1">
      <alignment horizontal="center" vertical="center"/>
    </xf>
  </cellXfs>
  <cellStyles count="37">
    <cellStyle name="Accent1" xfId="12" builtinId="29" customBuiltin="1"/>
    <cellStyle name="Accent1 2" xfId="36" xr:uid="{9F45BEC1-38BE-7D42-B733-2A177C90A19D}"/>
    <cellStyle name="Bad" xfId="22" builtinId="27" customBuiltin="1"/>
    <cellStyle name="Calculation" xfId="1" builtinId="22"/>
    <cellStyle name="Calculation with Different Formula" xfId="7" xr:uid="{4CE16DD0-395C-40FA-8ACE-EEC58AA5C7F8}"/>
    <cellStyle name="Check Cell" xfId="27" builtinId="23" customBuiltin="1"/>
    <cellStyle name="Comma" xfId="9" builtinId="3"/>
    <cellStyle name="Comma [0]" xfId="15" builtinId="6" hidden="1"/>
    <cellStyle name="Comma 2" xfId="34" xr:uid="{9C6BABAC-AF7B-1243-BF07-961CFE157BC8}"/>
    <cellStyle name="Currency [0]" xfId="16" builtinId="7" hidden="1"/>
    <cellStyle name="Datetime Format" xfId="30" xr:uid="{FE20D6A7-F251-4B41-9BA7-F2F2EA648BB0}"/>
    <cellStyle name="Dropdown Input" xfId="6" xr:uid="{A2279C7E-D89F-4096-A111-ED31706F70C2}"/>
    <cellStyle name="Explanatory Text" xfId="14" builtinId="53" customBuiltin="1"/>
    <cellStyle name="Explanatory Text 2 2" xfId="32" xr:uid="{25E4524C-53B2-A24A-8410-A90C8C90A934}"/>
    <cellStyle name="Good" xfId="21" builtinId="26" customBuiltin="1"/>
    <cellStyle name="Heading" xfId="10" xr:uid="{175AE27D-A95C-4065-B8C1-7A0146FEB7EF}"/>
    <cellStyle name="Heading 1" xfId="18" builtinId="16" customBuiltin="1"/>
    <cellStyle name="Heading 2" xfId="19" builtinId="17" customBuiltin="1"/>
    <cellStyle name="Heading 3" xfId="20" builtinId="18" customBuiltin="1"/>
    <cellStyle name="Heading 4" xfId="8" builtinId="19" customBuiltin="1"/>
    <cellStyle name="Input" xfId="24" builtinId="20" customBuiltin="1"/>
    <cellStyle name="Linked Cell" xfId="26" builtinId="24" customBuiltin="1"/>
    <cellStyle name="Neutral" xfId="23" builtinId="28" customBuiltin="1"/>
    <cellStyle name="Normal" xfId="0" builtinId="0"/>
    <cellStyle name="Normal 2" xfId="33" xr:uid="{36B7A192-2501-5C4B-B9CF-C53C08E07AA4}"/>
    <cellStyle name="Note" xfId="11" builtinId="10" customBuiltin="1"/>
    <cellStyle name="Output" xfId="25" builtinId="21" customBuiltin="1"/>
    <cellStyle name="Percent" xfId="13" builtinId="5"/>
    <cellStyle name="Percent 2" xfId="35" xr:uid="{8765FBCC-1C44-1345-8083-FFA4CBEE5034}"/>
    <cellStyle name="Placeholder Data" xfId="31" xr:uid="{CC770F45-7022-5E41-85E5-335EB9B8AC94}"/>
    <cellStyle name="Table Header" xfId="3" xr:uid="{D9F85359-3A9B-4104-82EC-43377DF3B94D}"/>
    <cellStyle name="Table Index" xfId="5" xr:uid="{33A5E8E6-F81B-4044-ACB2-247D57DBDEED}"/>
    <cellStyle name="Table Sub-Header" xfId="4" xr:uid="{64AA8E3F-5EBF-405A-BA6A-E8830B19A6D9}"/>
    <cellStyle name="Table Value" xfId="2" xr:uid="{8DE4E88F-5841-490C-9B0A-E3DCB164FC56}"/>
    <cellStyle name="Title" xfId="17" builtinId="15" customBuiltin="1"/>
    <cellStyle name="Total" xfId="29" builtinId="25" customBuiltin="1"/>
    <cellStyle name="Warning Text" xfId="28" builtinId="11" customBuiltin="1"/>
  </cellStyles>
  <dxfs count="0"/>
  <tableStyles count="0" defaultTableStyle="TableStyleMedium2" defaultPivotStyle="PivotStyleLight16"/>
  <colors>
    <mruColors>
      <color rgb="FFB552FF"/>
      <color rgb="FFA74BF0"/>
      <color rgb="FF008B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heetMetadata" Target="metadata.xml"/></Relationships>
</file>

<file path=xl/charts/_rels/chart39.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4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5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5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5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5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5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5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5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5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59.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60.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6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7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7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7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7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7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7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7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7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7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7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 Action</a:t>
            </a:r>
          </a:p>
        </c:rich>
      </c:tx>
      <c:overlay val="0"/>
    </c:title>
    <c:autoTitleDeleted val="0"/>
    <c:plotArea>
      <c:layout/>
      <c:areaChart>
        <c:grouping val="stacked"/>
        <c:varyColors val="0"/>
        <c:ser>
          <c:idx val="0"/>
          <c:order val="0"/>
          <c:tx>
            <c:strRef>
              <c:f>'Energy by Fuel'!$C$30</c:f>
              <c:strCache>
                <c:ptCount val="1"/>
                <c:pt idx="0">
                  <c:v>Electricity</c:v>
                </c:pt>
              </c:strCache>
            </c:strRef>
          </c:tx>
          <c:spPr>
            <a:solidFill>
              <a:schemeClr val="accent1"/>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Fuel'!$D$30:$S$30</c:f>
              <c:numCache>
                <c:formatCode>#,##0</c:formatCode>
                <c:ptCount val="16"/>
                <c:pt idx="0">
                  <c:v>507.96818833836579</c:v>
                </c:pt>
                <c:pt idx="1">
                  <c:v>520.39908670535044</c:v>
                </c:pt>
                <c:pt idx="2">
                  <c:v>527.79349805200286</c:v>
                </c:pt>
                <c:pt idx="3">
                  <c:v>531.9667987870032</c:v>
                </c:pt>
                <c:pt idx="4">
                  <c:v>537.73643677771361</c:v>
                </c:pt>
                <c:pt idx="5">
                  <c:v>545.62693515694707</c:v>
                </c:pt>
                <c:pt idx="6">
                  <c:v>550.89722171703374</c:v>
                </c:pt>
                <c:pt idx="7">
                  <c:v>556.00909153152861</c:v>
                </c:pt>
                <c:pt idx="8">
                  <c:v>560.80178393326912</c:v>
                </c:pt>
                <c:pt idx="9">
                  <c:v>563.45223967026129</c:v>
                </c:pt>
                <c:pt idx="10">
                  <c:v>565.9993279736442</c:v>
                </c:pt>
                <c:pt idx="11">
                  <c:v>567.7534164410614</c:v>
                </c:pt>
                <c:pt idx="12">
                  <c:v>569.58437142129083</c:v>
                </c:pt>
                <c:pt idx="13">
                  <c:v>571.29434986769138</c:v>
                </c:pt>
                <c:pt idx="14">
                  <c:v>572.96295983058053</c:v>
                </c:pt>
                <c:pt idx="15">
                  <c:v>574.36635622560402</c:v>
                </c:pt>
              </c:numCache>
            </c:numRef>
          </c:val>
          <c:extLst>
            <c:ext xmlns:c16="http://schemas.microsoft.com/office/drawing/2014/chart" uri="{C3380CC4-5D6E-409C-BE32-E72D297353CC}">
              <c16:uniqueId val="{00000000-514D-42B3-A866-03491BDB44D5}"/>
            </c:ext>
          </c:extLst>
        </c:ser>
        <c:ser>
          <c:idx val="1"/>
          <c:order val="1"/>
          <c:tx>
            <c:strRef>
              <c:f>'Energy by Fuel'!$C$31</c:f>
              <c:strCache>
                <c:ptCount val="1"/>
                <c:pt idx="0">
                  <c:v>Natural Gas</c:v>
                </c:pt>
              </c:strCache>
            </c:strRef>
          </c:tx>
          <c:spPr>
            <a:solidFill>
              <a:schemeClr val="accent2"/>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Fuel'!$D$31:$S$31</c:f>
              <c:numCache>
                <c:formatCode>#,##0</c:formatCode>
                <c:ptCount val="16"/>
                <c:pt idx="0">
                  <c:v>880.26786366072417</c:v>
                </c:pt>
                <c:pt idx="1">
                  <c:v>875.30226949781206</c:v>
                </c:pt>
                <c:pt idx="2">
                  <c:v>870.36867599972175</c:v>
                </c:pt>
                <c:pt idx="3">
                  <c:v>865.56906181880652</c:v>
                </c:pt>
                <c:pt idx="4">
                  <c:v>860.92810234343551</c:v>
                </c:pt>
                <c:pt idx="5">
                  <c:v>856.49758445932662</c:v>
                </c:pt>
                <c:pt idx="6">
                  <c:v>851.87663984037522</c:v>
                </c:pt>
                <c:pt idx="7">
                  <c:v>847.36632409693073</c:v>
                </c:pt>
                <c:pt idx="8">
                  <c:v>842.96215302827716</c:v>
                </c:pt>
                <c:pt idx="9">
                  <c:v>838.71200567713515</c:v>
                </c:pt>
                <c:pt idx="10">
                  <c:v>834.61496529585861</c:v>
                </c:pt>
                <c:pt idx="11">
                  <c:v>830.70231514604245</c:v>
                </c:pt>
                <c:pt idx="12">
                  <c:v>826.97931615040341</c:v>
                </c:pt>
                <c:pt idx="13">
                  <c:v>823.46072973605942</c:v>
                </c:pt>
                <c:pt idx="14">
                  <c:v>820.14707428229144</c:v>
                </c:pt>
                <c:pt idx="15">
                  <c:v>817.03379890338056</c:v>
                </c:pt>
              </c:numCache>
            </c:numRef>
          </c:val>
          <c:extLst>
            <c:ext xmlns:c16="http://schemas.microsoft.com/office/drawing/2014/chart" uri="{C3380CC4-5D6E-409C-BE32-E72D297353CC}">
              <c16:uniqueId val="{00000001-514D-42B3-A866-03491BDB44D5}"/>
            </c:ext>
          </c:extLst>
        </c:ser>
        <c:ser>
          <c:idx val="3"/>
          <c:order val="2"/>
          <c:tx>
            <c:strRef>
              <c:f>'Energy by Fuel'!$C$32</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Fuel'!$D$32:$S$32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514D-42B3-A866-03491BDB44D5}"/>
            </c:ext>
          </c:extLst>
        </c:ser>
        <c:ser>
          <c:idx val="8"/>
          <c:order val="3"/>
          <c:tx>
            <c:strRef>
              <c:f>'Energy by Fuel'!$C$33</c:f>
              <c:strCache>
                <c:ptCount val="1"/>
                <c:pt idx="0">
                  <c:v>Gasoline</c:v>
                </c:pt>
              </c:strCache>
            </c:strRef>
          </c:tx>
          <c:spPr>
            <a:solidFill>
              <a:srgbClr val="C00000"/>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Fuel'!$D$33:$S$33</c:f>
              <c:numCache>
                <c:formatCode>#,##0</c:formatCode>
                <c:ptCount val="16"/>
                <c:pt idx="0">
                  <c:v>743.13882280399469</c:v>
                </c:pt>
                <c:pt idx="1">
                  <c:v>725.63014096251436</c:v>
                </c:pt>
                <c:pt idx="2">
                  <c:v>707.33160661037232</c:v>
                </c:pt>
                <c:pt idx="3">
                  <c:v>688.05800224843881</c:v>
                </c:pt>
                <c:pt idx="4">
                  <c:v>668.36519467030655</c:v>
                </c:pt>
                <c:pt idx="5">
                  <c:v>648.59325066753854</c:v>
                </c:pt>
                <c:pt idx="6">
                  <c:v>629.12987096772633</c:v>
                </c:pt>
                <c:pt idx="7">
                  <c:v>610.0915277111252</c:v>
                </c:pt>
                <c:pt idx="8">
                  <c:v>591.57147242652104</c:v>
                </c:pt>
                <c:pt idx="9">
                  <c:v>573.71574812438212</c:v>
                </c:pt>
                <c:pt idx="10">
                  <c:v>556.77037588747794</c:v>
                </c:pt>
                <c:pt idx="11">
                  <c:v>540.99061870754122</c:v>
                </c:pt>
                <c:pt idx="12">
                  <c:v>526.31092743006309</c:v>
                </c:pt>
                <c:pt idx="13">
                  <c:v>512.90059982034938</c:v>
                </c:pt>
                <c:pt idx="14">
                  <c:v>500.64771177028973</c:v>
                </c:pt>
                <c:pt idx="15">
                  <c:v>489.52304746274382</c:v>
                </c:pt>
              </c:numCache>
            </c:numRef>
          </c:val>
          <c:extLst>
            <c:ext xmlns:c16="http://schemas.microsoft.com/office/drawing/2014/chart" uri="{C3380CC4-5D6E-409C-BE32-E72D297353CC}">
              <c16:uniqueId val="{00000003-514D-42B3-A866-03491BDB44D5}"/>
            </c:ext>
          </c:extLst>
        </c:ser>
        <c:ser>
          <c:idx val="12"/>
          <c:order val="4"/>
          <c:tx>
            <c:strRef>
              <c:f>'Energy by Fuel'!$C$34</c:f>
              <c:strCache>
                <c:ptCount val="1"/>
                <c:pt idx="0">
                  <c:v>Renewable Gasoline</c:v>
                </c:pt>
              </c:strCache>
            </c:strRef>
          </c:tx>
          <c:spPr>
            <a:pattFill prst="dkUpDiag">
              <a:fgClr>
                <a:srgbClr val="C00000"/>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Fuel'!$D$34:$S$34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514D-42B3-A866-03491BDB44D5}"/>
            </c:ext>
          </c:extLst>
        </c:ser>
        <c:ser>
          <c:idx val="2"/>
          <c:order val="5"/>
          <c:tx>
            <c:strRef>
              <c:f>'Energy by Fuel'!$C$35</c:f>
              <c:strCache>
                <c:ptCount val="1"/>
                <c:pt idx="0">
                  <c:v>Distillate</c:v>
                </c:pt>
              </c:strCache>
            </c:strRef>
          </c:tx>
          <c:spPr>
            <a:solidFill>
              <a:schemeClr val="accent3"/>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Fuel'!$D$35:$S$35</c:f>
              <c:numCache>
                <c:formatCode>#,##0</c:formatCode>
                <c:ptCount val="16"/>
                <c:pt idx="0">
                  <c:v>325.61857233265556</c:v>
                </c:pt>
                <c:pt idx="1">
                  <c:v>321.84944563727294</c:v>
                </c:pt>
                <c:pt idx="2">
                  <c:v>317.57701564522364</c:v>
                </c:pt>
                <c:pt idx="3">
                  <c:v>312.8239940418606</c:v>
                </c:pt>
                <c:pt idx="4">
                  <c:v>307.63688869043307</c:v>
                </c:pt>
                <c:pt idx="5">
                  <c:v>289.57730848571646</c:v>
                </c:pt>
                <c:pt idx="6">
                  <c:v>284.21155961609838</c:v>
                </c:pt>
                <c:pt idx="7">
                  <c:v>278.72941407228677</c:v>
                </c:pt>
                <c:pt idx="8">
                  <c:v>273.17042914646436</c:v>
                </c:pt>
                <c:pt idx="9">
                  <c:v>267.53150956473979</c:v>
                </c:pt>
                <c:pt idx="10">
                  <c:v>261.84474600958055</c:v>
                </c:pt>
                <c:pt idx="11">
                  <c:v>256.15224090254043</c:v>
                </c:pt>
                <c:pt idx="12">
                  <c:v>250.48201065373431</c:v>
                </c:pt>
                <c:pt idx="13">
                  <c:v>244.86401823411012</c:v>
                </c:pt>
                <c:pt idx="14">
                  <c:v>239.33401679290026</c:v>
                </c:pt>
                <c:pt idx="15">
                  <c:v>233.92132006966972</c:v>
                </c:pt>
              </c:numCache>
            </c:numRef>
          </c:val>
          <c:extLst>
            <c:ext xmlns:c16="http://schemas.microsoft.com/office/drawing/2014/chart" uri="{C3380CC4-5D6E-409C-BE32-E72D297353CC}">
              <c16:uniqueId val="{00000005-514D-42B3-A866-03491BDB44D5}"/>
            </c:ext>
          </c:extLst>
        </c:ser>
        <c:ser>
          <c:idx val="4"/>
          <c:order val="6"/>
          <c:tx>
            <c:strRef>
              <c:f>'Energy by Fuel'!$C$36</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Fuel'!$D$36:$S$36</c:f>
              <c:numCache>
                <c:formatCode>#,##0</c:formatCode>
                <c:ptCount val="16"/>
                <c:pt idx="0">
                  <c:v>23.70082096043998</c:v>
                </c:pt>
                <c:pt idx="1">
                  <c:v>23.34748416272614</c:v>
                </c:pt>
                <c:pt idx="2">
                  <c:v>22.954912394524822</c:v>
                </c:pt>
                <c:pt idx="3">
                  <c:v>22.524342959748509</c:v>
                </c:pt>
                <c:pt idx="4">
                  <c:v>22.05857197290613</c:v>
                </c:pt>
                <c:pt idx="5">
                  <c:v>34.027864008804166</c:v>
                </c:pt>
                <c:pt idx="6">
                  <c:v>33.110803113680717</c:v>
                </c:pt>
                <c:pt idx="7">
                  <c:v>32.185160555241282</c:v>
                </c:pt>
                <c:pt idx="8">
                  <c:v>31.253862155640853</c:v>
                </c:pt>
                <c:pt idx="9">
                  <c:v>30.317286993697884</c:v>
                </c:pt>
                <c:pt idx="10">
                  <c:v>29.378142105817247</c:v>
                </c:pt>
                <c:pt idx="11">
                  <c:v>28.439143335831538</c:v>
                </c:pt>
                <c:pt idx="12">
                  <c:v>27.503611164452131</c:v>
                </c:pt>
                <c:pt idx="13">
                  <c:v>26.578600898807011</c:v>
                </c:pt>
                <c:pt idx="14">
                  <c:v>25.66964415298234</c:v>
                </c:pt>
                <c:pt idx="15">
                  <c:v>24.781712588010596</c:v>
                </c:pt>
              </c:numCache>
            </c:numRef>
          </c:val>
          <c:extLst>
            <c:ext xmlns:c16="http://schemas.microsoft.com/office/drawing/2014/chart" uri="{C3380CC4-5D6E-409C-BE32-E72D297353CC}">
              <c16:uniqueId val="{00000006-514D-42B3-A866-03491BDB44D5}"/>
            </c:ext>
          </c:extLst>
        </c:ser>
        <c:ser>
          <c:idx val="13"/>
          <c:order val="7"/>
          <c:tx>
            <c:strRef>
              <c:f>'Energy by Fuel'!$C$37</c:f>
              <c:strCache>
                <c:ptCount val="1"/>
                <c:pt idx="0">
                  <c:v>Jet Fuel</c:v>
                </c:pt>
              </c:strCache>
            </c:strRef>
          </c:tx>
          <c:spPr>
            <a:solidFill>
              <a:schemeClr val="accent5"/>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Fuel'!$D$37:$S$37</c:f>
              <c:numCache>
                <c:formatCode>#,##0</c:formatCode>
                <c:ptCount val="16"/>
                <c:pt idx="0">
                  <c:v>79.551481295604859</c:v>
                </c:pt>
                <c:pt idx="1">
                  <c:v>80.56841837560971</c:v>
                </c:pt>
                <c:pt idx="2">
                  <c:v>81.57329172946082</c:v>
                </c:pt>
                <c:pt idx="3">
                  <c:v>82.368326632314904</c:v>
                </c:pt>
                <c:pt idx="4">
                  <c:v>82.959711692722138</c:v>
                </c:pt>
                <c:pt idx="5">
                  <c:v>83.374755146622334</c:v>
                </c:pt>
                <c:pt idx="6">
                  <c:v>83.790163391894069</c:v>
                </c:pt>
                <c:pt idx="7">
                  <c:v>84.44958534604001</c:v>
                </c:pt>
                <c:pt idx="8">
                  <c:v>85.144603267891</c:v>
                </c:pt>
                <c:pt idx="9">
                  <c:v>85.772595519914631</c:v>
                </c:pt>
                <c:pt idx="10">
                  <c:v>86.520265083775627</c:v>
                </c:pt>
                <c:pt idx="11">
                  <c:v>87.487596880988164</c:v>
                </c:pt>
                <c:pt idx="12">
                  <c:v>88.642854062225283</c:v>
                </c:pt>
                <c:pt idx="13">
                  <c:v>89.855978725769631</c:v>
                </c:pt>
                <c:pt idx="14">
                  <c:v>91.122548601975865</c:v>
                </c:pt>
                <c:pt idx="15">
                  <c:v>92.594611413567677</c:v>
                </c:pt>
              </c:numCache>
            </c:numRef>
          </c:val>
          <c:extLst>
            <c:ext xmlns:c16="http://schemas.microsoft.com/office/drawing/2014/chart" uri="{C3380CC4-5D6E-409C-BE32-E72D297353CC}">
              <c16:uniqueId val="{00000007-514D-42B3-A866-03491BDB44D5}"/>
            </c:ext>
          </c:extLst>
        </c:ser>
        <c:ser>
          <c:idx val="14"/>
          <c:order val="8"/>
          <c:tx>
            <c:strRef>
              <c:f>'Energy by Fuel'!$C$38</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Fuel'!$D$38:$S$38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514D-42B3-A866-03491BDB44D5}"/>
            </c:ext>
          </c:extLst>
        </c:ser>
        <c:ser>
          <c:idx val="11"/>
          <c:order val="9"/>
          <c:tx>
            <c:strRef>
              <c:f>'Energy by Fuel'!$C$39</c:f>
              <c:strCache>
                <c:ptCount val="1"/>
                <c:pt idx="0">
                  <c:v>Other Petroleum</c:v>
                </c:pt>
              </c:strCache>
            </c:strRef>
          </c:tx>
          <c:spPr>
            <a:solidFill>
              <a:schemeClr val="bg1">
                <a:lumMod val="6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Fuel'!$D$39:$S$39</c:f>
              <c:numCache>
                <c:formatCode>#,##0</c:formatCode>
                <c:ptCount val="16"/>
                <c:pt idx="0">
                  <c:v>110.29306890317254</c:v>
                </c:pt>
                <c:pt idx="1">
                  <c:v>110.15646495844771</c:v>
                </c:pt>
                <c:pt idx="2">
                  <c:v>110.02868455152021</c:v>
                </c:pt>
                <c:pt idx="3">
                  <c:v>109.90887456461294</c:v>
                </c:pt>
                <c:pt idx="4">
                  <c:v>109.79657472690381</c:v>
                </c:pt>
                <c:pt idx="5">
                  <c:v>109.69221458179824</c:v>
                </c:pt>
                <c:pt idx="6">
                  <c:v>109.59591690732596</c:v>
                </c:pt>
                <c:pt idx="7">
                  <c:v>109.51519370153559</c:v>
                </c:pt>
                <c:pt idx="8">
                  <c:v>109.45064053024879</c:v>
                </c:pt>
                <c:pt idx="9">
                  <c:v>109.40277874733425</c:v>
                </c:pt>
                <c:pt idx="10">
                  <c:v>109.37045164901392</c:v>
                </c:pt>
                <c:pt idx="11">
                  <c:v>109.35750781488176</c:v>
                </c:pt>
                <c:pt idx="12">
                  <c:v>109.36375544358638</c:v>
                </c:pt>
                <c:pt idx="13">
                  <c:v>109.39388655875466</c:v>
                </c:pt>
                <c:pt idx="14">
                  <c:v>109.44785432772755</c:v>
                </c:pt>
                <c:pt idx="15">
                  <c:v>109.52777068045889</c:v>
                </c:pt>
              </c:numCache>
            </c:numRef>
          </c:val>
          <c:extLst>
            <c:ext xmlns:c16="http://schemas.microsoft.com/office/drawing/2014/chart" uri="{C3380CC4-5D6E-409C-BE32-E72D297353CC}">
              <c16:uniqueId val="{00000009-514D-42B3-A866-03491BDB44D5}"/>
            </c:ext>
          </c:extLst>
        </c:ser>
        <c:ser>
          <c:idx val="6"/>
          <c:order val="10"/>
          <c:tx>
            <c:strRef>
              <c:f>'Energy by Fuel'!$C$40</c:f>
              <c:strCache>
                <c:ptCount val="1"/>
                <c:pt idx="0">
                  <c:v>District Steam</c:v>
                </c:pt>
              </c:strCache>
            </c:strRef>
          </c:tx>
          <c:spPr>
            <a:solidFill>
              <a:schemeClr val="tx1"/>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Fuel'!$D$40:$S$40</c:f>
              <c:numCache>
                <c:formatCode>#,##0</c:formatCode>
                <c:ptCount val="16"/>
                <c:pt idx="0">
                  <c:v>15.753442648651932</c:v>
                </c:pt>
                <c:pt idx="1">
                  <c:v>15.710492816738677</c:v>
                </c:pt>
                <c:pt idx="2">
                  <c:v>15.667884048221548</c:v>
                </c:pt>
                <c:pt idx="3">
                  <c:v>15.625634845832023</c:v>
                </c:pt>
                <c:pt idx="4">
                  <c:v>15.583717976038162</c:v>
                </c:pt>
                <c:pt idx="5">
                  <c:v>15.54213692055737</c:v>
                </c:pt>
                <c:pt idx="6">
                  <c:v>15.487700533237248</c:v>
                </c:pt>
                <c:pt idx="7">
                  <c:v>15.434465985533276</c:v>
                </c:pt>
                <c:pt idx="8">
                  <c:v>15.382063944414849</c:v>
                </c:pt>
                <c:pt idx="9">
                  <c:v>15.330556195025915</c:v>
                </c:pt>
                <c:pt idx="10">
                  <c:v>15.27978046736801</c:v>
                </c:pt>
                <c:pt idx="11">
                  <c:v>15.229624895672758</c:v>
                </c:pt>
                <c:pt idx="12">
                  <c:v>15.17995759795528</c:v>
                </c:pt>
                <c:pt idx="13">
                  <c:v>15.130940173008655</c:v>
                </c:pt>
                <c:pt idx="14">
                  <c:v>15.082313592096259</c:v>
                </c:pt>
                <c:pt idx="15">
                  <c:v>15.03413151131279</c:v>
                </c:pt>
              </c:numCache>
            </c:numRef>
          </c:val>
          <c:extLst>
            <c:ext xmlns:c16="http://schemas.microsoft.com/office/drawing/2014/chart" uri="{C3380CC4-5D6E-409C-BE32-E72D297353CC}">
              <c16:uniqueId val="{0000000A-514D-42B3-A866-03491BDB44D5}"/>
            </c:ext>
          </c:extLst>
        </c:ser>
        <c:ser>
          <c:idx val="9"/>
          <c:order val="11"/>
          <c:tx>
            <c:strRef>
              <c:f>'Energy by Fuel'!$C$41</c:f>
              <c:strCache>
                <c:ptCount val="1"/>
                <c:pt idx="0">
                  <c:v>Wood and Waste</c:v>
                </c:pt>
              </c:strCache>
            </c:strRef>
          </c:tx>
          <c:spPr>
            <a:solidFill>
              <a:schemeClr val="accent4">
                <a:lumMod val="7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Fuel'!$D$41:$S$41</c:f>
              <c:numCache>
                <c:formatCode>#,##0</c:formatCode>
                <c:ptCount val="16"/>
                <c:pt idx="0">
                  <c:v>58.104836313810054</c:v>
                </c:pt>
                <c:pt idx="1">
                  <c:v>58.174110937754207</c:v>
                </c:pt>
                <c:pt idx="2">
                  <c:v>58.245483587044092</c:v>
                </c:pt>
                <c:pt idx="3">
                  <c:v>58.319221810335925</c:v>
                </c:pt>
                <c:pt idx="4">
                  <c:v>58.395159033048117</c:v>
                </c:pt>
                <c:pt idx="5">
                  <c:v>58.473736523411119</c:v>
                </c:pt>
                <c:pt idx="6">
                  <c:v>58.551462823055445</c:v>
                </c:pt>
                <c:pt idx="7">
                  <c:v>58.631574653484748</c:v>
                </c:pt>
                <c:pt idx="8">
                  <c:v>58.713835026680528</c:v>
                </c:pt>
                <c:pt idx="9">
                  <c:v>58.796853382080243</c:v>
                </c:pt>
                <c:pt idx="10">
                  <c:v>58.882222683940071</c:v>
                </c:pt>
                <c:pt idx="11">
                  <c:v>58.96970686371354</c:v>
                </c:pt>
                <c:pt idx="12">
                  <c:v>59.059219179756894</c:v>
                </c:pt>
                <c:pt idx="13">
                  <c:v>59.152169898080956</c:v>
                </c:pt>
                <c:pt idx="14">
                  <c:v>59.246812545815246</c:v>
                </c:pt>
                <c:pt idx="15">
                  <c:v>59.342861435491059</c:v>
                </c:pt>
              </c:numCache>
            </c:numRef>
          </c:val>
          <c:extLst>
            <c:ext xmlns:c16="http://schemas.microsoft.com/office/drawing/2014/chart" uri="{C3380CC4-5D6E-409C-BE32-E72D297353CC}">
              <c16:uniqueId val="{0000000B-514D-42B3-A866-03491BDB44D5}"/>
            </c:ext>
          </c:extLst>
        </c:ser>
        <c:ser>
          <c:idx val="10"/>
          <c:order val="12"/>
          <c:tx>
            <c:strRef>
              <c:f>'Energy by Fuel'!$C$42</c:f>
              <c:strCache>
                <c:ptCount val="1"/>
                <c:pt idx="0">
                  <c:v>Hydrogen</c:v>
                </c:pt>
              </c:strCache>
            </c:strRef>
          </c:tx>
          <c:spPr>
            <a:solidFill>
              <a:srgbClr val="7030A0"/>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Fuel'!$D$42:$S$42</c:f>
              <c:numCache>
                <c:formatCode>#,##0</c:formatCode>
                <c:ptCount val="16"/>
                <c:pt idx="0">
                  <c:v>4.1549025812719223E-3</c:v>
                </c:pt>
                <c:pt idx="1">
                  <c:v>4.139586993401524E-3</c:v>
                </c:pt>
                <c:pt idx="2">
                  <c:v>4.1242714055311266E-3</c:v>
                </c:pt>
                <c:pt idx="3">
                  <c:v>4.1089558176607283E-3</c:v>
                </c:pt>
                <c:pt idx="4">
                  <c:v>4.0936402297903299E-3</c:v>
                </c:pt>
                <c:pt idx="5">
                  <c:v>4.0783246419199316E-3</c:v>
                </c:pt>
                <c:pt idx="6">
                  <c:v>4.0630090540495333E-3</c:v>
                </c:pt>
                <c:pt idx="7">
                  <c:v>6.825374005031682E-3</c:v>
                </c:pt>
                <c:pt idx="8">
                  <c:v>6.8100584171612837E-3</c:v>
                </c:pt>
                <c:pt idx="9">
                  <c:v>9.5723686685880716E-3</c:v>
                </c:pt>
                <c:pt idx="10">
                  <c:v>1.2334644929233659E-2</c:v>
                </c:pt>
                <c:pt idx="11">
                  <c:v>1.7876203735356231E-2</c:v>
                </c:pt>
                <c:pt idx="12">
                  <c:v>2.3417678128380599E-2</c:v>
                </c:pt>
                <c:pt idx="13">
                  <c:v>2.8959060295210861E-2</c:v>
                </c:pt>
                <c:pt idx="14">
                  <c:v>3.4500342423529312E-2</c:v>
                </c:pt>
                <c:pt idx="15">
                  <c:v>4.0041517483368858E-2</c:v>
                </c:pt>
              </c:numCache>
            </c:numRef>
          </c:val>
          <c:extLst>
            <c:ext xmlns:c16="http://schemas.microsoft.com/office/drawing/2014/chart" uri="{C3380CC4-5D6E-409C-BE32-E72D297353CC}">
              <c16:uniqueId val="{0000000C-514D-42B3-A866-03491BDB44D5}"/>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5"/>
        <c:noMultiLvlLbl val="0"/>
      </c:catAx>
      <c:valAx>
        <c:axId val="1271679952"/>
        <c:scaling>
          <c:orientation val="minMax"/>
          <c:max val="3000"/>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r>
              <a:rPr lang="en-US"/>
              <a:t>Current Policies</a:t>
            </a:r>
          </a:p>
        </c:rich>
      </c:tx>
      <c:overlay val="0"/>
      <c:spPr>
        <a:noFill/>
        <a:ln>
          <a:noFill/>
        </a:ln>
        <a:effectLst/>
      </c:spPr>
    </c:title>
    <c:autoTitleDeleted val="0"/>
    <c:plotArea>
      <c:layout/>
      <c:areaChart>
        <c:grouping val="stacked"/>
        <c:varyColors val="0"/>
        <c:ser>
          <c:idx val="0"/>
          <c:order val="0"/>
          <c:tx>
            <c:strRef>
              <c:f>'Energy by Sector'!$C$36</c:f>
              <c:strCache>
                <c:ptCount val="1"/>
                <c:pt idx="0">
                  <c:v>Commercial</c:v>
                </c:pt>
              </c:strCache>
            </c:strRef>
          </c:tx>
          <c:spPr>
            <a:solidFill>
              <a:schemeClr val="accent1"/>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Sector'!$D$36:$S$36</c:f>
              <c:numCache>
                <c:formatCode>#,##0</c:formatCode>
                <c:ptCount val="16"/>
                <c:pt idx="0">
                  <c:v>787.08809496336494</c:v>
                </c:pt>
                <c:pt idx="1">
                  <c:v>772.12467669551575</c:v>
                </c:pt>
                <c:pt idx="2">
                  <c:v>756.53709920971505</c:v>
                </c:pt>
                <c:pt idx="3">
                  <c:v>740.88494416005665</c:v>
                </c:pt>
                <c:pt idx="4">
                  <c:v>723.02023996849243</c:v>
                </c:pt>
                <c:pt idx="5">
                  <c:v>693.47121704421806</c:v>
                </c:pt>
                <c:pt idx="6">
                  <c:v>665.63496538337438</c:v>
                </c:pt>
                <c:pt idx="7">
                  <c:v>637.87251009591466</c:v>
                </c:pt>
                <c:pt idx="8">
                  <c:v>608.71364159518487</c:v>
                </c:pt>
                <c:pt idx="9">
                  <c:v>581.58903024381027</c:v>
                </c:pt>
                <c:pt idx="10">
                  <c:v>553.27677764956366</c:v>
                </c:pt>
                <c:pt idx="11">
                  <c:v>527.27863887463457</c:v>
                </c:pt>
                <c:pt idx="12">
                  <c:v>500.9331313150995</c:v>
                </c:pt>
                <c:pt idx="13">
                  <c:v>475.64849038290032</c:v>
                </c:pt>
                <c:pt idx="14">
                  <c:v>452.67569327188579</c:v>
                </c:pt>
                <c:pt idx="15">
                  <c:v>430.11429434158248</c:v>
                </c:pt>
              </c:numCache>
            </c:numRef>
          </c:val>
          <c:extLst>
            <c:ext xmlns:c16="http://schemas.microsoft.com/office/drawing/2014/chart" uri="{C3380CC4-5D6E-409C-BE32-E72D297353CC}">
              <c16:uniqueId val="{00000001-5B81-044F-B4D6-807D9DCA5642}"/>
            </c:ext>
          </c:extLst>
        </c:ser>
        <c:ser>
          <c:idx val="1"/>
          <c:order val="1"/>
          <c:tx>
            <c:strRef>
              <c:f>'Energy by Sector'!$C$37</c:f>
              <c:strCache>
                <c:ptCount val="1"/>
                <c:pt idx="0">
                  <c:v>Industry</c:v>
                </c:pt>
              </c:strCache>
            </c:strRef>
          </c:tx>
          <c:spPr>
            <a:solidFill>
              <a:schemeClr val="accent2"/>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Sector'!$D$37:$S$37</c:f>
              <c:numCache>
                <c:formatCode>#,##0</c:formatCode>
                <c:ptCount val="16"/>
                <c:pt idx="0">
                  <c:v>623.17008424372489</c:v>
                </c:pt>
                <c:pt idx="1">
                  <c:v>614.42769578516584</c:v>
                </c:pt>
                <c:pt idx="2">
                  <c:v>605.24302816357215</c:v>
                </c:pt>
                <c:pt idx="3">
                  <c:v>595.87297511352563</c:v>
                </c:pt>
                <c:pt idx="4">
                  <c:v>585.73226022302231</c:v>
                </c:pt>
                <c:pt idx="5">
                  <c:v>572.36062734393329</c:v>
                </c:pt>
                <c:pt idx="6">
                  <c:v>559.04474890385791</c:v>
                </c:pt>
                <c:pt idx="7">
                  <c:v>544.81296236210403</c:v>
                </c:pt>
                <c:pt idx="8">
                  <c:v>529.01898965195232</c:v>
                </c:pt>
                <c:pt idx="9">
                  <c:v>513.14330346254951</c:v>
                </c:pt>
                <c:pt idx="10">
                  <c:v>495.82173392971549</c:v>
                </c:pt>
                <c:pt idx="11">
                  <c:v>479.64976460596193</c:v>
                </c:pt>
                <c:pt idx="12">
                  <c:v>463.49687719822737</c:v>
                </c:pt>
                <c:pt idx="13">
                  <c:v>448.01671492774375</c:v>
                </c:pt>
                <c:pt idx="14">
                  <c:v>433.78910669909942</c:v>
                </c:pt>
                <c:pt idx="15">
                  <c:v>420.06550054259679</c:v>
                </c:pt>
              </c:numCache>
            </c:numRef>
          </c:val>
          <c:extLst>
            <c:ext xmlns:c16="http://schemas.microsoft.com/office/drawing/2014/chart" uri="{C3380CC4-5D6E-409C-BE32-E72D297353CC}">
              <c16:uniqueId val="{00000003-5B81-044F-B4D6-807D9DCA5642}"/>
            </c:ext>
          </c:extLst>
        </c:ser>
        <c:ser>
          <c:idx val="2"/>
          <c:order val="2"/>
          <c:tx>
            <c:strRef>
              <c:f>'Energy by Sector'!$C$38</c:f>
              <c:strCache>
                <c:ptCount val="1"/>
                <c:pt idx="0">
                  <c:v>Residential</c:v>
                </c:pt>
              </c:strCache>
            </c:strRef>
          </c:tx>
          <c:spPr>
            <a:solidFill>
              <a:schemeClr val="accent3"/>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Sector'!$D$38:$S$38</c:f>
              <c:numCache>
                <c:formatCode>#,##0</c:formatCode>
                <c:ptCount val="16"/>
                <c:pt idx="0">
                  <c:v>215.8854397629762</c:v>
                </c:pt>
                <c:pt idx="1">
                  <c:v>216.21154824072025</c:v>
                </c:pt>
                <c:pt idx="2">
                  <c:v>216.54154926608527</c:v>
                </c:pt>
                <c:pt idx="3">
                  <c:v>216.87939760085297</c:v>
                </c:pt>
                <c:pt idx="4">
                  <c:v>217.22030136148783</c:v>
                </c:pt>
                <c:pt idx="5">
                  <c:v>217.56882095956385</c:v>
                </c:pt>
                <c:pt idx="6">
                  <c:v>217.91978870987677</c:v>
                </c:pt>
                <c:pt idx="7">
                  <c:v>218.27828397433152</c:v>
                </c:pt>
                <c:pt idx="8">
                  <c:v>218.64182745320358</c:v>
                </c:pt>
                <c:pt idx="9">
                  <c:v>219.0125319757534</c:v>
                </c:pt>
                <c:pt idx="10">
                  <c:v>219.3901512610901</c:v>
                </c:pt>
                <c:pt idx="11">
                  <c:v>219.77443842151658</c:v>
                </c:pt>
                <c:pt idx="12">
                  <c:v>220.16715698010424</c:v>
                </c:pt>
                <c:pt idx="13">
                  <c:v>220.56594204661585</c:v>
                </c:pt>
                <c:pt idx="14">
                  <c:v>220.97377406395256</c:v>
                </c:pt>
                <c:pt idx="15">
                  <c:v>221.38701088577238</c:v>
                </c:pt>
              </c:numCache>
            </c:numRef>
          </c:val>
          <c:extLst>
            <c:ext xmlns:c16="http://schemas.microsoft.com/office/drawing/2014/chart" uri="{C3380CC4-5D6E-409C-BE32-E72D297353CC}">
              <c16:uniqueId val="{00000005-5B81-044F-B4D6-807D9DCA5642}"/>
            </c:ext>
          </c:extLst>
        </c:ser>
        <c:ser>
          <c:idx val="3"/>
          <c:order val="3"/>
          <c:tx>
            <c:strRef>
              <c:f>'Energy by Sector'!$C$39</c:f>
              <c:strCache>
                <c:ptCount val="1"/>
                <c:pt idx="0">
                  <c:v>Transportation</c:v>
                </c:pt>
              </c:strCache>
            </c:strRef>
          </c:tx>
          <c:spPr>
            <a:solidFill>
              <a:schemeClr val="accent4"/>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Sector'!$D$39:$S$39</c:f>
              <c:numCache>
                <c:formatCode>#,##0</c:formatCode>
                <c:ptCount val="16"/>
                <c:pt idx="0">
                  <c:v>994.09408268673917</c:v>
                </c:pt>
                <c:pt idx="1">
                  <c:v>975.44529794341258</c:v>
                </c:pt>
                <c:pt idx="2">
                  <c:v>954.62251357341199</c:v>
                </c:pt>
                <c:pt idx="3">
                  <c:v>931.49364670329805</c:v>
                </c:pt>
                <c:pt idx="4">
                  <c:v>906.16611081249255</c:v>
                </c:pt>
                <c:pt idx="5">
                  <c:v>879.24304561694782</c:v>
                </c:pt>
                <c:pt idx="6">
                  <c:v>851.53495261024625</c:v>
                </c:pt>
                <c:pt idx="7">
                  <c:v>823.21150539531754</c:v>
                </c:pt>
                <c:pt idx="8">
                  <c:v>793.93321264877716</c:v>
                </c:pt>
                <c:pt idx="9">
                  <c:v>764.3750863341329</c:v>
                </c:pt>
                <c:pt idx="10">
                  <c:v>735.50717543596227</c:v>
                </c:pt>
                <c:pt idx="11">
                  <c:v>709.31784769657793</c:v>
                </c:pt>
                <c:pt idx="12">
                  <c:v>684.2729824644457</c:v>
                </c:pt>
                <c:pt idx="13">
                  <c:v>660.47004408708972</c:v>
                </c:pt>
                <c:pt idx="14">
                  <c:v>638.16688720423724</c:v>
                </c:pt>
                <c:pt idx="15">
                  <c:v>617.52043783568695</c:v>
                </c:pt>
              </c:numCache>
            </c:numRef>
          </c:val>
          <c:extLst>
            <c:ext xmlns:c16="http://schemas.microsoft.com/office/drawing/2014/chart" uri="{C3380CC4-5D6E-409C-BE32-E72D297353CC}">
              <c16:uniqueId val="{00000007-5B81-044F-B4D6-807D9DCA5642}"/>
            </c:ext>
          </c:extLst>
        </c:ser>
        <c:dLbls>
          <c:showLegendKey val="0"/>
          <c:showVal val="0"/>
          <c:showCatName val="0"/>
          <c:showSerName val="0"/>
          <c:showPercent val="0"/>
          <c:showBubbleSize val="0"/>
        </c:dLbls>
        <c:axId val="163355088"/>
        <c:axId val="163366320"/>
      </c:areaChart>
      <c:catAx>
        <c:axId val="1633550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10"/>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r>
              <a:rPr lang="en-US"/>
              <a:t>Additional Action</a:t>
            </a:r>
          </a:p>
        </c:rich>
      </c:tx>
      <c:overlay val="0"/>
      <c:spPr>
        <a:noFill/>
        <a:ln>
          <a:noFill/>
        </a:ln>
        <a:effectLst/>
      </c:spPr>
    </c:title>
    <c:autoTitleDeleted val="0"/>
    <c:plotArea>
      <c:layout/>
      <c:areaChart>
        <c:grouping val="stacked"/>
        <c:varyColors val="0"/>
        <c:ser>
          <c:idx val="0"/>
          <c:order val="0"/>
          <c:tx>
            <c:strRef>
              <c:f>'Energy by Sector'!$C$42</c:f>
              <c:strCache>
                <c:ptCount val="1"/>
                <c:pt idx="0">
                  <c:v>Commercial</c:v>
                </c:pt>
              </c:strCache>
            </c:strRef>
          </c:tx>
          <c:spPr>
            <a:solidFill>
              <a:schemeClr val="accent1"/>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Sector'!$D$42:$S$42</c:f>
              <c:numCache>
                <c:formatCode>#,##0</c:formatCode>
                <c:ptCount val="16"/>
                <c:pt idx="0">
                  <c:v>762.31157639502317</c:v>
                </c:pt>
                <c:pt idx="1">
                  <c:v>739.31110060709943</c:v>
                </c:pt>
                <c:pt idx="2">
                  <c:v>712.85622820967683</c:v>
                </c:pt>
                <c:pt idx="3">
                  <c:v>683.26152263107087</c:v>
                </c:pt>
                <c:pt idx="4">
                  <c:v>652.05531647715623</c:v>
                </c:pt>
                <c:pt idx="5">
                  <c:v>617.51941308536436</c:v>
                </c:pt>
                <c:pt idx="6">
                  <c:v>587.97316973286229</c:v>
                </c:pt>
                <c:pt idx="7">
                  <c:v>558.78759154624674</c:v>
                </c:pt>
                <c:pt idx="8">
                  <c:v>530.60312708719437</c:v>
                </c:pt>
                <c:pt idx="9">
                  <c:v>503.14101957649257</c:v>
                </c:pt>
                <c:pt idx="10">
                  <c:v>476.59147123371542</c:v>
                </c:pt>
                <c:pt idx="11">
                  <c:v>450.86017857265352</c:v>
                </c:pt>
                <c:pt idx="12">
                  <c:v>426.46000405814215</c:v>
                </c:pt>
                <c:pt idx="13">
                  <c:v>403.16457137672035</c:v>
                </c:pt>
                <c:pt idx="14">
                  <c:v>381.28252641494782</c:v>
                </c:pt>
                <c:pt idx="15">
                  <c:v>361.09717349847381</c:v>
                </c:pt>
              </c:numCache>
            </c:numRef>
          </c:val>
          <c:extLst>
            <c:ext xmlns:c16="http://schemas.microsoft.com/office/drawing/2014/chart" uri="{C3380CC4-5D6E-409C-BE32-E72D297353CC}">
              <c16:uniqueId val="{00000001-A6EF-354C-BE6A-D0BCA5740118}"/>
            </c:ext>
          </c:extLst>
        </c:ser>
        <c:ser>
          <c:idx val="1"/>
          <c:order val="1"/>
          <c:tx>
            <c:strRef>
              <c:f>'Energy by Sector'!$C$43</c:f>
              <c:strCache>
                <c:ptCount val="1"/>
                <c:pt idx="0">
                  <c:v>Industry</c:v>
                </c:pt>
              </c:strCache>
            </c:strRef>
          </c:tx>
          <c:spPr>
            <a:solidFill>
              <a:schemeClr val="accent2"/>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Sector'!$D$43:$S$43</c:f>
              <c:numCache>
                <c:formatCode>#,##0</c:formatCode>
                <c:ptCount val="16"/>
                <c:pt idx="0">
                  <c:v>610.42838490612201</c:v>
                </c:pt>
                <c:pt idx="1">
                  <c:v>597.80530871493806</c:v>
                </c:pt>
                <c:pt idx="2">
                  <c:v>582.76386142960177</c:v>
                </c:pt>
                <c:pt idx="3">
                  <c:v>565.59627501604746</c:v>
                </c:pt>
                <c:pt idx="4">
                  <c:v>547.53527726526045</c:v>
                </c:pt>
                <c:pt idx="5">
                  <c:v>528.94519487347839</c:v>
                </c:pt>
                <c:pt idx="6">
                  <c:v>512.3872151094015</c:v>
                </c:pt>
                <c:pt idx="7">
                  <c:v>495.88296855773456</c:v>
                </c:pt>
                <c:pt idx="8">
                  <c:v>479.65058489279613</c:v>
                </c:pt>
                <c:pt idx="9">
                  <c:v>463.58908276838775</c:v>
                </c:pt>
                <c:pt idx="10">
                  <c:v>447.79569065624634</c:v>
                </c:pt>
                <c:pt idx="11">
                  <c:v>432.63565932945949</c:v>
                </c:pt>
                <c:pt idx="12">
                  <c:v>418.31902832146932</c:v>
                </c:pt>
                <c:pt idx="13">
                  <c:v>404.84540033662512</c:v>
                </c:pt>
                <c:pt idx="14">
                  <c:v>392.42802302032197</c:v>
                </c:pt>
                <c:pt idx="15">
                  <c:v>381.18464933124147</c:v>
                </c:pt>
              </c:numCache>
            </c:numRef>
          </c:val>
          <c:extLst>
            <c:ext xmlns:c16="http://schemas.microsoft.com/office/drawing/2014/chart" uri="{C3380CC4-5D6E-409C-BE32-E72D297353CC}">
              <c16:uniqueId val="{00000003-A6EF-354C-BE6A-D0BCA5740118}"/>
            </c:ext>
          </c:extLst>
        </c:ser>
        <c:ser>
          <c:idx val="2"/>
          <c:order val="2"/>
          <c:tx>
            <c:strRef>
              <c:f>'Energy by Sector'!$C$44</c:f>
              <c:strCache>
                <c:ptCount val="1"/>
                <c:pt idx="0">
                  <c:v>Residential</c:v>
                </c:pt>
              </c:strCache>
            </c:strRef>
          </c:tx>
          <c:spPr>
            <a:solidFill>
              <a:schemeClr val="accent3"/>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Sector'!$D$44:$S$44</c:f>
              <c:numCache>
                <c:formatCode>#,##0</c:formatCode>
                <c:ptCount val="16"/>
                <c:pt idx="0">
                  <c:v>215.7733137260567</c:v>
                </c:pt>
                <c:pt idx="1">
                  <c:v>213.92944198909956</c:v>
                </c:pt>
                <c:pt idx="2">
                  <c:v>212.06391116734579</c:v>
                </c:pt>
                <c:pt idx="3">
                  <c:v>210.17855511491001</c:v>
                </c:pt>
                <c:pt idx="4">
                  <c:v>208.27065111871093</c:v>
                </c:pt>
                <c:pt idx="5">
                  <c:v>206.34389389472011</c:v>
                </c:pt>
                <c:pt idx="6">
                  <c:v>206.25149216174387</c:v>
                </c:pt>
                <c:pt idx="7">
                  <c:v>206.15994846822736</c:v>
                </c:pt>
                <c:pt idx="8">
                  <c:v>206.06878315630331</c:v>
                </c:pt>
                <c:pt idx="9">
                  <c:v>205.97833982261614</c:v>
                </c:pt>
                <c:pt idx="10">
                  <c:v>205.90078263743126</c:v>
                </c:pt>
                <c:pt idx="11">
                  <c:v>205.82331241320375</c:v>
                </c:pt>
                <c:pt idx="12">
                  <c:v>205.74376083463488</c:v>
                </c:pt>
                <c:pt idx="13">
                  <c:v>205.66177033336484</c:v>
                </c:pt>
                <c:pt idx="14">
                  <c:v>205.57697970999996</c:v>
                </c:pt>
                <c:pt idx="15">
                  <c:v>205.48902310008526</c:v>
                </c:pt>
              </c:numCache>
            </c:numRef>
          </c:val>
          <c:extLst>
            <c:ext xmlns:c16="http://schemas.microsoft.com/office/drawing/2014/chart" uri="{C3380CC4-5D6E-409C-BE32-E72D297353CC}">
              <c16:uniqueId val="{00000005-A6EF-354C-BE6A-D0BCA5740118}"/>
            </c:ext>
          </c:extLst>
        </c:ser>
        <c:ser>
          <c:idx val="3"/>
          <c:order val="3"/>
          <c:tx>
            <c:strRef>
              <c:f>'Energy by Sector'!$C$45</c:f>
              <c:strCache>
                <c:ptCount val="1"/>
                <c:pt idx="0">
                  <c:v>Transportation</c:v>
                </c:pt>
              </c:strCache>
            </c:strRef>
          </c:tx>
          <c:spPr>
            <a:solidFill>
              <a:schemeClr val="accent4"/>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Sector'!$D$45:$S$45</c:f>
              <c:numCache>
                <c:formatCode>#,##0</c:formatCode>
                <c:ptCount val="16"/>
                <c:pt idx="0">
                  <c:v>987.63843253582934</c:v>
                </c:pt>
                <c:pt idx="1">
                  <c:v>966.06115433784817</c:v>
                </c:pt>
                <c:pt idx="2">
                  <c:v>941.52009266084326</c:v>
                </c:pt>
                <c:pt idx="3">
                  <c:v>914.88238199335512</c:v>
                </c:pt>
                <c:pt idx="4">
                  <c:v>886.25336593259692</c:v>
                </c:pt>
                <c:pt idx="5">
                  <c:v>855.85723897146909</c:v>
                </c:pt>
                <c:pt idx="6">
                  <c:v>825.59764935022736</c:v>
                </c:pt>
                <c:pt idx="7">
                  <c:v>795.83127885535521</c:v>
                </c:pt>
                <c:pt idx="8">
                  <c:v>766.65900054178076</c:v>
                </c:pt>
                <c:pt idx="9">
                  <c:v>738.13173349409465</c:v>
                </c:pt>
                <c:pt idx="10">
                  <c:v>710.65437541004735</c:v>
                </c:pt>
                <c:pt idx="11">
                  <c:v>686.00824024966778</c:v>
                </c:pt>
                <c:pt idx="12">
                  <c:v>662.74603882441704</c:v>
                </c:pt>
                <c:pt idx="13">
                  <c:v>640.97794215777265</c:v>
                </c:pt>
                <c:pt idx="14">
                  <c:v>620.95738339888146</c:v>
                </c:pt>
                <c:pt idx="15">
                  <c:v>602.84165180769662</c:v>
                </c:pt>
              </c:numCache>
            </c:numRef>
          </c:val>
          <c:extLst>
            <c:ext xmlns:c16="http://schemas.microsoft.com/office/drawing/2014/chart" uri="{C3380CC4-5D6E-409C-BE32-E72D297353CC}">
              <c16:uniqueId val="{00000007-A6EF-354C-BE6A-D0BCA5740118}"/>
            </c:ext>
          </c:extLst>
        </c:ser>
        <c:dLbls>
          <c:showLegendKey val="0"/>
          <c:showVal val="0"/>
          <c:showCatName val="0"/>
          <c:showSerName val="0"/>
          <c:showPercent val="0"/>
          <c:showBubbleSize val="0"/>
        </c:dLbls>
        <c:axId val="163355088"/>
        <c:axId val="163366320"/>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10"/>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r>
              <a:rPr lang="en-US"/>
              <a:t>Net Zero Scenario A</a:t>
            </a:r>
          </a:p>
        </c:rich>
      </c:tx>
      <c:overlay val="0"/>
      <c:spPr>
        <a:noFill/>
        <a:ln>
          <a:noFill/>
        </a:ln>
        <a:effectLst/>
      </c:spPr>
    </c:title>
    <c:autoTitleDeleted val="0"/>
    <c:plotArea>
      <c:layout/>
      <c:areaChart>
        <c:grouping val="stacked"/>
        <c:varyColors val="0"/>
        <c:ser>
          <c:idx val="0"/>
          <c:order val="0"/>
          <c:tx>
            <c:strRef>
              <c:f>'Energy by Sector'!$C$48</c:f>
              <c:strCache>
                <c:ptCount val="1"/>
                <c:pt idx="0">
                  <c:v>Commercial</c:v>
                </c:pt>
              </c:strCache>
            </c:strRef>
          </c:tx>
          <c:spPr>
            <a:solidFill>
              <a:schemeClr val="accent1"/>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Sector'!$D$48:$S$48</c:f>
              <c:numCache>
                <c:formatCode>#,##0</c:formatCode>
                <c:ptCount val="16"/>
                <c:pt idx="0">
                  <c:v>762.27081951724085</c:v>
                </c:pt>
                <c:pt idx="1">
                  <c:v>739.24816552538357</c:v>
                </c:pt>
                <c:pt idx="2">
                  <c:v>699.54500313166761</c:v>
                </c:pt>
                <c:pt idx="3">
                  <c:v>659.69863825571531</c:v>
                </c:pt>
                <c:pt idx="4">
                  <c:v>632.59179761402834</c:v>
                </c:pt>
                <c:pt idx="5">
                  <c:v>602.4938314205873</c:v>
                </c:pt>
                <c:pt idx="6">
                  <c:v>576.51488586318476</c:v>
                </c:pt>
                <c:pt idx="7">
                  <c:v>550.2539402711659</c:v>
                </c:pt>
                <c:pt idx="8">
                  <c:v>524.38845851468227</c:v>
                </c:pt>
                <c:pt idx="9">
                  <c:v>498.71301133081511</c:v>
                </c:pt>
                <c:pt idx="10">
                  <c:v>473.49242589344999</c:v>
                </c:pt>
                <c:pt idx="11">
                  <c:v>448.70513625665382</c:v>
                </c:pt>
                <c:pt idx="12">
                  <c:v>424.94930224394284</c:v>
                </c:pt>
                <c:pt idx="13">
                  <c:v>402.08021218711826</c:v>
                </c:pt>
                <c:pt idx="14">
                  <c:v>380.47625774658752</c:v>
                </c:pt>
                <c:pt idx="15">
                  <c:v>360.47578420970603</c:v>
                </c:pt>
              </c:numCache>
            </c:numRef>
          </c:val>
          <c:extLst>
            <c:ext xmlns:c16="http://schemas.microsoft.com/office/drawing/2014/chart" uri="{C3380CC4-5D6E-409C-BE32-E72D297353CC}">
              <c16:uniqueId val="{00000001-FDB2-0D4A-BE68-3F108C138E33}"/>
            </c:ext>
          </c:extLst>
        </c:ser>
        <c:ser>
          <c:idx val="1"/>
          <c:order val="1"/>
          <c:tx>
            <c:strRef>
              <c:f>'Energy by Sector'!$C$49</c:f>
              <c:strCache>
                <c:ptCount val="1"/>
                <c:pt idx="0">
                  <c:v>Industry</c:v>
                </c:pt>
              </c:strCache>
            </c:strRef>
          </c:tx>
          <c:spPr>
            <a:solidFill>
              <a:schemeClr val="accent2"/>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Sector'!$D$49:$S$49</c:f>
              <c:numCache>
                <c:formatCode>#,##0</c:formatCode>
                <c:ptCount val="16"/>
                <c:pt idx="0">
                  <c:v>610.38715993579137</c:v>
                </c:pt>
                <c:pt idx="1">
                  <c:v>597.7440358568814</c:v>
                </c:pt>
                <c:pt idx="2">
                  <c:v>575.95926991878662</c:v>
                </c:pt>
                <c:pt idx="3">
                  <c:v>553.6603551966823</c:v>
                </c:pt>
                <c:pt idx="4">
                  <c:v>538.07841242773441</c:v>
                </c:pt>
                <c:pt idx="5">
                  <c:v>521.589803457269</c:v>
                </c:pt>
                <c:pt idx="6">
                  <c:v>506.5991744288055</c:v>
                </c:pt>
                <c:pt idx="7">
                  <c:v>491.24946284579141</c:v>
                </c:pt>
                <c:pt idx="8">
                  <c:v>475.81087329008506</c:v>
                </c:pt>
                <c:pt idx="9">
                  <c:v>460.26419783761003</c:v>
                </c:pt>
                <c:pt idx="10">
                  <c:v>444.79210282166815</c:v>
                </c:pt>
                <c:pt idx="11">
                  <c:v>429.80247990297636</c:v>
                </c:pt>
                <c:pt idx="12">
                  <c:v>415.57713780707115</c:v>
                </c:pt>
                <c:pt idx="13">
                  <c:v>402.16736836028412</c:v>
                </c:pt>
                <c:pt idx="14">
                  <c:v>389.81587869602828</c:v>
                </c:pt>
                <c:pt idx="15">
                  <c:v>378.65794989066336</c:v>
                </c:pt>
              </c:numCache>
            </c:numRef>
          </c:val>
          <c:extLst>
            <c:ext xmlns:c16="http://schemas.microsoft.com/office/drawing/2014/chart" uri="{C3380CC4-5D6E-409C-BE32-E72D297353CC}">
              <c16:uniqueId val="{00000003-FDB2-0D4A-BE68-3F108C138E33}"/>
            </c:ext>
          </c:extLst>
        </c:ser>
        <c:ser>
          <c:idx val="2"/>
          <c:order val="2"/>
          <c:tx>
            <c:strRef>
              <c:f>'Energy by Sector'!$C$50</c:f>
              <c:strCache>
                <c:ptCount val="1"/>
                <c:pt idx="0">
                  <c:v>Residential</c:v>
                </c:pt>
              </c:strCache>
            </c:strRef>
          </c:tx>
          <c:spPr>
            <a:solidFill>
              <a:schemeClr val="accent3"/>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Sector'!$D$50:$S$50</c:f>
              <c:numCache>
                <c:formatCode>#,##0</c:formatCode>
                <c:ptCount val="16"/>
                <c:pt idx="0">
                  <c:v>215.89052818576289</c:v>
                </c:pt>
                <c:pt idx="1">
                  <c:v>214.07364264512779</c:v>
                </c:pt>
                <c:pt idx="2">
                  <c:v>212.23047627527964</c:v>
                </c:pt>
                <c:pt idx="3">
                  <c:v>210.36431763955454</c:v>
                </c:pt>
                <c:pt idx="4">
                  <c:v>208.46951802998092</c:v>
                </c:pt>
                <c:pt idx="5">
                  <c:v>206.54999656468223</c:v>
                </c:pt>
                <c:pt idx="6">
                  <c:v>206.45182597599995</c:v>
                </c:pt>
                <c:pt idx="7">
                  <c:v>206.35418811836948</c:v>
                </c:pt>
                <c:pt idx="8">
                  <c:v>206.25436172554498</c:v>
                </c:pt>
                <c:pt idx="9">
                  <c:v>206.15442729009482</c:v>
                </c:pt>
                <c:pt idx="10">
                  <c:v>206.05401313518482</c:v>
                </c:pt>
                <c:pt idx="11">
                  <c:v>205.95274442803793</c:v>
                </c:pt>
                <c:pt idx="12">
                  <c:v>205.85242671264439</c:v>
                </c:pt>
                <c:pt idx="13">
                  <c:v>205.75041251117517</c:v>
                </c:pt>
                <c:pt idx="14">
                  <c:v>205.64987568147862</c:v>
                </c:pt>
                <c:pt idx="15">
                  <c:v>205.54673927156398</c:v>
                </c:pt>
              </c:numCache>
            </c:numRef>
          </c:val>
          <c:extLst>
            <c:ext xmlns:c16="http://schemas.microsoft.com/office/drawing/2014/chart" uri="{C3380CC4-5D6E-409C-BE32-E72D297353CC}">
              <c16:uniqueId val="{00000005-FDB2-0D4A-BE68-3F108C138E33}"/>
            </c:ext>
          </c:extLst>
        </c:ser>
        <c:ser>
          <c:idx val="3"/>
          <c:order val="3"/>
          <c:tx>
            <c:strRef>
              <c:f>'Energy by Sector'!$C$51</c:f>
              <c:strCache>
                <c:ptCount val="1"/>
                <c:pt idx="0">
                  <c:v>Transportation</c:v>
                </c:pt>
              </c:strCache>
            </c:strRef>
          </c:tx>
          <c:spPr>
            <a:solidFill>
              <a:schemeClr val="accent4"/>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Sector'!$D$51:$S$51</c:f>
              <c:numCache>
                <c:formatCode>#,##0</c:formatCode>
                <c:ptCount val="16"/>
                <c:pt idx="0">
                  <c:v>988.07618677697508</c:v>
                </c:pt>
                <c:pt idx="1">
                  <c:v>966.50758843881476</c:v>
                </c:pt>
                <c:pt idx="2">
                  <c:v>913.55780988968718</c:v>
                </c:pt>
                <c:pt idx="3">
                  <c:v>864.77580635582945</c:v>
                </c:pt>
                <c:pt idx="4">
                  <c:v>842.35129264855902</c:v>
                </c:pt>
                <c:pt idx="5">
                  <c:v>817.08183662134581</c:v>
                </c:pt>
                <c:pt idx="6">
                  <c:v>791.36637860052099</c:v>
                </c:pt>
                <c:pt idx="7">
                  <c:v>765.6167946258081</c:v>
                </c:pt>
                <c:pt idx="8">
                  <c:v>739.89262494228421</c:v>
                </c:pt>
                <c:pt idx="9">
                  <c:v>714.37685994341223</c:v>
                </c:pt>
                <c:pt idx="10">
                  <c:v>689.34980490794317</c:v>
                </c:pt>
                <c:pt idx="11">
                  <c:v>666.51174175363974</c:v>
                </c:pt>
                <c:pt idx="12">
                  <c:v>643.22840109353547</c:v>
                </c:pt>
                <c:pt idx="13">
                  <c:v>620.58828405649263</c:v>
                </c:pt>
                <c:pt idx="14">
                  <c:v>599.60224253874799</c:v>
                </c:pt>
                <c:pt idx="15">
                  <c:v>580.50064941905225</c:v>
                </c:pt>
              </c:numCache>
            </c:numRef>
          </c:val>
          <c:extLst>
            <c:ext xmlns:c16="http://schemas.microsoft.com/office/drawing/2014/chart" uri="{C3380CC4-5D6E-409C-BE32-E72D297353CC}">
              <c16:uniqueId val="{00000007-FDB2-0D4A-BE68-3F108C138E33}"/>
            </c:ext>
          </c:extLst>
        </c:ser>
        <c:dLbls>
          <c:showLegendKey val="0"/>
          <c:showVal val="0"/>
          <c:showCatName val="0"/>
          <c:showSerName val="0"/>
          <c:showPercent val="0"/>
          <c:showBubbleSize val="0"/>
        </c:dLbls>
        <c:axId val="163355088"/>
        <c:axId val="163366320"/>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10"/>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r>
              <a:rPr lang="en-US"/>
              <a:t>Net Zero Scenario B</a:t>
            </a:r>
          </a:p>
        </c:rich>
      </c:tx>
      <c:overlay val="0"/>
      <c:spPr>
        <a:noFill/>
        <a:ln>
          <a:noFill/>
        </a:ln>
        <a:effectLst/>
      </c:spPr>
    </c:title>
    <c:autoTitleDeleted val="0"/>
    <c:plotArea>
      <c:layout/>
      <c:areaChart>
        <c:grouping val="stacked"/>
        <c:varyColors val="0"/>
        <c:ser>
          <c:idx val="0"/>
          <c:order val="0"/>
          <c:tx>
            <c:strRef>
              <c:f>'Energy by Sector'!$C$54</c:f>
              <c:strCache>
                <c:ptCount val="1"/>
                <c:pt idx="0">
                  <c:v>Commercial</c:v>
                </c:pt>
              </c:strCache>
            </c:strRef>
          </c:tx>
          <c:spPr>
            <a:solidFill>
              <a:schemeClr val="accent1"/>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Sector'!$D$54:$S$54</c:f>
              <c:numCache>
                <c:formatCode>#,##0</c:formatCode>
                <c:ptCount val="16"/>
                <c:pt idx="0">
                  <c:v>762.27081956239783</c:v>
                </c:pt>
                <c:pt idx="1">
                  <c:v>739.24816552819891</c:v>
                </c:pt>
                <c:pt idx="2">
                  <c:v>699.54500312663458</c:v>
                </c:pt>
                <c:pt idx="3">
                  <c:v>659.69863826353526</c:v>
                </c:pt>
                <c:pt idx="4">
                  <c:v>632.59179752974421</c:v>
                </c:pt>
                <c:pt idx="5">
                  <c:v>602.49383132849232</c:v>
                </c:pt>
                <c:pt idx="6">
                  <c:v>576.51488582165871</c:v>
                </c:pt>
                <c:pt idx="7">
                  <c:v>550.25394027845425</c:v>
                </c:pt>
                <c:pt idx="8">
                  <c:v>524.3884585354881</c:v>
                </c:pt>
                <c:pt idx="9">
                  <c:v>498.7130113638575</c:v>
                </c:pt>
                <c:pt idx="10">
                  <c:v>473.49242584590485</c:v>
                </c:pt>
                <c:pt idx="11">
                  <c:v>448.70513629178208</c:v>
                </c:pt>
                <c:pt idx="12">
                  <c:v>424.94930225173431</c:v>
                </c:pt>
                <c:pt idx="13">
                  <c:v>402.08021220626506</c:v>
                </c:pt>
                <c:pt idx="14">
                  <c:v>380.47625773563965</c:v>
                </c:pt>
                <c:pt idx="15">
                  <c:v>360.47578422397135</c:v>
                </c:pt>
              </c:numCache>
            </c:numRef>
          </c:val>
          <c:extLst>
            <c:ext xmlns:c16="http://schemas.microsoft.com/office/drawing/2014/chart" uri="{C3380CC4-5D6E-409C-BE32-E72D297353CC}">
              <c16:uniqueId val="{00000002-6943-0B45-BBB0-001F5206ED74}"/>
            </c:ext>
          </c:extLst>
        </c:ser>
        <c:ser>
          <c:idx val="1"/>
          <c:order val="1"/>
          <c:tx>
            <c:strRef>
              <c:f>'Energy by Sector'!$C$55</c:f>
              <c:strCache>
                <c:ptCount val="1"/>
                <c:pt idx="0">
                  <c:v>Industry</c:v>
                </c:pt>
              </c:strCache>
            </c:strRef>
          </c:tx>
          <c:spPr>
            <a:solidFill>
              <a:schemeClr val="accent2"/>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Sector'!$D$55:$S$55</c:f>
              <c:numCache>
                <c:formatCode>#,##0</c:formatCode>
                <c:ptCount val="16"/>
                <c:pt idx="0">
                  <c:v>610.38899123478438</c:v>
                </c:pt>
                <c:pt idx="1">
                  <c:v>597.74581221657775</c:v>
                </c:pt>
                <c:pt idx="2">
                  <c:v>575.96082069944998</c:v>
                </c:pt>
                <c:pt idx="3">
                  <c:v>553.66152511836015</c:v>
                </c:pt>
                <c:pt idx="4">
                  <c:v>538.07906087052095</c:v>
                </c:pt>
                <c:pt idx="5">
                  <c:v>521.58980350013235</c:v>
                </c:pt>
                <c:pt idx="6">
                  <c:v>506.59917446978079</c:v>
                </c:pt>
                <c:pt idx="7">
                  <c:v>491.24946284144971</c:v>
                </c:pt>
                <c:pt idx="8">
                  <c:v>475.81087324676758</c:v>
                </c:pt>
                <c:pt idx="9">
                  <c:v>460.26419778284247</c:v>
                </c:pt>
                <c:pt idx="10">
                  <c:v>444.79210282214223</c:v>
                </c:pt>
                <c:pt idx="11">
                  <c:v>429.80247990402825</c:v>
                </c:pt>
                <c:pt idx="12">
                  <c:v>415.57713779069172</c:v>
                </c:pt>
                <c:pt idx="13">
                  <c:v>402.16736838352591</c:v>
                </c:pt>
                <c:pt idx="14">
                  <c:v>389.81587870906139</c:v>
                </c:pt>
                <c:pt idx="15">
                  <c:v>378.65794996015143</c:v>
                </c:pt>
              </c:numCache>
            </c:numRef>
          </c:val>
          <c:extLst>
            <c:ext xmlns:c16="http://schemas.microsoft.com/office/drawing/2014/chart" uri="{C3380CC4-5D6E-409C-BE32-E72D297353CC}">
              <c16:uniqueId val="{00000004-6943-0B45-BBB0-001F5206ED74}"/>
            </c:ext>
          </c:extLst>
        </c:ser>
        <c:ser>
          <c:idx val="2"/>
          <c:order val="2"/>
          <c:tx>
            <c:strRef>
              <c:f>'Energy by Sector'!$C$56</c:f>
              <c:strCache>
                <c:ptCount val="1"/>
                <c:pt idx="0">
                  <c:v>Residential</c:v>
                </c:pt>
              </c:strCache>
            </c:strRef>
          </c:tx>
          <c:spPr>
            <a:solidFill>
              <a:schemeClr val="accent3"/>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Sector'!$D$56:$S$56</c:f>
              <c:numCache>
                <c:formatCode>#,##0</c:formatCode>
                <c:ptCount val="16"/>
                <c:pt idx="0">
                  <c:v>215.87865533456852</c:v>
                </c:pt>
                <c:pt idx="1">
                  <c:v>214.05943044830332</c:v>
                </c:pt>
                <c:pt idx="2">
                  <c:v>212.21434384963021</c:v>
                </c:pt>
                <c:pt idx="3">
                  <c:v>210.34653874594309</c:v>
                </c:pt>
                <c:pt idx="4">
                  <c:v>208.45064526599046</c:v>
                </c:pt>
                <c:pt idx="5">
                  <c:v>206.5303379694785</c:v>
                </c:pt>
                <c:pt idx="6">
                  <c:v>206.42811471380077</c:v>
                </c:pt>
                <c:pt idx="7">
                  <c:v>206.32751202573451</c:v>
                </c:pt>
                <c:pt idx="8">
                  <c:v>206.22607905580091</c:v>
                </c:pt>
                <c:pt idx="9">
                  <c:v>206.12560713663498</c:v>
                </c:pt>
                <c:pt idx="10">
                  <c:v>206.02566544095731</c:v>
                </c:pt>
                <c:pt idx="11">
                  <c:v>205.92582255917534</c:v>
                </c:pt>
                <c:pt idx="12">
                  <c:v>205.82732481392398</c:v>
                </c:pt>
                <c:pt idx="13">
                  <c:v>205.72789741841692</c:v>
                </c:pt>
                <c:pt idx="14">
                  <c:v>205.62968345813255</c:v>
                </c:pt>
                <c:pt idx="15">
                  <c:v>205.52942442301429</c:v>
                </c:pt>
              </c:numCache>
            </c:numRef>
          </c:val>
          <c:extLst>
            <c:ext xmlns:c16="http://schemas.microsoft.com/office/drawing/2014/chart" uri="{C3380CC4-5D6E-409C-BE32-E72D297353CC}">
              <c16:uniqueId val="{00000006-6943-0B45-BBB0-001F5206ED74}"/>
            </c:ext>
          </c:extLst>
        </c:ser>
        <c:ser>
          <c:idx val="3"/>
          <c:order val="3"/>
          <c:tx>
            <c:strRef>
              <c:f>'Energy by Sector'!$C$57</c:f>
              <c:strCache>
                <c:ptCount val="1"/>
                <c:pt idx="0">
                  <c:v>Transportation</c:v>
                </c:pt>
              </c:strCache>
            </c:strRef>
          </c:tx>
          <c:spPr>
            <a:solidFill>
              <a:schemeClr val="accent4"/>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Sector'!$D$57:$S$57</c:f>
              <c:numCache>
                <c:formatCode>#,##0</c:formatCode>
                <c:ptCount val="16"/>
                <c:pt idx="0">
                  <c:v>970.04664385609465</c:v>
                </c:pt>
                <c:pt idx="1">
                  <c:v>944.58706018452096</c:v>
                </c:pt>
                <c:pt idx="2">
                  <c:v>889.31521182172492</c:v>
                </c:pt>
                <c:pt idx="3">
                  <c:v>838.6940935628711</c:v>
                </c:pt>
                <c:pt idx="4">
                  <c:v>813.55301567579988</c:v>
                </c:pt>
                <c:pt idx="5">
                  <c:v>785.99103394754502</c:v>
                </c:pt>
                <c:pt idx="6">
                  <c:v>758.3070196603876</c:v>
                </c:pt>
                <c:pt idx="7">
                  <c:v>730.8909293048149</c:v>
                </c:pt>
                <c:pt idx="8">
                  <c:v>703.80161450687183</c:v>
                </c:pt>
                <c:pt idx="9">
                  <c:v>677.20719322769662</c:v>
                </c:pt>
                <c:pt idx="10">
                  <c:v>651.36218958277698</c:v>
                </c:pt>
                <c:pt idx="11">
                  <c:v>630.50641516341216</c:v>
                </c:pt>
                <c:pt idx="12">
                  <c:v>609.2609925232133</c:v>
                </c:pt>
                <c:pt idx="13">
                  <c:v>588.6124004614029</c:v>
                </c:pt>
                <c:pt idx="14">
                  <c:v>569.47177573550709</c:v>
                </c:pt>
                <c:pt idx="15">
                  <c:v>552.04633901661623</c:v>
                </c:pt>
              </c:numCache>
            </c:numRef>
          </c:val>
          <c:extLst>
            <c:ext xmlns:c16="http://schemas.microsoft.com/office/drawing/2014/chart" uri="{C3380CC4-5D6E-409C-BE32-E72D297353CC}">
              <c16:uniqueId val="{00000008-6943-0B45-BBB0-001F5206ED74}"/>
            </c:ext>
          </c:extLst>
        </c:ser>
        <c:dLbls>
          <c:showLegendKey val="0"/>
          <c:showVal val="0"/>
          <c:showCatName val="0"/>
          <c:showSerName val="0"/>
          <c:showPercent val="0"/>
          <c:showBubbleSize val="0"/>
        </c:dLbls>
        <c:axId val="163355088"/>
        <c:axId val="163366320"/>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10"/>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Buildings </a:t>
            </a:r>
          </a:p>
        </c:rich>
      </c:tx>
      <c:overlay val="0"/>
      <c:spPr>
        <a:noFill/>
        <a:ln>
          <a:noFill/>
        </a:ln>
        <a:effectLst/>
      </c:spPr>
    </c:title>
    <c:autoTitleDeleted val="0"/>
    <c:plotArea>
      <c:layout/>
      <c:areaChart>
        <c:grouping val="stacked"/>
        <c:varyColors val="0"/>
        <c:ser>
          <c:idx val="0"/>
          <c:order val="0"/>
          <c:tx>
            <c:strRef>
              <c:f>'No Action Fuel by Sector'!$D$30</c:f>
              <c:strCache>
                <c:ptCount val="1"/>
                <c:pt idx="0">
                  <c:v>Electricity</c:v>
                </c:pt>
              </c:strCache>
            </c:strRef>
          </c:tx>
          <c:spPr>
            <a:solidFill>
              <a:schemeClr val="accent1"/>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Sector'!$E$30:$T$30</c:f>
              <c:numCache>
                <c:formatCode>#,##0</c:formatCode>
                <c:ptCount val="16"/>
                <c:pt idx="0">
                  <c:v>425.90924367409059</c:v>
                </c:pt>
                <c:pt idx="1">
                  <c:v>423.95383179154248</c:v>
                </c:pt>
                <c:pt idx="2">
                  <c:v>422.36582682666119</c:v>
                </c:pt>
                <c:pt idx="3">
                  <c:v>421.05146061636219</c:v>
                </c:pt>
                <c:pt idx="4">
                  <c:v>419.79068659805444</c:v>
                </c:pt>
                <c:pt idx="5">
                  <c:v>418.66544637957122</c:v>
                </c:pt>
                <c:pt idx="6">
                  <c:v>417.73367254627783</c:v>
                </c:pt>
                <c:pt idx="7">
                  <c:v>416.95061463733543</c:v>
                </c:pt>
                <c:pt idx="8">
                  <c:v>416.26357238303854</c:v>
                </c:pt>
                <c:pt idx="9">
                  <c:v>415.65675964491948</c:v>
                </c:pt>
                <c:pt idx="10">
                  <c:v>415.13694570465555</c:v>
                </c:pt>
                <c:pt idx="11">
                  <c:v>414.68846469889661</c:v>
                </c:pt>
                <c:pt idx="12">
                  <c:v>414.3096504535385</c:v>
                </c:pt>
                <c:pt idx="13">
                  <c:v>413.9936753720059</c:v>
                </c:pt>
                <c:pt idx="14">
                  <c:v>413.74376503575189</c:v>
                </c:pt>
                <c:pt idx="15">
                  <c:v>413.39663405556428</c:v>
                </c:pt>
              </c:numCache>
            </c:numRef>
          </c:val>
          <c:extLst>
            <c:ext xmlns:c16="http://schemas.microsoft.com/office/drawing/2014/chart" uri="{C3380CC4-5D6E-409C-BE32-E72D297353CC}">
              <c16:uniqueId val="{00000000-F822-4226-8964-62BB331F26F5}"/>
            </c:ext>
          </c:extLst>
        </c:ser>
        <c:ser>
          <c:idx val="1"/>
          <c:order val="1"/>
          <c:tx>
            <c:strRef>
              <c:f>'No Action Fuel by Sector'!$D$31</c:f>
              <c:strCache>
                <c:ptCount val="1"/>
                <c:pt idx="0">
                  <c:v>Natural Gas</c:v>
                </c:pt>
              </c:strCache>
            </c:strRef>
          </c:tx>
          <c:spPr>
            <a:solidFill>
              <a:schemeClr val="accent2"/>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Sector'!$E$31:$T$31</c:f>
              <c:numCache>
                <c:formatCode>#,##0</c:formatCode>
                <c:ptCount val="16"/>
                <c:pt idx="0">
                  <c:v>749.06587002666322</c:v>
                </c:pt>
                <c:pt idx="1">
                  <c:v>743.96502210402559</c:v>
                </c:pt>
                <c:pt idx="2">
                  <c:v>738.89293225464587</c:v>
                </c:pt>
                <c:pt idx="3">
                  <c:v>733.94604643720413</c:v>
                </c:pt>
                <c:pt idx="4">
                  <c:v>729.1496820829301</c:v>
                </c:pt>
                <c:pt idx="5">
                  <c:v>724.55520243648016</c:v>
                </c:pt>
                <c:pt idx="6">
                  <c:v>719.76689535736182</c:v>
                </c:pt>
                <c:pt idx="7">
                  <c:v>715.07905463252382</c:v>
                </c:pt>
                <c:pt idx="8">
                  <c:v>710.4877929207621</c:v>
                </c:pt>
                <c:pt idx="9">
                  <c:v>706.04236748325638</c:v>
                </c:pt>
                <c:pt idx="10">
                  <c:v>701.74134472738751</c:v>
                </c:pt>
                <c:pt idx="11">
                  <c:v>697.61414604605341</c:v>
                </c:pt>
                <c:pt idx="12">
                  <c:v>693.66744362515169</c:v>
                </c:pt>
                <c:pt idx="13">
                  <c:v>689.91561149824815</c:v>
                </c:pt>
                <c:pt idx="14">
                  <c:v>686.35655373437021</c:v>
                </c:pt>
                <c:pt idx="15">
                  <c:v>682.98788899543297</c:v>
                </c:pt>
              </c:numCache>
            </c:numRef>
          </c:val>
          <c:extLst>
            <c:ext xmlns:c16="http://schemas.microsoft.com/office/drawing/2014/chart" uri="{C3380CC4-5D6E-409C-BE32-E72D297353CC}">
              <c16:uniqueId val="{00000001-F822-4226-8964-62BB331F26F5}"/>
            </c:ext>
          </c:extLst>
        </c:ser>
        <c:ser>
          <c:idx val="3"/>
          <c:order val="2"/>
          <c:tx>
            <c:strRef>
              <c:f>'No Action Fuel by Sector'!$D$32</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Sector'!$E$32:$T$32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22-4226-8964-62BB331F26F5}"/>
            </c:ext>
          </c:extLst>
        </c:ser>
        <c:ser>
          <c:idx val="8"/>
          <c:order val="3"/>
          <c:tx>
            <c:strRef>
              <c:f>'No Action Fuel by Sector'!$D$33</c:f>
              <c:strCache>
                <c:ptCount val="1"/>
                <c:pt idx="0">
                  <c:v>Gasoline</c:v>
                </c:pt>
              </c:strCache>
            </c:strRef>
          </c:tx>
          <c:spPr>
            <a:solidFill>
              <a:srgbClr val="C00000"/>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Sector'!$E$33:$T$33</c:f>
              <c:numCache>
                <c:formatCode>#,##0</c:formatCode>
                <c:ptCount val="16"/>
                <c:pt idx="0">
                  <c:v>14.809118525669639</c:v>
                </c:pt>
                <c:pt idx="1">
                  <c:v>14.82423289888227</c:v>
                </c:pt>
                <c:pt idx="2">
                  <c:v>14.83938132402365</c:v>
                </c:pt>
                <c:pt idx="3">
                  <c:v>14.8545638790112</c:v>
                </c:pt>
                <c:pt idx="4">
                  <c:v>14.86978064194127</c:v>
                </c:pt>
                <c:pt idx="5">
                  <c:v>14.885031691089649</c:v>
                </c:pt>
                <c:pt idx="6">
                  <c:v>14.900317104911901</c:v>
                </c:pt>
                <c:pt idx="7">
                  <c:v>14.9156369620438</c:v>
                </c:pt>
                <c:pt idx="8">
                  <c:v>14.930991341301789</c:v>
                </c:pt>
                <c:pt idx="9">
                  <c:v>14.9463803216833</c:v>
                </c:pt>
                <c:pt idx="10">
                  <c:v>14.961803982367281</c:v>
                </c:pt>
                <c:pt idx="11">
                  <c:v>14.977262402714519</c:v>
                </c:pt>
                <c:pt idx="12">
                  <c:v>14.992755662268131</c:v>
                </c:pt>
                <c:pt idx="13">
                  <c:v>15.00828384075392</c:v>
                </c:pt>
                <c:pt idx="14">
                  <c:v>15.023847018080851</c:v>
                </c:pt>
                <c:pt idx="15">
                  <c:v>15.03944527434143</c:v>
                </c:pt>
              </c:numCache>
            </c:numRef>
          </c:val>
          <c:extLst>
            <c:ext xmlns:c16="http://schemas.microsoft.com/office/drawing/2014/chart" uri="{C3380CC4-5D6E-409C-BE32-E72D297353CC}">
              <c16:uniqueId val="{00000003-F822-4226-8964-62BB331F26F5}"/>
            </c:ext>
          </c:extLst>
        </c:ser>
        <c:ser>
          <c:idx val="12"/>
          <c:order val="4"/>
          <c:tx>
            <c:strRef>
              <c:f>'No Action Fuel by Sector'!$D$34</c:f>
              <c:strCache>
                <c:ptCount val="1"/>
                <c:pt idx="0">
                  <c:v>Renewable Gasoline</c:v>
                </c:pt>
              </c:strCache>
            </c:strRef>
          </c:tx>
          <c:spPr>
            <a:pattFill prst="dkUpDiag">
              <a:fgClr>
                <a:srgbClr val="C00000"/>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Sector'!$E$34:$T$34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22-4226-8964-62BB331F26F5}"/>
            </c:ext>
          </c:extLst>
        </c:ser>
        <c:ser>
          <c:idx val="2"/>
          <c:order val="5"/>
          <c:tx>
            <c:strRef>
              <c:f>'No Action Fuel by Sector'!$D$35</c:f>
              <c:strCache>
                <c:ptCount val="1"/>
                <c:pt idx="0">
                  <c:v>Distillate</c:v>
                </c:pt>
              </c:strCache>
            </c:strRef>
          </c:tx>
          <c:spPr>
            <a:solidFill>
              <a:schemeClr val="accent3"/>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Sector'!$E$35:$T$35</c:f>
              <c:numCache>
                <c:formatCode>#,##0</c:formatCode>
                <c:ptCount val="16"/>
                <c:pt idx="0">
                  <c:v>127.94566805352233</c:v>
                </c:pt>
                <c:pt idx="1">
                  <c:v>125.25361822867637</c:v>
                </c:pt>
                <c:pt idx="2">
                  <c:v>122.33131568556243</c:v>
                </c:pt>
                <c:pt idx="3">
                  <c:v>119.18042976276064</c:v>
                </c:pt>
                <c:pt idx="4">
                  <c:v>115.80867221208155</c:v>
                </c:pt>
                <c:pt idx="5">
                  <c:v>99.749158039180131</c:v>
                </c:pt>
                <c:pt idx="6">
                  <c:v>96.507115075756346</c:v>
                </c:pt>
                <c:pt idx="7">
                  <c:v>93.251269106592758</c:v>
                </c:pt>
                <c:pt idx="8">
                  <c:v>89.986362395764402</c:v>
                </c:pt>
                <c:pt idx="9">
                  <c:v>86.715063698372802</c:v>
                </c:pt>
                <c:pt idx="10">
                  <c:v>83.442887407559681</c:v>
                </c:pt>
                <c:pt idx="11">
                  <c:v>80.1728899211288</c:v>
                </c:pt>
                <c:pt idx="12">
                  <c:v>76.914670832949099</c:v>
                </c:pt>
                <c:pt idx="13">
                  <c:v>73.696016054986274</c:v>
                </c:pt>
                <c:pt idx="14">
                  <c:v>70.535646564204256</c:v>
                </c:pt>
                <c:pt idx="15">
                  <c:v>67.451093045695842</c:v>
                </c:pt>
              </c:numCache>
            </c:numRef>
          </c:val>
          <c:extLst>
            <c:ext xmlns:c16="http://schemas.microsoft.com/office/drawing/2014/chart" uri="{C3380CC4-5D6E-409C-BE32-E72D297353CC}">
              <c16:uniqueId val="{00000005-F822-4226-8964-62BB331F26F5}"/>
            </c:ext>
          </c:extLst>
        </c:ser>
        <c:ser>
          <c:idx val="4"/>
          <c:order val="6"/>
          <c:tx>
            <c:strRef>
              <c:f>'No Action Fuel by Sector'!$D$36</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Sector'!$E$36:$T$36</c:f>
              <c:numCache>
                <c:formatCode>#,##0</c:formatCode>
                <c:ptCount val="16"/>
                <c:pt idx="0">
                  <c:v>14.216185339280262</c:v>
                </c:pt>
                <c:pt idx="1">
                  <c:v>13.917068692075159</c:v>
                </c:pt>
                <c:pt idx="2">
                  <c:v>13.592368409506937</c:v>
                </c:pt>
                <c:pt idx="3">
                  <c:v>13.24226997364007</c:v>
                </c:pt>
                <c:pt idx="4">
                  <c:v>12.86763024578684</c:v>
                </c:pt>
                <c:pt idx="5">
                  <c:v>24.937289509795033</c:v>
                </c:pt>
                <c:pt idx="6">
                  <c:v>24.126778768939094</c:v>
                </c:pt>
                <c:pt idx="7">
                  <c:v>23.312817276648186</c:v>
                </c:pt>
                <c:pt idx="8">
                  <c:v>22.496590598941097</c:v>
                </c:pt>
                <c:pt idx="9">
                  <c:v>21.678765924593197</c:v>
                </c:pt>
                <c:pt idx="10">
                  <c:v>20.86072185188992</c:v>
                </c:pt>
                <c:pt idx="11">
                  <c:v>20.043222480282203</c:v>
                </c:pt>
                <c:pt idx="12">
                  <c:v>19.228667708237278</c:v>
                </c:pt>
                <c:pt idx="13">
                  <c:v>18.424004013746565</c:v>
                </c:pt>
                <c:pt idx="14">
                  <c:v>17.633911641051064</c:v>
                </c:pt>
                <c:pt idx="15">
                  <c:v>16.862773261423953</c:v>
                </c:pt>
              </c:numCache>
            </c:numRef>
          </c:val>
          <c:extLst>
            <c:ext xmlns:c16="http://schemas.microsoft.com/office/drawing/2014/chart" uri="{C3380CC4-5D6E-409C-BE32-E72D297353CC}">
              <c16:uniqueId val="{00000006-F822-4226-8964-62BB331F26F5}"/>
            </c:ext>
          </c:extLst>
        </c:ser>
        <c:ser>
          <c:idx val="13"/>
          <c:order val="7"/>
          <c:tx>
            <c:strRef>
              <c:f>'No Action Fuel by Sector'!$D$37</c:f>
              <c:strCache>
                <c:ptCount val="1"/>
                <c:pt idx="0">
                  <c:v>Jet Fuel</c:v>
                </c:pt>
              </c:strCache>
            </c:strRef>
          </c:tx>
          <c:spPr>
            <a:solidFill>
              <a:schemeClr val="accent5"/>
            </a:solidFill>
            <a:ln w="12700">
              <a:no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Sector'!$E$37:$T$37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F822-4226-8964-62BB331F26F5}"/>
            </c:ext>
          </c:extLst>
        </c:ser>
        <c:ser>
          <c:idx val="14"/>
          <c:order val="8"/>
          <c:tx>
            <c:strRef>
              <c:f>'No Action Fuel by Sector'!$D$38</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Sector'!$E$38:$T$38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F822-4226-8964-62BB331F26F5}"/>
            </c:ext>
          </c:extLst>
        </c:ser>
        <c:ser>
          <c:idx val="11"/>
          <c:order val="9"/>
          <c:tx>
            <c:strRef>
              <c:f>'No Action Fuel by Sector'!$D$39</c:f>
              <c:strCache>
                <c:ptCount val="1"/>
                <c:pt idx="0">
                  <c:v>Other Petroleum</c:v>
                </c:pt>
              </c:strCache>
            </c:strRef>
          </c:tx>
          <c:spPr>
            <a:solidFill>
              <a:schemeClr val="bg1">
                <a:lumMod val="65000"/>
              </a:schemeClr>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Sector'!$E$39:$T$39</c:f>
              <c:numCache>
                <c:formatCode>#,##0</c:formatCode>
                <c:ptCount val="16"/>
                <c:pt idx="0">
                  <c:v>38.288884116723551</c:v>
                </c:pt>
                <c:pt idx="1">
                  <c:v>37.991642613109882</c:v>
                </c:pt>
                <c:pt idx="2">
                  <c:v>37.687399958537462</c:v>
                </c:pt>
                <c:pt idx="3">
                  <c:v>37.375534320386606</c:v>
                </c:pt>
                <c:pt idx="4">
                  <c:v>37.055802987710607</c:v>
                </c:pt>
                <c:pt idx="5">
                  <c:v>36.728839532713927</c:v>
                </c:pt>
                <c:pt idx="6">
                  <c:v>36.39495740636201</c:v>
                </c:pt>
                <c:pt idx="7">
                  <c:v>36.06184607997352</c:v>
                </c:pt>
                <c:pt idx="8">
                  <c:v>35.73026553010174</c:v>
                </c:pt>
                <c:pt idx="9">
                  <c:v>35.400888576775536</c:v>
                </c:pt>
                <c:pt idx="10">
                  <c:v>35.072697136488742</c:v>
                </c:pt>
                <c:pt idx="11">
                  <c:v>34.749665642459547</c:v>
                </c:pt>
                <c:pt idx="12">
                  <c:v>34.431715439915564</c:v>
                </c:pt>
                <c:pt idx="13">
                  <c:v>34.123639031749782</c:v>
                </c:pt>
                <c:pt idx="14">
                  <c:v>33.82547741684823</c:v>
                </c:pt>
                <c:pt idx="15">
                  <c:v>33.539417708130401</c:v>
                </c:pt>
              </c:numCache>
            </c:numRef>
          </c:val>
          <c:extLst>
            <c:ext xmlns:c16="http://schemas.microsoft.com/office/drawing/2014/chart" uri="{C3380CC4-5D6E-409C-BE32-E72D297353CC}">
              <c16:uniqueId val="{00000009-F822-4226-8964-62BB331F26F5}"/>
            </c:ext>
          </c:extLst>
        </c:ser>
        <c:ser>
          <c:idx val="6"/>
          <c:order val="10"/>
          <c:tx>
            <c:strRef>
              <c:f>'No Action Fuel by Sector'!$D$40</c:f>
              <c:strCache>
                <c:ptCount val="1"/>
                <c:pt idx="0">
                  <c:v>District Steam</c:v>
                </c:pt>
              </c:strCache>
            </c:strRef>
          </c:tx>
          <c:spPr>
            <a:solidFill>
              <a:schemeClr val="tx1"/>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Sector'!$E$40:$T$40</c:f>
              <c:numCache>
                <c:formatCode>#,##0</c:formatCode>
                <c:ptCount val="16"/>
                <c:pt idx="0">
                  <c:v>15.753442648651932</c:v>
                </c:pt>
                <c:pt idx="1">
                  <c:v>15.710492816738677</c:v>
                </c:pt>
                <c:pt idx="2">
                  <c:v>15.667884048221548</c:v>
                </c:pt>
                <c:pt idx="3">
                  <c:v>15.625634845832023</c:v>
                </c:pt>
                <c:pt idx="4">
                  <c:v>15.583717976038162</c:v>
                </c:pt>
                <c:pt idx="5">
                  <c:v>15.54213692055737</c:v>
                </c:pt>
                <c:pt idx="6">
                  <c:v>15.487700533237248</c:v>
                </c:pt>
                <c:pt idx="7">
                  <c:v>15.434465985533276</c:v>
                </c:pt>
                <c:pt idx="8">
                  <c:v>15.382063944414849</c:v>
                </c:pt>
                <c:pt idx="9">
                  <c:v>15.330556195025915</c:v>
                </c:pt>
                <c:pt idx="10">
                  <c:v>15.27978046736801</c:v>
                </c:pt>
                <c:pt idx="11">
                  <c:v>15.229624895672758</c:v>
                </c:pt>
                <c:pt idx="12">
                  <c:v>15.17995759795528</c:v>
                </c:pt>
                <c:pt idx="13">
                  <c:v>15.130940173008655</c:v>
                </c:pt>
                <c:pt idx="14">
                  <c:v>15.082313592096259</c:v>
                </c:pt>
                <c:pt idx="15">
                  <c:v>15.03413151131279</c:v>
                </c:pt>
              </c:numCache>
            </c:numRef>
          </c:val>
          <c:extLst>
            <c:ext xmlns:c16="http://schemas.microsoft.com/office/drawing/2014/chart" uri="{C3380CC4-5D6E-409C-BE32-E72D297353CC}">
              <c16:uniqueId val="{0000000A-F822-4226-8964-62BB331F26F5}"/>
            </c:ext>
          </c:extLst>
        </c:ser>
        <c:ser>
          <c:idx val="9"/>
          <c:order val="11"/>
          <c:tx>
            <c:strRef>
              <c:f>'No Action Fuel by Sector'!$D$41</c:f>
              <c:strCache>
                <c:ptCount val="1"/>
                <c:pt idx="0">
                  <c:v>Wood and Waste</c:v>
                </c:pt>
              </c:strCache>
            </c:strRef>
          </c:tx>
          <c:spPr>
            <a:solidFill>
              <a:schemeClr val="accent4">
                <a:lumMod val="75000"/>
              </a:schemeClr>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Sector'!$E$41:$T$41</c:f>
              <c:numCache>
                <c:formatCode>#,##0</c:formatCode>
                <c:ptCount val="16"/>
                <c:pt idx="0">
                  <c:v>39.421303208942689</c:v>
                </c:pt>
                <c:pt idx="1">
                  <c:v>39.333368176288637</c:v>
                </c:pt>
                <c:pt idx="2">
                  <c:v>39.245859921164467</c:v>
                </c:pt>
                <c:pt idx="3">
                  <c:v>39.159025163576132</c:v>
                </c:pt>
                <c:pt idx="4">
                  <c:v>39.072676219405366</c:v>
                </c:pt>
                <c:pt idx="5">
                  <c:v>38.987232962545178</c:v>
                </c:pt>
                <c:pt idx="6">
                  <c:v>38.899182251518397</c:v>
                </c:pt>
                <c:pt idx="7">
                  <c:v>38.811738831925162</c:v>
                </c:pt>
                <c:pt idx="8">
                  <c:v>38.724643442965203</c:v>
                </c:pt>
                <c:pt idx="9">
                  <c:v>38.63648295027599</c:v>
                </c:pt>
                <c:pt idx="10">
                  <c:v>38.548827439097053</c:v>
                </c:pt>
                <c:pt idx="11">
                  <c:v>38.461417652390864</c:v>
                </c:pt>
                <c:pt idx="12">
                  <c:v>38.374143346230383</c:v>
                </c:pt>
                <c:pt idx="13">
                  <c:v>38.288390966172102</c:v>
                </c:pt>
                <c:pt idx="14">
                  <c:v>38.202389896279648</c:v>
                </c:pt>
                <c:pt idx="15">
                  <c:v>38.115829978903349</c:v>
                </c:pt>
              </c:numCache>
            </c:numRef>
          </c:val>
          <c:extLst>
            <c:ext xmlns:c16="http://schemas.microsoft.com/office/drawing/2014/chart" uri="{C3380CC4-5D6E-409C-BE32-E72D297353CC}">
              <c16:uniqueId val="{0000000B-F822-4226-8964-62BB331F26F5}"/>
            </c:ext>
          </c:extLst>
        </c:ser>
        <c:ser>
          <c:idx val="10"/>
          <c:order val="12"/>
          <c:tx>
            <c:strRef>
              <c:f>'No Action Fuel by Sector'!$D$42</c:f>
              <c:strCache>
                <c:ptCount val="1"/>
                <c:pt idx="0">
                  <c:v>Hydrogen</c:v>
                </c:pt>
              </c:strCache>
            </c:strRef>
          </c:tx>
          <c:spPr>
            <a:solidFill>
              <a:srgbClr val="7030A0"/>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Sector'!$E$42:$T$42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F822-4226-8964-62BB331F26F5}"/>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Transportation </a:t>
            </a:r>
          </a:p>
        </c:rich>
      </c:tx>
      <c:overlay val="0"/>
      <c:spPr>
        <a:noFill/>
        <a:ln>
          <a:noFill/>
        </a:ln>
        <a:effectLst/>
      </c:spPr>
    </c:title>
    <c:autoTitleDeleted val="0"/>
    <c:plotArea>
      <c:layout/>
      <c:areaChart>
        <c:grouping val="stacked"/>
        <c:varyColors val="0"/>
        <c:ser>
          <c:idx val="0"/>
          <c:order val="0"/>
          <c:tx>
            <c:strRef>
              <c:f>'No Action Fuel by Sector'!$D$89</c:f>
              <c:strCache>
                <c:ptCount val="1"/>
                <c:pt idx="0">
                  <c:v>Electricity</c:v>
                </c:pt>
              </c:strCache>
            </c:strRef>
          </c:tx>
          <c:spPr>
            <a:solidFill>
              <a:schemeClr val="accent1"/>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Sector'!$E$89:$T$89</c:f>
              <c:numCache>
                <c:formatCode>#,##0</c:formatCode>
                <c:ptCount val="16"/>
                <c:pt idx="0">
                  <c:v>11.8896064544754</c:v>
                </c:pt>
                <c:pt idx="1">
                  <c:v>13.112950443466881</c:v>
                </c:pt>
                <c:pt idx="2">
                  <c:v>14.53933092789133</c:v>
                </c:pt>
                <c:pt idx="3">
                  <c:v>16.11297801799536</c:v>
                </c:pt>
                <c:pt idx="4">
                  <c:v>17.864043669881791</c:v>
                </c:pt>
                <c:pt idx="5">
                  <c:v>19.696332568955569</c:v>
                </c:pt>
                <c:pt idx="6">
                  <c:v>21.59631153626971</c:v>
                </c:pt>
                <c:pt idx="7">
                  <c:v>23.535155601016239</c:v>
                </c:pt>
                <c:pt idx="8">
                  <c:v>25.499866024433079</c:v>
                </c:pt>
                <c:pt idx="9">
                  <c:v>27.489596780992791</c:v>
                </c:pt>
                <c:pt idx="10">
                  <c:v>29.476456023805959</c:v>
                </c:pt>
                <c:pt idx="11">
                  <c:v>31.38860953372988</c:v>
                </c:pt>
                <c:pt idx="12">
                  <c:v>33.241891946750201</c:v>
                </c:pt>
                <c:pt idx="13">
                  <c:v>34.972040354388383</c:v>
                </c:pt>
                <c:pt idx="14">
                  <c:v>36.59203781032128</c:v>
                </c:pt>
                <c:pt idx="15">
                  <c:v>38.104692809206909</c:v>
                </c:pt>
              </c:numCache>
            </c:numRef>
          </c:val>
          <c:extLst>
            <c:ext xmlns:c16="http://schemas.microsoft.com/office/drawing/2014/chart" uri="{C3380CC4-5D6E-409C-BE32-E72D297353CC}">
              <c16:uniqueId val="{0000000E-17A7-B14E-929E-D30DFD2F1561}"/>
            </c:ext>
          </c:extLst>
        </c:ser>
        <c:ser>
          <c:idx val="1"/>
          <c:order val="1"/>
          <c:tx>
            <c:strRef>
              <c:f>'No Action Fuel by Sector'!$D$90</c:f>
              <c:strCache>
                <c:ptCount val="1"/>
                <c:pt idx="0">
                  <c:v>Natural Gas</c:v>
                </c:pt>
              </c:strCache>
            </c:strRef>
          </c:tx>
          <c:spPr>
            <a:solidFill>
              <a:schemeClr val="accent2"/>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Sector'!$E$90:$T$90</c:f>
              <c:numCache>
                <c:formatCode>#,##0</c:formatCode>
                <c:ptCount val="16"/>
                <c:pt idx="0">
                  <c:v>38.782874822099913</c:v>
                </c:pt>
                <c:pt idx="1">
                  <c:v>38.820911174333737</c:v>
                </c:pt>
                <c:pt idx="2">
                  <c:v>38.852195424642822</c:v>
                </c:pt>
                <c:pt idx="3">
                  <c:v>38.882211743124543</c:v>
                </c:pt>
                <c:pt idx="4">
                  <c:v>38.910267721762366</c:v>
                </c:pt>
                <c:pt idx="5">
                  <c:v>38.936734774450763</c:v>
                </c:pt>
                <c:pt idx="6">
                  <c:v>38.956402605439898</c:v>
                </c:pt>
                <c:pt idx="7">
                  <c:v>38.975977023522901</c:v>
                </c:pt>
                <c:pt idx="8">
                  <c:v>38.994803228061862</c:v>
                </c:pt>
                <c:pt idx="9">
                  <c:v>39.011443110346981</c:v>
                </c:pt>
                <c:pt idx="10">
                  <c:v>39.02635165279888</c:v>
                </c:pt>
                <c:pt idx="11">
                  <c:v>39.041326865506697</c:v>
                </c:pt>
                <c:pt idx="12">
                  <c:v>39.054891606280442</c:v>
                </c:pt>
                <c:pt idx="13">
                  <c:v>39.067365344316372</c:v>
                </c:pt>
                <c:pt idx="14">
                  <c:v>39.081292394607672</c:v>
                </c:pt>
                <c:pt idx="15">
                  <c:v>39.094431117175418</c:v>
                </c:pt>
              </c:numCache>
            </c:numRef>
          </c:val>
          <c:extLst>
            <c:ext xmlns:c16="http://schemas.microsoft.com/office/drawing/2014/chart" uri="{C3380CC4-5D6E-409C-BE32-E72D297353CC}">
              <c16:uniqueId val="{00000010-17A7-B14E-929E-D30DFD2F1561}"/>
            </c:ext>
          </c:extLst>
        </c:ser>
        <c:ser>
          <c:idx val="3"/>
          <c:order val="2"/>
          <c:tx>
            <c:strRef>
              <c:f>'No Action Fuel by Sector'!$D$91</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Sector'!$E$91:$T$91</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17A7-B14E-929E-D30DFD2F1561}"/>
            </c:ext>
          </c:extLst>
        </c:ser>
        <c:ser>
          <c:idx val="8"/>
          <c:order val="3"/>
          <c:tx>
            <c:strRef>
              <c:f>'No Action Fuel by Sector'!$D$92</c:f>
              <c:strCache>
                <c:ptCount val="1"/>
                <c:pt idx="0">
                  <c:v>Gasoline</c:v>
                </c:pt>
              </c:strCache>
            </c:strRef>
          </c:tx>
          <c:spPr>
            <a:solidFill>
              <a:srgbClr val="C00000"/>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Sector'!$E$92:$T$92</c:f>
              <c:numCache>
                <c:formatCode>#,##0</c:formatCode>
                <c:ptCount val="16"/>
                <c:pt idx="0">
                  <c:v>728.32970427832504</c:v>
                </c:pt>
                <c:pt idx="1">
                  <c:v>710.80590806363205</c:v>
                </c:pt>
                <c:pt idx="2">
                  <c:v>692.49222528634868</c:v>
                </c:pt>
                <c:pt idx="3">
                  <c:v>673.20343836942766</c:v>
                </c:pt>
                <c:pt idx="4">
                  <c:v>653.4954140283653</c:v>
                </c:pt>
                <c:pt idx="5">
                  <c:v>633.70821897644885</c:v>
                </c:pt>
                <c:pt idx="6">
                  <c:v>614.22955386281444</c:v>
                </c:pt>
                <c:pt idx="7">
                  <c:v>595.17589074908142</c:v>
                </c:pt>
                <c:pt idx="8">
                  <c:v>576.64048108521922</c:v>
                </c:pt>
                <c:pt idx="9">
                  <c:v>558.76936780269887</c:v>
                </c:pt>
                <c:pt idx="10">
                  <c:v>541.80857190511063</c:v>
                </c:pt>
                <c:pt idx="11">
                  <c:v>526.01335630482674</c:v>
                </c:pt>
                <c:pt idx="12">
                  <c:v>511.31817176779498</c:v>
                </c:pt>
                <c:pt idx="13">
                  <c:v>497.89231597959548</c:v>
                </c:pt>
                <c:pt idx="14">
                  <c:v>485.62386475220887</c:v>
                </c:pt>
                <c:pt idx="15">
                  <c:v>474.48360218840241</c:v>
                </c:pt>
              </c:numCache>
            </c:numRef>
          </c:val>
          <c:extLst>
            <c:ext xmlns:c16="http://schemas.microsoft.com/office/drawing/2014/chart" uri="{C3380CC4-5D6E-409C-BE32-E72D297353CC}">
              <c16:uniqueId val="{00000014-17A7-B14E-929E-D30DFD2F1561}"/>
            </c:ext>
          </c:extLst>
        </c:ser>
        <c:ser>
          <c:idx val="12"/>
          <c:order val="4"/>
          <c:tx>
            <c:strRef>
              <c:f>'No Action Fuel by Sector'!$D$93</c:f>
              <c:strCache>
                <c:ptCount val="1"/>
                <c:pt idx="0">
                  <c:v>Renewable Gasoline</c:v>
                </c:pt>
              </c:strCache>
            </c:strRef>
          </c:tx>
          <c:spPr>
            <a:pattFill prst="dkUpDiag">
              <a:fgClr>
                <a:srgbClr val="C00000"/>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Sector'!$E$93:$T$93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17A7-B14E-929E-D30DFD2F1561}"/>
            </c:ext>
          </c:extLst>
        </c:ser>
        <c:ser>
          <c:idx val="2"/>
          <c:order val="5"/>
          <c:tx>
            <c:strRef>
              <c:f>'No Action Fuel by Sector'!$D$94</c:f>
              <c:strCache>
                <c:ptCount val="1"/>
                <c:pt idx="0">
                  <c:v>Distillate</c:v>
                </c:pt>
              </c:strCache>
            </c:strRef>
          </c:tx>
          <c:spPr>
            <a:solidFill>
              <a:schemeClr val="accent3"/>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Sector'!$E$94:$T$94</c:f>
              <c:numCache>
                <c:formatCode>#,##0</c:formatCode>
                <c:ptCount val="16"/>
                <c:pt idx="0">
                  <c:v>189.74759721086349</c:v>
                </c:pt>
                <c:pt idx="1">
                  <c:v>188.6628804446768</c:v>
                </c:pt>
                <c:pt idx="2">
                  <c:v>187.30505797975459</c:v>
                </c:pt>
                <c:pt idx="3">
                  <c:v>185.6951723396399</c:v>
                </c:pt>
                <c:pt idx="4">
                  <c:v>183.87201981015161</c:v>
                </c:pt>
                <c:pt idx="5">
                  <c:v>181.8640944524152</c:v>
                </c:pt>
                <c:pt idx="6">
                  <c:v>179.73247479276239</c:v>
                </c:pt>
                <c:pt idx="7">
                  <c:v>177.49820720441619</c:v>
                </c:pt>
                <c:pt idx="8">
                  <c:v>175.19610688044961</c:v>
                </c:pt>
                <c:pt idx="9">
                  <c:v>172.82040995451669</c:v>
                </c:pt>
                <c:pt idx="10">
                  <c:v>170.39769287628579</c:v>
                </c:pt>
                <c:pt idx="11">
                  <c:v>167.96700182755879</c:v>
                </c:pt>
                <c:pt idx="12">
                  <c:v>165.54675378035651</c:v>
                </c:pt>
                <c:pt idx="13">
                  <c:v>163.13912594717229</c:v>
                </c:pt>
                <c:pt idx="14">
                  <c:v>160.76115065153539</c:v>
                </c:pt>
                <c:pt idx="15">
                  <c:v>158.4246110969417</c:v>
                </c:pt>
              </c:numCache>
            </c:numRef>
          </c:val>
          <c:extLst>
            <c:ext xmlns:c16="http://schemas.microsoft.com/office/drawing/2014/chart" uri="{C3380CC4-5D6E-409C-BE32-E72D297353CC}">
              <c16:uniqueId val="{00000018-17A7-B14E-929E-D30DFD2F1561}"/>
            </c:ext>
          </c:extLst>
        </c:ser>
        <c:ser>
          <c:idx val="4"/>
          <c:order val="6"/>
          <c:tx>
            <c:strRef>
              <c:f>'No Action Fuel by Sector'!$D$95</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Sector'!$E$95:$T$95</c:f>
              <c:numCache>
                <c:formatCode>#,##0</c:formatCode>
                <c:ptCount val="16"/>
                <c:pt idx="0">
                  <c:v>9.4846356211597183</c:v>
                </c:pt>
                <c:pt idx="1">
                  <c:v>9.4304154706509831</c:v>
                </c:pt>
                <c:pt idx="2">
                  <c:v>9.3625439850178847</c:v>
                </c:pt>
                <c:pt idx="3">
                  <c:v>9.2820729861084388</c:v>
                </c:pt>
                <c:pt idx="4">
                  <c:v>9.1909417271192915</c:v>
                </c:pt>
                <c:pt idx="5">
                  <c:v>9.0905744990091346</c:v>
                </c:pt>
                <c:pt idx="6">
                  <c:v>8.9840243447416199</c:v>
                </c:pt>
                <c:pt idx="7">
                  <c:v>8.8723432785930942</c:v>
                </c:pt>
                <c:pt idx="8">
                  <c:v>8.7572715566997577</c:v>
                </c:pt>
                <c:pt idx="9">
                  <c:v>8.638521069104689</c:v>
                </c:pt>
                <c:pt idx="10">
                  <c:v>8.5174202539273285</c:v>
                </c:pt>
                <c:pt idx="11">
                  <c:v>8.3959208555493365</c:v>
                </c:pt>
                <c:pt idx="12">
                  <c:v>8.2749434562148547</c:v>
                </c:pt>
                <c:pt idx="13">
                  <c:v>8.154596885060446</c:v>
                </c:pt>
                <c:pt idx="14">
                  <c:v>8.0357325119312755</c:v>
                </c:pt>
                <c:pt idx="15">
                  <c:v>7.9189393265866412</c:v>
                </c:pt>
              </c:numCache>
            </c:numRef>
          </c:val>
          <c:extLst>
            <c:ext xmlns:c16="http://schemas.microsoft.com/office/drawing/2014/chart" uri="{C3380CC4-5D6E-409C-BE32-E72D297353CC}">
              <c16:uniqueId val="{0000001A-17A7-B14E-929E-D30DFD2F1561}"/>
            </c:ext>
          </c:extLst>
        </c:ser>
        <c:ser>
          <c:idx val="13"/>
          <c:order val="7"/>
          <c:tx>
            <c:strRef>
              <c:f>'No Action Fuel by Sector'!$D$96</c:f>
              <c:strCache>
                <c:ptCount val="1"/>
                <c:pt idx="0">
                  <c:v>Jet Fuel</c:v>
                </c:pt>
              </c:strCache>
            </c:strRef>
          </c:tx>
          <c:spPr>
            <a:solidFill>
              <a:schemeClr val="accent5"/>
            </a:solidFill>
            <a:ln w="12700">
              <a:no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Sector'!$E$96:$T$96</c:f>
              <c:numCache>
                <c:formatCode>#,##0</c:formatCode>
                <c:ptCount val="16"/>
                <c:pt idx="0">
                  <c:v>79.551481295604859</c:v>
                </c:pt>
                <c:pt idx="1">
                  <c:v>80.56841837560971</c:v>
                </c:pt>
                <c:pt idx="2">
                  <c:v>81.57329172946082</c:v>
                </c:pt>
                <c:pt idx="3">
                  <c:v>82.368326632314904</c:v>
                </c:pt>
                <c:pt idx="4">
                  <c:v>82.959711692722138</c:v>
                </c:pt>
                <c:pt idx="5">
                  <c:v>83.374755146622334</c:v>
                </c:pt>
                <c:pt idx="6">
                  <c:v>83.790163391894069</c:v>
                </c:pt>
                <c:pt idx="7">
                  <c:v>84.44958534604001</c:v>
                </c:pt>
                <c:pt idx="8">
                  <c:v>85.144603267891</c:v>
                </c:pt>
                <c:pt idx="9">
                  <c:v>85.772595519914631</c:v>
                </c:pt>
                <c:pt idx="10">
                  <c:v>86.520265083775627</c:v>
                </c:pt>
                <c:pt idx="11">
                  <c:v>87.487596880988164</c:v>
                </c:pt>
                <c:pt idx="12">
                  <c:v>88.642854062225283</c:v>
                </c:pt>
                <c:pt idx="13">
                  <c:v>89.855978725769631</c:v>
                </c:pt>
                <c:pt idx="14">
                  <c:v>91.122548601975865</c:v>
                </c:pt>
                <c:pt idx="15">
                  <c:v>92.594611413567677</c:v>
                </c:pt>
              </c:numCache>
            </c:numRef>
          </c:val>
          <c:extLst>
            <c:ext xmlns:c16="http://schemas.microsoft.com/office/drawing/2014/chart" uri="{C3380CC4-5D6E-409C-BE32-E72D297353CC}">
              <c16:uniqueId val="{0000001C-17A7-B14E-929E-D30DFD2F1561}"/>
            </c:ext>
          </c:extLst>
        </c:ser>
        <c:ser>
          <c:idx val="14"/>
          <c:order val="8"/>
          <c:tx>
            <c:strRef>
              <c:f>'No Action Fuel by Sector'!$D$97</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Sector'!$E$97:$T$97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E-17A7-B14E-929E-D30DFD2F1561}"/>
            </c:ext>
          </c:extLst>
        </c:ser>
        <c:ser>
          <c:idx val="11"/>
          <c:order val="9"/>
          <c:tx>
            <c:strRef>
              <c:f>'No Action Fuel by Sector'!$D$98</c:f>
              <c:strCache>
                <c:ptCount val="1"/>
                <c:pt idx="0">
                  <c:v>Other Petroleum</c:v>
                </c:pt>
              </c:strCache>
            </c:strRef>
          </c:tx>
          <c:spPr>
            <a:solidFill>
              <a:schemeClr val="bg1">
                <a:lumMod val="65000"/>
              </a:schemeClr>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Sector'!$E$98:$T$98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0-17A7-B14E-929E-D30DFD2F1561}"/>
            </c:ext>
          </c:extLst>
        </c:ser>
        <c:ser>
          <c:idx val="6"/>
          <c:order val="10"/>
          <c:tx>
            <c:strRef>
              <c:f>'No Action Fuel by Sector'!$D$99</c:f>
              <c:strCache>
                <c:ptCount val="1"/>
                <c:pt idx="0">
                  <c:v>District Steam</c:v>
                </c:pt>
              </c:strCache>
            </c:strRef>
          </c:tx>
          <c:spPr>
            <a:solidFill>
              <a:schemeClr val="tx1"/>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Sector'!$E$99:$T$99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2-17A7-B14E-929E-D30DFD2F1561}"/>
            </c:ext>
          </c:extLst>
        </c:ser>
        <c:ser>
          <c:idx val="9"/>
          <c:order val="11"/>
          <c:tx>
            <c:strRef>
              <c:f>'No Action Fuel by Sector'!$D$100</c:f>
              <c:strCache>
                <c:ptCount val="1"/>
                <c:pt idx="0">
                  <c:v>Wood and Waste</c:v>
                </c:pt>
              </c:strCache>
            </c:strRef>
          </c:tx>
          <c:spPr>
            <a:solidFill>
              <a:schemeClr val="accent4">
                <a:lumMod val="75000"/>
              </a:schemeClr>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Sector'!$E$100:$T$100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4-17A7-B14E-929E-D30DFD2F1561}"/>
            </c:ext>
          </c:extLst>
        </c:ser>
        <c:ser>
          <c:idx val="10"/>
          <c:order val="12"/>
          <c:tx>
            <c:strRef>
              <c:f>'No Action Fuel by Sector'!$D$101</c:f>
              <c:strCache>
                <c:ptCount val="1"/>
                <c:pt idx="0">
                  <c:v>Hydrogen</c:v>
                </c:pt>
              </c:strCache>
            </c:strRef>
          </c:tx>
          <c:spPr>
            <a:solidFill>
              <a:srgbClr val="7030A0"/>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Sector'!$E$101:$T$101</c:f>
              <c:numCache>
                <c:formatCode>#,##0</c:formatCode>
                <c:ptCount val="16"/>
                <c:pt idx="0">
                  <c:v>4.1549025812719223E-3</c:v>
                </c:pt>
                <c:pt idx="1">
                  <c:v>4.139586993401524E-3</c:v>
                </c:pt>
                <c:pt idx="2">
                  <c:v>4.1242714055311266E-3</c:v>
                </c:pt>
                <c:pt idx="3">
                  <c:v>4.1089558176607283E-3</c:v>
                </c:pt>
                <c:pt idx="4">
                  <c:v>4.0936402297903299E-3</c:v>
                </c:pt>
                <c:pt idx="5">
                  <c:v>4.0783246419199316E-3</c:v>
                </c:pt>
                <c:pt idx="6">
                  <c:v>4.0630090540495333E-3</c:v>
                </c:pt>
                <c:pt idx="7">
                  <c:v>6.825374005031682E-3</c:v>
                </c:pt>
                <c:pt idx="8">
                  <c:v>6.8100584171612837E-3</c:v>
                </c:pt>
                <c:pt idx="9">
                  <c:v>9.5723686685880716E-3</c:v>
                </c:pt>
                <c:pt idx="10">
                  <c:v>1.2334644929233659E-2</c:v>
                </c:pt>
                <c:pt idx="11">
                  <c:v>1.7876203735356231E-2</c:v>
                </c:pt>
                <c:pt idx="12">
                  <c:v>2.3417678128380599E-2</c:v>
                </c:pt>
                <c:pt idx="13">
                  <c:v>2.8959060295210861E-2</c:v>
                </c:pt>
                <c:pt idx="14">
                  <c:v>3.4500342423529312E-2</c:v>
                </c:pt>
                <c:pt idx="15">
                  <c:v>4.0041517483368858E-2</c:v>
                </c:pt>
              </c:numCache>
            </c:numRef>
          </c:val>
          <c:extLst>
            <c:ext xmlns:c16="http://schemas.microsoft.com/office/drawing/2014/chart" uri="{C3380CC4-5D6E-409C-BE32-E72D297353CC}">
              <c16:uniqueId val="{00000026-17A7-B14E-929E-D30DFD2F1561}"/>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Industry </a:t>
            </a:r>
          </a:p>
        </c:rich>
      </c:tx>
      <c:overlay val="0"/>
      <c:spPr>
        <a:noFill/>
        <a:ln>
          <a:noFill/>
        </a:ln>
        <a:effectLst/>
      </c:spPr>
    </c:title>
    <c:autoTitleDeleted val="0"/>
    <c:plotArea>
      <c:layout/>
      <c:areaChart>
        <c:grouping val="stacked"/>
        <c:varyColors val="0"/>
        <c:ser>
          <c:idx val="0"/>
          <c:order val="0"/>
          <c:tx>
            <c:strRef>
              <c:f>'No Action Fuel by Sector'!$D$75</c:f>
              <c:strCache>
                <c:ptCount val="1"/>
                <c:pt idx="0">
                  <c:v>Electricity</c:v>
                </c:pt>
              </c:strCache>
            </c:strRef>
          </c:tx>
          <c:spPr>
            <a:solidFill>
              <a:schemeClr val="accent1"/>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Sector'!$E$75:$T$75</c:f>
              <c:numCache>
                <c:formatCode>#,##0</c:formatCode>
                <c:ptCount val="16"/>
                <c:pt idx="0">
                  <c:v>70.16933820979979</c:v>
                </c:pt>
                <c:pt idx="1">
                  <c:v>83.332304470341043</c:v>
                </c:pt>
                <c:pt idx="2">
                  <c:v>90.888340297450242</c:v>
                </c:pt>
                <c:pt idx="3">
                  <c:v>94.802360152645647</c:v>
                </c:pt>
                <c:pt idx="4">
                  <c:v>100.0817065097774</c:v>
                </c:pt>
                <c:pt idx="5">
                  <c:v>107.26515620842029</c:v>
                </c:pt>
                <c:pt idx="6">
                  <c:v>111.5672376344862</c:v>
                </c:pt>
                <c:pt idx="7">
                  <c:v>115.52332129317701</c:v>
                </c:pt>
                <c:pt idx="8">
                  <c:v>119.0383455257975</c:v>
                </c:pt>
                <c:pt idx="9">
                  <c:v>120.305883244349</c:v>
                </c:pt>
                <c:pt idx="10">
                  <c:v>121.3859262451827</c:v>
                </c:pt>
                <c:pt idx="11">
                  <c:v>121.6763422084349</c:v>
                </c:pt>
                <c:pt idx="12">
                  <c:v>122.0328290210021</c:v>
                </c:pt>
                <c:pt idx="13">
                  <c:v>122.3286341412972</c:v>
                </c:pt>
                <c:pt idx="14">
                  <c:v>122.62715698450739</c:v>
                </c:pt>
                <c:pt idx="15">
                  <c:v>122.86502936083281</c:v>
                </c:pt>
              </c:numCache>
            </c:numRef>
          </c:val>
          <c:extLst>
            <c:ext xmlns:c16="http://schemas.microsoft.com/office/drawing/2014/chart" uri="{C3380CC4-5D6E-409C-BE32-E72D297353CC}">
              <c16:uniqueId val="{0000000E-4F24-4D40-808F-A2A6117D4DFF}"/>
            </c:ext>
          </c:extLst>
        </c:ser>
        <c:ser>
          <c:idx val="1"/>
          <c:order val="1"/>
          <c:tx>
            <c:strRef>
              <c:f>'No Action Fuel by Sector'!$D$76</c:f>
              <c:strCache>
                <c:ptCount val="1"/>
                <c:pt idx="0">
                  <c:v>Natural Gas</c:v>
                </c:pt>
              </c:strCache>
            </c:strRef>
          </c:tx>
          <c:spPr>
            <a:solidFill>
              <a:schemeClr val="accent2"/>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Sector'!$E$76:$T$76</c:f>
              <c:numCache>
                <c:formatCode>#,##0</c:formatCode>
                <c:ptCount val="16"/>
                <c:pt idx="0">
                  <c:v>92.419118811961013</c:v>
                </c:pt>
                <c:pt idx="1">
                  <c:v>92.516336219452683</c:v>
                </c:pt>
                <c:pt idx="2">
                  <c:v>92.623548320433059</c:v>
                </c:pt>
                <c:pt idx="3">
                  <c:v>92.7408036384778</c:v>
                </c:pt>
                <c:pt idx="4">
                  <c:v>92.868152538743075</c:v>
                </c:pt>
                <c:pt idx="5">
                  <c:v>93.005647248395775</c:v>
                </c:pt>
                <c:pt idx="6">
                  <c:v>93.153341877573538</c:v>
                </c:pt>
                <c:pt idx="7">
                  <c:v>93.31129244088406</c:v>
                </c:pt>
                <c:pt idx="8">
                  <c:v>93.479556879453185</c:v>
                </c:pt>
                <c:pt idx="9">
                  <c:v>93.658195083531922</c:v>
                </c:pt>
                <c:pt idx="10">
                  <c:v>93.847268915672259</c:v>
                </c:pt>
                <c:pt idx="11">
                  <c:v>94.046842234482313</c:v>
                </c:pt>
                <c:pt idx="12">
                  <c:v>94.256980918971237</c:v>
                </c:pt>
                <c:pt idx="13">
                  <c:v>94.477752893494937</c:v>
                </c:pt>
                <c:pt idx="14">
                  <c:v>94.709228153313575</c:v>
                </c:pt>
                <c:pt idx="15">
                  <c:v>94.9514787907722</c:v>
                </c:pt>
              </c:numCache>
            </c:numRef>
          </c:val>
          <c:extLst>
            <c:ext xmlns:c16="http://schemas.microsoft.com/office/drawing/2014/chart" uri="{C3380CC4-5D6E-409C-BE32-E72D297353CC}">
              <c16:uniqueId val="{00000010-4F24-4D40-808F-A2A6117D4DFF}"/>
            </c:ext>
          </c:extLst>
        </c:ser>
        <c:ser>
          <c:idx val="3"/>
          <c:order val="2"/>
          <c:tx>
            <c:strRef>
              <c:f>'No Action Fuel by Sector'!$D$77</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Sector'!$E$77:$T$77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4F24-4D40-808F-A2A6117D4DFF}"/>
            </c:ext>
          </c:extLst>
        </c:ser>
        <c:ser>
          <c:idx val="8"/>
          <c:order val="3"/>
          <c:tx>
            <c:strRef>
              <c:f>'No Action Fuel by Sector'!$D$78</c:f>
              <c:strCache>
                <c:ptCount val="1"/>
                <c:pt idx="0">
                  <c:v>Gasoline</c:v>
                </c:pt>
              </c:strCache>
            </c:strRef>
          </c:tx>
          <c:spPr>
            <a:solidFill>
              <a:srgbClr val="C00000"/>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Sector'!$E$78:$T$78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4F24-4D40-808F-A2A6117D4DFF}"/>
            </c:ext>
          </c:extLst>
        </c:ser>
        <c:ser>
          <c:idx val="12"/>
          <c:order val="4"/>
          <c:tx>
            <c:strRef>
              <c:f>'No Action Fuel by Sector'!$D$79</c:f>
              <c:strCache>
                <c:ptCount val="1"/>
                <c:pt idx="0">
                  <c:v>Renewable Gasoline</c:v>
                </c:pt>
              </c:strCache>
            </c:strRef>
          </c:tx>
          <c:spPr>
            <a:pattFill prst="dkUpDiag">
              <a:fgClr>
                <a:srgbClr val="C00000"/>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Sector'!$E$79:$T$79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4F24-4D40-808F-A2A6117D4DFF}"/>
            </c:ext>
          </c:extLst>
        </c:ser>
        <c:ser>
          <c:idx val="2"/>
          <c:order val="5"/>
          <c:tx>
            <c:strRef>
              <c:f>'No Action Fuel by Sector'!$D$80</c:f>
              <c:strCache>
                <c:ptCount val="1"/>
                <c:pt idx="0">
                  <c:v>Distillate</c:v>
                </c:pt>
              </c:strCache>
            </c:strRef>
          </c:tx>
          <c:spPr>
            <a:solidFill>
              <a:schemeClr val="accent3"/>
            </a:solid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Sector'!$E$80:$T$80</c:f>
              <c:numCache>
                <c:formatCode>#,##0</c:formatCode>
                <c:ptCount val="16"/>
                <c:pt idx="0">
                  <c:v>7.925307068269734</c:v>
                </c:pt>
                <c:pt idx="1">
                  <c:v>7.9329469639197603</c:v>
                </c:pt>
                <c:pt idx="2">
                  <c:v>7.9406419799066112</c:v>
                </c:pt>
                <c:pt idx="3">
                  <c:v>7.9483919394600804</c:v>
                </c:pt>
                <c:pt idx="4">
                  <c:v>7.9561966681999028</c:v>
                </c:pt>
                <c:pt idx="5">
                  <c:v>7.9640559941211269</c:v>
                </c:pt>
                <c:pt idx="6">
                  <c:v>7.9719697475796281</c:v>
                </c:pt>
                <c:pt idx="7">
                  <c:v>7.9799377612777977</c:v>
                </c:pt>
                <c:pt idx="8">
                  <c:v>7.9879598702503527</c:v>
                </c:pt>
                <c:pt idx="9">
                  <c:v>7.9960359118503037</c:v>
                </c:pt>
                <c:pt idx="10">
                  <c:v>8.0041657257350884</c:v>
                </c:pt>
                <c:pt idx="11">
                  <c:v>8.0123491538528189</c:v>
                </c:pt>
                <c:pt idx="12">
                  <c:v>8.0205860404286966</c:v>
                </c:pt>
                <c:pt idx="13">
                  <c:v>8.0288762319515659</c:v>
                </c:pt>
                <c:pt idx="14">
                  <c:v>8.0372195771606112</c:v>
                </c:pt>
                <c:pt idx="15">
                  <c:v>8.0456159270321876</c:v>
                </c:pt>
              </c:numCache>
            </c:numRef>
          </c:val>
          <c:extLst>
            <c:ext xmlns:c16="http://schemas.microsoft.com/office/drawing/2014/chart" uri="{C3380CC4-5D6E-409C-BE32-E72D297353CC}">
              <c16:uniqueId val="{00000018-4F24-4D40-808F-A2A6117D4DFF}"/>
            </c:ext>
          </c:extLst>
        </c:ser>
        <c:ser>
          <c:idx val="4"/>
          <c:order val="6"/>
          <c:tx>
            <c:strRef>
              <c:f>'No Action Fuel by Sector'!$D$81</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Sector'!$E$81:$T$81</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A-4F24-4D40-808F-A2A6117D4DFF}"/>
            </c:ext>
          </c:extLst>
        </c:ser>
        <c:ser>
          <c:idx val="13"/>
          <c:order val="7"/>
          <c:tx>
            <c:strRef>
              <c:f>'No Action Fuel by Sector'!$D$82</c:f>
              <c:strCache>
                <c:ptCount val="1"/>
                <c:pt idx="0">
                  <c:v>Jet Fuel</c:v>
                </c:pt>
              </c:strCache>
            </c:strRef>
          </c:tx>
          <c:spPr>
            <a:solidFill>
              <a:schemeClr val="accent5"/>
            </a:solidFill>
            <a:ln w="12700">
              <a:no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Sector'!$E$82:$T$82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C-4F24-4D40-808F-A2A6117D4DFF}"/>
            </c:ext>
          </c:extLst>
        </c:ser>
        <c:ser>
          <c:idx val="14"/>
          <c:order val="8"/>
          <c:tx>
            <c:strRef>
              <c:f>'No Action Fuel by Sector'!$D$83</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Sector'!$E$83:$T$83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E-4F24-4D40-808F-A2A6117D4DFF}"/>
            </c:ext>
          </c:extLst>
        </c:ser>
        <c:ser>
          <c:idx val="11"/>
          <c:order val="9"/>
          <c:tx>
            <c:strRef>
              <c:f>'No Action Fuel by Sector'!$D$84</c:f>
              <c:strCache>
                <c:ptCount val="1"/>
                <c:pt idx="0">
                  <c:v>Other Petroleum</c:v>
                </c:pt>
              </c:strCache>
            </c:strRef>
          </c:tx>
          <c:spPr>
            <a:solidFill>
              <a:schemeClr val="bg1">
                <a:lumMod val="65000"/>
              </a:schemeClr>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Sector'!$E$84:$T$84</c:f>
              <c:numCache>
                <c:formatCode>#,##0</c:formatCode>
                <c:ptCount val="16"/>
                <c:pt idx="0">
                  <c:v>72.004184786448988</c:v>
                </c:pt>
                <c:pt idx="1">
                  <c:v>72.164822345337825</c:v>
                </c:pt>
                <c:pt idx="2">
                  <c:v>72.341284592982745</c:v>
                </c:pt>
                <c:pt idx="3">
                  <c:v>72.533340244226338</c:v>
                </c:pt>
                <c:pt idx="4">
                  <c:v>72.740771739193207</c:v>
                </c:pt>
                <c:pt idx="5">
                  <c:v>72.963375049084306</c:v>
                </c:pt>
                <c:pt idx="6">
                  <c:v>73.200959500963947</c:v>
                </c:pt>
                <c:pt idx="7">
                  <c:v>73.453347621562074</c:v>
                </c:pt>
                <c:pt idx="8">
                  <c:v>73.720375000147044</c:v>
                </c:pt>
                <c:pt idx="9">
                  <c:v>74.001890170558724</c:v>
                </c:pt>
                <c:pt idx="10">
                  <c:v>74.297754512525174</c:v>
                </c:pt>
                <c:pt idx="11">
                  <c:v>74.607842172422195</c:v>
                </c:pt>
                <c:pt idx="12">
                  <c:v>74.932040003670821</c:v>
                </c:pt>
                <c:pt idx="13">
                  <c:v>75.270247527004884</c:v>
                </c:pt>
                <c:pt idx="14">
                  <c:v>75.622376910879325</c:v>
                </c:pt>
                <c:pt idx="15">
                  <c:v>75.988352972328485</c:v>
                </c:pt>
              </c:numCache>
            </c:numRef>
          </c:val>
          <c:extLst>
            <c:ext xmlns:c16="http://schemas.microsoft.com/office/drawing/2014/chart" uri="{C3380CC4-5D6E-409C-BE32-E72D297353CC}">
              <c16:uniqueId val="{00000020-4F24-4D40-808F-A2A6117D4DFF}"/>
            </c:ext>
          </c:extLst>
        </c:ser>
        <c:ser>
          <c:idx val="6"/>
          <c:order val="10"/>
          <c:tx>
            <c:strRef>
              <c:f>'No Action Fuel by Sector'!$D$85</c:f>
              <c:strCache>
                <c:ptCount val="1"/>
                <c:pt idx="0">
                  <c:v>District Steam</c:v>
                </c:pt>
              </c:strCache>
            </c:strRef>
          </c:tx>
          <c:spPr>
            <a:solidFill>
              <a:schemeClr val="tx1"/>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Sector'!$E$85:$T$85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2-4F24-4D40-808F-A2A6117D4DFF}"/>
            </c:ext>
          </c:extLst>
        </c:ser>
        <c:ser>
          <c:idx val="9"/>
          <c:order val="11"/>
          <c:tx>
            <c:strRef>
              <c:f>'No Action Fuel by Sector'!$D$86</c:f>
              <c:strCache>
                <c:ptCount val="1"/>
                <c:pt idx="0">
                  <c:v>Wood and Waste</c:v>
                </c:pt>
              </c:strCache>
            </c:strRef>
          </c:tx>
          <c:spPr>
            <a:solidFill>
              <a:schemeClr val="accent4">
                <a:lumMod val="75000"/>
              </a:schemeClr>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Sector'!$E$86:$T$86</c:f>
              <c:numCache>
                <c:formatCode>#,##0</c:formatCode>
                <c:ptCount val="16"/>
                <c:pt idx="0">
                  <c:v>18.683533104867362</c:v>
                </c:pt>
                <c:pt idx="1">
                  <c:v>18.84074276146557</c:v>
                </c:pt>
                <c:pt idx="2">
                  <c:v>18.999623665879621</c:v>
                </c:pt>
                <c:pt idx="3">
                  <c:v>19.16019664675979</c:v>
                </c:pt>
                <c:pt idx="4">
                  <c:v>19.32248281364275</c:v>
                </c:pt>
                <c:pt idx="5">
                  <c:v>19.486503560865941</c:v>
                </c:pt>
                <c:pt idx="6">
                  <c:v>19.652280571537041</c:v>
                </c:pt>
                <c:pt idx="7">
                  <c:v>19.81983582155959</c:v>
                </c:pt>
                <c:pt idx="8">
                  <c:v>19.989191583715321</c:v>
                </c:pt>
                <c:pt idx="9">
                  <c:v>20.16037043180425</c:v>
                </c:pt>
                <c:pt idx="10">
                  <c:v>20.333395244843022</c:v>
                </c:pt>
                <c:pt idx="11">
                  <c:v>20.50828921132268</c:v>
                </c:pt>
                <c:pt idx="12">
                  <c:v>20.685075833526518</c:v>
                </c:pt>
                <c:pt idx="13">
                  <c:v>20.86377893190885</c:v>
                </c:pt>
                <c:pt idx="14">
                  <c:v>21.044422649535601</c:v>
                </c:pt>
                <c:pt idx="15">
                  <c:v>21.22703145658771</c:v>
                </c:pt>
              </c:numCache>
            </c:numRef>
          </c:val>
          <c:extLst>
            <c:ext xmlns:c16="http://schemas.microsoft.com/office/drawing/2014/chart" uri="{C3380CC4-5D6E-409C-BE32-E72D297353CC}">
              <c16:uniqueId val="{00000024-4F24-4D40-808F-A2A6117D4DFF}"/>
            </c:ext>
          </c:extLst>
        </c:ser>
        <c:ser>
          <c:idx val="10"/>
          <c:order val="12"/>
          <c:tx>
            <c:strRef>
              <c:f>'No Action Fuel by Sector'!$D$87</c:f>
              <c:strCache>
                <c:ptCount val="1"/>
                <c:pt idx="0">
                  <c:v>Hydrogen</c:v>
                </c:pt>
              </c:strCache>
            </c:strRef>
          </c:tx>
          <c:spPr>
            <a:solidFill>
              <a:srgbClr val="7030A0"/>
            </a:solidFill>
            <a:ln w="25400">
              <a:solidFill>
                <a:schemeClr val="bg1"/>
              </a:solidFill>
            </a:ln>
            <a:effectLst/>
          </c:spPr>
          <c:cat>
            <c:numRef>
              <c:f>'No Action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'No Action Fuel by Sector'!$E$87:$T$87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26-4F24-4D40-808F-A2A6117D4DFF}"/>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layout>
        <c:manualLayout>
          <c:xMode val="edge"/>
          <c:yMode val="edge"/>
          <c:x val="0.72474805395760233"/>
          <c:y val="1.7593651146373141E-2"/>
          <c:w val="0.26313143186537258"/>
          <c:h val="0.93227995590785095"/>
        </c:manualLayout>
      </c:layout>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Buildings </a:t>
            </a:r>
          </a:p>
        </c:rich>
      </c:tx>
      <c:overlay val="0"/>
      <c:spPr>
        <a:noFill/>
        <a:ln>
          <a:noFill/>
        </a:ln>
        <a:effectLst/>
      </c:spPr>
    </c:title>
    <c:autoTitleDeleted val="0"/>
    <c:plotArea>
      <c:layout/>
      <c:areaChart>
        <c:grouping val="stacked"/>
        <c:varyColors val="0"/>
        <c:ser>
          <c:idx val="0"/>
          <c:order val="0"/>
          <c:tx>
            <c:strRef>
              <c:f>'Current Policies Fuel by Sector'!$D$30</c:f>
              <c:strCache>
                <c:ptCount val="1"/>
                <c:pt idx="0">
                  <c:v>Electricity</c:v>
                </c:pt>
              </c:strCache>
            </c:strRef>
          </c:tx>
          <c:spPr>
            <a:solidFill>
              <a:schemeClr val="accent1"/>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Sector'!$E$30:$T$30</c:f>
              <c:numCache>
                <c:formatCode>#,##0</c:formatCode>
                <c:ptCount val="16"/>
                <c:pt idx="0">
                  <c:v>426.15352867656964</c:v>
                </c:pt>
                <c:pt idx="1">
                  <c:v>424.39744756855799</c:v>
                </c:pt>
                <c:pt idx="2">
                  <c:v>423.26254109165643</c:v>
                </c:pt>
                <c:pt idx="3">
                  <c:v>422.26634742261376</c:v>
                </c:pt>
                <c:pt idx="4">
                  <c:v>421.36412237791137</c:v>
                </c:pt>
                <c:pt idx="5">
                  <c:v>420.64588829479112</c:v>
                </c:pt>
                <c:pt idx="6">
                  <c:v>420.02190261847471</c:v>
                </c:pt>
                <c:pt idx="7">
                  <c:v>419.55285908543601</c:v>
                </c:pt>
                <c:pt idx="8">
                  <c:v>419.18282468740597</c:v>
                </c:pt>
                <c:pt idx="9">
                  <c:v>418.89487358399367</c:v>
                </c:pt>
                <c:pt idx="10">
                  <c:v>418.69454185410672</c:v>
                </c:pt>
                <c:pt idx="11">
                  <c:v>418.56464028277782</c:v>
                </c:pt>
                <c:pt idx="12">
                  <c:v>418.48641259285966</c:v>
                </c:pt>
                <c:pt idx="13">
                  <c:v>418.45231011742783</c:v>
                </c:pt>
                <c:pt idx="14">
                  <c:v>418.46263998229995</c:v>
                </c:pt>
                <c:pt idx="15">
                  <c:v>418.35172091738661</c:v>
                </c:pt>
              </c:numCache>
            </c:numRef>
          </c:val>
          <c:extLst>
            <c:ext xmlns:c16="http://schemas.microsoft.com/office/drawing/2014/chart" uri="{C3380CC4-5D6E-409C-BE32-E72D297353CC}">
              <c16:uniqueId val="{00000000-70A2-0146-AEBB-192CCACC8B10}"/>
            </c:ext>
          </c:extLst>
        </c:ser>
        <c:ser>
          <c:idx val="1"/>
          <c:order val="1"/>
          <c:tx>
            <c:strRef>
              <c:f>'Current Policies Fuel by Sector'!$D$31</c:f>
              <c:strCache>
                <c:ptCount val="1"/>
                <c:pt idx="0">
                  <c:v>Natural Gas</c:v>
                </c:pt>
              </c:strCache>
            </c:strRef>
          </c:tx>
          <c:spPr>
            <a:solidFill>
              <a:schemeClr val="accent2"/>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Sector'!$E$31:$T$31</c:f>
              <c:numCache>
                <c:formatCode>#,##0</c:formatCode>
                <c:ptCount val="16"/>
                <c:pt idx="0">
                  <c:v>747.8686962326575</c:v>
                </c:pt>
                <c:pt idx="1">
                  <c:v>741.76663997590549</c:v>
                </c:pt>
                <c:pt idx="2">
                  <c:v>734.61874872319061</c:v>
                </c:pt>
                <c:pt idx="3">
                  <c:v>726.556714320521</c:v>
                </c:pt>
                <c:pt idx="4">
                  <c:v>718.34733264332533</c:v>
                </c:pt>
                <c:pt idx="5">
                  <c:v>710.10646978101227</c:v>
                </c:pt>
                <c:pt idx="6">
                  <c:v>700.8580144477063</c:v>
                </c:pt>
                <c:pt idx="7">
                  <c:v>691.6828081764985</c:v>
                </c:pt>
                <c:pt idx="8">
                  <c:v>682.58481330163636</c:v>
                </c:pt>
                <c:pt idx="9">
                  <c:v>673.62423288635159</c:v>
                </c:pt>
                <c:pt idx="10">
                  <c:v>664.80375849360985</c:v>
                </c:pt>
                <c:pt idx="11">
                  <c:v>656.2250630168902</c:v>
                </c:pt>
                <c:pt idx="12">
                  <c:v>647.91632304748771</c:v>
                </c:pt>
                <c:pt idx="13">
                  <c:v>639.89916570420382</c:v>
                </c:pt>
                <c:pt idx="14">
                  <c:v>632.18305180678112</c:v>
                </c:pt>
                <c:pt idx="15">
                  <c:v>624.77580928954512</c:v>
                </c:pt>
              </c:numCache>
            </c:numRef>
          </c:val>
          <c:extLst>
            <c:ext xmlns:c16="http://schemas.microsoft.com/office/drawing/2014/chart" uri="{C3380CC4-5D6E-409C-BE32-E72D297353CC}">
              <c16:uniqueId val="{00000001-70A2-0146-AEBB-192CCACC8B10}"/>
            </c:ext>
          </c:extLst>
        </c:ser>
        <c:ser>
          <c:idx val="3"/>
          <c:order val="2"/>
          <c:tx>
            <c:strRef>
              <c:f>'Current Policies Fuel by Sector'!$D$32</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Sector'!$E$32:$T$32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70A2-0146-AEBB-192CCACC8B10}"/>
            </c:ext>
          </c:extLst>
        </c:ser>
        <c:ser>
          <c:idx val="8"/>
          <c:order val="3"/>
          <c:tx>
            <c:strRef>
              <c:f>'Current Policies Fuel by Sector'!$D$33</c:f>
              <c:strCache>
                <c:ptCount val="1"/>
                <c:pt idx="0">
                  <c:v>Gasoline</c:v>
                </c:pt>
              </c:strCache>
            </c:strRef>
          </c:tx>
          <c:spPr>
            <a:solidFill>
              <a:srgbClr val="C00000"/>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Sector'!$E$33:$T$33</c:f>
              <c:numCache>
                <c:formatCode>#,##0</c:formatCode>
                <c:ptCount val="16"/>
                <c:pt idx="0">
                  <c:v>14.809118525669639</c:v>
                </c:pt>
                <c:pt idx="1">
                  <c:v>14.82423289888227</c:v>
                </c:pt>
                <c:pt idx="2">
                  <c:v>14.83938132402365</c:v>
                </c:pt>
                <c:pt idx="3">
                  <c:v>14.8545638790112</c:v>
                </c:pt>
                <c:pt idx="4">
                  <c:v>14.86978064194127</c:v>
                </c:pt>
                <c:pt idx="5">
                  <c:v>14.885031691089649</c:v>
                </c:pt>
                <c:pt idx="6">
                  <c:v>14.900317104911901</c:v>
                </c:pt>
                <c:pt idx="7">
                  <c:v>14.9156369620438</c:v>
                </c:pt>
                <c:pt idx="8">
                  <c:v>14.930991341301789</c:v>
                </c:pt>
                <c:pt idx="9">
                  <c:v>14.9463803216833</c:v>
                </c:pt>
                <c:pt idx="10">
                  <c:v>14.961803982367281</c:v>
                </c:pt>
                <c:pt idx="11">
                  <c:v>14.977262402714519</c:v>
                </c:pt>
                <c:pt idx="12">
                  <c:v>14.992755662268131</c:v>
                </c:pt>
                <c:pt idx="13">
                  <c:v>15.00828384075392</c:v>
                </c:pt>
                <c:pt idx="14">
                  <c:v>15.023847018080851</c:v>
                </c:pt>
                <c:pt idx="15">
                  <c:v>15.03944527434143</c:v>
                </c:pt>
              </c:numCache>
            </c:numRef>
          </c:val>
          <c:extLst>
            <c:ext xmlns:c16="http://schemas.microsoft.com/office/drawing/2014/chart" uri="{C3380CC4-5D6E-409C-BE32-E72D297353CC}">
              <c16:uniqueId val="{00000003-70A2-0146-AEBB-192CCACC8B10}"/>
            </c:ext>
          </c:extLst>
        </c:ser>
        <c:ser>
          <c:idx val="12"/>
          <c:order val="4"/>
          <c:tx>
            <c:strRef>
              <c:f>'Current Policies Fuel by Sector'!$D$34</c:f>
              <c:strCache>
                <c:ptCount val="1"/>
                <c:pt idx="0">
                  <c:v>Renewable Gasoline</c:v>
                </c:pt>
              </c:strCache>
            </c:strRef>
          </c:tx>
          <c:spPr>
            <a:pattFill prst="dkUpDiag">
              <a:fgClr>
                <a:srgbClr val="C00000"/>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Sector'!$E$34:$T$34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70A2-0146-AEBB-192CCACC8B10}"/>
            </c:ext>
          </c:extLst>
        </c:ser>
        <c:ser>
          <c:idx val="2"/>
          <c:order val="5"/>
          <c:tx>
            <c:strRef>
              <c:f>'Current Policies Fuel by Sector'!$D$35</c:f>
              <c:strCache>
                <c:ptCount val="1"/>
                <c:pt idx="0">
                  <c:v>Distillate</c:v>
                </c:pt>
              </c:strCache>
            </c:strRef>
          </c:tx>
          <c:spPr>
            <a:solidFill>
              <a:schemeClr val="accent3"/>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Sector'!$E$35:$T$35</c:f>
              <c:numCache>
                <c:formatCode>#,##0</c:formatCode>
                <c:ptCount val="16"/>
                <c:pt idx="0">
                  <c:v>127.81814649945727</c:v>
                </c:pt>
                <c:pt idx="1">
                  <c:v>125.04052809283365</c:v>
                </c:pt>
                <c:pt idx="2">
                  <c:v>122.01712947289393</c:v>
                </c:pt>
                <c:pt idx="3">
                  <c:v>118.59675332300178</c:v>
                </c:pt>
                <c:pt idx="4">
                  <c:v>114.93532116117071</c:v>
                </c:pt>
                <c:pt idx="5">
                  <c:v>98.711149869662023</c:v>
                </c:pt>
                <c:pt idx="6">
                  <c:v>95.066836608728906</c:v>
                </c:pt>
                <c:pt idx="7">
                  <c:v>91.432862041659263</c:v>
                </c:pt>
                <c:pt idx="8">
                  <c:v>87.815079195674542</c:v>
                </c:pt>
                <c:pt idx="9">
                  <c:v>84.217763485472318</c:v>
                </c:pt>
                <c:pt idx="10">
                  <c:v>80.646607606772434</c:v>
                </c:pt>
                <c:pt idx="11">
                  <c:v>77.11135196016042</c:v>
                </c:pt>
                <c:pt idx="12">
                  <c:v>73.621619445704141</c:v>
                </c:pt>
                <c:pt idx="13">
                  <c:v>70.205312252415126</c:v>
                </c:pt>
                <c:pt idx="14">
                  <c:v>66.879959606819185</c:v>
                </c:pt>
                <c:pt idx="15">
                  <c:v>63.662602817605404</c:v>
                </c:pt>
              </c:numCache>
            </c:numRef>
          </c:val>
          <c:extLst>
            <c:ext xmlns:c16="http://schemas.microsoft.com/office/drawing/2014/chart" uri="{C3380CC4-5D6E-409C-BE32-E72D297353CC}">
              <c16:uniqueId val="{00000005-70A2-0146-AEBB-192CCACC8B10}"/>
            </c:ext>
          </c:extLst>
        </c:ser>
        <c:ser>
          <c:idx val="4"/>
          <c:order val="6"/>
          <c:tx>
            <c:strRef>
              <c:f>'Current Policies Fuel by Sector'!$D$36</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Sector'!$E$36:$T$36</c:f>
              <c:numCache>
                <c:formatCode>#,##0</c:formatCode>
                <c:ptCount val="16"/>
                <c:pt idx="0">
                  <c:v>14.202016277717474</c:v>
                </c:pt>
                <c:pt idx="1">
                  <c:v>13.893392010314852</c:v>
                </c:pt>
                <c:pt idx="2">
                  <c:v>13.557458830321547</c:v>
                </c:pt>
                <c:pt idx="3">
                  <c:v>13.177417035889087</c:v>
                </c:pt>
                <c:pt idx="4">
                  <c:v>12.770591240130081</c:v>
                </c:pt>
                <c:pt idx="5">
                  <c:v>24.677787467415502</c:v>
                </c:pt>
                <c:pt idx="6">
                  <c:v>23.76670915218223</c:v>
                </c:pt>
                <c:pt idx="7">
                  <c:v>22.858215510414809</c:v>
                </c:pt>
                <c:pt idx="8">
                  <c:v>21.953769798918643</c:v>
                </c:pt>
                <c:pt idx="9">
                  <c:v>21.054440871368076</c:v>
                </c:pt>
                <c:pt idx="10">
                  <c:v>20.161651901693109</c:v>
                </c:pt>
                <c:pt idx="11">
                  <c:v>19.277837990040108</c:v>
                </c:pt>
                <c:pt idx="12">
                  <c:v>18.405404861426028</c:v>
                </c:pt>
                <c:pt idx="13">
                  <c:v>17.551328063103778</c:v>
                </c:pt>
                <c:pt idx="14">
                  <c:v>16.719989901704789</c:v>
                </c:pt>
                <c:pt idx="15">
                  <c:v>15.915650704401351</c:v>
                </c:pt>
              </c:numCache>
            </c:numRef>
          </c:val>
          <c:extLst>
            <c:ext xmlns:c16="http://schemas.microsoft.com/office/drawing/2014/chart" uri="{C3380CC4-5D6E-409C-BE32-E72D297353CC}">
              <c16:uniqueId val="{00000006-70A2-0146-AEBB-192CCACC8B10}"/>
            </c:ext>
          </c:extLst>
        </c:ser>
        <c:ser>
          <c:idx val="13"/>
          <c:order val="7"/>
          <c:tx>
            <c:strRef>
              <c:f>'Current Policies Fuel by Sector'!$D$37</c:f>
              <c:strCache>
                <c:ptCount val="1"/>
                <c:pt idx="0">
                  <c:v>Jet Fuel</c:v>
                </c:pt>
              </c:strCache>
            </c:strRef>
          </c:tx>
          <c:spPr>
            <a:solidFill>
              <a:schemeClr val="accent5"/>
            </a:solidFill>
            <a:ln w="12700">
              <a:no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Sector'!$E$37:$T$37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70A2-0146-AEBB-192CCACC8B10}"/>
            </c:ext>
          </c:extLst>
        </c:ser>
        <c:ser>
          <c:idx val="14"/>
          <c:order val="8"/>
          <c:tx>
            <c:strRef>
              <c:f>'Current Policies Fuel by Sector'!$D$38</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Sector'!$E$38:$T$38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70A2-0146-AEBB-192CCACC8B10}"/>
            </c:ext>
          </c:extLst>
        </c:ser>
        <c:ser>
          <c:idx val="11"/>
          <c:order val="9"/>
          <c:tx>
            <c:strRef>
              <c:f>'Current Policies Fuel by Sector'!$D$39</c:f>
              <c:strCache>
                <c:ptCount val="1"/>
                <c:pt idx="0">
                  <c:v>Other Petroleum</c:v>
                </c:pt>
              </c:strCache>
            </c:strRef>
          </c:tx>
          <c:spPr>
            <a:solidFill>
              <a:schemeClr val="bg1">
                <a:lumMod val="65000"/>
              </a:schemeClr>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Sector'!$E$39:$T$39</c:f>
              <c:numCache>
                <c:formatCode>#,##0</c:formatCode>
                <c:ptCount val="16"/>
                <c:pt idx="0">
                  <c:v>38.285735334997469</c:v>
                </c:pt>
                <c:pt idx="1">
                  <c:v>37.980501961872136</c:v>
                </c:pt>
                <c:pt idx="2">
                  <c:v>37.661946516011142</c:v>
                </c:pt>
                <c:pt idx="3">
                  <c:v>37.301317697854046</c:v>
                </c:pt>
                <c:pt idx="4">
                  <c:v>36.92951336071819</c:v>
                </c:pt>
                <c:pt idx="5">
                  <c:v>36.551904402659311</c:v>
                </c:pt>
                <c:pt idx="6">
                  <c:v>36.10988215292231</c:v>
                </c:pt>
                <c:pt idx="7">
                  <c:v>35.670419314803965</c:v>
                </c:pt>
                <c:pt idx="8">
                  <c:v>35.234601968450164</c:v>
                </c:pt>
                <c:pt idx="9">
                  <c:v>34.803423531924288</c:v>
                </c:pt>
                <c:pt idx="10">
                  <c:v>34.375893538368331</c:v>
                </c:pt>
                <c:pt idx="11">
                  <c:v>33.955987421366686</c:v>
                </c:pt>
                <c:pt idx="12">
                  <c:v>33.543532976897055</c:v>
                </c:pt>
                <c:pt idx="13">
                  <c:v>33.143317122072759</c:v>
                </c:pt>
                <c:pt idx="14">
                  <c:v>32.754906223274482</c:v>
                </c:pt>
                <c:pt idx="15">
                  <c:v>32.380825605560524</c:v>
                </c:pt>
              </c:numCache>
            </c:numRef>
          </c:val>
          <c:extLst>
            <c:ext xmlns:c16="http://schemas.microsoft.com/office/drawing/2014/chart" uri="{C3380CC4-5D6E-409C-BE32-E72D297353CC}">
              <c16:uniqueId val="{00000009-70A2-0146-AEBB-192CCACC8B10}"/>
            </c:ext>
          </c:extLst>
        </c:ser>
        <c:ser>
          <c:idx val="6"/>
          <c:order val="10"/>
          <c:tx>
            <c:strRef>
              <c:f>'Current Policies Fuel by Sector'!$D$40</c:f>
              <c:strCache>
                <c:ptCount val="1"/>
                <c:pt idx="0">
                  <c:v>District Steam</c:v>
                </c:pt>
              </c:strCache>
            </c:strRef>
          </c:tx>
          <c:spPr>
            <a:solidFill>
              <a:schemeClr val="tx1"/>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Sector'!$E$40:$T$40</c:f>
              <c:numCache>
                <c:formatCode>#,##0</c:formatCode>
                <c:ptCount val="16"/>
                <c:pt idx="0">
                  <c:v>15.752865389121586</c:v>
                </c:pt>
                <c:pt idx="1">
                  <c:v>15.709622152983615</c:v>
                </c:pt>
                <c:pt idx="2">
                  <c:v>15.666572733281727</c:v>
                </c:pt>
                <c:pt idx="3">
                  <c:v>15.594831983423029</c:v>
                </c:pt>
                <c:pt idx="4">
                  <c:v>15.525327605964417</c:v>
                </c:pt>
                <c:pt idx="5">
                  <c:v>15.457927360764684</c:v>
                </c:pt>
                <c:pt idx="6">
                  <c:v>15.36918585758578</c:v>
                </c:pt>
                <c:pt idx="7">
                  <c:v>15.283308642571743</c:v>
                </c:pt>
                <c:pt idx="8">
                  <c:v>15.19959451767464</c:v>
                </c:pt>
                <c:pt idx="9">
                  <c:v>15.117876784964677</c:v>
                </c:pt>
                <c:pt idx="10">
                  <c:v>15.037837248551064</c:v>
                </c:pt>
                <c:pt idx="11">
                  <c:v>14.959250420756394</c:v>
                </c:pt>
                <c:pt idx="12">
                  <c:v>14.881902228802725</c:v>
                </c:pt>
                <c:pt idx="13">
                  <c:v>14.805874642195468</c:v>
                </c:pt>
                <c:pt idx="14">
                  <c:v>14.730870599603515</c:v>
                </c:pt>
                <c:pt idx="15">
                  <c:v>14.656893431201928</c:v>
                </c:pt>
              </c:numCache>
            </c:numRef>
          </c:val>
          <c:extLst>
            <c:ext xmlns:c16="http://schemas.microsoft.com/office/drawing/2014/chart" uri="{C3380CC4-5D6E-409C-BE32-E72D297353CC}">
              <c16:uniqueId val="{0000000A-70A2-0146-AEBB-192CCACC8B10}"/>
            </c:ext>
          </c:extLst>
        </c:ser>
        <c:ser>
          <c:idx val="9"/>
          <c:order val="11"/>
          <c:tx>
            <c:strRef>
              <c:f>'Current Policies Fuel by Sector'!$D$41</c:f>
              <c:strCache>
                <c:ptCount val="1"/>
                <c:pt idx="0">
                  <c:v>Wood and Waste</c:v>
                </c:pt>
              </c:strCache>
            </c:strRef>
          </c:tx>
          <c:spPr>
            <a:solidFill>
              <a:schemeClr val="accent4">
                <a:lumMod val="75000"/>
              </a:schemeClr>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Sector'!$E$41:$T$41</c:f>
              <c:numCache>
                <c:formatCode>#,##0</c:formatCode>
                <c:ptCount val="16"/>
                <c:pt idx="0">
                  <c:v>39.419333849728346</c:v>
                </c:pt>
                <c:pt idx="1">
                  <c:v>39.325323373483201</c:v>
                </c:pt>
                <c:pt idx="2">
                  <c:v>39.227061849880513</c:v>
                </c:pt>
                <c:pt idx="3">
                  <c:v>39.112334408086618</c:v>
                </c:pt>
                <c:pt idx="4">
                  <c:v>38.994586843773881</c:v>
                </c:pt>
                <c:pt idx="5">
                  <c:v>38.877985313648438</c:v>
                </c:pt>
                <c:pt idx="6">
                  <c:v>38.713084488928686</c:v>
                </c:pt>
                <c:pt idx="7">
                  <c:v>38.548245924371329</c:v>
                </c:pt>
                <c:pt idx="8">
                  <c:v>38.383857025707073</c:v>
                </c:pt>
                <c:pt idx="9">
                  <c:v>38.21877611114342</c:v>
                </c:pt>
                <c:pt idx="10">
                  <c:v>38.054440681229835</c:v>
                </c:pt>
                <c:pt idx="11">
                  <c:v>37.890918449243912</c:v>
                </c:pt>
                <c:pt idx="12">
                  <c:v>37.728073398585806</c:v>
                </c:pt>
                <c:pt idx="13">
                  <c:v>37.5674969022228</c:v>
                </c:pt>
                <c:pt idx="14">
                  <c:v>37.407314434488981</c:v>
                </c:pt>
                <c:pt idx="15">
                  <c:v>37.247470789307172</c:v>
                </c:pt>
              </c:numCache>
            </c:numRef>
          </c:val>
          <c:extLst>
            <c:ext xmlns:c16="http://schemas.microsoft.com/office/drawing/2014/chart" uri="{C3380CC4-5D6E-409C-BE32-E72D297353CC}">
              <c16:uniqueId val="{0000000B-70A2-0146-AEBB-192CCACC8B10}"/>
            </c:ext>
          </c:extLst>
        </c:ser>
        <c:ser>
          <c:idx val="10"/>
          <c:order val="12"/>
          <c:tx>
            <c:strRef>
              <c:f>'Current Policies Fuel by Sector'!$D$42</c:f>
              <c:strCache>
                <c:ptCount val="1"/>
                <c:pt idx="0">
                  <c:v>Hydrogen</c:v>
                </c:pt>
              </c:strCache>
            </c:strRef>
          </c:tx>
          <c:spPr>
            <a:solidFill>
              <a:srgbClr val="7030A0"/>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Sector'!$E$42:$T$42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70A2-0146-AEBB-192CCACC8B10}"/>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Transportation </a:t>
            </a:r>
          </a:p>
        </c:rich>
      </c:tx>
      <c:overlay val="0"/>
      <c:spPr>
        <a:noFill/>
        <a:ln>
          <a:noFill/>
        </a:ln>
        <a:effectLst/>
      </c:spPr>
    </c:title>
    <c:autoTitleDeleted val="0"/>
    <c:plotArea>
      <c:layout/>
      <c:areaChart>
        <c:grouping val="stacked"/>
        <c:varyColors val="0"/>
        <c:ser>
          <c:idx val="0"/>
          <c:order val="0"/>
          <c:tx>
            <c:strRef>
              <c:f>'Current Policies Fuel by Sector'!$D$89</c:f>
              <c:strCache>
                <c:ptCount val="1"/>
                <c:pt idx="0">
                  <c:v>Electricity</c:v>
                </c:pt>
              </c:strCache>
            </c:strRef>
          </c:tx>
          <c:spPr>
            <a:solidFill>
              <a:schemeClr val="accent1"/>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Sector'!$E$89:$T$89</c:f>
              <c:numCache>
                <c:formatCode>#,##0</c:formatCode>
                <c:ptCount val="16"/>
                <c:pt idx="0">
                  <c:v>12.283052775640741</c:v>
                </c:pt>
                <c:pt idx="1">
                  <c:v>13.88581226959041</c:v>
                </c:pt>
                <c:pt idx="2">
                  <c:v>15.7963381054237</c:v>
                </c:pt>
                <c:pt idx="3">
                  <c:v>17.968314584696611</c:v>
                </c:pt>
                <c:pt idx="4">
                  <c:v>20.418229374391419</c:v>
                </c:pt>
                <c:pt idx="5">
                  <c:v>23.127399479124019</c:v>
                </c:pt>
                <c:pt idx="6">
                  <c:v>26.598691398207631</c:v>
                </c:pt>
                <c:pt idx="7">
                  <c:v>30.83571922727339</c:v>
                </c:pt>
                <c:pt idx="8">
                  <c:v>35.818457073179367</c:v>
                </c:pt>
                <c:pt idx="9">
                  <c:v>41.60603793050759</c:v>
                </c:pt>
                <c:pt idx="10">
                  <c:v>48.048259415838118</c:v>
                </c:pt>
                <c:pt idx="11">
                  <c:v>54.95927328064095</c:v>
                </c:pt>
                <c:pt idx="12">
                  <c:v>62.306926522415971</c:v>
                </c:pt>
                <c:pt idx="13">
                  <c:v>70.052669987098142</c:v>
                </c:pt>
                <c:pt idx="14">
                  <c:v>78.164743071881119</c:v>
                </c:pt>
                <c:pt idx="15">
                  <c:v>86.126808484270796</c:v>
                </c:pt>
              </c:numCache>
            </c:numRef>
          </c:val>
          <c:extLst>
            <c:ext xmlns:c16="http://schemas.microsoft.com/office/drawing/2014/chart" uri="{C3380CC4-5D6E-409C-BE32-E72D297353CC}">
              <c16:uniqueId val="{00000000-9DD6-3A4E-A956-927CEC1BBAF9}"/>
            </c:ext>
          </c:extLst>
        </c:ser>
        <c:ser>
          <c:idx val="1"/>
          <c:order val="1"/>
          <c:tx>
            <c:strRef>
              <c:f>'Current Policies Fuel by Sector'!$D$90</c:f>
              <c:strCache>
                <c:ptCount val="1"/>
                <c:pt idx="0">
                  <c:v>Natural Gas</c:v>
                </c:pt>
              </c:strCache>
            </c:strRef>
          </c:tx>
          <c:spPr>
            <a:solidFill>
              <a:schemeClr val="accent2"/>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Sector'!$E$90:$T$90</c:f>
              <c:numCache>
                <c:formatCode>#,##0</c:formatCode>
                <c:ptCount val="16"/>
                <c:pt idx="0">
                  <c:v>38.76902445045976</c:v>
                </c:pt>
                <c:pt idx="1">
                  <c:v>38.787755896250417</c:v>
                </c:pt>
                <c:pt idx="2">
                  <c:v>38.795539497217909</c:v>
                </c:pt>
                <c:pt idx="3">
                  <c:v>38.799359100039197</c:v>
                </c:pt>
                <c:pt idx="4">
                  <c:v>38.798886553997527</c:v>
                </c:pt>
                <c:pt idx="5">
                  <c:v>38.795207891863321</c:v>
                </c:pt>
                <c:pt idx="6">
                  <c:v>38.781842258192192</c:v>
                </c:pt>
                <c:pt idx="7">
                  <c:v>38.765565287426703</c:v>
                </c:pt>
                <c:pt idx="8">
                  <c:v>38.748979254823162</c:v>
                </c:pt>
                <c:pt idx="9">
                  <c:v>38.728155299408293</c:v>
                </c:pt>
                <c:pt idx="10">
                  <c:v>38.702411348415183</c:v>
                </c:pt>
                <c:pt idx="11">
                  <c:v>38.674342414772639</c:v>
                </c:pt>
                <c:pt idx="12">
                  <c:v>38.643160308830183</c:v>
                </c:pt>
                <c:pt idx="13">
                  <c:v>38.610140629257167</c:v>
                </c:pt>
                <c:pt idx="14">
                  <c:v>38.576097156049798</c:v>
                </c:pt>
                <c:pt idx="15">
                  <c:v>38.541108042741008</c:v>
                </c:pt>
              </c:numCache>
            </c:numRef>
          </c:val>
          <c:extLst>
            <c:ext xmlns:c16="http://schemas.microsoft.com/office/drawing/2014/chart" uri="{C3380CC4-5D6E-409C-BE32-E72D297353CC}">
              <c16:uniqueId val="{00000001-9DD6-3A4E-A956-927CEC1BBAF9}"/>
            </c:ext>
          </c:extLst>
        </c:ser>
        <c:ser>
          <c:idx val="3"/>
          <c:order val="2"/>
          <c:tx>
            <c:strRef>
              <c:f>'Current Policies Fuel by Sector'!$D$91</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Sector'!$E$91:$T$91</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9DD6-3A4E-A956-927CEC1BBAF9}"/>
            </c:ext>
          </c:extLst>
        </c:ser>
        <c:ser>
          <c:idx val="8"/>
          <c:order val="3"/>
          <c:tx>
            <c:strRef>
              <c:f>'Current Policies Fuel by Sector'!$D$92</c:f>
              <c:strCache>
                <c:ptCount val="1"/>
                <c:pt idx="0">
                  <c:v>Gasoline</c:v>
                </c:pt>
              </c:strCache>
            </c:strRef>
          </c:tx>
          <c:spPr>
            <a:solidFill>
              <a:srgbClr val="C00000"/>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Sector'!$E$92:$T$92</c:f>
              <c:numCache>
                <c:formatCode>#,##0</c:formatCode>
                <c:ptCount val="16"/>
                <c:pt idx="0">
                  <c:v>727.72151298773861</c:v>
                </c:pt>
                <c:pt idx="1">
                  <c:v>709.81748766403439</c:v>
                </c:pt>
                <c:pt idx="2">
                  <c:v>690.8399187569421</c:v>
                </c:pt>
                <c:pt idx="3">
                  <c:v>670.51093357512775</c:v>
                </c:pt>
                <c:pt idx="4">
                  <c:v>649.45881120946456</c:v>
                </c:pt>
                <c:pt idx="5">
                  <c:v>627.80595636516205</c:v>
                </c:pt>
                <c:pt idx="6">
                  <c:v>604.46308472926239</c:v>
                </c:pt>
                <c:pt idx="7">
                  <c:v>579.51183975386982</c:v>
                </c:pt>
                <c:pt idx="8">
                  <c:v>553.06457654283622</c:v>
                </c:pt>
                <c:pt idx="9">
                  <c:v>525.08788600220043</c:v>
                </c:pt>
                <c:pt idx="10">
                  <c:v>496.15741688681737</c:v>
                </c:pt>
                <c:pt idx="11">
                  <c:v>466.95771803298021</c:v>
                </c:pt>
                <c:pt idx="12">
                  <c:v>437.57398851914968</c:v>
                </c:pt>
                <c:pt idx="13">
                  <c:v>408.06711819264137</c:v>
                </c:pt>
                <c:pt idx="14">
                  <c:v>378.49914206317408</c:v>
                </c:pt>
                <c:pt idx="15">
                  <c:v>350.42750255875922</c:v>
                </c:pt>
              </c:numCache>
            </c:numRef>
          </c:val>
          <c:extLst>
            <c:ext xmlns:c16="http://schemas.microsoft.com/office/drawing/2014/chart" uri="{C3380CC4-5D6E-409C-BE32-E72D297353CC}">
              <c16:uniqueId val="{00000003-9DD6-3A4E-A956-927CEC1BBAF9}"/>
            </c:ext>
          </c:extLst>
        </c:ser>
        <c:ser>
          <c:idx val="12"/>
          <c:order val="4"/>
          <c:tx>
            <c:strRef>
              <c:f>'Current Policies Fuel by Sector'!$D$93</c:f>
              <c:strCache>
                <c:ptCount val="1"/>
                <c:pt idx="0">
                  <c:v>Renewable Gasoline</c:v>
                </c:pt>
              </c:strCache>
            </c:strRef>
          </c:tx>
          <c:spPr>
            <a:pattFill prst="dkUpDiag">
              <a:fgClr>
                <a:srgbClr val="C00000"/>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Sector'!$E$93:$T$93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9DD6-3A4E-A956-927CEC1BBAF9}"/>
            </c:ext>
          </c:extLst>
        </c:ser>
        <c:ser>
          <c:idx val="2"/>
          <c:order val="5"/>
          <c:tx>
            <c:strRef>
              <c:f>'Current Policies Fuel by Sector'!$D$94</c:f>
              <c:strCache>
                <c:ptCount val="1"/>
                <c:pt idx="0">
                  <c:v>Distillate</c:v>
                </c:pt>
              </c:strCache>
            </c:strRef>
          </c:tx>
          <c:spPr>
            <a:solidFill>
              <a:schemeClr val="accent3"/>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Sector'!$E$94:$T$94</c:f>
              <c:numCache>
                <c:formatCode>#,##0</c:formatCode>
                <c:ptCount val="16"/>
                <c:pt idx="0">
                  <c:v>189.3258310177165</c:v>
                </c:pt>
                <c:pt idx="1">
                  <c:v>187.59525685079461</c:v>
                </c:pt>
                <c:pt idx="2">
                  <c:v>185.46765495779559</c:v>
                </c:pt>
                <c:pt idx="3">
                  <c:v>182.98809461100871</c:v>
                </c:pt>
                <c:pt idx="4">
                  <c:v>180.18344740193251</c:v>
                </c:pt>
                <c:pt idx="5">
                  <c:v>177.06927599864301</c:v>
                </c:pt>
                <c:pt idx="6">
                  <c:v>173.4903011951663</c:v>
                </c:pt>
                <c:pt idx="7">
                  <c:v>169.40940410384101</c:v>
                </c:pt>
                <c:pt idx="8">
                  <c:v>164.89614073990421</c:v>
                </c:pt>
                <c:pt idx="9">
                  <c:v>159.96584090383661</c:v>
                </c:pt>
                <c:pt idx="10">
                  <c:v>154.76137419754269</c:v>
                </c:pt>
                <c:pt idx="11">
                  <c:v>149.31487802555611</c:v>
                </c:pt>
                <c:pt idx="12">
                  <c:v>143.67690990061499</c:v>
                </c:pt>
                <c:pt idx="13">
                  <c:v>137.84291479355551</c:v>
                </c:pt>
                <c:pt idx="14">
                  <c:v>131.8658783274947</c:v>
                </c:pt>
                <c:pt idx="15">
                  <c:v>125.8699346532499</c:v>
                </c:pt>
              </c:numCache>
            </c:numRef>
          </c:val>
          <c:extLst>
            <c:ext xmlns:c16="http://schemas.microsoft.com/office/drawing/2014/chart" uri="{C3380CC4-5D6E-409C-BE32-E72D297353CC}">
              <c16:uniqueId val="{00000005-9DD6-3A4E-A956-927CEC1BBAF9}"/>
            </c:ext>
          </c:extLst>
        </c:ser>
        <c:ser>
          <c:idx val="4"/>
          <c:order val="6"/>
          <c:tx>
            <c:strRef>
              <c:f>'Current Policies Fuel by Sector'!$D$95</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Sector'!$E$95:$T$95</c:f>
              <c:numCache>
                <c:formatCode>#,##0</c:formatCode>
                <c:ptCount val="16"/>
                <c:pt idx="0">
                  <c:v>9.4635534113287392</c:v>
                </c:pt>
                <c:pt idx="1">
                  <c:v>9.3770497315461423</c:v>
                </c:pt>
                <c:pt idx="2">
                  <c:v>9.2707004075040569</c:v>
                </c:pt>
                <c:pt idx="3">
                  <c:v>9.1467582509990883</c:v>
                </c:pt>
                <c:pt idx="4">
                  <c:v>9.00656645297369</c:v>
                </c:pt>
                <c:pt idx="5">
                  <c:v>8.8509029217553561</c:v>
                </c:pt>
                <c:pt idx="6">
                  <c:v>8.6720059427829987</c:v>
                </c:pt>
                <c:pt idx="7">
                  <c:v>8.468020108508334</c:v>
                </c:pt>
                <c:pt idx="8">
                  <c:v>8.2424222137339402</c:v>
                </c:pt>
                <c:pt idx="9">
                  <c:v>7.995978526775426</c:v>
                </c:pt>
                <c:pt idx="10">
                  <c:v>7.7358304614652802</c:v>
                </c:pt>
                <c:pt idx="11">
                  <c:v>7.4635844232404676</c:v>
                </c:pt>
                <c:pt idx="12">
                  <c:v>7.1817675565459496</c:v>
                </c:pt>
                <c:pt idx="13">
                  <c:v>6.8901521758009867</c:v>
                </c:pt>
                <c:pt idx="14">
                  <c:v>6.5913867958527366</c:v>
                </c:pt>
                <c:pt idx="15">
                  <c:v>6.2916763289422546</c:v>
                </c:pt>
              </c:numCache>
            </c:numRef>
          </c:val>
          <c:extLst>
            <c:ext xmlns:c16="http://schemas.microsoft.com/office/drawing/2014/chart" uri="{C3380CC4-5D6E-409C-BE32-E72D297353CC}">
              <c16:uniqueId val="{00000006-9DD6-3A4E-A956-927CEC1BBAF9}"/>
            </c:ext>
          </c:extLst>
        </c:ser>
        <c:ser>
          <c:idx val="13"/>
          <c:order val="7"/>
          <c:tx>
            <c:strRef>
              <c:f>'Current Policies Fuel by Sector'!$D$96</c:f>
              <c:strCache>
                <c:ptCount val="1"/>
                <c:pt idx="0">
                  <c:v>Jet Fuel</c:v>
                </c:pt>
              </c:strCache>
            </c:strRef>
          </c:tx>
          <c:spPr>
            <a:solidFill>
              <a:schemeClr val="accent5"/>
            </a:solidFill>
            <a:ln w="12700">
              <a:no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Sector'!$E$96:$T$96</c:f>
              <c:numCache>
                <c:formatCode>#,##0</c:formatCode>
                <c:ptCount val="16"/>
                <c:pt idx="0">
                  <c:v>79.551481295604859</c:v>
                </c:pt>
                <c:pt idx="1">
                  <c:v>80.56841837560971</c:v>
                </c:pt>
                <c:pt idx="2">
                  <c:v>81.57329172946082</c:v>
                </c:pt>
                <c:pt idx="3">
                  <c:v>82.368326632314904</c:v>
                </c:pt>
                <c:pt idx="4">
                  <c:v>82.959711692722138</c:v>
                </c:pt>
                <c:pt idx="5">
                  <c:v>83.374755146622334</c:v>
                </c:pt>
                <c:pt idx="6">
                  <c:v>83.790163391894069</c:v>
                </c:pt>
                <c:pt idx="7">
                  <c:v>84.44958534604001</c:v>
                </c:pt>
                <c:pt idx="8">
                  <c:v>85.144603267891</c:v>
                </c:pt>
                <c:pt idx="9">
                  <c:v>85.772595519914631</c:v>
                </c:pt>
                <c:pt idx="10">
                  <c:v>86.520265083775627</c:v>
                </c:pt>
                <c:pt idx="11">
                  <c:v>87.487596880988164</c:v>
                </c:pt>
                <c:pt idx="12">
                  <c:v>88.642854062225283</c:v>
                </c:pt>
                <c:pt idx="13">
                  <c:v>89.855978725769631</c:v>
                </c:pt>
                <c:pt idx="14">
                  <c:v>91.122548601975865</c:v>
                </c:pt>
                <c:pt idx="15">
                  <c:v>92.594611413567677</c:v>
                </c:pt>
              </c:numCache>
            </c:numRef>
          </c:val>
          <c:extLst>
            <c:ext xmlns:c16="http://schemas.microsoft.com/office/drawing/2014/chart" uri="{C3380CC4-5D6E-409C-BE32-E72D297353CC}">
              <c16:uniqueId val="{00000007-9DD6-3A4E-A956-927CEC1BBAF9}"/>
            </c:ext>
          </c:extLst>
        </c:ser>
        <c:ser>
          <c:idx val="14"/>
          <c:order val="8"/>
          <c:tx>
            <c:strRef>
              <c:f>'Current Policies Fuel by Sector'!$D$97</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Sector'!$E$97:$T$97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9DD6-3A4E-A956-927CEC1BBAF9}"/>
            </c:ext>
          </c:extLst>
        </c:ser>
        <c:ser>
          <c:idx val="11"/>
          <c:order val="9"/>
          <c:tx>
            <c:strRef>
              <c:f>'Current Policies Fuel by Sector'!$D$98</c:f>
              <c:strCache>
                <c:ptCount val="1"/>
                <c:pt idx="0">
                  <c:v>Other Petroleum</c:v>
                </c:pt>
              </c:strCache>
            </c:strRef>
          </c:tx>
          <c:spPr>
            <a:solidFill>
              <a:schemeClr val="bg1">
                <a:lumMod val="65000"/>
              </a:schemeClr>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Sector'!$E$98:$T$98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9DD6-3A4E-A956-927CEC1BBAF9}"/>
            </c:ext>
          </c:extLst>
        </c:ser>
        <c:ser>
          <c:idx val="6"/>
          <c:order val="10"/>
          <c:tx>
            <c:strRef>
              <c:f>'Current Policies Fuel by Sector'!$D$99</c:f>
              <c:strCache>
                <c:ptCount val="1"/>
                <c:pt idx="0">
                  <c:v>District Steam</c:v>
                </c:pt>
              </c:strCache>
            </c:strRef>
          </c:tx>
          <c:spPr>
            <a:solidFill>
              <a:schemeClr val="tx1"/>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Sector'!$E$99:$T$99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9DD6-3A4E-A956-927CEC1BBAF9}"/>
            </c:ext>
          </c:extLst>
        </c:ser>
        <c:ser>
          <c:idx val="9"/>
          <c:order val="11"/>
          <c:tx>
            <c:strRef>
              <c:f>'Current Policies Fuel by Sector'!$D$100</c:f>
              <c:strCache>
                <c:ptCount val="1"/>
                <c:pt idx="0">
                  <c:v>Wood and Waste</c:v>
                </c:pt>
              </c:strCache>
            </c:strRef>
          </c:tx>
          <c:spPr>
            <a:solidFill>
              <a:schemeClr val="accent4">
                <a:lumMod val="75000"/>
              </a:schemeClr>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Sector'!$E$100:$T$100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9DD6-3A4E-A956-927CEC1BBAF9}"/>
            </c:ext>
          </c:extLst>
        </c:ser>
        <c:ser>
          <c:idx val="10"/>
          <c:order val="12"/>
          <c:tx>
            <c:strRef>
              <c:f>'Current Policies Fuel by Sector'!$D$101</c:f>
              <c:strCache>
                <c:ptCount val="1"/>
                <c:pt idx="0">
                  <c:v>Hydrogen</c:v>
                </c:pt>
              </c:strCache>
            </c:strRef>
          </c:tx>
          <c:spPr>
            <a:solidFill>
              <a:srgbClr val="7030A0"/>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Sector'!$E$101:$T$101</c:f>
              <c:numCache>
                <c:formatCode>#,##0</c:formatCode>
                <c:ptCount val="16"/>
                <c:pt idx="0">
                  <c:v>1.7554423353195601E-2</c:v>
                </c:pt>
                <c:pt idx="1">
                  <c:v>8.4529769218241083E-2</c:v>
                </c:pt>
                <c:pt idx="2">
                  <c:v>0.20403026800936599</c:v>
                </c:pt>
                <c:pt idx="3">
                  <c:v>0.37879387868504383</c:v>
                </c:pt>
                <c:pt idx="4">
                  <c:v>0.60923157666637129</c:v>
                </c:pt>
                <c:pt idx="5">
                  <c:v>0.93125784708645765</c:v>
                </c:pt>
                <c:pt idx="6">
                  <c:v>1.4247554934564399</c:v>
                </c:pt>
                <c:pt idx="7">
                  <c:v>2.1175728365618509</c:v>
                </c:pt>
                <c:pt idx="8">
                  <c:v>3.0079401958315599</c:v>
                </c:pt>
                <c:pt idx="9">
                  <c:v>4.093688582951196</c:v>
                </c:pt>
                <c:pt idx="10">
                  <c:v>5.3230568858227283</c:v>
                </c:pt>
                <c:pt idx="11">
                  <c:v>6.6923957153252021</c:v>
                </c:pt>
                <c:pt idx="12">
                  <c:v>8.1956577507805477</c:v>
                </c:pt>
                <c:pt idx="13">
                  <c:v>9.8272401890833336</c:v>
                </c:pt>
                <c:pt idx="14">
                  <c:v>11.5752589081005</c:v>
                </c:pt>
                <c:pt idx="15">
                  <c:v>13.40646212098819</c:v>
                </c:pt>
              </c:numCache>
            </c:numRef>
          </c:val>
          <c:extLst>
            <c:ext xmlns:c16="http://schemas.microsoft.com/office/drawing/2014/chart" uri="{C3380CC4-5D6E-409C-BE32-E72D297353CC}">
              <c16:uniqueId val="{0000000C-9DD6-3A4E-A956-927CEC1BBAF9}"/>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Industry </a:t>
            </a:r>
          </a:p>
        </c:rich>
      </c:tx>
      <c:overlay val="0"/>
      <c:spPr>
        <a:noFill/>
        <a:ln>
          <a:noFill/>
        </a:ln>
        <a:effectLst/>
      </c:spPr>
    </c:title>
    <c:autoTitleDeleted val="0"/>
    <c:plotArea>
      <c:layout/>
      <c:areaChart>
        <c:grouping val="stacked"/>
        <c:varyColors val="0"/>
        <c:ser>
          <c:idx val="0"/>
          <c:order val="0"/>
          <c:tx>
            <c:strRef>
              <c:f>'Current Policies Fuel by Sector'!$D$75</c:f>
              <c:strCache>
                <c:ptCount val="1"/>
                <c:pt idx="0">
                  <c:v>Electricity</c:v>
                </c:pt>
              </c:strCache>
            </c:strRef>
          </c:tx>
          <c:spPr>
            <a:solidFill>
              <a:schemeClr val="accent1"/>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Sector'!$E$75:$T$75</c:f>
              <c:numCache>
                <c:formatCode>#,##0</c:formatCode>
                <c:ptCount val="16"/>
                <c:pt idx="0">
                  <c:v>70.16933820979979</c:v>
                </c:pt>
                <c:pt idx="1">
                  <c:v>83.332304470341043</c:v>
                </c:pt>
                <c:pt idx="2">
                  <c:v>90.888340297450242</c:v>
                </c:pt>
                <c:pt idx="3">
                  <c:v>94.802360152645647</c:v>
                </c:pt>
                <c:pt idx="4">
                  <c:v>100.0817065097774</c:v>
                </c:pt>
                <c:pt idx="5">
                  <c:v>107.26515620842029</c:v>
                </c:pt>
                <c:pt idx="6">
                  <c:v>111.5672376344862</c:v>
                </c:pt>
                <c:pt idx="7">
                  <c:v>115.52332129317701</c:v>
                </c:pt>
                <c:pt idx="8">
                  <c:v>119.0383455257975</c:v>
                </c:pt>
                <c:pt idx="9">
                  <c:v>120.305883244349</c:v>
                </c:pt>
                <c:pt idx="10">
                  <c:v>121.3859262451827</c:v>
                </c:pt>
                <c:pt idx="11">
                  <c:v>121.6763422084349</c:v>
                </c:pt>
                <c:pt idx="12">
                  <c:v>122.0328290210021</c:v>
                </c:pt>
                <c:pt idx="13">
                  <c:v>122.3286341412972</c:v>
                </c:pt>
                <c:pt idx="14">
                  <c:v>122.62715698450739</c:v>
                </c:pt>
                <c:pt idx="15">
                  <c:v>122.86502936083281</c:v>
                </c:pt>
              </c:numCache>
            </c:numRef>
          </c:val>
          <c:extLst>
            <c:ext xmlns:c16="http://schemas.microsoft.com/office/drawing/2014/chart" uri="{C3380CC4-5D6E-409C-BE32-E72D297353CC}">
              <c16:uniqueId val="{00000000-281E-2149-83A6-B3127AD91AFE}"/>
            </c:ext>
          </c:extLst>
        </c:ser>
        <c:ser>
          <c:idx val="1"/>
          <c:order val="1"/>
          <c:tx>
            <c:strRef>
              <c:f>'Current Policies Fuel by Sector'!$D$76</c:f>
              <c:strCache>
                <c:ptCount val="1"/>
                <c:pt idx="0">
                  <c:v>Natural Gas</c:v>
                </c:pt>
              </c:strCache>
            </c:strRef>
          </c:tx>
          <c:spPr>
            <a:solidFill>
              <a:schemeClr val="accent2"/>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Sector'!$E$76:$T$76</c:f>
              <c:numCache>
                <c:formatCode>#,##0</c:formatCode>
                <c:ptCount val="16"/>
                <c:pt idx="0">
                  <c:v>92.419118811961013</c:v>
                </c:pt>
                <c:pt idx="1">
                  <c:v>92.516336219452683</c:v>
                </c:pt>
                <c:pt idx="2">
                  <c:v>92.623548320433059</c:v>
                </c:pt>
                <c:pt idx="3">
                  <c:v>92.7408036384778</c:v>
                </c:pt>
                <c:pt idx="4">
                  <c:v>92.868152538743075</c:v>
                </c:pt>
                <c:pt idx="5">
                  <c:v>93.005647248395775</c:v>
                </c:pt>
                <c:pt idx="6">
                  <c:v>93.153341877573538</c:v>
                </c:pt>
                <c:pt idx="7">
                  <c:v>93.31129244088406</c:v>
                </c:pt>
                <c:pt idx="8">
                  <c:v>93.479556879453185</c:v>
                </c:pt>
                <c:pt idx="9">
                  <c:v>93.658195083531922</c:v>
                </c:pt>
                <c:pt idx="10">
                  <c:v>93.847268915672259</c:v>
                </c:pt>
                <c:pt idx="11">
                  <c:v>94.046842234482313</c:v>
                </c:pt>
                <c:pt idx="12">
                  <c:v>94.256980918971237</c:v>
                </c:pt>
                <c:pt idx="13">
                  <c:v>94.477752893494937</c:v>
                </c:pt>
                <c:pt idx="14">
                  <c:v>94.709228153313575</c:v>
                </c:pt>
                <c:pt idx="15">
                  <c:v>94.9514787907722</c:v>
                </c:pt>
              </c:numCache>
            </c:numRef>
          </c:val>
          <c:extLst>
            <c:ext xmlns:c16="http://schemas.microsoft.com/office/drawing/2014/chart" uri="{C3380CC4-5D6E-409C-BE32-E72D297353CC}">
              <c16:uniqueId val="{00000001-281E-2149-83A6-B3127AD91AFE}"/>
            </c:ext>
          </c:extLst>
        </c:ser>
        <c:ser>
          <c:idx val="3"/>
          <c:order val="2"/>
          <c:tx>
            <c:strRef>
              <c:f>'Current Policies Fuel by Sector'!$D$77</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Sector'!$E$77:$T$77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281E-2149-83A6-B3127AD91AFE}"/>
            </c:ext>
          </c:extLst>
        </c:ser>
        <c:ser>
          <c:idx val="8"/>
          <c:order val="3"/>
          <c:tx>
            <c:strRef>
              <c:f>'Current Policies Fuel by Sector'!$D$78</c:f>
              <c:strCache>
                <c:ptCount val="1"/>
                <c:pt idx="0">
                  <c:v>Gasoline</c:v>
                </c:pt>
              </c:strCache>
            </c:strRef>
          </c:tx>
          <c:spPr>
            <a:solidFill>
              <a:srgbClr val="C00000"/>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Sector'!$E$78:$T$78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281E-2149-83A6-B3127AD91AFE}"/>
            </c:ext>
          </c:extLst>
        </c:ser>
        <c:ser>
          <c:idx val="12"/>
          <c:order val="4"/>
          <c:tx>
            <c:strRef>
              <c:f>'Current Policies Fuel by Sector'!$D$79</c:f>
              <c:strCache>
                <c:ptCount val="1"/>
                <c:pt idx="0">
                  <c:v>Renewable Gasoline</c:v>
                </c:pt>
              </c:strCache>
            </c:strRef>
          </c:tx>
          <c:spPr>
            <a:pattFill prst="dkUpDiag">
              <a:fgClr>
                <a:srgbClr val="C00000"/>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Sector'!$E$79:$T$79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81E-2149-83A6-B3127AD91AFE}"/>
            </c:ext>
          </c:extLst>
        </c:ser>
        <c:ser>
          <c:idx val="2"/>
          <c:order val="5"/>
          <c:tx>
            <c:strRef>
              <c:f>'Current Policies Fuel by Sector'!$D$80</c:f>
              <c:strCache>
                <c:ptCount val="1"/>
                <c:pt idx="0">
                  <c:v>Distillate</c:v>
                </c:pt>
              </c:strCache>
            </c:strRef>
          </c:tx>
          <c:spPr>
            <a:solidFill>
              <a:schemeClr val="accent3"/>
            </a:solid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Sector'!$E$80:$T$80</c:f>
              <c:numCache>
                <c:formatCode>#,##0</c:formatCode>
                <c:ptCount val="16"/>
                <c:pt idx="0">
                  <c:v>7.925307068269734</c:v>
                </c:pt>
                <c:pt idx="1">
                  <c:v>7.9329469639197603</c:v>
                </c:pt>
                <c:pt idx="2">
                  <c:v>7.9406419799066112</c:v>
                </c:pt>
                <c:pt idx="3">
                  <c:v>7.9483919394600804</c:v>
                </c:pt>
                <c:pt idx="4">
                  <c:v>7.9561966681999028</c:v>
                </c:pt>
                <c:pt idx="5">
                  <c:v>7.9640559941211269</c:v>
                </c:pt>
                <c:pt idx="6">
                  <c:v>7.9719697475796281</c:v>
                </c:pt>
                <c:pt idx="7">
                  <c:v>7.9799377612777977</c:v>
                </c:pt>
                <c:pt idx="8">
                  <c:v>7.9879598702503527</c:v>
                </c:pt>
                <c:pt idx="9">
                  <c:v>7.9960359118503037</c:v>
                </c:pt>
                <c:pt idx="10">
                  <c:v>8.0041657257350884</c:v>
                </c:pt>
                <c:pt idx="11">
                  <c:v>8.0123491538528189</c:v>
                </c:pt>
                <c:pt idx="12">
                  <c:v>8.0205860404286966</c:v>
                </c:pt>
                <c:pt idx="13">
                  <c:v>8.0288762319515659</c:v>
                </c:pt>
                <c:pt idx="14">
                  <c:v>8.0372195771606112</c:v>
                </c:pt>
                <c:pt idx="15">
                  <c:v>8.0456159270321876</c:v>
                </c:pt>
              </c:numCache>
            </c:numRef>
          </c:val>
          <c:extLst>
            <c:ext xmlns:c16="http://schemas.microsoft.com/office/drawing/2014/chart" uri="{C3380CC4-5D6E-409C-BE32-E72D297353CC}">
              <c16:uniqueId val="{00000005-281E-2149-83A6-B3127AD91AFE}"/>
            </c:ext>
          </c:extLst>
        </c:ser>
        <c:ser>
          <c:idx val="4"/>
          <c:order val="6"/>
          <c:tx>
            <c:strRef>
              <c:f>'Current Policies Fuel by Sector'!$D$81</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Sector'!$E$81:$T$81</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281E-2149-83A6-B3127AD91AFE}"/>
            </c:ext>
          </c:extLst>
        </c:ser>
        <c:ser>
          <c:idx val="13"/>
          <c:order val="7"/>
          <c:tx>
            <c:strRef>
              <c:f>'Current Policies Fuel by Sector'!$D$82</c:f>
              <c:strCache>
                <c:ptCount val="1"/>
                <c:pt idx="0">
                  <c:v>Jet Fuel</c:v>
                </c:pt>
              </c:strCache>
            </c:strRef>
          </c:tx>
          <c:spPr>
            <a:solidFill>
              <a:schemeClr val="accent5"/>
            </a:solidFill>
            <a:ln w="12700">
              <a:no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Sector'!$E$82:$T$82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281E-2149-83A6-B3127AD91AFE}"/>
            </c:ext>
          </c:extLst>
        </c:ser>
        <c:ser>
          <c:idx val="14"/>
          <c:order val="8"/>
          <c:tx>
            <c:strRef>
              <c:f>'Current Policies Fuel by Sector'!$D$83</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Sector'!$E$83:$T$83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281E-2149-83A6-B3127AD91AFE}"/>
            </c:ext>
          </c:extLst>
        </c:ser>
        <c:ser>
          <c:idx val="11"/>
          <c:order val="9"/>
          <c:tx>
            <c:strRef>
              <c:f>'Current Policies Fuel by Sector'!$D$84</c:f>
              <c:strCache>
                <c:ptCount val="1"/>
                <c:pt idx="0">
                  <c:v>Other Petroleum</c:v>
                </c:pt>
              </c:strCache>
            </c:strRef>
          </c:tx>
          <c:spPr>
            <a:solidFill>
              <a:schemeClr val="bg1">
                <a:lumMod val="65000"/>
              </a:schemeClr>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Sector'!$E$84:$T$84</c:f>
              <c:numCache>
                <c:formatCode>#,##0</c:formatCode>
                <c:ptCount val="16"/>
                <c:pt idx="0">
                  <c:v>72.004184786448988</c:v>
                </c:pt>
                <c:pt idx="1">
                  <c:v>72.164822345337825</c:v>
                </c:pt>
                <c:pt idx="2">
                  <c:v>72.341284592982745</c:v>
                </c:pt>
                <c:pt idx="3">
                  <c:v>72.533340244226338</c:v>
                </c:pt>
                <c:pt idx="4">
                  <c:v>72.740771739193207</c:v>
                </c:pt>
                <c:pt idx="5">
                  <c:v>72.963375049084306</c:v>
                </c:pt>
                <c:pt idx="6">
                  <c:v>73.200959500963947</c:v>
                </c:pt>
                <c:pt idx="7">
                  <c:v>73.453347621562074</c:v>
                </c:pt>
                <c:pt idx="8">
                  <c:v>73.720375000147044</c:v>
                </c:pt>
                <c:pt idx="9">
                  <c:v>74.001890170558724</c:v>
                </c:pt>
                <c:pt idx="10">
                  <c:v>74.297754512525174</c:v>
                </c:pt>
                <c:pt idx="11">
                  <c:v>74.607842172422195</c:v>
                </c:pt>
                <c:pt idx="12">
                  <c:v>74.932040003670821</c:v>
                </c:pt>
                <c:pt idx="13">
                  <c:v>75.270247527004884</c:v>
                </c:pt>
                <c:pt idx="14">
                  <c:v>75.622376910879325</c:v>
                </c:pt>
                <c:pt idx="15">
                  <c:v>75.988352972328485</c:v>
                </c:pt>
              </c:numCache>
            </c:numRef>
          </c:val>
          <c:extLst>
            <c:ext xmlns:c16="http://schemas.microsoft.com/office/drawing/2014/chart" uri="{C3380CC4-5D6E-409C-BE32-E72D297353CC}">
              <c16:uniqueId val="{00000009-281E-2149-83A6-B3127AD91AFE}"/>
            </c:ext>
          </c:extLst>
        </c:ser>
        <c:ser>
          <c:idx val="6"/>
          <c:order val="10"/>
          <c:tx>
            <c:strRef>
              <c:f>'Current Policies Fuel by Sector'!$D$85</c:f>
              <c:strCache>
                <c:ptCount val="1"/>
                <c:pt idx="0">
                  <c:v>District Steam</c:v>
                </c:pt>
              </c:strCache>
            </c:strRef>
          </c:tx>
          <c:spPr>
            <a:solidFill>
              <a:schemeClr val="tx1"/>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Sector'!$E$85:$T$85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281E-2149-83A6-B3127AD91AFE}"/>
            </c:ext>
          </c:extLst>
        </c:ser>
        <c:ser>
          <c:idx val="9"/>
          <c:order val="11"/>
          <c:tx>
            <c:strRef>
              <c:f>'Current Policies Fuel by Sector'!$D$86</c:f>
              <c:strCache>
                <c:ptCount val="1"/>
                <c:pt idx="0">
                  <c:v>Wood and Waste</c:v>
                </c:pt>
              </c:strCache>
            </c:strRef>
          </c:tx>
          <c:spPr>
            <a:solidFill>
              <a:schemeClr val="accent4">
                <a:lumMod val="75000"/>
              </a:schemeClr>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Sector'!$E$86:$T$86</c:f>
              <c:numCache>
                <c:formatCode>#,##0</c:formatCode>
                <c:ptCount val="16"/>
                <c:pt idx="0">
                  <c:v>18.683533104867362</c:v>
                </c:pt>
                <c:pt idx="1">
                  <c:v>18.84074276146557</c:v>
                </c:pt>
                <c:pt idx="2">
                  <c:v>18.999623665879621</c:v>
                </c:pt>
                <c:pt idx="3">
                  <c:v>19.16019664675979</c:v>
                </c:pt>
                <c:pt idx="4">
                  <c:v>19.32248281364275</c:v>
                </c:pt>
                <c:pt idx="5">
                  <c:v>19.486503560865941</c:v>
                </c:pt>
                <c:pt idx="6">
                  <c:v>19.652280571537041</c:v>
                </c:pt>
                <c:pt idx="7">
                  <c:v>19.81983582155959</c:v>
                </c:pt>
                <c:pt idx="8">
                  <c:v>19.989191583715321</c:v>
                </c:pt>
                <c:pt idx="9">
                  <c:v>20.16037043180425</c:v>
                </c:pt>
                <c:pt idx="10">
                  <c:v>20.333395244843022</c:v>
                </c:pt>
                <c:pt idx="11">
                  <c:v>20.50828921132268</c:v>
                </c:pt>
                <c:pt idx="12">
                  <c:v>20.685075833526518</c:v>
                </c:pt>
                <c:pt idx="13">
                  <c:v>20.86377893190885</c:v>
                </c:pt>
                <c:pt idx="14">
                  <c:v>21.044422649535601</c:v>
                </c:pt>
                <c:pt idx="15">
                  <c:v>21.22703145658771</c:v>
                </c:pt>
              </c:numCache>
            </c:numRef>
          </c:val>
          <c:extLst>
            <c:ext xmlns:c16="http://schemas.microsoft.com/office/drawing/2014/chart" uri="{C3380CC4-5D6E-409C-BE32-E72D297353CC}">
              <c16:uniqueId val="{0000000B-281E-2149-83A6-B3127AD91AFE}"/>
            </c:ext>
          </c:extLst>
        </c:ser>
        <c:ser>
          <c:idx val="10"/>
          <c:order val="12"/>
          <c:tx>
            <c:strRef>
              <c:f>'Current Policies Fuel by Sector'!$D$87</c:f>
              <c:strCache>
                <c:ptCount val="1"/>
                <c:pt idx="0">
                  <c:v>Hydrogen</c:v>
                </c:pt>
              </c:strCache>
            </c:strRef>
          </c:tx>
          <c:spPr>
            <a:solidFill>
              <a:srgbClr val="7030A0"/>
            </a:solidFill>
            <a:ln w="25400">
              <a:solidFill>
                <a:schemeClr val="bg1"/>
              </a:solidFill>
            </a:ln>
            <a:effectLst/>
          </c:spPr>
          <c:cat>
            <c:numRef>
              <c:f>'Current Policies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'Current Policies Fuel by Sector'!$E$87:$T$87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281E-2149-83A6-B3127AD91AFE}"/>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layout>
        <c:manualLayout>
          <c:xMode val="edge"/>
          <c:yMode val="edge"/>
          <c:x val="0.72461344580475251"/>
          <c:y val="2.7442852609406751E-2"/>
          <c:w val="0.26326011264859467"/>
          <c:h val="0.94560251251559535"/>
        </c:manualLayout>
      </c:layout>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Current Policies</a:t>
            </a:r>
          </a:p>
        </c:rich>
      </c:tx>
      <c:overlay val="0"/>
    </c:title>
    <c:autoTitleDeleted val="0"/>
    <c:plotArea>
      <c:layout/>
      <c:areaChart>
        <c:grouping val="stacked"/>
        <c:varyColors val="0"/>
        <c:ser>
          <c:idx val="0"/>
          <c:order val="0"/>
          <c:tx>
            <c:strRef>
              <c:f>'Energy by Fuel'!$C$44</c:f>
              <c:strCache>
                <c:ptCount val="1"/>
                <c:pt idx="0">
                  <c:v>Electricity</c:v>
                </c:pt>
              </c:strCache>
            </c:strRef>
          </c:tx>
          <c:spPr>
            <a:solidFill>
              <a:schemeClr val="accent1"/>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Fuel'!$D$44:$S$44</c:f>
              <c:numCache>
                <c:formatCode>#,##0</c:formatCode>
                <c:ptCount val="16"/>
                <c:pt idx="0">
                  <c:v>508.60591966201014</c:v>
                </c:pt>
                <c:pt idx="1">
                  <c:v>521.61556430848941</c:v>
                </c:pt>
                <c:pt idx="2">
                  <c:v>529.94721949453037</c:v>
                </c:pt>
                <c:pt idx="3">
                  <c:v>535.037022159956</c:v>
                </c:pt>
                <c:pt idx="4">
                  <c:v>541.86405826208022</c:v>
                </c:pt>
                <c:pt idx="5">
                  <c:v>551.03844398233548</c:v>
                </c:pt>
                <c:pt idx="6">
                  <c:v>558.18783165116861</c:v>
                </c:pt>
                <c:pt idx="7">
                  <c:v>565.91189960588645</c:v>
                </c:pt>
                <c:pt idx="8">
                  <c:v>574.03962728638294</c:v>
                </c:pt>
                <c:pt idx="9">
                  <c:v>580.80679475885029</c:v>
                </c:pt>
                <c:pt idx="10">
                  <c:v>588.12872751512759</c:v>
                </c:pt>
                <c:pt idx="11">
                  <c:v>595.20025577185356</c:v>
                </c:pt>
                <c:pt idx="12">
                  <c:v>602.82616813627783</c:v>
                </c:pt>
                <c:pt idx="13">
                  <c:v>610.83361424582313</c:v>
                </c:pt>
                <c:pt idx="14">
                  <c:v>619.25454003868845</c:v>
                </c:pt>
                <c:pt idx="15">
                  <c:v>627.34355876249015</c:v>
                </c:pt>
              </c:numCache>
            </c:numRef>
          </c:val>
          <c:extLst>
            <c:ext xmlns:c16="http://schemas.microsoft.com/office/drawing/2014/chart" uri="{C3380CC4-5D6E-409C-BE32-E72D297353CC}">
              <c16:uniqueId val="{00000001-C58C-2843-9396-57442438B62B}"/>
            </c:ext>
          </c:extLst>
        </c:ser>
        <c:ser>
          <c:idx val="1"/>
          <c:order val="1"/>
          <c:tx>
            <c:strRef>
              <c:f>'Energy by Fuel'!$C$45</c:f>
              <c:strCache>
                <c:ptCount val="1"/>
                <c:pt idx="0">
                  <c:v>Natural Gas</c:v>
                </c:pt>
              </c:strCache>
            </c:strRef>
          </c:tx>
          <c:spPr>
            <a:solidFill>
              <a:schemeClr val="accent2"/>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Fuel'!$D$45:$S$45</c:f>
              <c:numCache>
                <c:formatCode>#,##0</c:formatCode>
                <c:ptCount val="16"/>
                <c:pt idx="0">
                  <c:v>879.05683949507829</c:v>
                </c:pt>
                <c:pt idx="1">
                  <c:v>873.07073209160876</c:v>
                </c:pt>
                <c:pt idx="2">
                  <c:v>866.03783654084157</c:v>
                </c:pt>
                <c:pt idx="3">
                  <c:v>858.09687705903809</c:v>
                </c:pt>
                <c:pt idx="4">
                  <c:v>850.01437173606587</c:v>
                </c:pt>
                <c:pt idx="5">
                  <c:v>841.90732492127131</c:v>
                </c:pt>
                <c:pt idx="6">
                  <c:v>832.79319858347208</c:v>
                </c:pt>
                <c:pt idx="7">
                  <c:v>823.75966590480937</c:v>
                </c:pt>
                <c:pt idx="8">
                  <c:v>814.81334943591276</c:v>
                </c:pt>
                <c:pt idx="9">
                  <c:v>806.01058326929183</c:v>
                </c:pt>
                <c:pt idx="10">
                  <c:v>797.35343875769718</c:v>
                </c:pt>
                <c:pt idx="11">
                  <c:v>788.94624766614515</c:v>
                </c:pt>
                <c:pt idx="12">
                  <c:v>780.81646427528904</c:v>
                </c:pt>
                <c:pt idx="13">
                  <c:v>772.98705922695592</c:v>
                </c:pt>
                <c:pt idx="14">
                  <c:v>765.46837711614467</c:v>
                </c:pt>
                <c:pt idx="15">
                  <c:v>758.26839612305832</c:v>
                </c:pt>
              </c:numCache>
            </c:numRef>
          </c:val>
          <c:extLst>
            <c:ext xmlns:c16="http://schemas.microsoft.com/office/drawing/2014/chart" uri="{C3380CC4-5D6E-409C-BE32-E72D297353CC}">
              <c16:uniqueId val="{00000003-C58C-2843-9396-57442438B62B}"/>
            </c:ext>
          </c:extLst>
        </c:ser>
        <c:ser>
          <c:idx val="3"/>
          <c:order val="2"/>
          <c:tx>
            <c:strRef>
              <c:f>'Energy by Fuel'!$C$46</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Fuel'!$D$46:$S$46</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C58C-2843-9396-57442438B62B}"/>
            </c:ext>
          </c:extLst>
        </c:ser>
        <c:ser>
          <c:idx val="8"/>
          <c:order val="3"/>
          <c:tx>
            <c:strRef>
              <c:f>'Energy by Fuel'!$C$47</c:f>
              <c:strCache>
                <c:ptCount val="1"/>
                <c:pt idx="0">
                  <c:v>Gasoline</c:v>
                </c:pt>
              </c:strCache>
            </c:strRef>
          </c:tx>
          <c:spPr>
            <a:solidFill>
              <a:srgbClr val="C00000"/>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Fuel'!$D$47:$S$47</c:f>
              <c:numCache>
                <c:formatCode>#,##0</c:formatCode>
                <c:ptCount val="16"/>
                <c:pt idx="0">
                  <c:v>742.53063151340825</c:v>
                </c:pt>
                <c:pt idx="1">
                  <c:v>724.6417205629167</c:v>
                </c:pt>
                <c:pt idx="2">
                  <c:v>705.67930008096573</c:v>
                </c:pt>
                <c:pt idx="3">
                  <c:v>685.3654974541389</c:v>
                </c:pt>
                <c:pt idx="4">
                  <c:v>664.3285918514058</c:v>
                </c:pt>
                <c:pt idx="5">
                  <c:v>642.69098805625174</c:v>
                </c:pt>
                <c:pt idx="6">
                  <c:v>619.36340183417428</c:v>
                </c:pt>
                <c:pt idx="7">
                  <c:v>594.4274767159136</c:v>
                </c:pt>
                <c:pt idx="8">
                  <c:v>567.99556788413804</c:v>
                </c:pt>
                <c:pt idx="9">
                  <c:v>540.03426632388368</c:v>
                </c:pt>
                <c:pt idx="10">
                  <c:v>511.11922086918463</c:v>
                </c:pt>
                <c:pt idx="11">
                  <c:v>481.93498043569474</c:v>
                </c:pt>
                <c:pt idx="12">
                  <c:v>452.56674418141779</c:v>
                </c:pt>
                <c:pt idx="13">
                  <c:v>423.07540203339528</c:v>
                </c:pt>
                <c:pt idx="14">
                  <c:v>393.52298908125493</c:v>
                </c:pt>
                <c:pt idx="15">
                  <c:v>365.46694783310062</c:v>
                </c:pt>
              </c:numCache>
            </c:numRef>
          </c:val>
          <c:extLst>
            <c:ext xmlns:c16="http://schemas.microsoft.com/office/drawing/2014/chart" uri="{C3380CC4-5D6E-409C-BE32-E72D297353CC}">
              <c16:uniqueId val="{00000007-C58C-2843-9396-57442438B62B}"/>
            </c:ext>
          </c:extLst>
        </c:ser>
        <c:ser>
          <c:idx val="12"/>
          <c:order val="4"/>
          <c:tx>
            <c:strRef>
              <c:f>'Energy by Fuel'!$C$48</c:f>
              <c:strCache>
                <c:ptCount val="1"/>
                <c:pt idx="0">
                  <c:v>Renewable Gasoline</c:v>
                </c:pt>
              </c:strCache>
            </c:strRef>
          </c:tx>
          <c:spPr>
            <a:pattFill prst="dkUpDiag">
              <a:fgClr>
                <a:srgbClr val="C00000"/>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Fuel'!$D$48:$S$48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C58C-2843-9396-57442438B62B}"/>
            </c:ext>
          </c:extLst>
        </c:ser>
        <c:ser>
          <c:idx val="2"/>
          <c:order val="5"/>
          <c:tx>
            <c:strRef>
              <c:f>'Energy by Fuel'!$C$49</c:f>
              <c:strCache>
                <c:ptCount val="1"/>
                <c:pt idx="0">
                  <c:v>Distillate</c:v>
                </c:pt>
              </c:strCache>
            </c:strRef>
          </c:tx>
          <c:spPr>
            <a:solidFill>
              <a:schemeClr val="accent3"/>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Fuel'!$D$49:$S$49</c:f>
              <c:numCache>
                <c:formatCode>#,##0</c:formatCode>
                <c:ptCount val="16"/>
                <c:pt idx="0">
                  <c:v>325.06928458544348</c:v>
                </c:pt>
                <c:pt idx="1">
                  <c:v>320.568731907548</c:v>
                </c:pt>
                <c:pt idx="2">
                  <c:v>315.42542641059612</c:v>
                </c:pt>
                <c:pt idx="3">
                  <c:v>309.53323987347056</c:v>
                </c:pt>
                <c:pt idx="4">
                  <c:v>303.07496523130311</c:v>
                </c:pt>
                <c:pt idx="5">
                  <c:v>283.74448186242614</c:v>
                </c:pt>
                <c:pt idx="6">
                  <c:v>276.52910755147479</c:v>
                </c:pt>
                <c:pt idx="7">
                  <c:v>268.8222039067781</c:v>
                </c:pt>
                <c:pt idx="8">
                  <c:v>260.69917980582909</c:v>
                </c:pt>
                <c:pt idx="9">
                  <c:v>252.17964030115922</c:v>
                </c:pt>
                <c:pt idx="10">
                  <c:v>243.41214753005022</c:v>
                </c:pt>
                <c:pt idx="11">
                  <c:v>234.43857913956936</c:v>
                </c:pt>
                <c:pt idx="12">
                  <c:v>225.31911538674782</c:v>
                </c:pt>
                <c:pt idx="13">
                  <c:v>216.07710327792219</c:v>
                </c:pt>
                <c:pt idx="14">
                  <c:v>206.78305751147448</c:v>
                </c:pt>
                <c:pt idx="15">
                  <c:v>197.57815339788749</c:v>
                </c:pt>
              </c:numCache>
            </c:numRef>
          </c:val>
          <c:extLst>
            <c:ext xmlns:c16="http://schemas.microsoft.com/office/drawing/2014/chart" uri="{C3380CC4-5D6E-409C-BE32-E72D297353CC}">
              <c16:uniqueId val="{0000000B-C58C-2843-9396-57442438B62B}"/>
            </c:ext>
          </c:extLst>
        </c:ser>
        <c:ser>
          <c:idx val="4"/>
          <c:order val="6"/>
          <c:tx>
            <c:strRef>
              <c:f>'Energy by Fuel'!$C$50</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Fuel'!$D$50:$S$50</c:f>
              <c:numCache>
                <c:formatCode>#,##0</c:formatCode>
                <c:ptCount val="16"/>
                <c:pt idx="0">
                  <c:v>23.665569689046215</c:v>
                </c:pt>
                <c:pt idx="1">
                  <c:v>23.270441741860992</c:v>
                </c:pt>
                <c:pt idx="2">
                  <c:v>22.828159237825602</c:v>
                </c:pt>
                <c:pt idx="3">
                  <c:v>22.324175286888178</c:v>
                </c:pt>
                <c:pt idx="4">
                  <c:v>21.777157693103771</c:v>
                </c:pt>
                <c:pt idx="5">
                  <c:v>33.528690389170862</c:v>
                </c:pt>
                <c:pt idx="6">
                  <c:v>32.438715094965232</c:v>
                </c:pt>
                <c:pt idx="7">
                  <c:v>31.326235618923143</c:v>
                </c:pt>
                <c:pt idx="8">
                  <c:v>30.196192012652581</c:v>
                </c:pt>
                <c:pt idx="9">
                  <c:v>29.050419398143504</c:v>
                </c:pt>
                <c:pt idx="10">
                  <c:v>27.897482363158389</c:v>
                </c:pt>
                <c:pt idx="11">
                  <c:v>26.741422413280574</c:v>
                </c:pt>
                <c:pt idx="12">
                  <c:v>25.587172417971978</c:v>
                </c:pt>
                <c:pt idx="13">
                  <c:v>24.441480238904767</c:v>
                </c:pt>
                <c:pt idx="14">
                  <c:v>23.311376697557527</c:v>
                </c:pt>
                <c:pt idx="15">
                  <c:v>22.207327033343606</c:v>
                </c:pt>
              </c:numCache>
            </c:numRef>
          </c:val>
          <c:extLst>
            <c:ext xmlns:c16="http://schemas.microsoft.com/office/drawing/2014/chart" uri="{C3380CC4-5D6E-409C-BE32-E72D297353CC}">
              <c16:uniqueId val="{0000000D-C58C-2843-9396-57442438B62B}"/>
            </c:ext>
          </c:extLst>
        </c:ser>
        <c:ser>
          <c:idx val="13"/>
          <c:order val="7"/>
          <c:tx>
            <c:strRef>
              <c:f>'Energy by Fuel'!$C$51</c:f>
              <c:strCache>
                <c:ptCount val="1"/>
                <c:pt idx="0">
                  <c:v>Jet Fuel</c:v>
                </c:pt>
              </c:strCache>
            </c:strRef>
          </c:tx>
          <c:spPr>
            <a:solidFill>
              <a:schemeClr val="accent5"/>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Fuel'!$D$51:$S$51</c:f>
              <c:numCache>
                <c:formatCode>#,##0</c:formatCode>
                <c:ptCount val="16"/>
                <c:pt idx="0">
                  <c:v>79.551481295604859</c:v>
                </c:pt>
                <c:pt idx="1">
                  <c:v>80.56841837560971</c:v>
                </c:pt>
                <c:pt idx="2">
                  <c:v>81.57329172946082</c:v>
                </c:pt>
                <c:pt idx="3">
                  <c:v>82.368326632314904</c:v>
                </c:pt>
                <c:pt idx="4">
                  <c:v>82.959711692722138</c:v>
                </c:pt>
                <c:pt idx="5">
                  <c:v>83.374755146622334</c:v>
                </c:pt>
                <c:pt idx="6">
                  <c:v>83.790163391894069</c:v>
                </c:pt>
                <c:pt idx="7">
                  <c:v>84.44958534604001</c:v>
                </c:pt>
                <c:pt idx="8">
                  <c:v>85.144603267891</c:v>
                </c:pt>
                <c:pt idx="9">
                  <c:v>85.772595519914631</c:v>
                </c:pt>
                <c:pt idx="10">
                  <c:v>86.520265083775627</c:v>
                </c:pt>
                <c:pt idx="11">
                  <c:v>87.487596880988164</c:v>
                </c:pt>
                <c:pt idx="12">
                  <c:v>88.642854062225283</c:v>
                </c:pt>
                <c:pt idx="13">
                  <c:v>89.855978725769631</c:v>
                </c:pt>
                <c:pt idx="14">
                  <c:v>91.122548601975865</c:v>
                </c:pt>
                <c:pt idx="15">
                  <c:v>92.594611413567677</c:v>
                </c:pt>
              </c:numCache>
            </c:numRef>
          </c:val>
          <c:extLst>
            <c:ext xmlns:c16="http://schemas.microsoft.com/office/drawing/2014/chart" uri="{C3380CC4-5D6E-409C-BE32-E72D297353CC}">
              <c16:uniqueId val="{0000000F-C58C-2843-9396-57442438B62B}"/>
            </c:ext>
          </c:extLst>
        </c:ser>
        <c:ser>
          <c:idx val="14"/>
          <c:order val="8"/>
          <c:tx>
            <c:strRef>
              <c:f>'Energy by Fuel'!$C$52</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Fuel'!$D$52:$S$52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58C-2843-9396-57442438B62B}"/>
            </c:ext>
          </c:extLst>
        </c:ser>
        <c:ser>
          <c:idx val="11"/>
          <c:order val="9"/>
          <c:tx>
            <c:strRef>
              <c:f>'Energy by Fuel'!$C$53</c:f>
              <c:strCache>
                <c:ptCount val="1"/>
                <c:pt idx="0">
                  <c:v>Other Petroleum</c:v>
                </c:pt>
              </c:strCache>
            </c:strRef>
          </c:tx>
          <c:spPr>
            <a:solidFill>
              <a:schemeClr val="bg1">
                <a:lumMod val="6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Fuel'!$D$53:$S$53</c:f>
              <c:numCache>
                <c:formatCode>#,##0</c:formatCode>
                <c:ptCount val="16"/>
                <c:pt idx="0">
                  <c:v>110.28992012144644</c:v>
                </c:pt>
                <c:pt idx="1">
                  <c:v>110.14532430720996</c:v>
                </c:pt>
                <c:pt idx="2">
                  <c:v>110.00323110899389</c:v>
                </c:pt>
                <c:pt idx="3">
                  <c:v>109.83465794208038</c:v>
                </c:pt>
                <c:pt idx="4">
                  <c:v>109.67028509991138</c:v>
                </c:pt>
                <c:pt idx="5">
                  <c:v>109.51527945174362</c:v>
                </c:pt>
                <c:pt idx="6">
                  <c:v>109.31084165388626</c:v>
                </c:pt>
                <c:pt idx="7">
                  <c:v>109.12376693636604</c:v>
                </c:pt>
                <c:pt idx="8">
                  <c:v>108.95497696859721</c:v>
                </c:pt>
                <c:pt idx="9">
                  <c:v>108.80531370248301</c:v>
                </c:pt>
                <c:pt idx="10">
                  <c:v>108.67364805089349</c:v>
                </c:pt>
                <c:pt idx="11">
                  <c:v>108.56382959378888</c:v>
                </c:pt>
                <c:pt idx="12">
                  <c:v>108.47557298056788</c:v>
                </c:pt>
                <c:pt idx="13">
                  <c:v>108.41356464907764</c:v>
                </c:pt>
                <c:pt idx="14">
                  <c:v>108.3772831341538</c:v>
                </c:pt>
                <c:pt idx="15">
                  <c:v>108.36917857788902</c:v>
                </c:pt>
              </c:numCache>
            </c:numRef>
          </c:val>
          <c:extLst>
            <c:ext xmlns:c16="http://schemas.microsoft.com/office/drawing/2014/chart" uri="{C3380CC4-5D6E-409C-BE32-E72D297353CC}">
              <c16:uniqueId val="{00000013-C58C-2843-9396-57442438B62B}"/>
            </c:ext>
          </c:extLst>
        </c:ser>
        <c:ser>
          <c:idx val="6"/>
          <c:order val="10"/>
          <c:tx>
            <c:strRef>
              <c:f>'Energy by Fuel'!$C$54</c:f>
              <c:strCache>
                <c:ptCount val="1"/>
                <c:pt idx="0">
                  <c:v>District Steam</c:v>
                </c:pt>
              </c:strCache>
            </c:strRef>
          </c:tx>
          <c:spPr>
            <a:solidFill>
              <a:schemeClr val="tx1"/>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Fuel'!$D$54:$S$54</c:f>
              <c:numCache>
                <c:formatCode>#,##0</c:formatCode>
                <c:ptCount val="16"/>
                <c:pt idx="0">
                  <c:v>15.752865389121586</c:v>
                </c:pt>
                <c:pt idx="1">
                  <c:v>15.709622152983615</c:v>
                </c:pt>
                <c:pt idx="2">
                  <c:v>15.666572733281727</c:v>
                </c:pt>
                <c:pt idx="3">
                  <c:v>15.594831983423029</c:v>
                </c:pt>
                <c:pt idx="4">
                  <c:v>15.525327605964417</c:v>
                </c:pt>
                <c:pt idx="5">
                  <c:v>15.457927360764684</c:v>
                </c:pt>
                <c:pt idx="6">
                  <c:v>15.36918585758578</c:v>
                </c:pt>
                <c:pt idx="7">
                  <c:v>15.283308642571743</c:v>
                </c:pt>
                <c:pt idx="8">
                  <c:v>15.19959451767464</c:v>
                </c:pt>
                <c:pt idx="9">
                  <c:v>15.117876784964677</c:v>
                </c:pt>
                <c:pt idx="10">
                  <c:v>15.037837248551064</c:v>
                </c:pt>
                <c:pt idx="11">
                  <c:v>14.959250420756394</c:v>
                </c:pt>
                <c:pt idx="12">
                  <c:v>14.881902228802725</c:v>
                </c:pt>
                <c:pt idx="13">
                  <c:v>14.805874642195468</c:v>
                </c:pt>
                <c:pt idx="14">
                  <c:v>14.730870599603515</c:v>
                </c:pt>
                <c:pt idx="15">
                  <c:v>14.656893431201928</c:v>
                </c:pt>
              </c:numCache>
            </c:numRef>
          </c:val>
          <c:extLst>
            <c:ext xmlns:c16="http://schemas.microsoft.com/office/drawing/2014/chart" uri="{C3380CC4-5D6E-409C-BE32-E72D297353CC}">
              <c16:uniqueId val="{00000015-C58C-2843-9396-57442438B62B}"/>
            </c:ext>
          </c:extLst>
        </c:ser>
        <c:ser>
          <c:idx val="9"/>
          <c:order val="11"/>
          <c:tx>
            <c:strRef>
              <c:f>'Energy by Fuel'!$C$55</c:f>
              <c:strCache>
                <c:ptCount val="1"/>
                <c:pt idx="0">
                  <c:v>Wood and Waste</c:v>
                </c:pt>
              </c:strCache>
            </c:strRef>
          </c:tx>
          <c:spPr>
            <a:solidFill>
              <a:schemeClr val="accent4">
                <a:lumMod val="7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Fuel'!$D$55:$S$55</c:f>
              <c:numCache>
                <c:formatCode>#,##0</c:formatCode>
                <c:ptCount val="16"/>
                <c:pt idx="0">
                  <c:v>58.102866954595711</c:v>
                </c:pt>
                <c:pt idx="1">
                  <c:v>58.166066134948764</c:v>
                </c:pt>
                <c:pt idx="2">
                  <c:v>58.226685515760138</c:v>
                </c:pt>
                <c:pt idx="3">
                  <c:v>58.272531054846411</c:v>
                </c:pt>
                <c:pt idx="4">
                  <c:v>58.317069657416631</c:v>
                </c:pt>
                <c:pt idx="5">
                  <c:v>58.364488874514379</c:v>
                </c:pt>
                <c:pt idx="6">
                  <c:v>58.36536506046572</c:v>
                </c:pt>
                <c:pt idx="7">
                  <c:v>58.368081745930922</c:v>
                </c:pt>
                <c:pt idx="8">
                  <c:v>58.373048609422391</c:v>
                </c:pt>
                <c:pt idx="9">
                  <c:v>58.379146542947666</c:v>
                </c:pt>
                <c:pt idx="10">
                  <c:v>58.387835926072853</c:v>
                </c:pt>
                <c:pt idx="11">
                  <c:v>58.399207660566589</c:v>
                </c:pt>
                <c:pt idx="12">
                  <c:v>58.413149232112332</c:v>
                </c:pt>
                <c:pt idx="13">
                  <c:v>58.431275834131654</c:v>
                </c:pt>
                <c:pt idx="14">
                  <c:v>58.451737084024579</c:v>
                </c:pt>
                <c:pt idx="15">
                  <c:v>58.474502245894882</c:v>
                </c:pt>
              </c:numCache>
            </c:numRef>
          </c:val>
          <c:extLst>
            <c:ext xmlns:c16="http://schemas.microsoft.com/office/drawing/2014/chart" uri="{C3380CC4-5D6E-409C-BE32-E72D297353CC}">
              <c16:uniqueId val="{00000017-C58C-2843-9396-57442438B62B}"/>
            </c:ext>
          </c:extLst>
        </c:ser>
        <c:ser>
          <c:idx val="10"/>
          <c:order val="12"/>
          <c:tx>
            <c:strRef>
              <c:f>'Energy by Fuel'!$C$56</c:f>
              <c:strCache>
                <c:ptCount val="1"/>
                <c:pt idx="0">
                  <c:v>Hydrogen</c:v>
                </c:pt>
              </c:strCache>
            </c:strRef>
          </c:tx>
          <c:spPr>
            <a:solidFill>
              <a:srgbClr val="7030A0"/>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Fuel'!$D$56:$S$56</c:f>
              <c:numCache>
                <c:formatCode>#,##0</c:formatCode>
                <c:ptCount val="16"/>
                <c:pt idx="0">
                  <c:v>1.7554423353195601E-2</c:v>
                </c:pt>
                <c:pt idx="1">
                  <c:v>8.4529769218241083E-2</c:v>
                </c:pt>
                <c:pt idx="2">
                  <c:v>0.20403026800936599</c:v>
                </c:pt>
                <c:pt idx="3">
                  <c:v>0.37879387868504383</c:v>
                </c:pt>
                <c:pt idx="4">
                  <c:v>0.60923157666637129</c:v>
                </c:pt>
                <c:pt idx="5">
                  <c:v>0.93125784708645765</c:v>
                </c:pt>
                <c:pt idx="6">
                  <c:v>1.4247554934564399</c:v>
                </c:pt>
                <c:pt idx="7">
                  <c:v>2.1175728365618509</c:v>
                </c:pt>
                <c:pt idx="8">
                  <c:v>3.0079401958315599</c:v>
                </c:pt>
                <c:pt idx="9">
                  <c:v>4.093688582951196</c:v>
                </c:pt>
                <c:pt idx="10">
                  <c:v>5.3230568858227283</c:v>
                </c:pt>
                <c:pt idx="11">
                  <c:v>6.6923957153252021</c:v>
                </c:pt>
                <c:pt idx="12">
                  <c:v>8.1956577507805477</c:v>
                </c:pt>
                <c:pt idx="13">
                  <c:v>9.8272401890833336</c:v>
                </c:pt>
                <c:pt idx="14">
                  <c:v>11.5752589081005</c:v>
                </c:pt>
                <c:pt idx="15">
                  <c:v>13.40646212098819</c:v>
                </c:pt>
              </c:numCache>
            </c:numRef>
          </c:val>
          <c:extLst>
            <c:ext xmlns:c16="http://schemas.microsoft.com/office/drawing/2014/chart" uri="{C3380CC4-5D6E-409C-BE32-E72D297353CC}">
              <c16:uniqueId val="{00000019-C58C-2843-9396-57442438B62B}"/>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5"/>
        <c:noMultiLvlLbl val="0"/>
      </c:catAx>
      <c:valAx>
        <c:axId val="1271679952"/>
        <c:scaling>
          <c:orientation val="minMax"/>
          <c:max val="3000"/>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Buildings </a:t>
            </a:r>
          </a:p>
        </c:rich>
      </c:tx>
      <c:overlay val="0"/>
      <c:spPr>
        <a:noFill/>
        <a:ln>
          <a:noFill/>
        </a:ln>
        <a:effectLst/>
      </c:spPr>
    </c:title>
    <c:autoTitleDeleted val="0"/>
    <c:plotArea>
      <c:layout/>
      <c:areaChart>
        <c:grouping val="stacked"/>
        <c:varyColors val="0"/>
        <c:ser>
          <c:idx val="0"/>
          <c:order val="0"/>
          <c:tx>
            <c:strRef>
              <c:f>'Additional Action Fuel by Secto'!$D$30</c:f>
              <c:strCache>
                <c:ptCount val="1"/>
                <c:pt idx="0">
                  <c:v>Electricity</c:v>
                </c:pt>
              </c:strCache>
            </c:strRef>
          </c:tx>
          <c:spPr>
            <a:solidFill>
              <a:schemeClr val="accent1"/>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Secto'!$E$30:$T$30</c:f>
              <c:numCache>
                <c:formatCode>#,##0</c:formatCode>
                <c:ptCount val="16"/>
                <c:pt idx="0">
                  <c:v>426.10836627748938</c:v>
                </c:pt>
                <c:pt idx="1">
                  <c:v>424.32459620533581</c:v>
                </c:pt>
                <c:pt idx="2">
                  <c:v>423.17583613072168</c:v>
                </c:pt>
                <c:pt idx="3">
                  <c:v>422.52068146633582</c:v>
                </c:pt>
                <c:pt idx="4">
                  <c:v>422.0032808000575</c:v>
                </c:pt>
                <c:pt idx="5">
                  <c:v>421.80051068418561</c:v>
                </c:pt>
                <c:pt idx="6">
                  <c:v>421.74833121921222</c:v>
                </c:pt>
                <c:pt idx="7">
                  <c:v>421.84518245609706</c:v>
                </c:pt>
                <c:pt idx="8">
                  <c:v>422.07031111952449</c:v>
                </c:pt>
                <c:pt idx="9">
                  <c:v>422.34885727619906</c:v>
                </c:pt>
                <c:pt idx="10">
                  <c:v>422.80081440857248</c:v>
                </c:pt>
                <c:pt idx="11">
                  <c:v>423.33110978464538</c:v>
                </c:pt>
                <c:pt idx="12">
                  <c:v>424.0252985928401</c:v>
                </c:pt>
                <c:pt idx="13">
                  <c:v>424.72829157934757</c:v>
                </c:pt>
                <c:pt idx="14">
                  <c:v>425.46290717109088</c:v>
                </c:pt>
                <c:pt idx="15">
                  <c:v>426.03835620013132</c:v>
                </c:pt>
              </c:numCache>
            </c:numRef>
          </c:val>
          <c:extLst>
            <c:ext xmlns:c16="http://schemas.microsoft.com/office/drawing/2014/chart" uri="{C3380CC4-5D6E-409C-BE32-E72D297353CC}">
              <c16:uniqueId val="{00000000-859B-CF40-82EA-161D46D817AB}"/>
            </c:ext>
          </c:extLst>
        </c:ser>
        <c:ser>
          <c:idx val="1"/>
          <c:order val="1"/>
          <c:tx>
            <c:strRef>
              <c:f>'Additional Action Fuel by Secto'!$D$31</c:f>
              <c:strCache>
                <c:ptCount val="1"/>
                <c:pt idx="0">
                  <c:v>Natural Gas</c:v>
                </c:pt>
              </c:strCache>
            </c:strRef>
          </c:tx>
          <c:spPr>
            <a:solidFill>
              <a:schemeClr val="accent2"/>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Secto'!$E$31:$T$31</c:f>
              <c:numCache>
                <c:formatCode>#,##0</c:formatCode>
                <c:ptCount val="16"/>
                <c:pt idx="0">
                  <c:v>747.2003478146521</c:v>
                </c:pt>
                <c:pt idx="1">
                  <c:v>740.62776624908884</c:v>
                </c:pt>
                <c:pt idx="2">
                  <c:v>733.2411208426447</c:v>
                </c:pt>
                <c:pt idx="3">
                  <c:v>723.8452364937134</c:v>
                </c:pt>
                <c:pt idx="4">
                  <c:v>714.19517278312628</c:v>
                </c:pt>
                <c:pt idx="5">
                  <c:v>704.03820767150592</c:v>
                </c:pt>
                <c:pt idx="6">
                  <c:v>692.29585619211991</c:v>
                </c:pt>
                <c:pt idx="7">
                  <c:v>680.40931541110444</c:v>
                </c:pt>
                <c:pt idx="8">
                  <c:v>667.99960568002894</c:v>
                </c:pt>
                <c:pt idx="9">
                  <c:v>655.55784277609064</c:v>
                </c:pt>
                <c:pt idx="10">
                  <c:v>643.02731075804923</c:v>
                </c:pt>
                <c:pt idx="11">
                  <c:v>626.3019780146268</c:v>
                </c:pt>
                <c:pt idx="12">
                  <c:v>609.45138567267406</c:v>
                </c:pt>
                <c:pt idx="13">
                  <c:v>593.09302412833495</c:v>
                </c:pt>
                <c:pt idx="14">
                  <c:v>577.232668540536</c:v>
                </c:pt>
                <c:pt idx="15">
                  <c:v>561.86980713369371</c:v>
                </c:pt>
              </c:numCache>
            </c:numRef>
          </c:val>
          <c:extLst>
            <c:ext xmlns:c16="http://schemas.microsoft.com/office/drawing/2014/chart" uri="{C3380CC4-5D6E-409C-BE32-E72D297353CC}">
              <c16:uniqueId val="{00000001-859B-CF40-82EA-161D46D817AB}"/>
            </c:ext>
          </c:extLst>
        </c:ser>
        <c:ser>
          <c:idx val="3"/>
          <c:order val="2"/>
          <c:tx>
            <c:strRef>
              <c:f>'Additional Action Fuel by Secto'!$D$32</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Secto'!$E$32:$T$32</c:f>
              <c:numCache>
                <c:formatCode>#,##0</c:formatCode>
                <c:ptCount val="16"/>
                <c:pt idx="0">
                  <c:v>0</c:v>
                </c:pt>
                <c:pt idx="1">
                  <c:v>0</c:v>
                </c:pt>
                <c:pt idx="2">
                  <c:v>0</c:v>
                </c:pt>
                <c:pt idx="3">
                  <c:v>0</c:v>
                </c:pt>
                <c:pt idx="4">
                  <c:v>0</c:v>
                </c:pt>
                <c:pt idx="5">
                  <c:v>0</c:v>
                </c:pt>
                <c:pt idx="6">
                  <c:v>0</c:v>
                </c:pt>
                <c:pt idx="7">
                  <c:v>0</c:v>
                </c:pt>
                <c:pt idx="8">
                  <c:v>0</c:v>
                </c:pt>
                <c:pt idx="9">
                  <c:v>0</c:v>
                </c:pt>
                <c:pt idx="10">
                  <c:v>0</c:v>
                </c:pt>
                <c:pt idx="11">
                  <c:v>4.275592971529524</c:v>
                </c:pt>
                <c:pt idx="12">
                  <c:v>8.3783136012485819</c:v>
                </c:pt>
                <c:pt idx="13">
                  <c:v>12.314792945498375</c:v>
                </c:pt>
                <c:pt idx="14">
                  <c:v>16.092007919275073</c:v>
                </c:pt>
                <c:pt idx="15">
                  <c:v>19.717072812656486</c:v>
                </c:pt>
              </c:numCache>
            </c:numRef>
          </c:val>
          <c:extLst>
            <c:ext xmlns:c16="http://schemas.microsoft.com/office/drawing/2014/chart" uri="{C3380CC4-5D6E-409C-BE32-E72D297353CC}">
              <c16:uniqueId val="{00000002-859B-CF40-82EA-161D46D817AB}"/>
            </c:ext>
          </c:extLst>
        </c:ser>
        <c:ser>
          <c:idx val="8"/>
          <c:order val="3"/>
          <c:tx>
            <c:strRef>
              <c:f>'Additional Action Fuel by Secto'!$D$33</c:f>
              <c:strCache>
                <c:ptCount val="1"/>
                <c:pt idx="0">
                  <c:v>Gasoline</c:v>
                </c:pt>
              </c:strCache>
            </c:strRef>
          </c:tx>
          <c:spPr>
            <a:solidFill>
              <a:srgbClr val="C00000"/>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Secto'!$E$33:$T$33</c:f>
              <c:numCache>
                <c:formatCode>#,##0</c:formatCode>
                <c:ptCount val="16"/>
                <c:pt idx="0">
                  <c:v>14.809118525669639</c:v>
                </c:pt>
                <c:pt idx="1">
                  <c:v>14.82423289888227</c:v>
                </c:pt>
                <c:pt idx="2">
                  <c:v>14.83938132402365</c:v>
                </c:pt>
                <c:pt idx="3">
                  <c:v>14.8545638790112</c:v>
                </c:pt>
                <c:pt idx="4">
                  <c:v>14.86978064194127</c:v>
                </c:pt>
                <c:pt idx="5">
                  <c:v>14.885031691089649</c:v>
                </c:pt>
                <c:pt idx="6">
                  <c:v>14.900317104911901</c:v>
                </c:pt>
                <c:pt idx="7">
                  <c:v>14.9156369620438</c:v>
                </c:pt>
                <c:pt idx="8">
                  <c:v>14.930991341301789</c:v>
                </c:pt>
                <c:pt idx="9">
                  <c:v>14.9463803216833</c:v>
                </c:pt>
                <c:pt idx="10">
                  <c:v>14.961803982367281</c:v>
                </c:pt>
                <c:pt idx="11">
                  <c:v>14.977262402714519</c:v>
                </c:pt>
                <c:pt idx="12">
                  <c:v>14.992755662268131</c:v>
                </c:pt>
                <c:pt idx="13">
                  <c:v>15.00828384075392</c:v>
                </c:pt>
                <c:pt idx="14">
                  <c:v>15.023847018080851</c:v>
                </c:pt>
                <c:pt idx="15">
                  <c:v>15.03944527434143</c:v>
                </c:pt>
              </c:numCache>
            </c:numRef>
          </c:val>
          <c:extLst>
            <c:ext xmlns:c16="http://schemas.microsoft.com/office/drawing/2014/chart" uri="{C3380CC4-5D6E-409C-BE32-E72D297353CC}">
              <c16:uniqueId val="{00000003-859B-CF40-82EA-161D46D817AB}"/>
            </c:ext>
          </c:extLst>
        </c:ser>
        <c:ser>
          <c:idx val="12"/>
          <c:order val="4"/>
          <c:tx>
            <c:strRef>
              <c:f>'Additional Action Fuel by Secto'!$D$34</c:f>
              <c:strCache>
                <c:ptCount val="1"/>
                <c:pt idx="0">
                  <c:v>Renewable Gasoline</c:v>
                </c:pt>
              </c:strCache>
            </c:strRef>
          </c:tx>
          <c:spPr>
            <a:pattFill prst="dkUpDiag">
              <a:fgClr>
                <a:srgbClr val="C00000"/>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Secto'!$E$34:$T$34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859B-CF40-82EA-161D46D817AB}"/>
            </c:ext>
          </c:extLst>
        </c:ser>
        <c:ser>
          <c:idx val="2"/>
          <c:order val="5"/>
          <c:tx>
            <c:strRef>
              <c:f>'Additional Action Fuel by Secto'!$D$35</c:f>
              <c:strCache>
                <c:ptCount val="1"/>
                <c:pt idx="0">
                  <c:v>Distillate</c:v>
                </c:pt>
              </c:strCache>
            </c:strRef>
          </c:tx>
          <c:spPr>
            <a:solidFill>
              <a:schemeClr val="accent3"/>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Secto'!$E$35:$T$35</c:f>
              <c:numCache>
                <c:formatCode>#,##0</c:formatCode>
                <c:ptCount val="16"/>
                <c:pt idx="0">
                  <c:v>127.71860994925649</c:v>
                </c:pt>
                <c:pt idx="1">
                  <c:v>124.85792700336543</c:v>
                </c:pt>
                <c:pt idx="2">
                  <c:v>121.79282804534741</c:v>
                </c:pt>
                <c:pt idx="3">
                  <c:v>118.36011637344771</c:v>
                </c:pt>
                <c:pt idx="4">
                  <c:v>114.69966786355195</c:v>
                </c:pt>
                <c:pt idx="5">
                  <c:v>98.510767762237279</c:v>
                </c:pt>
                <c:pt idx="6">
                  <c:v>94.832595619020012</c:v>
                </c:pt>
                <c:pt idx="7">
                  <c:v>91.14888177738186</c:v>
                </c:pt>
                <c:pt idx="8">
                  <c:v>87.442087416856651</c:v>
                </c:pt>
                <c:pt idx="9">
                  <c:v>83.736316201666995</c:v>
                </c:pt>
                <c:pt idx="10">
                  <c:v>80.061978292696395</c:v>
                </c:pt>
                <c:pt idx="11">
                  <c:v>76.40142276550381</c:v>
                </c:pt>
                <c:pt idx="12">
                  <c:v>72.773773838123461</c:v>
                </c:pt>
                <c:pt idx="13">
                  <c:v>69.195310251659578</c:v>
                </c:pt>
                <c:pt idx="14">
                  <c:v>65.692822959741051</c:v>
                </c:pt>
                <c:pt idx="15">
                  <c:v>62.275701462296851</c:v>
                </c:pt>
              </c:numCache>
            </c:numRef>
          </c:val>
          <c:extLst>
            <c:ext xmlns:c16="http://schemas.microsoft.com/office/drawing/2014/chart" uri="{C3380CC4-5D6E-409C-BE32-E72D297353CC}">
              <c16:uniqueId val="{00000005-859B-CF40-82EA-161D46D817AB}"/>
            </c:ext>
          </c:extLst>
        </c:ser>
        <c:ser>
          <c:idx val="4"/>
          <c:order val="6"/>
          <c:tx>
            <c:strRef>
              <c:f>'Additional Action Fuel by Secto'!$D$36</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Secto'!$E$36:$T$36</c:f>
              <c:numCache>
                <c:formatCode>#,##0</c:formatCode>
                <c:ptCount val="16"/>
                <c:pt idx="0">
                  <c:v>14.190956661028501</c:v>
                </c:pt>
                <c:pt idx="1">
                  <c:v>13.873103000373936</c:v>
                </c:pt>
                <c:pt idx="2">
                  <c:v>13.532536449483045</c:v>
                </c:pt>
                <c:pt idx="3">
                  <c:v>13.151124041494191</c:v>
                </c:pt>
                <c:pt idx="4">
                  <c:v>12.744407540394663</c:v>
                </c:pt>
                <c:pt idx="5">
                  <c:v>24.627691940559327</c:v>
                </c:pt>
                <c:pt idx="6">
                  <c:v>23.708148904755003</c:v>
                </c:pt>
                <c:pt idx="7">
                  <c:v>22.787220444345465</c:v>
                </c:pt>
                <c:pt idx="8">
                  <c:v>21.860521854214163</c:v>
                </c:pt>
                <c:pt idx="9">
                  <c:v>20.934079050416749</c:v>
                </c:pt>
                <c:pt idx="10">
                  <c:v>20.015494573174102</c:v>
                </c:pt>
                <c:pt idx="11">
                  <c:v>19.100355691375956</c:v>
                </c:pt>
                <c:pt idx="12">
                  <c:v>18.193443459530862</c:v>
                </c:pt>
                <c:pt idx="13">
                  <c:v>17.298827562914894</c:v>
                </c:pt>
                <c:pt idx="14">
                  <c:v>16.423205739935266</c:v>
                </c:pt>
                <c:pt idx="15">
                  <c:v>15.568925365574213</c:v>
                </c:pt>
              </c:numCache>
            </c:numRef>
          </c:val>
          <c:extLst>
            <c:ext xmlns:c16="http://schemas.microsoft.com/office/drawing/2014/chart" uri="{C3380CC4-5D6E-409C-BE32-E72D297353CC}">
              <c16:uniqueId val="{00000006-859B-CF40-82EA-161D46D817AB}"/>
            </c:ext>
          </c:extLst>
        </c:ser>
        <c:ser>
          <c:idx val="13"/>
          <c:order val="7"/>
          <c:tx>
            <c:strRef>
              <c:f>'Additional Action Fuel by Secto'!$D$37</c:f>
              <c:strCache>
                <c:ptCount val="1"/>
                <c:pt idx="0">
                  <c:v>Jet Fuel</c:v>
                </c:pt>
              </c:strCache>
            </c:strRef>
          </c:tx>
          <c:spPr>
            <a:solidFill>
              <a:schemeClr val="accent5"/>
            </a:solidFill>
            <a:ln w="12700">
              <a:no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Secto'!$E$37:$T$37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859B-CF40-82EA-161D46D817AB}"/>
            </c:ext>
          </c:extLst>
        </c:ser>
        <c:ser>
          <c:idx val="14"/>
          <c:order val="8"/>
          <c:tx>
            <c:strRef>
              <c:f>'Additional Action Fuel by Secto'!$D$38</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Secto'!$E$38:$T$38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859B-CF40-82EA-161D46D817AB}"/>
            </c:ext>
          </c:extLst>
        </c:ser>
        <c:ser>
          <c:idx val="11"/>
          <c:order val="9"/>
          <c:tx>
            <c:strRef>
              <c:f>'Additional Action Fuel by Secto'!$D$39</c:f>
              <c:strCache>
                <c:ptCount val="1"/>
                <c:pt idx="0">
                  <c:v>Other Petroleum</c:v>
                </c:pt>
              </c:strCache>
            </c:strRef>
          </c:tx>
          <c:spPr>
            <a:solidFill>
              <a:schemeClr val="bg1">
                <a:lumMod val="65000"/>
              </a:schemeClr>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Secto'!$E$39:$T$39</c:f>
              <c:numCache>
                <c:formatCode>#,##0</c:formatCode>
                <c:ptCount val="16"/>
                <c:pt idx="0">
                  <c:v>38.267708825862634</c:v>
                </c:pt>
                <c:pt idx="1">
                  <c:v>37.937866673315575</c:v>
                </c:pt>
                <c:pt idx="2">
                  <c:v>37.605229896645838</c:v>
                </c:pt>
                <c:pt idx="3">
                  <c:v>37.239513297022988</c:v>
                </c:pt>
                <c:pt idx="4">
                  <c:v>36.866604816110417</c:v>
                </c:pt>
                <c:pt idx="5">
                  <c:v>36.490377090694871</c:v>
                </c:pt>
                <c:pt idx="6">
                  <c:v>36.031164546123421</c:v>
                </c:pt>
                <c:pt idx="7">
                  <c:v>35.568339285145903</c:v>
                </c:pt>
                <c:pt idx="8">
                  <c:v>35.086380946891495</c:v>
                </c:pt>
                <c:pt idx="9">
                  <c:v>34.602018742491111</c:v>
                </c:pt>
                <c:pt idx="10">
                  <c:v>34.129736990658941</c:v>
                </c:pt>
                <c:pt idx="11">
                  <c:v>33.663903701013751</c:v>
                </c:pt>
                <c:pt idx="12">
                  <c:v>33.205072300813868</c:v>
                </c:pt>
                <c:pt idx="13">
                  <c:v>32.754902939461125</c:v>
                </c:pt>
                <c:pt idx="14">
                  <c:v>32.317073198864627</c:v>
                </c:pt>
                <c:pt idx="15">
                  <c:v>31.889149082340758</c:v>
                </c:pt>
              </c:numCache>
            </c:numRef>
          </c:val>
          <c:extLst>
            <c:ext xmlns:c16="http://schemas.microsoft.com/office/drawing/2014/chart" uri="{C3380CC4-5D6E-409C-BE32-E72D297353CC}">
              <c16:uniqueId val="{00000009-859B-CF40-82EA-161D46D817AB}"/>
            </c:ext>
          </c:extLst>
        </c:ser>
        <c:ser>
          <c:idx val="6"/>
          <c:order val="10"/>
          <c:tx>
            <c:strRef>
              <c:f>'Additional Action Fuel by Secto'!$D$40</c:f>
              <c:strCache>
                <c:ptCount val="1"/>
                <c:pt idx="0">
                  <c:v>District Steam</c:v>
                </c:pt>
              </c:strCache>
            </c:strRef>
          </c:tx>
          <c:spPr>
            <a:solidFill>
              <a:schemeClr val="tx1"/>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Secto'!$E$40:$T$40</c:f>
              <c:numCache>
                <c:formatCode>#,##0</c:formatCode>
                <c:ptCount val="16"/>
                <c:pt idx="0">
                  <c:v>15.699932244878818</c:v>
                </c:pt>
                <c:pt idx="1">
                  <c:v>15.643863049557121</c:v>
                </c:pt>
                <c:pt idx="2">
                  <c:v>15.597443781442534</c:v>
                </c:pt>
                <c:pt idx="3">
                  <c:v>15.522531610100152</c:v>
                </c:pt>
                <c:pt idx="4">
                  <c:v>15.449918419660792</c:v>
                </c:pt>
                <c:pt idx="5">
                  <c:v>15.378042199593615</c:v>
                </c:pt>
                <c:pt idx="6">
                  <c:v>15.287545543510179</c:v>
                </c:pt>
                <c:pt idx="7">
                  <c:v>15.184414938296428</c:v>
                </c:pt>
                <c:pt idx="8">
                  <c:v>15.083824948032717</c:v>
                </c:pt>
                <c:pt idx="9">
                  <c:v>14.977669308257999</c:v>
                </c:pt>
                <c:pt idx="10">
                  <c:v>14.875486722577683</c:v>
                </c:pt>
                <c:pt idx="11">
                  <c:v>14.77291031485345</c:v>
                </c:pt>
                <c:pt idx="12">
                  <c:v>14.673006929997516</c:v>
                </c:pt>
                <c:pt idx="13">
                  <c:v>14.57538991531886</c:v>
                </c:pt>
                <c:pt idx="14">
                  <c:v>14.479726320440248</c:v>
                </c:pt>
                <c:pt idx="15">
                  <c:v>14.385967766944685</c:v>
                </c:pt>
              </c:numCache>
            </c:numRef>
          </c:val>
          <c:extLst>
            <c:ext xmlns:c16="http://schemas.microsoft.com/office/drawing/2014/chart" uri="{C3380CC4-5D6E-409C-BE32-E72D297353CC}">
              <c16:uniqueId val="{0000000A-859B-CF40-82EA-161D46D817AB}"/>
            </c:ext>
          </c:extLst>
        </c:ser>
        <c:ser>
          <c:idx val="9"/>
          <c:order val="11"/>
          <c:tx>
            <c:strRef>
              <c:f>'Additional Action Fuel by Secto'!$D$41</c:f>
              <c:strCache>
                <c:ptCount val="1"/>
                <c:pt idx="0">
                  <c:v>Wood and Waste</c:v>
                </c:pt>
              </c:strCache>
            </c:strRef>
          </c:tx>
          <c:spPr>
            <a:solidFill>
              <a:schemeClr val="accent4">
                <a:lumMod val="75000"/>
              </a:schemeClr>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Secto'!$E$41:$T$41</c:f>
              <c:numCache>
                <c:formatCode>#,##0</c:formatCode>
                <c:ptCount val="16"/>
                <c:pt idx="0">
                  <c:v>39.419333849728346</c:v>
                </c:pt>
                <c:pt idx="1">
                  <c:v>39.30954324164982</c:v>
                </c:pt>
                <c:pt idx="2">
                  <c:v>39.200993531681121</c:v>
                </c:pt>
                <c:pt idx="3">
                  <c:v>39.082850200551064</c:v>
                </c:pt>
                <c:pt idx="4">
                  <c:v>38.964758452033166</c:v>
                </c:pt>
                <c:pt idx="5">
                  <c:v>38.84993852821799</c:v>
                </c:pt>
                <c:pt idx="6">
                  <c:v>38.671687644516396</c:v>
                </c:pt>
                <c:pt idx="7">
                  <c:v>38.491935563407111</c:v>
                </c:pt>
                <c:pt idx="8">
                  <c:v>38.293391745029041</c:v>
                </c:pt>
                <c:pt idx="9">
                  <c:v>38.089442512016731</c:v>
                </c:pt>
                <c:pt idx="10">
                  <c:v>37.892240356982299</c:v>
                </c:pt>
                <c:pt idx="11">
                  <c:v>37.694718876678024</c:v>
                </c:pt>
                <c:pt idx="12">
                  <c:v>37.496762333760955</c:v>
                </c:pt>
                <c:pt idx="13">
                  <c:v>37.297136201896947</c:v>
                </c:pt>
                <c:pt idx="14">
                  <c:v>37.097685365386496</c:v>
                </c:pt>
                <c:pt idx="15">
                  <c:v>36.894306808534353</c:v>
                </c:pt>
              </c:numCache>
            </c:numRef>
          </c:val>
          <c:extLst>
            <c:ext xmlns:c16="http://schemas.microsoft.com/office/drawing/2014/chart" uri="{C3380CC4-5D6E-409C-BE32-E72D297353CC}">
              <c16:uniqueId val="{0000000B-859B-CF40-82EA-161D46D817AB}"/>
            </c:ext>
          </c:extLst>
        </c:ser>
        <c:ser>
          <c:idx val="10"/>
          <c:order val="12"/>
          <c:tx>
            <c:strRef>
              <c:f>'Additional Action Fuel by Secto'!$D$42</c:f>
              <c:strCache>
                <c:ptCount val="1"/>
                <c:pt idx="0">
                  <c:v>Hydrogen</c:v>
                </c:pt>
              </c:strCache>
            </c:strRef>
          </c:tx>
          <c:spPr>
            <a:solidFill>
              <a:srgbClr val="7030A0"/>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Secto'!$E$42:$T$42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859B-CF40-82EA-161D46D817AB}"/>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Transportation </a:t>
            </a:r>
          </a:p>
        </c:rich>
      </c:tx>
      <c:overlay val="0"/>
      <c:spPr>
        <a:noFill/>
        <a:ln>
          <a:noFill/>
        </a:ln>
        <a:effectLst/>
      </c:spPr>
    </c:title>
    <c:autoTitleDeleted val="0"/>
    <c:plotArea>
      <c:layout/>
      <c:areaChart>
        <c:grouping val="stacked"/>
        <c:varyColors val="0"/>
        <c:ser>
          <c:idx val="0"/>
          <c:order val="0"/>
          <c:tx>
            <c:strRef>
              <c:f>'Additional Action Fuel by Secto'!$D$89</c:f>
              <c:strCache>
                <c:ptCount val="1"/>
                <c:pt idx="0">
                  <c:v>Electricity</c:v>
                </c:pt>
              </c:strCache>
            </c:strRef>
          </c:tx>
          <c:spPr>
            <a:solidFill>
              <a:schemeClr val="accent1"/>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Secto'!$E$89:$T$89</c:f>
              <c:numCache>
                <c:formatCode>#,##0</c:formatCode>
                <c:ptCount val="16"/>
                <c:pt idx="0">
                  <c:v>12.283052775640741</c:v>
                </c:pt>
                <c:pt idx="1">
                  <c:v>13.88581226959041</c:v>
                </c:pt>
                <c:pt idx="2">
                  <c:v>15.7963381054237</c:v>
                </c:pt>
                <c:pt idx="3">
                  <c:v>17.968314584696611</c:v>
                </c:pt>
                <c:pt idx="4">
                  <c:v>20.418229374391419</c:v>
                </c:pt>
                <c:pt idx="5">
                  <c:v>23.127399479124019</c:v>
                </c:pt>
                <c:pt idx="6">
                  <c:v>27.01184033765356</c:v>
                </c:pt>
                <c:pt idx="7">
                  <c:v>32.055022290634298</c:v>
                </c:pt>
                <c:pt idx="8">
                  <c:v>38.230719738131647</c:v>
                </c:pt>
                <c:pt idx="9">
                  <c:v>45.515912033537248</c:v>
                </c:pt>
                <c:pt idx="10">
                  <c:v>53.860032083563567</c:v>
                </c:pt>
                <c:pt idx="11">
                  <c:v>62.211824560826301</c:v>
                </c:pt>
                <c:pt idx="12">
                  <c:v>70.539406061928759</c:v>
                </c:pt>
                <c:pt idx="13">
                  <c:v>78.80302980402287</c:v>
                </c:pt>
                <c:pt idx="14">
                  <c:v>86.964293686891295</c:v>
                </c:pt>
                <c:pt idx="15">
                  <c:v>94.991276470001878</c:v>
                </c:pt>
              </c:numCache>
            </c:numRef>
          </c:val>
          <c:extLst>
            <c:ext xmlns:c16="http://schemas.microsoft.com/office/drawing/2014/chart" uri="{C3380CC4-5D6E-409C-BE32-E72D297353CC}">
              <c16:uniqueId val="{00000000-33F9-AF4B-A036-D322F7B936D7}"/>
            </c:ext>
          </c:extLst>
        </c:ser>
        <c:ser>
          <c:idx val="1"/>
          <c:order val="1"/>
          <c:tx>
            <c:strRef>
              <c:f>'Additional Action Fuel by Secto'!$D$90</c:f>
              <c:strCache>
                <c:ptCount val="1"/>
                <c:pt idx="0">
                  <c:v>Natural Gas</c:v>
                </c:pt>
              </c:strCache>
            </c:strRef>
          </c:tx>
          <c:spPr>
            <a:solidFill>
              <a:schemeClr val="accent2"/>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Secto'!$E$90:$T$90</c:f>
              <c:numCache>
                <c:formatCode>#,##0</c:formatCode>
                <c:ptCount val="16"/>
                <c:pt idx="0">
                  <c:v>38.76902445045976</c:v>
                </c:pt>
                <c:pt idx="1">
                  <c:v>38.787755896250417</c:v>
                </c:pt>
                <c:pt idx="2">
                  <c:v>38.795539497217909</c:v>
                </c:pt>
                <c:pt idx="3">
                  <c:v>38.799359100039197</c:v>
                </c:pt>
                <c:pt idx="4">
                  <c:v>38.798886553997527</c:v>
                </c:pt>
                <c:pt idx="5">
                  <c:v>38.795207891863321</c:v>
                </c:pt>
                <c:pt idx="6">
                  <c:v>38.779879990943037</c:v>
                </c:pt>
                <c:pt idx="7">
                  <c:v>38.759843540163907</c:v>
                </c:pt>
                <c:pt idx="8">
                  <c:v>38.73761453852245</c:v>
                </c:pt>
                <c:pt idx="9">
                  <c:v>38.706752162080058</c:v>
                </c:pt>
                <c:pt idx="10">
                  <c:v>38.673432223292629</c:v>
                </c:pt>
                <c:pt idx="11">
                  <c:v>38.377858875322239</c:v>
                </c:pt>
                <c:pt idx="12">
                  <c:v>38.079995147106239</c:v>
                </c:pt>
                <c:pt idx="13">
                  <c:v>37.779866491007127</c:v>
                </c:pt>
                <c:pt idx="14">
                  <c:v>37.481535465285702</c:v>
                </c:pt>
                <c:pt idx="15">
                  <c:v>37.181931867106258</c:v>
                </c:pt>
              </c:numCache>
            </c:numRef>
          </c:val>
          <c:extLst>
            <c:ext xmlns:c16="http://schemas.microsoft.com/office/drawing/2014/chart" uri="{C3380CC4-5D6E-409C-BE32-E72D297353CC}">
              <c16:uniqueId val="{00000001-33F9-AF4B-A036-D322F7B936D7}"/>
            </c:ext>
          </c:extLst>
        </c:ser>
        <c:ser>
          <c:idx val="3"/>
          <c:order val="2"/>
          <c:tx>
            <c:strRef>
              <c:f>'Additional Action Fuel by Secto'!$D$91</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Secto'!$E$91:$T$91</c:f>
              <c:numCache>
                <c:formatCode>#,##0</c:formatCode>
                <c:ptCount val="16"/>
                <c:pt idx="0">
                  <c:v>0</c:v>
                </c:pt>
                <c:pt idx="1">
                  <c:v>0</c:v>
                </c:pt>
                <c:pt idx="2">
                  <c:v>0</c:v>
                </c:pt>
                <c:pt idx="3">
                  <c:v>0</c:v>
                </c:pt>
                <c:pt idx="4">
                  <c:v>0</c:v>
                </c:pt>
                <c:pt idx="5">
                  <c:v>0</c:v>
                </c:pt>
                <c:pt idx="6">
                  <c:v>0</c:v>
                </c:pt>
                <c:pt idx="7">
                  <c:v>0</c:v>
                </c:pt>
                <c:pt idx="8">
                  <c:v>0</c:v>
                </c:pt>
                <c:pt idx="9">
                  <c:v>0</c:v>
                </c:pt>
                <c:pt idx="10">
                  <c:v>0</c:v>
                </c:pt>
                <c:pt idx="11">
                  <c:v>0.2619951867146228</c:v>
                </c:pt>
                <c:pt idx="12">
                  <c:v>0.52349727767759047</c:v>
                </c:pt>
                <c:pt idx="13">
                  <c:v>0.78444900617251689</c:v>
                </c:pt>
                <c:pt idx="14">
                  <c:v>1.0449047644149589</c:v>
                </c:pt>
                <c:pt idx="15">
                  <c:v>1.304784219815758</c:v>
                </c:pt>
              </c:numCache>
            </c:numRef>
          </c:val>
          <c:extLst>
            <c:ext xmlns:c16="http://schemas.microsoft.com/office/drawing/2014/chart" uri="{C3380CC4-5D6E-409C-BE32-E72D297353CC}">
              <c16:uniqueId val="{00000002-33F9-AF4B-A036-D322F7B936D7}"/>
            </c:ext>
          </c:extLst>
        </c:ser>
        <c:ser>
          <c:idx val="8"/>
          <c:order val="3"/>
          <c:tx>
            <c:strRef>
              <c:f>'Additional Action Fuel by Secto'!$D$92</c:f>
              <c:strCache>
                <c:ptCount val="1"/>
                <c:pt idx="0">
                  <c:v>Gasoline</c:v>
                </c:pt>
              </c:strCache>
            </c:strRef>
          </c:tx>
          <c:spPr>
            <a:solidFill>
              <a:srgbClr val="C00000"/>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Secto'!$E$92:$T$92</c:f>
              <c:numCache>
                <c:formatCode>#,##0</c:formatCode>
                <c:ptCount val="16"/>
                <c:pt idx="0">
                  <c:v>727.72151298773861</c:v>
                </c:pt>
                <c:pt idx="1">
                  <c:v>709.81748766403439</c:v>
                </c:pt>
                <c:pt idx="2">
                  <c:v>690.8399187569421</c:v>
                </c:pt>
                <c:pt idx="3">
                  <c:v>670.51093357512775</c:v>
                </c:pt>
                <c:pt idx="4">
                  <c:v>649.45881120946456</c:v>
                </c:pt>
                <c:pt idx="5">
                  <c:v>627.80595636516205</c:v>
                </c:pt>
                <c:pt idx="6">
                  <c:v>603.09069176471894</c:v>
                </c:pt>
                <c:pt idx="7">
                  <c:v>575.44125241073482</c:v>
                </c:pt>
                <c:pt idx="8">
                  <c:v>544.98790530662541</c:v>
                </c:pt>
                <c:pt idx="9">
                  <c:v>511.98268692368998</c:v>
                </c:pt>
                <c:pt idx="10">
                  <c:v>476.74087789627112</c:v>
                </c:pt>
                <c:pt idx="11">
                  <c:v>442.79246609579423</c:v>
                </c:pt>
                <c:pt idx="12">
                  <c:v>410.22300680112062</c:v>
                </c:pt>
                <c:pt idx="13">
                  <c:v>379.0967066958911</c:v>
                </c:pt>
                <c:pt idx="14">
                  <c:v>349.47249825315049</c:v>
                </c:pt>
                <c:pt idx="15">
                  <c:v>321.37523496513052</c:v>
                </c:pt>
              </c:numCache>
            </c:numRef>
          </c:val>
          <c:extLst>
            <c:ext xmlns:c16="http://schemas.microsoft.com/office/drawing/2014/chart" uri="{C3380CC4-5D6E-409C-BE32-E72D297353CC}">
              <c16:uniqueId val="{00000003-33F9-AF4B-A036-D322F7B936D7}"/>
            </c:ext>
          </c:extLst>
        </c:ser>
        <c:ser>
          <c:idx val="12"/>
          <c:order val="4"/>
          <c:tx>
            <c:strRef>
              <c:f>'Additional Action Fuel by Secto'!$D$93</c:f>
              <c:strCache>
                <c:ptCount val="1"/>
                <c:pt idx="0">
                  <c:v>Renewable Gasoline</c:v>
                </c:pt>
              </c:strCache>
            </c:strRef>
          </c:tx>
          <c:spPr>
            <a:pattFill prst="dkUpDiag">
              <a:fgClr>
                <a:srgbClr val="C00000"/>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Secto'!$E$93:$T$93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33F9-AF4B-A036-D322F7B936D7}"/>
            </c:ext>
          </c:extLst>
        </c:ser>
        <c:ser>
          <c:idx val="2"/>
          <c:order val="5"/>
          <c:tx>
            <c:strRef>
              <c:f>'Additional Action Fuel by Secto'!$D$94</c:f>
              <c:strCache>
                <c:ptCount val="1"/>
                <c:pt idx="0">
                  <c:v>Distillate</c:v>
                </c:pt>
              </c:strCache>
            </c:strRef>
          </c:tx>
          <c:spPr>
            <a:solidFill>
              <a:schemeClr val="accent3"/>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Secto'!$E$94:$T$94</c:f>
              <c:numCache>
                <c:formatCode>#,##0</c:formatCode>
                <c:ptCount val="16"/>
                <c:pt idx="0">
                  <c:v>188.84991520759289</c:v>
                </c:pt>
                <c:pt idx="1">
                  <c:v>187.12369125322371</c:v>
                </c:pt>
                <c:pt idx="2">
                  <c:v>185.00143759703471</c:v>
                </c:pt>
                <c:pt idx="3">
                  <c:v>182.52811021890739</c:v>
                </c:pt>
                <c:pt idx="4">
                  <c:v>179.73051316216089</c:v>
                </c:pt>
                <c:pt idx="5">
                  <c:v>176.62416997437839</c:v>
                </c:pt>
                <c:pt idx="6">
                  <c:v>171.59145483465369</c:v>
                </c:pt>
                <c:pt idx="7">
                  <c:v>165.8876399960898</c:v>
                </c:pt>
                <c:pt idx="8">
                  <c:v>159.57186954795941</c:v>
                </c:pt>
                <c:pt idx="9">
                  <c:v>152.6574602132041</c:v>
                </c:pt>
                <c:pt idx="10">
                  <c:v>145.2265462257381</c:v>
                </c:pt>
                <c:pt idx="11">
                  <c:v>137.42955596972229</c:v>
                </c:pt>
                <c:pt idx="12">
                  <c:v>129.3204604380139</c:v>
                </c:pt>
                <c:pt idx="13">
                  <c:v>120.91343501113469</c:v>
                </c:pt>
                <c:pt idx="14">
                  <c:v>112.2481199109056</c:v>
                </c:pt>
                <c:pt idx="15">
                  <c:v>103.36046239073769</c:v>
                </c:pt>
              </c:numCache>
            </c:numRef>
          </c:val>
          <c:extLst>
            <c:ext xmlns:c16="http://schemas.microsoft.com/office/drawing/2014/chart" uri="{C3380CC4-5D6E-409C-BE32-E72D297353CC}">
              <c16:uniqueId val="{00000005-33F9-AF4B-A036-D322F7B936D7}"/>
            </c:ext>
          </c:extLst>
        </c:ser>
        <c:ser>
          <c:idx val="4"/>
          <c:order val="6"/>
          <c:tx>
            <c:strRef>
              <c:f>'Additional Action Fuel by Secto'!$D$95</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Secto'!$E$95:$T$95</c:f>
              <c:numCache>
                <c:formatCode>#,##0</c:formatCode>
                <c:ptCount val="16"/>
                <c:pt idx="0">
                  <c:v>9.9394692214522617</c:v>
                </c:pt>
                <c:pt idx="1">
                  <c:v>9.84861532911704</c:v>
                </c:pt>
                <c:pt idx="2">
                  <c:v>9.7369177682649823</c:v>
                </c:pt>
                <c:pt idx="3">
                  <c:v>9.6067426431003895</c:v>
                </c:pt>
                <c:pt idx="4">
                  <c:v>9.4595006927453102</c:v>
                </c:pt>
                <c:pt idx="5">
                  <c:v>9.2960089460199153</c:v>
                </c:pt>
                <c:pt idx="6">
                  <c:v>10.455873319090561</c:v>
                </c:pt>
                <c:pt idx="7">
                  <c:v>11.717574260290419</c:v>
                </c:pt>
                <c:pt idx="8">
                  <c:v>13.084939272499399</c:v>
                </c:pt>
                <c:pt idx="9">
                  <c:v>14.55685130865259</c:v>
                </c:pt>
                <c:pt idx="10">
                  <c:v>16.136282913970909</c:v>
                </c:pt>
                <c:pt idx="11">
                  <c:v>17.83524177593883</c:v>
                </c:pt>
                <c:pt idx="12">
                  <c:v>19.657799214462042</c:v>
                </c:pt>
                <c:pt idx="13">
                  <c:v>21.601175632186049</c:v>
                </c:pt>
                <c:pt idx="14">
                  <c:v>23.663605891096221</c:v>
                </c:pt>
                <c:pt idx="15">
                  <c:v>25.840115597684441</c:v>
                </c:pt>
              </c:numCache>
            </c:numRef>
          </c:val>
          <c:extLst>
            <c:ext xmlns:c16="http://schemas.microsoft.com/office/drawing/2014/chart" uri="{C3380CC4-5D6E-409C-BE32-E72D297353CC}">
              <c16:uniqueId val="{00000006-33F9-AF4B-A036-D322F7B936D7}"/>
            </c:ext>
          </c:extLst>
        </c:ser>
        <c:ser>
          <c:idx val="13"/>
          <c:order val="7"/>
          <c:tx>
            <c:strRef>
              <c:f>'Additional Action Fuel by Secto'!$D$96</c:f>
              <c:strCache>
                <c:ptCount val="1"/>
                <c:pt idx="0">
                  <c:v>Jet Fuel</c:v>
                </c:pt>
              </c:strCache>
            </c:strRef>
          </c:tx>
          <c:spPr>
            <a:solidFill>
              <a:schemeClr val="accent5"/>
            </a:solidFill>
            <a:ln w="12700">
              <a:no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Secto'!$E$96:$T$96</c:f>
              <c:numCache>
                <c:formatCode>#,##0</c:formatCode>
                <c:ptCount val="16"/>
                <c:pt idx="0">
                  <c:v>79.551481295604859</c:v>
                </c:pt>
                <c:pt idx="1">
                  <c:v>80.56841837560971</c:v>
                </c:pt>
                <c:pt idx="2">
                  <c:v>81.57329172946082</c:v>
                </c:pt>
                <c:pt idx="3">
                  <c:v>82.368326632314904</c:v>
                </c:pt>
                <c:pt idx="4">
                  <c:v>82.959711692722138</c:v>
                </c:pt>
                <c:pt idx="5">
                  <c:v>83.374755146622334</c:v>
                </c:pt>
                <c:pt idx="6">
                  <c:v>80.873843906408268</c:v>
                </c:pt>
                <c:pt idx="7">
                  <c:v>78.571043968003323</c:v>
                </c:pt>
                <c:pt idx="8">
                  <c:v>76.254220833639906</c:v>
                </c:pt>
                <c:pt idx="9">
                  <c:v>73.831323107519864</c:v>
                </c:pt>
                <c:pt idx="10">
                  <c:v>71.463561245337885</c:v>
                </c:pt>
                <c:pt idx="11">
                  <c:v>69.217544178331565</c:v>
                </c:pt>
                <c:pt idx="12">
                  <c:v>67.046331217513313</c:v>
                </c:pt>
                <c:pt idx="13">
                  <c:v>64.836455570553056</c:v>
                </c:pt>
                <c:pt idx="14">
                  <c:v>62.578837983946528</c:v>
                </c:pt>
                <c:pt idx="15">
                  <c:v>60.367025431500437</c:v>
                </c:pt>
              </c:numCache>
            </c:numRef>
          </c:val>
          <c:extLst>
            <c:ext xmlns:c16="http://schemas.microsoft.com/office/drawing/2014/chart" uri="{C3380CC4-5D6E-409C-BE32-E72D297353CC}">
              <c16:uniqueId val="{00000007-33F9-AF4B-A036-D322F7B936D7}"/>
            </c:ext>
          </c:extLst>
        </c:ser>
        <c:ser>
          <c:idx val="14"/>
          <c:order val="8"/>
          <c:tx>
            <c:strRef>
              <c:f>'Additional Action Fuel by Secto'!$D$97</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Secto'!$E$97:$T$97</c:f>
              <c:numCache>
                <c:formatCode>#,##0</c:formatCode>
                <c:ptCount val="16"/>
                <c:pt idx="0">
                  <c:v>0</c:v>
                </c:pt>
                <c:pt idx="1">
                  <c:v>0</c:v>
                </c:pt>
                <c:pt idx="2">
                  <c:v>0</c:v>
                </c:pt>
                <c:pt idx="3">
                  <c:v>0</c:v>
                </c:pt>
                <c:pt idx="4">
                  <c:v>0</c:v>
                </c:pt>
                <c:pt idx="5">
                  <c:v>0</c:v>
                </c:pt>
                <c:pt idx="6">
                  <c:v>2.9163194854857881</c:v>
                </c:pt>
                <c:pt idx="7">
                  <c:v>5.8785413780366804</c:v>
                </c:pt>
                <c:pt idx="8">
                  <c:v>8.8903824342510873</c:v>
                </c:pt>
                <c:pt idx="9">
                  <c:v>11.94127241239476</c:v>
                </c:pt>
                <c:pt idx="10">
                  <c:v>15.056703838437731</c:v>
                </c:pt>
                <c:pt idx="11">
                  <c:v>18.270052702656599</c:v>
                </c:pt>
                <c:pt idx="12">
                  <c:v>21.59652284471197</c:v>
                </c:pt>
                <c:pt idx="13">
                  <c:v>25.01952315521655</c:v>
                </c:pt>
                <c:pt idx="14">
                  <c:v>28.543710618029301</c:v>
                </c:pt>
                <c:pt idx="15">
                  <c:v>32.227585982067239</c:v>
                </c:pt>
              </c:numCache>
            </c:numRef>
          </c:val>
          <c:extLst>
            <c:ext xmlns:c16="http://schemas.microsoft.com/office/drawing/2014/chart" uri="{C3380CC4-5D6E-409C-BE32-E72D297353CC}">
              <c16:uniqueId val="{00000008-33F9-AF4B-A036-D322F7B936D7}"/>
            </c:ext>
          </c:extLst>
        </c:ser>
        <c:ser>
          <c:idx val="11"/>
          <c:order val="9"/>
          <c:tx>
            <c:strRef>
              <c:f>'Additional Action Fuel by Secto'!$D$98</c:f>
              <c:strCache>
                <c:ptCount val="1"/>
                <c:pt idx="0">
                  <c:v>Other Petroleum</c:v>
                </c:pt>
              </c:strCache>
            </c:strRef>
          </c:tx>
          <c:spPr>
            <a:solidFill>
              <a:schemeClr val="bg1">
                <a:lumMod val="65000"/>
              </a:schemeClr>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Secto'!$E$98:$T$98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33F9-AF4B-A036-D322F7B936D7}"/>
            </c:ext>
          </c:extLst>
        </c:ser>
        <c:ser>
          <c:idx val="6"/>
          <c:order val="10"/>
          <c:tx>
            <c:strRef>
              <c:f>'Additional Action Fuel by Secto'!$D$99</c:f>
              <c:strCache>
                <c:ptCount val="1"/>
                <c:pt idx="0">
                  <c:v>District Steam</c:v>
                </c:pt>
              </c:strCache>
            </c:strRef>
          </c:tx>
          <c:spPr>
            <a:solidFill>
              <a:schemeClr val="tx1"/>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Secto'!$E$99:$T$99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33F9-AF4B-A036-D322F7B936D7}"/>
            </c:ext>
          </c:extLst>
        </c:ser>
        <c:ser>
          <c:idx val="9"/>
          <c:order val="11"/>
          <c:tx>
            <c:strRef>
              <c:f>'Additional Action Fuel by Secto'!$D$100</c:f>
              <c:strCache>
                <c:ptCount val="1"/>
                <c:pt idx="0">
                  <c:v>Wood and Waste</c:v>
                </c:pt>
              </c:strCache>
            </c:strRef>
          </c:tx>
          <c:spPr>
            <a:solidFill>
              <a:schemeClr val="accent4">
                <a:lumMod val="75000"/>
              </a:schemeClr>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Secto'!$E$100:$T$100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33F9-AF4B-A036-D322F7B936D7}"/>
            </c:ext>
          </c:extLst>
        </c:ser>
        <c:ser>
          <c:idx val="10"/>
          <c:order val="12"/>
          <c:tx>
            <c:strRef>
              <c:f>'Additional Action Fuel by Secto'!$D$101</c:f>
              <c:strCache>
                <c:ptCount val="1"/>
                <c:pt idx="0">
                  <c:v>Hydrogen</c:v>
                </c:pt>
              </c:strCache>
            </c:strRef>
          </c:tx>
          <c:spPr>
            <a:solidFill>
              <a:srgbClr val="7030A0"/>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Secto'!$E$101:$T$101</c:f>
              <c:numCache>
                <c:formatCode>#,##0</c:formatCode>
                <c:ptCount val="16"/>
                <c:pt idx="0">
                  <c:v>1.7554423353195601E-2</c:v>
                </c:pt>
                <c:pt idx="1">
                  <c:v>8.4529769218241083E-2</c:v>
                </c:pt>
                <c:pt idx="2">
                  <c:v>0.20403026800936599</c:v>
                </c:pt>
                <c:pt idx="3">
                  <c:v>0.37879387868504383</c:v>
                </c:pt>
                <c:pt idx="4">
                  <c:v>0.60923157666637129</c:v>
                </c:pt>
                <c:pt idx="5">
                  <c:v>0.93125784708645765</c:v>
                </c:pt>
                <c:pt idx="6">
                  <c:v>1.436386523538064</c:v>
                </c:pt>
                <c:pt idx="7">
                  <c:v>2.1326407791192672</c:v>
                </c:pt>
                <c:pt idx="8">
                  <c:v>3.013397242417994</c:v>
                </c:pt>
                <c:pt idx="9">
                  <c:v>4.0788638060116114</c:v>
                </c:pt>
                <c:pt idx="10">
                  <c:v>5.3134760093296736</c:v>
                </c:pt>
                <c:pt idx="11">
                  <c:v>6.7175103771656106</c:v>
                </c:pt>
                <c:pt idx="12">
                  <c:v>8.2872407062896407</c:v>
                </c:pt>
                <c:pt idx="13">
                  <c:v>10.020252074984059</c:v>
                </c:pt>
                <c:pt idx="14">
                  <c:v>11.90787007163423</c:v>
                </c:pt>
                <c:pt idx="15">
                  <c:v>13.937328979912071</c:v>
                </c:pt>
              </c:numCache>
            </c:numRef>
          </c:val>
          <c:extLst>
            <c:ext xmlns:c16="http://schemas.microsoft.com/office/drawing/2014/chart" uri="{C3380CC4-5D6E-409C-BE32-E72D297353CC}">
              <c16:uniqueId val="{0000000C-33F9-AF4B-A036-D322F7B936D7}"/>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Industry </a:t>
            </a:r>
          </a:p>
        </c:rich>
      </c:tx>
      <c:overlay val="0"/>
      <c:spPr>
        <a:noFill/>
        <a:ln>
          <a:noFill/>
        </a:ln>
        <a:effectLst/>
      </c:spPr>
    </c:title>
    <c:autoTitleDeleted val="0"/>
    <c:plotArea>
      <c:layout/>
      <c:areaChart>
        <c:grouping val="stacked"/>
        <c:varyColors val="0"/>
        <c:ser>
          <c:idx val="0"/>
          <c:order val="0"/>
          <c:tx>
            <c:strRef>
              <c:f>'Additional Action Fuel by Secto'!$D$75</c:f>
              <c:strCache>
                <c:ptCount val="1"/>
                <c:pt idx="0">
                  <c:v>Electricity</c:v>
                </c:pt>
              </c:strCache>
            </c:strRef>
          </c:tx>
          <c:spPr>
            <a:solidFill>
              <a:schemeClr val="accent1"/>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Secto'!$E$75:$T$75</c:f>
              <c:numCache>
                <c:formatCode>#,##0</c:formatCode>
                <c:ptCount val="16"/>
                <c:pt idx="0">
                  <c:v>70.16933820979979</c:v>
                </c:pt>
                <c:pt idx="1">
                  <c:v>82.821266742574494</c:v>
                </c:pt>
                <c:pt idx="2">
                  <c:v>89.863213828865625</c:v>
                </c:pt>
                <c:pt idx="3">
                  <c:v>93.260029412158545</c:v>
                </c:pt>
                <c:pt idx="4">
                  <c:v>98.01899104719277</c:v>
                </c:pt>
                <c:pt idx="5">
                  <c:v>104.6788102443991</c:v>
                </c:pt>
                <c:pt idx="6">
                  <c:v>108.8431106406192</c:v>
                </c:pt>
                <c:pt idx="7">
                  <c:v>112.6604866514637</c:v>
                </c:pt>
                <c:pt idx="8">
                  <c:v>116.0358595617289</c:v>
                </c:pt>
                <c:pt idx="9">
                  <c:v>117.1627851084136</c:v>
                </c:pt>
                <c:pt idx="10">
                  <c:v>118.1012377920127</c:v>
                </c:pt>
                <c:pt idx="11">
                  <c:v>118.2490678735751</c:v>
                </c:pt>
                <c:pt idx="12">
                  <c:v>118.46195569528319</c:v>
                </c:pt>
                <c:pt idx="13">
                  <c:v>118.6131310427962</c:v>
                </c:pt>
                <c:pt idx="14">
                  <c:v>118.7659755280749</c:v>
                </c:pt>
                <c:pt idx="15">
                  <c:v>118.85710302516971</c:v>
                </c:pt>
              </c:numCache>
            </c:numRef>
          </c:val>
          <c:extLst>
            <c:ext xmlns:c16="http://schemas.microsoft.com/office/drawing/2014/chart" uri="{C3380CC4-5D6E-409C-BE32-E72D297353CC}">
              <c16:uniqueId val="{00000000-9521-4541-948B-CB6996AE336D}"/>
            </c:ext>
          </c:extLst>
        </c:ser>
        <c:ser>
          <c:idx val="1"/>
          <c:order val="1"/>
          <c:tx>
            <c:strRef>
              <c:f>'Additional Action Fuel by Secto'!$D$76</c:f>
              <c:strCache>
                <c:ptCount val="1"/>
                <c:pt idx="0">
                  <c:v>Natural Gas</c:v>
                </c:pt>
              </c:strCache>
            </c:strRef>
          </c:tx>
          <c:spPr>
            <a:solidFill>
              <a:schemeClr val="accent2"/>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Secto'!$E$76:$T$76</c:f>
              <c:numCache>
                <c:formatCode>#,##0</c:formatCode>
                <c:ptCount val="16"/>
                <c:pt idx="0">
                  <c:v>92.419118811961013</c:v>
                </c:pt>
                <c:pt idx="1">
                  <c:v>91.593212076060837</c:v>
                </c:pt>
                <c:pt idx="2">
                  <c:v>90.775150424405851</c:v>
                </c:pt>
                <c:pt idx="3">
                  <c:v>89.964681094654736</c:v>
                </c:pt>
                <c:pt idx="4">
                  <c:v>89.161551151421747</c:v>
                </c:pt>
                <c:pt idx="5">
                  <c:v>88.365507413606579</c:v>
                </c:pt>
                <c:pt idx="6">
                  <c:v>88.273427068068386</c:v>
                </c:pt>
                <c:pt idx="7">
                  <c:v>88.190298791705032</c:v>
                </c:pt>
                <c:pt idx="8">
                  <c:v>88.116100277129902</c:v>
                </c:pt>
                <c:pt idx="9">
                  <c:v>88.05081046971813</c:v>
                </c:pt>
                <c:pt idx="10">
                  <c:v>87.994409564969942</c:v>
                </c:pt>
                <c:pt idx="11">
                  <c:v>87.350560527505138</c:v>
                </c:pt>
                <c:pt idx="12">
                  <c:v>86.716089025719285</c:v>
                </c:pt>
                <c:pt idx="13">
                  <c:v>86.090799236061116</c:v>
                </c:pt>
                <c:pt idx="14">
                  <c:v>85.474496978615306</c:v>
                </c:pt>
                <c:pt idx="15">
                  <c:v>84.866989673399971</c:v>
                </c:pt>
              </c:numCache>
            </c:numRef>
          </c:val>
          <c:extLst>
            <c:ext xmlns:c16="http://schemas.microsoft.com/office/drawing/2014/chart" uri="{C3380CC4-5D6E-409C-BE32-E72D297353CC}">
              <c16:uniqueId val="{00000001-9521-4541-948B-CB6996AE336D}"/>
            </c:ext>
          </c:extLst>
        </c:ser>
        <c:ser>
          <c:idx val="3"/>
          <c:order val="2"/>
          <c:tx>
            <c:strRef>
              <c:f>'Additional Action Fuel by Secto'!$D$77</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Secto'!$E$77:$T$77</c:f>
              <c:numCache>
                <c:formatCode>#,##0</c:formatCode>
                <c:ptCount val="16"/>
                <c:pt idx="0">
                  <c:v>0</c:v>
                </c:pt>
                <c:pt idx="1">
                  <c:v>0</c:v>
                </c:pt>
                <c:pt idx="2">
                  <c:v>0</c:v>
                </c:pt>
                <c:pt idx="3">
                  <c:v>0</c:v>
                </c:pt>
                <c:pt idx="4">
                  <c:v>0</c:v>
                </c:pt>
                <c:pt idx="5">
                  <c:v>0</c:v>
                </c:pt>
                <c:pt idx="6">
                  <c:v>0</c:v>
                </c:pt>
                <c:pt idx="7">
                  <c:v>0</c:v>
                </c:pt>
                <c:pt idx="8">
                  <c:v>0</c:v>
                </c:pt>
                <c:pt idx="9">
                  <c:v>0</c:v>
                </c:pt>
                <c:pt idx="10">
                  <c:v>0</c:v>
                </c:pt>
                <c:pt idx="11">
                  <c:v>0.59631847856281728</c:v>
                </c:pt>
                <c:pt idx="12">
                  <c:v>1.1921124559087899</c:v>
                </c:pt>
                <c:pt idx="13">
                  <c:v>1.787561687583018</c:v>
                </c:pt>
                <c:pt idx="14">
                  <c:v>2.3828455270101192</c:v>
                </c:pt>
                <c:pt idx="15">
                  <c:v>2.9781429675277691</c:v>
                </c:pt>
              </c:numCache>
            </c:numRef>
          </c:val>
          <c:extLst>
            <c:ext xmlns:c16="http://schemas.microsoft.com/office/drawing/2014/chart" uri="{C3380CC4-5D6E-409C-BE32-E72D297353CC}">
              <c16:uniqueId val="{00000002-9521-4541-948B-CB6996AE336D}"/>
            </c:ext>
          </c:extLst>
        </c:ser>
        <c:ser>
          <c:idx val="8"/>
          <c:order val="3"/>
          <c:tx>
            <c:strRef>
              <c:f>'Additional Action Fuel by Secto'!$D$78</c:f>
              <c:strCache>
                <c:ptCount val="1"/>
                <c:pt idx="0">
                  <c:v>Gasoline</c:v>
                </c:pt>
              </c:strCache>
            </c:strRef>
          </c:tx>
          <c:spPr>
            <a:solidFill>
              <a:srgbClr val="C00000"/>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Secto'!$E$78:$T$78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9521-4541-948B-CB6996AE336D}"/>
            </c:ext>
          </c:extLst>
        </c:ser>
        <c:ser>
          <c:idx val="12"/>
          <c:order val="4"/>
          <c:tx>
            <c:strRef>
              <c:f>'Additional Action Fuel by Secto'!$D$79</c:f>
              <c:strCache>
                <c:ptCount val="1"/>
                <c:pt idx="0">
                  <c:v>Renewable Gasoline</c:v>
                </c:pt>
              </c:strCache>
            </c:strRef>
          </c:tx>
          <c:spPr>
            <a:pattFill prst="dkUpDiag">
              <a:fgClr>
                <a:srgbClr val="C00000"/>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Secto'!$E$79:$T$79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9521-4541-948B-CB6996AE336D}"/>
            </c:ext>
          </c:extLst>
        </c:ser>
        <c:ser>
          <c:idx val="2"/>
          <c:order val="5"/>
          <c:tx>
            <c:strRef>
              <c:f>'Additional Action Fuel by Secto'!$D$80</c:f>
              <c:strCache>
                <c:ptCount val="1"/>
                <c:pt idx="0">
                  <c:v>Distillate</c:v>
                </c:pt>
              </c:strCache>
            </c:strRef>
          </c:tx>
          <c:spPr>
            <a:solidFill>
              <a:schemeClr val="accent3"/>
            </a:solid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Secto'!$E$80:$T$80</c:f>
              <c:numCache>
                <c:formatCode>#,##0</c:formatCode>
                <c:ptCount val="16"/>
                <c:pt idx="0">
                  <c:v>7.925307068269734</c:v>
                </c:pt>
                <c:pt idx="1">
                  <c:v>7.9278196516427428</c:v>
                </c:pt>
                <c:pt idx="2">
                  <c:v>7.9304047267413864</c:v>
                </c:pt>
                <c:pt idx="3">
                  <c:v>7.9330613950800366</c:v>
                </c:pt>
                <c:pt idx="4">
                  <c:v>7.9357887647628758</c:v>
                </c:pt>
                <c:pt idx="5">
                  <c:v>7.938585950391305</c:v>
                </c:pt>
                <c:pt idx="6">
                  <c:v>7.9452667822979768</c:v>
                </c:pt>
                <c:pt idx="7">
                  <c:v>7.9520044387084008</c:v>
                </c:pt>
                <c:pt idx="8">
                  <c:v>7.958798582990199</c:v>
                </c:pt>
                <c:pt idx="9">
                  <c:v>7.9656488817260014</c:v>
                </c:pt>
                <c:pt idx="10">
                  <c:v>7.9725550046810687</c:v>
                </c:pt>
                <c:pt idx="11">
                  <c:v>7.9795166247711684</c:v>
                </c:pt>
                <c:pt idx="12">
                  <c:v>7.9865334180307324</c:v>
                </c:pt>
                <c:pt idx="13">
                  <c:v>7.9936050635812661</c:v>
                </c:pt>
                <c:pt idx="14">
                  <c:v>8.0007312436000326</c:v>
                </c:pt>
                <c:pt idx="15">
                  <c:v>8.0079116432889723</c:v>
                </c:pt>
              </c:numCache>
            </c:numRef>
          </c:val>
          <c:extLst>
            <c:ext xmlns:c16="http://schemas.microsoft.com/office/drawing/2014/chart" uri="{C3380CC4-5D6E-409C-BE32-E72D297353CC}">
              <c16:uniqueId val="{00000005-9521-4541-948B-CB6996AE336D}"/>
            </c:ext>
          </c:extLst>
        </c:ser>
        <c:ser>
          <c:idx val="4"/>
          <c:order val="6"/>
          <c:tx>
            <c:strRef>
              <c:f>'Additional Action Fuel by Secto'!$D$81</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Secto'!$E$81:$T$81</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9521-4541-948B-CB6996AE336D}"/>
            </c:ext>
          </c:extLst>
        </c:ser>
        <c:ser>
          <c:idx val="13"/>
          <c:order val="7"/>
          <c:tx>
            <c:strRef>
              <c:f>'Additional Action Fuel by Secto'!$D$82</c:f>
              <c:strCache>
                <c:ptCount val="1"/>
                <c:pt idx="0">
                  <c:v>Jet Fuel</c:v>
                </c:pt>
              </c:strCache>
            </c:strRef>
          </c:tx>
          <c:spPr>
            <a:solidFill>
              <a:schemeClr val="accent5"/>
            </a:solidFill>
            <a:ln w="12700">
              <a:no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Secto'!$E$82:$T$82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9521-4541-948B-CB6996AE336D}"/>
            </c:ext>
          </c:extLst>
        </c:ser>
        <c:ser>
          <c:idx val="14"/>
          <c:order val="8"/>
          <c:tx>
            <c:strRef>
              <c:f>'Additional Action Fuel by Secto'!$D$83</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Secto'!$E$83:$T$83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9521-4541-948B-CB6996AE336D}"/>
            </c:ext>
          </c:extLst>
        </c:ser>
        <c:ser>
          <c:idx val="11"/>
          <c:order val="9"/>
          <c:tx>
            <c:strRef>
              <c:f>'Additional Action Fuel by Secto'!$D$84</c:f>
              <c:strCache>
                <c:ptCount val="1"/>
                <c:pt idx="0">
                  <c:v>Other Petroleum</c:v>
                </c:pt>
              </c:strCache>
            </c:strRef>
          </c:tx>
          <c:spPr>
            <a:solidFill>
              <a:schemeClr val="bg1">
                <a:lumMod val="65000"/>
              </a:schemeClr>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Secto'!$E$84:$T$84</c:f>
              <c:numCache>
                <c:formatCode>#,##0</c:formatCode>
                <c:ptCount val="16"/>
                <c:pt idx="0">
                  <c:v>72.004184786448988</c:v>
                </c:pt>
                <c:pt idx="1">
                  <c:v>71.910288032297302</c:v>
                </c:pt>
                <c:pt idx="2">
                  <c:v>71.836420527251292</c:v>
                </c:pt>
                <c:pt idx="3">
                  <c:v>71.782006106690076</c:v>
                </c:pt>
                <c:pt idx="4">
                  <c:v>71.746492114935847</c:v>
                </c:pt>
                <c:pt idx="5">
                  <c:v>71.729348556775349</c:v>
                </c:pt>
                <c:pt idx="6">
                  <c:v>71.913928806311105</c:v>
                </c:pt>
                <c:pt idx="7">
                  <c:v>72.113558272409563</c:v>
                </c:pt>
                <c:pt idx="8">
                  <c:v>72.328004189039035</c:v>
                </c:pt>
                <c:pt idx="9">
                  <c:v>72.557047917164411</c:v>
                </c:pt>
                <c:pt idx="10">
                  <c:v>72.800484696050518</c:v>
                </c:pt>
                <c:pt idx="11">
                  <c:v>73.058123414238153</c:v>
                </c:pt>
                <c:pt idx="12">
                  <c:v>73.329786400035786</c:v>
                </c:pt>
                <c:pt idx="13">
                  <c:v>73.615309231400431</c:v>
                </c:pt>
                <c:pt idx="14">
                  <c:v>73.91454056511229</c:v>
                </c:pt>
                <c:pt idx="15">
                  <c:v>74.227341985177716</c:v>
                </c:pt>
              </c:numCache>
            </c:numRef>
          </c:val>
          <c:extLst>
            <c:ext xmlns:c16="http://schemas.microsoft.com/office/drawing/2014/chart" uri="{C3380CC4-5D6E-409C-BE32-E72D297353CC}">
              <c16:uniqueId val="{00000009-9521-4541-948B-CB6996AE336D}"/>
            </c:ext>
          </c:extLst>
        </c:ser>
        <c:ser>
          <c:idx val="6"/>
          <c:order val="10"/>
          <c:tx>
            <c:strRef>
              <c:f>'Additional Action Fuel by Secto'!$D$85</c:f>
              <c:strCache>
                <c:ptCount val="1"/>
                <c:pt idx="0">
                  <c:v>District Steam</c:v>
                </c:pt>
              </c:strCache>
            </c:strRef>
          </c:tx>
          <c:spPr>
            <a:solidFill>
              <a:schemeClr val="tx1"/>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Secto'!$E$85:$T$85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9521-4541-948B-CB6996AE336D}"/>
            </c:ext>
          </c:extLst>
        </c:ser>
        <c:ser>
          <c:idx val="9"/>
          <c:order val="11"/>
          <c:tx>
            <c:strRef>
              <c:f>'Additional Action Fuel by Secto'!$D$86</c:f>
              <c:strCache>
                <c:ptCount val="1"/>
                <c:pt idx="0">
                  <c:v>Wood and Waste</c:v>
                </c:pt>
              </c:strCache>
            </c:strRef>
          </c:tx>
          <c:spPr>
            <a:solidFill>
              <a:schemeClr val="accent4">
                <a:lumMod val="75000"/>
              </a:schemeClr>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Secto'!$E$86:$T$86</c:f>
              <c:numCache>
                <c:formatCode>#,##0</c:formatCode>
                <c:ptCount val="16"/>
                <c:pt idx="0">
                  <c:v>18.683533104867362</c:v>
                </c:pt>
                <c:pt idx="1">
                  <c:v>18.652335333850921</c:v>
                </c:pt>
                <c:pt idx="2">
                  <c:v>18.619631192562039</c:v>
                </c:pt>
                <c:pt idx="3">
                  <c:v>18.585390747357</c:v>
                </c:pt>
                <c:pt idx="4">
                  <c:v>18.54958350109704</c:v>
                </c:pt>
                <c:pt idx="5">
                  <c:v>18.51217838282264</c:v>
                </c:pt>
                <c:pt idx="6">
                  <c:v>18.620535841531339</c:v>
                </c:pt>
                <c:pt idx="7">
                  <c:v>18.729744851373809</c:v>
                </c:pt>
                <c:pt idx="8">
                  <c:v>18.839813067651701</c:v>
                </c:pt>
                <c:pt idx="9">
                  <c:v>18.950748205896002</c:v>
                </c:pt>
                <c:pt idx="10">
                  <c:v>19.06255804204033</c:v>
                </c:pt>
                <c:pt idx="11">
                  <c:v>19.17525041258671</c:v>
                </c:pt>
                <c:pt idx="12">
                  <c:v>19.288833214763478</c:v>
                </c:pt>
                <c:pt idx="13">
                  <c:v>19.403314406675229</c:v>
                </c:pt>
                <c:pt idx="14">
                  <c:v>19.518702007444279</c:v>
                </c:pt>
                <c:pt idx="15">
                  <c:v>19.635004097343639</c:v>
                </c:pt>
              </c:numCache>
            </c:numRef>
          </c:val>
          <c:extLst>
            <c:ext xmlns:c16="http://schemas.microsoft.com/office/drawing/2014/chart" uri="{C3380CC4-5D6E-409C-BE32-E72D297353CC}">
              <c16:uniqueId val="{0000000B-9521-4541-948B-CB6996AE336D}"/>
            </c:ext>
          </c:extLst>
        </c:ser>
        <c:ser>
          <c:idx val="10"/>
          <c:order val="12"/>
          <c:tx>
            <c:strRef>
              <c:f>'Additional Action Fuel by Secto'!$D$87</c:f>
              <c:strCache>
                <c:ptCount val="1"/>
                <c:pt idx="0">
                  <c:v>Hydrogen</c:v>
                </c:pt>
              </c:strCache>
            </c:strRef>
          </c:tx>
          <c:spPr>
            <a:solidFill>
              <a:srgbClr val="7030A0"/>
            </a:solidFill>
            <a:ln w="25400">
              <a:solidFill>
                <a:schemeClr val="bg1"/>
              </a:solidFill>
            </a:ln>
            <a:effectLst/>
          </c:spPr>
          <c:cat>
            <c:numRef>
              <c:f>'Additional Action Fuel by Secto'!$E$29:$T$29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'Additional Action Fuel by Secto'!$E$87:$T$87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9521-4541-948B-CB6996AE336D}"/>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layout>
        <c:manualLayout>
          <c:xMode val="edge"/>
          <c:yMode val="edge"/>
          <c:x val="0.72544578720795505"/>
          <c:y val="3.6821837377143729E-2"/>
          <c:w val="0.26246442277837018"/>
          <c:h val="0.92684394549867433"/>
        </c:manualLayout>
      </c:layout>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Buildings </a:t>
            </a:r>
          </a:p>
        </c:rich>
      </c:tx>
      <c:overlay val="0"/>
      <c:spPr>
        <a:noFill/>
        <a:ln>
          <a:noFill/>
        </a:ln>
        <a:effectLst/>
      </c:spPr>
    </c:title>
    <c:autoTitleDeleted val="0"/>
    <c:plotArea>
      <c:layout/>
      <c:areaChart>
        <c:grouping val="stacked"/>
        <c:varyColors val="0"/>
        <c:ser>
          <c:idx val="0"/>
          <c:order val="0"/>
          <c:tx>
            <c:strRef>
              <c:f>'NZA Fuel by Sector'!$D$30</c:f>
              <c:strCache>
                <c:ptCount val="1"/>
                <c:pt idx="0">
                  <c:v>Electricity</c:v>
                </c:pt>
              </c:strCache>
            </c:strRef>
          </c:tx>
          <c:spPr>
            <a:solidFill>
              <a:schemeClr val="accent1"/>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Sector'!$E$30:$T$30</c:f>
              <c:numCache>
                <c:formatCode>#,##0</c:formatCode>
                <c:ptCount val="16"/>
                <c:pt idx="0">
                  <c:v>426.08366266823873</c:v>
                </c:pt>
                <c:pt idx="1">
                  <c:v>424.2994316484569</c:v>
                </c:pt>
                <c:pt idx="2">
                  <c:v>422.6396419118534</c:v>
                </c:pt>
                <c:pt idx="3">
                  <c:v>422.00128263881379</c:v>
                </c:pt>
                <c:pt idx="4">
                  <c:v>422.23894119862138</c:v>
                </c:pt>
                <c:pt idx="5">
                  <c:v>423.37919250381174</c:v>
                </c:pt>
                <c:pt idx="6">
                  <c:v>429.90925098112109</c:v>
                </c:pt>
                <c:pt idx="7">
                  <c:v>437.0729737958406</c:v>
                </c:pt>
                <c:pt idx="8">
                  <c:v>444.75323993659441</c:v>
                </c:pt>
                <c:pt idx="9">
                  <c:v>452.90856541477535</c:v>
                </c:pt>
                <c:pt idx="10">
                  <c:v>461.50683931712609</c:v>
                </c:pt>
                <c:pt idx="11">
                  <c:v>469.95104364955239</c:v>
                </c:pt>
                <c:pt idx="12">
                  <c:v>478.07642393973993</c:v>
                </c:pt>
                <c:pt idx="13">
                  <c:v>485.86359308991894</c:v>
                </c:pt>
                <c:pt idx="14">
                  <c:v>493.29696175830179</c:v>
                </c:pt>
                <c:pt idx="15">
                  <c:v>500.19444630642761</c:v>
                </c:pt>
              </c:numCache>
            </c:numRef>
          </c:val>
          <c:extLst>
            <c:ext xmlns:c16="http://schemas.microsoft.com/office/drawing/2014/chart" uri="{C3380CC4-5D6E-409C-BE32-E72D297353CC}">
              <c16:uniqueId val="{00000000-CC14-F548-B3F4-B1C724F919ED}"/>
            </c:ext>
          </c:extLst>
        </c:ser>
        <c:ser>
          <c:idx val="1"/>
          <c:order val="1"/>
          <c:tx>
            <c:strRef>
              <c:f>'NZA Fuel by Sector'!$D$31</c:f>
              <c:strCache>
                <c:ptCount val="1"/>
                <c:pt idx="0">
                  <c:v>Natural Gas</c:v>
                </c:pt>
              </c:strCache>
            </c:strRef>
          </c:tx>
          <c:spPr>
            <a:solidFill>
              <a:schemeClr val="accent2"/>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Sector'!$E$31:$T$31</c:f>
              <c:numCache>
                <c:formatCode>#,##0</c:formatCode>
                <c:ptCount val="16"/>
                <c:pt idx="0">
                  <c:v>747.83432411586159</c:v>
                </c:pt>
                <c:pt idx="1">
                  <c:v>741.51154355524977</c:v>
                </c:pt>
                <c:pt idx="2">
                  <c:v>729.69459784577293</c:v>
                </c:pt>
                <c:pt idx="3">
                  <c:v>713.97355405522967</c:v>
                </c:pt>
                <c:pt idx="4">
                  <c:v>695.22314982978139</c:v>
                </c:pt>
                <c:pt idx="5">
                  <c:v>673.5645246423644</c:v>
                </c:pt>
                <c:pt idx="6">
                  <c:v>618.22204854424479</c:v>
                </c:pt>
                <c:pt idx="7">
                  <c:v>562.81018871284891</c:v>
                </c:pt>
                <c:pt idx="8">
                  <c:v>507.82942218149594</c:v>
                </c:pt>
                <c:pt idx="9">
                  <c:v>453.80222176310508</c:v>
                </c:pt>
                <c:pt idx="10">
                  <c:v>401.18793403562347</c:v>
                </c:pt>
                <c:pt idx="11">
                  <c:v>353.49691835769141</c:v>
                </c:pt>
                <c:pt idx="12">
                  <c:v>309.48361869832638</c:v>
                </c:pt>
                <c:pt idx="13">
                  <c:v>269.07914581714863</c:v>
                </c:pt>
                <c:pt idx="14">
                  <c:v>232.20581933949126</c:v>
                </c:pt>
                <c:pt idx="15">
                  <c:v>198.7775524114623</c:v>
                </c:pt>
              </c:numCache>
            </c:numRef>
          </c:val>
          <c:extLst>
            <c:ext xmlns:c16="http://schemas.microsoft.com/office/drawing/2014/chart" uri="{C3380CC4-5D6E-409C-BE32-E72D297353CC}">
              <c16:uniqueId val="{00000001-CC14-F548-B3F4-B1C724F919ED}"/>
            </c:ext>
          </c:extLst>
        </c:ser>
        <c:ser>
          <c:idx val="3"/>
          <c:order val="2"/>
          <c:tx>
            <c:strRef>
              <c:f>'NZA Fuel by Sector'!$D$32</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Sector'!$E$32:$T$32</c:f>
              <c:numCache>
                <c:formatCode>#,##0</c:formatCode>
                <c:ptCount val="16"/>
                <c:pt idx="0">
                  <c:v>0</c:v>
                </c:pt>
                <c:pt idx="1">
                  <c:v>0</c:v>
                </c:pt>
                <c:pt idx="2">
                  <c:v>0</c:v>
                </c:pt>
                <c:pt idx="3">
                  <c:v>0</c:v>
                </c:pt>
                <c:pt idx="4">
                  <c:v>0</c:v>
                </c:pt>
                <c:pt idx="5">
                  <c:v>0</c:v>
                </c:pt>
                <c:pt idx="6">
                  <c:v>21.097546641116942</c:v>
                </c:pt>
                <c:pt idx="7">
                  <c:v>39.770313121036423</c:v>
                </c:pt>
                <c:pt idx="8">
                  <c:v>55.799237287422969</c:v>
                </c:pt>
                <c:pt idx="9">
                  <c:v>69.011397779642721</c:v>
                </c:pt>
                <c:pt idx="10">
                  <c:v>79.276657623805832</c:v>
                </c:pt>
                <c:pt idx="11">
                  <c:v>87.272306527210645</c:v>
                </c:pt>
                <c:pt idx="12">
                  <c:v>92.965820441239856</c:v>
                </c:pt>
                <c:pt idx="13">
                  <c:v>96.517519695281635</c:v>
                </c:pt>
                <c:pt idx="14">
                  <c:v>98.101178298476441</c:v>
                </c:pt>
                <c:pt idx="15">
                  <c:v>97.905361635496362</c:v>
                </c:pt>
              </c:numCache>
            </c:numRef>
          </c:val>
          <c:extLst>
            <c:ext xmlns:c16="http://schemas.microsoft.com/office/drawing/2014/chart" uri="{C3380CC4-5D6E-409C-BE32-E72D297353CC}">
              <c16:uniqueId val="{00000002-CC14-F548-B3F4-B1C724F919ED}"/>
            </c:ext>
          </c:extLst>
        </c:ser>
        <c:ser>
          <c:idx val="8"/>
          <c:order val="3"/>
          <c:tx>
            <c:strRef>
              <c:f>'NZA Fuel by Sector'!$D$33</c:f>
              <c:strCache>
                <c:ptCount val="1"/>
                <c:pt idx="0">
                  <c:v>Gasoline</c:v>
                </c:pt>
              </c:strCache>
            </c:strRef>
          </c:tx>
          <c:spPr>
            <a:solidFill>
              <a:srgbClr val="C00000"/>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Sector'!$E$33:$T$33</c:f>
              <c:numCache>
                <c:formatCode>#,##0</c:formatCode>
                <c:ptCount val="16"/>
                <c:pt idx="0">
                  <c:v>14.809118525669639</c:v>
                </c:pt>
                <c:pt idx="1">
                  <c:v>14.82423289888227</c:v>
                </c:pt>
                <c:pt idx="2">
                  <c:v>14.83938132402365</c:v>
                </c:pt>
                <c:pt idx="3">
                  <c:v>14.8545638790112</c:v>
                </c:pt>
                <c:pt idx="4">
                  <c:v>14.86978064194127</c:v>
                </c:pt>
                <c:pt idx="5">
                  <c:v>14.885031691089649</c:v>
                </c:pt>
                <c:pt idx="6">
                  <c:v>14.087504806838959</c:v>
                </c:pt>
                <c:pt idx="7">
                  <c:v>13.30176504275066</c:v>
                </c:pt>
                <c:pt idx="8">
                  <c:v>12.52784828491926</c:v>
                </c:pt>
                <c:pt idx="9">
                  <c:v>11.765790589229089</c:v>
                </c:pt>
                <c:pt idx="10">
                  <c:v>11.01562818201791</c:v>
                </c:pt>
                <c:pt idx="11">
                  <c:v>10.2773974607427</c:v>
                </c:pt>
                <c:pt idx="12">
                  <c:v>9.5511349946479118</c:v>
                </c:pt>
                <c:pt idx="13">
                  <c:v>8.8368775254359111</c:v>
                </c:pt>
                <c:pt idx="14">
                  <c:v>8.1346619679398753</c:v>
                </c:pt>
                <c:pt idx="15">
                  <c:v>7.4445254107990078</c:v>
                </c:pt>
              </c:numCache>
            </c:numRef>
          </c:val>
          <c:extLst>
            <c:ext xmlns:c16="http://schemas.microsoft.com/office/drawing/2014/chart" uri="{C3380CC4-5D6E-409C-BE32-E72D297353CC}">
              <c16:uniqueId val="{00000003-CC14-F548-B3F4-B1C724F919ED}"/>
            </c:ext>
          </c:extLst>
        </c:ser>
        <c:ser>
          <c:idx val="12"/>
          <c:order val="4"/>
          <c:tx>
            <c:strRef>
              <c:f>'NZA Fuel by Sector'!$D$34</c:f>
              <c:strCache>
                <c:ptCount val="1"/>
                <c:pt idx="0">
                  <c:v>Renewable Gasoline</c:v>
                </c:pt>
              </c:strCache>
            </c:strRef>
          </c:tx>
          <c:spPr>
            <a:pattFill prst="dkUpDiag">
              <a:fgClr>
                <a:srgbClr val="C00000"/>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Sector'!$E$34:$T$34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CC14-F548-B3F4-B1C724F919ED}"/>
            </c:ext>
          </c:extLst>
        </c:ser>
        <c:ser>
          <c:idx val="2"/>
          <c:order val="5"/>
          <c:tx>
            <c:strRef>
              <c:f>'NZA Fuel by Sector'!$D$35</c:f>
              <c:strCache>
                <c:ptCount val="1"/>
                <c:pt idx="0">
                  <c:v>Distillate</c:v>
                </c:pt>
              </c:strCache>
            </c:strRef>
          </c:tx>
          <c:spPr>
            <a:solidFill>
              <a:schemeClr val="accent3"/>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Sector'!$E$35:$T$35</c:f>
              <c:numCache>
                <c:formatCode>#,##0</c:formatCode>
                <c:ptCount val="16"/>
                <c:pt idx="0">
                  <c:v>127.81174714427372</c:v>
                </c:pt>
                <c:pt idx="1">
                  <c:v>124.99932775501304</c:v>
                </c:pt>
                <c:pt idx="2">
                  <c:v>121.12958271275923</c:v>
                </c:pt>
                <c:pt idx="3">
                  <c:v>116.81327695792803</c:v>
                </c:pt>
                <c:pt idx="4">
                  <c:v>112.21791291231239</c:v>
                </c:pt>
                <c:pt idx="5">
                  <c:v>95.429532367064752</c:v>
                </c:pt>
                <c:pt idx="6">
                  <c:v>88.558345997656716</c:v>
                </c:pt>
                <c:pt idx="7">
                  <c:v>81.664474804539637</c:v>
                </c:pt>
                <c:pt idx="8">
                  <c:v>74.786412518291741</c:v>
                </c:pt>
                <c:pt idx="9">
                  <c:v>67.963002928853939</c:v>
                </c:pt>
                <c:pt idx="10">
                  <c:v>61.234568751082975</c:v>
                </c:pt>
                <c:pt idx="11">
                  <c:v>55.010161850190059</c:v>
                </c:pt>
                <c:pt idx="12">
                  <c:v>49.151610495634657</c:v>
                </c:pt>
                <c:pt idx="13">
                  <c:v>43.672699586727603</c:v>
                </c:pt>
                <c:pt idx="14">
                  <c:v>38.578139670066605</c:v>
                </c:pt>
                <c:pt idx="15">
                  <c:v>33.871466557384821</c:v>
                </c:pt>
              </c:numCache>
            </c:numRef>
          </c:val>
          <c:extLst>
            <c:ext xmlns:c16="http://schemas.microsoft.com/office/drawing/2014/chart" uri="{C3380CC4-5D6E-409C-BE32-E72D297353CC}">
              <c16:uniqueId val="{00000005-CC14-F548-B3F4-B1C724F919ED}"/>
            </c:ext>
          </c:extLst>
        </c:ser>
        <c:ser>
          <c:idx val="4"/>
          <c:order val="6"/>
          <c:tx>
            <c:strRef>
              <c:f>'NZA Fuel by Sector'!$D$36</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Sector'!$E$36:$T$36</c:f>
              <c:numCache>
                <c:formatCode>#,##0</c:formatCode>
                <c:ptCount val="16"/>
                <c:pt idx="0">
                  <c:v>14.20130523825263</c:v>
                </c:pt>
                <c:pt idx="1">
                  <c:v>13.888814195001448</c:v>
                </c:pt>
                <c:pt idx="2">
                  <c:v>13.458842523639916</c:v>
                </c:pt>
                <c:pt idx="3">
                  <c:v>12.979252995325336</c:v>
                </c:pt>
                <c:pt idx="4">
                  <c:v>12.46865699025693</c:v>
                </c:pt>
                <c:pt idx="5">
                  <c:v>23.857383091766188</c:v>
                </c:pt>
                <c:pt idx="6">
                  <c:v>23.968141928209505</c:v>
                </c:pt>
                <c:pt idx="7">
                  <c:v>23.845182565666608</c:v>
                </c:pt>
                <c:pt idx="8">
                  <c:v>23.487454128609365</c:v>
                </c:pt>
                <c:pt idx="9">
                  <c:v>22.896626655175385</c:v>
                </c:pt>
                <c:pt idx="10">
                  <c:v>22.077769685764615</c:v>
                </c:pt>
                <c:pt idx="11">
                  <c:v>21.181198053120276</c:v>
                </c:pt>
                <c:pt idx="12">
                  <c:v>20.173651134315499</c:v>
                </c:pt>
                <c:pt idx="13">
                  <c:v>19.075432003398269</c:v>
                </c:pt>
                <c:pt idx="14">
                  <c:v>17.905227343208082</c:v>
                </c:pt>
                <c:pt idx="15">
                  <c:v>16.682961140204466</c:v>
                </c:pt>
              </c:numCache>
            </c:numRef>
          </c:val>
          <c:extLst>
            <c:ext xmlns:c16="http://schemas.microsoft.com/office/drawing/2014/chart" uri="{C3380CC4-5D6E-409C-BE32-E72D297353CC}">
              <c16:uniqueId val="{00000006-CC14-F548-B3F4-B1C724F919ED}"/>
            </c:ext>
          </c:extLst>
        </c:ser>
        <c:ser>
          <c:idx val="13"/>
          <c:order val="7"/>
          <c:tx>
            <c:strRef>
              <c:f>'NZA Fuel by Sector'!$D$37</c:f>
              <c:strCache>
                <c:ptCount val="1"/>
                <c:pt idx="0">
                  <c:v>Jet Fuel</c:v>
                </c:pt>
              </c:strCache>
            </c:strRef>
          </c:tx>
          <c:spPr>
            <a:solidFill>
              <a:schemeClr val="accent5"/>
            </a:solidFill>
            <a:ln w="12700">
              <a:no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Sector'!$E$37:$T$37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CC14-F548-B3F4-B1C724F919ED}"/>
            </c:ext>
          </c:extLst>
        </c:ser>
        <c:ser>
          <c:idx val="14"/>
          <c:order val="8"/>
          <c:tx>
            <c:strRef>
              <c:f>'NZA Fuel by Sector'!$D$38</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Sector'!$E$38:$T$38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CC14-F548-B3F4-B1C724F919ED}"/>
            </c:ext>
          </c:extLst>
        </c:ser>
        <c:ser>
          <c:idx val="11"/>
          <c:order val="9"/>
          <c:tx>
            <c:strRef>
              <c:f>'NZA Fuel by Sector'!$D$39</c:f>
              <c:strCache>
                <c:ptCount val="1"/>
                <c:pt idx="0">
                  <c:v>Other Petroleum</c:v>
                </c:pt>
              </c:strCache>
            </c:strRef>
          </c:tx>
          <c:spPr>
            <a:solidFill>
              <a:schemeClr val="bg1">
                <a:lumMod val="65000"/>
              </a:schemeClr>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Sector'!$E$39:$T$39</c:f>
              <c:numCache>
                <c:formatCode>#,##0</c:formatCode>
                <c:ptCount val="16"/>
                <c:pt idx="0">
                  <c:v>38.285787650970605</c:v>
                </c:pt>
                <c:pt idx="1">
                  <c:v>37.971676531748194</c:v>
                </c:pt>
                <c:pt idx="2">
                  <c:v>37.418367448646137</c:v>
                </c:pt>
                <c:pt idx="3">
                  <c:v>36.650828799327826</c:v>
                </c:pt>
                <c:pt idx="4">
                  <c:v>35.700616108511099</c:v>
                </c:pt>
                <c:pt idx="5">
                  <c:v>34.572575332648654</c:v>
                </c:pt>
                <c:pt idx="6">
                  <c:v>33.126056117651416</c:v>
                </c:pt>
                <c:pt idx="7">
                  <c:v>31.521141954078036</c:v>
                </c:pt>
                <c:pt idx="8">
                  <c:v>29.767672928542133</c:v>
                </c:pt>
                <c:pt idx="9">
                  <c:v>27.879265169844206</c:v>
                </c:pt>
                <c:pt idx="10">
                  <c:v>25.868789155533321</c:v>
                </c:pt>
                <c:pt idx="11">
                  <c:v>23.949063048858882</c:v>
                </c:pt>
                <c:pt idx="12">
                  <c:v>22.088270814350665</c:v>
                </c:pt>
                <c:pt idx="13">
                  <c:v>20.295279305677838</c:v>
                </c:pt>
                <c:pt idx="14">
                  <c:v>18.574391995338317</c:v>
                </c:pt>
                <c:pt idx="15">
                  <c:v>16.933741062615024</c:v>
                </c:pt>
              </c:numCache>
            </c:numRef>
          </c:val>
          <c:extLst>
            <c:ext xmlns:c16="http://schemas.microsoft.com/office/drawing/2014/chart" uri="{C3380CC4-5D6E-409C-BE32-E72D297353CC}">
              <c16:uniqueId val="{00000009-CC14-F548-B3F4-B1C724F919ED}"/>
            </c:ext>
          </c:extLst>
        </c:ser>
        <c:ser>
          <c:idx val="6"/>
          <c:order val="10"/>
          <c:tx>
            <c:strRef>
              <c:f>'NZA Fuel by Sector'!$D$40</c:f>
              <c:strCache>
                <c:ptCount val="1"/>
                <c:pt idx="0">
                  <c:v>District Steam</c:v>
                </c:pt>
              </c:strCache>
            </c:strRef>
          </c:tx>
          <c:spPr>
            <a:solidFill>
              <a:schemeClr val="tx1"/>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Sector'!$E$40:$T$40</c:f>
              <c:numCache>
                <c:formatCode>#,##0</c:formatCode>
                <c:ptCount val="16"/>
                <c:pt idx="0">
                  <c:v>15.752865389121586</c:v>
                </c:pt>
                <c:pt idx="1">
                  <c:v>15.704987186753277</c:v>
                </c:pt>
                <c:pt idx="2">
                  <c:v>15.490706991160714</c:v>
                </c:pt>
                <c:pt idx="3">
                  <c:v>15.191599899057062</c:v>
                </c:pt>
                <c:pt idx="4">
                  <c:v>14.840989125382466</c:v>
                </c:pt>
                <c:pt idx="5">
                  <c:v>14.44086227431721</c:v>
                </c:pt>
                <c:pt idx="6">
                  <c:v>13.885511629686221</c:v>
                </c:pt>
                <c:pt idx="7">
                  <c:v>13.268649650462663</c:v>
                </c:pt>
                <c:pt idx="8">
                  <c:v>12.60085788197499</c:v>
                </c:pt>
                <c:pt idx="9">
                  <c:v>11.897791266272009</c:v>
                </c:pt>
                <c:pt idx="10">
                  <c:v>11.174299331275984</c:v>
                </c:pt>
                <c:pt idx="11">
                  <c:v>10.581840284069274</c:v>
                </c:pt>
                <c:pt idx="12">
                  <c:v>10.007739990588938</c:v>
                </c:pt>
                <c:pt idx="13">
                  <c:v>9.4526386182902655</c:v>
                </c:pt>
                <c:pt idx="14">
                  <c:v>8.9170361020965796</c:v>
                </c:pt>
                <c:pt idx="15">
                  <c:v>8.4021843891511168</c:v>
                </c:pt>
              </c:numCache>
            </c:numRef>
          </c:val>
          <c:extLst>
            <c:ext xmlns:c16="http://schemas.microsoft.com/office/drawing/2014/chart" uri="{C3380CC4-5D6E-409C-BE32-E72D297353CC}">
              <c16:uniqueId val="{0000000A-CC14-F548-B3F4-B1C724F919ED}"/>
            </c:ext>
          </c:extLst>
        </c:ser>
        <c:ser>
          <c:idx val="9"/>
          <c:order val="11"/>
          <c:tx>
            <c:strRef>
              <c:f>'NZA Fuel by Sector'!$D$41</c:f>
              <c:strCache>
                <c:ptCount val="1"/>
                <c:pt idx="0">
                  <c:v>Wood and Waste</c:v>
                </c:pt>
              </c:strCache>
            </c:strRef>
          </c:tx>
          <c:spPr>
            <a:solidFill>
              <a:schemeClr val="accent4">
                <a:lumMod val="75000"/>
              </a:schemeClr>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Sector'!$E$41:$T$41</c:f>
              <c:numCache>
                <c:formatCode>#,##0</c:formatCode>
                <c:ptCount val="16"/>
                <c:pt idx="0">
                  <c:v>39.419333849728346</c:v>
                </c:pt>
                <c:pt idx="1">
                  <c:v>39.319905549852294</c:v>
                </c:pt>
                <c:pt idx="2">
                  <c:v>39.085294264092724</c:v>
                </c:pt>
                <c:pt idx="3">
                  <c:v>38.746394517225788</c:v>
                </c:pt>
                <c:pt idx="4">
                  <c:v>38.315017992744401</c:v>
                </c:pt>
                <c:pt idx="5">
                  <c:v>37.793599343758579</c:v>
                </c:pt>
                <c:pt idx="6">
                  <c:v>36.904264384398104</c:v>
                </c:pt>
                <c:pt idx="7">
                  <c:v>35.937343934628885</c:v>
                </c:pt>
                <c:pt idx="8">
                  <c:v>34.897270127240859</c:v>
                </c:pt>
                <c:pt idx="9">
                  <c:v>33.787212354010933</c:v>
                </c:pt>
                <c:pt idx="10">
                  <c:v>32.614602882303714</c:v>
                </c:pt>
                <c:pt idx="11">
                  <c:v>31.469676660885433</c:v>
                </c:pt>
                <c:pt idx="12">
                  <c:v>30.352731596795941</c:v>
                </c:pt>
                <c:pt idx="13">
                  <c:v>29.265347455562932</c:v>
                </c:pt>
                <c:pt idx="14">
                  <c:v>28.206598663439312</c:v>
                </c:pt>
                <c:pt idx="15">
                  <c:v>27.177432051040917</c:v>
                </c:pt>
              </c:numCache>
            </c:numRef>
          </c:val>
          <c:extLst>
            <c:ext xmlns:c16="http://schemas.microsoft.com/office/drawing/2014/chart" uri="{C3380CC4-5D6E-409C-BE32-E72D297353CC}">
              <c16:uniqueId val="{0000000B-CC14-F548-B3F4-B1C724F919ED}"/>
            </c:ext>
          </c:extLst>
        </c:ser>
        <c:ser>
          <c:idx val="10"/>
          <c:order val="12"/>
          <c:tx>
            <c:strRef>
              <c:f>'NZA Fuel by Sector'!$D$42</c:f>
              <c:strCache>
                <c:ptCount val="1"/>
                <c:pt idx="0">
                  <c:v>Hydrogen</c:v>
                </c:pt>
              </c:strCache>
            </c:strRef>
          </c:tx>
          <c:spPr>
            <a:solidFill>
              <a:srgbClr val="7030A0"/>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Sector'!$E$42:$T$42</c:f>
              <c:numCache>
                <c:formatCode>#,##0</c:formatCode>
                <c:ptCount val="16"/>
                <c:pt idx="0">
                  <c:v>0</c:v>
                </c:pt>
                <c:pt idx="1">
                  <c:v>0</c:v>
                </c:pt>
                <c:pt idx="2">
                  <c:v>0</c:v>
                </c:pt>
                <c:pt idx="3">
                  <c:v>0</c:v>
                </c:pt>
                <c:pt idx="4">
                  <c:v>0</c:v>
                </c:pt>
                <c:pt idx="5">
                  <c:v>0</c:v>
                </c:pt>
                <c:pt idx="6">
                  <c:v>1.0099718552174719</c:v>
                </c:pt>
                <c:pt idx="7">
                  <c:v>1.9328390655951651</c:v>
                </c:pt>
                <c:pt idx="8">
                  <c:v>2.7572131245329738</c:v>
                </c:pt>
                <c:pt idx="9">
                  <c:v>3.4760732868303781</c:v>
                </c:pt>
                <c:pt idx="10">
                  <c:v>4.0865444389915826</c:v>
                </c:pt>
                <c:pt idx="11">
                  <c:v>4.6492115846213213</c:v>
                </c:pt>
                <c:pt idx="12">
                  <c:v>5.1352638857014972</c:v>
                </c:pt>
                <c:pt idx="13">
                  <c:v>5.5487156370745776</c:v>
                </c:pt>
                <c:pt idx="14">
                  <c:v>5.8937266518754337</c:v>
                </c:pt>
                <c:pt idx="15">
                  <c:v>6.1752114691588824</c:v>
                </c:pt>
              </c:numCache>
            </c:numRef>
          </c:val>
          <c:extLst>
            <c:ext xmlns:c16="http://schemas.microsoft.com/office/drawing/2014/chart" uri="{C3380CC4-5D6E-409C-BE32-E72D297353CC}">
              <c16:uniqueId val="{0000000C-CC14-F548-B3F4-B1C724F919ED}"/>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Transportation </a:t>
            </a:r>
          </a:p>
        </c:rich>
      </c:tx>
      <c:overlay val="0"/>
      <c:spPr>
        <a:noFill/>
        <a:ln>
          <a:noFill/>
        </a:ln>
        <a:effectLst/>
      </c:spPr>
    </c:title>
    <c:autoTitleDeleted val="0"/>
    <c:plotArea>
      <c:layout/>
      <c:areaChart>
        <c:grouping val="stacked"/>
        <c:varyColors val="0"/>
        <c:ser>
          <c:idx val="0"/>
          <c:order val="0"/>
          <c:tx>
            <c:strRef>
              <c:f>'NZA Fuel by Sector'!$D$89</c:f>
              <c:strCache>
                <c:ptCount val="1"/>
                <c:pt idx="0">
                  <c:v>Electricity</c:v>
                </c:pt>
              </c:strCache>
            </c:strRef>
          </c:tx>
          <c:spPr>
            <a:solidFill>
              <a:schemeClr val="accent1"/>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Sector'!$E$89:$T$89</c:f>
              <c:numCache>
                <c:formatCode>#,##0</c:formatCode>
                <c:ptCount val="16"/>
                <c:pt idx="0">
                  <c:v>12.283052775640741</c:v>
                </c:pt>
                <c:pt idx="1">
                  <c:v>13.88581226959041</c:v>
                </c:pt>
                <c:pt idx="2">
                  <c:v>15.7963381054237</c:v>
                </c:pt>
                <c:pt idx="3">
                  <c:v>17.968314584696611</c:v>
                </c:pt>
                <c:pt idx="4">
                  <c:v>20.418229374391419</c:v>
                </c:pt>
                <c:pt idx="5">
                  <c:v>23.127399479124019</c:v>
                </c:pt>
                <c:pt idx="6">
                  <c:v>39.33503444514205</c:v>
                </c:pt>
                <c:pt idx="7">
                  <c:v>56.810094768201658</c:v>
                </c:pt>
                <c:pt idx="8">
                  <c:v>75.514739855693165</c:v>
                </c:pt>
                <c:pt idx="9">
                  <c:v>95.435091450270718</c:v>
                </c:pt>
                <c:pt idx="10">
                  <c:v>116.5167096505467</c:v>
                </c:pt>
                <c:pt idx="11">
                  <c:v>128.4346862361709</c:v>
                </c:pt>
                <c:pt idx="12">
                  <c:v>140.46501207932769</c:v>
                </c:pt>
                <c:pt idx="13">
                  <c:v>152.4811001422315</c:v>
                </c:pt>
                <c:pt idx="14">
                  <c:v>164.51687283768669</c:v>
                </c:pt>
                <c:pt idx="15">
                  <c:v>176.46678567073141</c:v>
                </c:pt>
              </c:numCache>
            </c:numRef>
          </c:val>
          <c:extLst>
            <c:ext xmlns:c16="http://schemas.microsoft.com/office/drawing/2014/chart" uri="{C3380CC4-5D6E-409C-BE32-E72D297353CC}">
              <c16:uniqueId val="{00000000-5A05-B34E-AF3A-96AC6672E9D8}"/>
            </c:ext>
          </c:extLst>
        </c:ser>
        <c:ser>
          <c:idx val="1"/>
          <c:order val="1"/>
          <c:tx>
            <c:strRef>
              <c:f>'NZA Fuel by Sector'!$D$90</c:f>
              <c:strCache>
                <c:ptCount val="1"/>
                <c:pt idx="0">
                  <c:v>Natural Gas</c:v>
                </c:pt>
              </c:strCache>
            </c:strRef>
          </c:tx>
          <c:spPr>
            <a:solidFill>
              <a:schemeClr val="accent2"/>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Sector'!$E$90:$T$90</c:f>
              <c:numCache>
                <c:formatCode>#,##0</c:formatCode>
                <c:ptCount val="16"/>
                <c:pt idx="0">
                  <c:v>38.76902445045976</c:v>
                </c:pt>
                <c:pt idx="1">
                  <c:v>38.787755896250417</c:v>
                </c:pt>
                <c:pt idx="2">
                  <c:v>38.795539497217909</c:v>
                </c:pt>
                <c:pt idx="3">
                  <c:v>38.799359100039197</c:v>
                </c:pt>
                <c:pt idx="4">
                  <c:v>38.798886553997527</c:v>
                </c:pt>
                <c:pt idx="5">
                  <c:v>38.795207891863321</c:v>
                </c:pt>
                <c:pt idx="6">
                  <c:v>31.701455039261731</c:v>
                </c:pt>
                <c:pt idx="7">
                  <c:v>25.000458382205299</c:v>
                </c:pt>
                <c:pt idx="8">
                  <c:v>18.690083809777761</c:v>
                </c:pt>
                <c:pt idx="9">
                  <c:v>12.772825049038049</c:v>
                </c:pt>
                <c:pt idx="10">
                  <c:v>7.2499729997198266</c:v>
                </c:pt>
                <c:pt idx="11">
                  <c:v>6.5779599952175234</c:v>
                </c:pt>
                <c:pt idx="12">
                  <c:v>5.9063303461213312</c:v>
                </c:pt>
                <c:pt idx="13">
                  <c:v>5.2944242590602659</c:v>
                </c:pt>
                <c:pt idx="14">
                  <c:v>4.6898909106407576</c:v>
                </c:pt>
                <c:pt idx="15">
                  <c:v>4.1444199674237074</c:v>
                </c:pt>
              </c:numCache>
            </c:numRef>
          </c:val>
          <c:extLst>
            <c:ext xmlns:c16="http://schemas.microsoft.com/office/drawing/2014/chart" uri="{C3380CC4-5D6E-409C-BE32-E72D297353CC}">
              <c16:uniqueId val="{00000001-5A05-B34E-AF3A-96AC6672E9D8}"/>
            </c:ext>
          </c:extLst>
        </c:ser>
        <c:ser>
          <c:idx val="3"/>
          <c:order val="2"/>
          <c:tx>
            <c:strRef>
              <c:f>'NZA Fuel by Sector'!$D$91</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Sector'!$E$91:$T$91</c:f>
              <c:numCache>
                <c:formatCode>#,##0</c:formatCode>
                <c:ptCount val="16"/>
                <c:pt idx="0">
                  <c:v>0</c:v>
                </c:pt>
                <c:pt idx="1">
                  <c:v>0</c:v>
                </c:pt>
                <c:pt idx="2">
                  <c:v>0</c:v>
                </c:pt>
                <c:pt idx="3">
                  <c:v>0</c:v>
                </c:pt>
                <c:pt idx="4">
                  <c:v>0</c:v>
                </c:pt>
                <c:pt idx="5">
                  <c:v>0</c:v>
                </c:pt>
                <c:pt idx="6">
                  <c:v>1.081849034431889</c:v>
                </c:pt>
                <c:pt idx="7">
                  <c:v>1.7666276801130081</c:v>
                </c:pt>
                <c:pt idx="8">
                  <c:v>2.0536274108412851</c:v>
                </c:pt>
                <c:pt idx="9">
                  <c:v>1.9424111825726069</c:v>
                </c:pt>
                <c:pt idx="10">
                  <c:v>1.4326293951542171</c:v>
                </c:pt>
                <c:pt idx="11">
                  <c:v>1.6239851359763959</c:v>
                </c:pt>
                <c:pt idx="12">
                  <c:v>1.7742032639194121</c:v>
                </c:pt>
                <c:pt idx="13">
                  <c:v>1.899086962489009</c:v>
                </c:pt>
                <c:pt idx="14">
                  <c:v>1.981362162816936</c:v>
                </c:pt>
                <c:pt idx="15">
                  <c:v>2.0412814764922742</c:v>
                </c:pt>
              </c:numCache>
            </c:numRef>
          </c:val>
          <c:extLst>
            <c:ext xmlns:c16="http://schemas.microsoft.com/office/drawing/2014/chart" uri="{C3380CC4-5D6E-409C-BE32-E72D297353CC}">
              <c16:uniqueId val="{00000002-5A05-B34E-AF3A-96AC6672E9D8}"/>
            </c:ext>
          </c:extLst>
        </c:ser>
        <c:ser>
          <c:idx val="8"/>
          <c:order val="3"/>
          <c:tx>
            <c:strRef>
              <c:f>'NZA Fuel by Sector'!$D$92</c:f>
              <c:strCache>
                <c:ptCount val="1"/>
                <c:pt idx="0">
                  <c:v>Gasoline</c:v>
                </c:pt>
              </c:strCache>
            </c:strRef>
          </c:tx>
          <c:spPr>
            <a:solidFill>
              <a:srgbClr val="C00000"/>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Sector'!$E$92:$T$92</c:f>
              <c:numCache>
                <c:formatCode>#,##0</c:formatCode>
                <c:ptCount val="16"/>
                <c:pt idx="0">
                  <c:v>727.72151298773861</c:v>
                </c:pt>
                <c:pt idx="1">
                  <c:v>709.81748766403439</c:v>
                </c:pt>
                <c:pt idx="2">
                  <c:v>690.8399187569421</c:v>
                </c:pt>
                <c:pt idx="3">
                  <c:v>670.51093357512775</c:v>
                </c:pt>
                <c:pt idx="4">
                  <c:v>649.45881120946456</c:v>
                </c:pt>
                <c:pt idx="5">
                  <c:v>627.80595636516205</c:v>
                </c:pt>
                <c:pt idx="6">
                  <c:v>597.2221319324525</c:v>
                </c:pt>
                <c:pt idx="7">
                  <c:v>563.58882200030394</c:v>
                </c:pt>
                <c:pt idx="8">
                  <c:v>527.04239120695763</c:v>
                </c:pt>
                <c:pt idx="9">
                  <c:v>487.83947203570739</c:v>
                </c:pt>
                <c:pt idx="10">
                  <c:v>446.29896544755093</c:v>
                </c:pt>
                <c:pt idx="11">
                  <c:v>409.50889213163413</c:v>
                </c:pt>
                <c:pt idx="12">
                  <c:v>374.00695501730598</c:v>
                </c:pt>
                <c:pt idx="13">
                  <c:v>339.86082597708111</c:v>
                </c:pt>
                <c:pt idx="14">
                  <c:v>307.13469654927837</c:v>
                </c:pt>
                <c:pt idx="15">
                  <c:v>275.86374859227908</c:v>
                </c:pt>
              </c:numCache>
            </c:numRef>
          </c:val>
          <c:extLst>
            <c:ext xmlns:c16="http://schemas.microsoft.com/office/drawing/2014/chart" uri="{C3380CC4-5D6E-409C-BE32-E72D297353CC}">
              <c16:uniqueId val="{00000003-5A05-B34E-AF3A-96AC6672E9D8}"/>
            </c:ext>
          </c:extLst>
        </c:ser>
        <c:ser>
          <c:idx val="12"/>
          <c:order val="4"/>
          <c:tx>
            <c:strRef>
              <c:f>'NZA Fuel by Sector'!$D$93</c:f>
              <c:strCache>
                <c:ptCount val="1"/>
                <c:pt idx="0">
                  <c:v>Renewable Gasoline</c:v>
                </c:pt>
              </c:strCache>
            </c:strRef>
          </c:tx>
          <c:spPr>
            <a:pattFill prst="dkUpDiag">
              <a:fgClr>
                <a:srgbClr val="C00000"/>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Sector'!$E$93:$T$93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5A05-B34E-AF3A-96AC6672E9D8}"/>
            </c:ext>
          </c:extLst>
        </c:ser>
        <c:ser>
          <c:idx val="2"/>
          <c:order val="5"/>
          <c:tx>
            <c:strRef>
              <c:f>'NZA Fuel by Sector'!$D$94</c:f>
              <c:strCache>
                <c:ptCount val="1"/>
                <c:pt idx="0">
                  <c:v>Distillate</c:v>
                </c:pt>
              </c:strCache>
            </c:strRef>
          </c:tx>
          <c:spPr>
            <a:solidFill>
              <a:schemeClr val="accent3"/>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Sector'!$E$94:$T$94</c:f>
              <c:numCache>
                <c:formatCode>#,##0</c:formatCode>
                <c:ptCount val="16"/>
                <c:pt idx="0">
                  <c:v>189.3258310177165</c:v>
                </c:pt>
                <c:pt idx="1">
                  <c:v>187.59525685079461</c:v>
                </c:pt>
                <c:pt idx="2">
                  <c:v>185.46765495779559</c:v>
                </c:pt>
                <c:pt idx="3">
                  <c:v>182.98809461100871</c:v>
                </c:pt>
                <c:pt idx="4">
                  <c:v>180.18344740193251</c:v>
                </c:pt>
                <c:pt idx="5">
                  <c:v>177.06927599864301</c:v>
                </c:pt>
                <c:pt idx="6">
                  <c:v>167.50701618392</c:v>
                </c:pt>
                <c:pt idx="7">
                  <c:v>157.5443997347638</c:v>
                </c:pt>
                <c:pt idx="8">
                  <c:v>147.3033248845428</c:v>
                </c:pt>
                <c:pt idx="9">
                  <c:v>136.8616845185993</c:v>
                </c:pt>
                <c:pt idx="10">
                  <c:v>126.3457786946817</c:v>
                </c:pt>
                <c:pt idx="11">
                  <c:v>116.0987927777993</c:v>
                </c:pt>
                <c:pt idx="12">
                  <c:v>106.02162155332741</c:v>
                </c:pt>
                <c:pt idx="13">
                  <c:v>96.161412305584662</c:v>
                </c:pt>
                <c:pt idx="14">
                  <c:v>86.577126104687508</c:v>
                </c:pt>
                <c:pt idx="15">
                  <c:v>77.336543764215591</c:v>
                </c:pt>
              </c:numCache>
            </c:numRef>
          </c:val>
          <c:extLst>
            <c:ext xmlns:c16="http://schemas.microsoft.com/office/drawing/2014/chart" uri="{C3380CC4-5D6E-409C-BE32-E72D297353CC}">
              <c16:uniqueId val="{00000005-5A05-B34E-AF3A-96AC6672E9D8}"/>
            </c:ext>
          </c:extLst>
        </c:ser>
        <c:ser>
          <c:idx val="4"/>
          <c:order val="6"/>
          <c:tx>
            <c:strRef>
              <c:f>'NZA Fuel by Sector'!$D$95</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Sector'!$E$95:$T$95</c:f>
              <c:numCache>
                <c:formatCode>#,##0</c:formatCode>
                <c:ptCount val="16"/>
                <c:pt idx="0">
                  <c:v>9.4635534113287392</c:v>
                </c:pt>
                <c:pt idx="1">
                  <c:v>9.3770497315461423</c:v>
                </c:pt>
                <c:pt idx="2">
                  <c:v>9.2707004075040569</c:v>
                </c:pt>
                <c:pt idx="3">
                  <c:v>9.1467582509990883</c:v>
                </c:pt>
                <c:pt idx="4">
                  <c:v>9.00656645297369</c:v>
                </c:pt>
                <c:pt idx="5">
                  <c:v>8.8509029217553561</c:v>
                </c:pt>
                <c:pt idx="6">
                  <c:v>13.747294161801809</c:v>
                </c:pt>
                <c:pt idx="7">
                  <c:v>18.303035168108838</c:v>
                </c:pt>
                <c:pt idx="8">
                  <c:v>22.464365422180151</c:v>
                </c:pt>
                <c:pt idx="9">
                  <c:v>26.178276123453941</c:v>
                </c:pt>
                <c:pt idx="10">
                  <c:v>29.406490114041912</c:v>
                </c:pt>
                <c:pt idx="11">
                  <c:v>32.183551749551157</c:v>
                </c:pt>
                <c:pt idx="12">
                  <c:v>34.456796192884781</c:v>
                </c:pt>
                <c:pt idx="13">
                  <c:v>36.205024867805022</c:v>
                </c:pt>
                <c:pt idx="14">
                  <c:v>37.416342653968783</c:v>
                </c:pt>
                <c:pt idx="15">
                  <c:v>38.091133495807682</c:v>
                </c:pt>
              </c:numCache>
            </c:numRef>
          </c:val>
          <c:extLst>
            <c:ext xmlns:c16="http://schemas.microsoft.com/office/drawing/2014/chart" uri="{C3380CC4-5D6E-409C-BE32-E72D297353CC}">
              <c16:uniqueId val="{00000006-5A05-B34E-AF3A-96AC6672E9D8}"/>
            </c:ext>
          </c:extLst>
        </c:ser>
        <c:ser>
          <c:idx val="13"/>
          <c:order val="7"/>
          <c:tx>
            <c:strRef>
              <c:f>'NZA Fuel by Sector'!$D$96</c:f>
              <c:strCache>
                <c:ptCount val="1"/>
                <c:pt idx="0">
                  <c:v>Jet Fuel</c:v>
                </c:pt>
              </c:strCache>
            </c:strRef>
          </c:tx>
          <c:spPr>
            <a:solidFill>
              <a:schemeClr val="accent5"/>
            </a:solidFill>
            <a:ln w="12700">
              <a:no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Sector'!$E$96:$T$96</c:f>
              <c:numCache>
                <c:formatCode>#,##0</c:formatCode>
                <c:ptCount val="16"/>
                <c:pt idx="0">
                  <c:v>79.551481295604859</c:v>
                </c:pt>
                <c:pt idx="1">
                  <c:v>80.56841837560971</c:v>
                </c:pt>
                <c:pt idx="2">
                  <c:v>81.57329172946082</c:v>
                </c:pt>
                <c:pt idx="3">
                  <c:v>82.368326632314904</c:v>
                </c:pt>
                <c:pt idx="4">
                  <c:v>82.959711692722138</c:v>
                </c:pt>
                <c:pt idx="5">
                  <c:v>83.374755146622334</c:v>
                </c:pt>
                <c:pt idx="6">
                  <c:v>80.671659296642261</c:v>
                </c:pt>
                <c:pt idx="7">
                  <c:v>78.178188748163279</c:v>
                </c:pt>
                <c:pt idx="8">
                  <c:v>75.68231417738761</c:v>
                </c:pt>
                <c:pt idx="9">
                  <c:v>73.093009876444668</c:v>
                </c:pt>
                <c:pt idx="10">
                  <c:v>70.570266729771191</c:v>
                </c:pt>
                <c:pt idx="11">
                  <c:v>68.179281015656585</c:v>
                </c:pt>
                <c:pt idx="12">
                  <c:v>65.873020421206832</c:v>
                </c:pt>
                <c:pt idx="13">
                  <c:v>63.539726459142003</c:v>
                </c:pt>
                <c:pt idx="14">
                  <c:v>61.170814129307757</c:v>
                </c:pt>
                <c:pt idx="15">
                  <c:v>58.857849795712937</c:v>
                </c:pt>
              </c:numCache>
            </c:numRef>
          </c:val>
          <c:extLst>
            <c:ext xmlns:c16="http://schemas.microsoft.com/office/drawing/2014/chart" uri="{C3380CC4-5D6E-409C-BE32-E72D297353CC}">
              <c16:uniqueId val="{00000007-5A05-B34E-AF3A-96AC6672E9D8}"/>
            </c:ext>
          </c:extLst>
        </c:ser>
        <c:ser>
          <c:idx val="14"/>
          <c:order val="8"/>
          <c:tx>
            <c:strRef>
              <c:f>'NZA Fuel by Sector'!$D$97</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Sector'!$E$97:$T$97</c:f>
              <c:numCache>
                <c:formatCode>#,##0</c:formatCode>
                <c:ptCount val="16"/>
                <c:pt idx="0">
                  <c:v>0</c:v>
                </c:pt>
                <c:pt idx="1">
                  <c:v>0</c:v>
                </c:pt>
                <c:pt idx="2">
                  <c:v>0</c:v>
                </c:pt>
                <c:pt idx="3">
                  <c:v>0</c:v>
                </c:pt>
                <c:pt idx="4">
                  <c:v>0</c:v>
                </c:pt>
                <c:pt idx="5">
                  <c:v>0</c:v>
                </c:pt>
                <c:pt idx="6">
                  <c:v>2.9090286867720732</c:v>
                </c:pt>
                <c:pt idx="7">
                  <c:v>5.8491486711464962</c:v>
                </c:pt>
                <c:pt idx="8">
                  <c:v>8.8237045659942055</c:v>
                </c:pt>
                <c:pt idx="9">
                  <c:v>11.82185968827082</c:v>
                </c:pt>
                <c:pt idx="10">
                  <c:v>14.86849504045726</c:v>
                </c:pt>
                <c:pt idx="11">
                  <c:v>17.99600191211675</c:v>
                </c:pt>
                <c:pt idx="12">
                  <c:v>21.21858369492951</c:v>
                </c:pt>
                <c:pt idx="13">
                  <c:v>24.519132692112219</c:v>
                </c:pt>
                <c:pt idx="14">
                  <c:v>27.901477129123641</c:v>
                </c:pt>
                <c:pt idx="15">
                  <c:v>31.421896332515569</c:v>
                </c:pt>
              </c:numCache>
            </c:numRef>
          </c:val>
          <c:extLst>
            <c:ext xmlns:c16="http://schemas.microsoft.com/office/drawing/2014/chart" uri="{C3380CC4-5D6E-409C-BE32-E72D297353CC}">
              <c16:uniqueId val="{00000008-5A05-B34E-AF3A-96AC6672E9D8}"/>
            </c:ext>
          </c:extLst>
        </c:ser>
        <c:ser>
          <c:idx val="11"/>
          <c:order val="9"/>
          <c:tx>
            <c:strRef>
              <c:f>'NZA Fuel by Sector'!$D$98</c:f>
              <c:strCache>
                <c:ptCount val="1"/>
                <c:pt idx="0">
                  <c:v>Other Petroleum</c:v>
                </c:pt>
              </c:strCache>
            </c:strRef>
          </c:tx>
          <c:spPr>
            <a:solidFill>
              <a:schemeClr val="bg1">
                <a:lumMod val="65000"/>
              </a:schemeClr>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Sector'!$E$98:$T$98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5A05-B34E-AF3A-96AC6672E9D8}"/>
            </c:ext>
          </c:extLst>
        </c:ser>
        <c:ser>
          <c:idx val="6"/>
          <c:order val="10"/>
          <c:tx>
            <c:strRef>
              <c:f>'NZA Fuel by Sector'!$D$99</c:f>
              <c:strCache>
                <c:ptCount val="1"/>
                <c:pt idx="0">
                  <c:v>District Steam</c:v>
                </c:pt>
              </c:strCache>
            </c:strRef>
          </c:tx>
          <c:spPr>
            <a:solidFill>
              <a:schemeClr val="tx1"/>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Sector'!$E$99:$T$99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5A05-B34E-AF3A-96AC6672E9D8}"/>
            </c:ext>
          </c:extLst>
        </c:ser>
        <c:ser>
          <c:idx val="9"/>
          <c:order val="11"/>
          <c:tx>
            <c:strRef>
              <c:f>'NZA Fuel by Sector'!$D$100</c:f>
              <c:strCache>
                <c:ptCount val="1"/>
                <c:pt idx="0">
                  <c:v>Wood and Waste</c:v>
                </c:pt>
              </c:strCache>
            </c:strRef>
          </c:tx>
          <c:spPr>
            <a:solidFill>
              <a:schemeClr val="accent4">
                <a:lumMod val="75000"/>
              </a:schemeClr>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Sector'!$E$100:$T$100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5A05-B34E-AF3A-96AC6672E9D8}"/>
            </c:ext>
          </c:extLst>
        </c:ser>
        <c:ser>
          <c:idx val="10"/>
          <c:order val="12"/>
          <c:tx>
            <c:strRef>
              <c:f>'NZA Fuel by Sector'!$D$101</c:f>
              <c:strCache>
                <c:ptCount val="1"/>
                <c:pt idx="0">
                  <c:v>Hydrogen</c:v>
                </c:pt>
              </c:strCache>
            </c:strRef>
          </c:tx>
          <c:spPr>
            <a:solidFill>
              <a:srgbClr val="7030A0"/>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Sector'!$E$101:$T$101</c:f>
              <c:numCache>
                <c:formatCode>#,##0</c:formatCode>
                <c:ptCount val="16"/>
                <c:pt idx="0">
                  <c:v>1.7554423353195601E-2</c:v>
                </c:pt>
                <c:pt idx="1">
                  <c:v>8.4529769218241083E-2</c:v>
                </c:pt>
                <c:pt idx="2">
                  <c:v>0.20403026800936599</c:v>
                </c:pt>
                <c:pt idx="3">
                  <c:v>0.37879387868504383</c:v>
                </c:pt>
                <c:pt idx="4">
                  <c:v>0.60923157666637129</c:v>
                </c:pt>
                <c:pt idx="5">
                  <c:v>0.93125784708645765</c:v>
                </c:pt>
                <c:pt idx="6">
                  <c:v>1.6769274981444851</c:v>
                </c:pt>
                <c:pt idx="7">
                  <c:v>2.7072950158961162</c:v>
                </c:pt>
                <c:pt idx="8">
                  <c:v>4.0142166212016734</c:v>
                </c:pt>
                <c:pt idx="9">
                  <c:v>5.6007800071294227</c:v>
                </c:pt>
                <c:pt idx="10">
                  <c:v>7.4412629416315754</c:v>
                </c:pt>
                <c:pt idx="11">
                  <c:v>9.4987312148213352</c:v>
                </c:pt>
                <c:pt idx="12">
                  <c:v>11.803145430477811</c:v>
                </c:pt>
                <c:pt idx="13">
                  <c:v>14.3495734400167</c:v>
                </c:pt>
                <c:pt idx="14">
                  <c:v>17.12470046218677</c:v>
                </c:pt>
                <c:pt idx="15">
                  <c:v>20.12094699135401</c:v>
                </c:pt>
              </c:numCache>
            </c:numRef>
          </c:val>
          <c:extLst>
            <c:ext xmlns:c16="http://schemas.microsoft.com/office/drawing/2014/chart" uri="{C3380CC4-5D6E-409C-BE32-E72D297353CC}">
              <c16:uniqueId val="{0000000C-5A05-B34E-AF3A-96AC6672E9D8}"/>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Industry </a:t>
            </a:r>
          </a:p>
        </c:rich>
      </c:tx>
      <c:overlay val="0"/>
      <c:spPr>
        <a:noFill/>
        <a:ln>
          <a:noFill/>
        </a:ln>
        <a:effectLst/>
      </c:spPr>
    </c:title>
    <c:autoTitleDeleted val="0"/>
    <c:plotArea>
      <c:layout/>
      <c:areaChart>
        <c:grouping val="stacked"/>
        <c:varyColors val="0"/>
        <c:ser>
          <c:idx val="0"/>
          <c:order val="0"/>
          <c:tx>
            <c:strRef>
              <c:f>'NZA Fuel by Sector'!$D$75</c:f>
              <c:strCache>
                <c:ptCount val="1"/>
                <c:pt idx="0">
                  <c:v>Electricity</c:v>
                </c:pt>
              </c:strCache>
            </c:strRef>
          </c:tx>
          <c:spPr>
            <a:solidFill>
              <a:schemeClr val="accent1"/>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Sector'!$E$75:$T$75</c:f>
              <c:numCache>
                <c:formatCode>#,##0</c:formatCode>
                <c:ptCount val="16"/>
                <c:pt idx="0">
                  <c:v>70.16933820979979</c:v>
                </c:pt>
                <c:pt idx="1">
                  <c:v>82.003606378148007</c:v>
                </c:pt>
                <c:pt idx="2">
                  <c:v>88.223011479130236</c:v>
                </c:pt>
                <c:pt idx="3">
                  <c:v>90.792300227379201</c:v>
                </c:pt>
                <c:pt idx="4">
                  <c:v>94.718646307057341</c:v>
                </c:pt>
                <c:pt idx="5">
                  <c:v>100.5406567019651</c:v>
                </c:pt>
                <c:pt idx="6">
                  <c:v>106.9216848978255</c:v>
                </c:pt>
                <c:pt idx="7">
                  <c:v>112.9317834974033</c:v>
                </c:pt>
                <c:pt idx="8">
                  <c:v>118.4763763289594</c:v>
                </c:pt>
                <c:pt idx="9">
                  <c:v>121.74950287537381</c:v>
                </c:pt>
                <c:pt idx="10">
                  <c:v>124.81160286358219</c:v>
                </c:pt>
                <c:pt idx="11">
                  <c:v>126.2489317061854</c:v>
                </c:pt>
                <c:pt idx="12">
                  <c:v>127.6966500294992</c:v>
                </c:pt>
                <c:pt idx="13">
                  <c:v>129.05836755332871</c:v>
                </c:pt>
                <c:pt idx="14">
                  <c:v>130.3417437969272</c:v>
                </c:pt>
                <c:pt idx="15">
                  <c:v>131.53914683355109</c:v>
                </c:pt>
              </c:numCache>
            </c:numRef>
          </c:val>
          <c:extLst>
            <c:ext xmlns:c16="http://schemas.microsoft.com/office/drawing/2014/chart" uri="{C3380CC4-5D6E-409C-BE32-E72D297353CC}">
              <c16:uniqueId val="{00000000-4C45-394F-9976-3F2FB6BC4095}"/>
            </c:ext>
          </c:extLst>
        </c:ser>
        <c:ser>
          <c:idx val="1"/>
          <c:order val="1"/>
          <c:tx>
            <c:strRef>
              <c:f>'NZA Fuel by Sector'!$D$76</c:f>
              <c:strCache>
                <c:ptCount val="1"/>
                <c:pt idx="0">
                  <c:v>Natural Gas</c:v>
                </c:pt>
              </c:strCache>
            </c:strRef>
          </c:tx>
          <c:spPr>
            <a:solidFill>
              <a:schemeClr val="accent2"/>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Sector'!$E$76:$T$76</c:f>
              <c:numCache>
                <c:formatCode>#,##0</c:formatCode>
                <c:ptCount val="16"/>
                <c:pt idx="0">
                  <c:v>92.419118811961013</c:v>
                </c:pt>
                <c:pt idx="1">
                  <c:v>90.116213446633878</c:v>
                </c:pt>
                <c:pt idx="2">
                  <c:v>87.817713790762369</c:v>
                </c:pt>
                <c:pt idx="3">
                  <c:v>85.522885024537857</c:v>
                </c:pt>
                <c:pt idx="4">
                  <c:v>83.230988931707657</c:v>
                </c:pt>
                <c:pt idx="5">
                  <c:v>80.941283677943886</c:v>
                </c:pt>
                <c:pt idx="6">
                  <c:v>71.090479765073951</c:v>
                </c:pt>
                <c:pt idx="7">
                  <c:v>61.812876271944447</c:v>
                </c:pt>
                <c:pt idx="8">
                  <c:v>53.097958301690412</c:v>
                </c:pt>
                <c:pt idx="9">
                  <c:v>44.935505528361553</c:v>
                </c:pt>
                <c:pt idx="10">
                  <c:v>37.31558345409222</c:v>
                </c:pt>
                <c:pt idx="11">
                  <c:v>32.85416174030572</c:v>
                </c:pt>
                <c:pt idx="12">
                  <c:v>28.741180009965241</c:v>
                </c:pt>
                <c:pt idx="13">
                  <c:v>25.010017421266191</c:v>
                </c:pt>
                <c:pt idx="14">
                  <c:v>21.545830472997348</c:v>
                </c:pt>
                <c:pt idx="15">
                  <c:v>18.386070574443199</c:v>
                </c:pt>
              </c:numCache>
            </c:numRef>
          </c:val>
          <c:extLst>
            <c:ext xmlns:c16="http://schemas.microsoft.com/office/drawing/2014/chart" uri="{C3380CC4-5D6E-409C-BE32-E72D297353CC}">
              <c16:uniqueId val="{00000001-4C45-394F-9976-3F2FB6BC4095}"/>
            </c:ext>
          </c:extLst>
        </c:ser>
        <c:ser>
          <c:idx val="3"/>
          <c:order val="2"/>
          <c:tx>
            <c:strRef>
              <c:f>'NZA Fuel by Sector'!$D$77</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Sector'!$E$77:$T$77</c:f>
              <c:numCache>
                <c:formatCode>#,##0</c:formatCode>
                <c:ptCount val="16"/>
                <c:pt idx="0">
                  <c:v>0</c:v>
                </c:pt>
                <c:pt idx="1">
                  <c:v>0</c:v>
                </c:pt>
                <c:pt idx="2">
                  <c:v>0</c:v>
                </c:pt>
                <c:pt idx="3">
                  <c:v>0</c:v>
                </c:pt>
                <c:pt idx="4">
                  <c:v>0</c:v>
                </c:pt>
                <c:pt idx="5">
                  <c:v>0</c:v>
                </c:pt>
                <c:pt idx="6">
                  <c:v>2.426045328073879</c:v>
                </c:pt>
                <c:pt idx="7">
                  <c:v>4.3679334410581729</c:v>
                </c:pt>
                <c:pt idx="8">
                  <c:v>5.834292865557547</c:v>
                </c:pt>
                <c:pt idx="9">
                  <c:v>6.8335100573084393</c:v>
                </c:pt>
                <c:pt idx="10">
                  <c:v>7.3737380478146317</c:v>
                </c:pt>
                <c:pt idx="11">
                  <c:v>8.1111272126939333</c:v>
                </c:pt>
                <c:pt idx="12">
                  <c:v>8.6335664269206411</c:v>
                </c:pt>
                <c:pt idx="13">
                  <c:v>8.9709845098020047</c:v>
                </c:pt>
                <c:pt idx="14">
                  <c:v>9.1025770277101206</c:v>
                </c:pt>
                <c:pt idx="15">
                  <c:v>9.0558258053227689</c:v>
                </c:pt>
              </c:numCache>
            </c:numRef>
          </c:val>
          <c:extLst>
            <c:ext xmlns:c16="http://schemas.microsoft.com/office/drawing/2014/chart" uri="{C3380CC4-5D6E-409C-BE32-E72D297353CC}">
              <c16:uniqueId val="{00000002-4C45-394F-9976-3F2FB6BC4095}"/>
            </c:ext>
          </c:extLst>
        </c:ser>
        <c:ser>
          <c:idx val="8"/>
          <c:order val="3"/>
          <c:tx>
            <c:strRef>
              <c:f>'NZA Fuel by Sector'!$D$78</c:f>
              <c:strCache>
                <c:ptCount val="1"/>
                <c:pt idx="0">
                  <c:v>Gasoline</c:v>
                </c:pt>
              </c:strCache>
            </c:strRef>
          </c:tx>
          <c:spPr>
            <a:solidFill>
              <a:srgbClr val="C00000"/>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Sector'!$E$78:$T$78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4C45-394F-9976-3F2FB6BC4095}"/>
            </c:ext>
          </c:extLst>
        </c:ser>
        <c:ser>
          <c:idx val="12"/>
          <c:order val="4"/>
          <c:tx>
            <c:strRef>
              <c:f>'NZA Fuel by Sector'!$D$79</c:f>
              <c:strCache>
                <c:ptCount val="1"/>
                <c:pt idx="0">
                  <c:v>Renewable Gasoline</c:v>
                </c:pt>
              </c:strCache>
            </c:strRef>
          </c:tx>
          <c:spPr>
            <a:pattFill prst="dkUpDiag">
              <a:fgClr>
                <a:srgbClr val="C00000"/>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Sector'!$E$79:$T$79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4C45-394F-9976-3F2FB6BC4095}"/>
            </c:ext>
          </c:extLst>
        </c:ser>
        <c:ser>
          <c:idx val="2"/>
          <c:order val="5"/>
          <c:tx>
            <c:strRef>
              <c:f>'NZA Fuel by Sector'!$D$80</c:f>
              <c:strCache>
                <c:ptCount val="1"/>
                <c:pt idx="0">
                  <c:v>Distillate</c:v>
                </c:pt>
              </c:strCache>
            </c:strRef>
          </c:tx>
          <c:spPr>
            <a:solidFill>
              <a:schemeClr val="accent3"/>
            </a:solid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Sector'!$E$80:$T$80</c:f>
              <c:numCache>
                <c:formatCode>#,##0</c:formatCode>
                <c:ptCount val="16"/>
                <c:pt idx="0">
                  <c:v>7.925307068269734</c:v>
                </c:pt>
                <c:pt idx="1">
                  <c:v>7.9196159519995142</c:v>
                </c:pt>
                <c:pt idx="2">
                  <c:v>7.9140251216770281</c:v>
                </c:pt>
                <c:pt idx="3">
                  <c:v>7.9085325240719664</c:v>
                </c:pt>
                <c:pt idx="4">
                  <c:v>7.9031361192636327</c:v>
                </c:pt>
                <c:pt idx="5">
                  <c:v>7.8978338804235912</c:v>
                </c:pt>
                <c:pt idx="6">
                  <c:v>6.9153940113258239</c:v>
                </c:pt>
                <c:pt idx="7">
                  <c:v>5.9819166244828432</c:v>
                </c:pt>
                <c:pt idx="8">
                  <c:v>5.0974175141560387</c:v>
                </c:pt>
                <c:pt idx="9">
                  <c:v>4.2619151056899964</c:v>
                </c:pt>
                <c:pt idx="10">
                  <c:v>3.475430407341328</c:v>
                </c:pt>
                <c:pt idx="11">
                  <c:v>3.0156458298711528</c:v>
                </c:pt>
                <c:pt idx="12">
                  <c:v>2.6121263249566762</c:v>
                </c:pt>
                <c:pt idx="13">
                  <c:v>2.2388814703507429</c:v>
                </c:pt>
                <c:pt idx="14">
                  <c:v>1.9344167647060011</c:v>
                </c:pt>
                <c:pt idx="15">
                  <c:v>1.655151450106759</c:v>
                </c:pt>
              </c:numCache>
            </c:numRef>
          </c:val>
          <c:extLst>
            <c:ext xmlns:c16="http://schemas.microsoft.com/office/drawing/2014/chart" uri="{C3380CC4-5D6E-409C-BE32-E72D297353CC}">
              <c16:uniqueId val="{00000005-4C45-394F-9976-3F2FB6BC4095}"/>
            </c:ext>
          </c:extLst>
        </c:ser>
        <c:ser>
          <c:idx val="4"/>
          <c:order val="6"/>
          <c:tx>
            <c:strRef>
              <c:f>'NZA Fuel by Sector'!$D$81</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Sector'!$E$81:$T$81</c:f>
              <c:numCache>
                <c:formatCode>#,##0</c:formatCode>
                <c:ptCount val="16"/>
                <c:pt idx="0">
                  <c:v>0</c:v>
                </c:pt>
                <c:pt idx="1">
                  <c:v>0</c:v>
                </c:pt>
                <c:pt idx="2">
                  <c:v>0</c:v>
                </c:pt>
                <c:pt idx="3">
                  <c:v>0</c:v>
                </c:pt>
                <c:pt idx="4">
                  <c:v>0</c:v>
                </c:pt>
                <c:pt idx="5">
                  <c:v>0</c:v>
                </c:pt>
                <c:pt idx="6">
                  <c:v>0.2359958659501056</c:v>
                </c:pt>
                <c:pt idx="7">
                  <c:v>0.42270502913904462</c:v>
                </c:pt>
                <c:pt idx="8">
                  <c:v>0.56009360033457012</c:v>
                </c:pt>
                <c:pt idx="9">
                  <c:v>0.64812533865331745</c:v>
                </c:pt>
                <c:pt idx="10">
                  <c:v>0.68676169725906511</c:v>
                </c:pt>
                <c:pt idx="11">
                  <c:v>0.74451106523003541</c:v>
                </c:pt>
                <c:pt idx="12">
                  <c:v>0.78465693246422918</c:v>
                </c:pt>
                <c:pt idx="13">
                  <c:v>0.80307704914754952</c:v>
                </c:pt>
                <c:pt idx="14">
                  <c:v>0.81724292904364493</c:v>
                </c:pt>
                <c:pt idx="15">
                  <c:v>0.81522384856004571</c:v>
                </c:pt>
              </c:numCache>
            </c:numRef>
          </c:val>
          <c:extLst>
            <c:ext xmlns:c16="http://schemas.microsoft.com/office/drawing/2014/chart" uri="{C3380CC4-5D6E-409C-BE32-E72D297353CC}">
              <c16:uniqueId val="{00000006-4C45-394F-9976-3F2FB6BC4095}"/>
            </c:ext>
          </c:extLst>
        </c:ser>
        <c:ser>
          <c:idx val="13"/>
          <c:order val="7"/>
          <c:tx>
            <c:strRef>
              <c:f>'NZA Fuel by Sector'!$D$82</c:f>
              <c:strCache>
                <c:ptCount val="1"/>
                <c:pt idx="0">
                  <c:v>Jet Fuel</c:v>
                </c:pt>
              </c:strCache>
            </c:strRef>
          </c:tx>
          <c:spPr>
            <a:solidFill>
              <a:schemeClr val="accent5"/>
            </a:solidFill>
            <a:ln w="12700">
              <a:no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Sector'!$E$82:$T$82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4C45-394F-9976-3F2FB6BC4095}"/>
            </c:ext>
          </c:extLst>
        </c:ser>
        <c:ser>
          <c:idx val="14"/>
          <c:order val="8"/>
          <c:tx>
            <c:strRef>
              <c:f>'NZA Fuel by Sector'!$D$83</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Sector'!$E$83:$T$83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4C45-394F-9976-3F2FB6BC4095}"/>
            </c:ext>
          </c:extLst>
        </c:ser>
        <c:ser>
          <c:idx val="11"/>
          <c:order val="9"/>
          <c:tx>
            <c:strRef>
              <c:f>'NZA Fuel by Sector'!$D$84</c:f>
              <c:strCache>
                <c:ptCount val="1"/>
                <c:pt idx="0">
                  <c:v>Other Petroleum</c:v>
                </c:pt>
              </c:strCache>
            </c:strRef>
          </c:tx>
          <c:spPr>
            <a:solidFill>
              <a:schemeClr val="bg1">
                <a:lumMod val="65000"/>
              </a:schemeClr>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Sector'!$E$84:$T$84</c:f>
              <c:numCache>
                <c:formatCode>#,##0</c:formatCode>
                <c:ptCount val="16"/>
                <c:pt idx="0">
                  <c:v>72.004184786448988</c:v>
                </c:pt>
                <c:pt idx="1">
                  <c:v>71.503033131432474</c:v>
                </c:pt>
                <c:pt idx="2">
                  <c:v>71.028638022080983</c:v>
                </c:pt>
                <c:pt idx="3">
                  <c:v>70.579871486632086</c:v>
                </c:pt>
                <c:pt idx="4">
                  <c:v>70.155644716124087</c:v>
                </c:pt>
                <c:pt idx="5">
                  <c:v>69.754906169081039</c:v>
                </c:pt>
                <c:pt idx="6">
                  <c:v>69.460345310642921</c:v>
                </c:pt>
                <c:pt idx="7">
                  <c:v>69.196365706855644</c:v>
                </c:pt>
                <c:pt idx="8">
                  <c:v>68.961914919489942</c:v>
                </c:pt>
                <c:pt idx="9">
                  <c:v>68.75599217507596</c:v>
                </c:pt>
                <c:pt idx="10">
                  <c:v>68.577646278231725</c:v>
                </c:pt>
                <c:pt idx="11">
                  <c:v>68.584041092774342</c:v>
                </c:pt>
                <c:pt idx="12">
                  <c:v>68.627744137706088</c:v>
                </c:pt>
                <c:pt idx="13">
                  <c:v>68.693297529545873</c:v>
                </c:pt>
                <c:pt idx="14">
                  <c:v>68.804857304381287</c:v>
                </c:pt>
                <c:pt idx="15">
                  <c:v>68.936175045044749</c:v>
                </c:pt>
              </c:numCache>
            </c:numRef>
          </c:val>
          <c:extLst>
            <c:ext xmlns:c16="http://schemas.microsoft.com/office/drawing/2014/chart" uri="{C3380CC4-5D6E-409C-BE32-E72D297353CC}">
              <c16:uniqueId val="{00000009-4C45-394F-9976-3F2FB6BC4095}"/>
            </c:ext>
          </c:extLst>
        </c:ser>
        <c:ser>
          <c:idx val="6"/>
          <c:order val="10"/>
          <c:tx>
            <c:strRef>
              <c:f>'NZA Fuel by Sector'!$D$85</c:f>
              <c:strCache>
                <c:ptCount val="1"/>
                <c:pt idx="0">
                  <c:v>District Steam</c:v>
                </c:pt>
              </c:strCache>
            </c:strRef>
          </c:tx>
          <c:spPr>
            <a:solidFill>
              <a:schemeClr val="tx1"/>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Sector'!$E$85:$T$85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4C45-394F-9976-3F2FB6BC4095}"/>
            </c:ext>
          </c:extLst>
        </c:ser>
        <c:ser>
          <c:idx val="9"/>
          <c:order val="11"/>
          <c:tx>
            <c:strRef>
              <c:f>'NZA Fuel by Sector'!$D$86</c:f>
              <c:strCache>
                <c:ptCount val="1"/>
                <c:pt idx="0">
                  <c:v>Wood and Waste</c:v>
                </c:pt>
              </c:strCache>
            </c:strRef>
          </c:tx>
          <c:spPr>
            <a:solidFill>
              <a:schemeClr val="accent4">
                <a:lumMod val="75000"/>
              </a:schemeClr>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Sector'!$E$86:$T$86</c:f>
              <c:numCache>
                <c:formatCode>#,##0</c:formatCode>
                <c:ptCount val="16"/>
                <c:pt idx="0">
                  <c:v>18.683533104867362</c:v>
                </c:pt>
                <c:pt idx="1">
                  <c:v>18.35088344966746</c:v>
                </c:pt>
                <c:pt idx="2">
                  <c:v>18.011643235253889</c:v>
                </c:pt>
                <c:pt idx="3">
                  <c:v>17.665701308312531</c:v>
                </c:pt>
                <c:pt idx="4">
                  <c:v>17.312944601023911</c:v>
                </c:pt>
                <c:pt idx="5">
                  <c:v>16.95325809795337</c:v>
                </c:pt>
                <c:pt idx="6">
                  <c:v>16.969744273522231</c:v>
                </c:pt>
                <c:pt idx="7">
                  <c:v>16.985599299076561</c:v>
                </c:pt>
                <c:pt idx="8">
                  <c:v>17.000807441949888</c:v>
                </c:pt>
                <c:pt idx="9">
                  <c:v>17.015352644442789</c:v>
                </c:pt>
                <c:pt idx="10">
                  <c:v>17.029218517556028</c:v>
                </c:pt>
                <c:pt idx="11">
                  <c:v>17.04238833460915</c:v>
                </c:pt>
                <c:pt idx="12">
                  <c:v>17.054845024742619</c:v>
                </c:pt>
                <c:pt idx="13">
                  <c:v>17.06657116630144</c:v>
                </c:pt>
                <c:pt idx="14">
                  <c:v>17.07754898009815</c:v>
                </c:pt>
                <c:pt idx="15">
                  <c:v>17.087760322553109</c:v>
                </c:pt>
              </c:numCache>
            </c:numRef>
          </c:val>
          <c:extLst>
            <c:ext xmlns:c16="http://schemas.microsoft.com/office/drawing/2014/chart" uri="{C3380CC4-5D6E-409C-BE32-E72D297353CC}">
              <c16:uniqueId val="{0000000B-4C45-394F-9976-3F2FB6BC4095}"/>
            </c:ext>
          </c:extLst>
        </c:ser>
        <c:ser>
          <c:idx val="10"/>
          <c:order val="12"/>
          <c:tx>
            <c:strRef>
              <c:f>'NZA Fuel by Sector'!$D$87</c:f>
              <c:strCache>
                <c:ptCount val="1"/>
                <c:pt idx="0">
                  <c:v>Hydrogen</c:v>
                </c:pt>
              </c:strCache>
            </c:strRef>
          </c:tx>
          <c:spPr>
            <a:solidFill>
              <a:srgbClr val="7030A0"/>
            </a:solidFill>
            <a:ln w="25400">
              <a:solidFill>
                <a:schemeClr val="bg1"/>
              </a:solidFill>
            </a:ln>
            <a:effectLst/>
          </c:spPr>
          <c:cat>
            <c:numRef>
              <c:f>'NZA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'NZA Fuel by Sector'!$E$87:$T$87</c:f>
              <c:numCache>
                <c:formatCode>#,##0</c:formatCode>
                <c:ptCount val="16"/>
                <c:pt idx="0">
                  <c:v>0</c:v>
                </c:pt>
                <c:pt idx="1">
                  <c:v>0</c:v>
                </c:pt>
                <c:pt idx="2">
                  <c:v>0</c:v>
                </c:pt>
                <c:pt idx="3">
                  <c:v>0</c:v>
                </c:pt>
                <c:pt idx="4">
                  <c:v>0</c:v>
                </c:pt>
                <c:pt idx="5">
                  <c:v>0</c:v>
                </c:pt>
                <c:pt idx="6">
                  <c:v>5.6573473771138261</c:v>
                </c:pt>
                <c:pt idx="7">
                  <c:v>11.240286043220509</c:v>
                </c:pt>
                <c:pt idx="8">
                  <c:v>16.750749617084129</c:v>
                </c:pt>
                <c:pt idx="9">
                  <c:v>22.190602043330578</c:v>
                </c:pt>
                <c:pt idx="10">
                  <c:v>27.561638963151481</c:v>
                </c:pt>
                <c:pt idx="11">
                  <c:v>29.899506110727859</c:v>
                </c:pt>
                <c:pt idx="12">
                  <c:v>32.10101875091366</c:v>
                </c:pt>
                <c:pt idx="13">
                  <c:v>34.117613476258427</c:v>
                </c:pt>
                <c:pt idx="14">
                  <c:v>36.060094693129948</c:v>
                </c:pt>
                <c:pt idx="15">
                  <c:v>37.889115327293062</c:v>
                </c:pt>
              </c:numCache>
            </c:numRef>
          </c:val>
          <c:extLst>
            <c:ext xmlns:c16="http://schemas.microsoft.com/office/drawing/2014/chart" uri="{C3380CC4-5D6E-409C-BE32-E72D297353CC}">
              <c16:uniqueId val="{0000000C-4C45-394F-9976-3F2FB6BC4095}"/>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layout>
        <c:manualLayout>
          <c:xMode val="edge"/>
          <c:yMode val="edge"/>
          <c:x val="0.72536277954982542"/>
          <c:y val="4.0476223894473091E-2"/>
          <c:w val="0.26254377525617628"/>
          <c:h val="0.92377991521113334"/>
        </c:manualLayout>
      </c:layout>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Buildings </a:t>
            </a:r>
          </a:p>
        </c:rich>
      </c:tx>
      <c:overlay val="0"/>
      <c:spPr>
        <a:noFill/>
        <a:ln>
          <a:noFill/>
        </a:ln>
        <a:effectLst/>
      </c:spPr>
    </c:title>
    <c:autoTitleDeleted val="0"/>
    <c:plotArea>
      <c:layout/>
      <c:areaChart>
        <c:grouping val="stacked"/>
        <c:varyColors val="0"/>
        <c:ser>
          <c:idx val="0"/>
          <c:order val="0"/>
          <c:tx>
            <c:strRef>
              <c:f>'NZB Fuel by Sector'!$D$30</c:f>
              <c:strCache>
                <c:ptCount val="1"/>
                <c:pt idx="0">
                  <c:v>Electricity</c:v>
                </c:pt>
              </c:strCache>
            </c:strRef>
          </c:tx>
          <c:spPr>
            <a:solidFill>
              <a:schemeClr val="accent1"/>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Sector'!$E$30:$T$30</c:f>
              <c:numCache>
                <c:formatCode>#,##0</c:formatCode>
                <c:ptCount val="16"/>
                <c:pt idx="0">
                  <c:v>426.08258094235418</c:v>
                </c:pt>
                <c:pt idx="1">
                  <c:v>424.29762365759882</c:v>
                </c:pt>
                <c:pt idx="2">
                  <c:v>422.63672949963859</c:v>
                </c:pt>
                <c:pt idx="3">
                  <c:v>421.99773425269348</c:v>
                </c:pt>
                <c:pt idx="4">
                  <c:v>422.2380367853608</c:v>
                </c:pt>
                <c:pt idx="5">
                  <c:v>423.38712404669928</c:v>
                </c:pt>
                <c:pt idx="6">
                  <c:v>429.92695388585503</c:v>
                </c:pt>
                <c:pt idx="7">
                  <c:v>437.10112187713867</c:v>
                </c:pt>
                <c:pt idx="8">
                  <c:v>444.79447096712806</c:v>
                </c:pt>
                <c:pt idx="9">
                  <c:v>452.964267262276</c:v>
                </c:pt>
                <c:pt idx="10">
                  <c:v>461.57625661554721</c:v>
                </c:pt>
                <c:pt idx="11">
                  <c:v>470.03243556996404</c:v>
                </c:pt>
                <c:pt idx="12">
                  <c:v>478.16895793684859</c:v>
                </c:pt>
                <c:pt idx="13">
                  <c:v>485.96662948411188</c:v>
                </c:pt>
                <c:pt idx="14">
                  <c:v>493.40988897620559</c:v>
                </c:pt>
                <c:pt idx="15">
                  <c:v>500.31649523645962</c:v>
                </c:pt>
              </c:numCache>
            </c:numRef>
          </c:val>
          <c:extLst>
            <c:ext xmlns:c16="http://schemas.microsoft.com/office/drawing/2014/chart" uri="{C3380CC4-5D6E-409C-BE32-E72D297353CC}">
              <c16:uniqueId val="{00000000-A7E9-5D4E-AAA6-F266B67F4EAF}"/>
            </c:ext>
          </c:extLst>
        </c:ser>
        <c:ser>
          <c:idx val="1"/>
          <c:order val="1"/>
          <c:tx>
            <c:strRef>
              <c:f>'NZB Fuel by Sector'!$D$31</c:f>
              <c:strCache>
                <c:ptCount val="1"/>
                <c:pt idx="0">
                  <c:v>Natural Gas</c:v>
                </c:pt>
              </c:strCache>
            </c:strRef>
          </c:tx>
          <c:spPr>
            <a:solidFill>
              <a:schemeClr val="accent2"/>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Sector'!$E$31:$T$31</c:f>
              <c:numCache>
                <c:formatCode>#,##0</c:formatCode>
                <c:ptCount val="16"/>
                <c:pt idx="0">
                  <c:v>747.84124064025821</c:v>
                </c:pt>
                <c:pt idx="1">
                  <c:v>741.52331008343867</c:v>
                </c:pt>
                <c:pt idx="2">
                  <c:v>729.71372958195138</c:v>
                </c:pt>
                <c:pt idx="3">
                  <c:v>714.02317939770398</c:v>
                </c:pt>
                <c:pt idx="4">
                  <c:v>695.32217779927498</c:v>
                </c:pt>
                <c:pt idx="5">
                  <c:v>673.72871114661621</c:v>
                </c:pt>
                <c:pt idx="6">
                  <c:v>618.46119418438013</c:v>
                </c:pt>
                <c:pt idx="7">
                  <c:v>563.13364790268565</c:v>
                </c:pt>
                <c:pt idx="8">
                  <c:v>508.23931746461949</c:v>
                </c:pt>
                <c:pt idx="9">
                  <c:v>454.30168978357909</c:v>
                </c:pt>
                <c:pt idx="10">
                  <c:v>401.78079279398571</c:v>
                </c:pt>
                <c:pt idx="11">
                  <c:v>354.17556837198822</c:v>
                </c:pt>
                <c:pt idx="12">
                  <c:v>310.23461861450897</c:v>
                </c:pt>
                <c:pt idx="13">
                  <c:v>269.88967026017019</c:v>
                </c:pt>
                <c:pt idx="14">
                  <c:v>233.06380349221513</c:v>
                </c:pt>
                <c:pt idx="15">
                  <c:v>199.67151038974879</c:v>
                </c:pt>
              </c:numCache>
            </c:numRef>
          </c:val>
          <c:extLst>
            <c:ext xmlns:c16="http://schemas.microsoft.com/office/drawing/2014/chart" uri="{C3380CC4-5D6E-409C-BE32-E72D297353CC}">
              <c16:uniqueId val="{00000001-A7E9-5D4E-AAA6-F266B67F4EAF}"/>
            </c:ext>
          </c:extLst>
        </c:ser>
        <c:ser>
          <c:idx val="3"/>
          <c:order val="2"/>
          <c:tx>
            <c:strRef>
              <c:f>'NZB Fuel by Sector'!$D$32</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Sector'!$E$32:$T$32</c:f>
              <c:numCache>
                <c:formatCode>#,##0</c:formatCode>
                <c:ptCount val="16"/>
                <c:pt idx="0">
                  <c:v>0</c:v>
                </c:pt>
                <c:pt idx="1">
                  <c:v>0</c:v>
                </c:pt>
                <c:pt idx="2">
                  <c:v>0</c:v>
                </c:pt>
                <c:pt idx="3">
                  <c:v>0</c:v>
                </c:pt>
                <c:pt idx="4">
                  <c:v>0</c:v>
                </c:pt>
                <c:pt idx="5">
                  <c:v>0</c:v>
                </c:pt>
                <c:pt idx="6">
                  <c:v>21.105707764306672</c:v>
                </c:pt>
                <c:pt idx="7">
                  <c:v>39.79316998027543</c:v>
                </c:pt>
                <c:pt idx="8">
                  <c:v>55.844275725857187</c:v>
                </c:pt>
                <c:pt idx="9">
                  <c:v>69.087353745889928</c:v>
                </c:pt>
                <c:pt idx="10">
                  <c:v>79.393809354500178</c:v>
                </c:pt>
                <c:pt idx="11">
                  <c:v>87.439853538221541</c:v>
                </c:pt>
                <c:pt idx="12">
                  <c:v>93.191413393955258</c:v>
                </c:pt>
                <c:pt idx="13">
                  <c:v>96.808251288974162</c:v>
                </c:pt>
                <c:pt idx="14">
                  <c:v>98.463655244933008</c:v>
                </c:pt>
                <c:pt idx="15">
                  <c:v>98.345669296443461</c:v>
                </c:pt>
              </c:numCache>
            </c:numRef>
          </c:val>
          <c:extLst>
            <c:ext xmlns:c16="http://schemas.microsoft.com/office/drawing/2014/chart" uri="{C3380CC4-5D6E-409C-BE32-E72D297353CC}">
              <c16:uniqueId val="{00000002-A7E9-5D4E-AAA6-F266B67F4EAF}"/>
            </c:ext>
          </c:extLst>
        </c:ser>
        <c:ser>
          <c:idx val="8"/>
          <c:order val="3"/>
          <c:tx>
            <c:strRef>
              <c:f>'NZB Fuel by Sector'!$D$33</c:f>
              <c:strCache>
                <c:ptCount val="1"/>
                <c:pt idx="0">
                  <c:v>Gasoline</c:v>
                </c:pt>
              </c:strCache>
            </c:strRef>
          </c:tx>
          <c:spPr>
            <a:solidFill>
              <a:srgbClr val="C00000"/>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Sector'!$E$33:$T$33</c:f>
              <c:numCache>
                <c:formatCode>#,##0</c:formatCode>
                <c:ptCount val="16"/>
                <c:pt idx="0">
                  <c:v>14.809118525669639</c:v>
                </c:pt>
                <c:pt idx="1">
                  <c:v>14.82423289888227</c:v>
                </c:pt>
                <c:pt idx="2">
                  <c:v>14.83938132402365</c:v>
                </c:pt>
                <c:pt idx="3">
                  <c:v>14.8545638790112</c:v>
                </c:pt>
                <c:pt idx="4">
                  <c:v>14.86978064194127</c:v>
                </c:pt>
                <c:pt idx="5">
                  <c:v>14.885031691089649</c:v>
                </c:pt>
                <c:pt idx="6">
                  <c:v>14.087504806838959</c:v>
                </c:pt>
                <c:pt idx="7">
                  <c:v>13.30176504275066</c:v>
                </c:pt>
                <c:pt idx="8">
                  <c:v>12.52784828491926</c:v>
                </c:pt>
                <c:pt idx="9">
                  <c:v>11.765790589229089</c:v>
                </c:pt>
                <c:pt idx="10">
                  <c:v>11.01562818201791</c:v>
                </c:pt>
                <c:pt idx="11">
                  <c:v>10.2773974607427</c:v>
                </c:pt>
                <c:pt idx="12">
                  <c:v>9.5511349946479118</c:v>
                </c:pt>
                <c:pt idx="13">
                  <c:v>8.8368775254359111</c:v>
                </c:pt>
                <c:pt idx="14">
                  <c:v>8.1346619679398753</c:v>
                </c:pt>
                <c:pt idx="15">
                  <c:v>7.4445254107990078</c:v>
                </c:pt>
              </c:numCache>
            </c:numRef>
          </c:val>
          <c:extLst>
            <c:ext xmlns:c16="http://schemas.microsoft.com/office/drawing/2014/chart" uri="{C3380CC4-5D6E-409C-BE32-E72D297353CC}">
              <c16:uniqueId val="{00000003-A7E9-5D4E-AAA6-F266B67F4EAF}"/>
            </c:ext>
          </c:extLst>
        </c:ser>
        <c:ser>
          <c:idx val="12"/>
          <c:order val="4"/>
          <c:tx>
            <c:strRef>
              <c:f>'NZB Fuel by Sector'!$D$34</c:f>
              <c:strCache>
                <c:ptCount val="1"/>
                <c:pt idx="0">
                  <c:v>Renewable Gasoline</c:v>
                </c:pt>
              </c:strCache>
            </c:strRef>
          </c:tx>
          <c:spPr>
            <a:pattFill prst="dkUpDiag">
              <a:fgClr>
                <a:srgbClr val="C00000"/>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Sector'!$E$34:$T$34</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A7E9-5D4E-AAA6-F266B67F4EAF}"/>
            </c:ext>
          </c:extLst>
        </c:ser>
        <c:ser>
          <c:idx val="2"/>
          <c:order val="5"/>
          <c:tx>
            <c:strRef>
              <c:f>'NZB Fuel by Sector'!$D$35</c:f>
              <c:strCache>
                <c:ptCount val="1"/>
                <c:pt idx="0">
                  <c:v>Distillate</c:v>
                </c:pt>
              </c:strCache>
            </c:strRef>
          </c:tx>
          <c:spPr>
            <a:solidFill>
              <a:schemeClr val="accent3"/>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Sector'!$E$35:$T$35</c:f>
              <c:numCache>
                <c:formatCode>#,##0</c:formatCode>
                <c:ptCount val="16"/>
                <c:pt idx="0">
                  <c:v>127.80918928962112</c:v>
                </c:pt>
                <c:pt idx="1">
                  <c:v>124.99493777967675</c:v>
                </c:pt>
                <c:pt idx="2">
                  <c:v>121.12240262270001</c:v>
                </c:pt>
                <c:pt idx="3">
                  <c:v>116.780592203987</c:v>
                </c:pt>
                <c:pt idx="4">
                  <c:v>112.12560616489185</c:v>
                </c:pt>
                <c:pt idx="5">
                  <c:v>95.254797964870221</c:v>
                </c:pt>
                <c:pt idx="6">
                  <c:v>88.275865787492435</c:v>
                </c:pt>
                <c:pt idx="7">
                  <c:v>81.25973492113188</c:v>
                </c:pt>
                <c:pt idx="8">
                  <c:v>74.244127714541776</c:v>
                </c:pt>
                <c:pt idx="9">
                  <c:v>67.272995781067891</c:v>
                </c:pt>
                <c:pt idx="10">
                  <c:v>60.390825208335784</c:v>
                </c:pt>
                <c:pt idx="11">
                  <c:v>54.022611898729586</c:v>
                </c:pt>
                <c:pt idx="12">
                  <c:v>48.031990852231488</c:v>
                </c:pt>
                <c:pt idx="13">
                  <c:v>42.4324112789295</c:v>
                </c:pt>
                <c:pt idx="14">
                  <c:v>37.228467461887519</c:v>
                </c:pt>
                <c:pt idx="15">
                  <c:v>32.423319803104341</c:v>
                </c:pt>
              </c:numCache>
            </c:numRef>
          </c:val>
          <c:extLst>
            <c:ext xmlns:c16="http://schemas.microsoft.com/office/drawing/2014/chart" uri="{C3380CC4-5D6E-409C-BE32-E72D297353CC}">
              <c16:uniqueId val="{00000005-A7E9-5D4E-AAA6-F266B67F4EAF}"/>
            </c:ext>
          </c:extLst>
        </c:ser>
        <c:ser>
          <c:idx val="4"/>
          <c:order val="6"/>
          <c:tx>
            <c:strRef>
              <c:f>'NZB Fuel by Sector'!$D$36</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Sector'!$E$36:$T$36</c:f>
              <c:numCache>
                <c:formatCode>#,##0</c:formatCode>
                <c:ptCount val="16"/>
                <c:pt idx="0">
                  <c:v>14.201021032180119</c:v>
                </c:pt>
                <c:pt idx="1">
                  <c:v>13.888326419964084</c:v>
                </c:pt>
                <c:pt idx="2">
                  <c:v>13.458044735855559</c:v>
                </c:pt>
                <c:pt idx="3">
                  <c:v>12.975621355998557</c:v>
                </c:pt>
                <c:pt idx="4">
                  <c:v>12.458400684987984</c:v>
                </c:pt>
                <c:pt idx="5">
                  <c:v>23.813699491217552</c:v>
                </c:pt>
                <c:pt idx="6">
                  <c:v>23.891689215674564</c:v>
                </c:pt>
                <c:pt idx="7">
                  <c:v>23.727002703069516</c:v>
                </c:pt>
                <c:pt idx="8">
                  <c:v>23.317143920861341</c:v>
                </c:pt>
                <c:pt idx="9">
                  <c:v>22.664164354049614</c:v>
                </c:pt>
                <c:pt idx="10">
                  <c:v>21.773562830216303</c:v>
                </c:pt>
                <c:pt idx="11">
                  <c:v>20.800950287876496</c:v>
                </c:pt>
                <c:pt idx="12">
                  <c:v>19.714117543017448</c:v>
                </c:pt>
                <c:pt idx="13">
                  <c:v>18.53369688045197</c:v>
                </c:pt>
                <c:pt idx="14">
                  <c:v>17.278805542340194</c:v>
                </c:pt>
                <c:pt idx="15">
                  <c:v>15.969694828394672</c:v>
                </c:pt>
              </c:numCache>
            </c:numRef>
          </c:val>
          <c:extLst>
            <c:ext xmlns:c16="http://schemas.microsoft.com/office/drawing/2014/chart" uri="{C3380CC4-5D6E-409C-BE32-E72D297353CC}">
              <c16:uniqueId val="{00000006-A7E9-5D4E-AAA6-F266B67F4EAF}"/>
            </c:ext>
          </c:extLst>
        </c:ser>
        <c:ser>
          <c:idx val="13"/>
          <c:order val="7"/>
          <c:tx>
            <c:strRef>
              <c:f>'NZB Fuel by Sector'!$D$37</c:f>
              <c:strCache>
                <c:ptCount val="1"/>
                <c:pt idx="0">
                  <c:v>Jet Fuel</c:v>
                </c:pt>
              </c:strCache>
            </c:strRef>
          </c:tx>
          <c:spPr>
            <a:solidFill>
              <a:schemeClr val="accent5"/>
            </a:solidFill>
            <a:ln w="12700">
              <a:no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Sector'!$E$37:$T$37</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7E9-5D4E-AAA6-F266B67F4EAF}"/>
            </c:ext>
          </c:extLst>
        </c:ser>
        <c:ser>
          <c:idx val="14"/>
          <c:order val="8"/>
          <c:tx>
            <c:strRef>
              <c:f>'NZB Fuel by Sector'!$D$38</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Sector'!$E$38:$T$38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A7E9-5D4E-AAA6-F266B67F4EAF}"/>
            </c:ext>
          </c:extLst>
        </c:ser>
        <c:ser>
          <c:idx val="11"/>
          <c:order val="9"/>
          <c:tx>
            <c:strRef>
              <c:f>'NZB Fuel by Sector'!$D$39</c:f>
              <c:strCache>
                <c:ptCount val="1"/>
                <c:pt idx="0">
                  <c:v>Other Petroleum</c:v>
                </c:pt>
              </c:strCache>
            </c:strRef>
          </c:tx>
          <c:spPr>
            <a:solidFill>
              <a:schemeClr val="bg1">
                <a:lumMod val="65000"/>
              </a:schemeClr>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Sector'!$E$39:$T$39</c:f>
              <c:numCache>
                <c:formatCode>#,##0</c:formatCode>
                <c:ptCount val="16"/>
                <c:pt idx="0">
                  <c:v>38.285787650970605</c:v>
                </c:pt>
                <c:pt idx="1">
                  <c:v>37.971676531748194</c:v>
                </c:pt>
                <c:pt idx="2">
                  <c:v>37.418367448646137</c:v>
                </c:pt>
                <c:pt idx="3">
                  <c:v>36.650828023139695</c:v>
                </c:pt>
                <c:pt idx="4">
                  <c:v>35.700615346182744</c:v>
                </c:pt>
                <c:pt idx="5">
                  <c:v>34.572490394741543</c:v>
                </c:pt>
                <c:pt idx="6">
                  <c:v>33.125972601222358</c:v>
                </c:pt>
                <c:pt idx="7">
                  <c:v>31.521059846662073</c:v>
                </c:pt>
                <c:pt idx="8">
                  <c:v>29.767592221459335</c:v>
                </c:pt>
                <c:pt idx="9">
                  <c:v>27.879185856407865</c:v>
                </c:pt>
                <c:pt idx="10">
                  <c:v>25.868711230207392</c:v>
                </c:pt>
                <c:pt idx="11">
                  <c:v>23.948986506822603</c:v>
                </c:pt>
                <c:pt idx="12">
                  <c:v>22.088195651257841</c:v>
                </c:pt>
                <c:pt idx="13">
                  <c:v>20.295205517499753</c:v>
                </c:pt>
                <c:pt idx="14">
                  <c:v>18.574319578270511</c:v>
                </c:pt>
                <c:pt idx="15">
                  <c:v>16.933670013016442</c:v>
                </c:pt>
              </c:numCache>
            </c:numRef>
          </c:val>
          <c:extLst>
            <c:ext xmlns:c16="http://schemas.microsoft.com/office/drawing/2014/chart" uri="{C3380CC4-5D6E-409C-BE32-E72D297353CC}">
              <c16:uniqueId val="{00000009-A7E9-5D4E-AAA6-F266B67F4EAF}"/>
            </c:ext>
          </c:extLst>
        </c:ser>
        <c:ser>
          <c:idx val="6"/>
          <c:order val="10"/>
          <c:tx>
            <c:strRef>
              <c:f>'NZB Fuel by Sector'!$D$40</c:f>
              <c:strCache>
                <c:ptCount val="1"/>
                <c:pt idx="0">
                  <c:v>District Steam</c:v>
                </c:pt>
              </c:strCache>
            </c:strRef>
          </c:tx>
          <c:spPr>
            <a:solidFill>
              <a:schemeClr val="tx1"/>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Sector'!$E$40:$T$40</c:f>
              <c:numCache>
                <c:formatCode>#,##0</c:formatCode>
                <c:ptCount val="16"/>
                <c:pt idx="0">
                  <c:v>15.752865389121586</c:v>
                </c:pt>
                <c:pt idx="1">
                  <c:v>15.704987186753277</c:v>
                </c:pt>
                <c:pt idx="2">
                  <c:v>15.490706991160714</c:v>
                </c:pt>
                <c:pt idx="3">
                  <c:v>15.191599899057062</c:v>
                </c:pt>
                <c:pt idx="4">
                  <c:v>14.840989125382466</c:v>
                </c:pt>
                <c:pt idx="5">
                  <c:v>14.44086227431721</c:v>
                </c:pt>
                <c:pt idx="6">
                  <c:v>13.885511629686221</c:v>
                </c:pt>
                <c:pt idx="7">
                  <c:v>13.268649650462663</c:v>
                </c:pt>
                <c:pt idx="8">
                  <c:v>12.60085788197499</c:v>
                </c:pt>
                <c:pt idx="9">
                  <c:v>11.897791266272009</c:v>
                </c:pt>
                <c:pt idx="10">
                  <c:v>11.174299331275984</c:v>
                </c:pt>
                <c:pt idx="11">
                  <c:v>10.581840284069274</c:v>
                </c:pt>
                <c:pt idx="12">
                  <c:v>10.007740490855728</c:v>
                </c:pt>
                <c:pt idx="13">
                  <c:v>9.4526391086373671</c:v>
                </c:pt>
                <c:pt idx="14">
                  <c:v>8.9170365827688478</c:v>
                </c:pt>
                <c:pt idx="15">
                  <c:v>8.4021853316994957</c:v>
                </c:pt>
              </c:numCache>
            </c:numRef>
          </c:val>
          <c:extLst>
            <c:ext xmlns:c16="http://schemas.microsoft.com/office/drawing/2014/chart" uri="{C3380CC4-5D6E-409C-BE32-E72D297353CC}">
              <c16:uniqueId val="{0000000A-A7E9-5D4E-AAA6-F266B67F4EAF}"/>
            </c:ext>
          </c:extLst>
        </c:ser>
        <c:ser>
          <c:idx val="9"/>
          <c:order val="11"/>
          <c:tx>
            <c:strRef>
              <c:f>'NZB Fuel by Sector'!$D$41</c:f>
              <c:strCache>
                <c:ptCount val="1"/>
                <c:pt idx="0">
                  <c:v>Wood and Waste</c:v>
                </c:pt>
              </c:strCache>
            </c:strRef>
          </c:tx>
          <c:spPr>
            <a:solidFill>
              <a:schemeClr val="accent4">
                <a:lumMod val="75000"/>
              </a:schemeClr>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Sector'!$E$41:$T$41</c:f>
              <c:numCache>
                <c:formatCode>#,##0</c:formatCode>
                <c:ptCount val="16"/>
                <c:pt idx="0">
                  <c:v>39.419333849728346</c:v>
                </c:pt>
                <c:pt idx="1">
                  <c:v>39.319905549852294</c:v>
                </c:pt>
                <c:pt idx="2">
                  <c:v>39.085294264092724</c:v>
                </c:pt>
                <c:pt idx="3">
                  <c:v>38.746394517225788</c:v>
                </c:pt>
                <c:pt idx="4">
                  <c:v>38.315017992744401</c:v>
                </c:pt>
                <c:pt idx="5">
                  <c:v>37.793493170694937</c:v>
                </c:pt>
                <c:pt idx="6">
                  <c:v>36.904159988066795</c:v>
                </c:pt>
                <c:pt idx="7">
                  <c:v>35.937197170499843</c:v>
                </c:pt>
                <c:pt idx="8">
                  <c:v>34.897082365724508</c:v>
                </c:pt>
                <c:pt idx="9">
                  <c:v>33.787027702772306</c:v>
                </c:pt>
                <c:pt idx="10">
                  <c:v>32.614421321256295</c:v>
                </c:pt>
                <c:pt idx="11">
                  <c:v>31.469498170741144</c:v>
                </c:pt>
                <c:pt idx="12">
                  <c:v>30.352556158838546</c:v>
                </c:pt>
                <c:pt idx="13">
                  <c:v>29.26517505151439</c:v>
                </c:pt>
                <c:pt idx="14">
                  <c:v>28.206429275376724</c:v>
                </c:pt>
                <c:pt idx="15">
                  <c:v>27.177265661342297</c:v>
                </c:pt>
              </c:numCache>
            </c:numRef>
          </c:val>
          <c:extLst>
            <c:ext xmlns:c16="http://schemas.microsoft.com/office/drawing/2014/chart" uri="{C3380CC4-5D6E-409C-BE32-E72D297353CC}">
              <c16:uniqueId val="{0000000B-A7E9-5D4E-AAA6-F266B67F4EAF}"/>
            </c:ext>
          </c:extLst>
        </c:ser>
        <c:ser>
          <c:idx val="10"/>
          <c:order val="12"/>
          <c:tx>
            <c:strRef>
              <c:f>'NZB Fuel by Sector'!$D$42</c:f>
              <c:strCache>
                <c:ptCount val="1"/>
                <c:pt idx="0">
                  <c:v>Hydrogen</c:v>
                </c:pt>
              </c:strCache>
            </c:strRef>
          </c:tx>
          <c:spPr>
            <a:solidFill>
              <a:srgbClr val="7030A0"/>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Sector'!$E$42:$T$42</c:f>
              <c:numCache>
                <c:formatCode>#,##0</c:formatCode>
                <c:ptCount val="16"/>
                <c:pt idx="0">
                  <c:v>0</c:v>
                </c:pt>
                <c:pt idx="1">
                  <c:v>0</c:v>
                </c:pt>
                <c:pt idx="2">
                  <c:v>0</c:v>
                </c:pt>
                <c:pt idx="3">
                  <c:v>0</c:v>
                </c:pt>
                <c:pt idx="4">
                  <c:v>0</c:v>
                </c:pt>
                <c:pt idx="5">
                  <c:v>0</c:v>
                </c:pt>
                <c:pt idx="6">
                  <c:v>1.0099718552174719</c:v>
                </c:pt>
                <c:pt idx="7">
                  <c:v>1.9328390655951651</c:v>
                </c:pt>
                <c:pt idx="8">
                  <c:v>2.7572131245329738</c:v>
                </c:pt>
                <c:pt idx="9">
                  <c:v>3.4760732868303781</c:v>
                </c:pt>
                <c:pt idx="10">
                  <c:v>4.0865444389915826</c:v>
                </c:pt>
                <c:pt idx="11">
                  <c:v>4.6492115846213213</c:v>
                </c:pt>
                <c:pt idx="12">
                  <c:v>5.1352638857014972</c:v>
                </c:pt>
                <c:pt idx="13">
                  <c:v>5.5487156370745776</c:v>
                </c:pt>
                <c:pt idx="14">
                  <c:v>5.8937266518754337</c:v>
                </c:pt>
                <c:pt idx="15">
                  <c:v>6.1752114691588824</c:v>
                </c:pt>
              </c:numCache>
            </c:numRef>
          </c:val>
          <c:extLst>
            <c:ext xmlns:c16="http://schemas.microsoft.com/office/drawing/2014/chart" uri="{C3380CC4-5D6E-409C-BE32-E72D297353CC}">
              <c16:uniqueId val="{0000000C-A7E9-5D4E-AAA6-F266B67F4EAF}"/>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Transportation </a:t>
            </a:r>
          </a:p>
        </c:rich>
      </c:tx>
      <c:overlay val="0"/>
      <c:spPr>
        <a:noFill/>
        <a:ln>
          <a:noFill/>
        </a:ln>
        <a:effectLst/>
      </c:spPr>
    </c:title>
    <c:autoTitleDeleted val="0"/>
    <c:plotArea>
      <c:layout/>
      <c:areaChart>
        <c:grouping val="stacked"/>
        <c:varyColors val="0"/>
        <c:ser>
          <c:idx val="0"/>
          <c:order val="0"/>
          <c:tx>
            <c:strRef>
              <c:f>'NZB Fuel by Sector'!$D$89</c:f>
              <c:strCache>
                <c:ptCount val="1"/>
                <c:pt idx="0">
                  <c:v>Electricity</c:v>
                </c:pt>
              </c:strCache>
            </c:strRef>
          </c:tx>
          <c:spPr>
            <a:solidFill>
              <a:schemeClr val="accent1"/>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Sector'!$E$89:$T$89</c:f>
              <c:numCache>
                <c:formatCode>#,##0</c:formatCode>
                <c:ptCount val="16"/>
                <c:pt idx="0">
                  <c:v>12.283052775640741</c:v>
                </c:pt>
                <c:pt idx="1">
                  <c:v>13.88581226959041</c:v>
                </c:pt>
                <c:pt idx="2">
                  <c:v>15.7963381054237</c:v>
                </c:pt>
                <c:pt idx="3">
                  <c:v>17.968314584696611</c:v>
                </c:pt>
                <c:pt idx="4">
                  <c:v>20.418229374391419</c:v>
                </c:pt>
                <c:pt idx="5">
                  <c:v>23.127399479124019</c:v>
                </c:pt>
                <c:pt idx="6">
                  <c:v>39.33503444514205</c:v>
                </c:pt>
                <c:pt idx="7">
                  <c:v>56.810094768201658</c:v>
                </c:pt>
                <c:pt idx="8">
                  <c:v>75.514739855693165</c:v>
                </c:pt>
                <c:pt idx="9">
                  <c:v>95.435091450270718</c:v>
                </c:pt>
                <c:pt idx="10">
                  <c:v>116.5167096505467</c:v>
                </c:pt>
                <c:pt idx="11">
                  <c:v>128.4346862361709</c:v>
                </c:pt>
                <c:pt idx="12">
                  <c:v>140.46501207932769</c:v>
                </c:pt>
                <c:pt idx="13">
                  <c:v>152.4811001422315</c:v>
                </c:pt>
                <c:pt idx="14">
                  <c:v>164.51687283768669</c:v>
                </c:pt>
                <c:pt idx="15">
                  <c:v>176.46678567073141</c:v>
                </c:pt>
              </c:numCache>
            </c:numRef>
          </c:val>
          <c:extLst>
            <c:ext xmlns:c16="http://schemas.microsoft.com/office/drawing/2014/chart" uri="{C3380CC4-5D6E-409C-BE32-E72D297353CC}">
              <c16:uniqueId val="{00000000-6A75-FF49-B4F4-4E09438FAC33}"/>
            </c:ext>
          </c:extLst>
        </c:ser>
        <c:ser>
          <c:idx val="1"/>
          <c:order val="1"/>
          <c:tx>
            <c:strRef>
              <c:f>'NZB Fuel by Sector'!$D$90</c:f>
              <c:strCache>
                <c:ptCount val="1"/>
                <c:pt idx="0">
                  <c:v>Natural Gas</c:v>
                </c:pt>
              </c:strCache>
            </c:strRef>
          </c:tx>
          <c:spPr>
            <a:solidFill>
              <a:schemeClr val="accent2"/>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Sector'!$E$90:$T$90</c:f>
              <c:numCache>
                <c:formatCode>#,##0</c:formatCode>
                <c:ptCount val="16"/>
                <c:pt idx="0">
                  <c:v>38.76902445045976</c:v>
                </c:pt>
                <c:pt idx="1">
                  <c:v>38.787755896250417</c:v>
                </c:pt>
                <c:pt idx="2">
                  <c:v>38.795539497217909</c:v>
                </c:pt>
                <c:pt idx="3">
                  <c:v>38.799359100039197</c:v>
                </c:pt>
                <c:pt idx="4">
                  <c:v>38.798886553997527</c:v>
                </c:pt>
                <c:pt idx="5">
                  <c:v>38.795207891863321</c:v>
                </c:pt>
                <c:pt idx="6">
                  <c:v>31.701455039261731</c:v>
                </c:pt>
                <c:pt idx="7">
                  <c:v>25.000458382205299</c:v>
                </c:pt>
                <c:pt idx="8">
                  <c:v>18.690083809777761</c:v>
                </c:pt>
                <c:pt idx="9">
                  <c:v>12.772825049038049</c:v>
                </c:pt>
                <c:pt idx="10">
                  <c:v>7.2499729997198266</c:v>
                </c:pt>
                <c:pt idx="11">
                  <c:v>6.5779599952175234</c:v>
                </c:pt>
                <c:pt idx="12">
                  <c:v>5.9063303461213312</c:v>
                </c:pt>
                <c:pt idx="13">
                  <c:v>5.2944242590602659</c:v>
                </c:pt>
                <c:pt idx="14">
                  <c:v>4.6898909106407576</c:v>
                </c:pt>
                <c:pt idx="15">
                  <c:v>4.1444199674237074</c:v>
                </c:pt>
              </c:numCache>
            </c:numRef>
          </c:val>
          <c:extLst>
            <c:ext xmlns:c16="http://schemas.microsoft.com/office/drawing/2014/chart" uri="{C3380CC4-5D6E-409C-BE32-E72D297353CC}">
              <c16:uniqueId val="{00000001-6A75-FF49-B4F4-4E09438FAC33}"/>
            </c:ext>
          </c:extLst>
        </c:ser>
        <c:ser>
          <c:idx val="3"/>
          <c:order val="2"/>
          <c:tx>
            <c:strRef>
              <c:f>'NZB Fuel by Sector'!$D$91</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Sector'!$E$91:$T$91</c:f>
              <c:numCache>
                <c:formatCode>#,##0</c:formatCode>
                <c:ptCount val="16"/>
                <c:pt idx="0">
                  <c:v>0</c:v>
                </c:pt>
                <c:pt idx="1">
                  <c:v>0</c:v>
                </c:pt>
                <c:pt idx="2">
                  <c:v>0</c:v>
                </c:pt>
                <c:pt idx="3">
                  <c:v>0</c:v>
                </c:pt>
                <c:pt idx="4">
                  <c:v>0</c:v>
                </c:pt>
                <c:pt idx="5">
                  <c:v>0</c:v>
                </c:pt>
                <c:pt idx="6">
                  <c:v>1.081849034431889</c:v>
                </c:pt>
                <c:pt idx="7">
                  <c:v>1.7666276801130081</c:v>
                </c:pt>
                <c:pt idx="8">
                  <c:v>2.0536274108412851</c:v>
                </c:pt>
                <c:pt idx="9">
                  <c:v>1.9424111825726069</c:v>
                </c:pt>
                <c:pt idx="10">
                  <c:v>1.4326293951542171</c:v>
                </c:pt>
                <c:pt idx="11">
                  <c:v>1.6239851359763959</c:v>
                </c:pt>
                <c:pt idx="12">
                  <c:v>1.7742032639194121</c:v>
                </c:pt>
                <c:pt idx="13">
                  <c:v>1.899086962489009</c:v>
                </c:pt>
                <c:pt idx="14">
                  <c:v>1.981362162816936</c:v>
                </c:pt>
                <c:pt idx="15">
                  <c:v>2.0412814764922742</c:v>
                </c:pt>
              </c:numCache>
            </c:numRef>
          </c:val>
          <c:extLst>
            <c:ext xmlns:c16="http://schemas.microsoft.com/office/drawing/2014/chart" uri="{C3380CC4-5D6E-409C-BE32-E72D297353CC}">
              <c16:uniqueId val="{00000002-6A75-FF49-B4F4-4E09438FAC33}"/>
            </c:ext>
          </c:extLst>
        </c:ser>
        <c:ser>
          <c:idx val="8"/>
          <c:order val="3"/>
          <c:tx>
            <c:strRef>
              <c:f>'NZB Fuel by Sector'!$D$92</c:f>
              <c:strCache>
                <c:ptCount val="1"/>
                <c:pt idx="0">
                  <c:v>Gasoline</c:v>
                </c:pt>
              </c:strCache>
            </c:strRef>
          </c:tx>
          <c:spPr>
            <a:solidFill>
              <a:srgbClr val="C00000"/>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Sector'!$E$92:$T$92</c:f>
              <c:numCache>
                <c:formatCode>#,##0</c:formatCode>
                <c:ptCount val="16"/>
                <c:pt idx="0">
                  <c:v>727.72151298773861</c:v>
                </c:pt>
                <c:pt idx="1">
                  <c:v>709.81748766403439</c:v>
                </c:pt>
                <c:pt idx="2">
                  <c:v>690.8399187569421</c:v>
                </c:pt>
                <c:pt idx="3">
                  <c:v>670.51093357512775</c:v>
                </c:pt>
                <c:pt idx="4">
                  <c:v>649.45881120946456</c:v>
                </c:pt>
                <c:pt idx="5">
                  <c:v>627.80595636516205</c:v>
                </c:pt>
                <c:pt idx="6">
                  <c:v>597.2221319324525</c:v>
                </c:pt>
                <c:pt idx="7">
                  <c:v>563.58882200030394</c:v>
                </c:pt>
                <c:pt idx="8">
                  <c:v>527.04239120695763</c:v>
                </c:pt>
                <c:pt idx="9">
                  <c:v>487.83947203570739</c:v>
                </c:pt>
                <c:pt idx="10">
                  <c:v>446.29896544755093</c:v>
                </c:pt>
                <c:pt idx="11">
                  <c:v>409.50889213163413</c:v>
                </c:pt>
                <c:pt idx="12">
                  <c:v>374.00695501730598</c:v>
                </c:pt>
                <c:pt idx="13">
                  <c:v>339.86082597708111</c:v>
                </c:pt>
                <c:pt idx="14">
                  <c:v>307.13469654927837</c:v>
                </c:pt>
                <c:pt idx="15">
                  <c:v>275.86374859227908</c:v>
                </c:pt>
              </c:numCache>
            </c:numRef>
          </c:val>
          <c:extLst>
            <c:ext xmlns:c16="http://schemas.microsoft.com/office/drawing/2014/chart" uri="{C3380CC4-5D6E-409C-BE32-E72D297353CC}">
              <c16:uniqueId val="{00000003-6A75-FF49-B4F4-4E09438FAC33}"/>
            </c:ext>
          </c:extLst>
        </c:ser>
        <c:ser>
          <c:idx val="12"/>
          <c:order val="4"/>
          <c:tx>
            <c:strRef>
              <c:f>'NZB Fuel by Sector'!$D$93</c:f>
              <c:strCache>
                <c:ptCount val="1"/>
                <c:pt idx="0">
                  <c:v>Renewable Gasoline</c:v>
                </c:pt>
              </c:strCache>
            </c:strRef>
          </c:tx>
          <c:spPr>
            <a:pattFill prst="dkUpDiag">
              <a:fgClr>
                <a:srgbClr val="C00000"/>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Sector'!$E$93:$T$93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6A75-FF49-B4F4-4E09438FAC33}"/>
            </c:ext>
          </c:extLst>
        </c:ser>
        <c:ser>
          <c:idx val="2"/>
          <c:order val="5"/>
          <c:tx>
            <c:strRef>
              <c:f>'NZB Fuel by Sector'!$D$94</c:f>
              <c:strCache>
                <c:ptCount val="1"/>
                <c:pt idx="0">
                  <c:v>Distillate</c:v>
                </c:pt>
              </c:strCache>
            </c:strRef>
          </c:tx>
          <c:spPr>
            <a:solidFill>
              <a:schemeClr val="accent3"/>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Sector'!$E$94:$T$94</c:f>
              <c:numCache>
                <c:formatCode>#,##0</c:formatCode>
                <c:ptCount val="16"/>
                <c:pt idx="0">
                  <c:v>189.3258310177165</c:v>
                </c:pt>
                <c:pt idx="1">
                  <c:v>187.59525685079461</c:v>
                </c:pt>
                <c:pt idx="2">
                  <c:v>185.46765495779559</c:v>
                </c:pt>
                <c:pt idx="3">
                  <c:v>182.98809461100871</c:v>
                </c:pt>
                <c:pt idx="4">
                  <c:v>180.18344740193251</c:v>
                </c:pt>
                <c:pt idx="5">
                  <c:v>177.06927599864301</c:v>
                </c:pt>
                <c:pt idx="6">
                  <c:v>167.50701618392</c:v>
                </c:pt>
                <c:pt idx="7">
                  <c:v>157.5443997347638</c:v>
                </c:pt>
                <c:pt idx="8">
                  <c:v>147.3033248845428</c:v>
                </c:pt>
                <c:pt idx="9">
                  <c:v>136.8616845185993</c:v>
                </c:pt>
                <c:pt idx="10">
                  <c:v>126.3457786946817</c:v>
                </c:pt>
                <c:pt idx="11">
                  <c:v>116.0987927777993</c:v>
                </c:pt>
                <c:pt idx="12">
                  <c:v>106.02162155332741</c:v>
                </c:pt>
                <c:pt idx="13">
                  <c:v>96.161412305584662</c:v>
                </c:pt>
                <c:pt idx="14">
                  <c:v>86.577126104687508</c:v>
                </c:pt>
                <c:pt idx="15">
                  <c:v>77.336543764215591</c:v>
                </c:pt>
              </c:numCache>
            </c:numRef>
          </c:val>
          <c:extLst>
            <c:ext xmlns:c16="http://schemas.microsoft.com/office/drawing/2014/chart" uri="{C3380CC4-5D6E-409C-BE32-E72D297353CC}">
              <c16:uniqueId val="{00000005-6A75-FF49-B4F4-4E09438FAC33}"/>
            </c:ext>
          </c:extLst>
        </c:ser>
        <c:ser>
          <c:idx val="4"/>
          <c:order val="6"/>
          <c:tx>
            <c:strRef>
              <c:f>'NZB Fuel by Sector'!$D$95</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Sector'!$E$95:$T$95</c:f>
              <c:numCache>
                <c:formatCode>#,##0</c:formatCode>
                <c:ptCount val="16"/>
                <c:pt idx="0">
                  <c:v>9.4635534113287392</c:v>
                </c:pt>
                <c:pt idx="1">
                  <c:v>9.3770497315461423</c:v>
                </c:pt>
                <c:pt idx="2">
                  <c:v>9.2707004075040569</c:v>
                </c:pt>
                <c:pt idx="3">
                  <c:v>9.1467582509990883</c:v>
                </c:pt>
                <c:pt idx="4">
                  <c:v>9.00656645297369</c:v>
                </c:pt>
                <c:pt idx="5">
                  <c:v>8.8509029217553561</c:v>
                </c:pt>
                <c:pt idx="6">
                  <c:v>13.747294161801809</c:v>
                </c:pt>
                <c:pt idx="7">
                  <c:v>18.303035168108838</c:v>
                </c:pt>
                <c:pt idx="8">
                  <c:v>22.464365422180151</c:v>
                </c:pt>
                <c:pt idx="9">
                  <c:v>26.178276123453941</c:v>
                </c:pt>
                <c:pt idx="10">
                  <c:v>29.406490114041912</c:v>
                </c:pt>
                <c:pt idx="11">
                  <c:v>32.183551749551157</c:v>
                </c:pt>
                <c:pt idx="12">
                  <c:v>34.456796192884781</c:v>
                </c:pt>
                <c:pt idx="13">
                  <c:v>36.205024867805022</c:v>
                </c:pt>
                <c:pt idx="14">
                  <c:v>37.416342653968783</c:v>
                </c:pt>
                <c:pt idx="15">
                  <c:v>38.091133495807682</c:v>
                </c:pt>
              </c:numCache>
            </c:numRef>
          </c:val>
          <c:extLst>
            <c:ext xmlns:c16="http://schemas.microsoft.com/office/drawing/2014/chart" uri="{C3380CC4-5D6E-409C-BE32-E72D297353CC}">
              <c16:uniqueId val="{00000006-6A75-FF49-B4F4-4E09438FAC33}"/>
            </c:ext>
          </c:extLst>
        </c:ser>
        <c:ser>
          <c:idx val="13"/>
          <c:order val="7"/>
          <c:tx>
            <c:strRef>
              <c:f>'NZB Fuel by Sector'!$D$96</c:f>
              <c:strCache>
                <c:ptCount val="1"/>
                <c:pt idx="0">
                  <c:v>Jet Fuel</c:v>
                </c:pt>
              </c:strCache>
            </c:strRef>
          </c:tx>
          <c:spPr>
            <a:solidFill>
              <a:schemeClr val="accent5"/>
            </a:solidFill>
            <a:ln w="12700">
              <a:no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Sector'!$E$96:$T$96</c:f>
              <c:numCache>
                <c:formatCode>#,##0</c:formatCode>
                <c:ptCount val="16"/>
                <c:pt idx="0">
                  <c:v>79.551481295604859</c:v>
                </c:pt>
                <c:pt idx="1">
                  <c:v>80.56841837560971</c:v>
                </c:pt>
                <c:pt idx="2">
                  <c:v>81.57329172946082</c:v>
                </c:pt>
                <c:pt idx="3">
                  <c:v>82.368326632314904</c:v>
                </c:pt>
                <c:pt idx="4">
                  <c:v>82.959711692722138</c:v>
                </c:pt>
                <c:pt idx="5">
                  <c:v>83.374755146622334</c:v>
                </c:pt>
                <c:pt idx="6">
                  <c:v>80.671659296642261</c:v>
                </c:pt>
                <c:pt idx="7">
                  <c:v>78.178188748163279</c:v>
                </c:pt>
                <c:pt idx="8">
                  <c:v>75.68231417738761</c:v>
                </c:pt>
                <c:pt idx="9">
                  <c:v>73.093009876444668</c:v>
                </c:pt>
                <c:pt idx="10">
                  <c:v>70.570266729771191</c:v>
                </c:pt>
                <c:pt idx="11">
                  <c:v>68.179281015656585</c:v>
                </c:pt>
                <c:pt idx="12">
                  <c:v>65.873020421206832</c:v>
                </c:pt>
                <c:pt idx="13">
                  <c:v>63.539726459142003</c:v>
                </c:pt>
                <c:pt idx="14">
                  <c:v>61.170814129307757</c:v>
                </c:pt>
                <c:pt idx="15">
                  <c:v>58.857849795712937</c:v>
                </c:pt>
              </c:numCache>
            </c:numRef>
          </c:val>
          <c:extLst>
            <c:ext xmlns:c16="http://schemas.microsoft.com/office/drawing/2014/chart" uri="{C3380CC4-5D6E-409C-BE32-E72D297353CC}">
              <c16:uniqueId val="{00000007-6A75-FF49-B4F4-4E09438FAC33}"/>
            </c:ext>
          </c:extLst>
        </c:ser>
        <c:ser>
          <c:idx val="14"/>
          <c:order val="8"/>
          <c:tx>
            <c:strRef>
              <c:f>'NZB Fuel by Sector'!$D$97</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Sector'!$E$97:$T$97</c:f>
              <c:numCache>
                <c:formatCode>#,##0</c:formatCode>
                <c:ptCount val="16"/>
                <c:pt idx="0">
                  <c:v>0</c:v>
                </c:pt>
                <c:pt idx="1">
                  <c:v>0</c:v>
                </c:pt>
                <c:pt idx="2">
                  <c:v>0</c:v>
                </c:pt>
                <c:pt idx="3">
                  <c:v>0</c:v>
                </c:pt>
                <c:pt idx="4">
                  <c:v>0</c:v>
                </c:pt>
                <c:pt idx="5">
                  <c:v>0</c:v>
                </c:pt>
                <c:pt idx="6">
                  <c:v>2.9090286867720732</c:v>
                </c:pt>
                <c:pt idx="7">
                  <c:v>5.8491486711464962</c:v>
                </c:pt>
                <c:pt idx="8">
                  <c:v>8.8237045659942055</c:v>
                </c:pt>
                <c:pt idx="9">
                  <c:v>11.82185968827082</c:v>
                </c:pt>
                <c:pt idx="10">
                  <c:v>14.86849504045726</c:v>
                </c:pt>
                <c:pt idx="11">
                  <c:v>17.99600191211675</c:v>
                </c:pt>
                <c:pt idx="12">
                  <c:v>21.21858369492951</c:v>
                </c:pt>
                <c:pt idx="13">
                  <c:v>24.519132692112219</c:v>
                </c:pt>
                <c:pt idx="14">
                  <c:v>27.901477129123641</c:v>
                </c:pt>
                <c:pt idx="15">
                  <c:v>31.421896332515569</c:v>
                </c:pt>
              </c:numCache>
            </c:numRef>
          </c:val>
          <c:extLst>
            <c:ext xmlns:c16="http://schemas.microsoft.com/office/drawing/2014/chart" uri="{C3380CC4-5D6E-409C-BE32-E72D297353CC}">
              <c16:uniqueId val="{00000008-6A75-FF49-B4F4-4E09438FAC33}"/>
            </c:ext>
          </c:extLst>
        </c:ser>
        <c:ser>
          <c:idx val="11"/>
          <c:order val="9"/>
          <c:tx>
            <c:strRef>
              <c:f>'NZB Fuel by Sector'!$D$98</c:f>
              <c:strCache>
                <c:ptCount val="1"/>
                <c:pt idx="0">
                  <c:v>Other Petroleum</c:v>
                </c:pt>
              </c:strCache>
            </c:strRef>
          </c:tx>
          <c:spPr>
            <a:solidFill>
              <a:schemeClr val="bg1">
                <a:lumMod val="65000"/>
              </a:schemeClr>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Sector'!$E$98:$T$98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6A75-FF49-B4F4-4E09438FAC33}"/>
            </c:ext>
          </c:extLst>
        </c:ser>
        <c:ser>
          <c:idx val="6"/>
          <c:order val="10"/>
          <c:tx>
            <c:strRef>
              <c:f>'NZB Fuel by Sector'!$D$99</c:f>
              <c:strCache>
                <c:ptCount val="1"/>
                <c:pt idx="0">
                  <c:v>District Steam</c:v>
                </c:pt>
              </c:strCache>
            </c:strRef>
          </c:tx>
          <c:spPr>
            <a:solidFill>
              <a:schemeClr val="tx1"/>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Sector'!$E$99:$T$99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6A75-FF49-B4F4-4E09438FAC33}"/>
            </c:ext>
          </c:extLst>
        </c:ser>
        <c:ser>
          <c:idx val="9"/>
          <c:order val="11"/>
          <c:tx>
            <c:strRef>
              <c:f>'NZB Fuel by Sector'!$D$100</c:f>
              <c:strCache>
                <c:ptCount val="1"/>
                <c:pt idx="0">
                  <c:v>Wood and Waste</c:v>
                </c:pt>
              </c:strCache>
            </c:strRef>
          </c:tx>
          <c:spPr>
            <a:solidFill>
              <a:schemeClr val="accent4">
                <a:lumMod val="75000"/>
              </a:schemeClr>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Sector'!$E$100:$T$100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6A75-FF49-B4F4-4E09438FAC33}"/>
            </c:ext>
          </c:extLst>
        </c:ser>
        <c:ser>
          <c:idx val="10"/>
          <c:order val="12"/>
          <c:tx>
            <c:strRef>
              <c:f>'NZB Fuel by Sector'!$D$101</c:f>
              <c:strCache>
                <c:ptCount val="1"/>
                <c:pt idx="0">
                  <c:v>Hydrogen</c:v>
                </c:pt>
              </c:strCache>
            </c:strRef>
          </c:tx>
          <c:spPr>
            <a:solidFill>
              <a:srgbClr val="7030A0"/>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Sector'!$E$101:$T$101</c:f>
              <c:numCache>
                <c:formatCode>#,##0</c:formatCode>
                <c:ptCount val="16"/>
                <c:pt idx="0">
                  <c:v>1.7554423353195601E-2</c:v>
                </c:pt>
                <c:pt idx="1">
                  <c:v>8.4529769218241083E-2</c:v>
                </c:pt>
                <c:pt idx="2">
                  <c:v>0.20403026800936599</c:v>
                </c:pt>
                <c:pt idx="3">
                  <c:v>0.37879387868504383</c:v>
                </c:pt>
                <c:pt idx="4">
                  <c:v>0.60923157666637129</c:v>
                </c:pt>
                <c:pt idx="5">
                  <c:v>0.93125784708645765</c:v>
                </c:pt>
                <c:pt idx="6">
                  <c:v>1.6769274981444851</c:v>
                </c:pt>
                <c:pt idx="7">
                  <c:v>2.7072950158961162</c:v>
                </c:pt>
                <c:pt idx="8">
                  <c:v>4.0142166212016734</c:v>
                </c:pt>
                <c:pt idx="9">
                  <c:v>5.6007800071294227</c:v>
                </c:pt>
                <c:pt idx="10">
                  <c:v>7.4412629416315754</c:v>
                </c:pt>
                <c:pt idx="11">
                  <c:v>9.4987312148213352</c:v>
                </c:pt>
                <c:pt idx="12">
                  <c:v>11.803145430477811</c:v>
                </c:pt>
                <c:pt idx="13">
                  <c:v>14.3495734400167</c:v>
                </c:pt>
                <c:pt idx="14">
                  <c:v>17.12470046218677</c:v>
                </c:pt>
                <c:pt idx="15">
                  <c:v>20.12094699135401</c:v>
                </c:pt>
              </c:numCache>
            </c:numRef>
          </c:val>
          <c:extLst>
            <c:ext xmlns:c16="http://schemas.microsoft.com/office/drawing/2014/chart" uri="{C3380CC4-5D6E-409C-BE32-E72D297353CC}">
              <c16:uniqueId val="{0000000C-6A75-FF49-B4F4-4E09438FAC33}"/>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en-US"/>
              <a:t>Industry </a:t>
            </a:r>
          </a:p>
        </c:rich>
      </c:tx>
      <c:overlay val="0"/>
      <c:spPr>
        <a:noFill/>
        <a:ln>
          <a:noFill/>
        </a:ln>
        <a:effectLst/>
      </c:spPr>
    </c:title>
    <c:autoTitleDeleted val="0"/>
    <c:plotArea>
      <c:layout/>
      <c:areaChart>
        <c:grouping val="stacked"/>
        <c:varyColors val="0"/>
        <c:ser>
          <c:idx val="0"/>
          <c:order val="0"/>
          <c:tx>
            <c:strRef>
              <c:f>'NZB Fuel by Sector'!$D$75</c:f>
              <c:strCache>
                <c:ptCount val="1"/>
                <c:pt idx="0">
                  <c:v>Electricity</c:v>
                </c:pt>
              </c:strCache>
            </c:strRef>
          </c:tx>
          <c:spPr>
            <a:solidFill>
              <a:schemeClr val="accent1"/>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Sector'!$E$75:$T$75</c:f>
              <c:numCache>
                <c:formatCode>#,##0</c:formatCode>
                <c:ptCount val="16"/>
                <c:pt idx="0">
                  <c:v>70.16933820979979</c:v>
                </c:pt>
                <c:pt idx="1">
                  <c:v>82.003606378148007</c:v>
                </c:pt>
                <c:pt idx="2">
                  <c:v>88.223011479130236</c:v>
                </c:pt>
                <c:pt idx="3">
                  <c:v>90.792300227379201</c:v>
                </c:pt>
                <c:pt idx="4">
                  <c:v>94.718646307057341</c:v>
                </c:pt>
                <c:pt idx="5">
                  <c:v>100.5406567019651</c:v>
                </c:pt>
                <c:pt idx="6">
                  <c:v>106.9216848978255</c:v>
                </c:pt>
                <c:pt idx="7">
                  <c:v>112.9317834974033</c:v>
                </c:pt>
                <c:pt idx="8">
                  <c:v>118.4763763289594</c:v>
                </c:pt>
                <c:pt idx="9">
                  <c:v>121.74950287537381</c:v>
                </c:pt>
                <c:pt idx="10">
                  <c:v>124.81160286358219</c:v>
                </c:pt>
                <c:pt idx="11">
                  <c:v>126.2489317061854</c:v>
                </c:pt>
                <c:pt idx="12">
                  <c:v>127.6966500294992</c:v>
                </c:pt>
                <c:pt idx="13">
                  <c:v>129.05836755332871</c:v>
                </c:pt>
                <c:pt idx="14">
                  <c:v>130.3417437969272</c:v>
                </c:pt>
                <c:pt idx="15">
                  <c:v>131.53914683355109</c:v>
                </c:pt>
              </c:numCache>
            </c:numRef>
          </c:val>
          <c:extLst>
            <c:ext xmlns:c16="http://schemas.microsoft.com/office/drawing/2014/chart" uri="{C3380CC4-5D6E-409C-BE32-E72D297353CC}">
              <c16:uniqueId val="{00000000-3063-8946-A0ED-C9F10AECA754}"/>
            </c:ext>
          </c:extLst>
        </c:ser>
        <c:ser>
          <c:idx val="1"/>
          <c:order val="1"/>
          <c:tx>
            <c:strRef>
              <c:f>'NZB Fuel by Sector'!$D$76</c:f>
              <c:strCache>
                <c:ptCount val="1"/>
                <c:pt idx="0">
                  <c:v>Natural Gas</c:v>
                </c:pt>
              </c:strCache>
            </c:strRef>
          </c:tx>
          <c:spPr>
            <a:solidFill>
              <a:schemeClr val="accent2"/>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Sector'!$E$76:$T$76</c:f>
              <c:numCache>
                <c:formatCode>#,##0</c:formatCode>
                <c:ptCount val="16"/>
                <c:pt idx="0">
                  <c:v>92.419118811961013</c:v>
                </c:pt>
                <c:pt idx="1">
                  <c:v>90.116213446633878</c:v>
                </c:pt>
                <c:pt idx="2">
                  <c:v>87.817713790762369</c:v>
                </c:pt>
                <c:pt idx="3">
                  <c:v>85.522885024537857</c:v>
                </c:pt>
                <c:pt idx="4">
                  <c:v>83.230988931707657</c:v>
                </c:pt>
                <c:pt idx="5">
                  <c:v>80.941283677943886</c:v>
                </c:pt>
                <c:pt idx="6">
                  <c:v>71.090479765073951</c:v>
                </c:pt>
                <c:pt idx="7">
                  <c:v>61.812876271944447</c:v>
                </c:pt>
                <c:pt idx="8">
                  <c:v>53.097958301690412</c:v>
                </c:pt>
                <c:pt idx="9">
                  <c:v>44.935505528361553</c:v>
                </c:pt>
                <c:pt idx="10">
                  <c:v>37.31558345409222</c:v>
                </c:pt>
                <c:pt idx="11">
                  <c:v>32.85416174030572</c:v>
                </c:pt>
                <c:pt idx="12">
                  <c:v>28.741180009965241</c:v>
                </c:pt>
                <c:pt idx="13">
                  <c:v>25.010017421266191</c:v>
                </c:pt>
                <c:pt idx="14">
                  <c:v>21.545830472997348</c:v>
                </c:pt>
                <c:pt idx="15">
                  <c:v>18.386070574443199</c:v>
                </c:pt>
              </c:numCache>
            </c:numRef>
          </c:val>
          <c:extLst>
            <c:ext xmlns:c16="http://schemas.microsoft.com/office/drawing/2014/chart" uri="{C3380CC4-5D6E-409C-BE32-E72D297353CC}">
              <c16:uniqueId val="{00000001-3063-8946-A0ED-C9F10AECA754}"/>
            </c:ext>
          </c:extLst>
        </c:ser>
        <c:ser>
          <c:idx val="3"/>
          <c:order val="2"/>
          <c:tx>
            <c:strRef>
              <c:f>'NZB Fuel by Sector'!$D$77</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Sector'!$E$77:$T$77</c:f>
              <c:numCache>
                <c:formatCode>#,##0</c:formatCode>
                <c:ptCount val="16"/>
                <c:pt idx="0">
                  <c:v>0</c:v>
                </c:pt>
                <c:pt idx="1">
                  <c:v>0</c:v>
                </c:pt>
                <c:pt idx="2">
                  <c:v>0</c:v>
                </c:pt>
                <c:pt idx="3">
                  <c:v>0</c:v>
                </c:pt>
                <c:pt idx="4">
                  <c:v>0</c:v>
                </c:pt>
                <c:pt idx="5">
                  <c:v>0</c:v>
                </c:pt>
                <c:pt idx="6">
                  <c:v>2.426045328073879</c:v>
                </c:pt>
                <c:pt idx="7">
                  <c:v>4.3679334410581729</c:v>
                </c:pt>
                <c:pt idx="8">
                  <c:v>5.834292865557547</c:v>
                </c:pt>
                <c:pt idx="9">
                  <c:v>6.8335100573084393</c:v>
                </c:pt>
                <c:pt idx="10">
                  <c:v>7.3737380478146317</c:v>
                </c:pt>
                <c:pt idx="11">
                  <c:v>8.1111272126939333</c:v>
                </c:pt>
                <c:pt idx="12">
                  <c:v>8.6335664269206411</c:v>
                </c:pt>
                <c:pt idx="13">
                  <c:v>8.9709845098020047</c:v>
                </c:pt>
                <c:pt idx="14">
                  <c:v>9.1025770277101206</c:v>
                </c:pt>
                <c:pt idx="15">
                  <c:v>9.0558258053227689</c:v>
                </c:pt>
              </c:numCache>
            </c:numRef>
          </c:val>
          <c:extLst>
            <c:ext xmlns:c16="http://schemas.microsoft.com/office/drawing/2014/chart" uri="{C3380CC4-5D6E-409C-BE32-E72D297353CC}">
              <c16:uniqueId val="{00000002-3063-8946-A0ED-C9F10AECA754}"/>
            </c:ext>
          </c:extLst>
        </c:ser>
        <c:ser>
          <c:idx val="8"/>
          <c:order val="3"/>
          <c:tx>
            <c:strRef>
              <c:f>'NZB Fuel by Sector'!$D$78</c:f>
              <c:strCache>
                <c:ptCount val="1"/>
                <c:pt idx="0">
                  <c:v>Gasoline</c:v>
                </c:pt>
              </c:strCache>
            </c:strRef>
          </c:tx>
          <c:spPr>
            <a:solidFill>
              <a:srgbClr val="C00000"/>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Sector'!$E$78:$T$78</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3063-8946-A0ED-C9F10AECA754}"/>
            </c:ext>
          </c:extLst>
        </c:ser>
        <c:ser>
          <c:idx val="12"/>
          <c:order val="4"/>
          <c:tx>
            <c:strRef>
              <c:f>'NZB Fuel by Sector'!$D$79</c:f>
              <c:strCache>
                <c:ptCount val="1"/>
                <c:pt idx="0">
                  <c:v>Renewable Gasoline</c:v>
                </c:pt>
              </c:strCache>
            </c:strRef>
          </c:tx>
          <c:spPr>
            <a:pattFill prst="dkUpDiag">
              <a:fgClr>
                <a:srgbClr val="C00000"/>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Sector'!$E$79:$T$79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3063-8946-A0ED-C9F10AECA754}"/>
            </c:ext>
          </c:extLst>
        </c:ser>
        <c:ser>
          <c:idx val="2"/>
          <c:order val="5"/>
          <c:tx>
            <c:strRef>
              <c:f>'NZB Fuel by Sector'!$D$80</c:f>
              <c:strCache>
                <c:ptCount val="1"/>
                <c:pt idx="0">
                  <c:v>Distillate</c:v>
                </c:pt>
              </c:strCache>
            </c:strRef>
          </c:tx>
          <c:spPr>
            <a:solidFill>
              <a:schemeClr val="accent3"/>
            </a:solid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Sector'!$E$80:$T$80</c:f>
              <c:numCache>
                <c:formatCode>#,##0</c:formatCode>
                <c:ptCount val="16"/>
                <c:pt idx="0">
                  <c:v>7.925307068269734</c:v>
                </c:pt>
                <c:pt idx="1">
                  <c:v>7.9196159519995142</c:v>
                </c:pt>
                <c:pt idx="2">
                  <c:v>7.9140251216770281</c:v>
                </c:pt>
                <c:pt idx="3">
                  <c:v>7.9085325240719664</c:v>
                </c:pt>
                <c:pt idx="4">
                  <c:v>7.9031361192636327</c:v>
                </c:pt>
                <c:pt idx="5">
                  <c:v>7.8978338804235912</c:v>
                </c:pt>
                <c:pt idx="6">
                  <c:v>6.9153940113258239</c:v>
                </c:pt>
                <c:pt idx="7">
                  <c:v>5.9819166244828432</c:v>
                </c:pt>
                <c:pt idx="8">
                  <c:v>5.0974175141560387</c:v>
                </c:pt>
                <c:pt idx="9">
                  <c:v>4.2619151056899964</c:v>
                </c:pt>
                <c:pt idx="10">
                  <c:v>3.475430407341328</c:v>
                </c:pt>
                <c:pt idx="11">
                  <c:v>3.0156458298711528</c:v>
                </c:pt>
                <c:pt idx="12">
                  <c:v>2.6121263249566762</c:v>
                </c:pt>
                <c:pt idx="13">
                  <c:v>2.2388814703507429</c:v>
                </c:pt>
                <c:pt idx="14">
                  <c:v>1.9344167647060011</c:v>
                </c:pt>
                <c:pt idx="15">
                  <c:v>1.655151450106759</c:v>
                </c:pt>
              </c:numCache>
            </c:numRef>
          </c:val>
          <c:extLst>
            <c:ext xmlns:c16="http://schemas.microsoft.com/office/drawing/2014/chart" uri="{C3380CC4-5D6E-409C-BE32-E72D297353CC}">
              <c16:uniqueId val="{00000005-3063-8946-A0ED-C9F10AECA754}"/>
            </c:ext>
          </c:extLst>
        </c:ser>
        <c:ser>
          <c:idx val="4"/>
          <c:order val="6"/>
          <c:tx>
            <c:strRef>
              <c:f>'NZB Fuel by Sector'!$D$81</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Sector'!$E$81:$T$81</c:f>
              <c:numCache>
                <c:formatCode>#,##0</c:formatCode>
                <c:ptCount val="16"/>
                <c:pt idx="0">
                  <c:v>0</c:v>
                </c:pt>
                <c:pt idx="1">
                  <c:v>0</c:v>
                </c:pt>
                <c:pt idx="2">
                  <c:v>0</c:v>
                </c:pt>
                <c:pt idx="3">
                  <c:v>0</c:v>
                </c:pt>
                <c:pt idx="4">
                  <c:v>0</c:v>
                </c:pt>
                <c:pt idx="5">
                  <c:v>0</c:v>
                </c:pt>
                <c:pt idx="6">
                  <c:v>0.2359958659501056</c:v>
                </c:pt>
                <c:pt idx="7">
                  <c:v>0.42270502913904462</c:v>
                </c:pt>
                <c:pt idx="8">
                  <c:v>0.56009360033457012</c:v>
                </c:pt>
                <c:pt idx="9">
                  <c:v>0.64812533865331745</c:v>
                </c:pt>
                <c:pt idx="10">
                  <c:v>0.68676169725906511</c:v>
                </c:pt>
                <c:pt idx="11">
                  <c:v>0.74451106523003541</c:v>
                </c:pt>
                <c:pt idx="12">
                  <c:v>0.78465693246422918</c:v>
                </c:pt>
                <c:pt idx="13">
                  <c:v>0.80307704914754952</c:v>
                </c:pt>
                <c:pt idx="14">
                  <c:v>0.81724292904364493</c:v>
                </c:pt>
                <c:pt idx="15">
                  <c:v>0.81522384856004571</c:v>
                </c:pt>
              </c:numCache>
            </c:numRef>
          </c:val>
          <c:extLst>
            <c:ext xmlns:c16="http://schemas.microsoft.com/office/drawing/2014/chart" uri="{C3380CC4-5D6E-409C-BE32-E72D297353CC}">
              <c16:uniqueId val="{00000006-3063-8946-A0ED-C9F10AECA754}"/>
            </c:ext>
          </c:extLst>
        </c:ser>
        <c:ser>
          <c:idx val="13"/>
          <c:order val="7"/>
          <c:tx>
            <c:strRef>
              <c:f>'NZB Fuel by Sector'!$D$82</c:f>
              <c:strCache>
                <c:ptCount val="1"/>
                <c:pt idx="0">
                  <c:v>Jet Fuel</c:v>
                </c:pt>
              </c:strCache>
            </c:strRef>
          </c:tx>
          <c:spPr>
            <a:solidFill>
              <a:schemeClr val="accent5"/>
            </a:solidFill>
            <a:ln w="12700">
              <a:no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Sector'!$E$82:$T$82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3063-8946-A0ED-C9F10AECA754}"/>
            </c:ext>
          </c:extLst>
        </c:ser>
        <c:ser>
          <c:idx val="14"/>
          <c:order val="8"/>
          <c:tx>
            <c:strRef>
              <c:f>'NZB Fuel by Sector'!$D$83</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Sector'!$E$83:$T$83</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3063-8946-A0ED-C9F10AECA754}"/>
            </c:ext>
          </c:extLst>
        </c:ser>
        <c:ser>
          <c:idx val="11"/>
          <c:order val="9"/>
          <c:tx>
            <c:strRef>
              <c:f>'NZB Fuel by Sector'!$D$84</c:f>
              <c:strCache>
                <c:ptCount val="1"/>
                <c:pt idx="0">
                  <c:v>Other Petroleum</c:v>
                </c:pt>
              </c:strCache>
            </c:strRef>
          </c:tx>
          <c:spPr>
            <a:solidFill>
              <a:schemeClr val="bg1">
                <a:lumMod val="65000"/>
              </a:schemeClr>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Sector'!$E$84:$T$84</c:f>
              <c:numCache>
                <c:formatCode>#,##0</c:formatCode>
                <c:ptCount val="16"/>
                <c:pt idx="0">
                  <c:v>72.004184786448988</c:v>
                </c:pt>
                <c:pt idx="1">
                  <c:v>71.503033131432474</c:v>
                </c:pt>
                <c:pt idx="2">
                  <c:v>71.028638022080983</c:v>
                </c:pt>
                <c:pt idx="3">
                  <c:v>70.579871486632086</c:v>
                </c:pt>
                <c:pt idx="4">
                  <c:v>70.155644716124087</c:v>
                </c:pt>
                <c:pt idx="5">
                  <c:v>69.754906169081039</c:v>
                </c:pt>
                <c:pt idx="6">
                  <c:v>69.460345310642921</c:v>
                </c:pt>
                <c:pt idx="7">
                  <c:v>69.196365706855644</c:v>
                </c:pt>
                <c:pt idx="8">
                  <c:v>68.961914919489942</c:v>
                </c:pt>
                <c:pt idx="9">
                  <c:v>68.75599217507596</c:v>
                </c:pt>
                <c:pt idx="10">
                  <c:v>68.577646278231725</c:v>
                </c:pt>
                <c:pt idx="11">
                  <c:v>68.584041092774342</c:v>
                </c:pt>
                <c:pt idx="12">
                  <c:v>68.627744137706088</c:v>
                </c:pt>
                <c:pt idx="13">
                  <c:v>68.693297529545873</c:v>
                </c:pt>
                <c:pt idx="14">
                  <c:v>68.804857304381287</c:v>
                </c:pt>
                <c:pt idx="15">
                  <c:v>68.936175045044749</c:v>
                </c:pt>
              </c:numCache>
            </c:numRef>
          </c:val>
          <c:extLst>
            <c:ext xmlns:c16="http://schemas.microsoft.com/office/drawing/2014/chart" uri="{C3380CC4-5D6E-409C-BE32-E72D297353CC}">
              <c16:uniqueId val="{00000009-3063-8946-A0ED-C9F10AECA754}"/>
            </c:ext>
          </c:extLst>
        </c:ser>
        <c:ser>
          <c:idx val="6"/>
          <c:order val="10"/>
          <c:tx>
            <c:strRef>
              <c:f>'NZB Fuel by Sector'!$D$85</c:f>
              <c:strCache>
                <c:ptCount val="1"/>
                <c:pt idx="0">
                  <c:v>District Steam</c:v>
                </c:pt>
              </c:strCache>
            </c:strRef>
          </c:tx>
          <c:spPr>
            <a:solidFill>
              <a:schemeClr val="tx1"/>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Sector'!$E$85:$T$85</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3063-8946-A0ED-C9F10AECA754}"/>
            </c:ext>
          </c:extLst>
        </c:ser>
        <c:ser>
          <c:idx val="9"/>
          <c:order val="11"/>
          <c:tx>
            <c:strRef>
              <c:f>'NZB Fuel by Sector'!$D$86</c:f>
              <c:strCache>
                <c:ptCount val="1"/>
                <c:pt idx="0">
                  <c:v>Wood and Waste</c:v>
                </c:pt>
              </c:strCache>
            </c:strRef>
          </c:tx>
          <c:spPr>
            <a:solidFill>
              <a:schemeClr val="accent4">
                <a:lumMod val="75000"/>
              </a:schemeClr>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Sector'!$E$86:$T$86</c:f>
              <c:numCache>
                <c:formatCode>#,##0</c:formatCode>
                <c:ptCount val="16"/>
                <c:pt idx="0">
                  <c:v>18.683533104867362</c:v>
                </c:pt>
                <c:pt idx="1">
                  <c:v>18.35088344966746</c:v>
                </c:pt>
                <c:pt idx="2">
                  <c:v>18.011643235253889</c:v>
                </c:pt>
                <c:pt idx="3">
                  <c:v>17.665701308312531</c:v>
                </c:pt>
                <c:pt idx="4">
                  <c:v>17.312944601023911</c:v>
                </c:pt>
                <c:pt idx="5">
                  <c:v>16.95325809795337</c:v>
                </c:pt>
                <c:pt idx="6">
                  <c:v>16.969744273522231</c:v>
                </c:pt>
                <c:pt idx="7">
                  <c:v>16.985599299076561</c:v>
                </c:pt>
                <c:pt idx="8">
                  <c:v>17.000807441949888</c:v>
                </c:pt>
                <c:pt idx="9">
                  <c:v>17.015352644442789</c:v>
                </c:pt>
                <c:pt idx="10">
                  <c:v>17.029218517556028</c:v>
                </c:pt>
                <c:pt idx="11">
                  <c:v>17.04238833460915</c:v>
                </c:pt>
                <c:pt idx="12">
                  <c:v>17.054845024742619</c:v>
                </c:pt>
                <c:pt idx="13">
                  <c:v>17.06657116630144</c:v>
                </c:pt>
                <c:pt idx="14">
                  <c:v>17.07754898009815</c:v>
                </c:pt>
                <c:pt idx="15">
                  <c:v>17.087760322553109</c:v>
                </c:pt>
              </c:numCache>
            </c:numRef>
          </c:val>
          <c:extLst>
            <c:ext xmlns:c16="http://schemas.microsoft.com/office/drawing/2014/chart" uri="{C3380CC4-5D6E-409C-BE32-E72D297353CC}">
              <c16:uniqueId val="{0000000B-3063-8946-A0ED-C9F10AECA754}"/>
            </c:ext>
          </c:extLst>
        </c:ser>
        <c:ser>
          <c:idx val="10"/>
          <c:order val="12"/>
          <c:tx>
            <c:strRef>
              <c:f>'NZB Fuel by Sector'!$D$87</c:f>
              <c:strCache>
                <c:ptCount val="1"/>
                <c:pt idx="0">
                  <c:v>Hydrogen</c:v>
                </c:pt>
              </c:strCache>
            </c:strRef>
          </c:tx>
          <c:spPr>
            <a:solidFill>
              <a:srgbClr val="7030A0"/>
            </a:solidFill>
            <a:ln w="25400">
              <a:solidFill>
                <a:schemeClr val="bg1"/>
              </a:solidFill>
            </a:ln>
            <a:effectLst/>
          </c:spPr>
          <c:cat>
            <c:numRef>
              <c:f>'NZB Fuel by Sector'!$E$29:$T$29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'NZB Fuel by Sector'!$E$87:$T$87</c:f>
              <c:numCache>
                <c:formatCode>#,##0</c:formatCode>
                <c:ptCount val="16"/>
                <c:pt idx="0">
                  <c:v>0</c:v>
                </c:pt>
                <c:pt idx="1">
                  <c:v>0</c:v>
                </c:pt>
                <c:pt idx="2">
                  <c:v>0</c:v>
                </c:pt>
                <c:pt idx="3">
                  <c:v>0</c:v>
                </c:pt>
                <c:pt idx="4">
                  <c:v>0</c:v>
                </c:pt>
                <c:pt idx="5">
                  <c:v>0</c:v>
                </c:pt>
                <c:pt idx="6">
                  <c:v>5.6573473771138261</c:v>
                </c:pt>
                <c:pt idx="7">
                  <c:v>11.240286043220509</c:v>
                </c:pt>
                <c:pt idx="8">
                  <c:v>16.750749617084129</c:v>
                </c:pt>
                <c:pt idx="9">
                  <c:v>22.190602043330578</c:v>
                </c:pt>
                <c:pt idx="10">
                  <c:v>27.561638963151481</c:v>
                </c:pt>
                <c:pt idx="11">
                  <c:v>29.899506110727859</c:v>
                </c:pt>
                <c:pt idx="12">
                  <c:v>32.10101875091366</c:v>
                </c:pt>
                <c:pt idx="13">
                  <c:v>34.117613476258427</c:v>
                </c:pt>
                <c:pt idx="14">
                  <c:v>36.060094693129948</c:v>
                </c:pt>
                <c:pt idx="15">
                  <c:v>37.889115327293062</c:v>
                </c:pt>
              </c:numCache>
            </c:numRef>
          </c:val>
          <c:extLst>
            <c:ext xmlns:c16="http://schemas.microsoft.com/office/drawing/2014/chart" uri="{C3380CC4-5D6E-409C-BE32-E72D297353CC}">
              <c16:uniqueId val="{0000000C-3063-8946-A0ED-C9F10AECA754}"/>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1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layout>
        <c:manualLayout>
          <c:xMode val="edge"/>
          <c:yMode val="edge"/>
          <c:x val="0.72486367764453286"/>
          <c:y val="3.2512214895884239E-2"/>
          <c:w val="0.26302089958127062"/>
          <c:h val="0.92703120037672626"/>
        </c:manualLayout>
      </c:layout>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100" b="0">
          <a:solidFill>
            <a:schemeClr val="tx1"/>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'Load and Peak'!$B$7</c:f>
              <c:strCache>
                <c:ptCount val="1"/>
                <c:pt idx="0">
                  <c:v>No Action</c:v>
                </c:pt>
              </c:strCache>
            </c:strRef>
          </c:tx>
          <c:spPr>
            <a:ln w="28575" cap="rnd">
              <a:solidFill>
                <a:schemeClr val="tx1"/>
              </a:solidFill>
              <a:round/>
            </a:ln>
            <a:effectLst/>
          </c:spPr>
          <c:marker>
            <c:symbol val="none"/>
          </c:marker>
          <c:cat>
            <c:numRef>
              <c:f>'Load and Peak'!$C$6:$R$6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'Load and Peak'!$C$7:$R$7</c:f>
              <c:numCache>
                <c:formatCode>_(* #,##0_);_(* \(#,##0\);_(* "-"??_);_(@_)</c:formatCode>
                <c:ptCount val="16"/>
                <c:pt idx="0">
                  <c:v>160.28957820827875</c:v>
                </c:pt>
                <c:pt idx="1">
                  <c:v>164.21215348314357</c:v>
                </c:pt>
                <c:pt idx="2">
                  <c:v>166.54546313336112</c:v>
                </c:pt>
                <c:pt idx="3">
                  <c:v>167.86234995798233</c:v>
                </c:pt>
                <c:pt idx="4">
                  <c:v>169.68296168363119</c:v>
                </c:pt>
                <c:pt idx="5">
                  <c:v>172.17281180829679</c:v>
                </c:pt>
                <c:pt idx="6">
                  <c:v>173.83585297730468</c:v>
                </c:pt>
                <c:pt idx="7">
                  <c:v>175.44890567476062</c:v>
                </c:pt>
                <c:pt idx="8">
                  <c:v>176.9612418036626</c:v>
                </c:pt>
                <c:pt idx="9">
                  <c:v>177.79759424047938</c:v>
                </c:pt>
                <c:pt idx="10">
                  <c:v>178.60132903958953</c:v>
                </c:pt>
                <c:pt idx="11">
                  <c:v>179.15483240266829</c:v>
                </c:pt>
                <c:pt idx="12">
                  <c:v>179.73259102660759</c:v>
                </c:pt>
                <c:pt idx="13">
                  <c:v>180.27217545376513</c:v>
                </c:pt>
                <c:pt idx="14">
                  <c:v>180.79870603832896</c:v>
                </c:pt>
                <c:pt idx="15">
                  <c:v>181.24154836858034</c:v>
                </c:pt>
              </c:numCache>
            </c:numRef>
          </c:val>
          <c:smooth val="0"/>
          <c:extLst>
            <c:ext xmlns:c16="http://schemas.microsoft.com/office/drawing/2014/chart" uri="{C3380CC4-5D6E-409C-BE32-E72D297353CC}">
              <c16:uniqueId val="{00000021-4480-EB4B-A205-424A246F7C99}"/>
            </c:ext>
          </c:extLst>
        </c:ser>
        <c:ser>
          <c:idx val="1"/>
          <c:order val="1"/>
          <c:tx>
            <c:strRef>
              <c:f>'Load and Peak'!$B$8</c:f>
              <c:strCache>
                <c:ptCount val="1"/>
                <c:pt idx="0">
                  <c:v>Current Policies</c:v>
                </c:pt>
              </c:strCache>
            </c:strRef>
          </c:tx>
          <c:spPr>
            <a:ln w="28575" cap="rnd">
              <a:solidFill>
                <a:srgbClr val="B2E6FD"/>
              </a:solidFill>
              <a:round/>
            </a:ln>
            <a:effectLst/>
          </c:spPr>
          <c:marker>
            <c:symbol val="none"/>
          </c:marker>
          <c:cat>
            <c:numRef>
              <c:f>'Load and Peak'!$C$6:$R$6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'Load and Peak'!$C$8:$R$8</c:f>
              <c:numCache>
                <c:formatCode>_(* #,##0_);_(* \(#,##0\);_(* "-"??_);_(@_)</c:formatCode>
                <c:ptCount val="16"/>
                <c:pt idx="0">
                  <c:v>160.49081459910775</c:v>
                </c:pt>
                <c:pt idx="1">
                  <c:v>164.59601350899439</c:v>
                </c:pt>
                <c:pt idx="2">
                  <c:v>167.22507085196671</c:v>
                </c:pt>
                <c:pt idx="3">
                  <c:v>168.83116025113398</c:v>
                </c:pt>
                <c:pt idx="4">
                  <c:v>170.98543440125704</c:v>
                </c:pt>
                <c:pt idx="5">
                  <c:v>173.88041572327677</c:v>
                </c:pt>
                <c:pt idx="6">
                  <c:v>176.1364080475862</c:v>
                </c:pt>
                <c:pt idx="7">
                  <c:v>178.57374098090193</c:v>
                </c:pt>
                <c:pt idx="8">
                  <c:v>181.13844891263309</c:v>
                </c:pt>
                <c:pt idx="9">
                  <c:v>183.27383149116582</c:v>
                </c:pt>
                <c:pt idx="10">
                  <c:v>185.58427049131694</c:v>
                </c:pt>
                <c:pt idx="11">
                  <c:v>187.81569424497039</c:v>
                </c:pt>
                <c:pt idx="12">
                  <c:v>190.22205413995781</c:v>
                </c:pt>
                <c:pt idx="13">
                  <c:v>192.74880717073927</c:v>
                </c:pt>
                <c:pt idx="14">
                  <c:v>195.40603389172142</c:v>
                </c:pt>
                <c:pt idx="15">
                  <c:v>197.95852719567881</c:v>
                </c:pt>
              </c:numCache>
            </c:numRef>
          </c:val>
          <c:smooth val="0"/>
          <c:extLst>
            <c:ext xmlns:c16="http://schemas.microsoft.com/office/drawing/2014/chart" uri="{C3380CC4-5D6E-409C-BE32-E72D297353CC}">
              <c16:uniqueId val="{00000023-4480-EB4B-A205-424A246F7C99}"/>
            </c:ext>
          </c:extLst>
        </c:ser>
        <c:ser>
          <c:idx val="2"/>
          <c:order val="2"/>
          <c:tx>
            <c:strRef>
              <c:f>'Load and Peak'!$B$9</c:f>
              <c:strCache>
                <c:ptCount val="1"/>
                <c:pt idx="0">
                  <c:v>Additional Action</c:v>
                </c:pt>
              </c:strCache>
            </c:strRef>
          </c:tx>
          <c:spPr>
            <a:ln w="28575" cap="rnd">
              <a:solidFill>
                <a:schemeClr val="accent4"/>
              </a:solidFill>
              <a:round/>
            </a:ln>
            <a:effectLst/>
          </c:spPr>
          <c:marker>
            <c:symbol val="none"/>
          </c:marker>
          <c:cat>
            <c:numRef>
              <c:f>'Load and Peak'!$C$6:$R$6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'Load and Peak'!$C$9:$R$9</c:f>
              <c:numCache>
                <c:formatCode>_(* #,##0_);_(* \(#,##0\);_(* "-"??_);_(@_)</c:formatCode>
                <c:ptCount val="16"/>
                <c:pt idx="0">
                  <c:v>160.47656358484028</c:v>
                </c:pt>
                <c:pt idx="1">
                  <c:v>164.41176705761495</c:v>
                </c:pt>
                <c:pt idx="2">
                  <c:v>166.87423197077749</c:v>
                </c:pt>
                <c:pt idx="3">
                  <c:v>168.4247323448246</c:v>
                </c:pt>
                <c:pt idx="4">
                  <c:v>170.53623037075718</c:v>
                </c:pt>
                <c:pt idx="5">
                  <c:v>173.4286347394351</c:v>
                </c:pt>
                <c:pt idx="6">
                  <c:v>175.95195321847709</c:v>
                </c:pt>
                <c:pt idx="7">
                  <c:v>178.77846750732934</c:v>
                </c:pt>
                <c:pt idx="8">
                  <c:v>181.86335127281208</c:v>
                </c:pt>
                <c:pt idx="9">
                  <c:v>184.60569399956569</c:v>
                </c:pt>
                <c:pt idx="10">
                  <c:v>187.67742904537818</c:v>
                </c:pt>
                <c:pt idx="11">
                  <c:v>190.52682349618976</c:v>
                </c:pt>
                <c:pt idx="12">
                  <c:v>193.44082380309578</c:v>
                </c:pt>
                <c:pt idx="13">
                  <c:v>196.3179469765999</c:v>
                </c:pt>
                <c:pt idx="14">
                  <c:v>199.17327567660863</c:v>
                </c:pt>
                <c:pt idx="15">
                  <c:v>201.91653201981771</c:v>
                </c:pt>
              </c:numCache>
            </c:numRef>
          </c:val>
          <c:smooth val="0"/>
          <c:extLst>
            <c:ext xmlns:c16="http://schemas.microsoft.com/office/drawing/2014/chart" uri="{C3380CC4-5D6E-409C-BE32-E72D297353CC}">
              <c16:uniqueId val="{00000025-4480-EB4B-A205-424A246F7C99}"/>
            </c:ext>
          </c:extLst>
        </c:ser>
        <c:ser>
          <c:idx val="3"/>
          <c:order val="3"/>
          <c:tx>
            <c:strRef>
              <c:f>'Load and Peak'!$B$10</c:f>
              <c:strCache>
                <c:ptCount val="1"/>
                <c:pt idx="0">
                  <c:v>Net Zero Scenario A</c:v>
                </c:pt>
              </c:strCache>
            </c:strRef>
          </c:tx>
          <c:spPr>
            <a:ln w="28575" cap="rnd">
              <a:solidFill>
                <a:schemeClr val="accent5"/>
              </a:solidFill>
              <a:round/>
            </a:ln>
            <a:effectLst/>
          </c:spPr>
          <c:marker>
            <c:symbol val="none"/>
          </c:marker>
          <c:cat>
            <c:numRef>
              <c:f>'Load and Peak'!$C$6:$R$6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'Load and Peak'!$C$10:$R$10</c:f>
              <c:numCache>
                <c:formatCode>_(* #,##0_);_(* \(#,##0\);_(* "-"??_);_(@_)</c:formatCode>
                <c:ptCount val="16"/>
                <c:pt idx="0">
                  <c:v>160.46876835041826</c:v>
                </c:pt>
                <c:pt idx="1">
                  <c:v>164.14581329468072</c:v>
                </c:pt>
                <c:pt idx="2">
                  <c:v>166.18746910647963</c:v>
                </c:pt>
                <c:pt idx="3">
                  <c:v>167.48214282812245</c:v>
                </c:pt>
                <c:pt idx="4">
                  <c:v>169.5691679213173</c:v>
                </c:pt>
                <c:pt idx="5">
                  <c:v>172.62099234705047</c:v>
                </c:pt>
                <c:pt idx="6">
                  <c:v>181.80941736393487</c:v>
                </c:pt>
                <c:pt idx="7">
                  <c:v>191.48068505159551</c:v>
                </c:pt>
                <c:pt idx="8">
                  <c:v>201.55605365860745</c:v>
                </c:pt>
                <c:pt idx="9">
                  <c:v>211.44818199421934</c:v>
                </c:pt>
                <c:pt idx="10">
                  <c:v>221.77993154551771</c:v>
                </c:pt>
                <c:pt idx="11">
                  <c:v>228.65877613638187</c:v>
                </c:pt>
                <c:pt idx="12">
                  <c:v>235.47574592604423</c:v>
                </c:pt>
                <c:pt idx="13">
                  <c:v>242.15436271987528</c:v>
                </c:pt>
                <c:pt idx="14">
                  <c:v>248.70282849080681</c:v>
                </c:pt>
                <c:pt idx="15">
                  <c:v>255.02797380108197</c:v>
                </c:pt>
              </c:numCache>
            </c:numRef>
          </c:val>
          <c:smooth val="0"/>
          <c:extLst>
            <c:ext xmlns:c16="http://schemas.microsoft.com/office/drawing/2014/chart" uri="{C3380CC4-5D6E-409C-BE32-E72D297353CC}">
              <c16:uniqueId val="{00000027-4480-EB4B-A205-424A246F7C99}"/>
            </c:ext>
          </c:extLst>
        </c:ser>
        <c:ser>
          <c:idx val="4"/>
          <c:order val="4"/>
          <c:tx>
            <c:strRef>
              <c:f>'Load and Peak'!$B$11</c:f>
              <c:strCache>
                <c:ptCount val="1"/>
                <c:pt idx="0">
                  <c:v>Net Zero Scenario B</c:v>
                </c:pt>
              </c:strCache>
            </c:strRef>
          </c:tx>
          <c:spPr>
            <a:ln w="28575" cap="rnd">
              <a:solidFill>
                <a:schemeClr val="accent5"/>
              </a:solidFill>
              <a:prstDash val="sysDot"/>
              <a:round/>
            </a:ln>
            <a:effectLst/>
          </c:spPr>
          <c:marker>
            <c:symbol val="none"/>
          </c:marker>
          <c:cat>
            <c:numRef>
              <c:f>'Load and Peak'!$C$6:$R$6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'Load and Peak'!$C$11:$R$11</c:f>
              <c:numCache>
                <c:formatCode>_(* #,##0_);_(* \(#,##0\);_(* "-"??_);_(@_)</c:formatCode>
                <c:ptCount val="16"/>
                <c:pt idx="0">
                  <c:v>160.46842701135461</c:v>
                </c:pt>
                <c:pt idx="1">
                  <c:v>164.14524278239529</c:v>
                </c:pt>
                <c:pt idx="2">
                  <c:v>166.1865500935647</c:v>
                </c:pt>
                <c:pt idx="3">
                  <c:v>167.48102313337071</c:v>
                </c:pt>
                <c:pt idx="4">
                  <c:v>169.56888253332772</c:v>
                </c:pt>
                <c:pt idx="5">
                  <c:v>172.62349514878724</c:v>
                </c:pt>
                <c:pt idx="6">
                  <c:v>181.81500352306452</c:v>
                </c:pt>
                <c:pt idx="7">
                  <c:v>191.48956719063932</c:v>
                </c:pt>
                <c:pt idx="8">
                  <c:v>201.56906412785543</c:v>
                </c:pt>
                <c:pt idx="9">
                  <c:v>211.46575873592539</c:v>
                </c:pt>
                <c:pt idx="10">
                  <c:v>221.80183620360404</c:v>
                </c:pt>
                <c:pt idx="11">
                  <c:v>228.68445939153816</c:v>
                </c:pt>
                <c:pt idx="12">
                  <c:v>235.50494506824839</c:v>
                </c:pt>
                <c:pt idx="13">
                  <c:v>242.18687589795306</c:v>
                </c:pt>
                <c:pt idx="14">
                  <c:v>248.73846272251973</c:v>
                </c:pt>
                <c:pt idx="15">
                  <c:v>255.06648639294249</c:v>
                </c:pt>
              </c:numCache>
            </c:numRef>
          </c:val>
          <c:smooth val="0"/>
          <c:extLst>
            <c:ext xmlns:c16="http://schemas.microsoft.com/office/drawing/2014/chart" uri="{C3380CC4-5D6E-409C-BE32-E72D297353CC}">
              <c16:uniqueId val="{00000029-4480-EB4B-A205-424A246F7C99}"/>
            </c:ext>
          </c:extLst>
        </c:ser>
        <c:dLbls>
          <c:showLegendKey val="0"/>
          <c:showVal val="0"/>
          <c:showCatName val="0"/>
          <c:showSerName val="0"/>
          <c:showPercent val="0"/>
          <c:showBubbleSize val="0"/>
        </c:dLbls>
        <c:smooth val="0"/>
        <c:axId val="1172987152"/>
        <c:axId val="1172988880"/>
      </c:lineChart>
      <c:catAx>
        <c:axId val="1172987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172988880"/>
        <c:crosses val="autoZero"/>
        <c:auto val="1"/>
        <c:lblAlgn val="ctr"/>
        <c:lblOffset val="100"/>
        <c:tickLblSkip val="5"/>
        <c:noMultiLvlLbl val="0"/>
      </c:catAx>
      <c:valAx>
        <c:axId val="1172988880"/>
        <c:scaling>
          <c:orientation val="minMax"/>
        </c:scaling>
        <c:delete val="0"/>
        <c:axPos val="l"/>
        <c:title>
          <c:tx>
            <c:rich>
              <a:bodyPr/>
              <a:lstStyle/>
              <a:p>
                <a:pPr>
                  <a:defRPr/>
                </a:pPr>
                <a:r>
                  <a:rPr lang="en-US" b="0"/>
                  <a:t>Annual Load (TWh)</a:t>
                </a:r>
              </a:p>
            </c:rich>
          </c:tx>
          <c:overlay val="0"/>
        </c:title>
        <c:numFmt formatCode="0" sourceLinked="0"/>
        <c:majorTickMark val="none"/>
        <c:minorTickMark val="none"/>
        <c:tickLblPos val="nextTo"/>
        <c:spPr>
          <a:ln>
            <a:solidFill>
              <a:schemeClr val="tx1"/>
            </a:solidFill>
          </a:ln>
        </c:spPr>
        <c:crossAx val="1172987152"/>
        <c:crosses val="autoZero"/>
        <c:crossBetween val="between"/>
      </c:valAx>
    </c:plotArea>
    <c:legend>
      <c:legendPos val="b"/>
      <c:overlay val="0"/>
    </c:legend>
    <c:plotVisOnly val="1"/>
    <c:dispBlanksAs val="gap"/>
    <c:showDLblsOverMax val="0"/>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Additional Action</a:t>
            </a:r>
          </a:p>
        </c:rich>
      </c:tx>
      <c:overlay val="0"/>
    </c:title>
    <c:autoTitleDeleted val="0"/>
    <c:plotArea>
      <c:layout/>
      <c:areaChart>
        <c:grouping val="stacked"/>
        <c:varyColors val="0"/>
        <c:ser>
          <c:idx val="0"/>
          <c:order val="0"/>
          <c:tx>
            <c:strRef>
              <c:f>'Energy by Fuel'!$C$58</c:f>
              <c:strCache>
                <c:ptCount val="1"/>
                <c:pt idx="0">
                  <c:v>Electricity</c:v>
                </c:pt>
              </c:strCache>
            </c:strRef>
          </c:tx>
          <c:spPr>
            <a:solidFill>
              <a:schemeClr val="accent1"/>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Fuel'!$D$58:$S$58</c:f>
              <c:numCache>
                <c:formatCode>#,##0</c:formatCode>
                <c:ptCount val="16"/>
                <c:pt idx="0">
                  <c:v>508.56075726292994</c:v>
                </c:pt>
                <c:pt idx="1">
                  <c:v>521.03167521750072</c:v>
                </c:pt>
                <c:pt idx="2">
                  <c:v>528.8353880650111</c:v>
                </c:pt>
                <c:pt idx="3">
                  <c:v>533.74902546319095</c:v>
                </c:pt>
                <c:pt idx="4">
                  <c:v>540.44050122164174</c:v>
                </c:pt>
                <c:pt idx="5">
                  <c:v>549.60672040770874</c:v>
                </c:pt>
                <c:pt idx="6">
                  <c:v>557.60328219748499</c:v>
                </c:pt>
                <c:pt idx="7">
                  <c:v>566.5606913981951</c:v>
                </c:pt>
                <c:pt idx="8">
                  <c:v>576.33689041938499</c:v>
                </c:pt>
                <c:pt idx="9">
                  <c:v>585.02755441814998</c:v>
                </c:pt>
                <c:pt idx="10">
                  <c:v>594.76208428414884</c:v>
                </c:pt>
                <c:pt idx="11">
                  <c:v>603.79200221904671</c:v>
                </c:pt>
                <c:pt idx="12">
                  <c:v>613.026660350052</c:v>
                </c:pt>
                <c:pt idx="13">
                  <c:v>622.14445242616671</c:v>
                </c:pt>
                <c:pt idx="14">
                  <c:v>631.19317638605708</c:v>
                </c:pt>
                <c:pt idx="15">
                  <c:v>639.88673569530283</c:v>
                </c:pt>
              </c:numCache>
            </c:numRef>
          </c:val>
          <c:extLst>
            <c:ext xmlns:c16="http://schemas.microsoft.com/office/drawing/2014/chart" uri="{C3380CC4-5D6E-409C-BE32-E72D297353CC}">
              <c16:uniqueId val="{0000000E-C7BB-8B4D-A959-DA2D2CD1B44B}"/>
            </c:ext>
          </c:extLst>
        </c:ser>
        <c:ser>
          <c:idx val="1"/>
          <c:order val="1"/>
          <c:tx>
            <c:strRef>
              <c:f>'Energy by Fuel'!$C$59</c:f>
              <c:strCache>
                <c:ptCount val="1"/>
                <c:pt idx="0">
                  <c:v>Natural Gas</c:v>
                </c:pt>
              </c:strCache>
            </c:strRef>
          </c:tx>
          <c:spPr>
            <a:solidFill>
              <a:schemeClr val="accent2"/>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Fuel'!$D$59:$S$59</c:f>
              <c:numCache>
                <c:formatCode>#,##0</c:formatCode>
                <c:ptCount val="16"/>
                <c:pt idx="0">
                  <c:v>878.38849107707279</c:v>
                </c:pt>
                <c:pt idx="1">
                  <c:v>871.00873422140012</c:v>
                </c:pt>
                <c:pt idx="2">
                  <c:v>862.81181076426844</c:v>
                </c:pt>
                <c:pt idx="3">
                  <c:v>852.60927668840725</c:v>
                </c:pt>
                <c:pt idx="4">
                  <c:v>842.15561048854545</c:v>
                </c:pt>
                <c:pt idx="5">
                  <c:v>831.19892297697584</c:v>
                </c:pt>
                <c:pt idx="6">
                  <c:v>819.34916325113136</c:v>
                </c:pt>
                <c:pt idx="7">
                  <c:v>807.35945774297329</c:v>
                </c:pt>
                <c:pt idx="8">
                  <c:v>794.85332049568115</c:v>
                </c:pt>
                <c:pt idx="9">
                  <c:v>782.31540540788876</c:v>
                </c:pt>
                <c:pt idx="10">
                  <c:v>769.69515254631165</c:v>
                </c:pt>
                <c:pt idx="11">
                  <c:v>752.03039741745408</c:v>
                </c:pt>
                <c:pt idx="12">
                  <c:v>734.24746984549961</c:v>
                </c:pt>
                <c:pt idx="13">
                  <c:v>716.96368985540335</c:v>
                </c:pt>
                <c:pt idx="14">
                  <c:v>700.18870098443711</c:v>
                </c:pt>
                <c:pt idx="15">
                  <c:v>683.9187286742</c:v>
                </c:pt>
              </c:numCache>
            </c:numRef>
          </c:val>
          <c:extLst>
            <c:ext xmlns:c16="http://schemas.microsoft.com/office/drawing/2014/chart" uri="{C3380CC4-5D6E-409C-BE32-E72D297353CC}">
              <c16:uniqueId val="{00000010-C7BB-8B4D-A959-DA2D2CD1B44B}"/>
            </c:ext>
          </c:extLst>
        </c:ser>
        <c:ser>
          <c:idx val="3"/>
          <c:order val="2"/>
          <c:tx>
            <c:strRef>
              <c:f>'Energy by Fuel'!$C$60</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Fuel'!$D$60:$S$60</c:f>
              <c:numCache>
                <c:formatCode>#,##0</c:formatCode>
                <c:ptCount val="16"/>
                <c:pt idx="0">
                  <c:v>0</c:v>
                </c:pt>
                <c:pt idx="1">
                  <c:v>0</c:v>
                </c:pt>
                <c:pt idx="2">
                  <c:v>0</c:v>
                </c:pt>
                <c:pt idx="3">
                  <c:v>0</c:v>
                </c:pt>
                <c:pt idx="4">
                  <c:v>0</c:v>
                </c:pt>
                <c:pt idx="5">
                  <c:v>0</c:v>
                </c:pt>
                <c:pt idx="6">
                  <c:v>0</c:v>
                </c:pt>
                <c:pt idx="7">
                  <c:v>0</c:v>
                </c:pt>
                <c:pt idx="8">
                  <c:v>0</c:v>
                </c:pt>
                <c:pt idx="9">
                  <c:v>0</c:v>
                </c:pt>
                <c:pt idx="10">
                  <c:v>0</c:v>
                </c:pt>
                <c:pt idx="11">
                  <c:v>5.1339066368069641</c:v>
                </c:pt>
                <c:pt idx="12">
                  <c:v>10.093923334834962</c:v>
                </c:pt>
                <c:pt idx="13">
                  <c:v>14.886803639253911</c:v>
                </c:pt>
                <c:pt idx="14">
                  <c:v>19.51975821070015</c:v>
                </c:pt>
                <c:pt idx="15">
                  <c:v>24.000000000000014</c:v>
                </c:pt>
              </c:numCache>
            </c:numRef>
          </c:val>
          <c:extLst>
            <c:ext xmlns:c16="http://schemas.microsoft.com/office/drawing/2014/chart" uri="{C3380CC4-5D6E-409C-BE32-E72D297353CC}">
              <c16:uniqueId val="{00000012-C7BB-8B4D-A959-DA2D2CD1B44B}"/>
            </c:ext>
          </c:extLst>
        </c:ser>
        <c:ser>
          <c:idx val="8"/>
          <c:order val="3"/>
          <c:tx>
            <c:strRef>
              <c:f>'Energy by Fuel'!$C$61</c:f>
              <c:strCache>
                <c:ptCount val="1"/>
                <c:pt idx="0">
                  <c:v>Gasoline</c:v>
                </c:pt>
              </c:strCache>
            </c:strRef>
          </c:tx>
          <c:spPr>
            <a:solidFill>
              <a:srgbClr val="C00000"/>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Fuel'!$D$61:$S$61</c:f>
              <c:numCache>
                <c:formatCode>#,##0</c:formatCode>
                <c:ptCount val="16"/>
                <c:pt idx="0">
                  <c:v>742.53063151340825</c:v>
                </c:pt>
                <c:pt idx="1">
                  <c:v>724.6417205629167</c:v>
                </c:pt>
                <c:pt idx="2">
                  <c:v>705.67930008096573</c:v>
                </c:pt>
                <c:pt idx="3">
                  <c:v>685.3654974541389</c:v>
                </c:pt>
                <c:pt idx="4">
                  <c:v>664.3285918514058</c:v>
                </c:pt>
                <c:pt idx="5">
                  <c:v>642.69098805625174</c:v>
                </c:pt>
                <c:pt idx="6">
                  <c:v>617.99100886963083</c:v>
                </c:pt>
                <c:pt idx="7">
                  <c:v>590.3568893727786</c:v>
                </c:pt>
                <c:pt idx="8">
                  <c:v>559.91889664792723</c:v>
                </c:pt>
                <c:pt idx="9">
                  <c:v>526.92906724537329</c:v>
                </c:pt>
                <c:pt idx="10">
                  <c:v>491.70268187863837</c:v>
                </c:pt>
                <c:pt idx="11">
                  <c:v>457.76972849850875</c:v>
                </c:pt>
                <c:pt idx="12">
                  <c:v>425.21576246338873</c:v>
                </c:pt>
                <c:pt idx="13">
                  <c:v>394.104990536645</c:v>
                </c:pt>
                <c:pt idx="14">
                  <c:v>364.49634527123135</c:v>
                </c:pt>
                <c:pt idx="15">
                  <c:v>336.41468023947192</c:v>
                </c:pt>
              </c:numCache>
            </c:numRef>
          </c:val>
          <c:extLst>
            <c:ext xmlns:c16="http://schemas.microsoft.com/office/drawing/2014/chart" uri="{C3380CC4-5D6E-409C-BE32-E72D297353CC}">
              <c16:uniqueId val="{00000014-C7BB-8B4D-A959-DA2D2CD1B44B}"/>
            </c:ext>
          </c:extLst>
        </c:ser>
        <c:ser>
          <c:idx val="12"/>
          <c:order val="4"/>
          <c:tx>
            <c:strRef>
              <c:f>'Energy by Fuel'!$C$62</c:f>
              <c:strCache>
                <c:ptCount val="1"/>
                <c:pt idx="0">
                  <c:v>Renewable Gasoline</c:v>
                </c:pt>
              </c:strCache>
            </c:strRef>
          </c:tx>
          <c:spPr>
            <a:pattFill prst="dkUpDiag">
              <a:fgClr>
                <a:srgbClr val="C00000"/>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Fuel'!$D$62:$S$62</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C7BB-8B4D-A959-DA2D2CD1B44B}"/>
            </c:ext>
          </c:extLst>
        </c:ser>
        <c:ser>
          <c:idx val="2"/>
          <c:order val="5"/>
          <c:tx>
            <c:strRef>
              <c:f>'Energy by Fuel'!$C$63</c:f>
              <c:strCache>
                <c:ptCount val="1"/>
                <c:pt idx="0">
                  <c:v>Distillate</c:v>
                </c:pt>
              </c:strCache>
            </c:strRef>
          </c:tx>
          <c:spPr>
            <a:solidFill>
              <a:schemeClr val="accent3"/>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Fuel'!$D$63:$S$63</c:f>
              <c:numCache>
                <c:formatCode>#,##0</c:formatCode>
                <c:ptCount val="16"/>
                <c:pt idx="0">
                  <c:v>324.49383222511915</c:v>
                </c:pt>
                <c:pt idx="1">
                  <c:v>319.90943790823189</c:v>
                </c:pt>
                <c:pt idx="2">
                  <c:v>314.72467036912349</c:v>
                </c:pt>
                <c:pt idx="3">
                  <c:v>308.82128798743514</c:v>
                </c:pt>
                <c:pt idx="4">
                  <c:v>302.36596979047573</c:v>
                </c:pt>
                <c:pt idx="5">
                  <c:v>283.07352368700697</c:v>
                </c:pt>
                <c:pt idx="6">
                  <c:v>274.36931723597166</c:v>
                </c:pt>
                <c:pt idx="7">
                  <c:v>264.98852621218009</c:v>
                </c:pt>
                <c:pt idx="8">
                  <c:v>254.97275554780626</c:v>
                </c:pt>
                <c:pt idx="9">
                  <c:v>244.3594252965971</c:v>
                </c:pt>
                <c:pt idx="10">
                  <c:v>233.26107952311557</c:v>
                </c:pt>
                <c:pt idx="11">
                  <c:v>221.81049535999728</c:v>
                </c:pt>
                <c:pt idx="12">
                  <c:v>210.08076769416809</c:v>
                </c:pt>
                <c:pt idx="13">
                  <c:v>198.10235032637553</c:v>
                </c:pt>
                <c:pt idx="14">
                  <c:v>185.94167411424667</c:v>
                </c:pt>
                <c:pt idx="15">
                  <c:v>173.64407549632352</c:v>
                </c:pt>
              </c:numCache>
            </c:numRef>
          </c:val>
          <c:extLst>
            <c:ext xmlns:c16="http://schemas.microsoft.com/office/drawing/2014/chart" uri="{C3380CC4-5D6E-409C-BE32-E72D297353CC}">
              <c16:uniqueId val="{00000018-C7BB-8B4D-A959-DA2D2CD1B44B}"/>
            </c:ext>
          </c:extLst>
        </c:ser>
        <c:ser>
          <c:idx val="4"/>
          <c:order val="6"/>
          <c:tx>
            <c:strRef>
              <c:f>'Energy by Fuel'!$C$64</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Fuel'!$D$64:$S$64</c:f>
              <c:numCache>
                <c:formatCode>#,##0</c:formatCode>
                <c:ptCount val="16"/>
                <c:pt idx="0">
                  <c:v>24.130425882480765</c:v>
                </c:pt>
                <c:pt idx="1">
                  <c:v>23.721718329490976</c:v>
                </c:pt>
                <c:pt idx="2">
                  <c:v>23.269454217748027</c:v>
                </c:pt>
                <c:pt idx="3">
                  <c:v>22.757866684594582</c:v>
                </c:pt>
                <c:pt idx="4">
                  <c:v>22.203908233139973</c:v>
                </c:pt>
                <c:pt idx="5">
                  <c:v>33.92370088657924</c:v>
                </c:pt>
                <c:pt idx="6">
                  <c:v>34.164022223845564</c:v>
                </c:pt>
                <c:pt idx="7">
                  <c:v>34.504794704635884</c:v>
                </c:pt>
                <c:pt idx="8">
                  <c:v>34.94546112671356</c:v>
                </c:pt>
                <c:pt idx="9">
                  <c:v>35.490930359069338</c:v>
                </c:pt>
                <c:pt idx="10">
                  <c:v>36.151777487145011</c:v>
                </c:pt>
                <c:pt idx="11">
                  <c:v>36.935597467314786</c:v>
                </c:pt>
                <c:pt idx="12">
                  <c:v>37.8512426739929</c:v>
                </c:pt>
                <c:pt idx="13">
                  <c:v>38.900003195100943</c:v>
                </c:pt>
                <c:pt idx="14">
                  <c:v>40.086811631031487</c:v>
                </c:pt>
                <c:pt idx="15">
                  <c:v>41.409040963258654</c:v>
                </c:pt>
              </c:numCache>
            </c:numRef>
          </c:val>
          <c:extLst>
            <c:ext xmlns:c16="http://schemas.microsoft.com/office/drawing/2014/chart" uri="{C3380CC4-5D6E-409C-BE32-E72D297353CC}">
              <c16:uniqueId val="{0000001A-C7BB-8B4D-A959-DA2D2CD1B44B}"/>
            </c:ext>
          </c:extLst>
        </c:ser>
        <c:ser>
          <c:idx val="13"/>
          <c:order val="7"/>
          <c:tx>
            <c:strRef>
              <c:f>'Energy by Fuel'!$C$65</c:f>
              <c:strCache>
                <c:ptCount val="1"/>
                <c:pt idx="0">
                  <c:v>Jet Fuel</c:v>
                </c:pt>
              </c:strCache>
            </c:strRef>
          </c:tx>
          <c:spPr>
            <a:solidFill>
              <a:schemeClr val="accent5"/>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Fuel'!$D$65:$S$65</c:f>
              <c:numCache>
                <c:formatCode>#,##0</c:formatCode>
                <c:ptCount val="16"/>
                <c:pt idx="0">
                  <c:v>79.551481295604859</c:v>
                </c:pt>
                <c:pt idx="1">
                  <c:v>80.56841837560971</c:v>
                </c:pt>
                <c:pt idx="2">
                  <c:v>81.57329172946082</c:v>
                </c:pt>
                <c:pt idx="3">
                  <c:v>82.368326632314904</c:v>
                </c:pt>
                <c:pt idx="4">
                  <c:v>82.959711692722138</c:v>
                </c:pt>
                <c:pt idx="5">
                  <c:v>83.374755146622334</c:v>
                </c:pt>
                <c:pt idx="6">
                  <c:v>80.873843906408268</c:v>
                </c:pt>
                <c:pt idx="7">
                  <c:v>78.571043968003323</c:v>
                </c:pt>
                <c:pt idx="8">
                  <c:v>76.254220833639906</c:v>
                </c:pt>
                <c:pt idx="9">
                  <c:v>73.831323107519864</c:v>
                </c:pt>
                <c:pt idx="10">
                  <c:v>71.463561245337885</c:v>
                </c:pt>
                <c:pt idx="11">
                  <c:v>69.217544178331565</c:v>
                </c:pt>
                <c:pt idx="12">
                  <c:v>67.046331217513313</c:v>
                </c:pt>
                <c:pt idx="13">
                  <c:v>64.836455570553056</c:v>
                </c:pt>
                <c:pt idx="14">
                  <c:v>62.578837983946528</c:v>
                </c:pt>
                <c:pt idx="15">
                  <c:v>60.367025431500437</c:v>
                </c:pt>
              </c:numCache>
            </c:numRef>
          </c:val>
          <c:extLst>
            <c:ext xmlns:c16="http://schemas.microsoft.com/office/drawing/2014/chart" uri="{C3380CC4-5D6E-409C-BE32-E72D297353CC}">
              <c16:uniqueId val="{0000001C-C7BB-8B4D-A959-DA2D2CD1B44B}"/>
            </c:ext>
          </c:extLst>
        </c:ser>
        <c:ser>
          <c:idx val="14"/>
          <c:order val="8"/>
          <c:tx>
            <c:strRef>
              <c:f>'Energy by Fuel'!$C$66</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Fuel'!$D$66:$S$66</c:f>
              <c:numCache>
                <c:formatCode>#,##0</c:formatCode>
                <c:ptCount val="16"/>
                <c:pt idx="0">
                  <c:v>0</c:v>
                </c:pt>
                <c:pt idx="1">
                  <c:v>0</c:v>
                </c:pt>
                <c:pt idx="2">
                  <c:v>0</c:v>
                </c:pt>
                <c:pt idx="3">
                  <c:v>0</c:v>
                </c:pt>
                <c:pt idx="4">
                  <c:v>0</c:v>
                </c:pt>
                <c:pt idx="5">
                  <c:v>0</c:v>
                </c:pt>
                <c:pt idx="6">
                  <c:v>2.9163194854857881</c:v>
                </c:pt>
                <c:pt idx="7">
                  <c:v>5.8785413780366804</c:v>
                </c:pt>
                <c:pt idx="8">
                  <c:v>8.8903824342510873</c:v>
                </c:pt>
                <c:pt idx="9">
                  <c:v>11.94127241239476</c:v>
                </c:pt>
                <c:pt idx="10">
                  <c:v>15.056703838437731</c:v>
                </c:pt>
                <c:pt idx="11">
                  <c:v>18.270052702656599</c:v>
                </c:pt>
                <c:pt idx="12">
                  <c:v>21.59652284471197</c:v>
                </c:pt>
                <c:pt idx="13">
                  <c:v>25.01952315521655</c:v>
                </c:pt>
                <c:pt idx="14">
                  <c:v>28.543710618029301</c:v>
                </c:pt>
                <c:pt idx="15">
                  <c:v>32.227585982067239</c:v>
                </c:pt>
              </c:numCache>
            </c:numRef>
          </c:val>
          <c:extLst>
            <c:ext xmlns:c16="http://schemas.microsoft.com/office/drawing/2014/chart" uri="{C3380CC4-5D6E-409C-BE32-E72D297353CC}">
              <c16:uniqueId val="{0000001E-C7BB-8B4D-A959-DA2D2CD1B44B}"/>
            </c:ext>
          </c:extLst>
        </c:ser>
        <c:ser>
          <c:idx val="11"/>
          <c:order val="9"/>
          <c:tx>
            <c:strRef>
              <c:f>'Energy by Fuel'!$C$67</c:f>
              <c:strCache>
                <c:ptCount val="1"/>
                <c:pt idx="0">
                  <c:v>Other Petroleum</c:v>
                </c:pt>
              </c:strCache>
            </c:strRef>
          </c:tx>
          <c:spPr>
            <a:solidFill>
              <a:schemeClr val="bg1">
                <a:lumMod val="6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Fuel'!$D$67:$S$67</c:f>
              <c:numCache>
                <c:formatCode>#,##0</c:formatCode>
                <c:ptCount val="16"/>
                <c:pt idx="0">
                  <c:v>110.27189361231162</c:v>
                </c:pt>
                <c:pt idx="1">
                  <c:v>109.84815470561287</c:v>
                </c:pt>
                <c:pt idx="2">
                  <c:v>109.44165042389713</c:v>
                </c:pt>
                <c:pt idx="3">
                  <c:v>109.02151940371306</c:v>
                </c:pt>
                <c:pt idx="4">
                  <c:v>108.61309693104627</c:v>
                </c:pt>
                <c:pt idx="5">
                  <c:v>108.21972564747021</c:v>
                </c:pt>
                <c:pt idx="6">
                  <c:v>107.94509335243453</c:v>
                </c:pt>
                <c:pt idx="7">
                  <c:v>107.68189755755546</c:v>
                </c:pt>
                <c:pt idx="8">
                  <c:v>107.41438513593053</c:v>
                </c:pt>
                <c:pt idx="9">
                  <c:v>107.15906665965552</c:v>
                </c:pt>
                <c:pt idx="10">
                  <c:v>106.93022168670946</c:v>
                </c:pt>
                <c:pt idx="11">
                  <c:v>106.7220271152519</c:v>
                </c:pt>
                <c:pt idx="12">
                  <c:v>106.53485870084965</c:v>
                </c:pt>
                <c:pt idx="13">
                  <c:v>106.37021217086155</c:v>
                </c:pt>
                <c:pt idx="14">
                  <c:v>106.23161376397691</c:v>
                </c:pt>
                <c:pt idx="15">
                  <c:v>106.11649106751847</c:v>
                </c:pt>
              </c:numCache>
            </c:numRef>
          </c:val>
          <c:extLst>
            <c:ext xmlns:c16="http://schemas.microsoft.com/office/drawing/2014/chart" uri="{C3380CC4-5D6E-409C-BE32-E72D297353CC}">
              <c16:uniqueId val="{00000020-C7BB-8B4D-A959-DA2D2CD1B44B}"/>
            </c:ext>
          </c:extLst>
        </c:ser>
        <c:ser>
          <c:idx val="6"/>
          <c:order val="10"/>
          <c:tx>
            <c:strRef>
              <c:f>'Energy by Fuel'!$C$68</c:f>
              <c:strCache>
                <c:ptCount val="1"/>
                <c:pt idx="0">
                  <c:v>District Steam</c:v>
                </c:pt>
              </c:strCache>
            </c:strRef>
          </c:tx>
          <c:spPr>
            <a:solidFill>
              <a:schemeClr val="tx1"/>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Fuel'!$D$68:$S$68</c:f>
              <c:numCache>
                <c:formatCode>#,##0</c:formatCode>
                <c:ptCount val="16"/>
                <c:pt idx="0">
                  <c:v>15.699932244878818</c:v>
                </c:pt>
                <c:pt idx="1">
                  <c:v>15.643863049557121</c:v>
                </c:pt>
                <c:pt idx="2">
                  <c:v>15.597443781442534</c:v>
                </c:pt>
                <c:pt idx="3">
                  <c:v>15.522531610100152</c:v>
                </c:pt>
                <c:pt idx="4">
                  <c:v>15.449918419660792</c:v>
                </c:pt>
                <c:pt idx="5">
                  <c:v>15.378042199593615</c:v>
                </c:pt>
                <c:pt idx="6">
                  <c:v>15.287545543510179</c:v>
                </c:pt>
                <c:pt idx="7">
                  <c:v>15.184414938296428</c:v>
                </c:pt>
                <c:pt idx="8">
                  <c:v>15.083824948032717</c:v>
                </c:pt>
                <c:pt idx="9">
                  <c:v>14.977669308257999</c:v>
                </c:pt>
                <c:pt idx="10">
                  <c:v>14.875486722577683</c:v>
                </c:pt>
                <c:pt idx="11">
                  <c:v>14.77291031485345</c:v>
                </c:pt>
                <c:pt idx="12">
                  <c:v>14.673006929997516</c:v>
                </c:pt>
                <c:pt idx="13">
                  <c:v>14.57538991531886</c:v>
                </c:pt>
                <c:pt idx="14">
                  <c:v>14.479726320440248</c:v>
                </c:pt>
                <c:pt idx="15">
                  <c:v>14.385967766944685</c:v>
                </c:pt>
              </c:numCache>
            </c:numRef>
          </c:val>
          <c:extLst>
            <c:ext xmlns:c16="http://schemas.microsoft.com/office/drawing/2014/chart" uri="{C3380CC4-5D6E-409C-BE32-E72D297353CC}">
              <c16:uniqueId val="{00000022-C7BB-8B4D-A959-DA2D2CD1B44B}"/>
            </c:ext>
          </c:extLst>
        </c:ser>
        <c:ser>
          <c:idx val="9"/>
          <c:order val="11"/>
          <c:tx>
            <c:strRef>
              <c:f>'Energy by Fuel'!$C$69</c:f>
              <c:strCache>
                <c:ptCount val="1"/>
                <c:pt idx="0">
                  <c:v>Wood and Waste</c:v>
                </c:pt>
              </c:strCache>
            </c:strRef>
          </c:tx>
          <c:spPr>
            <a:solidFill>
              <a:schemeClr val="accent4">
                <a:lumMod val="7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Fuel'!$D$69:$S$69</c:f>
              <c:numCache>
                <c:formatCode>#,##0</c:formatCode>
                <c:ptCount val="16"/>
                <c:pt idx="0">
                  <c:v>58.102866954595711</c:v>
                </c:pt>
                <c:pt idx="1">
                  <c:v>57.961878575500741</c:v>
                </c:pt>
                <c:pt idx="2">
                  <c:v>57.82062472424316</c:v>
                </c:pt>
                <c:pt idx="3">
                  <c:v>57.668240947908068</c:v>
                </c:pt>
                <c:pt idx="4">
                  <c:v>57.514341953130199</c:v>
                </c:pt>
                <c:pt idx="5">
                  <c:v>57.36211691104063</c:v>
                </c:pt>
                <c:pt idx="6">
                  <c:v>57.292223486047732</c:v>
                </c:pt>
                <c:pt idx="7">
                  <c:v>57.22168041478092</c:v>
                </c:pt>
                <c:pt idx="8">
                  <c:v>57.133204812680738</c:v>
                </c:pt>
                <c:pt idx="9">
                  <c:v>57.040190717912729</c:v>
                </c:pt>
                <c:pt idx="10">
                  <c:v>56.954798399022629</c:v>
                </c:pt>
                <c:pt idx="11">
                  <c:v>56.869969289264731</c:v>
                </c:pt>
                <c:pt idx="12">
                  <c:v>56.785595548524427</c:v>
                </c:pt>
                <c:pt idx="13">
                  <c:v>56.700450608572176</c:v>
                </c:pt>
                <c:pt idx="14">
                  <c:v>56.616387372830779</c:v>
                </c:pt>
                <c:pt idx="15">
                  <c:v>56.529310905877992</c:v>
                </c:pt>
              </c:numCache>
            </c:numRef>
          </c:val>
          <c:extLst>
            <c:ext xmlns:c16="http://schemas.microsoft.com/office/drawing/2014/chart" uri="{C3380CC4-5D6E-409C-BE32-E72D297353CC}">
              <c16:uniqueId val="{00000024-C7BB-8B4D-A959-DA2D2CD1B44B}"/>
            </c:ext>
          </c:extLst>
        </c:ser>
        <c:ser>
          <c:idx val="10"/>
          <c:order val="12"/>
          <c:tx>
            <c:strRef>
              <c:f>'Energy by Fuel'!$C$70</c:f>
              <c:strCache>
                <c:ptCount val="1"/>
                <c:pt idx="0">
                  <c:v>Hydrogen</c:v>
                </c:pt>
              </c:strCache>
            </c:strRef>
          </c:tx>
          <c:spPr>
            <a:solidFill>
              <a:srgbClr val="7030A0"/>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Fuel'!$D$70:$S$70</c:f>
              <c:numCache>
                <c:formatCode>#,##0</c:formatCode>
                <c:ptCount val="16"/>
                <c:pt idx="0">
                  <c:v>1.7554423353195601E-2</c:v>
                </c:pt>
                <c:pt idx="1">
                  <c:v>8.4529769218241083E-2</c:v>
                </c:pt>
                <c:pt idx="2">
                  <c:v>0.20403026800936599</c:v>
                </c:pt>
                <c:pt idx="3">
                  <c:v>0.37879387868504383</c:v>
                </c:pt>
                <c:pt idx="4">
                  <c:v>0.60923157666637129</c:v>
                </c:pt>
                <c:pt idx="5">
                  <c:v>0.93125784708645765</c:v>
                </c:pt>
                <c:pt idx="6">
                  <c:v>1.436386523538064</c:v>
                </c:pt>
                <c:pt idx="7">
                  <c:v>2.1326407791192672</c:v>
                </c:pt>
                <c:pt idx="8">
                  <c:v>3.013397242417994</c:v>
                </c:pt>
                <c:pt idx="9">
                  <c:v>4.0788638060116114</c:v>
                </c:pt>
                <c:pt idx="10">
                  <c:v>5.3134760093296736</c:v>
                </c:pt>
                <c:pt idx="11">
                  <c:v>6.7175103771656106</c:v>
                </c:pt>
                <c:pt idx="12">
                  <c:v>8.2872407062896407</c:v>
                </c:pt>
                <c:pt idx="13">
                  <c:v>10.020252074984059</c:v>
                </c:pt>
                <c:pt idx="14">
                  <c:v>11.90787007163423</c:v>
                </c:pt>
                <c:pt idx="15">
                  <c:v>13.937328979912071</c:v>
                </c:pt>
              </c:numCache>
            </c:numRef>
          </c:val>
          <c:extLst>
            <c:ext xmlns:c16="http://schemas.microsoft.com/office/drawing/2014/chart" uri="{C3380CC4-5D6E-409C-BE32-E72D297353CC}">
              <c16:uniqueId val="{00000026-C7BB-8B4D-A959-DA2D2CD1B44B}"/>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5"/>
        <c:noMultiLvlLbl val="0"/>
      </c:catAx>
      <c:valAx>
        <c:axId val="1271679952"/>
        <c:scaling>
          <c:orientation val="minMax"/>
          <c:max val="3000"/>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'Load and Peak'!$B$16</c:f>
              <c:strCache>
                <c:ptCount val="1"/>
                <c:pt idx="0">
                  <c:v>No Action</c:v>
                </c:pt>
              </c:strCache>
            </c:strRef>
          </c:tx>
          <c:spPr>
            <a:ln w="28575" cap="rnd">
              <a:solidFill>
                <a:schemeClr val="tx1"/>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B120-B54D-A455-99FCF461E09B}"/>
                </c:ext>
              </c:extLst>
            </c:dLbl>
            <c:dLbl>
              <c:idx val="1"/>
              <c:delete val="1"/>
              <c:extLst>
                <c:ext xmlns:c15="http://schemas.microsoft.com/office/drawing/2012/chart" uri="{CE6537A1-D6FC-4f65-9D91-7224C49458BB}"/>
                <c:ext xmlns:c16="http://schemas.microsoft.com/office/drawing/2014/chart" uri="{C3380CC4-5D6E-409C-BE32-E72D297353CC}">
                  <c16:uniqueId val="{00000018-B120-B54D-A455-99FCF461E09B}"/>
                </c:ext>
              </c:extLst>
            </c:dLbl>
            <c:dLbl>
              <c:idx val="2"/>
              <c:delete val="1"/>
              <c:extLst>
                <c:ext xmlns:c15="http://schemas.microsoft.com/office/drawing/2012/chart" uri="{CE6537A1-D6FC-4f65-9D91-7224C49458BB}"/>
                <c:ext xmlns:c16="http://schemas.microsoft.com/office/drawing/2014/chart" uri="{C3380CC4-5D6E-409C-BE32-E72D297353CC}">
                  <c16:uniqueId val="{0000001D-B120-B54D-A455-99FCF461E09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'Load and Peak'!$C$15:$F$15</c:f>
              <c:numCache>
                <c:formatCode>General</c:formatCode>
                <c:ptCount val="4"/>
                <c:pt idx="0">
                  <c:v>2025</c:v>
                </c:pt>
                <c:pt idx="1">
                  <c:v>2030</c:v>
                </c:pt>
                <c:pt idx="2">
                  <c:v>2035</c:v>
                </c:pt>
                <c:pt idx="3">
                  <c:v>2040</c:v>
                </c:pt>
              </c:numCache>
            </c:numRef>
          </c:cat>
          <c:val>
            <c:numRef>
              <c:f>'Load and Peak'!$C$16:$F$16</c:f>
              <c:numCache>
                <c:formatCode>_(* #,##0_);_(* \(#,##0\);_(* "-"??_);_(@_)</c:formatCode>
                <c:ptCount val="4"/>
                <c:pt idx="0">
                  <c:v>30119</c:v>
                </c:pt>
                <c:pt idx="1">
                  <c:v>32176</c:v>
                </c:pt>
                <c:pt idx="2">
                  <c:v>33811</c:v>
                </c:pt>
                <c:pt idx="3">
                  <c:v>35145</c:v>
                </c:pt>
              </c:numCache>
            </c:numRef>
          </c:val>
          <c:smooth val="0"/>
          <c:extLst>
            <c:ext xmlns:c16="http://schemas.microsoft.com/office/drawing/2014/chart" uri="{C3380CC4-5D6E-409C-BE32-E72D297353CC}">
              <c16:uniqueId val="{00000006-B120-B54D-A455-99FCF461E09B}"/>
            </c:ext>
          </c:extLst>
        </c:ser>
        <c:ser>
          <c:idx val="1"/>
          <c:order val="1"/>
          <c:tx>
            <c:strRef>
              <c:f>'Load and Peak'!$B$17</c:f>
              <c:strCache>
                <c:ptCount val="1"/>
                <c:pt idx="0">
                  <c:v>Current Policies</c:v>
                </c:pt>
              </c:strCache>
            </c:strRef>
          </c:tx>
          <c:spPr>
            <a:ln w="28575" cap="rnd">
              <a:solidFill>
                <a:srgbClr val="B2E6FD"/>
              </a:solidFill>
              <a:round/>
            </a:ln>
            <a:effectLst/>
          </c:spPr>
          <c:marker>
            <c:symbol val="none"/>
          </c:marker>
          <c:dLbls>
            <c:dLbl>
              <c:idx val="0"/>
              <c:layout>
                <c:manualLayout>
                  <c:x val="-4.3205536807899014E-3"/>
                  <c:y val="2.66666666666665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120-B54D-A455-99FCF461E09B}"/>
                </c:ext>
              </c:extLst>
            </c:dLbl>
            <c:dLbl>
              <c:idx val="1"/>
              <c:layout>
                <c:manualLayout>
                  <c:x val="-3.6066585426821646E-2"/>
                  <c:y val="5.33333333333332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120-B54D-A455-99FCF461E09B}"/>
                </c:ext>
              </c:extLst>
            </c:dLbl>
            <c:dLbl>
              <c:idx val="2"/>
              <c:delete val="1"/>
              <c:extLst>
                <c:ext xmlns:c15="http://schemas.microsoft.com/office/drawing/2012/chart" uri="{CE6537A1-D6FC-4f65-9D91-7224C49458BB}"/>
                <c:ext xmlns:c16="http://schemas.microsoft.com/office/drawing/2014/chart" uri="{C3380CC4-5D6E-409C-BE32-E72D297353CC}">
                  <c16:uniqueId val="{0000001C-B120-B54D-A455-99FCF461E09B}"/>
                </c:ext>
              </c:extLst>
            </c:dLbl>
            <c:dLbl>
              <c:idx val="3"/>
              <c:delete val="1"/>
              <c:extLst>
                <c:ext xmlns:c15="http://schemas.microsoft.com/office/drawing/2012/chart" uri="{CE6537A1-D6FC-4f65-9D91-7224C49458BB}"/>
                <c:ext xmlns:c16="http://schemas.microsoft.com/office/drawing/2014/chart" uri="{C3380CC4-5D6E-409C-BE32-E72D297353CC}">
                  <c16:uniqueId val="{0000001F-B120-B54D-A455-99FCF461E09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'Load and Peak'!$C$15:$F$15</c:f>
              <c:numCache>
                <c:formatCode>General</c:formatCode>
                <c:ptCount val="4"/>
                <c:pt idx="0">
                  <c:v>2025</c:v>
                </c:pt>
                <c:pt idx="1">
                  <c:v>2030</c:v>
                </c:pt>
                <c:pt idx="2">
                  <c:v>2035</c:v>
                </c:pt>
                <c:pt idx="3">
                  <c:v>2040</c:v>
                </c:pt>
              </c:numCache>
            </c:numRef>
          </c:cat>
          <c:val>
            <c:numRef>
              <c:f>'Load and Peak'!$C$17:$F$17</c:f>
              <c:numCache>
                <c:formatCode>_(* #,##0_);_(* \(#,##0\);_(* "-"??_);_(@_)</c:formatCode>
                <c:ptCount val="4"/>
                <c:pt idx="0">
                  <c:v>30134</c:v>
                </c:pt>
                <c:pt idx="1">
                  <c:v>32251</c:v>
                </c:pt>
                <c:pt idx="2">
                  <c:v>34410</c:v>
                </c:pt>
                <c:pt idx="3">
                  <c:v>36878</c:v>
                </c:pt>
              </c:numCache>
            </c:numRef>
          </c:val>
          <c:smooth val="0"/>
          <c:extLst>
            <c:ext xmlns:c16="http://schemas.microsoft.com/office/drawing/2014/chart" uri="{C3380CC4-5D6E-409C-BE32-E72D297353CC}">
              <c16:uniqueId val="{00000008-B120-B54D-A455-99FCF461E09B}"/>
            </c:ext>
          </c:extLst>
        </c:ser>
        <c:ser>
          <c:idx val="2"/>
          <c:order val="2"/>
          <c:tx>
            <c:strRef>
              <c:f>'Load and Peak'!$B$18</c:f>
              <c:strCache>
                <c:ptCount val="1"/>
                <c:pt idx="0">
                  <c:v>Additional Action</c:v>
                </c:pt>
              </c:strCache>
            </c:strRef>
          </c:tx>
          <c:spPr>
            <a:ln w="28575" cap="rnd">
              <a:solidFill>
                <a:schemeClr val="accent4"/>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4-B120-B54D-A455-99FCF461E09B}"/>
                </c:ext>
              </c:extLst>
            </c:dLbl>
            <c:dLbl>
              <c:idx val="1"/>
              <c:delete val="1"/>
              <c:extLst>
                <c:ext xmlns:c15="http://schemas.microsoft.com/office/drawing/2012/chart" uri="{CE6537A1-D6FC-4f65-9D91-7224C49458BB}"/>
                <c:ext xmlns:c16="http://schemas.microsoft.com/office/drawing/2014/chart" uri="{C3380CC4-5D6E-409C-BE32-E72D297353CC}">
                  <c16:uniqueId val="{00000011-B120-B54D-A455-99FCF461E09B}"/>
                </c:ext>
              </c:extLst>
            </c:dLbl>
            <c:dLbl>
              <c:idx val="2"/>
              <c:delete val="1"/>
              <c:extLst>
                <c:ext xmlns:c15="http://schemas.microsoft.com/office/drawing/2012/chart" uri="{CE6537A1-D6FC-4f65-9D91-7224C49458BB}"/>
                <c:ext xmlns:c16="http://schemas.microsoft.com/office/drawing/2014/chart" uri="{C3380CC4-5D6E-409C-BE32-E72D297353CC}">
                  <c16:uniqueId val="{0000001B-B120-B54D-A455-99FCF461E09B}"/>
                </c:ext>
              </c:extLst>
            </c:dLbl>
            <c:dLbl>
              <c:idx val="3"/>
              <c:layout>
                <c:manualLayout>
                  <c:x val="-2.8794838145231993E-2"/>
                  <c:y val="-2.93333333333333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120-B54D-A455-99FCF461E09B}"/>
                </c:ext>
              </c:extLst>
            </c:dLbl>
            <c:spPr>
              <a:noFill/>
              <a:ln>
                <a:noFill/>
              </a:ln>
              <a:effectLst/>
            </c:spPr>
            <c:txPr>
              <a:bodyPr wrap="square" lIns="38100" tIns="19050" rIns="38100" bIns="19050" anchor="ctr">
                <a:spAutoFit/>
              </a:bodyPr>
              <a:lstStyle/>
              <a:p>
                <a:pPr>
                  <a:defRPr>
                    <a:solidFill>
                      <a:schemeClr val="accent4">
                        <a:lumMod val="75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'Load and Peak'!$C$15:$F$15</c:f>
              <c:numCache>
                <c:formatCode>General</c:formatCode>
                <c:ptCount val="4"/>
                <c:pt idx="0">
                  <c:v>2025</c:v>
                </c:pt>
                <c:pt idx="1">
                  <c:v>2030</c:v>
                </c:pt>
                <c:pt idx="2">
                  <c:v>2035</c:v>
                </c:pt>
                <c:pt idx="3">
                  <c:v>2040</c:v>
                </c:pt>
              </c:numCache>
            </c:numRef>
          </c:cat>
          <c:val>
            <c:numRef>
              <c:f>'Load and Peak'!$C$18:$F$18</c:f>
              <c:numCache>
                <c:formatCode>_(* #,##0_);_(* \(#,##0\);_(* "-"??_);_(@_)</c:formatCode>
                <c:ptCount val="4"/>
                <c:pt idx="0">
                  <c:v>30123</c:v>
                </c:pt>
                <c:pt idx="1">
                  <c:v>32139</c:v>
                </c:pt>
                <c:pt idx="2">
                  <c:v>34476</c:v>
                </c:pt>
                <c:pt idx="3">
                  <c:v>37005</c:v>
                </c:pt>
              </c:numCache>
            </c:numRef>
          </c:val>
          <c:smooth val="0"/>
          <c:extLst>
            <c:ext xmlns:c16="http://schemas.microsoft.com/office/drawing/2014/chart" uri="{C3380CC4-5D6E-409C-BE32-E72D297353CC}">
              <c16:uniqueId val="{0000000A-B120-B54D-A455-99FCF461E09B}"/>
            </c:ext>
          </c:extLst>
        </c:ser>
        <c:ser>
          <c:idx val="3"/>
          <c:order val="3"/>
          <c:tx>
            <c:strRef>
              <c:f>'Load and Peak'!$B$19</c:f>
              <c:strCache>
                <c:ptCount val="1"/>
                <c:pt idx="0">
                  <c:v>Net Zero Scenario A</c:v>
                </c:pt>
              </c:strCache>
            </c:strRef>
          </c:tx>
          <c:spPr>
            <a:ln w="28575" cap="rnd">
              <a:solidFill>
                <a:schemeClr val="accent5"/>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B120-B54D-A455-99FCF461E09B}"/>
                </c:ext>
              </c:extLst>
            </c:dLbl>
            <c:dLbl>
              <c:idx val="1"/>
              <c:delete val="1"/>
              <c:extLst>
                <c:ext xmlns:c15="http://schemas.microsoft.com/office/drawing/2012/chart" uri="{CE6537A1-D6FC-4f65-9D91-7224C49458BB}"/>
                <c:ext xmlns:c16="http://schemas.microsoft.com/office/drawing/2014/chart" uri="{C3380CC4-5D6E-409C-BE32-E72D297353CC}">
                  <c16:uniqueId val="{00000010-B120-B54D-A455-99FCF461E09B}"/>
                </c:ext>
              </c:extLst>
            </c:dLbl>
            <c:dLbl>
              <c:idx val="2"/>
              <c:delete val="1"/>
              <c:extLst>
                <c:ext xmlns:c15="http://schemas.microsoft.com/office/drawing/2012/chart" uri="{CE6537A1-D6FC-4f65-9D91-7224C49458BB}"/>
                <c:ext xmlns:c16="http://schemas.microsoft.com/office/drawing/2014/chart" uri="{C3380CC4-5D6E-409C-BE32-E72D297353CC}">
                  <c16:uniqueId val="{0000001A-B120-B54D-A455-99FCF461E09B}"/>
                </c:ext>
              </c:extLst>
            </c:dLbl>
            <c:dLbl>
              <c:idx val="3"/>
              <c:layout>
                <c:manualLayout>
                  <c:x val="-2.8794838145231993E-2"/>
                  <c:y val="-3.4666666666666693E-2"/>
                </c:manualLayout>
              </c:layout>
              <c:spPr>
                <a:noFill/>
                <a:ln>
                  <a:noFill/>
                </a:ln>
                <a:effectLst/>
              </c:spPr>
              <c:txPr>
                <a:bodyPr wrap="square" lIns="38100" tIns="19050" rIns="38100" bIns="19050" anchor="ctr">
                  <a:spAutoFit/>
                </a:bodyPr>
                <a:lstStyle/>
                <a:p>
                  <a:pPr>
                    <a:defRPr>
                      <a:solidFill>
                        <a:schemeClr val="accent5"/>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120-B54D-A455-99FCF461E09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'Load and Peak'!$C$15:$F$15</c:f>
              <c:numCache>
                <c:formatCode>General</c:formatCode>
                <c:ptCount val="4"/>
                <c:pt idx="0">
                  <c:v>2025</c:v>
                </c:pt>
                <c:pt idx="1">
                  <c:v>2030</c:v>
                </c:pt>
                <c:pt idx="2">
                  <c:v>2035</c:v>
                </c:pt>
                <c:pt idx="3">
                  <c:v>2040</c:v>
                </c:pt>
              </c:numCache>
            </c:numRef>
          </c:cat>
          <c:val>
            <c:numRef>
              <c:f>'Load and Peak'!$C$19:$F$19</c:f>
              <c:numCache>
                <c:formatCode>_(* #,##0_);_(* \(#,##0\);_(* "-"??_);_(@_)</c:formatCode>
                <c:ptCount val="4"/>
                <c:pt idx="0">
                  <c:v>30110</c:v>
                </c:pt>
                <c:pt idx="1">
                  <c:v>31771</c:v>
                </c:pt>
                <c:pt idx="2">
                  <c:v>37338</c:v>
                </c:pt>
                <c:pt idx="3">
                  <c:v>44290</c:v>
                </c:pt>
              </c:numCache>
            </c:numRef>
          </c:val>
          <c:smooth val="0"/>
          <c:extLst>
            <c:ext xmlns:c16="http://schemas.microsoft.com/office/drawing/2014/chart" uri="{C3380CC4-5D6E-409C-BE32-E72D297353CC}">
              <c16:uniqueId val="{0000000C-B120-B54D-A455-99FCF461E09B}"/>
            </c:ext>
          </c:extLst>
        </c:ser>
        <c:ser>
          <c:idx val="4"/>
          <c:order val="4"/>
          <c:tx>
            <c:strRef>
              <c:f>'Load and Peak'!$B$20</c:f>
              <c:strCache>
                <c:ptCount val="1"/>
                <c:pt idx="0">
                  <c:v>Net Zero Scenario B</c:v>
                </c:pt>
              </c:strCache>
            </c:strRef>
          </c:tx>
          <c:spPr>
            <a:ln w="28575" cap="rnd">
              <a:solidFill>
                <a:schemeClr val="accent5"/>
              </a:solidFill>
              <a:prstDash val="sysDot"/>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2-B120-B54D-A455-99FCF461E09B}"/>
                </c:ext>
              </c:extLst>
            </c:dLbl>
            <c:dLbl>
              <c:idx val="1"/>
              <c:delete val="1"/>
              <c:extLst>
                <c:ext xmlns:c15="http://schemas.microsoft.com/office/drawing/2012/chart" uri="{CE6537A1-D6FC-4f65-9D91-7224C49458BB}"/>
                <c:ext xmlns:c16="http://schemas.microsoft.com/office/drawing/2014/chart" uri="{C3380CC4-5D6E-409C-BE32-E72D297353CC}">
                  <c16:uniqueId val="{0000000F-B120-B54D-A455-99FCF461E09B}"/>
                </c:ext>
              </c:extLst>
            </c:dLbl>
            <c:dLbl>
              <c:idx val="2"/>
              <c:delete val="1"/>
              <c:extLst>
                <c:ext xmlns:c15="http://schemas.microsoft.com/office/drawing/2012/chart" uri="{CE6537A1-D6FC-4f65-9D91-7224C49458BB}"/>
                <c:ext xmlns:c16="http://schemas.microsoft.com/office/drawing/2014/chart" uri="{C3380CC4-5D6E-409C-BE32-E72D297353CC}">
                  <c16:uniqueId val="{00000019-B120-B54D-A455-99FCF461E09B}"/>
                </c:ext>
              </c:extLst>
            </c:dLbl>
            <c:spPr>
              <a:noFill/>
              <a:ln>
                <a:noFill/>
              </a:ln>
              <a:effectLst/>
            </c:spPr>
            <c:txPr>
              <a:bodyPr wrap="square" lIns="38100" tIns="19050" rIns="38100" bIns="19050" anchor="ctr">
                <a:spAutoFit/>
              </a:bodyPr>
              <a:lstStyle/>
              <a:p>
                <a:pPr>
                  <a:defRPr>
                    <a:solidFill>
                      <a:schemeClr val="accent5"/>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'Load and Peak'!$C$15:$F$15</c:f>
              <c:numCache>
                <c:formatCode>General</c:formatCode>
                <c:ptCount val="4"/>
                <c:pt idx="0">
                  <c:v>2025</c:v>
                </c:pt>
                <c:pt idx="1">
                  <c:v>2030</c:v>
                </c:pt>
                <c:pt idx="2">
                  <c:v>2035</c:v>
                </c:pt>
                <c:pt idx="3">
                  <c:v>2040</c:v>
                </c:pt>
              </c:numCache>
            </c:numRef>
          </c:cat>
          <c:val>
            <c:numRef>
              <c:f>'Load and Peak'!$C$20:$F$20</c:f>
              <c:numCache>
                <c:formatCode>_(* #,##0_);_(* \(#,##0\);_(* "-"??_);_(@_)</c:formatCode>
                <c:ptCount val="4"/>
                <c:pt idx="0">
                  <c:v>30110</c:v>
                </c:pt>
                <c:pt idx="1">
                  <c:v>31771</c:v>
                </c:pt>
                <c:pt idx="2">
                  <c:v>37338</c:v>
                </c:pt>
                <c:pt idx="3">
                  <c:v>41337</c:v>
                </c:pt>
              </c:numCache>
            </c:numRef>
          </c:val>
          <c:smooth val="0"/>
          <c:extLst>
            <c:ext xmlns:c16="http://schemas.microsoft.com/office/drawing/2014/chart" uri="{C3380CC4-5D6E-409C-BE32-E72D297353CC}">
              <c16:uniqueId val="{0000000E-B120-B54D-A455-99FCF461E09B}"/>
            </c:ext>
          </c:extLst>
        </c:ser>
        <c:dLbls>
          <c:dLblPos val="ctr"/>
          <c:showLegendKey val="0"/>
          <c:showVal val="1"/>
          <c:showCatName val="0"/>
          <c:showSerName val="0"/>
          <c:showPercent val="0"/>
          <c:showBubbleSize val="0"/>
        </c:dLbls>
        <c:smooth val="0"/>
        <c:axId val="1172987152"/>
        <c:axId val="1172988880"/>
      </c:lineChart>
      <c:catAx>
        <c:axId val="1172987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172988880"/>
        <c:crosses val="autoZero"/>
        <c:auto val="1"/>
        <c:lblAlgn val="ctr"/>
        <c:lblOffset val="100"/>
        <c:noMultiLvlLbl val="0"/>
      </c:catAx>
      <c:valAx>
        <c:axId val="1172988880"/>
        <c:scaling>
          <c:orientation val="minMax"/>
          <c:min val="25000"/>
        </c:scaling>
        <c:delete val="0"/>
        <c:axPos val="l"/>
        <c:title>
          <c:tx>
            <c:rich>
              <a:bodyPr/>
              <a:lstStyle/>
              <a:p>
                <a:pPr>
                  <a:defRPr/>
                </a:pPr>
                <a:r>
                  <a:rPr lang="en-US" b="0"/>
                  <a:t>Peak Load (MW)</a:t>
                </a:r>
              </a:p>
            </c:rich>
          </c:tx>
          <c:overlay val="0"/>
        </c:title>
        <c:numFmt formatCode="#,##0" sourceLinked="0"/>
        <c:majorTickMark val="none"/>
        <c:minorTickMark val="none"/>
        <c:tickLblPos val="nextTo"/>
        <c:spPr>
          <a:ln>
            <a:solidFill>
              <a:schemeClr val="tx1"/>
            </a:solidFill>
          </a:ln>
        </c:spPr>
        <c:crossAx val="1172987152"/>
        <c:crosses val="autoZero"/>
        <c:crossBetween val="midCat"/>
      </c:valAx>
    </c:plotArea>
    <c:legend>
      <c:legendPos val="b"/>
      <c:overlay val="0"/>
      <c:txPr>
        <a:bodyPr/>
        <a:lstStyle/>
        <a:p>
          <a:pPr>
            <a:defRPr sz="1200"/>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en-US" b="0"/>
              <a:t>Residential Customer Count Change</a:t>
            </a:r>
          </a:p>
        </c:rich>
      </c:tx>
      <c:overlay val="0"/>
    </c:title>
    <c:autoTitleDeleted val="0"/>
    <c:plotArea>
      <c:layout>
        <c:manualLayout>
          <c:layoutTarget val="inner"/>
          <c:xMode val="edge"/>
          <c:yMode val="edge"/>
          <c:x val="0.16425690550677327"/>
          <c:y val="5.4235928842228054E-2"/>
          <c:w val="0.80759210281056515"/>
          <c:h val="0.65315580344123647"/>
        </c:manualLayout>
      </c:layout>
      <c:areaChart>
        <c:grouping val="stacked"/>
        <c:varyColors val="0"/>
        <c:ser>
          <c:idx val="5"/>
          <c:order val="5"/>
          <c:tx>
            <c:strRef>
              <c:f>'Gas System Change'!$B$12</c:f>
              <c:strCache>
                <c:ptCount val="1"/>
                <c:pt idx="0">
                  <c:v>Utility Low</c:v>
                </c:pt>
              </c:strCache>
            </c:strRef>
          </c:tx>
          <c:spPr>
            <a:noFill/>
          </c:spPr>
          <c:cat>
            <c:numRef>
              <c:f>'Gas System Change'!$C$6:$R$6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Change'!$C$12:$R$12</c:f>
              <c:numCache>
                <c:formatCode>0%</c:formatCode>
                <c:ptCount val="16"/>
                <c:pt idx="0">
                  <c:v>1</c:v>
                </c:pt>
                <c:pt idx="1">
                  <c:v>0.99767106434183506</c:v>
                </c:pt>
                <c:pt idx="2">
                  <c:v>0.99373670959741378</c:v>
                </c:pt>
                <c:pt idx="3">
                  <c:v>0.98633203094282651</c:v>
                </c:pt>
                <c:pt idx="4">
                  <c:v>0.97884670311197164</c:v>
                </c:pt>
                <c:pt idx="5">
                  <c:v>0.96957343747973268</c:v>
                </c:pt>
                <c:pt idx="6">
                  <c:v>0.96256279807781409</c:v>
                </c:pt>
                <c:pt idx="7">
                  <c:v>0.95249332532801578</c:v>
                </c:pt>
                <c:pt idx="8">
                  <c:v>0.94060412343460953</c:v>
                </c:pt>
                <c:pt idx="9">
                  <c:v>0.92842430993302805</c:v>
                </c:pt>
                <c:pt idx="10">
                  <c:v>0.91594755428029095</c:v>
                </c:pt>
                <c:pt idx="11">
                  <c:v>0.90377296346961378</c:v>
                </c:pt>
                <c:pt idx="12">
                  <c:v>0.89037785735098296</c:v>
                </c:pt>
                <c:pt idx="13">
                  <c:v>0.87781436015732839</c:v>
                </c:pt>
                <c:pt idx="14">
                  <c:v>0.86467557458107558</c:v>
                </c:pt>
                <c:pt idx="15">
                  <c:v>0.85167499415730452</c:v>
                </c:pt>
              </c:numCache>
            </c:numRef>
          </c:val>
          <c:extLst>
            <c:ext xmlns:c16="http://schemas.microsoft.com/office/drawing/2014/chart" uri="{C3380CC4-5D6E-409C-BE32-E72D297353CC}">
              <c16:uniqueId val="{00000000-1513-2B47-8B9F-2E84FB3A5F41}"/>
            </c:ext>
          </c:extLst>
        </c:ser>
        <c:ser>
          <c:idx val="6"/>
          <c:order val="6"/>
          <c:tx>
            <c:strRef>
              <c:f>'Gas System Change'!$B$13</c:f>
              <c:strCache>
                <c:ptCount val="1"/>
                <c:pt idx="0">
                  <c:v>Utility Range</c:v>
                </c:pt>
              </c:strCache>
            </c:strRef>
          </c:tx>
          <c:spPr>
            <a:pattFill prst="pct30">
              <a:fgClr>
                <a:schemeClr val="bg2">
                  <a:lumMod val="90000"/>
                </a:schemeClr>
              </a:fgClr>
              <a:bgClr>
                <a:schemeClr val="bg1"/>
              </a:bgClr>
            </a:pattFill>
            <a:ln>
              <a:noFill/>
            </a:ln>
          </c:spPr>
          <c:cat>
            <c:numRef>
              <c:f>'Gas System Change'!$C$6:$R$6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Change'!$C$13:$R$13</c:f>
              <c:numCache>
                <c:formatCode>0%</c:formatCode>
                <c:ptCount val="16"/>
                <c:pt idx="0">
                  <c:v>0</c:v>
                </c:pt>
                <c:pt idx="1">
                  <c:v>1.3819366026907809E-2</c:v>
                </c:pt>
                <c:pt idx="2">
                  <c:v>2.8019710128816988E-2</c:v>
                </c:pt>
                <c:pt idx="3">
                  <c:v>4.5871570454323773E-2</c:v>
                </c:pt>
                <c:pt idx="4">
                  <c:v>6.5687438711782731E-2</c:v>
                </c:pt>
                <c:pt idx="5">
                  <c:v>8.6242790296283234E-2</c:v>
                </c:pt>
                <c:pt idx="6">
                  <c:v>0.10353940202169787</c:v>
                </c:pt>
                <c:pt idx="7">
                  <c:v>0.12159958374991653</c:v>
                </c:pt>
                <c:pt idx="8">
                  <c:v>0.138636014171028</c:v>
                </c:pt>
                <c:pt idx="9">
                  <c:v>0.15336984204242521</c:v>
                </c:pt>
                <c:pt idx="10">
                  <c:v>0.16690522447873957</c:v>
                </c:pt>
                <c:pt idx="11">
                  <c:v>0.17862679541570159</c:v>
                </c:pt>
                <c:pt idx="12">
                  <c:v>0.19131672938387612</c:v>
                </c:pt>
                <c:pt idx="13">
                  <c:v>0.20344315742647112</c:v>
                </c:pt>
                <c:pt idx="14">
                  <c:v>0.21513285479572553</c:v>
                </c:pt>
                <c:pt idx="15">
                  <c:v>0.22689163953022318</c:v>
                </c:pt>
              </c:numCache>
            </c:numRef>
          </c:val>
          <c:extLst>
            <c:ext xmlns:c16="http://schemas.microsoft.com/office/drawing/2014/chart" uri="{C3380CC4-5D6E-409C-BE32-E72D297353CC}">
              <c16:uniqueId val="{00000001-1513-2B47-8B9F-2E84FB3A5F41}"/>
            </c:ext>
          </c:extLst>
        </c:ser>
        <c:dLbls>
          <c:showLegendKey val="0"/>
          <c:showVal val="0"/>
          <c:showCatName val="0"/>
          <c:showSerName val="0"/>
          <c:showPercent val="0"/>
          <c:showBubbleSize val="0"/>
        </c:dLbls>
        <c:axId val="1257436000"/>
        <c:axId val="1257436496"/>
      </c:areaChart>
      <c:lineChart>
        <c:grouping val="standard"/>
        <c:varyColors val="0"/>
        <c:ser>
          <c:idx val="0"/>
          <c:order val="0"/>
          <c:tx>
            <c:strRef>
              <c:f>'Gas System Change'!$B$7</c:f>
              <c:strCache>
                <c:ptCount val="1"/>
                <c:pt idx="0">
                  <c:v>No Action</c:v>
                </c:pt>
              </c:strCache>
            </c:strRef>
          </c:tx>
          <c:spPr>
            <a:ln w="28575" cap="rnd">
              <a:solidFill>
                <a:schemeClr val="tx1"/>
              </a:solidFill>
              <a:round/>
            </a:ln>
            <a:effectLst/>
          </c:spPr>
          <c:marker>
            <c:symbol val="none"/>
          </c:marker>
          <c:cat>
            <c:numRef>
              <c:f>'Gas System Change'!$C$6:$R$6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Change'!$C$7:$R$7</c:f>
              <c:numCache>
                <c:formatCode>0%</c:formatCode>
                <c:ptCount val="16"/>
                <c:pt idx="0">
                  <c:v>1</c:v>
                </c:pt>
                <c:pt idx="1">
                  <c:v>1.0020722182042567</c:v>
                </c:pt>
                <c:pt idx="2">
                  <c:v>1.0047953395941875</c:v>
                </c:pt>
                <c:pt idx="3">
                  <c:v>1.0081715691263835</c:v>
                </c:pt>
                <c:pt idx="4">
                  <c:v>1.0122009068008446</c:v>
                </c:pt>
                <c:pt idx="5">
                  <c:v>1.0168610825560016</c:v>
                </c:pt>
                <c:pt idx="6">
                  <c:v>1.0215662394256158</c:v>
                </c:pt>
                <c:pt idx="7">
                  <c:v>1.0263005017222315</c:v>
                </c:pt>
                <c:pt idx="8">
                  <c:v>1.0310546086281664</c:v>
                </c:pt>
                <c:pt idx="9">
                  <c:v>1.0358228272562842</c:v>
                </c:pt>
                <c:pt idx="10">
                  <c:v>1.0405965582758796</c:v>
                </c:pt>
                <c:pt idx="11">
                  <c:v>1.0453061250586757</c:v>
                </c:pt>
                <c:pt idx="12">
                  <c:v>1.0499442512479222</c:v>
                </c:pt>
                <c:pt idx="13">
                  <c:v>1.0545023375129141</c:v>
                </c:pt>
                <c:pt idx="14">
                  <c:v>1.0589466480178085</c:v>
                </c:pt>
                <c:pt idx="15">
                  <c:v>1.0632436674224217</c:v>
                </c:pt>
              </c:numCache>
            </c:numRef>
          </c:val>
          <c:smooth val="0"/>
          <c:extLst>
            <c:ext xmlns:c16="http://schemas.microsoft.com/office/drawing/2014/chart" uri="{C3380CC4-5D6E-409C-BE32-E72D297353CC}">
              <c16:uniqueId val="{00000002-1513-2B47-8B9F-2E84FB3A5F41}"/>
            </c:ext>
          </c:extLst>
        </c:ser>
        <c:ser>
          <c:idx val="1"/>
          <c:order val="1"/>
          <c:tx>
            <c:strRef>
              <c:f>'Gas System Change'!$B$8</c:f>
              <c:strCache>
                <c:ptCount val="1"/>
                <c:pt idx="0">
                  <c:v>Current Policies</c:v>
                </c:pt>
              </c:strCache>
            </c:strRef>
          </c:tx>
          <c:spPr>
            <a:ln w="28575" cap="rnd">
              <a:solidFill>
                <a:schemeClr val="tx2">
                  <a:lumMod val="20000"/>
                  <a:lumOff val="80000"/>
                </a:schemeClr>
              </a:solidFill>
              <a:round/>
            </a:ln>
            <a:effectLst/>
          </c:spPr>
          <c:marker>
            <c:symbol val="none"/>
          </c:marker>
          <c:cat>
            <c:numRef>
              <c:f>'Gas System Change'!$C$6:$R$6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Change'!$C$8:$R$8</c:f>
              <c:numCache>
                <c:formatCode>0%</c:formatCode>
                <c:ptCount val="16"/>
                <c:pt idx="0">
                  <c:v>1</c:v>
                </c:pt>
                <c:pt idx="1">
                  <c:v>0.9997579685097181</c:v>
                </c:pt>
                <c:pt idx="2">
                  <c:v>0.99749436623394061</c:v>
                </c:pt>
                <c:pt idx="3">
                  <c:v>0.99525132005733774</c:v>
                </c:pt>
                <c:pt idx="4">
                  <c:v>0.99300252701429892</c:v>
                </c:pt>
                <c:pt idx="5">
                  <c:v>0.99074710297152635</c:v>
                </c:pt>
                <c:pt idx="6">
                  <c:v>0.98840879143208193</c:v>
                </c:pt>
                <c:pt idx="7">
                  <c:v>0.98598692929599219</c:v>
                </c:pt>
                <c:pt idx="8">
                  <c:v>0.98348416896315083</c:v>
                </c:pt>
                <c:pt idx="9">
                  <c:v>0.98092615029919483</c:v>
                </c:pt>
                <c:pt idx="10">
                  <c:v>0.97830535817109265</c:v>
                </c:pt>
                <c:pt idx="11">
                  <c:v>0.97551260211656199</c:v>
                </c:pt>
                <c:pt idx="12">
                  <c:v>0.97264071613187519</c:v>
                </c:pt>
                <c:pt idx="13">
                  <c:v>0.96970340428314872</c:v>
                </c:pt>
                <c:pt idx="14">
                  <c:v>0.96669160420407985</c:v>
                </c:pt>
                <c:pt idx="15">
                  <c:v>0.96360951552783314</c:v>
                </c:pt>
              </c:numCache>
            </c:numRef>
          </c:val>
          <c:smooth val="0"/>
          <c:extLst>
            <c:ext xmlns:c16="http://schemas.microsoft.com/office/drawing/2014/chart" uri="{C3380CC4-5D6E-409C-BE32-E72D297353CC}">
              <c16:uniqueId val="{00000003-1513-2B47-8B9F-2E84FB3A5F41}"/>
            </c:ext>
          </c:extLst>
        </c:ser>
        <c:ser>
          <c:idx val="2"/>
          <c:order val="2"/>
          <c:tx>
            <c:strRef>
              <c:f>'Gas System Change'!$B$9</c:f>
              <c:strCache>
                <c:ptCount val="1"/>
                <c:pt idx="0">
                  <c:v>Additional Action</c:v>
                </c:pt>
              </c:strCache>
            </c:strRef>
          </c:tx>
          <c:spPr>
            <a:ln w="28575" cap="rnd">
              <a:solidFill>
                <a:schemeClr val="accent4"/>
              </a:solidFill>
              <a:round/>
            </a:ln>
            <a:effectLst/>
          </c:spPr>
          <c:marker>
            <c:symbol val="none"/>
          </c:marker>
          <c:cat>
            <c:numRef>
              <c:f>'Gas System Change'!$C$6:$R$6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Change'!$C$9:$R$9</c:f>
              <c:numCache>
                <c:formatCode>0%</c:formatCode>
                <c:ptCount val="16"/>
                <c:pt idx="0">
                  <c:v>1</c:v>
                </c:pt>
                <c:pt idx="1">
                  <c:v>0.99954307412540133</c:v>
                </c:pt>
                <c:pt idx="2">
                  <c:v>0.99714106321423113</c:v>
                </c:pt>
                <c:pt idx="3">
                  <c:v>0.9918423146829638</c:v>
                </c:pt>
                <c:pt idx="4">
                  <c:v>0.98600882803333467</c:v>
                </c:pt>
                <c:pt idx="5">
                  <c:v>0.978625286118739</c:v>
                </c:pt>
                <c:pt idx="6">
                  <c:v>0.97005444431422105</c:v>
                </c:pt>
                <c:pt idx="7">
                  <c:v>0.96127205047197162</c:v>
                </c:pt>
                <c:pt idx="8">
                  <c:v>0.95178381999808537</c:v>
                </c:pt>
                <c:pt idx="9">
                  <c:v>0.94198124574399622</c:v>
                </c:pt>
                <c:pt idx="10">
                  <c:v>0.93135257957245421</c:v>
                </c:pt>
                <c:pt idx="11">
                  <c:v>0.9198927371607134</c:v>
                </c:pt>
                <c:pt idx="12">
                  <c:v>0.90665249755786592</c:v>
                </c:pt>
                <c:pt idx="13">
                  <c:v>0.89323032762371968</c:v>
                </c:pt>
                <c:pt idx="14">
                  <c:v>0.87963949080891601</c:v>
                </c:pt>
                <c:pt idx="15">
                  <c:v>0.86591358785507999</c:v>
                </c:pt>
              </c:numCache>
            </c:numRef>
          </c:val>
          <c:smooth val="0"/>
          <c:extLst>
            <c:ext xmlns:c16="http://schemas.microsoft.com/office/drawing/2014/chart" uri="{C3380CC4-5D6E-409C-BE32-E72D297353CC}">
              <c16:uniqueId val="{00000004-1513-2B47-8B9F-2E84FB3A5F41}"/>
            </c:ext>
          </c:extLst>
        </c:ser>
        <c:ser>
          <c:idx val="3"/>
          <c:order val="3"/>
          <c:tx>
            <c:strRef>
              <c:f>'Gas System Change'!$B$10</c:f>
              <c:strCache>
                <c:ptCount val="1"/>
                <c:pt idx="0">
                  <c:v>Net Zero Scenario A</c:v>
                </c:pt>
              </c:strCache>
            </c:strRef>
          </c:tx>
          <c:spPr>
            <a:ln w="28575" cap="rnd">
              <a:solidFill>
                <a:schemeClr val="accent5"/>
              </a:solidFill>
              <a:round/>
            </a:ln>
            <a:effectLst/>
          </c:spPr>
          <c:marker>
            <c:symbol val="none"/>
          </c:marker>
          <c:cat>
            <c:numRef>
              <c:f>'Gas System Change'!$C$6:$R$6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Change'!$C$10:$R$10</c:f>
              <c:numCache>
                <c:formatCode>0%</c:formatCode>
                <c:ptCount val="16"/>
                <c:pt idx="0">
                  <c:v>1</c:v>
                </c:pt>
                <c:pt idx="1">
                  <c:v>0.99954417558394526</c:v>
                </c:pt>
                <c:pt idx="2">
                  <c:v>0.99714302873273897</c:v>
                </c:pt>
                <c:pt idx="3">
                  <c:v>0.98941147734985035</c:v>
                </c:pt>
                <c:pt idx="4">
                  <c:v>0.97662098233872985</c:v>
                </c:pt>
                <c:pt idx="5">
                  <c:v>0.95902974104077043</c:v>
                </c:pt>
                <c:pt idx="6">
                  <c:v>0.93624426778158909</c:v>
                </c:pt>
                <c:pt idx="7">
                  <c:v>0.90827229963905298</c:v>
                </c:pt>
                <c:pt idx="8">
                  <c:v>0.87521618710037508</c:v>
                </c:pt>
                <c:pt idx="9">
                  <c:v>0.83700497010854602</c:v>
                </c:pt>
                <c:pt idx="10">
                  <c:v>0.79356967814086499</c:v>
                </c:pt>
                <c:pt idx="11">
                  <c:v>0.75018810359951815</c:v>
                </c:pt>
                <c:pt idx="12">
                  <c:v>0.70690003717067917</c:v>
                </c:pt>
                <c:pt idx="13">
                  <c:v>0.66374902754977139</c:v>
                </c:pt>
                <c:pt idx="14">
                  <c:v>0.6207817182633647</c:v>
                </c:pt>
                <c:pt idx="15">
                  <c:v>0.57806199546870451</c:v>
                </c:pt>
              </c:numCache>
            </c:numRef>
          </c:val>
          <c:smooth val="0"/>
          <c:extLst>
            <c:ext xmlns:c16="http://schemas.microsoft.com/office/drawing/2014/chart" uri="{C3380CC4-5D6E-409C-BE32-E72D297353CC}">
              <c16:uniqueId val="{00000005-1513-2B47-8B9F-2E84FB3A5F41}"/>
            </c:ext>
          </c:extLst>
        </c:ser>
        <c:ser>
          <c:idx val="4"/>
          <c:order val="4"/>
          <c:tx>
            <c:strRef>
              <c:f>'Gas System Change'!$B$11</c:f>
              <c:strCache>
                <c:ptCount val="1"/>
                <c:pt idx="0">
                  <c:v>Net Zero Scenario B</c:v>
                </c:pt>
              </c:strCache>
            </c:strRef>
          </c:tx>
          <c:spPr>
            <a:ln w="28575" cap="rnd">
              <a:solidFill>
                <a:schemeClr val="accent5"/>
              </a:solidFill>
              <a:prstDash val="sysDot"/>
              <a:round/>
            </a:ln>
            <a:effectLst/>
          </c:spPr>
          <c:marker>
            <c:symbol val="none"/>
          </c:marker>
          <c:cat>
            <c:numRef>
              <c:f>'Gas System Change'!$C$6:$R$6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Change'!$C$11:$R$11</c:f>
              <c:numCache>
                <c:formatCode>0%</c:formatCode>
                <c:ptCount val="16"/>
                <c:pt idx="0">
                  <c:v>1</c:v>
                </c:pt>
                <c:pt idx="1">
                  <c:v>0.99954417558394526</c:v>
                </c:pt>
                <c:pt idx="2">
                  <c:v>0.99714302873273897</c:v>
                </c:pt>
                <c:pt idx="3">
                  <c:v>0.99030986261990206</c:v>
                </c:pt>
                <c:pt idx="4">
                  <c:v>0.98019285960090896</c:v>
                </c:pt>
                <c:pt idx="5">
                  <c:v>0.96792848588474989</c:v>
                </c:pt>
                <c:pt idx="6">
                  <c:v>0.9518797968541185</c:v>
                </c:pt>
                <c:pt idx="7">
                  <c:v>0.93203109729391287</c:v>
                </c:pt>
                <c:pt idx="8">
                  <c:v>0.90837465012626606</c:v>
                </c:pt>
                <c:pt idx="9">
                  <c:v>0.88092703480375023</c:v>
                </c:pt>
                <c:pt idx="10">
                  <c:v>0.84968316696091006</c:v>
                </c:pt>
                <c:pt idx="11">
                  <c:v>0.81847356332005261</c:v>
                </c:pt>
                <c:pt idx="12">
                  <c:v>0.78734265681407178</c:v>
                </c:pt>
                <c:pt idx="13">
                  <c:v>0.75632338528874454</c:v>
                </c:pt>
                <c:pt idx="14">
                  <c:v>0.72544161269008367</c:v>
                </c:pt>
                <c:pt idx="15">
                  <c:v>0.69474287724782091</c:v>
                </c:pt>
              </c:numCache>
            </c:numRef>
          </c:val>
          <c:smooth val="0"/>
          <c:extLst>
            <c:ext xmlns:c16="http://schemas.microsoft.com/office/drawing/2014/chart" uri="{C3380CC4-5D6E-409C-BE32-E72D297353CC}">
              <c16:uniqueId val="{00000006-1513-2B47-8B9F-2E84FB3A5F41}"/>
            </c:ext>
          </c:extLst>
        </c:ser>
        <c:ser>
          <c:idx val="7"/>
          <c:order val="7"/>
          <c:tx>
            <c:strRef>
              <c:f>'Gas System Change'!$B$14</c:f>
              <c:strCache>
                <c:ptCount val="1"/>
                <c:pt idx="0">
                  <c:v>Utility Average</c:v>
                </c:pt>
              </c:strCache>
            </c:strRef>
          </c:tx>
          <c:spPr>
            <a:ln>
              <a:solidFill>
                <a:schemeClr val="tx1"/>
              </a:solidFill>
              <a:prstDash val="dash"/>
            </a:ln>
          </c:spPr>
          <c:marker>
            <c:symbol val="none"/>
          </c:marker>
          <c:cat>
            <c:numRef>
              <c:f>'Gas System Change'!$C$6:$R$6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Change'!$C$14:$R$14</c:f>
              <c:numCache>
                <c:formatCode>0%</c:formatCode>
                <c:ptCount val="16"/>
                <c:pt idx="0">
                  <c:v>1</c:v>
                </c:pt>
                <c:pt idx="1">
                  <c:v>1.0024174118655311</c:v>
                </c:pt>
                <c:pt idx="2">
                  <c:v>1.0041823869232795</c:v>
                </c:pt>
                <c:pt idx="3">
                  <c:v>1.0048883237041293</c:v>
                </c:pt>
                <c:pt idx="4">
                  <c:v>1.0054532763622828</c:v>
                </c:pt>
                <c:pt idx="5">
                  <c:v>1.0053042688301688</c:v>
                </c:pt>
                <c:pt idx="6">
                  <c:v>1.0055896658997852</c:v>
                </c:pt>
                <c:pt idx="7">
                  <c:v>1.0049812114423529</c:v>
                </c:pt>
                <c:pt idx="8">
                  <c:v>1.0037504710469658</c:v>
                </c:pt>
                <c:pt idx="9">
                  <c:v>1.0023122552693509</c:v>
                </c:pt>
                <c:pt idx="10">
                  <c:v>1.0007035203920567</c:v>
                </c:pt>
                <c:pt idx="11">
                  <c:v>0.99911299015551236</c:v>
                </c:pt>
                <c:pt idx="12">
                  <c:v>0.99718135012346898</c:v>
                </c:pt>
                <c:pt idx="13">
                  <c:v>0.99541234693564462</c:v>
                </c:pt>
                <c:pt idx="14">
                  <c:v>0.99353925847455105</c:v>
                </c:pt>
                <c:pt idx="15">
                  <c:v>0.99164003649852872</c:v>
                </c:pt>
              </c:numCache>
            </c:numRef>
          </c:val>
          <c:smooth val="0"/>
          <c:extLst>
            <c:ext xmlns:c16="http://schemas.microsoft.com/office/drawing/2014/chart" uri="{C3380CC4-5D6E-409C-BE32-E72D297353CC}">
              <c16:uniqueId val="{00000007-1513-2B47-8B9F-2E84FB3A5F41}"/>
            </c:ext>
          </c:extLst>
        </c:ser>
        <c:dLbls>
          <c:showLegendKey val="0"/>
          <c:showVal val="0"/>
          <c:showCatName val="0"/>
          <c:showSerName val="0"/>
          <c:showPercent val="0"/>
          <c:showBubbleSize val="0"/>
        </c:dLbls>
        <c:marker val="1"/>
        <c:smooth val="0"/>
        <c:axId val="1257436000"/>
        <c:axId val="1257436496"/>
      </c:lineChart>
      <c:catAx>
        <c:axId val="12574360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57436496"/>
        <c:crosses val="autoZero"/>
        <c:auto val="1"/>
        <c:lblAlgn val="ctr"/>
        <c:lblOffset val="100"/>
        <c:tickLblSkip val="5"/>
        <c:noMultiLvlLbl val="0"/>
      </c:catAx>
      <c:valAx>
        <c:axId val="1257436496"/>
        <c:scaling>
          <c:orientation val="minMax"/>
          <c:max val="1.1000000000000001"/>
          <c:min val="0.3"/>
        </c:scaling>
        <c:delete val="0"/>
        <c:axPos val="l"/>
        <c:title>
          <c:tx>
            <c:rich>
              <a:bodyPr rot="-5400000" vert="horz"/>
              <a:lstStyle/>
              <a:p>
                <a:pPr>
                  <a:defRPr b="0"/>
                </a:pPr>
                <a:r>
                  <a:rPr lang="en-US" b="0"/>
                  <a:t>Customer Count (Indexed to 2025)</a:t>
                </a:r>
              </a:p>
            </c:rich>
          </c:tx>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1257436000"/>
        <c:crosses val="autoZero"/>
        <c:crossBetween val="midCat"/>
      </c:valAx>
    </c:plotArea>
    <c:legend>
      <c:legendPos val="b"/>
      <c:legendEntry>
        <c:idx val="0"/>
        <c:delete val="1"/>
      </c:legendEntry>
      <c:layout>
        <c:manualLayout>
          <c:xMode val="edge"/>
          <c:yMode val="edge"/>
          <c:x val="3.9666097400013096E-2"/>
          <c:y val="0.80376494604841064"/>
          <c:w val="0.87209689478726138"/>
          <c:h val="0.13859455438990007"/>
        </c:manualLayout>
      </c:layout>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0"/>
              <a:t>Residential and Commercial Consumption</a:t>
            </a:r>
          </a:p>
        </c:rich>
      </c:tx>
      <c:overlay val="0"/>
    </c:title>
    <c:autoTitleDeleted val="0"/>
    <c:plotArea>
      <c:layout>
        <c:manualLayout>
          <c:layoutTarget val="inner"/>
          <c:xMode val="edge"/>
          <c:yMode val="edge"/>
          <c:x val="0.16425690550677327"/>
          <c:y val="5.4235928842228054E-2"/>
          <c:w val="0.80759210281056515"/>
          <c:h val="0.65315580344123647"/>
        </c:manualLayout>
      </c:layout>
      <c:areaChart>
        <c:grouping val="stacked"/>
        <c:varyColors val="0"/>
        <c:ser>
          <c:idx val="5"/>
          <c:order val="5"/>
          <c:tx>
            <c:strRef>
              <c:f>'Gas System Change'!$B$23</c:f>
              <c:strCache>
                <c:ptCount val="1"/>
                <c:pt idx="0">
                  <c:v>Utility Low</c:v>
                </c:pt>
              </c:strCache>
            </c:strRef>
          </c:tx>
          <c:spPr>
            <a:noFill/>
          </c:spPr>
          <c:cat>
            <c:numRef>
              <c:f>'Gas System Change'!$C$17:$R$17</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Change'!$C$23:$R$23</c:f>
              <c:numCache>
                <c:formatCode>0%</c:formatCode>
                <c:ptCount val="16"/>
                <c:pt idx="0">
                  <c:v>1</c:v>
                </c:pt>
                <c:pt idx="1">
                  <c:v>0.9887133711272581</c:v>
                </c:pt>
                <c:pt idx="2">
                  <c:v>0.9708083597343713</c:v>
                </c:pt>
                <c:pt idx="3">
                  <c:v>0.96321282511348694</c:v>
                </c:pt>
                <c:pt idx="4">
                  <c:v>0.95551184229938224</c:v>
                </c:pt>
                <c:pt idx="5">
                  <c:v>0.9461310566217368</c:v>
                </c:pt>
                <c:pt idx="6">
                  <c:v>0.93881359086599236</c:v>
                </c:pt>
                <c:pt idx="7">
                  <c:v>0.9280614007373218</c:v>
                </c:pt>
                <c:pt idx="8">
                  <c:v>0.91503141676078126</c:v>
                </c:pt>
                <c:pt idx="9">
                  <c:v>0.90145488451382949</c:v>
                </c:pt>
                <c:pt idx="10">
                  <c:v>0.88779149660927559</c:v>
                </c:pt>
                <c:pt idx="11">
                  <c:v>0.87364045472446938</c:v>
                </c:pt>
                <c:pt idx="12">
                  <c:v>0.85831903830934142</c:v>
                </c:pt>
                <c:pt idx="13">
                  <c:v>0.84309974543640354</c:v>
                </c:pt>
                <c:pt idx="14">
                  <c:v>0.82744522111452579</c:v>
                </c:pt>
                <c:pt idx="15">
                  <c:v>0.81163659524825282</c:v>
                </c:pt>
              </c:numCache>
            </c:numRef>
          </c:val>
          <c:extLst>
            <c:ext xmlns:c16="http://schemas.microsoft.com/office/drawing/2014/chart" uri="{C3380CC4-5D6E-409C-BE32-E72D297353CC}">
              <c16:uniqueId val="{00000000-3257-4040-A39C-DFC5783FA803}"/>
            </c:ext>
          </c:extLst>
        </c:ser>
        <c:ser>
          <c:idx val="6"/>
          <c:order val="6"/>
          <c:tx>
            <c:strRef>
              <c:f>'Gas System Change'!$B$24</c:f>
              <c:strCache>
                <c:ptCount val="1"/>
                <c:pt idx="0">
                  <c:v>Utility Range</c:v>
                </c:pt>
              </c:strCache>
            </c:strRef>
          </c:tx>
          <c:spPr>
            <a:pattFill prst="pct30">
              <a:fgClr>
                <a:schemeClr val="bg2">
                  <a:lumMod val="90000"/>
                </a:schemeClr>
              </a:fgClr>
              <a:bgClr>
                <a:schemeClr val="bg1"/>
              </a:bgClr>
            </a:pattFill>
            <a:ln>
              <a:noFill/>
            </a:ln>
          </c:spPr>
          <c:cat>
            <c:numRef>
              <c:f>'Gas System Change'!$C$17:$R$17</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Change'!$C$24:$R$24</c:f>
              <c:numCache>
                <c:formatCode>0%</c:formatCode>
                <c:ptCount val="16"/>
                <c:pt idx="0">
                  <c:v>0</c:v>
                </c:pt>
                <c:pt idx="1">
                  <c:v>2.0003994229985333E-2</c:v>
                </c:pt>
                <c:pt idx="2">
                  <c:v>4.3513780245764355E-2</c:v>
                </c:pt>
                <c:pt idx="3">
                  <c:v>5.6632255347274119E-2</c:v>
                </c:pt>
                <c:pt idx="4">
                  <c:v>6.93367729626857E-2</c:v>
                </c:pt>
                <c:pt idx="5">
                  <c:v>8.5419927242149751E-2</c:v>
                </c:pt>
                <c:pt idx="6">
                  <c:v>9.8498926780802631E-2</c:v>
                </c:pt>
                <c:pt idx="7">
                  <c:v>0.11325172807079764</c:v>
                </c:pt>
                <c:pt idx="8">
                  <c:v>0.12802637999859201</c:v>
                </c:pt>
                <c:pt idx="9">
                  <c:v>0.14102451731160892</c:v>
                </c:pt>
                <c:pt idx="10">
                  <c:v>0.15279339737191189</c:v>
                </c:pt>
                <c:pt idx="11">
                  <c:v>0.16481060536886138</c:v>
                </c:pt>
                <c:pt idx="12">
                  <c:v>0.178731176361277</c:v>
                </c:pt>
                <c:pt idx="13">
                  <c:v>0.19812327792896967</c:v>
                </c:pt>
                <c:pt idx="14">
                  <c:v>0.21489423584762779</c:v>
                </c:pt>
                <c:pt idx="15">
                  <c:v>0.23701361703567747</c:v>
                </c:pt>
              </c:numCache>
            </c:numRef>
          </c:val>
          <c:extLst>
            <c:ext xmlns:c16="http://schemas.microsoft.com/office/drawing/2014/chart" uri="{C3380CC4-5D6E-409C-BE32-E72D297353CC}">
              <c16:uniqueId val="{00000001-3257-4040-A39C-DFC5783FA803}"/>
            </c:ext>
          </c:extLst>
        </c:ser>
        <c:dLbls>
          <c:showLegendKey val="0"/>
          <c:showVal val="0"/>
          <c:showCatName val="0"/>
          <c:showSerName val="0"/>
          <c:showPercent val="0"/>
          <c:showBubbleSize val="0"/>
        </c:dLbls>
        <c:axId val="1257436000"/>
        <c:axId val="1257436496"/>
      </c:areaChart>
      <c:lineChart>
        <c:grouping val="standard"/>
        <c:varyColors val="0"/>
        <c:ser>
          <c:idx val="0"/>
          <c:order val="0"/>
          <c:tx>
            <c:strRef>
              <c:f>'Gas System Change'!$B$18</c:f>
              <c:strCache>
                <c:ptCount val="1"/>
                <c:pt idx="0">
                  <c:v>No Action</c:v>
                </c:pt>
              </c:strCache>
            </c:strRef>
          </c:tx>
          <c:spPr>
            <a:ln w="28575" cap="rnd">
              <a:solidFill>
                <a:schemeClr val="tx1"/>
              </a:solidFill>
              <a:round/>
            </a:ln>
            <a:effectLst/>
          </c:spPr>
          <c:marker>
            <c:symbol val="none"/>
          </c:marker>
          <c:cat>
            <c:numRef>
              <c:f>'Gas System Change'!$C$17:$R$17</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Change'!$C$18:$R$18</c:f>
              <c:numCache>
                <c:formatCode>0%</c:formatCode>
                <c:ptCount val="16"/>
                <c:pt idx="0">
                  <c:v>1</c:v>
                </c:pt>
                <c:pt idx="1">
                  <c:v>0.99319038801960624</c:v>
                </c:pt>
                <c:pt idx="2">
                  <c:v>0.98641916795427453</c:v>
                </c:pt>
                <c:pt idx="3">
                  <c:v>0.97981509478075557</c:v>
                </c:pt>
                <c:pt idx="4">
                  <c:v>0.97341196717049172</c:v>
                </c:pt>
                <c:pt idx="5">
                  <c:v>0.96727835485374525</c:v>
                </c:pt>
                <c:pt idx="6">
                  <c:v>0.96088598367422817</c:v>
                </c:pt>
                <c:pt idx="7">
                  <c:v>0.95462773468382744</c:v>
                </c:pt>
                <c:pt idx="8">
                  <c:v>0.94849841829727477</c:v>
                </c:pt>
                <c:pt idx="9">
                  <c:v>0.94256379276514712</c:v>
                </c:pt>
                <c:pt idx="10">
                  <c:v>0.93682194424691756</c:v>
                </c:pt>
                <c:pt idx="11">
                  <c:v>0.9313121501867675</c:v>
                </c:pt>
                <c:pt idx="12">
                  <c:v>0.92604331792671368</c:v>
                </c:pt>
                <c:pt idx="13">
                  <c:v>0.92103463674521757</c:v>
                </c:pt>
                <c:pt idx="14">
                  <c:v>0.91628330858264728</c:v>
                </c:pt>
                <c:pt idx="15">
                  <c:v>0.91178615436199462</c:v>
                </c:pt>
              </c:numCache>
            </c:numRef>
          </c:val>
          <c:smooth val="0"/>
          <c:extLst>
            <c:ext xmlns:c16="http://schemas.microsoft.com/office/drawing/2014/chart" uri="{C3380CC4-5D6E-409C-BE32-E72D297353CC}">
              <c16:uniqueId val="{00000002-3257-4040-A39C-DFC5783FA803}"/>
            </c:ext>
          </c:extLst>
        </c:ser>
        <c:ser>
          <c:idx val="1"/>
          <c:order val="1"/>
          <c:tx>
            <c:strRef>
              <c:f>'Gas System Change'!$B$19</c:f>
              <c:strCache>
                <c:ptCount val="1"/>
                <c:pt idx="0">
                  <c:v>Current Policies</c:v>
                </c:pt>
              </c:strCache>
            </c:strRef>
          </c:tx>
          <c:spPr>
            <a:ln w="28575" cap="rnd">
              <a:solidFill>
                <a:schemeClr val="tx2">
                  <a:lumMod val="20000"/>
                  <a:lumOff val="80000"/>
                </a:schemeClr>
              </a:solidFill>
              <a:round/>
            </a:ln>
            <a:effectLst/>
          </c:spPr>
          <c:marker>
            <c:symbol val="none"/>
          </c:marker>
          <c:cat>
            <c:numRef>
              <c:f>'Gas System Change'!$C$17:$R$17</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Change'!$C$19:$R$19</c:f>
              <c:numCache>
                <c:formatCode>0%</c:formatCode>
                <c:ptCount val="16"/>
                <c:pt idx="0">
                  <c:v>1</c:v>
                </c:pt>
                <c:pt idx="1">
                  <c:v>0.9918407385046456</c:v>
                </c:pt>
                <c:pt idx="2">
                  <c:v>0.98228305640253066</c:v>
                </c:pt>
                <c:pt idx="3">
                  <c:v>0.97150304322203307</c:v>
                </c:pt>
                <c:pt idx="4">
                  <c:v>0.96052600712124436</c:v>
                </c:pt>
                <c:pt idx="5">
                  <c:v>0.94950687648531074</c:v>
                </c:pt>
                <c:pt idx="6">
                  <c:v>0.93714046058918543</c:v>
                </c:pt>
                <c:pt idx="7">
                  <c:v>0.92487198843969276</c:v>
                </c:pt>
                <c:pt idx="8">
                  <c:v>0.91270675820517067</c:v>
                </c:pt>
                <c:pt idx="9">
                  <c:v>0.90072526939513875</c:v>
                </c:pt>
                <c:pt idx="10">
                  <c:v>0.88893112098757154</c:v>
                </c:pt>
                <c:pt idx="11">
                  <c:v>0.87746026317531878</c:v>
                </c:pt>
                <c:pt idx="12">
                  <c:v>0.86635037181169139</c:v>
                </c:pt>
                <c:pt idx="13">
                  <c:v>0.85563036523343794</c:v>
                </c:pt>
                <c:pt idx="14">
                  <c:v>0.84531289381593899</c:v>
                </c:pt>
                <c:pt idx="15">
                  <c:v>0.83540842454940922</c:v>
                </c:pt>
              </c:numCache>
            </c:numRef>
          </c:val>
          <c:smooth val="0"/>
          <c:extLst>
            <c:ext xmlns:c16="http://schemas.microsoft.com/office/drawing/2014/chart" uri="{C3380CC4-5D6E-409C-BE32-E72D297353CC}">
              <c16:uniqueId val="{00000003-3257-4040-A39C-DFC5783FA803}"/>
            </c:ext>
          </c:extLst>
        </c:ser>
        <c:ser>
          <c:idx val="2"/>
          <c:order val="2"/>
          <c:tx>
            <c:strRef>
              <c:f>'Gas System Change'!$B$20</c:f>
              <c:strCache>
                <c:ptCount val="1"/>
                <c:pt idx="0">
                  <c:v>Additional Action</c:v>
                </c:pt>
              </c:strCache>
            </c:strRef>
          </c:tx>
          <c:spPr>
            <a:ln w="28575" cap="rnd">
              <a:solidFill>
                <a:schemeClr val="accent4"/>
              </a:solidFill>
              <a:round/>
            </a:ln>
            <a:effectLst/>
          </c:spPr>
          <c:marker>
            <c:symbol val="none"/>
          </c:marker>
          <c:cat>
            <c:numRef>
              <c:f>'Gas System Change'!$C$17:$R$17</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Change'!$C$20:$R$20</c:f>
              <c:numCache>
                <c:formatCode>0%</c:formatCode>
                <c:ptCount val="16"/>
                <c:pt idx="0">
                  <c:v>1</c:v>
                </c:pt>
                <c:pt idx="1">
                  <c:v>0.99120372255609057</c:v>
                </c:pt>
                <c:pt idx="2">
                  <c:v>0.98131795975090996</c:v>
                </c:pt>
                <c:pt idx="3">
                  <c:v>0.96874317391681397</c:v>
                </c:pt>
                <c:pt idx="4">
                  <c:v>0.9558282124358527</c:v>
                </c:pt>
                <c:pt idx="5">
                  <c:v>0.94223485003803442</c:v>
                </c:pt>
                <c:pt idx="6">
                  <c:v>0.92651971886373963</c:v>
                </c:pt>
                <c:pt idx="7">
                  <c:v>0.91061161494518517</c:v>
                </c:pt>
                <c:pt idx="8">
                  <c:v>0.89400333877485105</c:v>
                </c:pt>
                <c:pt idx="9">
                  <c:v>0.87735216490919787</c:v>
                </c:pt>
                <c:pt idx="10">
                  <c:v>0.86058218875127757</c:v>
                </c:pt>
                <c:pt idx="11">
                  <c:v>0.84392033921078324</c:v>
                </c:pt>
                <c:pt idx="12">
                  <c:v>0.82685949100652634</c:v>
                </c:pt>
                <c:pt idx="13">
                  <c:v>0.81023492406618725</c:v>
                </c:pt>
                <c:pt idx="14">
                  <c:v>0.79406370486191102</c:v>
                </c:pt>
                <c:pt idx="15">
                  <c:v>0.77835466973125189</c:v>
                </c:pt>
              </c:numCache>
            </c:numRef>
          </c:val>
          <c:smooth val="0"/>
          <c:extLst>
            <c:ext xmlns:c16="http://schemas.microsoft.com/office/drawing/2014/chart" uri="{C3380CC4-5D6E-409C-BE32-E72D297353CC}">
              <c16:uniqueId val="{00000004-3257-4040-A39C-DFC5783FA803}"/>
            </c:ext>
          </c:extLst>
        </c:ser>
        <c:ser>
          <c:idx val="3"/>
          <c:order val="3"/>
          <c:tx>
            <c:strRef>
              <c:f>'Gas System Change'!$B$21</c:f>
              <c:strCache>
                <c:ptCount val="1"/>
                <c:pt idx="0">
                  <c:v>Net Zero Scenario A</c:v>
                </c:pt>
              </c:strCache>
            </c:strRef>
          </c:tx>
          <c:spPr>
            <a:ln w="28575" cap="rnd">
              <a:solidFill>
                <a:schemeClr val="accent5"/>
              </a:solidFill>
              <a:round/>
            </a:ln>
            <a:effectLst/>
          </c:spPr>
          <c:marker>
            <c:symbol val="none"/>
          </c:marker>
          <c:cat>
            <c:numRef>
              <c:f>'Gas System Change'!$C$17:$R$17</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Change'!$C$21:$R$21</c:f>
              <c:numCache>
                <c:formatCode>0%</c:formatCode>
                <c:ptCount val="16"/>
                <c:pt idx="0">
                  <c:v>1</c:v>
                </c:pt>
                <c:pt idx="1">
                  <c:v>0.99154521214563529</c:v>
                </c:pt>
                <c:pt idx="2">
                  <c:v>0.97574365646891825</c:v>
                </c:pt>
                <c:pt idx="3">
                  <c:v>0.95472156202422997</c:v>
                </c:pt>
                <c:pt idx="4">
                  <c:v>0.92964862324515452</c:v>
                </c:pt>
                <c:pt idx="5">
                  <c:v>0.90068682717752524</c:v>
                </c:pt>
                <c:pt idx="6">
                  <c:v>0.85489469334161283</c:v>
                </c:pt>
                <c:pt idx="7">
                  <c:v>0.8057673770808732</c:v>
                </c:pt>
                <c:pt idx="8">
                  <c:v>0.75368118484702784</c:v>
                </c:pt>
                <c:pt idx="9">
                  <c:v>0.69910353494519273</c:v>
                </c:pt>
                <c:pt idx="10">
                  <c:v>0.64247464467141946</c:v>
                </c:pt>
                <c:pt idx="11">
                  <c:v>0.58939421563192906</c:v>
                </c:pt>
                <c:pt idx="12">
                  <c:v>0.53815320607992712</c:v>
                </c:pt>
                <c:pt idx="13">
                  <c:v>0.48887387717147435</c:v>
                </c:pt>
                <c:pt idx="14">
                  <c:v>0.44168472479312598</c:v>
                </c:pt>
                <c:pt idx="15">
                  <c:v>0.39672278268012973</c:v>
                </c:pt>
              </c:numCache>
            </c:numRef>
          </c:val>
          <c:smooth val="0"/>
          <c:extLst>
            <c:ext xmlns:c16="http://schemas.microsoft.com/office/drawing/2014/chart" uri="{C3380CC4-5D6E-409C-BE32-E72D297353CC}">
              <c16:uniqueId val="{00000005-3257-4040-A39C-DFC5783FA803}"/>
            </c:ext>
          </c:extLst>
        </c:ser>
        <c:ser>
          <c:idx val="4"/>
          <c:order val="4"/>
          <c:tx>
            <c:strRef>
              <c:f>'Gas System Change'!$B$22</c:f>
              <c:strCache>
                <c:ptCount val="1"/>
                <c:pt idx="0">
                  <c:v>Net Zero Scenario B</c:v>
                </c:pt>
              </c:strCache>
            </c:strRef>
          </c:tx>
          <c:spPr>
            <a:ln w="28575" cap="rnd">
              <a:solidFill>
                <a:schemeClr val="accent5"/>
              </a:solidFill>
              <a:prstDash val="sysDot"/>
              <a:round/>
            </a:ln>
            <a:effectLst/>
          </c:spPr>
          <c:marker>
            <c:symbol val="none"/>
          </c:marker>
          <c:cat>
            <c:numRef>
              <c:f>'Gas System Change'!$C$17:$R$17</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Change'!$C$22:$R$22</c:f>
              <c:numCache>
                <c:formatCode>0%</c:formatCode>
                <c:ptCount val="16"/>
                <c:pt idx="0">
                  <c:v>1</c:v>
                </c:pt>
                <c:pt idx="1">
                  <c:v>0.99155177567980812</c:v>
                </c:pt>
                <c:pt idx="2">
                  <c:v>0.97576021477127006</c:v>
                </c:pt>
                <c:pt idx="3">
                  <c:v>0.95477909026038577</c:v>
                </c:pt>
                <c:pt idx="4">
                  <c:v>0.92977244368601619</c:v>
                </c:pt>
                <c:pt idx="5">
                  <c:v>0.90089804430925591</c:v>
                </c:pt>
                <c:pt idx="6">
                  <c:v>0.8552174809203178</c:v>
                </c:pt>
                <c:pt idx="7">
                  <c:v>0.80622301247624462</c:v>
                </c:pt>
                <c:pt idx="8">
                  <c:v>0.75428254358845082</c:v>
                </c:pt>
                <c:pt idx="9">
                  <c:v>0.69986651589496962</c:v>
                </c:pt>
                <c:pt idx="10">
                  <c:v>0.64341811603828125</c:v>
                </c:pt>
                <c:pt idx="11">
                  <c:v>0.59052028413426938</c:v>
                </c:pt>
                <c:pt idx="12">
                  <c:v>0.53945411149440525</c:v>
                </c:pt>
                <c:pt idx="13">
                  <c:v>0.49034193572314744</c:v>
                </c:pt>
                <c:pt idx="14">
                  <c:v>0.44331261866932287</c:v>
                </c:pt>
                <c:pt idx="15">
                  <c:v>0.39850326979968004</c:v>
                </c:pt>
              </c:numCache>
            </c:numRef>
          </c:val>
          <c:smooth val="0"/>
          <c:extLst>
            <c:ext xmlns:c16="http://schemas.microsoft.com/office/drawing/2014/chart" uri="{C3380CC4-5D6E-409C-BE32-E72D297353CC}">
              <c16:uniqueId val="{00000006-3257-4040-A39C-DFC5783FA803}"/>
            </c:ext>
          </c:extLst>
        </c:ser>
        <c:ser>
          <c:idx val="7"/>
          <c:order val="7"/>
          <c:tx>
            <c:strRef>
              <c:f>'Gas System Change'!$B$25</c:f>
              <c:strCache>
                <c:ptCount val="1"/>
                <c:pt idx="0">
                  <c:v>Utility Average</c:v>
                </c:pt>
              </c:strCache>
            </c:strRef>
          </c:tx>
          <c:spPr>
            <a:ln>
              <a:solidFill>
                <a:schemeClr val="tx1"/>
              </a:solidFill>
              <a:prstDash val="dash"/>
            </a:ln>
          </c:spPr>
          <c:marker>
            <c:symbol val="none"/>
          </c:marker>
          <c:cat>
            <c:numRef>
              <c:f>'Gas System Change'!$C$17:$R$17</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Change'!$C$25:$R$25</c:f>
              <c:numCache>
                <c:formatCode>0%</c:formatCode>
                <c:ptCount val="16"/>
                <c:pt idx="0">
                  <c:v>1</c:v>
                </c:pt>
                <c:pt idx="1">
                  <c:v>1.0018685905172999</c:v>
                </c:pt>
                <c:pt idx="2">
                  <c:v>0.99996451650338669</c:v>
                </c:pt>
                <c:pt idx="3">
                  <c:v>1.0007445216401898</c:v>
                </c:pt>
                <c:pt idx="4">
                  <c:v>0.99901761441078063</c:v>
                </c:pt>
                <c:pt idx="5">
                  <c:v>0.99646413187381211</c:v>
                </c:pt>
                <c:pt idx="6">
                  <c:v>0.99593855231728368</c:v>
                </c:pt>
                <c:pt idx="7">
                  <c:v>0.99431635293926668</c:v>
                </c:pt>
                <c:pt idx="8">
                  <c:v>0.99012524245264477</c:v>
                </c:pt>
                <c:pt idx="9">
                  <c:v>0.98715096981074402</c:v>
                </c:pt>
                <c:pt idx="10">
                  <c:v>0.98398256117445104</c:v>
                </c:pt>
                <c:pt idx="11">
                  <c:v>0.98298298734933187</c:v>
                </c:pt>
                <c:pt idx="12">
                  <c:v>0.97741368270665241</c:v>
                </c:pt>
                <c:pt idx="13">
                  <c:v>0.97514786383173957</c:v>
                </c:pt>
                <c:pt idx="14">
                  <c:v>0.97097545507848482</c:v>
                </c:pt>
                <c:pt idx="15">
                  <c:v>0.96980689816899779</c:v>
                </c:pt>
              </c:numCache>
            </c:numRef>
          </c:val>
          <c:smooth val="0"/>
          <c:extLst>
            <c:ext xmlns:c16="http://schemas.microsoft.com/office/drawing/2014/chart" uri="{C3380CC4-5D6E-409C-BE32-E72D297353CC}">
              <c16:uniqueId val="{00000007-3257-4040-A39C-DFC5783FA803}"/>
            </c:ext>
          </c:extLst>
        </c:ser>
        <c:dLbls>
          <c:showLegendKey val="0"/>
          <c:showVal val="0"/>
          <c:showCatName val="0"/>
          <c:showSerName val="0"/>
          <c:showPercent val="0"/>
          <c:showBubbleSize val="0"/>
        </c:dLbls>
        <c:marker val="1"/>
        <c:smooth val="0"/>
        <c:axId val="1257436000"/>
        <c:axId val="1257436496"/>
      </c:lineChart>
      <c:catAx>
        <c:axId val="125743600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1257436496"/>
        <c:crosses val="autoZero"/>
        <c:auto val="1"/>
        <c:lblAlgn val="ctr"/>
        <c:lblOffset val="100"/>
        <c:tickLblSkip val="5"/>
        <c:noMultiLvlLbl val="0"/>
      </c:catAx>
      <c:valAx>
        <c:axId val="1257436496"/>
        <c:scaling>
          <c:orientation val="minMax"/>
          <c:min val="0.3"/>
        </c:scaling>
        <c:delete val="0"/>
        <c:axPos val="l"/>
        <c:title>
          <c:tx>
            <c:rich>
              <a:bodyPr rot="-5400000" vert="horz"/>
              <a:lstStyle/>
              <a:p>
                <a:pPr>
                  <a:defRPr b="0"/>
                </a:pPr>
                <a:r>
                  <a:rPr lang="en-US" b="0"/>
                  <a:t>Buildings Consumption (Indexed to 2025)</a:t>
                </a:r>
              </a:p>
            </c:rich>
          </c:tx>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1257436000"/>
        <c:crosses val="autoZero"/>
        <c:crossBetween val="midCat"/>
      </c:valAx>
    </c:plotArea>
    <c:legend>
      <c:legendPos val="b"/>
      <c:legendEntry>
        <c:idx val="0"/>
        <c:delete val="1"/>
      </c:legendEntry>
      <c:layout>
        <c:manualLayout>
          <c:xMode val="edge"/>
          <c:yMode val="edge"/>
          <c:x val="3.9666027323507637E-2"/>
          <c:y val="0.80376501216165486"/>
          <c:w val="0.84639780604347536"/>
          <c:h val="0.15272270665635107"/>
        </c:manualLayout>
      </c:layout>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'Gas System Change'!$C$103</c:f>
              <c:strCache>
                <c:ptCount val="1"/>
                <c:pt idx="0">
                  <c:v>No Action</c:v>
                </c:pt>
              </c:strCache>
            </c:strRef>
          </c:tx>
          <c:spPr>
            <a:ln w="28575" cap="rnd">
              <a:solidFill>
                <a:schemeClr val="tx1"/>
              </a:solidFill>
              <a:round/>
            </a:ln>
            <a:effectLst/>
          </c:spPr>
          <c:marker>
            <c:symbol val="none"/>
          </c:marker>
          <c:cat>
            <c:numRef>
              <c:f>'Gas System Change'!$D$102:$S$102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Change'!$D$103:$S$103</c:f>
              <c:numCache>
                <c:formatCode>#,##0</c:formatCode>
                <c:ptCount val="16"/>
                <c:pt idx="0">
                  <c:v>1359.2337275407242</c:v>
                </c:pt>
                <c:pt idx="1">
                  <c:v>1369.5605994938121</c:v>
                </c:pt>
                <c:pt idx="2">
                  <c:v>1379.9194721117219</c:v>
                </c:pt>
                <c:pt idx="3">
                  <c:v>1390.4123240468066</c:v>
                </c:pt>
                <c:pt idx="4">
                  <c:v>1401.0638306874357</c:v>
                </c:pt>
                <c:pt idx="5">
                  <c:v>1411.9257789193266</c:v>
                </c:pt>
                <c:pt idx="6">
                  <c:v>1430.1400579183751</c:v>
                </c:pt>
                <c:pt idx="7">
                  <c:v>1448.4649657929308</c:v>
                </c:pt>
                <c:pt idx="8">
                  <c:v>1466.8960183422771</c:v>
                </c:pt>
                <c:pt idx="9">
                  <c:v>1485.4810946091352</c:v>
                </c:pt>
                <c:pt idx="10">
                  <c:v>1504.2192778458586</c:v>
                </c:pt>
                <c:pt idx="11">
                  <c:v>1494.9591502540425</c:v>
                </c:pt>
                <c:pt idx="12">
                  <c:v>1485.8886738164033</c:v>
                </c:pt>
                <c:pt idx="13">
                  <c:v>1477.0226099600595</c:v>
                </c:pt>
                <c:pt idx="14">
                  <c:v>1468.3614770642914</c:v>
                </c:pt>
                <c:pt idx="15">
                  <c:v>1459.9007242433806</c:v>
                </c:pt>
              </c:numCache>
            </c:numRef>
          </c:val>
          <c:smooth val="0"/>
          <c:extLst>
            <c:ext xmlns:c16="http://schemas.microsoft.com/office/drawing/2014/chart" uri="{C3380CC4-5D6E-409C-BE32-E72D297353CC}">
              <c16:uniqueId val="{00000000-BC13-B040-8163-1EA3B49FCDAA}"/>
            </c:ext>
          </c:extLst>
        </c:ser>
        <c:ser>
          <c:idx val="1"/>
          <c:order val="1"/>
          <c:tx>
            <c:strRef>
              <c:f>'Gas System Change'!$C$104</c:f>
              <c:strCache>
                <c:ptCount val="1"/>
                <c:pt idx="0">
                  <c:v>Current Policies</c:v>
                </c:pt>
              </c:strCache>
            </c:strRef>
          </c:tx>
          <c:spPr>
            <a:ln w="28575" cap="rnd">
              <a:solidFill>
                <a:srgbClr val="B2E6FD"/>
              </a:solidFill>
              <a:round/>
            </a:ln>
            <a:effectLst/>
          </c:spPr>
          <c:marker>
            <c:symbol val="none"/>
          </c:marker>
          <c:cat>
            <c:numRef>
              <c:f>'Gas System Change'!$D$102:$S$102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Change'!$D$104:$S$104</c:f>
              <c:numCache>
                <c:formatCode>#,##0</c:formatCode>
                <c:ptCount val="16"/>
                <c:pt idx="0">
                  <c:v>1329.3930593620782</c:v>
                </c:pt>
                <c:pt idx="1">
                  <c:v>1305.6591952568085</c:v>
                </c:pt>
                <c:pt idx="2">
                  <c:v>1280.8785430042415</c:v>
                </c:pt>
                <c:pt idx="3">
                  <c:v>1255.1898268206378</c:v>
                </c:pt>
                <c:pt idx="4">
                  <c:v>1229.3595647958657</c:v>
                </c:pt>
                <c:pt idx="5">
                  <c:v>1203.5047612792714</c:v>
                </c:pt>
                <c:pt idx="6">
                  <c:v>1155.983665698272</c:v>
                </c:pt>
                <c:pt idx="7">
                  <c:v>1108.5431637764093</c:v>
                </c:pt>
                <c:pt idx="8">
                  <c:v>1061.1898780643128</c:v>
                </c:pt>
                <c:pt idx="9">
                  <c:v>1013.9801426544918</c:v>
                </c:pt>
                <c:pt idx="10">
                  <c:v>966.91602889969715</c:v>
                </c:pt>
                <c:pt idx="11">
                  <c:v>924.59631977974516</c:v>
                </c:pt>
                <c:pt idx="12">
                  <c:v>882.55401836048895</c:v>
                </c:pt>
                <c:pt idx="13">
                  <c:v>840.81209528375587</c:v>
                </c:pt>
                <c:pt idx="14">
                  <c:v>799.38089514454441</c:v>
                </c:pt>
                <c:pt idx="15">
                  <c:v>758.26839612305832</c:v>
                </c:pt>
              </c:numCache>
            </c:numRef>
          </c:val>
          <c:smooth val="0"/>
          <c:extLst>
            <c:ext xmlns:c16="http://schemas.microsoft.com/office/drawing/2014/chart" uri="{C3380CC4-5D6E-409C-BE32-E72D297353CC}">
              <c16:uniqueId val="{00000001-BC13-B040-8163-1EA3B49FCDAA}"/>
            </c:ext>
          </c:extLst>
        </c:ser>
        <c:ser>
          <c:idx val="2"/>
          <c:order val="2"/>
          <c:tx>
            <c:strRef>
              <c:f>'Gas System Change'!$C$105</c:f>
              <c:strCache>
                <c:ptCount val="1"/>
                <c:pt idx="0">
                  <c:v>Additional Action</c:v>
                </c:pt>
              </c:strCache>
            </c:strRef>
          </c:tx>
          <c:spPr>
            <a:ln w="28575" cap="rnd">
              <a:solidFill>
                <a:schemeClr val="accent4"/>
              </a:solidFill>
              <a:round/>
            </a:ln>
            <a:effectLst/>
          </c:spPr>
          <c:marker>
            <c:symbol val="none"/>
          </c:marker>
          <c:cat>
            <c:numRef>
              <c:f>'Gas System Change'!$D$102:$S$102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Change'!$D$105:$S$105</c:f>
              <c:numCache>
                <c:formatCode>#,##0</c:formatCode>
                <c:ptCount val="16"/>
                <c:pt idx="0">
                  <c:v>1328.6997925290727</c:v>
                </c:pt>
                <c:pt idx="1">
                  <c:v>1303.4243974076001</c:v>
                </c:pt>
                <c:pt idx="2">
                  <c:v>1277.3318356846685</c:v>
                </c:pt>
                <c:pt idx="3">
                  <c:v>1249.2336633430073</c:v>
                </c:pt>
                <c:pt idx="4">
                  <c:v>1220.8843588773452</c:v>
                </c:pt>
                <c:pt idx="5">
                  <c:v>1192.0320330999757</c:v>
                </c:pt>
                <c:pt idx="6">
                  <c:v>1141.5880526989313</c:v>
                </c:pt>
                <c:pt idx="7">
                  <c:v>1091.0041265155733</c:v>
                </c:pt>
                <c:pt idx="8">
                  <c:v>1039.9037685930814</c:v>
                </c:pt>
                <c:pt idx="9">
                  <c:v>988.77163283008883</c:v>
                </c:pt>
                <c:pt idx="10">
                  <c:v>937.55715929331177</c:v>
                </c:pt>
                <c:pt idx="11">
                  <c:v>891.45390945186125</c:v>
                </c:pt>
                <c:pt idx="12">
                  <c:v>845.05859722853461</c:v>
                </c:pt>
                <c:pt idx="13">
                  <c:v>798.99529619345719</c:v>
                </c:pt>
                <c:pt idx="14">
                  <c:v>753.28086054453729</c:v>
                </c:pt>
                <c:pt idx="15">
                  <c:v>707.91872867419988</c:v>
                </c:pt>
              </c:numCache>
            </c:numRef>
          </c:val>
          <c:smooth val="0"/>
          <c:extLst>
            <c:ext xmlns:c16="http://schemas.microsoft.com/office/drawing/2014/chart" uri="{C3380CC4-5D6E-409C-BE32-E72D297353CC}">
              <c16:uniqueId val="{00000002-BC13-B040-8163-1EA3B49FCDAA}"/>
            </c:ext>
          </c:extLst>
        </c:ser>
        <c:ser>
          <c:idx val="3"/>
          <c:order val="3"/>
          <c:tx>
            <c:strRef>
              <c:f>'Gas System Change'!$C$106</c:f>
              <c:strCache>
                <c:ptCount val="1"/>
                <c:pt idx="0">
                  <c:v>Net Zero Scenario A</c:v>
                </c:pt>
              </c:strCache>
            </c:strRef>
          </c:tx>
          <c:spPr>
            <a:ln w="28575" cap="rnd">
              <a:solidFill>
                <a:schemeClr val="accent5"/>
              </a:solidFill>
              <a:round/>
            </a:ln>
            <a:effectLst/>
          </c:spPr>
          <c:marker>
            <c:symbol val="none"/>
          </c:marker>
          <c:cat>
            <c:numRef>
              <c:f>'Gas System Change'!$D$102:$S$102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Change'!$D$106:$S$106</c:f>
              <c:numCache>
                <c:formatCode>#,##0</c:formatCode>
                <c:ptCount val="16"/>
                <c:pt idx="0">
                  <c:v>1329.1784938582823</c:v>
                </c:pt>
                <c:pt idx="1">
                  <c:v>1302.2531147601342</c:v>
                </c:pt>
                <c:pt idx="2">
                  <c:v>1269.8270283777533</c:v>
                </c:pt>
                <c:pt idx="3">
                  <c:v>1233.4965508058067</c:v>
                </c:pt>
                <c:pt idx="4">
                  <c:v>1194.1353533234867</c:v>
                </c:pt>
                <c:pt idx="5">
                  <c:v>1151.8649196021715</c:v>
                </c:pt>
                <c:pt idx="6">
                  <c:v>1074.1377279182034</c:v>
                </c:pt>
                <c:pt idx="7">
                  <c:v>994.00110135120633</c:v>
                </c:pt>
                <c:pt idx="8">
                  <c:v>911.7317257747859</c:v>
                </c:pt>
                <c:pt idx="9">
                  <c:v>827.67937545402845</c:v>
                </c:pt>
                <c:pt idx="10">
                  <c:v>742.17241982621022</c:v>
                </c:pt>
                <c:pt idx="11">
                  <c:v>656.60518238509565</c:v>
                </c:pt>
                <c:pt idx="12">
                  <c:v>572.50626174849288</c:v>
                </c:pt>
                <c:pt idx="13">
                  <c:v>490.10554037304769</c:v>
                </c:pt>
                <c:pt idx="14">
                  <c:v>409.29383906613288</c:v>
                </c:pt>
                <c:pt idx="15">
                  <c:v>330.31051187064065</c:v>
                </c:pt>
              </c:numCache>
            </c:numRef>
          </c:val>
          <c:smooth val="0"/>
          <c:extLst>
            <c:ext xmlns:c16="http://schemas.microsoft.com/office/drawing/2014/chart" uri="{C3380CC4-5D6E-409C-BE32-E72D297353CC}">
              <c16:uniqueId val="{00000003-BC13-B040-8163-1EA3B49FCDAA}"/>
            </c:ext>
          </c:extLst>
        </c:ser>
        <c:ser>
          <c:idx val="4"/>
          <c:order val="4"/>
          <c:tx>
            <c:strRef>
              <c:f>'Gas System Change'!$C$107</c:f>
              <c:strCache>
                <c:ptCount val="1"/>
                <c:pt idx="0">
                  <c:v>Net Zero Scenario B</c:v>
                </c:pt>
              </c:strCache>
            </c:strRef>
          </c:tx>
          <c:spPr>
            <a:ln w="28575" cap="rnd">
              <a:solidFill>
                <a:schemeClr val="accent5"/>
              </a:solidFill>
              <a:prstDash val="sysDot"/>
              <a:round/>
            </a:ln>
            <a:effectLst/>
          </c:spPr>
          <c:marker>
            <c:symbol val="none"/>
          </c:marker>
          <c:cat>
            <c:numRef>
              <c:f>'Gas System Change'!$D$102:$S$102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'Gas System Change'!$D$107:$S$107</c:f>
              <c:numCache>
                <c:formatCode>#,##0</c:formatCode>
                <c:ptCount val="16"/>
                <c:pt idx="0">
                  <c:v>1329.1765665826788</c:v>
                </c:pt>
                <c:pt idx="1">
                  <c:v>1302.2180355043229</c:v>
                </c:pt>
                <c:pt idx="2">
                  <c:v>1269.7613123459316</c:v>
                </c:pt>
                <c:pt idx="3">
                  <c:v>1233.423326396281</c:v>
                </c:pt>
                <c:pt idx="4">
                  <c:v>1194.0735295569802</c:v>
                </c:pt>
                <c:pt idx="5">
                  <c:v>1151.8302523864234</c:v>
                </c:pt>
                <c:pt idx="6">
                  <c:v>1074.2252836135283</c:v>
                </c:pt>
                <c:pt idx="7">
                  <c:v>994.22676898428199</c:v>
                </c:pt>
                <c:pt idx="8">
                  <c:v>912.10511373234363</c:v>
                </c:pt>
                <c:pt idx="9">
                  <c:v>828.21235632874971</c:v>
                </c:pt>
                <c:pt idx="10">
                  <c:v>742.87908985526678</c:v>
                </c:pt>
                <c:pt idx="11">
                  <c:v>657.44870704240338</c:v>
                </c:pt>
                <c:pt idx="12">
                  <c:v>573.48085034139092</c:v>
                </c:pt>
                <c:pt idx="13">
                  <c:v>491.20546022576184</c:v>
                </c:pt>
                <c:pt idx="14">
                  <c:v>410.51363207331332</c:v>
                </c:pt>
                <c:pt idx="15">
                  <c:v>331.64477750987425</c:v>
                </c:pt>
              </c:numCache>
            </c:numRef>
          </c:val>
          <c:smooth val="0"/>
          <c:extLst>
            <c:ext xmlns:c16="http://schemas.microsoft.com/office/drawing/2014/chart" uri="{C3380CC4-5D6E-409C-BE32-E72D297353CC}">
              <c16:uniqueId val="{00000004-BC13-B040-8163-1EA3B49FCDAA}"/>
            </c:ext>
          </c:extLst>
        </c:ser>
        <c:dLbls>
          <c:showLegendKey val="0"/>
          <c:showVal val="0"/>
          <c:showCatName val="0"/>
          <c:showSerName val="0"/>
          <c:showPercent val="0"/>
          <c:showBubbleSize val="0"/>
        </c:dLbls>
        <c:smooth val="0"/>
        <c:axId val="1172987152"/>
        <c:axId val="1172988880"/>
      </c:lineChart>
      <c:catAx>
        <c:axId val="1172987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172988880"/>
        <c:crosses val="autoZero"/>
        <c:auto val="1"/>
        <c:lblAlgn val="ctr"/>
        <c:lblOffset val="100"/>
        <c:tickLblSkip val="5"/>
        <c:noMultiLvlLbl val="0"/>
      </c:catAx>
      <c:valAx>
        <c:axId val="1172988880"/>
        <c:scaling>
          <c:orientation val="minMax"/>
        </c:scaling>
        <c:delete val="0"/>
        <c:axPos val="l"/>
        <c:title>
          <c:tx>
            <c:rich>
              <a:bodyPr/>
              <a:lstStyle/>
              <a:p>
                <a:pPr>
                  <a:defRPr/>
                </a:pPr>
                <a:r>
                  <a:rPr lang="en-US" b="0"/>
                  <a:t>Annual Throughput (TBtu)</a:t>
                </a:r>
              </a:p>
            </c:rich>
          </c:tx>
          <c:overlay val="0"/>
        </c:title>
        <c:numFmt formatCode="0" sourceLinked="0"/>
        <c:majorTickMark val="none"/>
        <c:minorTickMark val="none"/>
        <c:tickLblPos val="nextTo"/>
        <c:spPr>
          <a:ln>
            <a:solidFill>
              <a:schemeClr val="tx1"/>
            </a:solidFill>
          </a:ln>
        </c:spPr>
        <c:crossAx val="1172987152"/>
        <c:crosses val="autoZero"/>
        <c:crossBetween val="between"/>
      </c:valAx>
    </c:plotArea>
    <c:legend>
      <c:legendPos val="b"/>
      <c:overlay val="0"/>
    </c:legend>
    <c:plotVisOnly val="1"/>
    <c:dispBlanksAs val="gap"/>
    <c:showDLblsOverMax val="0"/>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0"/>
              <a:t>No Action</a:t>
            </a:r>
          </a:p>
        </c:rich>
      </c:tx>
      <c:overlay val="0"/>
    </c:title>
    <c:autoTitleDeleted val="0"/>
    <c:plotArea>
      <c:layout/>
      <c:areaChart>
        <c:grouping val="stacked"/>
        <c:varyColors val="0"/>
        <c:ser>
          <c:idx val="0"/>
          <c:order val="0"/>
          <c:tx>
            <c:v>Buildings</c:v>
          </c:tx>
          <c:spPr>
            <a:solidFill>
              <a:schemeClr val="accent1"/>
            </a:solidFill>
            <a:ln w="12700">
              <a:solidFill>
                <a:schemeClr val="accent1"/>
              </a:solidFill>
            </a:ln>
            <a:effectLst/>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Sector'!$D$35:$AC$35</c:f>
              <c:numCache>
                <c:formatCode>#,##0</c:formatCode>
                <c:ptCount val="26"/>
                <c:pt idx="0">
                  <c:v>53.806078146978663</c:v>
                </c:pt>
                <c:pt idx="1">
                  <c:v>53.541103501129456</c:v>
                </c:pt>
                <c:pt idx="2">
                  <c:v>53.318316445023541</c:v>
                </c:pt>
                <c:pt idx="3">
                  <c:v>53.126975628444903</c:v>
                </c:pt>
                <c:pt idx="4">
                  <c:v>52.943329745234294</c:v>
                </c:pt>
                <c:pt idx="5">
                  <c:v>52.777609060274791</c:v>
                </c:pt>
                <c:pt idx="6">
                  <c:v>52.637526866096863</c:v>
                </c:pt>
                <c:pt idx="7">
                  <c:v>52.517300746512603</c:v>
                </c:pt>
                <c:pt idx="8">
                  <c:v>52.408841489517066</c:v>
                </c:pt>
                <c:pt idx="9">
                  <c:v>52.310135683445722</c:v>
                </c:pt>
                <c:pt idx="10">
                  <c:v>52.220703914318705</c:v>
                </c:pt>
                <c:pt idx="11">
                  <c:v>52.136757027472683</c:v>
                </c:pt>
                <c:pt idx="12">
                  <c:v>52.057390567842731</c:v>
                </c:pt>
                <c:pt idx="13">
                  <c:v>51.980425045196156</c:v>
                </c:pt>
                <c:pt idx="14">
                  <c:v>51.906752109347067</c:v>
                </c:pt>
                <c:pt idx="15">
                  <c:v>51.835983414188568</c:v>
                </c:pt>
                <c:pt idx="16">
                  <c:v>51.771929903969664</c:v>
                </c:pt>
                <c:pt idx="17">
                  <c:v>51.715310534769053</c:v>
                </c:pt>
                <c:pt idx="18">
                  <c:v>51.667120259006012</c:v>
                </c:pt>
                <c:pt idx="19">
                  <c:v>51.628235852324501</c:v>
                </c:pt>
                <c:pt idx="20">
                  <c:v>51.600875748080568</c:v>
                </c:pt>
                <c:pt idx="21">
                  <c:v>51.586151363542527</c:v>
                </c:pt>
                <c:pt idx="22">
                  <c:v>51.585182488199443</c:v>
                </c:pt>
                <c:pt idx="23">
                  <c:v>51.598838770004569</c:v>
                </c:pt>
                <c:pt idx="24">
                  <c:v>51.627537970381212</c:v>
                </c:pt>
                <c:pt idx="25">
                  <c:v>51.672172606134119</c:v>
                </c:pt>
              </c:numCache>
            </c:numRef>
          </c:val>
          <c:extLst>
            <c:ext xmlns:c16="http://schemas.microsoft.com/office/drawing/2014/chart" uri="{C3380CC4-5D6E-409C-BE32-E72D297353CC}">
              <c16:uniqueId val="{00000000-2063-6C41-B819-AA5EA3DCC029}"/>
            </c:ext>
          </c:extLst>
        </c:ser>
        <c:ser>
          <c:idx val="1"/>
          <c:order val="1"/>
          <c:tx>
            <c:strRef>
              <c:f>'Elec_Load by Sector'!$C$36</c:f>
              <c:strCache>
                <c:ptCount val="1"/>
                <c:pt idx="0">
                  <c:v>Commercial</c:v>
                </c:pt>
              </c:strCache>
            </c:strRef>
          </c:tx>
          <c:spPr>
            <a:solidFill>
              <a:schemeClr val="accent1"/>
            </a:solidFill>
            <a:ln w="12700">
              <a:solidFill>
                <a:schemeClr val="accent1"/>
              </a:solidFill>
            </a:ln>
            <a:effectLst/>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Sector'!$D$36:$AC$36</c:f>
              <c:numCache>
                <c:formatCode>#,##0</c:formatCode>
                <c:ptCount val="26"/>
                <c:pt idx="0">
                  <c:v>71.020781077549643</c:v>
                </c:pt>
                <c:pt idx="1">
                  <c:v>70.712657281854874</c:v>
                </c:pt>
                <c:pt idx="2">
                  <c:v>70.470026704642706</c:v>
                </c:pt>
                <c:pt idx="3">
                  <c:v>70.276148819492434</c:v>
                </c:pt>
                <c:pt idx="4">
                  <c:v>70.09028297400792</c:v>
                </c:pt>
                <c:pt idx="5">
                  <c:v>69.926214614863312</c:v>
                </c:pt>
                <c:pt idx="6">
                  <c:v>69.793209519095925</c:v>
                </c:pt>
                <c:pt idx="7">
                  <c:v>69.683934493034712</c:v>
                </c:pt>
                <c:pt idx="8">
                  <c:v>69.591033183120246</c:v>
                </c:pt>
                <c:pt idx="9">
                  <c:v>69.511892348476763</c:v>
                </c:pt>
                <c:pt idx="10">
                  <c:v>69.448975366060992</c:v>
                </c:pt>
                <c:pt idx="11">
                  <c:v>69.401479988616586</c:v>
                </c:pt>
                <c:pt idx="12">
                  <c:v>69.369822343510876</c:v>
                </c:pt>
                <c:pt idx="13">
                  <c:v>69.354180866880597</c:v>
                </c:pt>
                <c:pt idx="14">
                  <c:v>69.354609272760754</c:v>
                </c:pt>
                <c:pt idx="15">
                  <c:v>69.323639697055356</c:v>
                </c:pt>
                <c:pt idx="16">
                  <c:v>69.306570505211369</c:v>
                </c:pt>
                <c:pt idx="17">
                  <c:v>69.304843033926915</c:v>
                </c:pt>
                <c:pt idx="18">
                  <c:v>69.317720340565273</c:v>
                </c:pt>
                <c:pt idx="19">
                  <c:v>69.344646101645807</c:v>
                </c:pt>
                <c:pt idx="20">
                  <c:v>69.385395754809551</c:v>
                </c:pt>
                <c:pt idx="21">
                  <c:v>69.439915474010149</c:v>
                </c:pt>
                <c:pt idx="22">
                  <c:v>69.508372917537514</c:v>
                </c:pt>
                <c:pt idx="23">
                  <c:v>69.59087324257851</c:v>
                </c:pt>
                <c:pt idx="24">
                  <c:v>69.687362204229856</c:v>
                </c:pt>
                <c:pt idx="25">
                  <c:v>69.785437279920927</c:v>
                </c:pt>
              </c:numCache>
            </c:numRef>
          </c:val>
          <c:extLst>
            <c:ext xmlns:c16="http://schemas.microsoft.com/office/drawing/2014/chart" uri="{C3380CC4-5D6E-409C-BE32-E72D297353CC}">
              <c16:uniqueId val="{00000001-2063-6C41-B819-AA5EA3DCC029}"/>
            </c:ext>
          </c:extLst>
        </c:ser>
        <c:ser>
          <c:idx val="2"/>
          <c:order val="2"/>
          <c:tx>
            <c:strRef>
              <c:f>'Elec_Load by Sector'!$C$37</c:f>
              <c:strCache>
                <c:ptCount val="1"/>
                <c:pt idx="0">
                  <c:v>Industry</c:v>
                </c:pt>
              </c:strCache>
            </c:strRef>
          </c:tx>
          <c:spPr>
            <a:solidFill>
              <a:schemeClr val="accent3"/>
            </a:solidFill>
            <a:ln w="12700">
              <a:noFill/>
            </a:ln>
            <a:effectLst/>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Sector'!$D$37:$AC$37</c:f>
              <c:numCache>
                <c:formatCode>#,##0</c:formatCode>
                <c:ptCount val="26"/>
                <c:pt idx="0">
                  <c:v>20.565456685169927</c:v>
                </c:pt>
                <c:pt idx="1">
                  <c:v>24.423301427415311</c:v>
                </c:pt>
                <c:pt idx="2">
                  <c:v>26.637848856228089</c:v>
                </c:pt>
                <c:pt idx="3">
                  <c:v>27.784982459743741</c:v>
                </c:pt>
                <c:pt idx="4">
                  <c:v>29.332270372150472</c:v>
                </c:pt>
                <c:pt idx="5">
                  <c:v>31.437619052878166</c:v>
                </c:pt>
                <c:pt idx="6">
                  <c:v>32.698486997211667</c:v>
                </c:pt>
                <c:pt idx="7">
                  <c:v>33.857948796359032</c:v>
                </c:pt>
                <c:pt idx="8">
                  <c:v>34.888143471804661</c:v>
                </c:pt>
                <c:pt idx="9">
                  <c:v>35.25963752765211</c:v>
                </c:pt>
                <c:pt idx="10">
                  <c:v>35.576180024965623</c:v>
                </c:pt>
                <c:pt idx="11">
                  <c:v>35.66129607515677</c:v>
                </c:pt>
                <c:pt idx="12">
                  <c:v>35.765776383646575</c:v>
                </c:pt>
                <c:pt idx="13">
                  <c:v>35.852471905421218</c:v>
                </c:pt>
                <c:pt idx="14">
                  <c:v>35.939963946221397</c:v>
                </c:pt>
                <c:pt idx="15">
                  <c:v>36.009680351943963</c:v>
                </c:pt>
                <c:pt idx="16">
                  <c:v>36.080202557885848</c:v>
                </c:pt>
                <c:pt idx="17">
                  <c:v>36.151535302566352</c:v>
                </c:pt>
                <c:pt idx="18">
                  <c:v>36.223683390371868</c:v>
                </c:pt>
                <c:pt idx="19">
                  <c:v>36.296651692002875</c:v>
                </c:pt>
                <c:pt idx="20">
                  <c:v>36.370445144927579</c:v>
                </c:pt>
                <c:pt idx="21">
                  <c:v>36.445068753841852</c:v>
                </c:pt>
                <c:pt idx="22">
                  <c:v>36.520527591135959</c:v>
                </c:pt>
                <c:pt idx="23">
                  <c:v>36.596826797367704</c:v>
                </c:pt>
                <c:pt idx="24">
                  <c:v>36.673971581742471</c:v>
                </c:pt>
                <c:pt idx="25">
                  <c:v>36.75196722259971</c:v>
                </c:pt>
              </c:numCache>
            </c:numRef>
          </c:val>
          <c:extLst>
            <c:ext xmlns:c16="http://schemas.microsoft.com/office/drawing/2014/chart" uri="{C3380CC4-5D6E-409C-BE32-E72D297353CC}">
              <c16:uniqueId val="{00000002-2063-6C41-B819-AA5EA3DCC029}"/>
            </c:ext>
          </c:extLst>
        </c:ser>
        <c:ser>
          <c:idx val="3"/>
          <c:order val="3"/>
          <c:tx>
            <c:strRef>
              <c:f>'Elec_Load by Sector'!$C$38</c:f>
              <c:strCache>
                <c:ptCount val="1"/>
                <c:pt idx="0">
                  <c:v>Transportation</c:v>
                </c:pt>
              </c:strCache>
            </c:strRef>
          </c:tx>
          <c:spPr>
            <a:solidFill>
              <a:schemeClr val="accent4"/>
            </a:solidFill>
            <a:ln w="12700">
              <a:noFill/>
            </a:ln>
            <a:effectLst/>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Sector'!$D$38:$AC$38</c:f>
              <c:numCache>
                <c:formatCode>#,##0</c:formatCode>
                <c:ptCount val="26"/>
                <c:pt idx="0">
                  <c:v>3.4846443301510552</c:v>
                </c:pt>
                <c:pt idx="1">
                  <c:v>3.8431859447441035</c:v>
                </c:pt>
                <c:pt idx="2">
                  <c:v>4.2612341523714328</c:v>
                </c:pt>
                <c:pt idx="3">
                  <c:v>4.7224437332928959</c:v>
                </c:pt>
                <c:pt idx="4">
                  <c:v>5.2356517203639488</c:v>
                </c:pt>
                <c:pt idx="5">
                  <c:v>5.7726648795297679</c:v>
                </c:pt>
                <c:pt idx="6">
                  <c:v>6.3295168629160932</c:v>
                </c:pt>
                <c:pt idx="7">
                  <c:v>6.8977595548113246</c:v>
                </c:pt>
                <c:pt idx="8">
                  <c:v>7.4735832427998474</c:v>
                </c:pt>
                <c:pt idx="9">
                  <c:v>8.0567399709826475</c:v>
                </c:pt>
                <c:pt idx="10">
                  <c:v>8.6390551066254275</c:v>
                </c:pt>
                <c:pt idx="11">
                  <c:v>9.1994752443522518</c:v>
                </c:pt>
                <c:pt idx="12">
                  <c:v>9.7426412505129552</c:v>
                </c:pt>
                <c:pt idx="13">
                  <c:v>10.249718743959081</c:v>
                </c:pt>
                <c:pt idx="14">
                  <c:v>10.724512840070716</c:v>
                </c:pt>
                <c:pt idx="15">
                  <c:v>11.167846661549504</c:v>
                </c:pt>
                <c:pt idx="16">
                  <c:v>11.591315841021885</c:v>
                </c:pt>
                <c:pt idx="17">
                  <c:v>11.982622064228048</c:v>
                </c:pt>
                <c:pt idx="18">
                  <c:v>12.351376869857724</c:v>
                </c:pt>
                <c:pt idx="19">
                  <c:v>12.693262968581111</c:v>
                </c:pt>
                <c:pt idx="20">
                  <c:v>13.012023382787978</c:v>
                </c:pt>
                <c:pt idx="21">
                  <c:v>13.307986808368218</c:v>
                </c:pt>
                <c:pt idx="22">
                  <c:v>13.583758022989725</c:v>
                </c:pt>
                <c:pt idx="23">
                  <c:v>13.852072186510981</c:v>
                </c:pt>
                <c:pt idx="24">
                  <c:v>14.102532678649723</c:v>
                </c:pt>
                <c:pt idx="25">
                  <c:v>14.341895486014103</c:v>
                </c:pt>
              </c:numCache>
            </c:numRef>
          </c:val>
          <c:extLst>
            <c:ext xmlns:c16="http://schemas.microsoft.com/office/drawing/2014/chart" uri="{C3380CC4-5D6E-409C-BE32-E72D297353CC}">
              <c16:uniqueId val="{00000003-2063-6C41-B819-AA5EA3DCC029}"/>
            </c:ext>
          </c:extLst>
        </c:ser>
        <c:dLbls>
          <c:showLegendKey val="0"/>
          <c:showVal val="0"/>
          <c:showCatName val="0"/>
          <c:showSerName val="0"/>
          <c:showPercent val="0"/>
          <c:showBubbleSize val="0"/>
        </c:dLbls>
        <c:axId val="163355088"/>
        <c:axId val="163366320"/>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5"/>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TWh</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legendEntry>
        <c:idx val="2"/>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0"/>
              <a:t>Current Policies</a:t>
            </a:r>
          </a:p>
        </c:rich>
      </c:tx>
      <c:overlay val="0"/>
    </c:title>
    <c:autoTitleDeleted val="0"/>
    <c:plotArea>
      <c:layout/>
      <c:areaChart>
        <c:grouping val="stacked"/>
        <c:varyColors val="0"/>
        <c:ser>
          <c:idx val="0"/>
          <c:order val="0"/>
          <c:tx>
            <c:strRef>
              <c:f>'Elec_Load by Sector'!$C$41</c:f>
              <c:strCache>
                <c:ptCount val="1"/>
                <c:pt idx="0">
                  <c:v>Residential</c:v>
                </c:pt>
              </c:strCache>
            </c:strRef>
          </c:tx>
          <c:spPr>
            <a:ln w="25400">
              <a:solidFill>
                <a:schemeClr val="accent1"/>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Sector'!$D$41:$AC$41</c:f>
              <c:numCache>
                <c:formatCode>#,##0</c:formatCode>
                <c:ptCount val="26"/>
                <c:pt idx="0">
                  <c:v>53.865911076667558</c:v>
                </c:pt>
                <c:pt idx="1">
                  <c:v>53.650609616146284</c:v>
                </c:pt>
                <c:pt idx="2">
                  <c:v>53.544942354164569</c:v>
                </c:pt>
                <c:pt idx="3">
                  <c:v>53.43885360863441</c:v>
                </c:pt>
                <c:pt idx="4">
                  <c:v>53.348135215789419</c:v>
                </c:pt>
                <c:pt idx="5">
                  <c:v>53.285676564825884</c:v>
                </c:pt>
                <c:pt idx="6">
                  <c:v>53.219310922260057</c:v>
                </c:pt>
                <c:pt idx="7">
                  <c:v>53.172719451505365</c:v>
                </c:pt>
                <c:pt idx="8">
                  <c:v>53.137171081318733</c:v>
                </c:pt>
                <c:pt idx="9">
                  <c:v>53.110553109964073</c:v>
                </c:pt>
                <c:pt idx="10">
                  <c:v>53.092219116195842</c:v>
                </c:pt>
                <c:pt idx="11">
                  <c:v>53.078806406726059</c:v>
                </c:pt>
                <c:pt idx="12">
                  <c:v>53.064563540492586</c:v>
                </c:pt>
                <c:pt idx="13">
                  <c:v>53.04717355937386</c:v>
                </c:pt>
                <c:pt idx="14">
                  <c:v>53.026914419324036</c:v>
                </c:pt>
                <c:pt idx="15">
                  <c:v>53.002753596969605</c:v>
                </c:pt>
                <c:pt idx="16">
                  <c:v>52.978211618217436</c:v>
                </c:pt>
                <c:pt idx="17">
                  <c:v>52.952528206365834</c:v>
                </c:pt>
                <c:pt idx="18">
                  <c:v>52.924766525590712</c:v>
                </c:pt>
                <c:pt idx="19">
                  <c:v>52.892943269945512</c:v>
                </c:pt>
                <c:pt idx="20">
                  <c:v>52.857615385567847</c:v>
                </c:pt>
                <c:pt idx="21">
                  <c:v>52.818824413283878</c:v>
                </c:pt>
                <c:pt idx="22">
                  <c:v>52.776885135670021</c:v>
                </c:pt>
                <c:pt idx="23">
                  <c:v>52.732695029433152</c:v>
                </c:pt>
                <c:pt idx="24">
                  <c:v>52.686455360231392</c:v>
                </c:pt>
                <c:pt idx="25">
                  <c:v>52.63418511819912</c:v>
                </c:pt>
              </c:numCache>
            </c:numRef>
          </c:val>
          <c:extLst>
            <c:ext xmlns:c16="http://schemas.microsoft.com/office/drawing/2014/chart" uri="{C3380CC4-5D6E-409C-BE32-E72D297353CC}">
              <c16:uniqueId val="{00000000-0AC2-C34E-AC29-33CB7455100C}"/>
            </c:ext>
          </c:extLst>
        </c:ser>
        <c:ser>
          <c:idx val="1"/>
          <c:order val="1"/>
          <c:tx>
            <c:v>Buildings</c:v>
          </c:tx>
          <c:spPr>
            <a:solidFill>
              <a:schemeClr val="accent1"/>
            </a:solidFill>
            <a:ln w="25400">
              <a:solidFill>
                <a:schemeClr val="accent1"/>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Sector'!$D$42:$AC$42</c:f>
              <c:numCache>
                <c:formatCode>#,##0</c:formatCode>
                <c:ptCount val="26"/>
                <c:pt idx="0">
                  <c:v>71.032543986805365</c:v>
                </c:pt>
                <c:pt idx="1">
                  <c:v>70.733167514146217</c:v>
                </c:pt>
                <c:pt idx="2">
                  <c:v>70.506212713730037</c:v>
                </c:pt>
                <c:pt idx="3">
                  <c:v>70.320333795414186</c:v>
                </c:pt>
                <c:pt idx="4">
                  <c:v>70.146625152883331</c:v>
                </c:pt>
                <c:pt idx="5">
                  <c:v>69.998581434819812</c:v>
                </c:pt>
                <c:pt idx="6">
                  <c:v>69.882067336378483</c:v>
                </c:pt>
                <c:pt idx="7">
                  <c:v>69.791190010814688</c:v>
                </c:pt>
                <c:pt idx="8">
                  <c:v>69.718287502328991</c:v>
                </c:pt>
                <c:pt idx="9">
                  <c:v>69.660511832589762</c:v>
                </c:pt>
                <c:pt idx="10">
                  <c:v>69.620131954761575</c:v>
                </c:pt>
                <c:pt idx="11">
                  <c:v>69.595472691391706</c:v>
                </c:pt>
                <c:pt idx="12">
                  <c:v>69.586788333147425</c:v>
                </c:pt>
                <c:pt idx="13">
                  <c:v>69.594183450423273</c:v>
                </c:pt>
                <c:pt idx="14">
                  <c:v>69.617470100693524</c:v>
                </c:pt>
                <c:pt idx="15">
                  <c:v>69.60912240460911</c:v>
                </c:pt>
                <c:pt idx="16">
                  <c:v>69.614327872540827</c:v>
                </c:pt>
                <c:pt idx="17">
                  <c:v>69.634369915391233</c:v>
                </c:pt>
                <c:pt idx="18">
                  <c:v>69.668422701200825</c:v>
                </c:pt>
                <c:pt idx="19">
                  <c:v>69.7157968733692</c:v>
                </c:pt>
                <c:pt idx="20">
                  <c:v>69.776100528907193</c:v>
                </c:pt>
                <c:pt idx="21">
                  <c:v>69.849211427886672</c:v>
                </c:pt>
                <c:pt idx="22">
                  <c:v>69.935231712318497</c:v>
                </c:pt>
                <c:pt idx="23">
                  <c:v>70.034206635125713</c:v>
                </c:pt>
                <c:pt idx="24">
                  <c:v>70.14609213943109</c:v>
                </c:pt>
                <c:pt idx="25">
                  <c:v>70.258996772049187</c:v>
                </c:pt>
              </c:numCache>
            </c:numRef>
          </c:val>
          <c:extLst>
            <c:ext xmlns:c16="http://schemas.microsoft.com/office/drawing/2014/chart" uri="{C3380CC4-5D6E-409C-BE32-E72D297353CC}">
              <c16:uniqueId val="{00000001-0AC2-C34E-AC29-33CB7455100C}"/>
            </c:ext>
          </c:extLst>
        </c:ser>
        <c:ser>
          <c:idx val="2"/>
          <c:order val="2"/>
          <c:tx>
            <c:strRef>
              <c:f>'Elec_Load by Sector'!$C$43</c:f>
              <c:strCache>
                <c:ptCount val="1"/>
                <c:pt idx="0">
                  <c:v>Industry</c:v>
                </c:pt>
              </c:strCache>
            </c:strRef>
          </c:tx>
          <c:spPr>
            <a:ln w="25400">
              <a:solidFill>
                <a:schemeClr val="accent3"/>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Sector'!$D$43:$AC$43</c:f>
              <c:numCache>
                <c:formatCode>#,##0</c:formatCode>
                <c:ptCount val="26"/>
                <c:pt idx="0">
                  <c:v>20.565456685169927</c:v>
                </c:pt>
                <c:pt idx="1">
                  <c:v>24.423301427415311</c:v>
                </c:pt>
                <c:pt idx="2">
                  <c:v>26.637848856228089</c:v>
                </c:pt>
                <c:pt idx="3">
                  <c:v>27.784982459743741</c:v>
                </c:pt>
                <c:pt idx="4">
                  <c:v>29.332270372150472</c:v>
                </c:pt>
                <c:pt idx="5">
                  <c:v>31.437619052878166</c:v>
                </c:pt>
                <c:pt idx="6">
                  <c:v>32.698486997211667</c:v>
                </c:pt>
                <c:pt idx="7">
                  <c:v>33.857948796359032</c:v>
                </c:pt>
                <c:pt idx="8">
                  <c:v>34.888143471804661</c:v>
                </c:pt>
                <c:pt idx="9">
                  <c:v>35.25963752765211</c:v>
                </c:pt>
                <c:pt idx="10">
                  <c:v>35.576180024965623</c:v>
                </c:pt>
                <c:pt idx="11">
                  <c:v>35.66129607515677</c:v>
                </c:pt>
                <c:pt idx="12">
                  <c:v>35.765776383646575</c:v>
                </c:pt>
                <c:pt idx="13">
                  <c:v>35.852471905421218</c:v>
                </c:pt>
                <c:pt idx="14">
                  <c:v>35.939963946221397</c:v>
                </c:pt>
                <c:pt idx="15">
                  <c:v>36.009680351943963</c:v>
                </c:pt>
                <c:pt idx="16">
                  <c:v>36.080202557885848</c:v>
                </c:pt>
                <c:pt idx="17">
                  <c:v>36.151535302566352</c:v>
                </c:pt>
                <c:pt idx="18">
                  <c:v>36.223683390371868</c:v>
                </c:pt>
                <c:pt idx="19">
                  <c:v>36.296651692002875</c:v>
                </c:pt>
                <c:pt idx="20">
                  <c:v>36.370445144927579</c:v>
                </c:pt>
                <c:pt idx="21">
                  <c:v>36.445068753841852</c:v>
                </c:pt>
                <c:pt idx="22">
                  <c:v>36.520527591135959</c:v>
                </c:pt>
                <c:pt idx="23">
                  <c:v>36.596826797367704</c:v>
                </c:pt>
                <c:pt idx="24">
                  <c:v>36.673971581742471</c:v>
                </c:pt>
                <c:pt idx="25">
                  <c:v>36.75196722259971</c:v>
                </c:pt>
              </c:numCache>
            </c:numRef>
          </c:val>
          <c:extLst>
            <c:ext xmlns:c16="http://schemas.microsoft.com/office/drawing/2014/chart" uri="{C3380CC4-5D6E-409C-BE32-E72D297353CC}">
              <c16:uniqueId val="{00000002-0AC2-C34E-AC29-33CB7455100C}"/>
            </c:ext>
          </c:extLst>
        </c:ser>
        <c:ser>
          <c:idx val="3"/>
          <c:order val="3"/>
          <c:tx>
            <c:strRef>
              <c:f>'Elec_Load by Sector'!$C$44</c:f>
              <c:strCache>
                <c:ptCount val="1"/>
                <c:pt idx="0">
                  <c:v>Transportation</c:v>
                </c:pt>
              </c:strCache>
            </c:strRef>
          </c:tx>
          <c:spPr>
            <a:ln w="25400">
              <a:solidFill>
                <a:schemeClr val="accent4"/>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Sector'!$D$44:$AC$44</c:f>
              <c:numCache>
                <c:formatCode>#,##0</c:formatCode>
                <c:ptCount val="26"/>
                <c:pt idx="0">
                  <c:v>3.5999568510084234</c:v>
                </c:pt>
                <c:pt idx="1">
                  <c:v>4.0696987894461927</c:v>
                </c:pt>
                <c:pt idx="2">
                  <c:v>4.629641883183969</c:v>
                </c:pt>
                <c:pt idx="3">
                  <c:v>5.2662117774609056</c:v>
                </c:pt>
                <c:pt idx="4">
                  <c:v>5.9842407310643084</c:v>
                </c:pt>
                <c:pt idx="5">
                  <c:v>6.7782530712555742</c:v>
                </c:pt>
                <c:pt idx="6">
                  <c:v>7.7956305387478402</c:v>
                </c:pt>
                <c:pt idx="7">
                  <c:v>9.0374323643825889</c:v>
                </c:pt>
                <c:pt idx="8">
                  <c:v>10.497789294601221</c:v>
                </c:pt>
                <c:pt idx="9">
                  <c:v>12.194032218788861</c:v>
                </c:pt>
                <c:pt idx="10">
                  <c:v>14.08213933641211</c:v>
                </c:pt>
                <c:pt idx="11">
                  <c:v>16.10764164145397</c:v>
                </c:pt>
                <c:pt idx="12">
                  <c:v>18.261115627906204</c:v>
                </c:pt>
                <c:pt idx="13">
                  <c:v>20.531263184964285</c:v>
                </c:pt>
                <c:pt idx="14">
                  <c:v>22.908775812391887</c:v>
                </c:pt>
                <c:pt idx="15">
                  <c:v>25.242323705823797</c:v>
                </c:pt>
                <c:pt idx="16">
                  <c:v>27.524991506205691</c:v>
                </c:pt>
                <c:pt idx="17">
                  <c:v>29.747367442359263</c:v>
                </c:pt>
                <c:pt idx="18">
                  <c:v>31.900960757421455</c:v>
                </c:pt>
                <c:pt idx="19">
                  <c:v>33.982231627692876</c:v>
                </c:pt>
                <c:pt idx="20">
                  <c:v>35.980357735317817</c:v>
                </c:pt>
                <c:pt idx="21">
                  <c:v>37.893007818197184</c:v>
                </c:pt>
                <c:pt idx="22">
                  <c:v>39.712418449951876</c:v>
                </c:pt>
                <c:pt idx="23">
                  <c:v>41.438816263759911</c:v>
                </c:pt>
                <c:pt idx="24">
                  <c:v>43.072083130180829</c:v>
                </c:pt>
                <c:pt idx="25">
                  <c:v>44.569436973386516</c:v>
                </c:pt>
              </c:numCache>
            </c:numRef>
          </c:val>
          <c:extLst>
            <c:ext xmlns:c16="http://schemas.microsoft.com/office/drawing/2014/chart" uri="{C3380CC4-5D6E-409C-BE32-E72D297353CC}">
              <c16:uniqueId val="{00000003-0AC2-C34E-AC29-33CB7455100C}"/>
            </c:ext>
          </c:extLst>
        </c:ser>
        <c:dLbls>
          <c:showLegendKey val="0"/>
          <c:showVal val="0"/>
          <c:showCatName val="0"/>
          <c:showSerName val="0"/>
          <c:showPercent val="0"/>
          <c:showBubbleSize val="0"/>
        </c:dLbls>
        <c:axId val="163355088"/>
        <c:axId val="163366320"/>
        <c:extLst/>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5"/>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TWh</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0"/>
              <a:t>Additional Action</a:t>
            </a:r>
          </a:p>
        </c:rich>
      </c:tx>
      <c:overlay val="0"/>
    </c:title>
    <c:autoTitleDeleted val="0"/>
    <c:plotArea>
      <c:layout/>
      <c:areaChart>
        <c:grouping val="stacked"/>
        <c:varyColors val="0"/>
        <c:ser>
          <c:idx val="0"/>
          <c:order val="0"/>
          <c:tx>
            <c:strRef>
              <c:f>'Elec_Load by Sector'!$C$47</c:f>
              <c:strCache>
                <c:ptCount val="1"/>
                <c:pt idx="0">
                  <c:v>Residential</c:v>
                </c:pt>
              </c:strCache>
            </c:strRef>
          </c:tx>
          <c:spPr>
            <a:ln w="25400">
              <a:solidFill>
                <a:schemeClr val="accent1"/>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Sector'!$D$47:$AC$47</c:f>
              <c:numCache>
                <c:formatCode>#,##0</c:formatCode>
                <c:ptCount val="26"/>
                <c:pt idx="0">
                  <c:v>53.867439565922048</c:v>
                </c:pt>
                <c:pt idx="1">
                  <c:v>53.647734041144375</c:v>
                </c:pt>
                <c:pt idx="2">
                  <c:v>53.538775826801263</c:v>
                </c:pt>
                <c:pt idx="3">
                  <c:v>53.515611709043469</c:v>
                </c:pt>
                <c:pt idx="4">
                  <c:v>53.519654554071515</c:v>
                </c:pt>
                <c:pt idx="5">
                  <c:v>53.589558058424615</c:v>
                </c:pt>
                <c:pt idx="6">
                  <c:v>53.668907496780719</c:v>
                </c:pt>
                <c:pt idx="7">
                  <c:v>53.76623702243409</c:v>
                </c:pt>
                <c:pt idx="8">
                  <c:v>53.870837188264716</c:v>
                </c:pt>
                <c:pt idx="9">
                  <c:v>53.979711300836691</c:v>
                </c:pt>
                <c:pt idx="10">
                  <c:v>54.112574887823889</c:v>
                </c:pt>
                <c:pt idx="11">
                  <c:v>54.255451417242412</c:v>
                </c:pt>
                <c:pt idx="12">
                  <c:v>54.424452335745634</c:v>
                </c:pt>
                <c:pt idx="13">
                  <c:v>54.582768677233091</c:v>
                </c:pt>
                <c:pt idx="14">
                  <c:v>54.732969827733733</c:v>
                </c:pt>
                <c:pt idx="15">
                  <c:v>54.870173239305394</c:v>
                </c:pt>
                <c:pt idx="16">
                  <c:v>55.005545071371131</c:v>
                </c:pt>
                <c:pt idx="17">
                  <c:v>55.153088676865472</c:v>
                </c:pt>
                <c:pt idx="18">
                  <c:v>55.307387244011259</c:v>
                </c:pt>
                <c:pt idx="19">
                  <c:v>55.46726488953238</c:v>
                </c:pt>
                <c:pt idx="20">
                  <c:v>55.629654031867354</c:v>
                </c:pt>
                <c:pt idx="21">
                  <c:v>55.79124689901515</c:v>
                </c:pt>
                <c:pt idx="22">
                  <c:v>55.951910697964074</c:v>
                </c:pt>
                <c:pt idx="23">
                  <c:v>56.112777519116648</c:v>
                </c:pt>
                <c:pt idx="24">
                  <c:v>56.274632210226109</c:v>
                </c:pt>
                <c:pt idx="25">
                  <c:v>56.4331828652046</c:v>
                </c:pt>
              </c:numCache>
            </c:numRef>
          </c:val>
          <c:extLst>
            <c:ext xmlns:c16="http://schemas.microsoft.com/office/drawing/2014/chart" uri="{C3380CC4-5D6E-409C-BE32-E72D297353CC}">
              <c16:uniqueId val="{00000005-626F-6140-B238-C283A557EA25}"/>
            </c:ext>
          </c:extLst>
        </c:ser>
        <c:ser>
          <c:idx val="1"/>
          <c:order val="1"/>
          <c:spPr>
            <a:solidFill>
              <a:schemeClr val="accent1"/>
            </a:solidFill>
            <a:ln w="25400">
              <a:solidFill>
                <a:schemeClr val="accent1"/>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Sector'!$D$48:$AC$48</c:f>
              <c:numCache>
                <c:formatCode>#,##0</c:formatCode>
                <c:ptCount val="26"/>
                <c:pt idx="0">
                  <c:v>71.017779155499241</c:v>
                </c:pt>
                <c:pt idx="1">
                  <c:v>70.714691575894264</c:v>
                </c:pt>
                <c:pt idx="2">
                  <c:v>70.486967470596653</c:v>
                </c:pt>
                <c:pt idx="3">
                  <c:v>70.318116739472302</c:v>
                </c:pt>
                <c:pt idx="4">
                  <c:v>70.162432433049688</c:v>
                </c:pt>
                <c:pt idx="5">
                  <c:v>70.03310040704595</c:v>
                </c:pt>
                <c:pt idx="6">
                  <c:v>69.938458042261558</c:v>
                </c:pt>
                <c:pt idx="7">
                  <c:v>69.869513990490034</c:v>
                </c:pt>
                <c:pt idx="8">
                  <c:v>69.830895261771786</c:v>
                </c:pt>
                <c:pt idx="9">
                  <c:v>69.803658358072767</c:v>
                </c:pt>
                <c:pt idx="10">
                  <c:v>69.803255829811675</c:v>
                </c:pt>
                <c:pt idx="11">
                  <c:v>69.815799985056941</c:v>
                </c:pt>
                <c:pt idx="12">
                  <c:v>69.850254168603755</c:v>
                </c:pt>
                <c:pt idx="13">
                  <c:v>69.89797328623338</c:v>
                </c:pt>
                <c:pt idx="14">
                  <c:v>69.963075650311666</c:v>
                </c:pt>
                <c:pt idx="15">
                  <c:v>69.994526702116445</c:v>
                </c:pt>
                <c:pt idx="16">
                  <c:v>70.044766209599189</c:v>
                </c:pt>
                <c:pt idx="17">
                  <c:v>70.115637961067293</c:v>
                </c:pt>
                <c:pt idx="18">
                  <c:v>70.206543649010356</c:v>
                </c:pt>
                <c:pt idx="19">
                  <c:v>70.312830045938682</c:v>
                </c:pt>
                <c:pt idx="20">
                  <c:v>70.431998650528953</c:v>
                </c:pt>
                <c:pt idx="21">
                  <c:v>70.562965744545664</c:v>
                </c:pt>
                <c:pt idx="22">
                  <c:v>70.705921373038308</c:v>
                </c:pt>
                <c:pt idx="23">
                  <c:v>70.861687996849355</c:v>
                </c:pt>
                <c:pt idx="24">
                  <c:v>71.031540617037052</c:v>
                </c:pt>
                <c:pt idx="25">
                  <c:v>71.200331387493733</c:v>
                </c:pt>
              </c:numCache>
            </c:numRef>
          </c:val>
          <c:extLst>
            <c:ext xmlns:c16="http://schemas.microsoft.com/office/drawing/2014/chart" uri="{C3380CC4-5D6E-409C-BE32-E72D297353CC}">
              <c16:uniqueId val="{00000007-626F-6140-B238-C283A557EA25}"/>
            </c:ext>
          </c:extLst>
        </c:ser>
        <c:ser>
          <c:idx val="2"/>
          <c:order val="2"/>
          <c:tx>
            <c:strRef>
              <c:f>'Elec_Load by Sector'!$C$49</c:f>
              <c:strCache>
                <c:ptCount val="1"/>
                <c:pt idx="0">
                  <c:v>Industry</c:v>
                </c:pt>
              </c:strCache>
            </c:strRef>
          </c:tx>
          <c:spPr>
            <a:ln w="25400">
              <a:solidFill>
                <a:schemeClr val="accent3"/>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Sector'!$D$49:$AC$49</c:f>
              <c:numCache>
                <c:formatCode>#,##0</c:formatCode>
                <c:ptCount val="26"/>
                <c:pt idx="0">
                  <c:v>20.565456685169927</c:v>
                </c:pt>
                <c:pt idx="1">
                  <c:v>24.273524836627928</c:v>
                </c:pt>
                <c:pt idx="2">
                  <c:v>26.337401473876209</c:v>
                </c:pt>
                <c:pt idx="3">
                  <c:v>27.332951175896408</c:v>
                </c:pt>
                <c:pt idx="4">
                  <c:v>28.727723050173733</c:v>
                </c:pt>
                <c:pt idx="5">
                  <c:v>30.679604409261167</c:v>
                </c:pt>
                <c:pt idx="6">
                  <c:v>31.900091043557797</c:v>
                </c:pt>
                <c:pt idx="7">
                  <c:v>33.018899956466498</c:v>
                </c:pt>
                <c:pt idx="8">
                  <c:v>34.008165170494991</c:v>
                </c:pt>
                <c:pt idx="9">
                  <c:v>34.338448156041501</c:v>
                </c:pt>
                <c:pt idx="10">
                  <c:v>34.613492905044751</c:v>
                </c:pt>
                <c:pt idx="11">
                  <c:v>34.656819423673831</c:v>
                </c:pt>
                <c:pt idx="12">
                  <c:v>34.719213275288162</c:v>
                </c:pt>
                <c:pt idx="13">
                  <c:v>34.763520235286109</c:v>
                </c:pt>
                <c:pt idx="14">
                  <c:v>34.808316391581158</c:v>
                </c:pt>
                <c:pt idx="15">
                  <c:v>34.835024333285375</c:v>
                </c:pt>
                <c:pt idx="16">
                  <c:v>34.862220199229128</c:v>
                </c:pt>
                <c:pt idx="17">
                  <c:v>34.889903391053579</c:v>
                </c:pt>
                <c:pt idx="18">
                  <c:v>34.918073335119637</c:v>
                </c:pt>
                <c:pt idx="19">
                  <c:v>34.946729482213307</c:v>
                </c:pt>
                <c:pt idx="20">
                  <c:v>34.975871307251495</c:v>
                </c:pt>
                <c:pt idx="21">
                  <c:v>35.005498308987953</c:v>
                </c:pt>
                <c:pt idx="22">
                  <c:v>35.035610009719903</c:v>
                </c:pt>
                <c:pt idx="23">
                  <c:v>35.066205954994317</c:v>
                </c:pt>
                <c:pt idx="24">
                  <c:v>35.097285713314861</c:v>
                </c:pt>
                <c:pt idx="25">
                  <c:v>35.128848875848654</c:v>
                </c:pt>
              </c:numCache>
            </c:numRef>
          </c:val>
          <c:extLst>
            <c:ext xmlns:c16="http://schemas.microsoft.com/office/drawing/2014/chart" uri="{C3380CC4-5D6E-409C-BE32-E72D297353CC}">
              <c16:uniqueId val="{00000009-626F-6140-B238-C283A557EA25}"/>
            </c:ext>
          </c:extLst>
        </c:ser>
        <c:ser>
          <c:idx val="3"/>
          <c:order val="3"/>
          <c:tx>
            <c:strRef>
              <c:f>'Elec_Load by Sector'!$C$50</c:f>
              <c:strCache>
                <c:ptCount val="1"/>
                <c:pt idx="0">
                  <c:v>Transportation</c:v>
                </c:pt>
              </c:strCache>
            </c:strRef>
          </c:tx>
          <c:spPr>
            <a:ln w="25400">
              <a:solidFill>
                <a:schemeClr val="accent4"/>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Sector'!$D$50:$AC$50</c:f>
              <c:numCache>
                <c:formatCode>#,##0</c:formatCode>
                <c:ptCount val="26"/>
                <c:pt idx="0">
                  <c:v>3.5999568510084234</c:v>
                </c:pt>
                <c:pt idx="1">
                  <c:v>4.0696987894461927</c:v>
                </c:pt>
                <c:pt idx="2">
                  <c:v>4.629641883183969</c:v>
                </c:pt>
                <c:pt idx="3">
                  <c:v>5.2662117774609056</c:v>
                </c:pt>
                <c:pt idx="4">
                  <c:v>5.9842407310643084</c:v>
                </c:pt>
                <c:pt idx="5">
                  <c:v>6.7782530712555742</c:v>
                </c:pt>
                <c:pt idx="6">
                  <c:v>7.9167175667214424</c:v>
                </c:pt>
                <c:pt idx="7">
                  <c:v>9.3947896514168523</c:v>
                </c:pt>
                <c:pt idx="8">
                  <c:v>11.204783041656404</c:v>
                </c:pt>
                <c:pt idx="9">
                  <c:v>13.339950771845619</c:v>
                </c:pt>
                <c:pt idx="10">
                  <c:v>15.78547247466693</c:v>
                </c:pt>
                <c:pt idx="11">
                  <c:v>18.233242837287897</c:v>
                </c:pt>
                <c:pt idx="12">
                  <c:v>20.673917368677831</c:v>
                </c:pt>
                <c:pt idx="13">
                  <c:v>23.095846953113387</c:v>
                </c:pt>
                <c:pt idx="14">
                  <c:v>25.48777657880753</c:v>
                </c:pt>
                <c:pt idx="15">
                  <c:v>27.840350665299496</c:v>
                </c:pt>
                <c:pt idx="16">
                  <c:v>30.146197836067117</c:v>
                </c:pt>
                <c:pt idx="17">
                  <c:v>32.39545329352142</c:v>
                </c:pt>
                <c:pt idx="18">
                  <c:v>34.58078918895572</c:v>
                </c:pt>
                <c:pt idx="19">
                  <c:v>36.693749972160234</c:v>
                </c:pt>
                <c:pt idx="20">
                  <c:v>38.723374036502555</c:v>
                </c:pt>
                <c:pt idx="21">
                  <c:v>40.60491670066709</c:v>
                </c:pt>
                <c:pt idx="22">
                  <c:v>42.333147004752377</c:v>
                </c:pt>
                <c:pt idx="23">
                  <c:v>43.910989401007356</c:v>
                </c:pt>
                <c:pt idx="24">
                  <c:v>45.344046154248801</c:v>
                </c:pt>
                <c:pt idx="25">
                  <c:v>46.64585689898508</c:v>
                </c:pt>
              </c:numCache>
            </c:numRef>
          </c:val>
          <c:extLst>
            <c:ext xmlns:c16="http://schemas.microsoft.com/office/drawing/2014/chart" uri="{C3380CC4-5D6E-409C-BE32-E72D297353CC}">
              <c16:uniqueId val="{0000000B-626F-6140-B238-C283A557EA25}"/>
            </c:ext>
          </c:extLst>
        </c:ser>
        <c:dLbls>
          <c:showLegendKey val="0"/>
          <c:showVal val="0"/>
          <c:showCatName val="0"/>
          <c:showSerName val="0"/>
          <c:showPercent val="0"/>
          <c:showBubbleSize val="0"/>
        </c:dLbls>
        <c:axId val="163355088"/>
        <c:axId val="163366320"/>
        <c:extLst/>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5"/>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TWh</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0"/>
              <a:t>Net Zero</a:t>
            </a:r>
            <a:r>
              <a:rPr lang="en-US" b="0" baseline="0"/>
              <a:t> Scenario A</a:t>
            </a:r>
            <a:endParaRPr lang="en-US" b="0"/>
          </a:p>
        </c:rich>
      </c:tx>
      <c:overlay val="0"/>
    </c:title>
    <c:autoTitleDeleted val="0"/>
    <c:plotArea>
      <c:layout/>
      <c:areaChart>
        <c:grouping val="stacked"/>
        <c:varyColors val="0"/>
        <c:ser>
          <c:idx val="0"/>
          <c:order val="0"/>
          <c:tx>
            <c:strRef>
              <c:f>'Elec_Load by Sector'!$C$53</c:f>
              <c:strCache>
                <c:ptCount val="1"/>
                <c:pt idx="0">
                  <c:v>Residential</c:v>
                </c:pt>
              </c:strCache>
            </c:strRef>
          </c:tx>
          <c:spPr>
            <a:ln w="25400">
              <a:solidFill>
                <a:schemeClr val="accent1"/>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Sector'!$D$53:$AC$53</c:f>
              <c:numCache>
                <c:formatCode>#,##0</c:formatCode>
                <c:ptCount val="26"/>
                <c:pt idx="0">
                  <c:v>53.845210541910255</c:v>
                </c:pt>
                <c:pt idx="1">
                  <c:v>53.622721028294258</c:v>
                </c:pt>
                <c:pt idx="2">
                  <c:v>53.400001896571546</c:v>
                </c:pt>
                <c:pt idx="3">
                  <c:v>53.329215903053665</c:v>
                </c:pt>
                <c:pt idx="4">
                  <c:v>53.404572173228658</c:v>
                </c:pt>
                <c:pt idx="5">
                  <c:v>53.61916266546659</c:v>
                </c:pt>
                <c:pt idx="6">
                  <c:v>54.399312962945345</c:v>
                </c:pt>
                <c:pt idx="7">
                  <c:v>55.285057766864796</c:v>
                </c:pt>
                <c:pt idx="8">
                  <c:v>56.258485997782181</c:v>
                </c:pt>
                <c:pt idx="9">
                  <c:v>57.310872325661549</c:v>
                </c:pt>
                <c:pt idx="10">
                  <c:v>58.434709604196719</c:v>
                </c:pt>
                <c:pt idx="11">
                  <c:v>59.504130764313629</c:v>
                </c:pt>
                <c:pt idx="12">
                  <c:v>60.519265610834026</c:v>
                </c:pt>
                <c:pt idx="13">
                  <c:v>61.477702172541207</c:v>
                </c:pt>
                <c:pt idx="14">
                  <c:v>62.378716555410378</c:v>
                </c:pt>
                <c:pt idx="15">
                  <c:v>63.220633172298626</c:v>
                </c:pt>
                <c:pt idx="16">
                  <c:v>64.010899978047249</c:v>
                </c:pt>
                <c:pt idx="17">
                  <c:v>64.748561537475766</c:v>
                </c:pt>
                <c:pt idx="18">
                  <c:v>65.430255319198977</c:v>
                </c:pt>
                <c:pt idx="19">
                  <c:v>66.051259524264864</c:v>
                </c:pt>
                <c:pt idx="20">
                  <c:v>66.605971797988573</c:v>
                </c:pt>
                <c:pt idx="21">
                  <c:v>67.094739013363039</c:v>
                </c:pt>
                <c:pt idx="22">
                  <c:v>67.51544747566173</c:v>
                </c:pt>
                <c:pt idx="23">
                  <c:v>67.86568270275437</c:v>
                </c:pt>
                <c:pt idx="24">
                  <c:v>68.144026597987462</c:v>
                </c:pt>
                <c:pt idx="25">
                  <c:v>68.591686980495638</c:v>
                </c:pt>
              </c:numCache>
            </c:numRef>
          </c:val>
          <c:extLst>
            <c:ext xmlns:c16="http://schemas.microsoft.com/office/drawing/2014/chart" uri="{C3380CC4-5D6E-409C-BE32-E72D297353CC}">
              <c16:uniqueId val="{00000000-D5ED-7B46-9445-84CD93CDE999}"/>
            </c:ext>
          </c:extLst>
        </c:ser>
        <c:ser>
          <c:idx val="1"/>
          <c:order val="1"/>
          <c:tx>
            <c:v>Buildings</c:v>
          </c:tx>
          <c:spPr>
            <a:solidFill>
              <a:schemeClr val="accent1"/>
            </a:solidFill>
            <a:ln w="25400">
              <a:solidFill>
                <a:schemeClr val="accent1"/>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Sector'!$D$54:$AC$54</c:f>
              <c:numCache>
                <c:formatCode>#,##0</c:formatCode>
                <c:ptCount val="26"/>
                <c:pt idx="0">
                  <c:v>71.032767965779868</c:v>
                </c:pt>
                <c:pt idx="1">
                  <c:v>70.732329278990889</c:v>
                </c:pt>
                <c:pt idx="2">
                  <c:v>70.468591864229566</c:v>
                </c:pt>
                <c:pt idx="3">
                  <c:v>70.352285456504887</c:v>
                </c:pt>
                <c:pt idx="4">
                  <c:v>70.346582926015586</c:v>
                </c:pt>
                <c:pt idx="5">
                  <c:v>70.466180975744351</c:v>
                </c:pt>
                <c:pt idx="6">
                  <c:v>71.599881345706791</c:v>
                </c:pt>
                <c:pt idx="7">
                  <c:v>72.81370360354569</c:v>
                </c:pt>
                <c:pt idx="8">
                  <c:v>74.091232623728487</c:v>
                </c:pt>
                <c:pt idx="9">
                  <c:v>75.429035474682919</c:v>
                </c:pt>
                <c:pt idx="10">
                  <c:v>76.825208132358412</c:v>
                </c:pt>
                <c:pt idx="11">
                  <c:v>78.230641700385192</c:v>
                </c:pt>
                <c:pt idx="12">
                  <c:v>79.596919600109686</c:v>
                </c:pt>
                <c:pt idx="13">
                  <c:v>80.920771769404553</c:v>
                </c:pt>
                <c:pt idx="14">
                  <c:v>82.198353127562015</c:v>
                </c:pt>
                <c:pt idx="15">
                  <c:v>83.377973599807945</c:v>
                </c:pt>
                <c:pt idx="16">
                  <c:v>84.504465683453574</c:v>
                </c:pt>
                <c:pt idx="17">
                  <c:v>85.5774377662039</c:v>
                </c:pt>
                <c:pt idx="18">
                  <c:v>86.596220343875714</c:v>
                </c:pt>
                <c:pt idx="19">
                  <c:v>87.562113053234327</c:v>
                </c:pt>
                <c:pt idx="20">
                  <c:v>88.478388502807789</c:v>
                </c:pt>
                <c:pt idx="21">
                  <c:v>89.349499431512996</c:v>
                </c:pt>
                <c:pt idx="22">
                  <c:v>90.180506331430806</c:v>
                </c:pt>
                <c:pt idx="23">
                  <c:v>90.976226420765812</c:v>
                </c:pt>
                <c:pt idx="24">
                  <c:v>91.740214361428258</c:v>
                </c:pt>
                <c:pt idx="25">
                  <c:v>92.462317002888682</c:v>
                </c:pt>
              </c:numCache>
            </c:numRef>
          </c:val>
          <c:extLst>
            <c:ext xmlns:c16="http://schemas.microsoft.com/office/drawing/2014/chart" uri="{C3380CC4-5D6E-409C-BE32-E72D297353CC}">
              <c16:uniqueId val="{00000001-D5ED-7B46-9445-84CD93CDE999}"/>
            </c:ext>
          </c:extLst>
        </c:ser>
        <c:ser>
          <c:idx val="2"/>
          <c:order val="2"/>
          <c:tx>
            <c:strRef>
              <c:f>'Elec_Load by Sector'!$C$55</c:f>
              <c:strCache>
                <c:ptCount val="1"/>
                <c:pt idx="0">
                  <c:v>Industry</c:v>
                </c:pt>
              </c:strCache>
            </c:strRef>
          </c:tx>
          <c:spPr>
            <a:ln w="25400">
              <a:solidFill>
                <a:schemeClr val="accent3"/>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Sector'!$D$55:$AC$55</c:f>
              <c:numCache>
                <c:formatCode>#,##0</c:formatCode>
                <c:ptCount val="26"/>
                <c:pt idx="0">
                  <c:v>20.565456685169927</c:v>
                </c:pt>
                <c:pt idx="1">
                  <c:v>24.033882291368116</c:v>
                </c:pt>
                <c:pt idx="2">
                  <c:v>25.8566856621132</c:v>
                </c:pt>
                <c:pt idx="3">
                  <c:v>26.609701121740681</c:v>
                </c:pt>
                <c:pt idx="4">
                  <c:v>27.760447335010944</c:v>
                </c:pt>
                <c:pt idx="5">
                  <c:v>29.466780979473945</c:v>
                </c:pt>
                <c:pt idx="6">
                  <c:v>31.336953369819902</c:v>
                </c:pt>
                <c:pt idx="7">
                  <c:v>33.098412513893116</c:v>
                </c:pt>
                <c:pt idx="8">
                  <c:v>34.723439721265947</c:v>
                </c:pt>
                <c:pt idx="9">
                  <c:v>35.68273824014473</c:v>
                </c:pt>
                <c:pt idx="10">
                  <c:v>36.580188412538746</c:v>
                </c:pt>
                <c:pt idx="11">
                  <c:v>37.001445400406041</c:v>
                </c:pt>
                <c:pt idx="12">
                  <c:v>37.425747370896602</c:v>
                </c:pt>
                <c:pt idx="13">
                  <c:v>37.824843948806773</c:v>
                </c:pt>
                <c:pt idx="14">
                  <c:v>38.200980010822747</c:v>
                </c:pt>
                <c:pt idx="15">
                  <c:v>38.551918767160345</c:v>
                </c:pt>
                <c:pt idx="16">
                  <c:v>38.876347428527815</c:v>
                </c:pt>
                <c:pt idx="17">
                  <c:v>39.198201388619253</c:v>
                </c:pt>
                <c:pt idx="18">
                  <c:v>39.497286855864154</c:v>
                </c:pt>
                <c:pt idx="19">
                  <c:v>39.790382006250503</c:v>
                </c:pt>
                <c:pt idx="20">
                  <c:v>40.068373327976381</c:v>
                </c:pt>
                <c:pt idx="21">
                  <c:v>40.340535888364919</c:v>
                </c:pt>
                <c:pt idx="22">
                  <c:v>40.599631993865891</c:v>
                </c:pt>
                <c:pt idx="23">
                  <c:v>40.855578576112748</c:v>
                </c:pt>
                <c:pt idx="24">
                  <c:v>41.119393084624619</c:v>
                </c:pt>
                <c:pt idx="25">
                  <c:v>41.376992333557645</c:v>
                </c:pt>
              </c:numCache>
            </c:numRef>
          </c:val>
          <c:extLst>
            <c:ext xmlns:c16="http://schemas.microsoft.com/office/drawing/2014/chart" uri="{C3380CC4-5D6E-409C-BE32-E72D297353CC}">
              <c16:uniqueId val="{00000002-D5ED-7B46-9445-84CD93CDE999}"/>
            </c:ext>
          </c:extLst>
        </c:ser>
        <c:ser>
          <c:idx val="3"/>
          <c:order val="3"/>
          <c:tx>
            <c:strRef>
              <c:f>'Elec_Load by Sector'!$C$56</c:f>
              <c:strCache>
                <c:ptCount val="1"/>
                <c:pt idx="0">
                  <c:v>Transportation</c:v>
                </c:pt>
              </c:strCache>
            </c:strRef>
          </c:tx>
          <c:spPr>
            <a:ln w="25400">
              <a:solidFill>
                <a:schemeClr val="accent4"/>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Sector'!$D$56:$AC$56</c:f>
              <c:numCache>
                <c:formatCode>#,##0</c:formatCode>
                <c:ptCount val="26"/>
                <c:pt idx="0">
                  <c:v>3.5999568510084234</c:v>
                </c:pt>
                <c:pt idx="1">
                  <c:v>4.0696987894461927</c:v>
                </c:pt>
                <c:pt idx="2">
                  <c:v>4.629641883183969</c:v>
                </c:pt>
                <c:pt idx="3">
                  <c:v>5.2662117774609056</c:v>
                </c:pt>
                <c:pt idx="4">
                  <c:v>5.9842407310643084</c:v>
                </c:pt>
                <c:pt idx="5">
                  <c:v>6.7782530712555742</c:v>
                </c:pt>
                <c:pt idx="6">
                  <c:v>11.52843916915066</c:v>
                </c:pt>
                <c:pt idx="7">
                  <c:v>16.650086391618306</c:v>
                </c:pt>
                <c:pt idx="8">
                  <c:v>22.132104295337975</c:v>
                </c:pt>
                <c:pt idx="9">
                  <c:v>27.97042539574171</c:v>
                </c:pt>
                <c:pt idx="10">
                  <c:v>34.149094270382975</c:v>
                </c:pt>
                <c:pt idx="11">
                  <c:v>37.642053410366621</c:v>
                </c:pt>
                <c:pt idx="12">
                  <c:v>41.167940234269544</c:v>
                </c:pt>
                <c:pt idx="13">
                  <c:v>44.689654203467612</c:v>
                </c:pt>
                <c:pt idx="14">
                  <c:v>48.217137408466208</c:v>
                </c:pt>
                <c:pt idx="15">
                  <c:v>51.719456527178025</c:v>
                </c:pt>
                <c:pt idx="16">
                  <c:v>55.243777227974149</c:v>
                </c:pt>
                <c:pt idx="17">
                  <c:v>58.63623285285496</c:v>
                </c:pt>
                <c:pt idx="18">
                  <c:v>61.905333983051676</c:v>
                </c:pt>
                <c:pt idx="19">
                  <c:v>65.023465639493168</c:v>
                </c:pt>
                <c:pt idx="20">
                  <c:v>68.006976027687756</c:v>
                </c:pt>
                <c:pt idx="21">
                  <c:v>71.080965527141743</c:v>
                </c:pt>
                <c:pt idx="22">
                  <c:v>73.820367519355514</c:v>
                </c:pt>
                <c:pt idx="23">
                  <c:v>76.990678695623274</c:v>
                </c:pt>
                <c:pt idx="24">
                  <c:v>80.003274569624438</c:v>
                </c:pt>
                <c:pt idx="25">
                  <c:v>82.680974948702925</c:v>
                </c:pt>
              </c:numCache>
            </c:numRef>
          </c:val>
          <c:extLst>
            <c:ext xmlns:c16="http://schemas.microsoft.com/office/drawing/2014/chart" uri="{C3380CC4-5D6E-409C-BE32-E72D297353CC}">
              <c16:uniqueId val="{00000003-D5ED-7B46-9445-84CD93CDE999}"/>
            </c:ext>
          </c:extLst>
        </c:ser>
        <c:dLbls>
          <c:showLegendKey val="0"/>
          <c:showVal val="0"/>
          <c:showCatName val="0"/>
          <c:showSerName val="0"/>
          <c:showPercent val="0"/>
          <c:showBubbleSize val="0"/>
        </c:dLbls>
        <c:axId val="163355088"/>
        <c:axId val="163366320"/>
        <c:extLst/>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5"/>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TWh</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0"/>
              <a:t>Net Zero Scenario B</a:t>
            </a:r>
          </a:p>
        </c:rich>
      </c:tx>
      <c:overlay val="0"/>
    </c:title>
    <c:autoTitleDeleted val="0"/>
    <c:plotArea>
      <c:layout/>
      <c:areaChart>
        <c:grouping val="stacked"/>
        <c:varyColors val="0"/>
        <c:ser>
          <c:idx val="0"/>
          <c:order val="0"/>
          <c:tx>
            <c:strRef>
              <c:f>'Elec_Load by Sector'!$C$59</c:f>
              <c:strCache>
                <c:ptCount val="1"/>
                <c:pt idx="0">
                  <c:v>Residential</c:v>
                </c:pt>
              </c:strCache>
            </c:strRef>
          </c:tx>
          <c:spPr>
            <a:ln w="25400">
              <a:solidFill>
                <a:schemeClr val="accent1"/>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Sector'!$D$59:$AC$59</c:f>
              <c:numCache>
                <c:formatCode>#,##0</c:formatCode>
                <c:ptCount val="26"/>
                <c:pt idx="0">
                  <c:v>53.845210541910255</c:v>
                </c:pt>
                <c:pt idx="1">
                  <c:v>53.622721028294258</c:v>
                </c:pt>
                <c:pt idx="2">
                  <c:v>53.400001896571546</c:v>
                </c:pt>
                <c:pt idx="3">
                  <c:v>53.330472727139281</c:v>
                </c:pt>
                <c:pt idx="4">
                  <c:v>53.409109299910959</c:v>
                </c:pt>
                <c:pt idx="5">
                  <c:v>53.629800832811782</c:v>
                </c:pt>
                <c:pt idx="6">
                  <c:v>54.417170446099909</c:v>
                </c:pt>
                <c:pt idx="7">
                  <c:v>55.311106155904042</c:v>
                </c:pt>
                <c:pt idx="8">
                  <c:v>56.29417368870179</c:v>
                </c:pt>
                <c:pt idx="9">
                  <c:v>57.357202675486874</c:v>
                </c:pt>
                <c:pt idx="10">
                  <c:v>58.492006890432478</c:v>
                </c:pt>
                <c:pt idx="11">
                  <c:v>59.571913266868442</c:v>
                </c:pt>
                <c:pt idx="12">
                  <c:v>60.59699531721806</c:v>
                </c:pt>
                <c:pt idx="13">
                  <c:v>61.564901668485582</c:v>
                </c:pt>
                <c:pt idx="14">
                  <c:v>62.474921623301121</c:v>
                </c:pt>
                <c:pt idx="15">
                  <c:v>63.325339239490454</c:v>
                </c:pt>
                <c:pt idx="16">
                  <c:v>64.124944645325556</c:v>
                </c:pt>
                <c:pt idx="17">
                  <c:v>64.871416631173645</c:v>
                </c:pt>
                <c:pt idx="18">
                  <c:v>65.561551407708265</c:v>
                </c:pt>
                <c:pt idx="19">
                  <c:v>66.190352223453758</c:v>
                </c:pt>
                <c:pt idx="20">
                  <c:v>66.752547984890981</c:v>
                </c:pt>
                <c:pt idx="21">
                  <c:v>67.248198205686904</c:v>
                </c:pt>
                <c:pt idx="22">
                  <c:v>67.674997143197103</c:v>
                </c:pt>
                <c:pt idx="23">
                  <c:v>68.030868433732508</c:v>
                </c:pt>
                <c:pt idx="24">
                  <c:v>68.313937410411114</c:v>
                </c:pt>
                <c:pt idx="25">
                  <c:v>68.766712015789921</c:v>
                </c:pt>
              </c:numCache>
            </c:numRef>
          </c:val>
          <c:extLst>
            <c:ext xmlns:c16="http://schemas.microsoft.com/office/drawing/2014/chart" uri="{C3380CC4-5D6E-409C-BE32-E72D297353CC}">
              <c16:uniqueId val="{00000000-FC9F-AA46-98CA-EACBE05B811D}"/>
            </c:ext>
          </c:extLst>
        </c:ser>
        <c:ser>
          <c:idx val="1"/>
          <c:order val="1"/>
          <c:tx>
            <c:v>Buildings</c:v>
          </c:tx>
          <c:spPr>
            <a:solidFill>
              <a:schemeClr val="accent1"/>
            </a:solidFill>
            <a:ln w="25400">
              <a:solidFill>
                <a:schemeClr val="accent1"/>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Sector'!$D$60:$AC$60</c:f>
              <c:numCache>
                <c:formatCode>#,##0</c:formatCode>
                <c:ptCount val="26"/>
                <c:pt idx="0">
                  <c:v>71.032450930057564</c:v>
                </c:pt>
                <c:pt idx="1">
                  <c:v>70.731799387180189</c:v>
                </c:pt>
                <c:pt idx="2">
                  <c:v>70.467738285034144</c:v>
                </c:pt>
                <c:pt idx="3">
                  <c:v>70.349988659933857</c:v>
                </c:pt>
                <c:pt idx="4">
                  <c:v>70.341780730968523</c:v>
                </c:pt>
                <c:pt idx="5">
                  <c:v>70.457867410652256</c:v>
                </c:pt>
                <c:pt idx="6">
                  <c:v>71.587212287151843</c:v>
                </c:pt>
                <c:pt idx="7">
                  <c:v>72.795904945250328</c:v>
                </c:pt>
                <c:pt idx="8">
                  <c:v>74.067629056646425</c:v>
                </c:pt>
                <c:pt idx="9">
                  <c:v>75.39903040255416</c:v>
                </c:pt>
                <c:pt idx="10">
                  <c:v>76.788255892553238</c:v>
                </c:pt>
                <c:pt idx="11">
                  <c:v>78.186713805219497</c:v>
                </c:pt>
                <c:pt idx="12">
                  <c:v>79.54631005700486</c:v>
                </c:pt>
                <c:pt idx="13">
                  <c:v>80.863770513258828</c:v>
                </c:pt>
                <c:pt idx="14">
                  <c:v>82.135245134086233</c:v>
                </c:pt>
                <c:pt idx="15">
                  <c:v>83.309038027936168</c:v>
                </c:pt>
                <c:pt idx="16">
                  <c:v>84.429957529161058</c:v>
                </c:pt>
                <c:pt idx="17">
                  <c:v>85.497598974999505</c:v>
                </c:pt>
                <c:pt idx="18">
                  <c:v>86.511278021493496</c:v>
                </c:pt>
                <c:pt idx="19">
                  <c:v>87.472279594879922</c:v>
                </c:pt>
                <c:pt idx="20">
                  <c:v>88.383862815688346</c:v>
                </c:pt>
                <c:pt idx="21">
                  <c:v>89.250470380919396</c:v>
                </c:pt>
                <c:pt idx="22">
                  <c:v>90.077159655857955</c:v>
                </c:pt>
                <c:pt idx="23">
                  <c:v>90.868752395552249</c:v>
                </c:pt>
                <c:pt idx="24">
                  <c:v>91.628815765253108</c:v>
                </c:pt>
                <c:pt idx="25">
                  <c:v>92.347216337267255</c:v>
                </c:pt>
              </c:numCache>
            </c:numRef>
          </c:val>
          <c:extLst>
            <c:ext xmlns:c16="http://schemas.microsoft.com/office/drawing/2014/chart" uri="{C3380CC4-5D6E-409C-BE32-E72D297353CC}">
              <c16:uniqueId val="{00000001-FC9F-AA46-98CA-EACBE05B811D}"/>
            </c:ext>
          </c:extLst>
        </c:ser>
        <c:ser>
          <c:idx val="2"/>
          <c:order val="2"/>
          <c:tx>
            <c:strRef>
              <c:f>'Elec_Load by Sector'!$C$61</c:f>
              <c:strCache>
                <c:ptCount val="1"/>
                <c:pt idx="0">
                  <c:v>Industry</c:v>
                </c:pt>
              </c:strCache>
            </c:strRef>
          </c:tx>
          <c:spPr>
            <a:ln w="25400">
              <a:solidFill>
                <a:schemeClr val="accent3"/>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Sector'!$D$61:$AC$61</c:f>
              <c:numCache>
                <c:formatCode>#,##0</c:formatCode>
                <c:ptCount val="26"/>
                <c:pt idx="0">
                  <c:v>20.565456685169927</c:v>
                </c:pt>
                <c:pt idx="1">
                  <c:v>24.033882291368116</c:v>
                </c:pt>
                <c:pt idx="2">
                  <c:v>25.8566856621132</c:v>
                </c:pt>
                <c:pt idx="3">
                  <c:v>26.609701121740681</c:v>
                </c:pt>
                <c:pt idx="4">
                  <c:v>27.760447335010944</c:v>
                </c:pt>
                <c:pt idx="5">
                  <c:v>29.466780979473945</c:v>
                </c:pt>
                <c:pt idx="6">
                  <c:v>31.336953369819902</c:v>
                </c:pt>
                <c:pt idx="7">
                  <c:v>33.098412513893116</c:v>
                </c:pt>
                <c:pt idx="8">
                  <c:v>34.723439721265947</c:v>
                </c:pt>
                <c:pt idx="9">
                  <c:v>35.68273824014473</c:v>
                </c:pt>
                <c:pt idx="10">
                  <c:v>36.580188412538746</c:v>
                </c:pt>
                <c:pt idx="11">
                  <c:v>37.001445400406041</c:v>
                </c:pt>
                <c:pt idx="12">
                  <c:v>37.425747370896602</c:v>
                </c:pt>
                <c:pt idx="13">
                  <c:v>37.824843948806773</c:v>
                </c:pt>
                <c:pt idx="14">
                  <c:v>38.200980010822747</c:v>
                </c:pt>
                <c:pt idx="15">
                  <c:v>38.551918767160345</c:v>
                </c:pt>
                <c:pt idx="16">
                  <c:v>38.876347428527815</c:v>
                </c:pt>
                <c:pt idx="17">
                  <c:v>39.198201388619253</c:v>
                </c:pt>
                <c:pt idx="18">
                  <c:v>39.497286855864154</c:v>
                </c:pt>
                <c:pt idx="19">
                  <c:v>39.790382006250503</c:v>
                </c:pt>
                <c:pt idx="20">
                  <c:v>40.068373327976381</c:v>
                </c:pt>
                <c:pt idx="21">
                  <c:v>40.340535888364919</c:v>
                </c:pt>
                <c:pt idx="22">
                  <c:v>40.599631993865891</c:v>
                </c:pt>
                <c:pt idx="23">
                  <c:v>40.855578576112748</c:v>
                </c:pt>
                <c:pt idx="24">
                  <c:v>41.119393084624619</c:v>
                </c:pt>
                <c:pt idx="25">
                  <c:v>41.376992333557645</c:v>
                </c:pt>
              </c:numCache>
            </c:numRef>
          </c:val>
          <c:extLst>
            <c:ext xmlns:c16="http://schemas.microsoft.com/office/drawing/2014/chart" uri="{C3380CC4-5D6E-409C-BE32-E72D297353CC}">
              <c16:uniqueId val="{00000002-FC9F-AA46-98CA-EACBE05B811D}"/>
            </c:ext>
          </c:extLst>
        </c:ser>
        <c:ser>
          <c:idx val="3"/>
          <c:order val="3"/>
          <c:tx>
            <c:strRef>
              <c:f>'Elec_Load by Sector'!$C$62</c:f>
              <c:strCache>
                <c:ptCount val="1"/>
                <c:pt idx="0">
                  <c:v>Transportation</c:v>
                </c:pt>
              </c:strCache>
            </c:strRef>
          </c:tx>
          <c:spPr>
            <a:ln w="25400">
              <a:solidFill>
                <a:schemeClr val="accent4"/>
              </a:solidFill>
            </a:ln>
          </c:spPr>
          <c:cat>
            <c:numRef>
              <c:f>'Elec_Load by Sector'!$D$34:$AC$34</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'Elec_Load by Sector'!$D$62:$AC$62</c:f>
              <c:numCache>
                <c:formatCode>#,##0</c:formatCode>
                <c:ptCount val="26"/>
                <c:pt idx="0">
                  <c:v>3.5999568510084234</c:v>
                </c:pt>
                <c:pt idx="1">
                  <c:v>4.0696987894461927</c:v>
                </c:pt>
                <c:pt idx="2">
                  <c:v>4.629641883183969</c:v>
                </c:pt>
                <c:pt idx="3">
                  <c:v>5.2662117774609056</c:v>
                </c:pt>
                <c:pt idx="4">
                  <c:v>5.9842407310643084</c:v>
                </c:pt>
                <c:pt idx="5">
                  <c:v>6.7782530712555742</c:v>
                </c:pt>
                <c:pt idx="6">
                  <c:v>11.52843916915066</c:v>
                </c:pt>
                <c:pt idx="7">
                  <c:v>16.650086391618306</c:v>
                </c:pt>
                <c:pt idx="8">
                  <c:v>22.132104295337975</c:v>
                </c:pt>
                <c:pt idx="9">
                  <c:v>27.97042539574171</c:v>
                </c:pt>
                <c:pt idx="10">
                  <c:v>34.149094270382975</c:v>
                </c:pt>
                <c:pt idx="11">
                  <c:v>37.642053410366621</c:v>
                </c:pt>
                <c:pt idx="12">
                  <c:v>41.167940234269544</c:v>
                </c:pt>
                <c:pt idx="13">
                  <c:v>44.689654203467612</c:v>
                </c:pt>
                <c:pt idx="14">
                  <c:v>48.217137408466208</c:v>
                </c:pt>
                <c:pt idx="15">
                  <c:v>51.719456527178025</c:v>
                </c:pt>
                <c:pt idx="16">
                  <c:v>55.243777227974149</c:v>
                </c:pt>
                <c:pt idx="17">
                  <c:v>58.63623285285496</c:v>
                </c:pt>
                <c:pt idx="18">
                  <c:v>61.905333983051676</c:v>
                </c:pt>
                <c:pt idx="19">
                  <c:v>65.023465639493168</c:v>
                </c:pt>
                <c:pt idx="20">
                  <c:v>68.006976027687756</c:v>
                </c:pt>
                <c:pt idx="21">
                  <c:v>71.080965527141743</c:v>
                </c:pt>
                <c:pt idx="22">
                  <c:v>73.820367519355514</c:v>
                </c:pt>
                <c:pt idx="23">
                  <c:v>76.990678695623274</c:v>
                </c:pt>
                <c:pt idx="24">
                  <c:v>80.003274569624438</c:v>
                </c:pt>
                <c:pt idx="25">
                  <c:v>82.680974948702925</c:v>
                </c:pt>
              </c:numCache>
            </c:numRef>
          </c:val>
          <c:extLst>
            <c:ext xmlns:c16="http://schemas.microsoft.com/office/drawing/2014/chart" uri="{C3380CC4-5D6E-409C-BE32-E72D297353CC}">
              <c16:uniqueId val="{00000003-FC9F-AA46-98CA-EACBE05B811D}"/>
            </c:ext>
          </c:extLst>
        </c:ser>
        <c:dLbls>
          <c:showLegendKey val="0"/>
          <c:showVal val="0"/>
          <c:showCatName val="0"/>
          <c:showSerName val="0"/>
          <c:showPercent val="0"/>
          <c:showBubbleSize val="0"/>
        </c:dLbls>
        <c:axId val="163355088"/>
        <c:axId val="163366320"/>
        <c:extLst/>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5"/>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TWh</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legendEntry>
        <c:idx val="3"/>
        <c:delete val="1"/>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Current Policies</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'H2 Demand'!$D$35</c:f>
              <c:strCache>
                <c:ptCount val="1"/>
                <c:pt idx="0">
                  <c:v>Final Energy Demand</c:v>
                </c:pt>
              </c:strCache>
            </c:strRef>
          </c:tx>
          <c:spPr>
            <a:solidFill>
              <a:schemeClr val="accent1"/>
            </a:solidFill>
            <a:ln>
              <a:noFill/>
            </a:ln>
            <a:effectLst/>
          </c:spPr>
          <c:cat>
            <c:numRef>
              <c:f>'H2 Demand'!$E$30:$AD$30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'H2 Demand'!$E$35:$AD$35</c:f>
              <c:numCache>
                <c:formatCode>#,##0</c:formatCode>
                <c:ptCount val="26"/>
                <c:pt idx="0">
                  <c:v>1.7554429999999899E-2</c:v>
                </c:pt>
                <c:pt idx="1">
                  <c:v>8.4529759999999995E-2</c:v>
                </c:pt>
                <c:pt idx="2">
                  <c:v>0.20403026999999999</c:v>
                </c:pt>
                <c:pt idx="3">
                  <c:v>0.37879388000000003</c:v>
                </c:pt>
                <c:pt idx="4">
                  <c:v>0.60923157999999999</c:v>
                </c:pt>
                <c:pt idx="5">
                  <c:v>0.93125784</c:v>
                </c:pt>
                <c:pt idx="6">
                  <c:v>1.4247554899999999</c:v>
                </c:pt>
                <c:pt idx="7">
                  <c:v>2.1175728399999998</c:v>
                </c:pt>
                <c:pt idx="8">
                  <c:v>3.0079401800000003</c:v>
                </c:pt>
                <c:pt idx="9">
                  <c:v>4.0936885800000002</c:v>
                </c:pt>
                <c:pt idx="10">
                  <c:v>5.3230569000000001</c:v>
                </c:pt>
                <c:pt idx="11">
                  <c:v>6.6923957099999898</c:v>
                </c:pt>
                <c:pt idx="12">
                  <c:v>8.1956577499999899</c:v>
                </c:pt>
                <c:pt idx="13">
                  <c:v>9.8272401999999985</c:v>
                </c:pt>
                <c:pt idx="14">
                  <c:v>11.575258890000001</c:v>
                </c:pt>
                <c:pt idx="15">
                  <c:v>13.4064621299999</c:v>
                </c:pt>
                <c:pt idx="16">
                  <c:v>15.33185677</c:v>
                </c:pt>
                <c:pt idx="17">
                  <c:v>17.325526069999999</c:v>
                </c:pt>
                <c:pt idx="18">
                  <c:v>19.393652750000001</c:v>
                </c:pt>
                <c:pt idx="19">
                  <c:v>21.511806370000002</c:v>
                </c:pt>
                <c:pt idx="20">
                  <c:v>23.67145721</c:v>
                </c:pt>
                <c:pt idx="21">
                  <c:v>25.876010489999999</c:v>
                </c:pt>
                <c:pt idx="22">
                  <c:v>28.10484293</c:v>
                </c:pt>
                <c:pt idx="23">
                  <c:v>30.365924019999998</c:v>
                </c:pt>
                <c:pt idx="24">
                  <c:v>32.649771639999997</c:v>
                </c:pt>
                <c:pt idx="25">
                  <c:v>34.825952090000001</c:v>
                </c:pt>
              </c:numCache>
            </c:numRef>
          </c:val>
          <c:extLst>
            <c:ext xmlns:c16="http://schemas.microsoft.com/office/drawing/2014/chart" uri="{C3380CC4-5D6E-409C-BE32-E72D297353CC}">
              <c16:uniqueId val="{00000000-E53B-6948-BF0A-7262C9E58758}"/>
            </c:ext>
          </c:extLst>
        </c:ser>
        <c:ser>
          <c:idx val="1"/>
          <c:order val="1"/>
          <c:tx>
            <c:strRef>
              <c:f>'H2 Demand'!$D$36</c:f>
              <c:strCache>
                <c:ptCount val="1"/>
                <c:pt idx="0">
                  <c:v>Electricity Generation</c:v>
                </c:pt>
              </c:strCache>
            </c:strRef>
          </c:tx>
          <c:spPr>
            <a:solidFill>
              <a:schemeClr val="accent2"/>
            </a:solidFill>
            <a:ln>
              <a:noFill/>
            </a:ln>
            <a:effectLst/>
          </c:spPr>
          <c:cat>
            <c:numRef>
              <c:f>'H2 Demand'!$E$30:$AD$30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'H2 Demand'!$E$36:$AD$36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2.1524894063798765</c:v>
                </c:pt>
                <c:pt idx="16">
                  <c:v>2.1242073217138335</c:v>
                </c:pt>
                <c:pt idx="17">
                  <c:v>2.0959252370477905</c:v>
                </c:pt>
                <c:pt idx="18">
                  <c:v>2.0676431523817476</c:v>
                </c:pt>
                <c:pt idx="19">
                  <c:v>2.0393610677157046</c:v>
                </c:pt>
                <c:pt idx="20">
                  <c:v>2.0110789830496616</c:v>
                </c:pt>
                <c:pt idx="21">
                  <c:v>2.8036999481098377</c:v>
                </c:pt>
                <c:pt idx="22">
                  <c:v>3.5963209131700138</c:v>
                </c:pt>
                <c:pt idx="23">
                  <c:v>4.3889418782301899</c:v>
                </c:pt>
                <c:pt idx="24">
                  <c:v>5.181562843290366</c:v>
                </c:pt>
                <c:pt idx="25">
                  <c:v>5.9741838083505421</c:v>
                </c:pt>
              </c:numCache>
            </c:numRef>
          </c:val>
          <c:extLst>
            <c:ext xmlns:c16="http://schemas.microsoft.com/office/drawing/2014/chart" uri="{C3380CC4-5D6E-409C-BE32-E72D297353CC}">
              <c16:uniqueId val="{00000001-E53B-6948-BF0A-7262C9E58758}"/>
            </c:ext>
          </c:extLst>
        </c:ser>
        <c:dLbls>
          <c:showLegendKey val="0"/>
          <c:showVal val="0"/>
          <c:showCatName val="0"/>
          <c:showSerName val="0"/>
          <c:showPercent val="0"/>
          <c:showBubbleSize val="0"/>
        </c:dLbls>
        <c:axId val="1005184943"/>
        <c:axId val="1005172415"/>
      </c:areaChart>
      <c:catAx>
        <c:axId val="1005184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72415"/>
        <c:crosses val="autoZero"/>
        <c:auto val="1"/>
        <c:lblAlgn val="ctr"/>
        <c:lblOffset val="100"/>
        <c:tickLblSkip val="5"/>
        <c:tickMarkSkip val="5"/>
        <c:noMultiLvlLbl val="0"/>
      </c:catAx>
      <c:valAx>
        <c:axId val="1005172415"/>
        <c:scaling>
          <c:orientation val="minMax"/>
          <c:max val="2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TBtu</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84943"/>
        <c:crosses val="max"/>
        <c:crossBetween val="midCat"/>
      </c:valAx>
      <c:spPr>
        <a:noFill/>
        <a:ln>
          <a:noFill/>
        </a:ln>
        <a:effectLst/>
      </c:spPr>
    </c:plotArea>
    <c:legend>
      <c:legendPos val="tr"/>
      <c:layout>
        <c:manualLayout>
          <c:xMode val="edge"/>
          <c:yMode val="edge"/>
          <c:x val="6.1051114510186501E-2"/>
          <c:y val="0.2545584494245911"/>
          <c:w val="0.28205352411812551"/>
          <c:h val="0.29202646544181976"/>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Zero Scenario A</a:t>
            </a:r>
          </a:p>
        </c:rich>
      </c:tx>
      <c:overlay val="0"/>
    </c:title>
    <c:autoTitleDeleted val="0"/>
    <c:plotArea>
      <c:layout/>
      <c:areaChart>
        <c:grouping val="stacked"/>
        <c:varyColors val="0"/>
        <c:ser>
          <c:idx val="0"/>
          <c:order val="0"/>
          <c:tx>
            <c:strRef>
              <c:f>'Energy by Fuel'!$C$72</c:f>
              <c:strCache>
                <c:ptCount val="1"/>
                <c:pt idx="0">
                  <c:v>Electricity</c:v>
                </c:pt>
              </c:strCache>
            </c:strRef>
          </c:tx>
          <c:spPr>
            <a:solidFill>
              <a:schemeClr val="accent1"/>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Fuel'!$D$72:$S$72</c:f>
              <c:numCache>
                <c:formatCode>#,##0</c:formatCode>
                <c:ptCount val="16"/>
                <c:pt idx="0">
                  <c:v>508.53605365367923</c:v>
                </c:pt>
                <c:pt idx="1">
                  <c:v>520.18885029619526</c:v>
                </c:pt>
                <c:pt idx="2">
                  <c:v>526.65899149640734</c:v>
                </c:pt>
                <c:pt idx="3">
                  <c:v>530.76189745088959</c:v>
                </c:pt>
                <c:pt idx="4">
                  <c:v>537.37581688007015</c:v>
                </c:pt>
                <c:pt idx="5">
                  <c:v>547.04724868490086</c:v>
                </c:pt>
                <c:pt idx="6">
                  <c:v>576.16597032408856</c:v>
                </c:pt>
                <c:pt idx="7">
                  <c:v>606.81485206144555</c:v>
                </c:pt>
                <c:pt idx="8">
                  <c:v>638.74435612124694</c:v>
                </c:pt>
                <c:pt idx="9">
                  <c:v>670.09315974041988</c:v>
                </c:pt>
                <c:pt idx="10">
                  <c:v>702.83515183125496</c:v>
                </c:pt>
                <c:pt idx="11">
                  <c:v>724.63466159190864</c:v>
                </c:pt>
                <c:pt idx="12">
                  <c:v>746.23808604856686</c:v>
                </c:pt>
                <c:pt idx="13">
                  <c:v>767.40306078547917</c:v>
                </c:pt>
                <c:pt idx="14">
                  <c:v>788.15557839291569</c:v>
                </c:pt>
                <c:pt idx="15">
                  <c:v>808.20037881071005</c:v>
                </c:pt>
              </c:numCache>
            </c:numRef>
          </c:val>
          <c:extLst>
            <c:ext xmlns:c16="http://schemas.microsoft.com/office/drawing/2014/chart" uri="{C3380CC4-5D6E-409C-BE32-E72D297353CC}">
              <c16:uniqueId val="{0000000E-094E-BC4C-9716-10D334052B0E}"/>
            </c:ext>
          </c:extLst>
        </c:ser>
        <c:ser>
          <c:idx val="1"/>
          <c:order val="1"/>
          <c:tx>
            <c:strRef>
              <c:f>'Energy by Fuel'!$C$73</c:f>
              <c:strCache>
                <c:ptCount val="1"/>
                <c:pt idx="0">
                  <c:v>Natural Gas</c:v>
                </c:pt>
              </c:strCache>
            </c:strRef>
          </c:tx>
          <c:spPr>
            <a:solidFill>
              <a:schemeClr val="accent2"/>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Fuel'!$D$73:$S$73</c:f>
              <c:numCache>
                <c:formatCode>#,##0</c:formatCode>
                <c:ptCount val="16"/>
                <c:pt idx="0">
                  <c:v>879.02246737828227</c:v>
                </c:pt>
                <c:pt idx="1">
                  <c:v>870.41551289813401</c:v>
                </c:pt>
                <c:pt idx="2">
                  <c:v>856.30785113375316</c:v>
                </c:pt>
                <c:pt idx="3">
                  <c:v>838.29579817980675</c:v>
                </c:pt>
                <c:pt idx="4">
                  <c:v>817.25302531548652</c:v>
                </c:pt>
                <c:pt idx="5">
                  <c:v>793.30101621217159</c:v>
                </c:pt>
                <c:pt idx="6">
                  <c:v>721.0139833485805</c:v>
                </c:pt>
                <c:pt idx="7">
                  <c:v>649.62352336699871</c:v>
                </c:pt>
                <c:pt idx="8">
                  <c:v>579.61746429296409</c:v>
                </c:pt>
                <c:pt idx="9">
                  <c:v>511.51055234050466</c:v>
                </c:pt>
                <c:pt idx="10">
                  <c:v>445.75349048943553</c:v>
                </c:pt>
                <c:pt idx="11">
                  <c:v>392.92904009321467</c:v>
                </c:pt>
                <c:pt idx="12">
                  <c:v>344.13112905441295</c:v>
                </c:pt>
                <c:pt idx="13">
                  <c:v>299.38358749747511</c:v>
                </c:pt>
                <c:pt idx="14">
                  <c:v>258.44154072312938</c:v>
                </c:pt>
                <c:pt idx="15">
                  <c:v>221.30804295332919</c:v>
                </c:pt>
              </c:numCache>
            </c:numRef>
          </c:val>
          <c:extLst>
            <c:ext xmlns:c16="http://schemas.microsoft.com/office/drawing/2014/chart" uri="{C3380CC4-5D6E-409C-BE32-E72D297353CC}">
              <c16:uniqueId val="{00000010-094E-BC4C-9716-10D334052B0E}"/>
            </c:ext>
          </c:extLst>
        </c:ser>
        <c:ser>
          <c:idx val="3"/>
          <c:order val="2"/>
          <c:tx>
            <c:strRef>
              <c:f>'Energy by Fuel'!$C$74</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Fuel'!$D$74:$S$74</c:f>
              <c:numCache>
                <c:formatCode>#,##0</c:formatCode>
                <c:ptCount val="16"/>
                <c:pt idx="0">
                  <c:v>0</c:v>
                </c:pt>
                <c:pt idx="1">
                  <c:v>0</c:v>
                </c:pt>
                <c:pt idx="2">
                  <c:v>0</c:v>
                </c:pt>
                <c:pt idx="3">
                  <c:v>0</c:v>
                </c:pt>
                <c:pt idx="4">
                  <c:v>0</c:v>
                </c:pt>
                <c:pt idx="5">
                  <c:v>0</c:v>
                </c:pt>
                <c:pt idx="6">
                  <c:v>24.605441003622712</c:v>
                </c:pt>
                <c:pt idx="7">
                  <c:v>45.904874242207612</c:v>
                </c:pt>
                <c:pt idx="8">
                  <c:v>63.687157563821799</c:v>
                </c:pt>
                <c:pt idx="9">
                  <c:v>77.787319019523778</c:v>
                </c:pt>
                <c:pt idx="10">
                  <c:v>88.083025066774681</c:v>
                </c:pt>
                <c:pt idx="11">
                  <c:v>97.007418875880973</c:v>
                </c:pt>
                <c:pt idx="12">
                  <c:v>103.37359013207993</c:v>
                </c:pt>
                <c:pt idx="13">
                  <c:v>107.38759116757265</c:v>
                </c:pt>
                <c:pt idx="14">
                  <c:v>109.18511748900349</c:v>
                </c:pt>
                <c:pt idx="15">
                  <c:v>109.0024689173114</c:v>
                </c:pt>
              </c:numCache>
            </c:numRef>
          </c:val>
          <c:extLst>
            <c:ext xmlns:c16="http://schemas.microsoft.com/office/drawing/2014/chart" uri="{C3380CC4-5D6E-409C-BE32-E72D297353CC}">
              <c16:uniqueId val="{00000012-094E-BC4C-9716-10D334052B0E}"/>
            </c:ext>
          </c:extLst>
        </c:ser>
        <c:ser>
          <c:idx val="8"/>
          <c:order val="3"/>
          <c:tx>
            <c:strRef>
              <c:f>'Energy by Fuel'!$C$75</c:f>
              <c:strCache>
                <c:ptCount val="1"/>
                <c:pt idx="0">
                  <c:v>Gasoline</c:v>
                </c:pt>
              </c:strCache>
            </c:strRef>
          </c:tx>
          <c:spPr>
            <a:solidFill>
              <a:srgbClr val="C00000"/>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Fuel'!$D$75:$S$75</c:f>
              <c:numCache>
                <c:formatCode>#,##0</c:formatCode>
                <c:ptCount val="16"/>
                <c:pt idx="0">
                  <c:v>742.53063151340825</c:v>
                </c:pt>
                <c:pt idx="1">
                  <c:v>724.6417205629167</c:v>
                </c:pt>
                <c:pt idx="2">
                  <c:v>705.67930008096573</c:v>
                </c:pt>
                <c:pt idx="3">
                  <c:v>685.3654974541389</c:v>
                </c:pt>
                <c:pt idx="4">
                  <c:v>664.3285918514058</c:v>
                </c:pt>
                <c:pt idx="5">
                  <c:v>642.69098805625174</c:v>
                </c:pt>
                <c:pt idx="6">
                  <c:v>611.30963673929148</c:v>
                </c:pt>
                <c:pt idx="7">
                  <c:v>576.89058704305455</c:v>
                </c:pt>
                <c:pt idx="8">
                  <c:v>539.57023949187692</c:v>
                </c:pt>
                <c:pt idx="9">
                  <c:v>499.60526262493647</c:v>
                </c:pt>
                <c:pt idx="10">
                  <c:v>457.31459362956883</c:v>
                </c:pt>
                <c:pt idx="11">
                  <c:v>419.78628959237682</c:v>
                </c:pt>
                <c:pt idx="12">
                  <c:v>383.55809001195388</c:v>
                </c:pt>
                <c:pt idx="13">
                  <c:v>348.69770350251702</c:v>
                </c:pt>
                <c:pt idx="14">
                  <c:v>315.26935851721822</c:v>
                </c:pt>
                <c:pt idx="15">
                  <c:v>283.30827400307811</c:v>
                </c:pt>
              </c:numCache>
            </c:numRef>
          </c:val>
          <c:extLst>
            <c:ext xmlns:c16="http://schemas.microsoft.com/office/drawing/2014/chart" uri="{C3380CC4-5D6E-409C-BE32-E72D297353CC}">
              <c16:uniqueId val="{00000014-094E-BC4C-9716-10D334052B0E}"/>
            </c:ext>
          </c:extLst>
        </c:ser>
        <c:ser>
          <c:idx val="12"/>
          <c:order val="4"/>
          <c:tx>
            <c:strRef>
              <c:f>'Energy by Fuel'!$C$76</c:f>
              <c:strCache>
                <c:ptCount val="1"/>
                <c:pt idx="0">
                  <c:v>Renewable Gasoline</c:v>
                </c:pt>
              </c:strCache>
            </c:strRef>
          </c:tx>
          <c:spPr>
            <a:pattFill prst="dkUpDiag">
              <a:fgClr>
                <a:srgbClr val="C00000"/>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Fuel'!$D$76:$S$76</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094E-BC4C-9716-10D334052B0E}"/>
            </c:ext>
          </c:extLst>
        </c:ser>
        <c:ser>
          <c:idx val="2"/>
          <c:order val="5"/>
          <c:tx>
            <c:strRef>
              <c:f>'Energy by Fuel'!$C$77</c:f>
              <c:strCache>
                <c:ptCount val="1"/>
                <c:pt idx="0">
                  <c:v>Distillate</c:v>
                </c:pt>
              </c:strCache>
            </c:strRef>
          </c:tx>
          <c:spPr>
            <a:solidFill>
              <a:schemeClr val="accent3"/>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Fuel'!$D$77:$S$77</c:f>
              <c:numCache>
                <c:formatCode>#,##0</c:formatCode>
                <c:ptCount val="16"/>
                <c:pt idx="0">
                  <c:v>325.06288523025995</c:v>
                </c:pt>
                <c:pt idx="1">
                  <c:v>320.51420055780716</c:v>
                </c:pt>
                <c:pt idx="2">
                  <c:v>314.51126279223183</c:v>
                </c:pt>
                <c:pt idx="3">
                  <c:v>307.70990409300873</c:v>
                </c:pt>
                <c:pt idx="4">
                  <c:v>300.30449643350852</c:v>
                </c:pt>
                <c:pt idx="5">
                  <c:v>280.39664224613136</c:v>
                </c:pt>
                <c:pt idx="6">
                  <c:v>262.9807561929025</c:v>
                </c:pt>
                <c:pt idx="7">
                  <c:v>245.19079116378629</c:v>
                </c:pt>
                <c:pt idx="8">
                  <c:v>227.18715491699058</c:v>
                </c:pt>
                <c:pt idx="9">
                  <c:v>209.08660255314322</c:v>
                </c:pt>
                <c:pt idx="10">
                  <c:v>191.05577785310601</c:v>
                </c:pt>
                <c:pt idx="11">
                  <c:v>174.12460045786054</c:v>
                </c:pt>
                <c:pt idx="12">
                  <c:v>157.78535837391874</c:v>
                </c:pt>
                <c:pt idx="13">
                  <c:v>142.072993362663</c:v>
                </c:pt>
                <c:pt idx="14">
                  <c:v>127.08968253946011</c:v>
                </c:pt>
                <c:pt idx="15">
                  <c:v>112.86316177170717</c:v>
                </c:pt>
              </c:numCache>
            </c:numRef>
          </c:val>
          <c:extLst>
            <c:ext xmlns:c16="http://schemas.microsoft.com/office/drawing/2014/chart" uri="{C3380CC4-5D6E-409C-BE32-E72D297353CC}">
              <c16:uniqueId val="{00000018-094E-BC4C-9716-10D334052B0E}"/>
            </c:ext>
          </c:extLst>
        </c:ser>
        <c:ser>
          <c:idx val="4"/>
          <c:order val="6"/>
          <c:tx>
            <c:strRef>
              <c:f>'Energy by Fuel'!$C$78</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Fuel'!$D$78:$S$78</c:f>
              <c:numCache>
                <c:formatCode>#,##0</c:formatCode>
                <c:ptCount val="16"/>
                <c:pt idx="0">
                  <c:v>23.664858649581369</c:v>
                </c:pt>
                <c:pt idx="1">
                  <c:v>23.265863926547588</c:v>
                </c:pt>
                <c:pt idx="2">
                  <c:v>22.729542931143975</c:v>
                </c:pt>
                <c:pt idx="3">
                  <c:v>22.126011246324424</c:v>
                </c:pt>
                <c:pt idx="4">
                  <c:v>21.475223443230618</c:v>
                </c:pt>
                <c:pt idx="5">
                  <c:v>32.708286013521544</c:v>
                </c:pt>
                <c:pt idx="6">
                  <c:v>37.951431955961418</c:v>
                </c:pt>
                <c:pt idx="7">
                  <c:v>42.570922762914492</c:v>
                </c:pt>
                <c:pt idx="8">
                  <c:v>46.511913151124084</c:v>
                </c:pt>
                <c:pt idx="9">
                  <c:v>49.723028117282645</c:v>
                </c:pt>
                <c:pt idx="10">
                  <c:v>52.171021497065595</c:v>
                </c:pt>
                <c:pt idx="11">
                  <c:v>54.109260867901469</c:v>
                </c:pt>
                <c:pt idx="12">
                  <c:v>55.41510425966451</c:v>
                </c:pt>
                <c:pt idx="13">
                  <c:v>56.083533920350845</c:v>
                </c:pt>
                <c:pt idx="14">
                  <c:v>56.13881292622051</c:v>
                </c:pt>
                <c:pt idx="15">
                  <c:v>55.589318484572196</c:v>
                </c:pt>
              </c:numCache>
            </c:numRef>
          </c:val>
          <c:extLst>
            <c:ext xmlns:c16="http://schemas.microsoft.com/office/drawing/2014/chart" uri="{C3380CC4-5D6E-409C-BE32-E72D297353CC}">
              <c16:uniqueId val="{0000001A-094E-BC4C-9716-10D334052B0E}"/>
            </c:ext>
          </c:extLst>
        </c:ser>
        <c:ser>
          <c:idx val="13"/>
          <c:order val="7"/>
          <c:tx>
            <c:strRef>
              <c:f>'Energy by Fuel'!$C$79</c:f>
              <c:strCache>
                <c:ptCount val="1"/>
                <c:pt idx="0">
                  <c:v>Jet Fuel</c:v>
                </c:pt>
              </c:strCache>
            </c:strRef>
          </c:tx>
          <c:spPr>
            <a:solidFill>
              <a:schemeClr val="accent5"/>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Fuel'!$D$79:$S$79</c:f>
              <c:numCache>
                <c:formatCode>#,##0</c:formatCode>
                <c:ptCount val="16"/>
                <c:pt idx="0">
                  <c:v>79.551481295604859</c:v>
                </c:pt>
                <c:pt idx="1">
                  <c:v>80.56841837560971</c:v>
                </c:pt>
                <c:pt idx="2">
                  <c:v>81.57329172946082</c:v>
                </c:pt>
                <c:pt idx="3">
                  <c:v>82.368326632314904</c:v>
                </c:pt>
                <c:pt idx="4">
                  <c:v>82.959711692722138</c:v>
                </c:pt>
                <c:pt idx="5">
                  <c:v>83.374755146622334</c:v>
                </c:pt>
                <c:pt idx="6">
                  <c:v>80.671659296642261</c:v>
                </c:pt>
                <c:pt idx="7">
                  <c:v>78.178188748163279</c:v>
                </c:pt>
                <c:pt idx="8">
                  <c:v>75.68231417738761</c:v>
                </c:pt>
                <c:pt idx="9">
                  <c:v>73.093009876444668</c:v>
                </c:pt>
                <c:pt idx="10">
                  <c:v>70.570266729771191</c:v>
                </c:pt>
                <c:pt idx="11">
                  <c:v>68.179281015656585</c:v>
                </c:pt>
                <c:pt idx="12">
                  <c:v>65.873020421206832</c:v>
                </c:pt>
                <c:pt idx="13">
                  <c:v>63.539726459142003</c:v>
                </c:pt>
                <c:pt idx="14">
                  <c:v>61.170814129307757</c:v>
                </c:pt>
                <c:pt idx="15">
                  <c:v>58.857849795712937</c:v>
                </c:pt>
              </c:numCache>
            </c:numRef>
          </c:val>
          <c:extLst>
            <c:ext xmlns:c16="http://schemas.microsoft.com/office/drawing/2014/chart" uri="{C3380CC4-5D6E-409C-BE32-E72D297353CC}">
              <c16:uniqueId val="{0000001C-094E-BC4C-9716-10D334052B0E}"/>
            </c:ext>
          </c:extLst>
        </c:ser>
        <c:ser>
          <c:idx val="14"/>
          <c:order val="8"/>
          <c:tx>
            <c:strRef>
              <c:f>'Energy by Fuel'!$C$80</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Fuel'!$D$80:$S$80</c:f>
              <c:numCache>
                <c:formatCode>#,##0</c:formatCode>
                <c:ptCount val="16"/>
                <c:pt idx="0">
                  <c:v>0</c:v>
                </c:pt>
                <c:pt idx="1">
                  <c:v>0</c:v>
                </c:pt>
                <c:pt idx="2">
                  <c:v>0</c:v>
                </c:pt>
                <c:pt idx="3">
                  <c:v>0</c:v>
                </c:pt>
                <c:pt idx="4">
                  <c:v>0</c:v>
                </c:pt>
                <c:pt idx="5">
                  <c:v>0</c:v>
                </c:pt>
                <c:pt idx="6">
                  <c:v>2.9090286867720732</c:v>
                </c:pt>
                <c:pt idx="7">
                  <c:v>5.8491486711464962</c:v>
                </c:pt>
                <c:pt idx="8">
                  <c:v>8.8237045659942055</c:v>
                </c:pt>
                <c:pt idx="9">
                  <c:v>11.82185968827082</c:v>
                </c:pt>
                <c:pt idx="10">
                  <c:v>14.86849504045726</c:v>
                </c:pt>
                <c:pt idx="11">
                  <c:v>17.99600191211675</c:v>
                </c:pt>
                <c:pt idx="12">
                  <c:v>21.21858369492951</c:v>
                </c:pt>
                <c:pt idx="13">
                  <c:v>24.519132692112219</c:v>
                </c:pt>
                <c:pt idx="14">
                  <c:v>27.901477129123641</c:v>
                </c:pt>
                <c:pt idx="15">
                  <c:v>31.421896332515569</c:v>
                </c:pt>
              </c:numCache>
            </c:numRef>
          </c:val>
          <c:extLst>
            <c:ext xmlns:c16="http://schemas.microsoft.com/office/drawing/2014/chart" uri="{C3380CC4-5D6E-409C-BE32-E72D297353CC}">
              <c16:uniqueId val="{0000001E-094E-BC4C-9716-10D334052B0E}"/>
            </c:ext>
          </c:extLst>
        </c:ser>
        <c:ser>
          <c:idx val="11"/>
          <c:order val="9"/>
          <c:tx>
            <c:strRef>
              <c:f>'Energy by Fuel'!$C$81</c:f>
              <c:strCache>
                <c:ptCount val="1"/>
                <c:pt idx="0">
                  <c:v>Other Petroleum</c:v>
                </c:pt>
              </c:strCache>
            </c:strRef>
          </c:tx>
          <c:spPr>
            <a:solidFill>
              <a:schemeClr val="bg1">
                <a:lumMod val="6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Fuel'!$D$81:$S$81</c:f>
              <c:numCache>
                <c:formatCode>#,##0</c:formatCode>
                <c:ptCount val="16"/>
                <c:pt idx="0">
                  <c:v>110.28997243741958</c:v>
                </c:pt>
                <c:pt idx="1">
                  <c:v>109.47470966318066</c:v>
                </c:pt>
                <c:pt idx="2">
                  <c:v>108.44700547072713</c:v>
                </c:pt>
                <c:pt idx="3">
                  <c:v>107.23070028595991</c:v>
                </c:pt>
                <c:pt idx="4">
                  <c:v>105.85626082463519</c:v>
                </c:pt>
                <c:pt idx="5">
                  <c:v>104.32748150172969</c:v>
                </c:pt>
                <c:pt idx="6">
                  <c:v>102.58640142829432</c:v>
                </c:pt>
                <c:pt idx="7">
                  <c:v>100.71750766093368</c:v>
                </c:pt>
                <c:pt idx="8">
                  <c:v>98.729587848032068</c:v>
                </c:pt>
                <c:pt idx="9">
                  <c:v>96.635257344920177</c:v>
                </c:pt>
                <c:pt idx="10">
                  <c:v>94.446435433765032</c:v>
                </c:pt>
                <c:pt idx="11">
                  <c:v>92.533104141633217</c:v>
                </c:pt>
                <c:pt idx="12">
                  <c:v>90.716014952056753</c:v>
                </c:pt>
                <c:pt idx="13">
                  <c:v>88.988576835223711</c:v>
                </c:pt>
                <c:pt idx="14">
                  <c:v>87.379249299719604</c:v>
                </c:pt>
                <c:pt idx="15">
                  <c:v>85.869916107659776</c:v>
                </c:pt>
              </c:numCache>
            </c:numRef>
          </c:val>
          <c:extLst>
            <c:ext xmlns:c16="http://schemas.microsoft.com/office/drawing/2014/chart" uri="{C3380CC4-5D6E-409C-BE32-E72D297353CC}">
              <c16:uniqueId val="{00000020-094E-BC4C-9716-10D334052B0E}"/>
            </c:ext>
          </c:extLst>
        </c:ser>
        <c:ser>
          <c:idx val="6"/>
          <c:order val="10"/>
          <c:tx>
            <c:strRef>
              <c:f>'Energy by Fuel'!$C$82</c:f>
              <c:strCache>
                <c:ptCount val="1"/>
                <c:pt idx="0">
                  <c:v>District Steam</c:v>
                </c:pt>
              </c:strCache>
            </c:strRef>
          </c:tx>
          <c:spPr>
            <a:solidFill>
              <a:schemeClr val="tx1"/>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Fuel'!$D$82:$S$82</c:f>
              <c:numCache>
                <c:formatCode>#,##0</c:formatCode>
                <c:ptCount val="16"/>
                <c:pt idx="0">
                  <c:v>15.752865389121586</c:v>
                </c:pt>
                <c:pt idx="1">
                  <c:v>15.704987186753277</c:v>
                </c:pt>
                <c:pt idx="2">
                  <c:v>15.490706991160714</c:v>
                </c:pt>
                <c:pt idx="3">
                  <c:v>15.191599899057062</c:v>
                </c:pt>
                <c:pt idx="4">
                  <c:v>14.840989125382466</c:v>
                </c:pt>
                <c:pt idx="5">
                  <c:v>14.44086227431721</c:v>
                </c:pt>
                <c:pt idx="6">
                  <c:v>13.885511629686221</c:v>
                </c:pt>
                <c:pt idx="7">
                  <c:v>13.268649650462663</c:v>
                </c:pt>
                <c:pt idx="8">
                  <c:v>12.60085788197499</c:v>
                </c:pt>
                <c:pt idx="9">
                  <c:v>11.897791266272009</c:v>
                </c:pt>
                <c:pt idx="10">
                  <c:v>11.174299331275984</c:v>
                </c:pt>
                <c:pt idx="11">
                  <c:v>10.581840284069274</c:v>
                </c:pt>
                <c:pt idx="12">
                  <c:v>10.007739990588938</c:v>
                </c:pt>
                <c:pt idx="13">
                  <c:v>9.4526386182902655</c:v>
                </c:pt>
                <c:pt idx="14">
                  <c:v>8.9170361020965796</c:v>
                </c:pt>
                <c:pt idx="15">
                  <c:v>8.4021843891511168</c:v>
                </c:pt>
              </c:numCache>
            </c:numRef>
          </c:val>
          <c:extLst>
            <c:ext xmlns:c16="http://schemas.microsoft.com/office/drawing/2014/chart" uri="{C3380CC4-5D6E-409C-BE32-E72D297353CC}">
              <c16:uniqueId val="{00000022-094E-BC4C-9716-10D334052B0E}"/>
            </c:ext>
          </c:extLst>
        </c:ser>
        <c:ser>
          <c:idx val="9"/>
          <c:order val="11"/>
          <c:tx>
            <c:strRef>
              <c:f>'Energy by Fuel'!$C$83</c:f>
              <c:strCache>
                <c:ptCount val="1"/>
                <c:pt idx="0">
                  <c:v>Wood and Waste</c:v>
                </c:pt>
              </c:strCache>
            </c:strRef>
          </c:tx>
          <c:spPr>
            <a:solidFill>
              <a:schemeClr val="accent4">
                <a:lumMod val="7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Fuel'!$D$83:$S$83</c:f>
              <c:numCache>
                <c:formatCode>#,##0</c:formatCode>
                <c:ptCount val="16"/>
                <c:pt idx="0">
                  <c:v>58.102866954595711</c:v>
                </c:pt>
                <c:pt idx="1">
                  <c:v>57.670788999519758</c:v>
                </c:pt>
                <c:pt idx="2">
                  <c:v>57.096937499346616</c:v>
                </c:pt>
                <c:pt idx="3">
                  <c:v>56.412095825538316</c:v>
                </c:pt>
                <c:pt idx="4">
                  <c:v>55.627962593768316</c:v>
                </c:pt>
                <c:pt idx="5">
                  <c:v>54.746857441711953</c:v>
                </c:pt>
                <c:pt idx="6">
                  <c:v>53.874008657920328</c:v>
                </c:pt>
                <c:pt idx="7">
                  <c:v>52.922943233705446</c:v>
                </c:pt>
                <c:pt idx="8">
                  <c:v>51.898077569190747</c:v>
                </c:pt>
                <c:pt idx="9">
                  <c:v>50.802564998453718</c:v>
                </c:pt>
                <c:pt idx="10">
                  <c:v>49.643821399859746</c:v>
                </c:pt>
                <c:pt idx="11">
                  <c:v>48.512064995494583</c:v>
                </c:pt>
                <c:pt idx="12">
                  <c:v>47.40757662153856</c:v>
                </c:pt>
                <c:pt idx="13">
                  <c:v>46.331918621864375</c:v>
                </c:pt>
                <c:pt idx="14">
                  <c:v>45.284147643537466</c:v>
                </c:pt>
                <c:pt idx="15">
                  <c:v>44.265192373594026</c:v>
                </c:pt>
              </c:numCache>
            </c:numRef>
          </c:val>
          <c:extLst>
            <c:ext xmlns:c16="http://schemas.microsoft.com/office/drawing/2014/chart" uri="{C3380CC4-5D6E-409C-BE32-E72D297353CC}">
              <c16:uniqueId val="{00000024-094E-BC4C-9716-10D334052B0E}"/>
            </c:ext>
          </c:extLst>
        </c:ser>
        <c:ser>
          <c:idx val="10"/>
          <c:order val="12"/>
          <c:tx>
            <c:strRef>
              <c:f>'Energy by Fuel'!$C$84</c:f>
              <c:strCache>
                <c:ptCount val="1"/>
                <c:pt idx="0">
                  <c:v>Hydrogen</c:v>
                </c:pt>
              </c:strCache>
            </c:strRef>
          </c:tx>
          <c:spPr>
            <a:solidFill>
              <a:srgbClr val="7030A0"/>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Fuel'!$D$84:$S$84</c:f>
              <c:numCache>
                <c:formatCode>#,##0</c:formatCode>
                <c:ptCount val="16"/>
                <c:pt idx="0">
                  <c:v>1.7554423353195601E-2</c:v>
                </c:pt>
                <c:pt idx="1">
                  <c:v>8.4529769218241083E-2</c:v>
                </c:pt>
                <c:pt idx="2">
                  <c:v>0.20403026800936599</c:v>
                </c:pt>
                <c:pt idx="3">
                  <c:v>0.37879387868504383</c:v>
                </c:pt>
                <c:pt idx="4">
                  <c:v>0.60923157666637129</c:v>
                </c:pt>
                <c:pt idx="5">
                  <c:v>0.93125784708645765</c:v>
                </c:pt>
                <c:pt idx="6">
                  <c:v>8.344246730475783</c:v>
                </c:pt>
                <c:pt idx="7">
                  <c:v>15.88042012471179</c:v>
                </c:pt>
                <c:pt idx="8">
                  <c:v>23.522179362818775</c:v>
                </c:pt>
                <c:pt idx="9">
                  <c:v>31.267455337290379</c:v>
                </c:pt>
                <c:pt idx="10">
                  <c:v>39.08944634377464</c:v>
                </c:pt>
                <c:pt idx="11">
                  <c:v>44.047448910170516</c:v>
                </c:pt>
                <c:pt idx="12">
                  <c:v>49.03942806709297</c:v>
                </c:pt>
                <c:pt idx="13">
                  <c:v>54.015902553349704</c:v>
                </c:pt>
                <c:pt idx="14">
                  <c:v>59.078521807192146</c:v>
                </c:pt>
                <c:pt idx="15">
                  <c:v>64.185273787805954</c:v>
                </c:pt>
              </c:numCache>
            </c:numRef>
          </c:val>
          <c:extLst>
            <c:ext xmlns:c16="http://schemas.microsoft.com/office/drawing/2014/chart" uri="{C3380CC4-5D6E-409C-BE32-E72D297353CC}">
              <c16:uniqueId val="{00000026-094E-BC4C-9716-10D334052B0E}"/>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5"/>
        <c:noMultiLvlLbl val="0"/>
      </c:catAx>
      <c:valAx>
        <c:axId val="1271679952"/>
        <c:scaling>
          <c:orientation val="minMax"/>
          <c:max val="3000"/>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plotVisOnly val="1"/>
    <c:dispBlanksAs val="zero"/>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Additional Action</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'H2 Demand'!$D$39</c:f>
              <c:strCache>
                <c:ptCount val="1"/>
                <c:pt idx="0">
                  <c:v>Final Energy Demand</c:v>
                </c:pt>
              </c:strCache>
            </c:strRef>
          </c:tx>
          <c:spPr>
            <a:solidFill>
              <a:schemeClr val="accent1"/>
            </a:solidFill>
            <a:ln w="25400">
              <a:noFill/>
            </a:ln>
            <a:effectLst/>
          </c:spPr>
          <c:cat>
            <c:numRef>
              <c:f>'H2 Demand'!$E$30:$AD$30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'H2 Demand'!$E$39:$AD$39</c:f>
              <c:numCache>
                <c:formatCode>#,##0</c:formatCode>
                <c:ptCount val="26"/>
                <c:pt idx="0">
                  <c:v>1.7554429999999899E-2</c:v>
                </c:pt>
                <c:pt idx="1">
                  <c:v>8.4529759999999995E-2</c:v>
                </c:pt>
                <c:pt idx="2">
                  <c:v>0.20403026999999999</c:v>
                </c:pt>
                <c:pt idx="3">
                  <c:v>0.37879388000000003</c:v>
                </c:pt>
                <c:pt idx="4">
                  <c:v>0.60923157999999999</c:v>
                </c:pt>
                <c:pt idx="5">
                  <c:v>0.93125784</c:v>
                </c:pt>
                <c:pt idx="6">
                  <c:v>1.4363865300000001</c:v>
                </c:pt>
                <c:pt idx="7">
                  <c:v>2.13264079</c:v>
                </c:pt>
                <c:pt idx="8">
                  <c:v>3.0133972400000002</c:v>
                </c:pt>
                <c:pt idx="9">
                  <c:v>4.0788638099999899</c:v>
                </c:pt>
                <c:pt idx="10">
                  <c:v>5.3134760199999995</c:v>
                </c:pt>
                <c:pt idx="11">
                  <c:v>6.7175103699999896</c:v>
                </c:pt>
                <c:pt idx="12">
                  <c:v>8.2872407199999998</c:v>
                </c:pt>
                <c:pt idx="13">
                  <c:v>10.02025207</c:v>
                </c:pt>
                <c:pt idx="14">
                  <c:v>11.90787008</c:v>
                </c:pt>
                <c:pt idx="15">
                  <c:v>13.937329</c:v>
                </c:pt>
                <c:pt idx="16">
                  <c:v>16.114875169999898</c:v>
                </c:pt>
                <c:pt idx="17">
                  <c:v>18.421850170000003</c:v>
                </c:pt>
                <c:pt idx="18">
                  <c:v>20.838461839999898</c:v>
                </c:pt>
                <c:pt idx="19">
                  <c:v>23.35285464</c:v>
                </c:pt>
                <c:pt idx="20">
                  <c:v>25.9480120999999</c:v>
                </c:pt>
                <c:pt idx="21">
                  <c:v>28.47313329</c:v>
                </c:pt>
                <c:pt idx="22">
                  <c:v>30.895075629999997</c:v>
                </c:pt>
                <c:pt idx="23">
                  <c:v>33.226621919999999</c:v>
                </c:pt>
                <c:pt idx="24">
                  <c:v>35.461210890000004</c:v>
                </c:pt>
                <c:pt idx="25">
                  <c:v>37.587128749999998</c:v>
                </c:pt>
              </c:numCache>
            </c:numRef>
          </c:val>
          <c:extLst>
            <c:ext xmlns:c16="http://schemas.microsoft.com/office/drawing/2014/chart" uri="{C3380CC4-5D6E-409C-BE32-E72D297353CC}">
              <c16:uniqueId val="{00000000-A1DA-9045-A186-621B8D071416}"/>
            </c:ext>
          </c:extLst>
        </c:ser>
        <c:ser>
          <c:idx val="1"/>
          <c:order val="1"/>
          <c:tx>
            <c:strRef>
              <c:f>'H2 Demand'!$D$40</c:f>
              <c:strCache>
                <c:ptCount val="1"/>
                <c:pt idx="0">
                  <c:v>Electricity Generation</c:v>
                </c:pt>
              </c:strCache>
            </c:strRef>
          </c:tx>
          <c:spPr>
            <a:solidFill>
              <a:schemeClr val="accent2"/>
            </a:solidFill>
            <a:ln w="25400">
              <a:noFill/>
            </a:ln>
            <a:effectLst/>
          </c:spPr>
          <c:cat>
            <c:numRef>
              <c:f>'H2 Demand'!$E$30:$AD$30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'H2 Demand'!$E$40:$AD$40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4.9582160710218428</c:v>
                </c:pt>
                <c:pt idx="16">
                  <c:v>5.6249854567441799</c:v>
                </c:pt>
                <c:pt idx="17">
                  <c:v>6.2917548424665171</c:v>
                </c:pt>
                <c:pt idx="18">
                  <c:v>6.9585242281888542</c:v>
                </c:pt>
                <c:pt idx="19">
                  <c:v>7.6252936139111913</c:v>
                </c:pt>
                <c:pt idx="20">
                  <c:v>8.2920629996335276</c:v>
                </c:pt>
                <c:pt idx="21">
                  <c:v>9.7999434272330443</c:v>
                </c:pt>
                <c:pt idx="22">
                  <c:v>11.307823854832561</c:v>
                </c:pt>
                <c:pt idx="23">
                  <c:v>12.815704282432078</c:v>
                </c:pt>
                <c:pt idx="24">
                  <c:v>14.323584710031595</c:v>
                </c:pt>
                <c:pt idx="25">
                  <c:v>15.831465137631112</c:v>
                </c:pt>
              </c:numCache>
            </c:numRef>
          </c:val>
          <c:extLst>
            <c:ext xmlns:c16="http://schemas.microsoft.com/office/drawing/2014/chart" uri="{C3380CC4-5D6E-409C-BE32-E72D297353CC}">
              <c16:uniqueId val="{00000001-A1DA-9045-A186-621B8D071416}"/>
            </c:ext>
          </c:extLst>
        </c:ser>
        <c:dLbls>
          <c:showLegendKey val="0"/>
          <c:showVal val="0"/>
          <c:showCatName val="0"/>
          <c:showSerName val="0"/>
          <c:showPercent val="0"/>
          <c:showBubbleSize val="0"/>
        </c:dLbls>
        <c:axId val="1005184943"/>
        <c:axId val="1005172415"/>
      </c:areaChart>
      <c:catAx>
        <c:axId val="1005184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72415"/>
        <c:crosses val="autoZero"/>
        <c:auto val="1"/>
        <c:lblAlgn val="ctr"/>
        <c:lblOffset val="100"/>
        <c:tickLblSkip val="5"/>
        <c:tickMarkSkip val="5"/>
        <c:noMultiLvlLbl val="0"/>
      </c:catAx>
      <c:valAx>
        <c:axId val="1005172415"/>
        <c:scaling>
          <c:orientation val="minMax"/>
          <c:max val="2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TBtu</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84943"/>
        <c:crosses val="max"/>
        <c:crossBetween val="midCat"/>
      </c:valAx>
      <c:spPr>
        <a:noFill/>
        <a:ln>
          <a:noFill/>
        </a:ln>
        <a:effectLst/>
      </c:spPr>
    </c:plotArea>
    <c:legend>
      <c:legendPos val="tr"/>
      <c:layout>
        <c:manualLayout>
          <c:xMode val="edge"/>
          <c:yMode val="edge"/>
          <c:x val="0.11920691163604549"/>
          <c:y val="0.26481481481481484"/>
          <c:w val="0.23733180227471565"/>
          <c:h val="0.22605424321959758"/>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Net Zero Scenario A</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'H2 Demand'!$D$43</c:f>
              <c:strCache>
                <c:ptCount val="1"/>
                <c:pt idx="0">
                  <c:v>Final Energy Demand</c:v>
                </c:pt>
              </c:strCache>
            </c:strRef>
          </c:tx>
          <c:spPr>
            <a:solidFill>
              <a:schemeClr val="accent1"/>
            </a:solidFill>
            <a:ln w="25400">
              <a:noFill/>
            </a:ln>
            <a:effectLst/>
          </c:spPr>
          <c:cat>
            <c:numRef>
              <c:f>'H2 Demand'!$E$30:$AD$30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'H2 Demand'!$E$43:$AD$43</c:f>
              <c:numCache>
                <c:formatCode>#,##0</c:formatCode>
                <c:ptCount val="26"/>
                <c:pt idx="0">
                  <c:v>1.7554429999999899E-2</c:v>
                </c:pt>
                <c:pt idx="1">
                  <c:v>8.4529759999999995E-2</c:v>
                </c:pt>
                <c:pt idx="2">
                  <c:v>0.20403026999999999</c:v>
                </c:pt>
                <c:pt idx="3">
                  <c:v>0.37879388000000003</c:v>
                </c:pt>
                <c:pt idx="4">
                  <c:v>0.60923157999999999</c:v>
                </c:pt>
                <c:pt idx="5">
                  <c:v>0.93125784</c:v>
                </c:pt>
                <c:pt idx="6">
                  <c:v>8.3442467299999894</c:v>
                </c:pt>
                <c:pt idx="7">
                  <c:v>15.880420109999999</c:v>
                </c:pt>
                <c:pt idx="8">
                  <c:v>23.522179359999999</c:v>
                </c:pt>
                <c:pt idx="9">
                  <c:v>31.267455329999997</c:v>
                </c:pt>
                <c:pt idx="10">
                  <c:v>39.089446359999997</c:v>
                </c:pt>
                <c:pt idx="11">
                  <c:v>44.047448899999999</c:v>
                </c:pt>
                <c:pt idx="12">
                  <c:v>49.039428060000006</c:v>
                </c:pt>
                <c:pt idx="13">
                  <c:v>54.01590255</c:v>
                </c:pt>
                <c:pt idx="14">
                  <c:v>59.078521819999999</c:v>
                </c:pt>
                <c:pt idx="15">
                  <c:v>64.185273780000003</c:v>
                </c:pt>
                <c:pt idx="16">
                  <c:v>69.07681045999999</c:v>
                </c:pt>
                <c:pt idx="17">
                  <c:v>73.802051890000001</c:v>
                </c:pt>
                <c:pt idx="18">
                  <c:v>79.553400569999994</c:v>
                </c:pt>
                <c:pt idx="19">
                  <c:v>84.960337780000003</c:v>
                </c:pt>
                <c:pt idx="20">
                  <c:v>89.169971289999907</c:v>
                </c:pt>
                <c:pt idx="21">
                  <c:v>95.60731767</c:v>
                </c:pt>
                <c:pt idx="22">
                  <c:v>100.38826672</c:v>
                </c:pt>
                <c:pt idx="23">
                  <c:v>104.78967401999999</c:v>
                </c:pt>
                <c:pt idx="24">
                  <c:v>109.35035885999901</c:v>
                </c:pt>
                <c:pt idx="25">
                  <c:v>112.74951276</c:v>
                </c:pt>
              </c:numCache>
            </c:numRef>
          </c:val>
          <c:extLst>
            <c:ext xmlns:c16="http://schemas.microsoft.com/office/drawing/2014/chart" uri="{C3380CC4-5D6E-409C-BE32-E72D297353CC}">
              <c16:uniqueId val="{00000000-E7B9-004B-B800-5DEFA58B012E}"/>
            </c:ext>
          </c:extLst>
        </c:ser>
        <c:ser>
          <c:idx val="1"/>
          <c:order val="1"/>
          <c:tx>
            <c:strRef>
              <c:f>'H2 Demand'!$D$44</c:f>
              <c:strCache>
                <c:ptCount val="1"/>
                <c:pt idx="0">
                  <c:v>Electricity Generation</c:v>
                </c:pt>
              </c:strCache>
            </c:strRef>
          </c:tx>
          <c:spPr>
            <a:solidFill>
              <a:schemeClr val="accent2"/>
            </a:solidFill>
            <a:ln w="25400">
              <a:noFill/>
            </a:ln>
            <a:effectLst/>
          </c:spPr>
          <c:cat>
            <c:numRef>
              <c:f>'H2 Demand'!$E$30:$AD$30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'H2 Demand'!$E$44:$AD$44</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25.295601712888001</c:v>
                </c:pt>
                <c:pt idx="16">
                  <c:v>27.451177578244348</c:v>
                </c:pt>
                <c:pt idx="17">
                  <c:v>29.606753443600695</c:v>
                </c:pt>
                <c:pt idx="18">
                  <c:v>31.762329308957042</c:v>
                </c:pt>
                <c:pt idx="19">
                  <c:v>33.91790517431339</c:v>
                </c:pt>
                <c:pt idx="20">
                  <c:v>36.073481039669737</c:v>
                </c:pt>
                <c:pt idx="21">
                  <c:v>36.073481039669737</c:v>
                </c:pt>
                <c:pt idx="22">
                  <c:v>36.073481039669737</c:v>
                </c:pt>
                <c:pt idx="23">
                  <c:v>36.073481039669737</c:v>
                </c:pt>
                <c:pt idx="24">
                  <c:v>36.073481039669737</c:v>
                </c:pt>
                <c:pt idx="25">
                  <c:v>36.073481039669737</c:v>
                </c:pt>
              </c:numCache>
            </c:numRef>
          </c:val>
          <c:extLst>
            <c:ext xmlns:c16="http://schemas.microsoft.com/office/drawing/2014/chart" uri="{C3380CC4-5D6E-409C-BE32-E72D297353CC}">
              <c16:uniqueId val="{00000001-E7B9-004B-B800-5DEFA58B012E}"/>
            </c:ext>
          </c:extLst>
        </c:ser>
        <c:dLbls>
          <c:showLegendKey val="0"/>
          <c:showVal val="0"/>
          <c:showCatName val="0"/>
          <c:showSerName val="0"/>
          <c:showPercent val="0"/>
          <c:showBubbleSize val="0"/>
        </c:dLbls>
        <c:axId val="1005184943"/>
        <c:axId val="1005172415"/>
      </c:areaChart>
      <c:catAx>
        <c:axId val="1005184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72415"/>
        <c:crosses val="autoZero"/>
        <c:auto val="1"/>
        <c:lblAlgn val="ctr"/>
        <c:lblOffset val="100"/>
        <c:tickLblSkip val="5"/>
        <c:tickMarkSkip val="2"/>
        <c:noMultiLvlLbl val="0"/>
      </c:catAx>
      <c:valAx>
        <c:axId val="1005172415"/>
        <c:scaling>
          <c:orientation val="minMax"/>
          <c:max val="2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TBtu</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84943"/>
        <c:crosses val="max"/>
        <c:crossBetween val="midCat"/>
      </c:valAx>
      <c:spPr>
        <a:noFill/>
        <a:ln>
          <a:noFill/>
        </a:ln>
        <a:effectLst/>
      </c:spPr>
    </c:plotArea>
    <c:legend>
      <c:legendPos val="tr"/>
      <c:layout>
        <c:manualLayout>
          <c:xMode val="edge"/>
          <c:yMode val="edge"/>
          <c:x val="0.11920691163604549"/>
          <c:y val="0.26481481481481484"/>
          <c:w val="0.23733180227471565"/>
          <c:h val="0.22605424321959758"/>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r>
              <a:rPr lang="en-US"/>
              <a:t>Net Zero Scenario B</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'H2 Demand'!$D$47</c:f>
              <c:strCache>
                <c:ptCount val="1"/>
                <c:pt idx="0">
                  <c:v>Final Energy Demand</c:v>
                </c:pt>
              </c:strCache>
            </c:strRef>
          </c:tx>
          <c:spPr>
            <a:solidFill>
              <a:schemeClr val="accent1"/>
            </a:solidFill>
            <a:ln w="25400">
              <a:noFill/>
            </a:ln>
            <a:effectLst/>
          </c:spPr>
          <c:cat>
            <c:numRef>
              <c:f>'H2 Demand'!$E$30:$AD$30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'H2 Demand'!$E$47:$AD$47</c:f>
              <c:numCache>
                <c:formatCode>#,##0</c:formatCode>
                <c:ptCount val="26"/>
                <c:pt idx="0">
                  <c:v>1.7554429999999899E-2</c:v>
                </c:pt>
                <c:pt idx="1">
                  <c:v>8.4529759999999995E-2</c:v>
                </c:pt>
                <c:pt idx="2">
                  <c:v>0.20403026999999999</c:v>
                </c:pt>
                <c:pt idx="3">
                  <c:v>0.37879388000000003</c:v>
                </c:pt>
                <c:pt idx="4">
                  <c:v>0.60923157999999999</c:v>
                </c:pt>
                <c:pt idx="5">
                  <c:v>0.93125784</c:v>
                </c:pt>
                <c:pt idx="6">
                  <c:v>8.3442467299999894</c:v>
                </c:pt>
                <c:pt idx="7">
                  <c:v>15.880420109999999</c:v>
                </c:pt>
                <c:pt idx="8">
                  <c:v>23.522179359999999</c:v>
                </c:pt>
                <c:pt idx="9">
                  <c:v>31.267455329999997</c:v>
                </c:pt>
                <c:pt idx="10">
                  <c:v>39.089446359999997</c:v>
                </c:pt>
                <c:pt idx="11">
                  <c:v>44.047448899999999</c:v>
                </c:pt>
                <c:pt idx="12">
                  <c:v>49.039428060000006</c:v>
                </c:pt>
                <c:pt idx="13">
                  <c:v>54.01590255</c:v>
                </c:pt>
                <c:pt idx="14">
                  <c:v>59.078521819999999</c:v>
                </c:pt>
                <c:pt idx="15">
                  <c:v>64.185273780000003</c:v>
                </c:pt>
                <c:pt idx="16">
                  <c:v>69.07681045999999</c:v>
                </c:pt>
                <c:pt idx="17">
                  <c:v>73.802051890000001</c:v>
                </c:pt>
                <c:pt idx="18">
                  <c:v>79.553400569999994</c:v>
                </c:pt>
                <c:pt idx="19">
                  <c:v>84.960337780000003</c:v>
                </c:pt>
                <c:pt idx="20">
                  <c:v>89.169971289999907</c:v>
                </c:pt>
                <c:pt idx="21">
                  <c:v>95.60731767</c:v>
                </c:pt>
                <c:pt idx="22">
                  <c:v>100.38826672</c:v>
                </c:pt>
                <c:pt idx="23">
                  <c:v>104.78967401999999</c:v>
                </c:pt>
                <c:pt idx="24">
                  <c:v>109.35035885999901</c:v>
                </c:pt>
                <c:pt idx="25">
                  <c:v>112.74951276</c:v>
                </c:pt>
              </c:numCache>
            </c:numRef>
          </c:val>
          <c:extLst>
            <c:ext xmlns:c16="http://schemas.microsoft.com/office/drawing/2014/chart" uri="{C3380CC4-5D6E-409C-BE32-E72D297353CC}">
              <c16:uniqueId val="{00000000-E8A3-3146-B332-EEF7FC8B4A03}"/>
            </c:ext>
          </c:extLst>
        </c:ser>
        <c:ser>
          <c:idx val="1"/>
          <c:order val="1"/>
          <c:tx>
            <c:strRef>
              <c:f>'H2 Demand'!$D$48</c:f>
              <c:strCache>
                <c:ptCount val="1"/>
                <c:pt idx="0">
                  <c:v>Electricity Generation</c:v>
                </c:pt>
              </c:strCache>
            </c:strRef>
          </c:tx>
          <c:spPr>
            <a:solidFill>
              <a:schemeClr val="accent2"/>
            </a:solidFill>
            <a:ln w="25400">
              <a:noFill/>
            </a:ln>
            <a:effectLst/>
          </c:spPr>
          <c:cat>
            <c:numRef>
              <c:f>'H2 Demand'!$E$30:$AD$30</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'H2 Demand'!$E$48:$AD$48</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23.890704133439698</c:v>
                </c:pt>
                <c:pt idx="16">
                  <c:v>26.067401474500119</c:v>
                </c:pt>
                <c:pt idx="17">
                  <c:v>28.244098815560541</c:v>
                </c:pt>
                <c:pt idx="18">
                  <c:v>30.420796156620963</c:v>
                </c:pt>
                <c:pt idx="19">
                  <c:v>32.597493497681384</c:v>
                </c:pt>
                <c:pt idx="20">
                  <c:v>34.774190838741802</c:v>
                </c:pt>
                <c:pt idx="21">
                  <c:v>36.463881900033023</c:v>
                </c:pt>
                <c:pt idx="22">
                  <c:v>38.153572961324244</c:v>
                </c:pt>
                <c:pt idx="23">
                  <c:v>39.843264022615465</c:v>
                </c:pt>
                <c:pt idx="24">
                  <c:v>41.532955083906685</c:v>
                </c:pt>
                <c:pt idx="25">
                  <c:v>43.222646145197913</c:v>
                </c:pt>
              </c:numCache>
            </c:numRef>
          </c:val>
          <c:extLst>
            <c:ext xmlns:c16="http://schemas.microsoft.com/office/drawing/2014/chart" uri="{C3380CC4-5D6E-409C-BE32-E72D297353CC}">
              <c16:uniqueId val="{00000001-E8A3-3146-B332-EEF7FC8B4A03}"/>
            </c:ext>
          </c:extLst>
        </c:ser>
        <c:dLbls>
          <c:showLegendKey val="0"/>
          <c:showVal val="0"/>
          <c:showCatName val="0"/>
          <c:showSerName val="0"/>
          <c:showPercent val="0"/>
          <c:showBubbleSize val="0"/>
        </c:dLbls>
        <c:axId val="1005184943"/>
        <c:axId val="1005172415"/>
      </c:areaChart>
      <c:catAx>
        <c:axId val="1005184943"/>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72415"/>
        <c:crosses val="autoZero"/>
        <c:auto val="1"/>
        <c:lblAlgn val="ctr"/>
        <c:lblOffset val="100"/>
        <c:tickLblSkip val="5"/>
        <c:tickMarkSkip val="2"/>
        <c:noMultiLvlLbl val="0"/>
      </c:catAx>
      <c:valAx>
        <c:axId val="1005172415"/>
        <c:scaling>
          <c:orientation val="minMax"/>
          <c:max val="200"/>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US"/>
                  <a:t>TBtu</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05184943"/>
        <c:crosses val="max"/>
        <c:crossBetween val="midCat"/>
      </c:valAx>
      <c:spPr>
        <a:noFill/>
        <a:ln>
          <a:noFill/>
        </a:ln>
        <a:effectLst/>
      </c:spPr>
    </c:plotArea>
    <c:legend>
      <c:legendPos val="tr"/>
      <c:layout>
        <c:manualLayout>
          <c:xMode val="edge"/>
          <c:yMode val="edge"/>
          <c:x val="0.11920691163604549"/>
          <c:y val="0.26481481481481484"/>
          <c:w val="0.23733180227471565"/>
          <c:h val="0.22605424321959758"/>
        </c:manualLayout>
      </c:layout>
      <c:overlay val="1"/>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LDV Sales Share (%)</a:t>
            </a:r>
            <a:endParaRPr lang="en-US" baseline="0"/>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1"/>
          <c:order val="0"/>
          <c:tx>
            <c:strRef>
              <c:f>'LDVs Sales'!$C$33</c:f>
              <c:strCache>
                <c:ptCount val="1"/>
                <c:pt idx="0">
                  <c:v>BEV</c:v>
                </c:pt>
              </c:strCache>
            </c:strRef>
          </c:tx>
          <c:spPr>
            <a:solidFill>
              <a:schemeClr val="accent2"/>
            </a:solidFill>
            <a:ln>
              <a:noFill/>
            </a:ln>
            <a:effectLst/>
          </c:spPr>
          <c:cat>
            <c:numRef>
              <c:f>'LDVs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Sales'!$D$33:$S$33</c:f>
              <c:numCache>
                <c:formatCode>_(* #,##0_);_(* \(#,##0\);_(* "-"??_);_(@_)</c:formatCode>
                <c:ptCount val="16"/>
                <c:pt idx="0">
                  <c:v>68823</c:v>
                </c:pt>
                <c:pt idx="1">
                  <c:v>89377</c:v>
                </c:pt>
                <c:pt idx="2">
                  <c:v>109892</c:v>
                </c:pt>
                <c:pt idx="3">
                  <c:v>130371</c:v>
                </c:pt>
                <c:pt idx="4">
                  <c:v>150795</c:v>
                </c:pt>
                <c:pt idx="5">
                  <c:v>171201</c:v>
                </c:pt>
                <c:pt idx="6">
                  <c:v>240685</c:v>
                </c:pt>
                <c:pt idx="7">
                  <c:v>310054</c:v>
                </c:pt>
                <c:pt idx="8">
                  <c:v>379275</c:v>
                </c:pt>
                <c:pt idx="9">
                  <c:v>448380</c:v>
                </c:pt>
                <c:pt idx="10">
                  <c:v>517348</c:v>
                </c:pt>
                <c:pt idx="11">
                  <c:v>520946</c:v>
                </c:pt>
                <c:pt idx="12">
                  <c:v>524485</c:v>
                </c:pt>
                <c:pt idx="13">
                  <c:v>528109</c:v>
                </c:pt>
                <c:pt idx="14">
                  <c:v>531674</c:v>
                </c:pt>
                <c:pt idx="15">
                  <c:v>535280</c:v>
                </c:pt>
              </c:numCache>
            </c:numRef>
          </c:val>
          <c:extLst>
            <c:ext xmlns:c16="http://schemas.microsoft.com/office/drawing/2014/chart" uri="{C3380CC4-5D6E-409C-BE32-E72D297353CC}">
              <c16:uniqueId val="{00000000-5C6F-4B8B-A1A2-B1B2D8270B10}"/>
            </c:ext>
          </c:extLst>
        </c:ser>
        <c:ser>
          <c:idx val="2"/>
          <c:order val="1"/>
          <c:tx>
            <c:strRef>
              <c:f>'LDVs Sales'!$C$34</c:f>
              <c:strCache>
                <c:ptCount val="1"/>
                <c:pt idx="0">
                  <c:v>Hydrogen Fuel Cell</c:v>
                </c:pt>
              </c:strCache>
            </c:strRef>
          </c:tx>
          <c:spPr>
            <a:solidFill>
              <a:schemeClr val="accent3"/>
            </a:solidFill>
            <a:ln>
              <a:noFill/>
            </a:ln>
            <a:effectLst/>
          </c:spPr>
          <c:cat>
            <c:numRef>
              <c:f>'LDVs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Sales'!$D$34:$S$34</c:f>
              <c:numCache>
                <c:formatCode>_(* #,##0_);_(* \(#,##0\);_(* "-"??_);_(@_)</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5C6F-4B8B-A1A2-B1B2D8270B10}"/>
            </c:ext>
          </c:extLst>
        </c:ser>
        <c:ser>
          <c:idx val="3"/>
          <c:order val="2"/>
          <c:tx>
            <c:strRef>
              <c:f>'LDVs Sales'!$C$35</c:f>
              <c:strCache>
                <c:ptCount val="1"/>
                <c:pt idx="0">
                  <c:v>PHEV</c:v>
                </c:pt>
              </c:strCache>
            </c:strRef>
          </c:tx>
          <c:spPr>
            <a:solidFill>
              <a:schemeClr val="accent4"/>
            </a:solidFill>
            <a:ln>
              <a:noFill/>
            </a:ln>
            <a:effectLst/>
          </c:spPr>
          <c:cat>
            <c:numRef>
              <c:f>'LDVs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Sales'!$D$35:$S$35</c:f>
              <c:numCache>
                <c:formatCode>_(* #,##0_);_(* \(#,##0\);_(* "-"??_);_(@_)</c:formatCode>
                <c:ptCount val="16"/>
                <c:pt idx="0">
                  <c:v>31996</c:v>
                </c:pt>
                <c:pt idx="1">
                  <c:v>34165</c:v>
                </c:pt>
                <c:pt idx="2">
                  <c:v>36328</c:v>
                </c:pt>
                <c:pt idx="3">
                  <c:v>38488</c:v>
                </c:pt>
                <c:pt idx="4">
                  <c:v>40639</c:v>
                </c:pt>
                <c:pt idx="5">
                  <c:v>42793</c:v>
                </c:pt>
                <c:pt idx="6">
                  <c:v>52526</c:v>
                </c:pt>
                <c:pt idx="7">
                  <c:v>62247</c:v>
                </c:pt>
                <c:pt idx="8">
                  <c:v>71944</c:v>
                </c:pt>
                <c:pt idx="9">
                  <c:v>81625</c:v>
                </c:pt>
                <c:pt idx="10">
                  <c:v>91289</c:v>
                </c:pt>
                <c:pt idx="11">
                  <c:v>87153</c:v>
                </c:pt>
                <c:pt idx="12">
                  <c:v>83018</c:v>
                </c:pt>
                <c:pt idx="13">
                  <c:v>78905</c:v>
                </c:pt>
                <c:pt idx="14">
                  <c:v>74789</c:v>
                </c:pt>
                <c:pt idx="15">
                  <c:v>70687</c:v>
                </c:pt>
              </c:numCache>
            </c:numRef>
          </c:val>
          <c:extLst>
            <c:ext xmlns:c16="http://schemas.microsoft.com/office/drawing/2014/chart" uri="{C3380CC4-5D6E-409C-BE32-E72D297353CC}">
              <c16:uniqueId val="{00000002-5C6F-4B8B-A1A2-B1B2D8270B10}"/>
            </c:ext>
          </c:extLst>
        </c:ser>
        <c:ser>
          <c:idx val="4"/>
          <c:order val="3"/>
          <c:tx>
            <c:strRef>
              <c:f>'LDVs Sales'!$C$36</c:f>
              <c:strCache>
                <c:ptCount val="1"/>
                <c:pt idx="0">
                  <c:v>Gasoline</c:v>
                </c:pt>
              </c:strCache>
            </c:strRef>
          </c:tx>
          <c:spPr>
            <a:solidFill>
              <a:schemeClr val="accent5"/>
            </a:solidFill>
            <a:ln>
              <a:noFill/>
            </a:ln>
            <a:effectLst/>
          </c:spPr>
          <c:cat>
            <c:numRef>
              <c:f>'LDVs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Sales'!$D$36:$S$36</c:f>
              <c:numCache>
                <c:formatCode>_(* #,##0_);_(* \(#,##0\);_(* "-"??_);_(@_)</c:formatCode>
                <c:ptCount val="16"/>
                <c:pt idx="0">
                  <c:v>497514</c:v>
                </c:pt>
                <c:pt idx="1">
                  <c:v>474951</c:v>
                </c:pt>
                <c:pt idx="2">
                  <c:v>452418</c:v>
                </c:pt>
                <c:pt idx="3">
                  <c:v>429952</c:v>
                </c:pt>
                <c:pt idx="4">
                  <c:v>407471</c:v>
                </c:pt>
                <c:pt idx="5">
                  <c:v>385081</c:v>
                </c:pt>
                <c:pt idx="6">
                  <c:v>307778</c:v>
                </c:pt>
                <c:pt idx="7">
                  <c:v>230630</c:v>
                </c:pt>
                <c:pt idx="8">
                  <c:v>153603</c:v>
                </c:pt>
                <c:pt idx="9">
                  <c:v>76726</c:v>
                </c:pt>
                <c:pt idx="10">
                  <c:v>0</c:v>
                </c:pt>
                <c:pt idx="11">
                  <c:v>0</c:v>
                </c:pt>
                <c:pt idx="12">
                  <c:v>0</c:v>
                </c:pt>
                <c:pt idx="13">
                  <c:v>0</c:v>
                </c:pt>
                <c:pt idx="14">
                  <c:v>0</c:v>
                </c:pt>
                <c:pt idx="15">
                  <c:v>0</c:v>
                </c:pt>
              </c:numCache>
            </c:numRef>
          </c:val>
          <c:extLst>
            <c:ext xmlns:c16="http://schemas.microsoft.com/office/drawing/2014/chart" uri="{C3380CC4-5D6E-409C-BE32-E72D297353CC}">
              <c16:uniqueId val="{00000003-5C6F-4B8B-A1A2-B1B2D8270B10}"/>
            </c:ext>
          </c:extLst>
        </c:ser>
        <c:ser>
          <c:idx val="5"/>
          <c:order val="4"/>
          <c:tx>
            <c:strRef>
              <c:f>'LDVs Sales'!$C$37</c:f>
              <c:strCache>
                <c:ptCount val="1"/>
                <c:pt idx="0">
                  <c:v>Diesel</c:v>
                </c:pt>
              </c:strCache>
            </c:strRef>
          </c:tx>
          <c:spPr>
            <a:solidFill>
              <a:schemeClr val="accent6"/>
            </a:solidFill>
            <a:ln>
              <a:noFill/>
            </a:ln>
            <a:effectLst/>
          </c:spPr>
          <c:cat>
            <c:numRef>
              <c:f>'LDVs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Sales'!$D$37:$S$37</c:f>
              <c:numCache>
                <c:formatCode>_(* #,##0_);_(* \(#,##0\);_(* "-"??_);_(@_)</c:formatCode>
                <c:ptCount val="16"/>
                <c:pt idx="0">
                  <c:v>15736</c:v>
                </c:pt>
                <c:pt idx="1">
                  <c:v>15018</c:v>
                </c:pt>
                <c:pt idx="2">
                  <c:v>14309</c:v>
                </c:pt>
                <c:pt idx="3">
                  <c:v>13596</c:v>
                </c:pt>
                <c:pt idx="4">
                  <c:v>12884</c:v>
                </c:pt>
                <c:pt idx="5">
                  <c:v>12175</c:v>
                </c:pt>
                <c:pt idx="6">
                  <c:v>9730</c:v>
                </c:pt>
                <c:pt idx="7">
                  <c:v>7288</c:v>
                </c:pt>
                <c:pt idx="8">
                  <c:v>4852</c:v>
                </c:pt>
                <c:pt idx="9">
                  <c:v>2418</c:v>
                </c:pt>
                <c:pt idx="10">
                  <c:v>0</c:v>
                </c:pt>
                <c:pt idx="11">
                  <c:v>0</c:v>
                </c:pt>
                <c:pt idx="12">
                  <c:v>0</c:v>
                </c:pt>
                <c:pt idx="13">
                  <c:v>0</c:v>
                </c:pt>
                <c:pt idx="14">
                  <c:v>0</c:v>
                </c:pt>
                <c:pt idx="15">
                  <c:v>0</c:v>
                </c:pt>
              </c:numCache>
            </c:numRef>
          </c:val>
          <c:extLst>
            <c:ext xmlns:c16="http://schemas.microsoft.com/office/drawing/2014/chart" uri="{C3380CC4-5D6E-409C-BE32-E72D297353CC}">
              <c16:uniqueId val="{00000004-5C6F-4B8B-A1A2-B1B2D8270B10}"/>
            </c:ext>
          </c:extLst>
        </c:ser>
        <c:ser>
          <c:idx val="0"/>
          <c:order val="5"/>
          <c:tx>
            <c:strRef>
              <c:f>'LDVs Sales'!$C$38</c:f>
              <c:strCache>
                <c:ptCount val="1"/>
                <c:pt idx="0">
                  <c:v>Natural Gas</c:v>
                </c:pt>
              </c:strCache>
            </c:strRef>
          </c:tx>
          <c:spPr>
            <a:solidFill>
              <a:schemeClr val="accent1"/>
            </a:solidFill>
            <a:ln w="25400">
              <a:noFill/>
            </a:ln>
            <a:effectLst/>
          </c:spPr>
          <c:cat>
            <c:numRef>
              <c:f>'LDVs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Sales'!$D$38:$S$38</c:f>
              <c:numCache>
                <c:formatCode>_(* #,##0_);_(* \(#,##0\);_(* "-"??_);_(@_)</c:formatCode>
                <c:ptCount val="16"/>
                <c:pt idx="0">
                  <c:v>214</c:v>
                </c:pt>
                <c:pt idx="1">
                  <c:v>205</c:v>
                </c:pt>
                <c:pt idx="2">
                  <c:v>192</c:v>
                </c:pt>
                <c:pt idx="3">
                  <c:v>184</c:v>
                </c:pt>
                <c:pt idx="4">
                  <c:v>172</c:v>
                </c:pt>
                <c:pt idx="5">
                  <c:v>164</c:v>
                </c:pt>
                <c:pt idx="6">
                  <c:v>127</c:v>
                </c:pt>
                <c:pt idx="7">
                  <c:v>94</c:v>
                </c:pt>
                <c:pt idx="8">
                  <c:v>57</c:v>
                </c:pt>
                <c:pt idx="9">
                  <c:v>25</c:v>
                </c:pt>
                <c:pt idx="10">
                  <c:v>0</c:v>
                </c:pt>
                <c:pt idx="11">
                  <c:v>0</c:v>
                </c:pt>
                <c:pt idx="12">
                  <c:v>0</c:v>
                </c:pt>
                <c:pt idx="13">
                  <c:v>0</c:v>
                </c:pt>
                <c:pt idx="14">
                  <c:v>0</c:v>
                </c:pt>
                <c:pt idx="15">
                  <c:v>0</c:v>
                </c:pt>
              </c:numCache>
            </c:numRef>
          </c:val>
          <c:extLst>
            <c:ext xmlns:c16="http://schemas.microsoft.com/office/drawing/2014/chart" uri="{C3380CC4-5D6E-409C-BE32-E72D297353CC}">
              <c16:uniqueId val="{00000005-5C6F-4B8B-A1A2-B1B2D8270B10}"/>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Sales Share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LDV Stocks</a:t>
            </a:r>
            <a:endParaRPr lang="en-US" baseline="0"/>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1"/>
          <c:order val="0"/>
          <c:tx>
            <c:strRef>
              <c:f>'LDVs Stocks'!$C$33</c:f>
              <c:strCache>
                <c:ptCount val="1"/>
                <c:pt idx="0">
                  <c:v>BEV</c:v>
                </c:pt>
              </c:strCache>
            </c:strRef>
          </c:tx>
          <c:spPr>
            <a:solidFill>
              <a:schemeClr val="accent2"/>
            </a:solidFill>
            <a:ln>
              <a:noFill/>
            </a:ln>
            <a:effectLst/>
          </c:spPr>
          <c:cat>
            <c:numRef>
              <c:f>'LDVs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Stocks'!$D$33:$S$33</c:f>
              <c:numCache>
                <c:formatCode>_(* #,##0_);_(* \(#,##0\);_(* "-"??_);_(@_)</c:formatCode>
                <c:ptCount val="16"/>
                <c:pt idx="0">
                  <c:v>437508.07122089103</c:v>
                </c:pt>
                <c:pt idx="1">
                  <c:v>505277.07122089103</c:v>
                </c:pt>
                <c:pt idx="2">
                  <c:v>592848.07122089097</c:v>
                </c:pt>
                <c:pt idx="3">
                  <c:v>699833.07122089108</c:v>
                </c:pt>
                <c:pt idx="4">
                  <c:v>825747.07122089108</c:v>
                </c:pt>
                <c:pt idx="5">
                  <c:v>970056.07122089108</c:v>
                </c:pt>
                <c:pt idx="6">
                  <c:v>1181241.0712208911</c:v>
                </c:pt>
                <c:pt idx="7">
                  <c:v>1458159.0712208911</c:v>
                </c:pt>
                <c:pt idx="8">
                  <c:v>1799603.0712208911</c:v>
                </c:pt>
                <c:pt idx="9">
                  <c:v>2204010.0712208911</c:v>
                </c:pt>
                <c:pt idx="10">
                  <c:v>2669352.0712208911</c:v>
                </c:pt>
                <c:pt idx="11">
                  <c:v>3128116.0712208911</c:v>
                </c:pt>
                <c:pt idx="12">
                  <c:v>3578371.0712208911</c:v>
                </c:pt>
                <c:pt idx="13">
                  <c:v>4017912.0712208911</c:v>
                </c:pt>
                <c:pt idx="14">
                  <c:v>4444475.0712208906</c:v>
                </c:pt>
                <c:pt idx="15">
                  <c:v>4856088.0712208916</c:v>
                </c:pt>
              </c:numCache>
            </c:numRef>
          </c:val>
          <c:extLst>
            <c:ext xmlns:c16="http://schemas.microsoft.com/office/drawing/2014/chart" uri="{C3380CC4-5D6E-409C-BE32-E72D297353CC}">
              <c16:uniqueId val="{00000000-5C6F-4B8B-A1A2-B1B2D8270B10}"/>
            </c:ext>
          </c:extLst>
        </c:ser>
        <c:ser>
          <c:idx val="2"/>
          <c:order val="1"/>
          <c:tx>
            <c:strRef>
              <c:f>'LDVs Stocks'!$C$34</c:f>
              <c:strCache>
                <c:ptCount val="1"/>
                <c:pt idx="0">
                  <c:v>Hydrogen Fuel Cell</c:v>
                </c:pt>
              </c:strCache>
            </c:strRef>
          </c:tx>
          <c:spPr>
            <a:solidFill>
              <a:schemeClr val="accent3"/>
            </a:solidFill>
            <a:ln>
              <a:noFill/>
            </a:ln>
            <a:effectLst/>
          </c:spPr>
          <c:cat>
            <c:numRef>
              <c:f>'LDVs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Stocks'!$D$34:$S$34</c:f>
              <c:numCache>
                <c:formatCode>_(* #,##0_);_(* \(#,##0\);_(* "-"??_);_(@_)</c:formatCode>
                <c:ptCount val="16"/>
                <c:pt idx="0">
                  <c:v>252.48633698116959</c:v>
                </c:pt>
                <c:pt idx="1">
                  <c:v>251.48633698116959</c:v>
                </c:pt>
                <c:pt idx="2">
                  <c:v>250.48633698116959</c:v>
                </c:pt>
                <c:pt idx="3">
                  <c:v>249.48633698116959</c:v>
                </c:pt>
                <c:pt idx="4">
                  <c:v>248.48633698116959</c:v>
                </c:pt>
                <c:pt idx="5">
                  <c:v>247.48633698116959</c:v>
                </c:pt>
                <c:pt idx="6">
                  <c:v>246.48633698116959</c:v>
                </c:pt>
                <c:pt idx="7">
                  <c:v>245.48633698116959</c:v>
                </c:pt>
                <c:pt idx="8">
                  <c:v>244.48633698116959</c:v>
                </c:pt>
                <c:pt idx="9">
                  <c:v>243.48633698116959</c:v>
                </c:pt>
                <c:pt idx="10">
                  <c:v>242.48633698116959</c:v>
                </c:pt>
                <c:pt idx="11">
                  <c:v>241.48633698116959</c:v>
                </c:pt>
                <c:pt idx="12">
                  <c:v>240.48633698116959</c:v>
                </c:pt>
                <c:pt idx="13">
                  <c:v>239.48633698116959</c:v>
                </c:pt>
                <c:pt idx="14">
                  <c:v>238.48633698116959</c:v>
                </c:pt>
                <c:pt idx="15">
                  <c:v>237.48633698116959</c:v>
                </c:pt>
              </c:numCache>
            </c:numRef>
          </c:val>
          <c:extLst>
            <c:ext xmlns:c16="http://schemas.microsoft.com/office/drawing/2014/chart" uri="{C3380CC4-5D6E-409C-BE32-E72D297353CC}">
              <c16:uniqueId val="{00000001-5C6F-4B8B-A1A2-B1B2D8270B10}"/>
            </c:ext>
          </c:extLst>
        </c:ser>
        <c:ser>
          <c:idx val="3"/>
          <c:order val="2"/>
          <c:tx>
            <c:strRef>
              <c:f>'LDVs Stocks'!$C$35</c:f>
              <c:strCache>
                <c:ptCount val="1"/>
                <c:pt idx="0">
                  <c:v>PHEV</c:v>
                </c:pt>
              </c:strCache>
            </c:strRef>
          </c:tx>
          <c:spPr>
            <a:solidFill>
              <a:schemeClr val="accent4"/>
            </a:solidFill>
            <a:ln>
              <a:noFill/>
            </a:ln>
            <a:effectLst/>
          </c:spPr>
          <c:cat>
            <c:numRef>
              <c:f>'LDVs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Stocks'!$D$35:$S$35</c:f>
              <c:numCache>
                <c:formatCode>_(* #,##0_);_(* \(#,##0\);_(* "-"??_);_(@_)</c:formatCode>
                <c:ptCount val="16"/>
                <c:pt idx="0">
                  <c:v>281830.28231116408</c:v>
                </c:pt>
                <c:pt idx="1">
                  <c:v>300818.28231116408</c:v>
                </c:pt>
                <c:pt idx="2">
                  <c:v>321724.28231116408</c:v>
                </c:pt>
                <c:pt idx="3">
                  <c:v>344451.28231116408</c:v>
                </c:pt>
                <c:pt idx="4">
                  <c:v>368901.28231116408</c:v>
                </c:pt>
                <c:pt idx="5">
                  <c:v>394947.28231116408</c:v>
                </c:pt>
                <c:pt idx="6">
                  <c:v>430062.28231116408</c:v>
                </c:pt>
                <c:pt idx="7">
                  <c:v>474058.28231116408</c:v>
                </c:pt>
                <c:pt idx="8">
                  <c:v>526759.28231116408</c:v>
                </c:pt>
                <c:pt idx="9">
                  <c:v>587950.28231116408</c:v>
                </c:pt>
                <c:pt idx="10">
                  <c:v>657212.28231116408</c:v>
                </c:pt>
                <c:pt idx="11">
                  <c:v>720276.28231116408</c:v>
                </c:pt>
                <c:pt idx="12">
                  <c:v>776893.28231116408</c:v>
                </c:pt>
                <c:pt idx="13">
                  <c:v>826853.28231116408</c:v>
                </c:pt>
                <c:pt idx="14">
                  <c:v>870027.28231116408</c:v>
                </c:pt>
                <c:pt idx="15">
                  <c:v>906273.28231116408</c:v>
                </c:pt>
              </c:numCache>
            </c:numRef>
          </c:val>
          <c:extLst>
            <c:ext xmlns:c16="http://schemas.microsoft.com/office/drawing/2014/chart" uri="{C3380CC4-5D6E-409C-BE32-E72D297353CC}">
              <c16:uniqueId val="{00000002-5C6F-4B8B-A1A2-B1B2D8270B10}"/>
            </c:ext>
          </c:extLst>
        </c:ser>
        <c:ser>
          <c:idx val="4"/>
          <c:order val="3"/>
          <c:tx>
            <c:strRef>
              <c:f>'LDVs Stocks'!$C$36</c:f>
              <c:strCache>
                <c:ptCount val="1"/>
                <c:pt idx="0">
                  <c:v>Gasoline</c:v>
                </c:pt>
              </c:strCache>
            </c:strRef>
          </c:tx>
          <c:spPr>
            <a:solidFill>
              <a:schemeClr val="accent5"/>
            </a:solidFill>
            <a:ln>
              <a:noFill/>
            </a:ln>
            <a:effectLst/>
          </c:spPr>
          <c:cat>
            <c:numRef>
              <c:f>'LDVs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Stocks'!$D$36:$S$36</c:f>
              <c:numCache>
                <c:formatCode>_(* #,##0_);_(* \(#,##0\);_(* "-"??_);_(@_)</c:formatCode>
                <c:ptCount val="16"/>
                <c:pt idx="0">
                  <c:v>8746697.1397965755</c:v>
                </c:pt>
                <c:pt idx="1">
                  <c:v>8653110.1397965755</c:v>
                </c:pt>
                <c:pt idx="2">
                  <c:v>8538525.1397965755</c:v>
                </c:pt>
                <c:pt idx="3">
                  <c:v>8403411.1397965755</c:v>
                </c:pt>
                <c:pt idx="4">
                  <c:v>8248308.1397965765</c:v>
                </c:pt>
                <c:pt idx="5">
                  <c:v>8073883.1397965765</c:v>
                </c:pt>
                <c:pt idx="6">
                  <c:v>7825913.1397965765</c:v>
                </c:pt>
                <c:pt idx="7">
                  <c:v>7505699.1397965765</c:v>
                </c:pt>
                <c:pt idx="8">
                  <c:v>7114565.1397965765</c:v>
                </c:pt>
                <c:pt idx="9">
                  <c:v>6654230.1397965765</c:v>
                </c:pt>
                <c:pt idx="10">
                  <c:v>6127084.1397965765</c:v>
                </c:pt>
                <c:pt idx="11">
                  <c:v>5612338.1397965765</c:v>
                </c:pt>
                <c:pt idx="12">
                  <c:v>5112122.1397965765</c:v>
                </c:pt>
                <c:pt idx="13">
                  <c:v>4628790.1397965765</c:v>
                </c:pt>
                <c:pt idx="14">
                  <c:v>4164700.139796576</c:v>
                </c:pt>
                <c:pt idx="15">
                  <c:v>3721901.139796576</c:v>
                </c:pt>
              </c:numCache>
            </c:numRef>
          </c:val>
          <c:extLst>
            <c:ext xmlns:c16="http://schemas.microsoft.com/office/drawing/2014/chart" uri="{C3380CC4-5D6E-409C-BE32-E72D297353CC}">
              <c16:uniqueId val="{00000003-5C6F-4B8B-A1A2-B1B2D8270B10}"/>
            </c:ext>
          </c:extLst>
        </c:ser>
        <c:ser>
          <c:idx val="5"/>
          <c:order val="4"/>
          <c:tx>
            <c:strRef>
              <c:f>'LDVs Stocks'!$C$37</c:f>
              <c:strCache>
                <c:ptCount val="1"/>
                <c:pt idx="0">
                  <c:v>Diesel</c:v>
                </c:pt>
              </c:strCache>
            </c:strRef>
          </c:tx>
          <c:spPr>
            <a:solidFill>
              <a:schemeClr val="accent6"/>
            </a:solidFill>
            <a:ln>
              <a:noFill/>
            </a:ln>
            <a:effectLst/>
          </c:spPr>
          <c:cat>
            <c:numRef>
              <c:f>'LDVs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Stocks'!$D$37:$S$37</c:f>
              <c:numCache>
                <c:formatCode>_(* #,##0_);_(* \(#,##0\);_(* "-"??_);_(@_)</c:formatCode>
                <c:ptCount val="16"/>
                <c:pt idx="0">
                  <c:v>286045.53037086577</c:v>
                </c:pt>
                <c:pt idx="1">
                  <c:v>283235.53037086577</c:v>
                </c:pt>
                <c:pt idx="2">
                  <c:v>279770.53037086577</c:v>
                </c:pt>
                <c:pt idx="3">
                  <c:v>275654.53037086577</c:v>
                </c:pt>
                <c:pt idx="4">
                  <c:v>270923.53037086577</c:v>
                </c:pt>
                <c:pt idx="5">
                  <c:v>265589.53037086577</c:v>
                </c:pt>
                <c:pt idx="6">
                  <c:v>257927.5303708658</c:v>
                </c:pt>
                <c:pt idx="7">
                  <c:v>247989.5303708658</c:v>
                </c:pt>
                <c:pt idx="8">
                  <c:v>235820.5303708658</c:v>
                </c:pt>
                <c:pt idx="9">
                  <c:v>221489.5303708658</c:v>
                </c:pt>
                <c:pt idx="10">
                  <c:v>205060.5303708658</c:v>
                </c:pt>
                <c:pt idx="11">
                  <c:v>189027.5303708658</c:v>
                </c:pt>
                <c:pt idx="12">
                  <c:v>173456.5303708658</c:v>
                </c:pt>
                <c:pt idx="13">
                  <c:v>158375.5303708658</c:v>
                </c:pt>
                <c:pt idx="14">
                  <c:v>143901.5303708658</c:v>
                </c:pt>
                <c:pt idx="15">
                  <c:v>130061.5303708658</c:v>
                </c:pt>
              </c:numCache>
            </c:numRef>
          </c:val>
          <c:extLst>
            <c:ext xmlns:c16="http://schemas.microsoft.com/office/drawing/2014/chart" uri="{C3380CC4-5D6E-409C-BE32-E72D297353CC}">
              <c16:uniqueId val="{00000004-5C6F-4B8B-A1A2-B1B2D8270B10}"/>
            </c:ext>
          </c:extLst>
        </c:ser>
        <c:ser>
          <c:idx val="0"/>
          <c:order val="5"/>
          <c:tx>
            <c:strRef>
              <c:f>'LDVs Stocks'!$C$38</c:f>
              <c:strCache>
                <c:ptCount val="1"/>
                <c:pt idx="0">
                  <c:v>Natural Gas</c:v>
                </c:pt>
              </c:strCache>
            </c:strRef>
          </c:tx>
          <c:spPr>
            <a:solidFill>
              <a:schemeClr val="accent1"/>
            </a:solidFill>
            <a:ln w="25400">
              <a:noFill/>
            </a:ln>
            <a:effectLst/>
          </c:spPr>
          <c:cat>
            <c:numRef>
              <c:f>'LDVs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'LDVs Stocks'!$D$38:$S$38</c:f>
              <c:numCache>
                <c:formatCode>_(* #,##0_);_(* \(#,##0\);_(* "-"??_);_(@_)</c:formatCode>
                <c:ptCount val="16"/>
                <c:pt idx="0">
                  <c:v>4473.442241412622</c:v>
                </c:pt>
                <c:pt idx="1">
                  <c:v>4535.4422414126211</c:v>
                </c:pt>
                <c:pt idx="2">
                  <c:v>4581.4422414126211</c:v>
                </c:pt>
                <c:pt idx="3">
                  <c:v>4615.4422414126211</c:v>
                </c:pt>
                <c:pt idx="4">
                  <c:v>4640.4422414126211</c:v>
                </c:pt>
                <c:pt idx="5">
                  <c:v>4652.442241412622</c:v>
                </c:pt>
                <c:pt idx="6">
                  <c:v>4625.442241412622</c:v>
                </c:pt>
                <c:pt idx="7">
                  <c:v>4559.442241412622</c:v>
                </c:pt>
                <c:pt idx="8">
                  <c:v>4452.442241412622</c:v>
                </c:pt>
                <c:pt idx="9">
                  <c:v>4305.4422414126211</c:v>
                </c:pt>
                <c:pt idx="10">
                  <c:v>4128.4422414126211</c:v>
                </c:pt>
                <c:pt idx="11">
                  <c:v>3951.442241412622</c:v>
                </c:pt>
                <c:pt idx="12">
                  <c:v>3778.442241412622</c:v>
                </c:pt>
                <c:pt idx="13">
                  <c:v>3583.4422414126211</c:v>
                </c:pt>
                <c:pt idx="14">
                  <c:v>3410.4422414126211</c:v>
                </c:pt>
                <c:pt idx="15">
                  <c:v>3236.4422414126211</c:v>
                </c:pt>
              </c:numCache>
            </c:numRef>
          </c:val>
          <c:extLst>
            <c:ext xmlns:c16="http://schemas.microsoft.com/office/drawing/2014/chart" uri="{C3380CC4-5D6E-409C-BE32-E72D297353CC}">
              <c16:uniqueId val="{00000005-5C6F-4B8B-A1A2-B1B2D8270B10}"/>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max val="10000000"/>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Stocks (Million Vehicles)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dispUnits>
          <c:builtInUnit val="m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MDV Sales Share (%)</a:t>
            </a:r>
            <a:endParaRPr lang="en-US" baseline="0"/>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1"/>
          <c:order val="0"/>
          <c:tx>
            <c:strRef>
              <c:f>'MDVs Sales'!$C$33</c:f>
              <c:strCache>
                <c:ptCount val="1"/>
                <c:pt idx="0">
                  <c:v>Battery Electric</c:v>
                </c:pt>
              </c:strCache>
            </c:strRef>
          </c:tx>
          <c:spPr>
            <a:solidFill>
              <a:schemeClr val="accent2"/>
            </a:solidFill>
            <a:ln>
              <a:noFill/>
            </a:ln>
            <a:effectLst/>
          </c:spPr>
          <c:cat>
            <c:numRef>
              <c:f>'MDVs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'MDVs Sales'!$D$33:$S$33</c:f>
              <c:numCache>
                <c:formatCode>_(* #,##0_);_(* \(#,##0\);_(* "-"??_);_(@_)</c:formatCode>
                <c:ptCount val="16"/>
                <c:pt idx="0">
                  <c:v>1252</c:v>
                </c:pt>
                <c:pt idx="1">
                  <c:v>1429</c:v>
                </c:pt>
                <c:pt idx="2">
                  <c:v>1515</c:v>
                </c:pt>
                <c:pt idx="3">
                  <c:v>1599</c:v>
                </c:pt>
                <c:pt idx="4">
                  <c:v>2131</c:v>
                </c:pt>
                <c:pt idx="5">
                  <c:v>2861</c:v>
                </c:pt>
                <c:pt idx="6">
                  <c:v>4448</c:v>
                </c:pt>
                <c:pt idx="7">
                  <c:v>6026</c:v>
                </c:pt>
                <c:pt idx="8">
                  <c:v>7606</c:v>
                </c:pt>
                <c:pt idx="9">
                  <c:v>9180</c:v>
                </c:pt>
                <c:pt idx="10">
                  <c:v>10747</c:v>
                </c:pt>
                <c:pt idx="11">
                  <c:v>12307</c:v>
                </c:pt>
                <c:pt idx="12">
                  <c:v>13862</c:v>
                </c:pt>
                <c:pt idx="13">
                  <c:v>15426</c:v>
                </c:pt>
                <c:pt idx="14">
                  <c:v>16988</c:v>
                </c:pt>
                <c:pt idx="15">
                  <c:v>18537</c:v>
                </c:pt>
              </c:numCache>
            </c:numRef>
          </c:val>
          <c:extLst>
            <c:ext xmlns:c16="http://schemas.microsoft.com/office/drawing/2014/chart" uri="{C3380CC4-5D6E-409C-BE32-E72D297353CC}">
              <c16:uniqueId val="{00000000-932D-4F10-80BE-057FA9ABFB70}"/>
            </c:ext>
          </c:extLst>
        </c:ser>
        <c:ser>
          <c:idx val="2"/>
          <c:order val="1"/>
          <c:tx>
            <c:strRef>
              <c:f>'MDVs Sales'!$C$34</c:f>
              <c:strCache>
                <c:ptCount val="1"/>
                <c:pt idx="0">
                  <c:v>Hydrogen Fuel Cell</c:v>
                </c:pt>
              </c:strCache>
            </c:strRef>
          </c:tx>
          <c:spPr>
            <a:solidFill>
              <a:schemeClr val="accent3"/>
            </a:solidFill>
            <a:ln>
              <a:noFill/>
            </a:ln>
            <a:effectLst/>
          </c:spPr>
          <c:cat>
            <c:numRef>
              <c:f>'MDVs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'MDVs Sales'!$D$34:$S$34</c:f>
              <c:numCache>
                <c:formatCode>_(* #,##0_);_(* \(#,##0\);_(* "-"??_);_(@_)</c:formatCode>
                <c:ptCount val="16"/>
                <c:pt idx="0">
                  <c:v>79</c:v>
                </c:pt>
                <c:pt idx="1">
                  <c:v>360</c:v>
                </c:pt>
                <c:pt idx="2">
                  <c:v>642</c:v>
                </c:pt>
                <c:pt idx="3">
                  <c:v>929</c:v>
                </c:pt>
                <c:pt idx="4">
                  <c:v>1194</c:v>
                </c:pt>
                <c:pt idx="5">
                  <c:v>1525</c:v>
                </c:pt>
                <c:pt idx="6">
                  <c:v>2313</c:v>
                </c:pt>
                <c:pt idx="7">
                  <c:v>3094</c:v>
                </c:pt>
                <c:pt idx="8">
                  <c:v>3878</c:v>
                </c:pt>
                <c:pt idx="9">
                  <c:v>4660</c:v>
                </c:pt>
                <c:pt idx="10">
                  <c:v>5433</c:v>
                </c:pt>
                <c:pt idx="11">
                  <c:v>6200</c:v>
                </c:pt>
                <c:pt idx="12">
                  <c:v>6971</c:v>
                </c:pt>
                <c:pt idx="13">
                  <c:v>7744</c:v>
                </c:pt>
                <c:pt idx="14">
                  <c:v>8514</c:v>
                </c:pt>
                <c:pt idx="15">
                  <c:v>9282</c:v>
                </c:pt>
              </c:numCache>
            </c:numRef>
          </c:val>
          <c:extLst>
            <c:ext xmlns:c16="http://schemas.microsoft.com/office/drawing/2014/chart" uri="{C3380CC4-5D6E-409C-BE32-E72D297353CC}">
              <c16:uniqueId val="{00000001-932D-4F10-80BE-057FA9ABFB70}"/>
            </c:ext>
          </c:extLst>
        </c:ser>
        <c:ser>
          <c:idx val="3"/>
          <c:order val="2"/>
          <c:tx>
            <c:strRef>
              <c:f>'MDVs Sales'!$C$35</c:f>
              <c:strCache>
                <c:ptCount val="1"/>
                <c:pt idx="0">
                  <c:v>Gasoline</c:v>
                </c:pt>
              </c:strCache>
            </c:strRef>
          </c:tx>
          <c:spPr>
            <a:solidFill>
              <a:schemeClr val="accent4"/>
            </a:solidFill>
            <a:ln>
              <a:noFill/>
            </a:ln>
            <a:effectLst/>
          </c:spPr>
          <c:cat>
            <c:numRef>
              <c:f>'MDVs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'MDVs Sales'!$D$35:$S$35</c:f>
              <c:numCache>
                <c:formatCode>_(* #,##0_);_(* \(#,##0\);_(* "-"??_);_(@_)</c:formatCode>
                <c:ptCount val="16"/>
                <c:pt idx="0">
                  <c:v>25423</c:v>
                </c:pt>
                <c:pt idx="1">
                  <c:v>25189</c:v>
                </c:pt>
                <c:pt idx="2">
                  <c:v>25011</c:v>
                </c:pt>
                <c:pt idx="3">
                  <c:v>24835</c:v>
                </c:pt>
                <c:pt idx="4">
                  <c:v>24275</c:v>
                </c:pt>
                <c:pt idx="5">
                  <c:v>23493</c:v>
                </c:pt>
                <c:pt idx="6">
                  <c:v>21907</c:v>
                </c:pt>
                <c:pt idx="7">
                  <c:v>20306</c:v>
                </c:pt>
                <c:pt idx="8">
                  <c:v>18723</c:v>
                </c:pt>
                <c:pt idx="9">
                  <c:v>17140</c:v>
                </c:pt>
                <c:pt idx="10">
                  <c:v>15564</c:v>
                </c:pt>
                <c:pt idx="11">
                  <c:v>13985</c:v>
                </c:pt>
                <c:pt idx="12">
                  <c:v>12412</c:v>
                </c:pt>
                <c:pt idx="13">
                  <c:v>10853</c:v>
                </c:pt>
                <c:pt idx="14">
                  <c:v>9295</c:v>
                </c:pt>
                <c:pt idx="15">
                  <c:v>7736</c:v>
                </c:pt>
              </c:numCache>
            </c:numRef>
          </c:val>
          <c:extLst>
            <c:ext xmlns:c16="http://schemas.microsoft.com/office/drawing/2014/chart" uri="{C3380CC4-5D6E-409C-BE32-E72D297353CC}">
              <c16:uniqueId val="{00000002-932D-4F10-80BE-057FA9ABFB70}"/>
            </c:ext>
          </c:extLst>
        </c:ser>
        <c:ser>
          <c:idx val="4"/>
          <c:order val="3"/>
          <c:tx>
            <c:strRef>
              <c:f>'MDVs Sales'!$C$36</c:f>
              <c:strCache>
                <c:ptCount val="1"/>
                <c:pt idx="0">
                  <c:v>Diesel</c:v>
                </c:pt>
              </c:strCache>
            </c:strRef>
          </c:tx>
          <c:spPr>
            <a:solidFill>
              <a:schemeClr val="accent5"/>
            </a:solidFill>
            <a:ln>
              <a:noFill/>
            </a:ln>
            <a:effectLst/>
          </c:spPr>
          <c:cat>
            <c:numRef>
              <c:f>'MDVs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'MDVs Sales'!$D$36:$S$36</c:f>
              <c:numCache>
                <c:formatCode>_(* #,##0_);_(* \(#,##0\);_(* "-"??_);_(@_)</c:formatCode>
                <c:ptCount val="16"/>
                <c:pt idx="0">
                  <c:v>13555</c:v>
                </c:pt>
                <c:pt idx="1">
                  <c:v>13300</c:v>
                </c:pt>
                <c:pt idx="2">
                  <c:v>13049</c:v>
                </c:pt>
                <c:pt idx="3">
                  <c:v>12799</c:v>
                </c:pt>
                <c:pt idx="4">
                  <c:v>12510</c:v>
                </c:pt>
                <c:pt idx="5">
                  <c:v>12173</c:v>
                </c:pt>
                <c:pt idx="6">
                  <c:v>11336</c:v>
                </c:pt>
                <c:pt idx="7">
                  <c:v>10504</c:v>
                </c:pt>
                <c:pt idx="8">
                  <c:v>9682</c:v>
                </c:pt>
                <c:pt idx="9">
                  <c:v>8862</c:v>
                </c:pt>
                <c:pt idx="10">
                  <c:v>8041</c:v>
                </c:pt>
                <c:pt idx="11">
                  <c:v>7211</c:v>
                </c:pt>
                <c:pt idx="12">
                  <c:v>6396</c:v>
                </c:pt>
                <c:pt idx="13">
                  <c:v>5590</c:v>
                </c:pt>
                <c:pt idx="14">
                  <c:v>4783</c:v>
                </c:pt>
                <c:pt idx="15">
                  <c:v>3978</c:v>
                </c:pt>
              </c:numCache>
            </c:numRef>
          </c:val>
          <c:extLst>
            <c:ext xmlns:c16="http://schemas.microsoft.com/office/drawing/2014/chart" uri="{C3380CC4-5D6E-409C-BE32-E72D297353CC}">
              <c16:uniqueId val="{00000003-932D-4F10-80BE-057FA9ABFB70}"/>
            </c:ext>
          </c:extLst>
        </c:ser>
        <c:ser>
          <c:idx val="5"/>
          <c:order val="4"/>
          <c:tx>
            <c:strRef>
              <c:f>'MDVs Sales'!$C$37</c:f>
              <c:strCache>
                <c:ptCount val="1"/>
                <c:pt idx="0">
                  <c:v>CNG</c:v>
                </c:pt>
              </c:strCache>
            </c:strRef>
          </c:tx>
          <c:spPr>
            <a:solidFill>
              <a:schemeClr val="accent6"/>
            </a:solidFill>
            <a:ln>
              <a:noFill/>
            </a:ln>
            <a:effectLst/>
          </c:spPr>
          <c:cat>
            <c:numRef>
              <c:f>'MDVs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'MDVs Sales'!$D$37:$S$37</c:f>
              <c:numCache>
                <c:formatCode>_(* #,##0_);_(* \(#,##0\);_(* "-"??_);_(@_)</c:formatCode>
                <c:ptCount val="16"/>
                <c:pt idx="0">
                  <c:v>17</c:v>
                </c:pt>
                <c:pt idx="1">
                  <c:v>17</c:v>
                </c:pt>
                <c:pt idx="2">
                  <c:v>17</c:v>
                </c:pt>
                <c:pt idx="3">
                  <c:v>17</c:v>
                </c:pt>
                <c:pt idx="4">
                  <c:v>17</c:v>
                </c:pt>
                <c:pt idx="5">
                  <c:v>16</c:v>
                </c:pt>
                <c:pt idx="6">
                  <c:v>14</c:v>
                </c:pt>
                <c:pt idx="7">
                  <c:v>12</c:v>
                </c:pt>
                <c:pt idx="8">
                  <c:v>10</c:v>
                </c:pt>
                <c:pt idx="9">
                  <c:v>9</c:v>
                </c:pt>
                <c:pt idx="10">
                  <c:v>9</c:v>
                </c:pt>
                <c:pt idx="11">
                  <c:v>7</c:v>
                </c:pt>
                <c:pt idx="12">
                  <c:v>7</c:v>
                </c:pt>
                <c:pt idx="13">
                  <c:v>5</c:v>
                </c:pt>
                <c:pt idx="14">
                  <c:v>2</c:v>
                </c:pt>
                <c:pt idx="15">
                  <c:v>2</c:v>
                </c:pt>
              </c:numCache>
            </c:numRef>
          </c:val>
          <c:extLst>
            <c:ext xmlns:c16="http://schemas.microsoft.com/office/drawing/2014/chart" uri="{C3380CC4-5D6E-409C-BE32-E72D297353CC}">
              <c16:uniqueId val="{00000004-932D-4F10-80BE-057FA9ABFB70}"/>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Sales Share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MDV Stocks</a:t>
            </a:r>
            <a:endParaRPr lang="en-US" baseline="0"/>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1"/>
          <c:order val="0"/>
          <c:tx>
            <c:strRef>
              <c:f>'MDVs Stocks'!$C$33</c:f>
              <c:strCache>
                <c:ptCount val="1"/>
                <c:pt idx="0">
                  <c:v>Battery Electric</c:v>
                </c:pt>
              </c:strCache>
            </c:strRef>
          </c:tx>
          <c:spPr>
            <a:solidFill>
              <a:schemeClr val="accent2"/>
            </a:solidFill>
            <a:ln>
              <a:noFill/>
            </a:ln>
            <a:effectLst/>
          </c:spPr>
          <c:cat>
            <c:numRef>
              <c:f>'MDVs Stocks'!$D$32:$AC$32</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'MDVs Stocks'!$D$33:$AC$33</c:f>
              <c:numCache>
                <c:formatCode>_(* #,##0_);_(* \(#,##0\);_(* "-"??_);_(@_)</c:formatCode>
                <c:ptCount val="26"/>
                <c:pt idx="0">
                  <c:v>2929.2230824310882</c:v>
                </c:pt>
                <c:pt idx="1">
                  <c:v>4353.2230824310882</c:v>
                </c:pt>
                <c:pt idx="2">
                  <c:v>5857.2230824310882</c:v>
                </c:pt>
                <c:pt idx="3">
                  <c:v>7432.2230824310882</c:v>
                </c:pt>
                <c:pt idx="4">
                  <c:v>9523.2230824310882</c:v>
                </c:pt>
                <c:pt idx="5">
                  <c:v>12311.22308243109</c:v>
                </c:pt>
                <c:pt idx="6">
                  <c:v>16643.22308243109</c:v>
                </c:pt>
                <c:pt idx="7">
                  <c:v>22494.22308243109</c:v>
                </c:pt>
                <c:pt idx="8">
                  <c:v>29834.22308243109</c:v>
                </c:pt>
                <c:pt idx="9">
                  <c:v>38637.22308243109</c:v>
                </c:pt>
                <c:pt idx="10">
                  <c:v>48850.22308243109</c:v>
                </c:pt>
                <c:pt idx="11">
                  <c:v>60435.22308243109</c:v>
                </c:pt>
                <c:pt idx="12">
                  <c:v>73325.223082431097</c:v>
                </c:pt>
                <c:pt idx="13">
                  <c:v>87476.223082431097</c:v>
                </c:pt>
                <c:pt idx="14">
                  <c:v>102817.2230824311</c:v>
                </c:pt>
                <c:pt idx="15">
                  <c:v>119293.2230824311</c:v>
                </c:pt>
                <c:pt idx="16">
                  <c:v>136838.2230824311</c:v>
                </c:pt>
                <c:pt idx="17">
                  <c:v>155364.2230824311</c:v>
                </c:pt>
                <c:pt idx="18">
                  <c:v>174807.2230824311</c:v>
                </c:pt>
                <c:pt idx="19">
                  <c:v>195097.2230824311</c:v>
                </c:pt>
                <c:pt idx="20">
                  <c:v>216157.2230824311</c:v>
                </c:pt>
                <c:pt idx="21">
                  <c:v>236351.2230824311</c:v>
                </c:pt>
                <c:pt idx="22">
                  <c:v>255622.2230824311</c:v>
                </c:pt>
                <c:pt idx="23">
                  <c:v>273937.22308243113</c:v>
                </c:pt>
                <c:pt idx="24">
                  <c:v>291263.22308243113</c:v>
                </c:pt>
                <c:pt idx="25">
                  <c:v>307547.22308243113</c:v>
                </c:pt>
              </c:numCache>
            </c:numRef>
          </c:val>
          <c:extLst>
            <c:ext xmlns:c16="http://schemas.microsoft.com/office/drawing/2014/chart" uri="{C3380CC4-5D6E-409C-BE32-E72D297353CC}">
              <c16:uniqueId val="{00000000-996C-4684-8578-43FAF9F6E92B}"/>
            </c:ext>
          </c:extLst>
        </c:ser>
        <c:ser>
          <c:idx val="2"/>
          <c:order val="1"/>
          <c:tx>
            <c:strRef>
              <c:f>'MDVs Stocks'!$C$34</c:f>
              <c:strCache>
                <c:ptCount val="1"/>
                <c:pt idx="0">
                  <c:v>Hydrogen Fuel Cell</c:v>
                </c:pt>
              </c:strCache>
            </c:strRef>
          </c:tx>
          <c:spPr>
            <a:solidFill>
              <a:schemeClr val="accent3"/>
            </a:solidFill>
            <a:ln>
              <a:noFill/>
            </a:ln>
            <a:effectLst/>
          </c:spPr>
          <c:cat>
            <c:numRef>
              <c:f>'MDVs Stocks'!$D$32:$AC$32</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'MDVs Stocks'!$D$34:$AC$34</c:f>
              <c:numCache>
                <c:formatCode>_(* #,##0_);_(* \(#,##0\);_(* "-"??_);_(@_)</c:formatCode>
                <c:ptCount val="26"/>
                <c:pt idx="0">
                  <c:v>79</c:v>
                </c:pt>
                <c:pt idx="1">
                  <c:v>439</c:v>
                </c:pt>
                <c:pt idx="2">
                  <c:v>1081</c:v>
                </c:pt>
                <c:pt idx="3">
                  <c:v>2010</c:v>
                </c:pt>
                <c:pt idx="4">
                  <c:v>3204</c:v>
                </c:pt>
                <c:pt idx="5">
                  <c:v>4728</c:v>
                </c:pt>
                <c:pt idx="6">
                  <c:v>7035</c:v>
                </c:pt>
                <c:pt idx="7">
                  <c:v>10114</c:v>
                </c:pt>
                <c:pt idx="8">
                  <c:v>13955</c:v>
                </c:pt>
                <c:pt idx="9">
                  <c:v>18533</c:v>
                </c:pt>
                <c:pt idx="10">
                  <c:v>23828</c:v>
                </c:pt>
                <c:pt idx="11">
                  <c:v>29810</c:v>
                </c:pt>
                <c:pt idx="12">
                  <c:v>36456</c:v>
                </c:pt>
                <c:pt idx="13">
                  <c:v>43741</c:v>
                </c:pt>
                <c:pt idx="14">
                  <c:v>51629</c:v>
                </c:pt>
                <c:pt idx="15">
                  <c:v>60102</c:v>
                </c:pt>
                <c:pt idx="16">
                  <c:v>69118</c:v>
                </c:pt>
                <c:pt idx="17">
                  <c:v>78628</c:v>
                </c:pt>
                <c:pt idx="18">
                  <c:v>88608</c:v>
                </c:pt>
                <c:pt idx="19">
                  <c:v>99032</c:v>
                </c:pt>
                <c:pt idx="20">
                  <c:v>109843</c:v>
                </c:pt>
                <c:pt idx="21">
                  <c:v>120237</c:v>
                </c:pt>
                <c:pt idx="22">
                  <c:v>130189</c:v>
                </c:pt>
                <c:pt idx="23">
                  <c:v>139699</c:v>
                </c:pt>
                <c:pt idx="24">
                  <c:v>148728</c:v>
                </c:pt>
                <c:pt idx="25">
                  <c:v>157265</c:v>
                </c:pt>
              </c:numCache>
            </c:numRef>
          </c:val>
          <c:extLst>
            <c:ext xmlns:c16="http://schemas.microsoft.com/office/drawing/2014/chart" uri="{C3380CC4-5D6E-409C-BE32-E72D297353CC}">
              <c16:uniqueId val="{00000001-996C-4684-8578-43FAF9F6E92B}"/>
            </c:ext>
          </c:extLst>
        </c:ser>
        <c:ser>
          <c:idx val="3"/>
          <c:order val="2"/>
          <c:tx>
            <c:strRef>
              <c:f>'MDVs Stocks'!$C$35</c:f>
              <c:strCache>
                <c:ptCount val="1"/>
                <c:pt idx="0">
                  <c:v>Gasoline</c:v>
                </c:pt>
              </c:strCache>
            </c:strRef>
          </c:tx>
          <c:spPr>
            <a:solidFill>
              <a:schemeClr val="accent4"/>
            </a:solidFill>
            <a:ln>
              <a:noFill/>
            </a:ln>
            <a:effectLst/>
          </c:spPr>
          <c:cat>
            <c:numRef>
              <c:f>'MDVs Stocks'!$D$32:$AC$32</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'MDVs Stocks'!$D$35:$AC$35</c:f>
              <c:numCache>
                <c:formatCode>_(* #,##0_);_(* \(#,##0\);_(* "-"??_);_(@_)</c:formatCode>
                <c:ptCount val="26"/>
                <c:pt idx="0">
                  <c:v>446706.97478189849</c:v>
                </c:pt>
                <c:pt idx="1">
                  <c:v>445133.97478189849</c:v>
                </c:pt>
                <c:pt idx="2">
                  <c:v>443426.97478189849</c:v>
                </c:pt>
                <c:pt idx="3">
                  <c:v>441599.97478189849</c:v>
                </c:pt>
                <c:pt idx="4">
                  <c:v>439248.97478189861</c:v>
                </c:pt>
                <c:pt idx="5">
                  <c:v>436182.97478189849</c:v>
                </c:pt>
                <c:pt idx="6">
                  <c:v>431605.97478189849</c:v>
                </c:pt>
                <c:pt idx="7">
                  <c:v>425519.97478189849</c:v>
                </c:pt>
                <c:pt idx="8">
                  <c:v>417970.97478189849</c:v>
                </c:pt>
                <c:pt idx="9">
                  <c:v>408984.97478189849</c:v>
                </c:pt>
                <c:pt idx="10">
                  <c:v>398606.97478189849</c:v>
                </c:pt>
                <c:pt idx="11">
                  <c:v>386890.97478189849</c:v>
                </c:pt>
                <c:pt idx="12">
                  <c:v>373888.97478189849</c:v>
                </c:pt>
                <c:pt idx="13">
                  <c:v>359659.97478189849</c:v>
                </c:pt>
                <c:pt idx="14">
                  <c:v>344261.97478189849</c:v>
                </c:pt>
                <c:pt idx="15">
                  <c:v>327769.97478189849</c:v>
                </c:pt>
                <c:pt idx="16">
                  <c:v>310238.97478189849</c:v>
                </c:pt>
                <c:pt idx="17">
                  <c:v>291754.97478189849</c:v>
                </c:pt>
                <c:pt idx="18">
                  <c:v>272381.97478189849</c:v>
                </c:pt>
                <c:pt idx="19">
                  <c:v>252189.97478189849</c:v>
                </c:pt>
                <c:pt idx="20">
                  <c:v>231268.97478189849</c:v>
                </c:pt>
                <c:pt idx="21">
                  <c:v>211215.97478189849</c:v>
                </c:pt>
                <c:pt idx="22">
                  <c:v>192096.97478189849</c:v>
                </c:pt>
                <c:pt idx="23">
                  <c:v>173935.97478189849</c:v>
                </c:pt>
                <c:pt idx="24">
                  <c:v>156790.97478189861</c:v>
                </c:pt>
                <c:pt idx="25">
                  <c:v>140681.97478189861</c:v>
                </c:pt>
              </c:numCache>
            </c:numRef>
          </c:val>
          <c:extLst>
            <c:ext xmlns:c16="http://schemas.microsoft.com/office/drawing/2014/chart" uri="{C3380CC4-5D6E-409C-BE32-E72D297353CC}">
              <c16:uniqueId val="{00000002-996C-4684-8578-43FAF9F6E92B}"/>
            </c:ext>
          </c:extLst>
        </c:ser>
        <c:ser>
          <c:idx val="4"/>
          <c:order val="3"/>
          <c:tx>
            <c:strRef>
              <c:f>'MDVs Stocks'!$C$36</c:f>
              <c:strCache>
                <c:ptCount val="1"/>
                <c:pt idx="0">
                  <c:v>Diesel</c:v>
                </c:pt>
              </c:strCache>
            </c:strRef>
          </c:tx>
          <c:spPr>
            <a:solidFill>
              <a:schemeClr val="accent5"/>
            </a:solidFill>
            <a:ln>
              <a:noFill/>
            </a:ln>
            <a:effectLst/>
          </c:spPr>
          <c:cat>
            <c:numRef>
              <c:f>'MDVs Stocks'!$D$32:$AC$32</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'MDVs Stocks'!$D$36:$AC$36</c:f>
              <c:numCache>
                <c:formatCode>_(* #,##0_);_(* \(#,##0\);_(* "-"??_);_(@_)</c:formatCode>
                <c:ptCount val="26"/>
                <c:pt idx="0">
                  <c:v>266762.69813170412</c:v>
                </c:pt>
                <c:pt idx="1">
                  <c:v>265820.69813170412</c:v>
                </c:pt>
                <c:pt idx="2">
                  <c:v>264653.69813170412</c:v>
                </c:pt>
                <c:pt idx="3">
                  <c:v>263261.69813170412</c:v>
                </c:pt>
                <c:pt idx="4">
                  <c:v>261607.69813170421</c:v>
                </c:pt>
                <c:pt idx="5">
                  <c:v>259647.69813170421</c:v>
                </c:pt>
                <c:pt idx="6">
                  <c:v>256880.69813170421</c:v>
                </c:pt>
                <c:pt idx="7">
                  <c:v>253332.69813170421</c:v>
                </c:pt>
                <c:pt idx="8">
                  <c:v>249008.69813170421</c:v>
                </c:pt>
                <c:pt idx="9">
                  <c:v>243924.69813170421</c:v>
                </c:pt>
                <c:pt idx="10">
                  <c:v>238113.69813170421</c:v>
                </c:pt>
                <c:pt idx="11">
                  <c:v>231572.69813170409</c:v>
                </c:pt>
                <c:pt idx="12">
                  <c:v>224364.69813170421</c:v>
                </c:pt>
                <c:pt idx="13">
                  <c:v>216482.69813170421</c:v>
                </c:pt>
                <c:pt idx="14">
                  <c:v>207982.69813170421</c:v>
                </c:pt>
                <c:pt idx="15">
                  <c:v>198860.69813170421</c:v>
                </c:pt>
                <c:pt idx="16">
                  <c:v>189170.69813170421</c:v>
                </c:pt>
                <c:pt idx="17">
                  <c:v>178963.69813170421</c:v>
                </c:pt>
                <c:pt idx="18">
                  <c:v>168256.69813170421</c:v>
                </c:pt>
                <c:pt idx="19">
                  <c:v>157088.69813170421</c:v>
                </c:pt>
                <c:pt idx="20">
                  <c:v>145513.69813170421</c:v>
                </c:pt>
                <c:pt idx="21">
                  <c:v>134337.69813170421</c:v>
                </c:pt>
                <c:pt idx="22">
                  <c:v>123590.69813170419</c:v>
                </c:pt>
                <c:pt idx="23">
                  <c:v>113288.69813170419</c:v>
                </c:pt>
                <c:pt idx="24">
                  <c:v>103448.69813170419</c:v>
                </c:pt>
                <c:pt idx="25">
                  <c:v>94101.69813170415</c:v>
                </c:pt>
              </c:numCache>
            </c:numRef>
          </c:val>
          <c:extLst>
            <c:ext xmlns:c16="http://schemas.microsoft.com/office/drawing/2014/chart" uri="{C3380CC4-5D6E-409C-BE32-E72D297353CC}">
              <c16:uniqueId val="{00000003-996C-4684-8578-43FAF9F6E92B}"/>
            </c:ext>
          </c:extLst>
        </c:ser>
        <c:ser>
          <c:idx val="5"/>
          <c:order val="4"/>
          <c:tx>
            <c:strRef>
              <c:f>'MDVs Stocks'!$C$37</c:f>
              <c:strCache>
                <c:ptCount val="1"/>
                <c:pt idx="0">
                  <c:v>CNG</c:v>
                </c:pt>
              </c:strCache>
            </c:strRef>
          </c:tx>
          <c:spPr>
            <a:solidFill>
              <a:schemeClr val="accent6"/>
            </a:solidFill>
            <a:ln>
              <a:noFill/>
            </a:ln>
            <a:effectLst/>
          </c:spPr>
          <c:cat>
            <c:numRef>
              <c:f>'MDVs Stocks'!$D$32:$AC$32</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'MDVs Stocks'!$D$37:$AC$37</c:f>
              <c:numCache>
                <c:formatCode>_(* #,##0_);_(* \(#,##0\);_(* "-"??_);_(@_)</c:formatCode>
                <c:ptCount val="26"/>
                <c:pt idx="0">
                  <c:v>527.55052178648566</c:v>
                </c:pt>
                <c:pt idx="1">
                  <c:v>541.55052178648566</c:v>
                </c:pt>
                <c:pt idx="2">
                  <c:v>551.55052178648566</c:v>
                </c:pt>
                <c:pt idx="3">
                  <c:v>561.55052178648566</c:v>
                </c:pt>
                <c:pt idx="4">
                  <c:v>571.55052178648566</c:v>
                </c:pt>
                <c:pt idx="5">
                  <c:v>580.55052178648566</c:v>
                </c:pt>
                <c:pt idx="6">
                  <c:v>587.55052178648555</c:v>
                </c:pt>
                <c:pt idx="7">
                  <c:v>592.55052178648555</c:v>
                </c:pt>
                <c:pt idx="8">
                  <c:v>595.55052178648555</c:v>
                </c:pt>
                <c:pt idx="9">
                  <c:v>597.55052178648555</c:v>
                </c:pt>
                <c:pt idx="10">
                  <c:v>599.55052178648555</c:v>
                </c:pt>
                <c:pt idx="11">
                  <c:v>599.55052178648555</c:v>
                </c:pt>
                <c:pt idx="12">
                  <c:v>599.55052178648555</c:v>
                </c:pt>
                <c:pt idx="13">
                  <c:v>597.55052178648555</c:v>
                </c:pt>
                <c:pt idx="14">
                  <c:v>592.55052178648555</c:v>
                </c:pt>
                <c:pt idx="15">
                  <c:v>587.55052178648555</c:v>
                </c:pt>
                <c:pt idx="16">
                  <c:v>581.55052178648555</c:v>
                </c:pt>
                <c:pt idx="17">
                  <c:v>574.55052178648555</c:v>
                </c:pt>
                <c:pt idx="18">
                  <c:v>567.55052178648555</c:v>
                </c:pt>
                <c:pt idx="19">
                  <c:v>560.55052178648555</c:v>
                </c:pt>
                <c:pt idx="20">
                  <c:v>553.55052178648555</c:v>
                </c:pt>
                <c:pt idx="21">
                  <c:v>546.55052178648555</c:v>
                </c:pt>
                <c:pt idx="22">
                  <c:v>539.55052178648555</c:v>
                </c:pt>
                <c:pt idx="23">
                  <c:v>532.55052178648555</c:v>
                </c:pt>
                <c:pt idx="24">
                  <c:v>525.55052178648555</c:v>
                </c:pt>
                <c:pt idx="25">
                  <c:v>518.55052178648555</c:v>
                </c:pt>
              </c:numCache>
            </c:numRef>
          </c:val>
          <c:extLst>
            <c:ext xmlns:c16="http://schemas.microsoft.com/office/drawing/2014/chart" uri="{C3380CC4-5D6E-409C-BE32-E72D297353CC}">
              <c16:uniqueId val="{00000004-996C-4684-8578-43FAF9F6E92B}"/>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Stocks (Vehicles)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HDV Sales Share (%)</a:t>
            </a:r>
            <a:endParaRPr lang="en-US" baseline="0"/>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1"/>
          <c:order val="0"/>
          <c:tx>
            <c:strRef>
              <c:f>'HDVs Sales'!$C$33</c:f>
              <c:strCache>
                <c:ptCount val="1"/>
                <c:pt idx="0">
                  <c:v>Battery Electric</c:v>
                </c:pt>
              </c:strCache>
            </c:strRef>
          </c:tx>
          <c:spPr>
            <a:solidFill>
              <a:schemeClr val="accent2"/>
            </a:solidFill>
            <a:ln>
              <a:noFill/>
            </a:ln>
            <a:effectLst/>
          </c:spPr>
          <c:cat>
            <c:numRef>
              <c:f>'HDVs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Sales'!$D$33:$S$33</c:f>
              <c:numCache>
                <c:formatCode>_(* #,##0_);_(* \(#,##0\);_(* "-"??_);_(@_)</c:formatCode>
                <c:ptCount val="16"/>
                <c:pt idx="0">
                  <c:v>37</c:v>
                </c:pt>
                <c:pt idx="1">
                  <c:v>59</c:v>
                </c:pt>
                <c:pt idx="2">
                  <c:v>80</c:v>
                </c:pt>
                <c:pt idx="3">
                  <c:v>100</c:v>
                </c:pt>
                <c:pt idx="4">
                  <c:v>145</c:v>
                </c:pt>
                <c:pt idx="5">
                  <c:v>213</c:v>
                </c:pt>
                <c:pt idx="6">
                  <c:v>346</c:v>
                </c:pt>
                <c:pt idx="7">
                  <c:v>480</c:v>
                </c:pt>
                <c:pt idx="8">
                  <c:v>611</c:v>
                </c:pt>
                <c:pt idx="9">
                  <c:v>742</c:v>
                </c:pt>
                <c:pt idx="10">
                  <c:v>868</c:v>
                </c:pt>
                <c:pt idx="11">
                  <c:v>991</c:v>
                </c:pt>
                <c:pt idx="12">
                  <c:v>1114</c:v>
                </c:pt>
                <c:pt idx="13">
                  <c:v>1242</c:v>
                </c:pt>
                <c:pt idx="14">
                  <c:v>1358</c:v>
                </c:pt>
                <c:pt idx="15">
                  <c:v>1465</c:v>
                </c:pt>
              </c:numCache>
            </c:numRef>
          </c:val>
          <c:extLst>
            <c:ext xmlns:c16="http://schemas.microsoft.com/office/drawing/2014/chart" uri="{C3380CC4-5D6E-409C-BE32-E72D297353CC}">
              <c16:uniqueId val="{00000000-B5EB-46DF-9041-3DDED0EF2381}"/>
            </c:ext>
          </c:extLst>
        </c:ser>
        <c:ser>
          <c:idx val="2"/>
          <c:order val="1"/>
          <c:tx>
            <c:strRef>
              <c:f>'HDVs Sales'!$C$34</c:f>
              <c:strCache>
                <c:ptCount val="1"/>
                <c:pt idx="0">
                  <c:v>Hydrogen Fuel Cell</c:v>
                </c:pt>
              </c:strCache>
            </c:strRef>
          </c:tx>
          <c:spPr>
            <a:solidFill>
              <a:schemeClr val="accent3"/>
            </a:solidFill>
            <a:ln>
              <a:noFill/>
            </a:ln>
            <a:effectLst/>
          </c:spPr>
          <c:cat>
            <c:numRef>
              <c:f>'HDVs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Sales'!$D$34:$S$34</c:f>
              <c:numCache>
                <c:formatCode>_(* #,##0_);_(* \(#,##0\);_(* "-"??_);_(@_)</c:formatCode>
                <c:ptCount val="16"/>
                <c:pt idx="0">
                  <c:v>2</c:v>
                </c:pt>
                <c:pt idx="1">
                  <c:v>12</c:v>
                </c:pt>
                <c:pt idx="2">
                  <c:v>22</c:v>
                </c:pt>
                <c:pt idx="3">
                  <c:v>32</c:v>
                </c:pt>
                <c:pt idx="4">
                  <c:v>45</c:v>
                </c:pt>
                <c:pt idx="5">
                  <c:v>73</c:v>
                </c:pt>
                <c:pt idx="6">
                  <c:v>123</c:v>
                </c:pt>
                <c:pt idx="7">
                  <c:v>174</c:v>
                </c:pt>
                <c:pt idx="8">
                  <c:v>222</c:v>
                </c:pt>
                <c:pt idx="9">
                  <c:v>274</c:v>
                </c:pt>
                <c:pt idx="10">
                  <c:v>319</c:v>
                </c:pt>
                <c:pt idx="11">
                  <c:v>364</c:v>
                </c:pt>
                <c:pt idx="12">
                  <c:v>410</c:v>
                </c:pt>
                <c:pt idx="13">
                  <c:v>456</c:v>
                </c:pt>
                <c:pt idx="14">
                  <c:v>502</c:v>
                </c:pt>
                <c:pt idx="15">
                  <c:v>539</c:v>
                </c:pt>
              </c:numCache>
            </c:numRef>
          </c:val>
          <c:extLst>
            <c:ext xmlns:c16="http://schemas.microsoft.com/office/drawing/2014/chart" uri="{C3380CC4-5D6E-409C-BE32-E72D297353CC}">
              <c16:uniqueId val="{00000001-B5EB-46DF-9041-3DDED0EF2381}"/>
            </c:ext>
          </c:extLst>
        </c:ser>
        <c:ser>
          <c:idx val="3"/>
          <c:order val="2"/>
          <c:tx>
            <c:strRef>
              <c:f>'HDVs Sales'!$C$35</c:f>
              <c:strCache>
                <c:ptCount val="1"/>
                <c:pt idx="0">
                  <c:v>Gasoline</c:v>
                </c:pt>
              </c:strCache>
            </c:strRef>
          </c:tx>
          <c:spPr>
            <a:solidFill>
              <a:schemeClr val="accent4"/>
            </a:solidFill>
            <a:ln>
              <a:noFill/>
            </a:ln>
            <a:effectLst/>
          </c:spPr>
          <c:cat>
            <c:numRef>
              <c:f>'HDVs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Sales'!$D$35:$S$35</c:f>
              <c:numCache>
                <c:formatCode>_(* #,##0_);_(* \(#,##0\);_(* "-"??_);_(@_)</c:formatCode>
                <c:ptCount val="16"/>
                <c:pt idx="0">
                  <c:v>123</c:v>
                </c:pt>
                <c:pt idx="1">
                  <c:v>123</c:v>
                </c:pt>
                <c:pt idx="2">
                  <c:v>121</c:v>
                </c:pt>
                <c:pt idx="3">
                  <c:v>120</c:v>
                </c:pt>
                <c:pt idx="4">
                  <c:v>117</c:v>
                </c:pt>
                <c:pt idx="5">
                  <c:v>113</c:v>
                </c:pt>
                <c:pt idx="6">
                  <c:v>104</c:v>
                </c:pt>
                <c:pt idx="7">
                  <c:v>97</c:v>
                </c:pt>
                <c:pt idx="8">
                  <c:v>88</c:v>
                </c:pt>
                <c:pt idx="9">
                  <c:v>80</c:v>
                </c:pt>
                <c:pt idx="10">
                  <c:v>72</c:v>
                </c:pt>
                <c:pt idx="11">
                  <c:v>64</c:v>
                </c:pt>
                <c:pt idx="12">
                  <c:v>54</c:v>
                </c:pt>
                <c:pt idx="13">
                  <c:v>47</c:v>
                </c:pt>
                <c:pt idx="14">
                  <c:v>40</c:v>
                </c:pt>
                <c:pt idx="15">
                  <c:v>31</c:v>
                </c:pt>
              </c:numCache>
            </c:numRef>
          </c:val>
          <c:extLst>
            <c:ext xmlns:c16="http://schemas.microsoft.com/office/drawing/2014/chart" uri="{C3380CC4-5D6E-409C-BE32-E72D297353CC}">
              <c16:uniqueId val="{00000002-B5EB-46DF-9041-3DDED0EF2381}"/>
            </c:ext>
          </c:extLst>
        </c:ser>
        <c:ser>
          <c:idx val="4"/>
          <c:order val="3"/>
          <c:tx>
            <c:strRef>
              <c:f>'HDVs Sales'!$C$36</c:f>
              <c:strCache>
                <c:ptCount val="1"/>
                <c:pt idx="0">
                  <c:v>Diesel</c:v>
                </c:pt>
              </c:strCache>
            </c:strRef>
          </c:tx>
          <c:spPr>
            <a:solidFill>
              <a:schemeClr val="accent5"/>
            </a:solidFill>
            <a:ln>
              <a:noFill/>
            </a:ln>
            <a:effectLst/>
          </c:spPr>
          <c:cat>
            <c:numRef>
              <c:f>'HDVs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Sales'!$D$36:$S$36</c:f>
              <c:numCache>
                <c:formatCode>_(* #,##0_);_(* \(#,##0\);_(* "-"??_);_(@_)</c:formatCode>
                <c:ptCount val="16"/>
                <c:pt idx="0">
                  <c:v>2864</c:v>
                </c:pt>
                <c:pt idx="1">
                  <c:v>2834</c:v>
                </c:pt>
                <c:pt idx="2">
                  <c:v>2810</c:v>
                </c:pt>
                <c:pt idx="3">
                  <c:v>2771</c:v>
                </c:pt>
                <c:pt idx="4">
                  <c:v>2702</c:v>
                </c:pt>
                <c:pt idx="5">
                  <c:v>2620</c:v>
                </c:pt>
                <c:pt idx="6">
                  <c:v>2430</c:v>
                </c:pt>
                <c:pt idx="7">
                  <c:v>2251</c:v>
                </c:pt>
                <c:pt idx="8">
                  <c:v>2065</c:v>
                </c:pt>
                <c:pt idx="9">
                  <c:v>1887</c:v>
                </c:pt>
                <c:pt idx="10">
                  <c:v>1705</c:v>
                </c:pt>
                <c:pt idx="11">
                  <c:v>1518</c:v>
                </c:pt>
                <c:pt idx="12">
                  <c:v>1338</c:v>
                </c:pt>
                <c:pt idx="13">
                  <c:v>1168</c:v>
                </c:pt>
                <c:pt idx="14">
                  <c:v>990</c:v>
                </c:pt>
                <c:pt idx="15">
                  <c:v>809</c:v>
                </c:pt>
              </c:numCache>
            </c:numRef>
          </c:val>
          <c:extLst>
            <c:ext xmlns:c16="http://schemas.microsoft.com/office/drawing/2014/chart" uri="{C3380CC4-5D6E-409C-BE32-E72D297353CC}">
              <c16:uniqueId val="{00000003-B5EB-46DF-9041-3DDED0EF2381}"/>
            </c:ext>
          </c:extLst>
        </c:ser>
        <c:ser>
          <c:idx val="5"/>
          <c:order val="4"/>
          <c:tx>
            <c:strRef>
              <c:f>'HDVs Sales'!$C$37</c:f>
              <c:strCache>
                <c:ptCount val="1"/>
                <c:pt idx="0">
                  <c:v>CNG</c:v>
                </c:pt>
              </c:strCache>
            </c:strRef>
          </c:tx>
          <c:spPr>
            <a:solidFill>
              <a:schemeClr val="accent6"/>
            </a:solidFill>
            <a:ln>
              <a:noFill/>
            </a:ln>
            <a:effectLst/>
          </c:spPr>
          <c:cat>
            <c:numRef>
              <c:f>'HDVs Sales'!$D$32:$S$32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Sales'!$D$37:$S$37</c:f>
              <c:numCache>
                <c:formatCode>_(* #,##0_);_(* \(#,##0\);_(* "-"??_);_(@_)</c:formatCode>
                <c:ptCount val="16"/>
                <c:pt idx="0">
                  <c:v>29</c:v>
                </c:pt>
                <c:pt idx="1">
                  <c:v>29</c:v>
                </c:pt>
                <c:pt idx="2">
                  <c:v>29</c:v>
                </c:pt>
                <c:pt idx="3">
                  <c:v>29</c:v>
                </c:pt>
                <c:pt idx="4">
                  <c:v>29</c:v>
                </c:pt>
                <c:pt idx="5">
                  <c:v>27</c:v>
                </c:pt>
                <c:pt idx="6">
                  <c:v>24</c:v>
                </c:pt>
                <c:pt idx="7">
                  <c:v>23</c:v>
                </c:pt>
                <c:pt idx="8">
                  <c:v>23</c:v>
                </c:pt>
                <c:pt idx="9">
                  <c:v>17</c:v>
                </c:pt>
                <c:pt idx="10">
                  <c:v>15</c:v>
                </c:pt>
                <c:pt idx="11">
                  <c:v>15</c:v>
                </c:pt>
                <c:pt idx="12">
                  <c:v>12</c:v>
                </c:pt>
                <c:pt idx="13">
                  <c:v>9</c:v>
                </c:pt>
                <c:pt idx="14">
                  <c:v>8</c:v>
                </c:pt>
                <c:pt idx="15">
                  <c:v>5</c:v>
                </c:pt>
              </c:numCache>
            </c:numRef>
          </c:val>
          <c:extLst>
            <c:ext xmlns:c16="http://schemas.microsoft.com/office/drawing/2014/chart" uri="{C3380CC4-5D6E-409C-BE32-E72D297353CC}">
              <c16:uniqueId val="{00000004-B5EB-46DF-9041-3DDED0EF2381}"/>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Sales Share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HDV Stocks</a:t>
            </a:r>
            <a:endParaRPr lang="en-US" baseline="0"/>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1"/>
          <c:order val="0"/>
          <c:tx>
            <c:strRef>
              <c:f>'HDVs Stocks'!$C$33</c:f>
              <c:strCache>
                <c:ptCount val="1"/>
                <c:pt idx="0">
                  <c:v>Battery Electric</c:v>
                </c:pt>
              </c:strCache>
            </c:strRef>
          </c:tx>
          <c:spPr>
            <a:solidFill>
              <a:schemeClr val="accent2"/>
            </a:solidFill>
            <a:ln>
              <a:noFill/>
            </a:ln>
            <a:effectLst/>
          </c:spPr>
          <c:cat>
            <c:numRef>
              <c:f>'HDVs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Stocks'!$D$33:$S$33</c:f>
              <c:numCache>
                <c:formatCode>_(* #,##0_);_(* \(#,##0\);_(* "-"??_);_(@_)</c:formatCode>
                <c:ptCount val="16"/>
                <c:pt idx="0">
                  <c:v>50</c:v>
                </c:pt>
                <c:pt idx="1">
                  <c:v>109</c:v>
                </c:pt>
                <c:pt idx="2">
                  <c:v>189</c:v>
                </c:pt>
                <c:pt idx="3">
                  <c:v>289</c:v>
                </c:pt>
                <c:pt idx="4">
                  <c:v>434</c:v>
                </c:pt>
                <c:pt idx="5">
                  <c:v>647</c:v>
                </c:pt>
                <c:pt idx="6">
                  <c:v>993</c:v>
                </c:pt>
                <c:pt idx="7">
                  <c:v>1473</c:v>
                </c:pt>
                <c:pt idx="8">
                  <c:v>2084</c:v>
                </c:pt>
                <c:pt idx="9">
                  <c:v>2826</c:v>
                </c:pt>
                <c:pt idx="10">
                  <c:v>3694</c:v>
                </c:pt>
                <c:pt idx="11">
                  <c:v>4685</c:v>
                </c:pt>
                <c:pt idx="12">
                  <c:v>5796</c:v>
                </c:pt>
                <c:pt idx="13">
                  <c:v>7025</c:v>
                </c:pt>
                <c:pt idx="14">
                  <c:v>8358</c:v>
                </c:pt>
                <c:pt idx="15">
                  <c:v>9785</c:v>
                </c:pt>
              </c:numCache>
            </c:numRef>
          </c:val>
          <c:extLst>
            <c:ext xmlns:c16="http://schemas.microsoft.com/office/drawing/2014/chart" uri="{C3380CC4-5D6E-409C-BE32-E72D297353CC}">
              <c16:uniqueId val="{00000001-C5C5-4069-9F79-1DCDBBC18FB2}"/>
            </c:ext>
          </c:extLst>
        </c:ser>
        <c:ser>
          <c:idx val="2"/>
          <c:order val="1"/>
          <c:tx>
            <c:strRef>
              <c:f>'HDVs Stocks'!$C$34</c:f>
              <c:strCache>
                <c:ptCount val="1"/>
                <c:pt idx="0">
                  <c:v>Hydrogen Fuel Cell</c:v>
                </c:pt>
              </c:strCache>
            </c:strRef>
          </c:tx>
          <c:spPr>
            <a:solidFill>
              <a:schemeClr val="accent3"/>
            </a:solidFill>
            <a:ln>
              <a:noFill/>
            </a:ln>
            <a:effectLst/>
          </c:spPr>
          <c:cat>
            <c:numRef>
              <c:f>'HDVs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Stocks'!$D$34:$S$34</c:f>
              <c:numCache>
                <c:formatCode>_(* #,##0_);_(* \(#,##0\);_(* "-"??_);_(@_)</c:formatCode>
                <c:ptCount val="16"/>
                <c:pt idx="0">
                  <c:v>2</c:v>
                </c:pt>
                <c:pt idx="1">
                  <c:v>14</c:v>
                </c:pt>
                <c:pt idx="2">
                  <c:v>36</c:v>
                </c:pt>
                <c:pt idx="3">
                  <c:v>68</c:v>
                </c:pt>
                <c:pt idx="4">
                  <c:v>113</c:v>
                </c:pt>
                <c:pt idx="5">
                  <c:v>186</c:v>
                </c:pt>
                <c:pt idx="6">
                  <c:v>309</c:v>
                </c:pt>
                <c:pt idx="7">
                  <c:v>483</c:v>
                </c:pt>
                <c:pt idx="8">
                  <c:v>705</c:v>
                </c:pt>
                <c:pt idx="9">
                  <c:v>979</c:v>
                </c:pt>
                <c:pt idx="10">
                  <c:v>1298</c:v>
                </c:pt>
                <c:pt idx="11">
                  <c:v>1662</c:v>
                </c:pt>
                <c:pt idx="12">
                  <c:v>2072</c:v>
                </c:pt>
                <c:pt idx="13">
                  <c:v>2528</c:v>
                </c:pt>
                <c:pt idx="14">
                  <c:v>3030</c:v>
                </c:pt>
                <c:pt idx="15">
                  <c:v>3569</c:v>
                </c:pt>
              </c:numCache>
            </c:numRef>
          </c:val>
          <c:extLst>
            <c:ext xmlns:c16="http://schemas.microsoft.com/office/drawing/2014/chart" uri="{C3380CC4-5D6E-409C-BE32-E72D297353CC}">
              <c16:uniqueId val="{00000002-C5C5-4069-9F79-1DCDBBC18FB2}"/>
            </c:ext>
          </c:extLst>
        </c:ser>
        <c:ser>
          <c:idx val="3"/>
          <c:order val="2"/>
          <c:tx>
            <c:strRef>
              <c:f>'HDVs Stocks'!$C$35</c:f>
              <c:strCache>
                <c:ptCount val="1"/>
                <c:pt idx="0">
                  <c:v>Gasoline</c:v>
                </c:pt>
              </c:strCache>
            </c:strRef>
          </c:tx>
          <c:spPr>
            <a:solidFill>
              <a:schemeClr val="accent4"/>
            </a:solidFill>
            <a:ln>
              <a:noFill/>
            </a:ln>
            <a:effectLst/>
          </c:spPr>
          <c:cat>
            <c:numRef>
              <c:f>'HDVs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Stocks'!$D$35:$S$35</c:f>
              <c:numCache>
                <c:formatCode>_(* #,##0_);_(* \(#,##0\);_(* "-"??_);_(@_)</c:formatCode>
                <c:ptCount val="16"/>
                <c:pt idx="0">
                  <c:v>3122.0658659226142</c:v>
                </c:pt>
                <c:pt idx="1">
                  <c:v>3171.0658659226142</c:v>
                </c:pt>
                <c:pt idx="2">
                  <c:v>3213.0658659226142</c:v>
                </c:pt>
                <c:pt idx="3">
                  <c:v>3248.0658659226142</c:v>
                </c:pt>
                <c:pt idx="4">
                  <c:v>3281.0658659226142</c:v>
                </c:pt>
                <c:pt idx="5">
                  <c:v>3308.0658659226142</c:v>
                </c:pt>
                <c:pt idx="6">
                  <c:v>3325.0658659226142</c:v>
                </c:pt>
                <c:pt idx="7">
                  <c:v>3336.0658659226142</c:v>
                </c:pt>
                <c:pt idx="8">
                  <c:v>3337.0658659226142</c:v>
                </c:pt>
                <c:pt idx="9">
                  <c:v>3325.0658659226142</c:v>
                </c:pt>
                <c:pt idx="10">
                  <c:v>3302.0658659226142</c:v>
                </c:pt>
                <c:pt idx="11">
                  <c:v>3272.0658659226142</c:v>
                </c:pt>
                <c:pt idx="12">
                  <c:v>3231.0658659226142</c:v>
                </c:pt>
                <c:pt idx="13">
                  <c:v>3183.0658659226142</c:v>
                </c:pt>
                <c:pt idx="14">
                  <c:v>3127.0658659226142</c:v>
                </c:pt>
                <c:pt idx="15">
                  <c:v>3060.0658659226142</c:v>
                </c:pt>
              </c:numCache>
            </c:numRef>
          </c:val>
          <c:extLst>
            <c:ext xmlns:c16="http://schemas.microsoft.com/office/drawing/2014/chart" uri="{C3380CC4-5D6E-409C-BE32-E72D297353CC}">
              <c16:uniqueId val="{00000003-C5C5-4069-9F79-1DCDBBC18FB2}"/>
            </c:ext>
          </c:extLst>
        </c:ser>
        <c:ser>
          <c:idx val="4"/>
          <c:order val="3"/>
          <c:tx>
            <c:strRef>
              <c:f>'HDVs Stocks'!$C$36</c:f>
              <c:strCache>
                <c:ptCount val="1"/>
                <c:pt idx="0">
                  <c:v>Diesel</c:v>
                </c:pt>
              </c:strCache>
            </c:strRef>
          </c:tx>
          <c:spPr>
            <a:solidFill>
              <a:schemeClr val="accent5"/>
            </a:solidFill>
            <a:ln>
              <a:noFill/>
            </a:ln>
            <a:effectLst/>
          </c:spPr>
          <c:cat>
            <c:numRef>
              <c:f>'HDVs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Stocks'!$D$36:$S$36</c:f>
              <c:numCache>
                <c:formatCode>_(* #,##0_);_(* \(#,##0\);_(* "-"??_);_(@_)</c:formatCode>
                <c:ptCount val="16"/>
                <c:pt idx="0">
                  <c:v>62520.901863543608</c:v>
                </c:pt>
                <c:pt idx="1">
                  <c:v>62272.901863543608</c:v>
                </c:pt>
                <c:pt idx="2">
                  <c:v>62006.901863543608</c:v>
                </c:pt>
                <c:pt idx="3">
                  <c:v>61715.901863543608</c:v>
                </c:pt>
                <c:pt idx="4">
                  <c:v>61364.901863543608</c:v>
                </c:pt>
                <c:pt idx="5">
                  <c:v>60933.901863543608</c:v>
                </c:pt>
                <c:pt idx="6">
                  <c:v>60331.901863543608</c:v>
                </c:pt>
                <c:pt idx="7">
                  <c:v>59553.901863543608</c:v>
                </c:pt>
                <c:pt idx="8">
                  <c:v>58608.901863543608</c:v>
                </c:pt>
                <c:pt idx="9">
                  <c:v>57492.901863543608</c:v>
                </c:pt>
                <c:pt idx="10">
                  <c:v>56224.901863543608</c:v>
                </c:pt>
                <c:pt idx="11">
                  <c:v>54789.901863543608</c:v>
                </c:pt>
                <c:pt idx="12">
                  <c:v>53203.901863543608</c:v>
                </c:pt>
                <c:pt idx="13">
                  <c:v>51466.901863543608</c:v>
                </c:pt>
                <c:pt idx="14">
                  <c:v>49595.901863543608</c:v>
                </c:pt>
                <c:pt idx="15">
                  <c:v>47597.901863543608</c:v>
                </c:pt>
              </c:numCache>
            </c:numRef>
          </c:val>
          <c:extLst>
            <c:ext xmlns:c16="http://schemas.microsoft.com/office/drawing/2014/chart" uri="{C3380CC4-5D6E-409C-BE32-E72D297353CC}">
              <c16:uniqueId val="{00000004-C5C5-4069-9F79-1DCDBBC18FB2}"/>
            </c:ext>
          </c:extLst>
        </c:ser>
        <c:ser>
          <c:idx val="5"/>
          <c:order val="4"/>
          <c:tx>
            <c:strRef>
              <c:f>'HDVs Stocks'!$C$37</c:f>
              <c:strCache>
                <c:ptCount val="1"/>
                <c:pt idx="0">
                  <c:v>CNG</c:v>
                </c:pt>
              </c:strCache>
            </c:strRef>
          </c:tx>
          <c:spPr>
            <a:solidFill>
              <a:schemeClr val="accent6"/>
            </a:solidFill>
            <a:ln>
              <a:noFill/>
            </a:ln>
            <a:effectLst/>
          </c:spPr>
          <c:cat>
            <c:numRef>
              <c:f>'HDVs Stocks'!$D$32:$S$32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'HDVs Stocks'!$D$37:$S$37</c:f>
              <c:numCache>
                <c:formatCode>_(* #,##0_);_(* \(#,##0\);_(* "-"??_);_(@_)</c:formatCode>
                <c:ptCount val="16"/>
                <c:pt idx="0">
                  <c:v>852.93976120252694</c:v>
                </c:pt>
                <c:pt idx="1">
                  <c:v>868.93976120252694</c:v>
                </c:pt>
                <c:pt idx="2">
                  <c:v>880.93976120252694</c:v>
                </c:pt>
                <c:pt idx="3">
                  <c:v>893.93976120252694</c:v>
                </c:pt>
                <c:pt idx="4">
                  <c:v>906.93976120252682</c:v>
                </c:pt>
                <c:pt idx="5">
                  <c:v>919.93976120252682</c:v>
                </c:pt>
                <c:pt idx="6">
                  <c:v>925.93976120252682</c:v>
                </c:pt>
                <c:pt idx="7">
                  <c:v>932.93976120252682</c:v>
                </c:pt>
                <c:pt idx="8">
                  <c:v>939.93976120252682</c:v>
                </c:pt>
                <c:pt idx="9">
                  <c:v>940.93976120252682</c:v>
                </c:pt>
                <c:pt idx="10">
                  <c:v>939.93976120252682</c:v>
                </c:pt>
                <c:pt idx="11">
                  <c:v>939.93976120252682</c:v>
                </c:pt>
                <c:pt idx="12">
                  <c:v>935.93976120252682</c:v>
                </c:pt>
                <c:pt idx="13">
                  <c:v>929.93976120252682</c:v>
                </c:pt>
                <c:pt idx="14">
                  <c:v>922.93976120252682</c:v>
                </c:pt>
                <c:pt idx="15">
                  <c:v>912.93976120252682</c:v>
                </c:pt>
              </c:numCache>
            </c:numRef>
          </c:val>
          <c:extLst>
            <c:ext xmlns:c16="http://schemas.microsoft.com/office/drawing/2014/chart" uri="{C3380CC4-5D6E-409C-BE32-E72D297353CC}">
              <c16:uniqueId val="{00000005-C5C5-4069-9F79-1DCDBBC18FB2}"/>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Stocks (Vehicles)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All</a:t>
            </a:r>
            <a:r>
              <a:rPr lang="en-US" baseline="0"/>
              <a:t> Residential Sales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'Residential Heat Sales'!$D$36</c:f>
              <c:strCache>
                <c:ptCount val="1"/>
                <c:pt idx="0">
                  <c:v>Heat Pump</c:v>
                </c:pt>
              </c:strCache>
            </c:strRef>
          </c:tx>
          <c:spPr>
            <a:solidFill>
              <a:schemeClr val="accent1"/>
            </a:solidFill>
            <a:ln>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Sales'!$G$36:$V$36</c:f>
              <c:numCache>
                <c:formatCode>_(* #,##0_);_(* \(#,##0\);_(* "-"??_);_(@_)</c:formatCode>
                <c:ptCount val="16"/>
                <c:pt idx="0">
                  <c:v>39168</c:v>
                </c:pt>
                <c:pt idx="1">
                  <c:v>43035</c:v>
                </c:pt>
                <c:pt idx="2">
                  <c:v>56597</c:v>
                </c:pt>
                <c:pt idx="3">
                  <c:v>61036</c:v>
                </c:pt>
                <c:pt idx="4">
                  <c:v>65957</c:v>
                </c:pt>
                <c:pt idx="5">
                  <c:v>70826</c:v>
                </c:pt>
                <c:pt idx="6">
                  <c:v>72909</c:v>
                </c:pt>
                <c:pt idx="7">
                  <c:v>75138</c:v>
                </c:pt>
                <c:pt idx="8">
                  <c:v>77323</c:v>
                </c:pt>
                <c:pt idx="9">
                  <c:v>79483</c:v>
                </c:pt>
                <c:pt idx="10">
                  <c:v>81657</c:v>
                </c:pt>
                <c:pt idx="11">
                  <c:v>83799</c:v>
                </c:pt>
                <c:pt idx="12">
                  <c:v>85947</c:v>
                </c:pt>
                <c:pt idx="13">
                  <c:v>88144</c:v>
                </c:pt>
                <c:pt idx="14">
                  <c:v>90302</c:v>
                </c:pt>
                <c:pt idx="15">
                  <c:v>92466</c:v>
                </c:pt>
              </c:numCache>
            </c:numRef>
          </c:val>
          <c:extLst>
            <c:ext xmlns:c16="http://schemas.microsoft.com/office/drawing/2014/chart" uri="{C3380CC4-5D6E-409C-BE32-E72D297353CC}">
              <c16:uniqueId val="{00000000-DE5D-493D-93D9-94EFBC1AF215}"/>
            </c:ext>
          </c:extLst>
        </c:ser>
        <c:ser>
          <c:idx val="1"/>
          <c:order val="1"/>
          <c:tx>
            <c:strRef>
              <c:f>'Residential Heat Sales'!$D$37</c:f>
              <c:strCache>
                <c:ptCount val="1"/>
                <c:pt idx="0">
                  <c:v>Gas</c:v>
                </c:pt>
              </c:strCache>
            </c:strRef>
          </c:tx>
          <c:spPr>
            <a:solidFill>
              <a:schemeClr val="accent2"/>
            </a:solidFill>
            <a:ln>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Sales'!$G$37:$V$37</c:f>
              <c:numCache>
                <c:formatCode>_(* #,##0_);_(* \(#,##0\);_(* "-"??_);_(@_)</c:formatCode>
                <c:ptCount val="16"/>
                <c:pt idx="0">
                  <c:v>211929</c:v>
                </c:pt>
                <c:pt idx="1">
                  <c:v>212741</c:v>
                </c:pt>
                <c:pt idx="2">
                  <c:v>203475</c:v>
                </c:pt>
                <c:pt idx="3">
                  <c:v>203429</c:v>
                </c:pt>
                <c:pt idx="4">
                  <c:v>203283</c:v>
                </c:pt>
                <c:pt idx="5">
                  <c:v>203131</c:v>
                </c:pt>
                <c:pt idx="6">
                  <c:v>202051</c:v>
                </c:pt>
                <c:pt idx="7">
                  <c:v>200880</c:v>
                </c:pt>
                <c:pt idx="8">
                  <c:v>199701</c:v>
                </c:pt>
                <c:pt idx="9">
                  <c:v>198559</c:v>
                </c:pt>
                <c:pt idx="10">
                  <c:v>197424</c:v>
                </c:pt>
                <c:pt idx="11">
                  <c:v>196264</c:v>
                </c:pt>
                <c:pt idx="12">
                  <c:v>195562</c:v>
                </c:pt>
                <c:pt idx="13">
                  <c:v>194942</c:v>
                </c:pt>
                <c:pt idx="14">
                  <c:v>194290</c:v>
                </c:pt>
                <c:pt idx="15">
                  <c:v>193678</c:v>
                </c:pt>
              </c:numCache>
            </c:numRef>
          </c:val>
          <c:extLst>
            <c:ext xmlns:c16="http://schemas.microsoft.com/office/drawing/2014/chart" uri="{C3380CC4-5D6E-409C-BE32-E72D297353CC}">
              <c16:uniqueId val="{00000001-DE5D-493D-93D9-94EFBC1AF215}"/>
            </c:ext>
          </c:extLst>
        </c:ser>
        <c:ser>
          <c:idx val="2"/>
          <c:order val="2"/>
          <c:tx>
            <c:strRef>
              <c:f>'Residential Heat Sales'!$D$38</c:f>
              <c:strCache>
                <c:ptCount val="1"/>
                <c:pt idx="0">
                  <c:v>Distillate</c:v>
                </c:pt>
              </c:strCache>
            </c:strRef>
          </c:tx>
          <c:spPr>
            <a:solidFill>
              <a:schemeClr val="accent3"/>
            </a:solidFill>
            <a:ln>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Sales'!$G$38:$V$38</c:f>
              <c:numCache>
                <c:formatCode>_(* #,##0_);_(* \(#,##0\);_(* "-"??_);_(@_)</c:formatCode>
                <c:ptCount val="16"/>
                <c:pt idx="0">
                  <c:v>39036</c:v>
                </c:pt>
                <c:pt idx="1">
                  <c:v>36007</c:v>
                </c:pt>
                <c:pt idx="2">
                  <c:v>33402</c:v>
                </c:pt>
                <c:pt idx="3">
                  <c:v>30678</c:v>
                </c:pt>
                <c:pt idx="4">
                  <c:v>27636</c:v>
                </c:pt>
                <c:pt idx="5">
                  <c:v>24589</c:v>
                </c:pt>
                <c:pt idx="6">
                  <c:v>23828</c:v>
                </c:pt>
                <c:pt idx="7">
                  <c:v>23060</c:v>
                </c:pt>
                <c:pt idx="8">
                  <c:v>22294</c:v>
                </c:pt>
                <c:pt idx="9">
                  <c:v>21550</c:v>
                </c:pt>
                <c:pt idx="10">
                  <c:v>20780</c:v>
                </c:pt>
                <c:pt idx="11">
                  <c:v>20027</c:v>
                </c:pt>
                <c:pt idx="12">
                  <c:v>19273</c:v>
                </c:pt>
                <c:pt idx="13">
                  <c:v>18524</c:v>
                </c:pt>
                <c:pt idx="14">
                  <c:v>17774</c:v>
                </c:pt>
                <c:pt idx="15">
                  <c:v>17029</c:v>
                </c:pt>
              </c:numCache>
            </c:numRef>
          </c:val>
          <c:extLst>
            <c:ext xmlns:c16="http://schemas.microsoft.com/office/drawing/2014/chart" uri="{C3380CC4-5D6E-409C-BE32-E72D297353CC}">
              <c16:uniqueId val="{00000002-DE5D-493D-93D9-94EFBC1AF215}"/>
            </c:ext>
          </c:extLst>
        </c:ser>
        <c:ser>
          <c:idx val="3"/>
          <c:order val="3"/>
          <c:tx>
            <c:strRef>
              <c:f>'Residential Heat Sales'!$D$39</c:f>
              <c:strCache>
                <c:ptCount val="1"/>
                <c:pt idx="0">
                  <c:v>Electric Resistance</c:v>
                </c:pt>
              </c:strCache>
            </c:strRef>
          </c:tx>
          <c:spPr>
            <a:solidFill>
              <a:schemeClr val="accent4"/>
            </a:solidFill>
            <a:ln>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Sales'!$G$39:$V$39</c:f>
              <c:numCache>
                <c:formatCode>_(* #,##0_);_(* \(#,##0\);_(* "-"??_);_(@_)</c:formatCode>
                <c:ptCount val="16"/>
                <c:pt idx="0">
                  <c:v>31740</c:v>
                </c:pt>
                <c:pt idx="1">
                  <c:v>29851</c:v>
                </c:pt>
                <c:pt idx="2">
                  <c:v>27976</c:v>
                </c:pt>
                <c:pt idx="3">
                  <c:v>26093</c:v>
                </c:pt>
                <c:pt idx="4">
                  <c:v>24235</c:v>
                </c:pt>
                <c:pt idx="5">
                  <c:v>22367</c:v>
                </c:pt>
                <c:pt idx="6">
                  <c:v>21866</c:v>
                </c:pt>
                <c:pt idx="7">
                  <c:v>21357</c:v>
                </c:pt>
                <c:pt idx="8">
                  <c:v>20852</c:v>
                </c:pt>
                <c:pt idx="9">
                  <c:v>20343</c:v>
                </c:pt>
                <c:pt idx="10">
                  <c:v>19838</c:v>
                </c:pt>
                <c:pt idx="11">
                  <c:v>19334</c:v>
                </c:pt>
                <c:pt idx="12">
                  <c:v>18347</c:v>
                </c:pt>
                <c:pt idx="13">
                  <c:v>17340</c:v>
                </c:pt>
                <c:pt idx="14">
                  <c:v>16327</c:v>
                </c:pt>
                <c:pt idx="15">
                  <c:v>15312</c:v>
                </c:pt>
              </c:numCache>
            </c:numRef>
          </c:val>
          <c:extLst>
            <c:ext xmlns:c16="http://schemas.microsoft.com/office/drawing/2014/chart" uri="{C3380CC4-5D6E-409C-BE32-E72D297353CC}">
              <c16:uniqueId val="{00000003-DE5D-493D-93D9-94EFBC1AF215}"/>
            </c:ext>
          </c:extLst>
        </c:ser>
        <c:ser>
          <c:idx val="4"/>
          <c:order val="4"/>
          <c:tx>
            <c:strRef>
              <c:f>'Residential Heat Sales'!$D$40</c:f>
              <c:strCache>
                <c:ptCount val="1"/>
                <c:pt idx="0">
                  <c:v>Other</c:v>
                </c:pt>
              </c:strCache>
            </c:strRef>
          </c:tx>
          <c:spPr>
            <a:solidFill>
              <a:schemeClr val="accent5"/>
            </a:solidFill>
            <a:ln>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Sales'!$G$40:$V$40</c:f>
              <c:numCache>
                <c:formatCode>_(* #,##0_);_(* \(#,##0\);_(* "-"??_);_(@_)</c:formatCode>
                <c:ptCount val="16"/>
                <c:pt idx="0">
                  <c:v>21376</c:v>
                </c:pt>
                <c:pt idx="1">
                  <c:v>21336</c:v>
                </c:pt>
                <c:pt idx="2">
                  <c:v>21298</c:v>
                </c:pt>
                <c:pt idx="3">
                  <c:v>21258</c:v>
                </c:pt>
                <c:pt idx="4">
                  <c:v>21221</c:v>
                </c:pt>
                <c:pt idx="5">
                  <c:v>21186</c:v>
                </c:pt>
                <c:pt idx="6">
                  <c:v>21145</c:v>
                </c:pt>
                <c:pt idx="7">
                  <c:v>21106</c:v>
                </c:pt>
                <c:pt idx="8">
                  <c:v>21063</c:v>
                </c:pt>
                <c:pt idx="9">
                  <c:v>21023</c:v>
                </c:pt>
                <c:pt idx="10">
                  <c:v>20978</c:v>
                </c:pt>
                <c:pt idx="11">
                  <c:v>20935</c:v>
                </c:pt>
                <c:pt idx="12">
                  <c:v>20892</c:v>
                </c:pt>
                <c:pt idx="13">
                  <c:v>20856</c:v>
                </c:pt>
                <c:pt idx="14">
                  <c:v>20819</c:v>
                </c:pt>
                <c:pt idx="15">
                  <c:v>20783</c:v>
                </c:pt>
              </c:numCache>
            </c:numRef>
          </c:val>
          <c:extLst>
            <c:ext xmlns:c16="http://schemas.microsoft.com/office/drawing/2014/chart" uri="{C3380CC4-5D6E-409C-BE32-E72D297353CC}">
              <c16:uniqueId val="{00000004-DE5D-493D-93D9-94EFBC1AF215}"/>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Sales Share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Zero Scenario B</a:t>
            </a:r>
          </a:p>
        </c:rich>
      </c:tx>
      <c:overlay val="0"/>
    </c:title>
    <c:autoTitleDeleted val="0"/>
    <c:plotArea>
      <c:layout/>
      <c:areaChart>
        <c:grouping val="stacked"/>
        <c:varyColors val="0"/>
        <c:ser>
          <c:idx val="0"/>
          <c:order val="0"/>
          <c:tx>
            <c:strRef>
              <c:f>'Energy by Fuel'!$C$86</c:f>
              <c:strCache>
                <c:ptCount val="1"/>
                <c:pt idx="0">
                  <c:v>Electricity</c:v>
                </c:pt>
              </c:strCache>
            </c:strRef>
          </c:tx>
          <c:spPr>
            <a:solidFill>
              <a:schemeClr val="accent1"/>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Fuel'!$D$86:$S$86</c:f>
              <c:numCache>
                <c:formatCode>#,##0</c:formatCode>
                <c:ptCount val="16"/>
                <c:pt idx="0">
                  <c:v>508.53497192779469</c:v>
                </c:pt>
                <c:pt idx="1">
                  <c:v>520.18704230533717</c:v>
                </c:pt>
                <c:pt idx="2">
                  <c:v>526.65607908419258</c:v>
                </c:pt>
                <c:pt idx="3">
                  <c:v>530.75834906476928</c:v>
                </c:pt>
                <c:pt idx="4">
                  <c:v>537.37491246680963</c:v>
                </c:pt>
                <c:pt idx="5">
                  <c:v>547.05518022778847</c:v>
                </c:pt>
                <c:pt idx="6">
                  <c:v>576.1836732288225</c:v>
                </c:pt>
                <c:pt idx="7">
                  <c:v>606.84300014274368</c:v>
                </c:pt>
                <c:pt idx="8">
                  <c:v>638.78558715178065</c:v>
                </c:pt>
                <c:pt idx="9">
                  <c:v>670.14886158792058</c:v>
                </c:pt>
                <c:pt idx="10">
                  <c:v>702.90456912967613</c:v>
                </c:pt>
                <c:pt idx="11">
                  <c:v>724.7160535123204</c:v>
                </c:pt>
                <c:pt idx="12">
                  <c:v>746.33062004567557</c:v>
                </c:pt>
                <c:pt idx="13">
                  <c:v>767.50609717967211</c:v>
                </c:pt>
                <c:pt idx="14">
                  <c:v>788.2685056108196</c:v>
                </c:pt>
                <c:pt idx="15">
                  <c:v>808.32242774074211</c:v>
                </c:pt>
              </c:numCache>
            </c:numRef>
          </c:val>
          <c:extLst>
            <c:ext xmlns:c16="http://schemas.microsoft.com/office/drawing/2014/chart" uri="{C3380CC4-5D6E-409C-BE32-E72D297353CC}">
              <c16:uniqueId val="{00000001-5C5F-8740-BC8B-652D74D61EC3}"/>
            </c:ext>
          </c:extLst>
        </c:ser>
        <c:ser>
          <c:idx val="1"/>
          <c:order val="1"/>
          <c:tx>
            <c:strRef>
              <c:f>'Energy by Fuel'!$C$87</c:f>
              <c:strCache>
                <c:ptCount val="1"/>
                <c:pt idx="0">
                  <c:v>Natural Gas</c:v>
                </c:pt>
              </c:strCache>
            </c:strRef>
          </c:tx>
          <c:spPr>
            <a:solidFill>
              <a:schemeClr val="accent2"/>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Fuel'!$D$87:$S$87</c:f>
              <c:numCache>
                <c:formatCode>#,##0</c:formatCode>
                <c:ptCount val="16"/>
                <c:pt idx="0">
                  <c:v>879.029383902679</c:v>
                </c:pt>
                <c:pt idx="1">
                  <c:v>870.42727942632291</c:v>
                </c:pt>
                <c:pt idx="2">
                  <c:v>856.32698286993161</c:v>
                </c:pt>
                <c:pt idx="3">
                  <c:v>838.34542352228107</c:v>
                </c:pt>
                <c:pt idx="4">
                  <c:v>817.35205328498012</c:v>
                </c:pt>
                <c:pt idx="5">
                  <c:v>793.46520271642339</c:v>
                </c:pt>
                <c:pt idx="6">
                  <c:v>721.25312898871584</c:v>
                </c:pt>
                <c:pt idx="7">
                  <c:v>649.94698255683545</c:v>
                </c:pt>
                <c:pt idx="8">
                  <c:v>580.02735957608763</c:v>
                </c:pt>
                <c:pt idx="9">
                  <c:v>512.01002036097873</c:v>
                </c:pt>
                <c:pt idx="10">
                  <c:v>446.34634924779778</c:v>
                </c:pt>
                <c:pt idx="11">
                  <c:v>393.60769010751142</c:v>
                </c:pt>
                <c:pt idx="12">
                  <c:v>344.88212897059555</c:v>
                </c:pt>
                <c:pt idx="13">
                  <c:v>300.19411194049667</c:v>
                </c:pt>
                <c:pt idx="14">
                  <c:v>259.29952487585325</c:v>
                </c:pt>
                <c:pt idx="15">
                  <c:v>222.20200093161569</c:v>
                </c:pt>
              </c:numCache>
            </c:numRef>
          </c:val>
          <c:extLst>
            <c:ext xmlns:c16="http://schemas.microsoft.com/office/drawing/2014/chart" uri="{C3380CC4-5D6E-409C-BE32-E72D297353CC}">
              <c16:uniqueId val="{00000003-5C5F-8740-BC8B-652D74D61EC3}"/>
            </c:ext>
          </c:extLst>
        </c:ser>
        <c:ser>
          <c:idx val="3"/>
          <c:order val="2"/>
          <c:tx>
            <c:strRef>
              <c:f>'Energy by Fuel'!$C$88</c:f>
              <c:strCache>
                <c:ptCount val="1"/>
                <c:pt idx="0">
                  <c:v>Renewable Natural Gas</c:v>
                </c:pt>
              </c:strCache>
            </c:strRef>
          </c:tx>
          <c:spPr>
            <a:pattFill prst="dkUpDiag">
              <a:fgClr>
                <a:schemeClr val="accent2"/>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Fuel'!$D$88:$S$88</c:f>
              <c:numCache>
                <c:formatCode>#,##0</c:formatCode>
                <c:ptCount val="16"/>
                <c:pt idx="0">
                  <c:v>0</c:v>
                </c:pt>
                <c:pt idx="1">
                  <c:v>0</c:v>
                </c:pt>
                <c:pt idx="2">
                  <c:v>0</c:v>
                </c:pt>
                <c:pt idx="3">
                  <c:v>0</c:v>
                </c:pt>
                <c:pt idx="4">
                  <c:v>0</c:v>
                </c:pt>
                <c:pt idx="5">
                  <c:v>0</c:v>
                </c:pt>
                <c:pt idx="6">
                  <c:v>24.613602126812438</c:v>
                </c:pt>
                <c:pt idx="7">
                  <c:v>45.927731101446618</c:v>
                </c:pt>
                <c:pt idx="8">
                  <c:v>63.732196002256025</c:v>
                </c:pt>
                <c:pt idx="9">
                  <c:v>77.863274985770971</c:v>
                </c:pt>
                <c:pt idx="10">
                  <c:v>88.200176797469041</c:v>
                </c:pt>
                <c:pt idx="11">
                  <c:v>97.174965886891869</c:v>
                </c:pt>
                <c:pt idx="12">
                  <c:v>103.59918308479531</c:v>
                </c:pt>
                <c:pt idx="13">
                  <c:v>107.67832276126516</c:v>
                </c:pt>
                <c:pt idx="14">
                  <c:v>109.54759443546007</c:v>
                </c:pt>
                <c:pt idx="15">
                  <c:v>109.4427765782585</c:v>
                </c:pt>
              </c:numCache>
            </c:numRef>
          </c:val>
          <c:extLst>
            <c:ext xmlns:c16="http://schemas.microsoft.com/office/drawing/2014/chart" uri="{C3380CC4-5D6E-409C-BE32-E72D297353CC}">
              <c16:uniqueId val="{00000005-5C5F-8740-BC8B-652D74D61EC3}"/>
            </c:ext>
          </c:extLst>
        </c:ser>
        <c:ser>
          <c:idx val="8"/>
          <c:order val="3"/>
          <c:tx>
            <c:strRef>
              <c:f>'Energy by Fuel'!$C$89</c:f>
              <c:strCache>
                <c:ptCount val="1"/>
                <c:pt idx="0">
                  <c:v>Gasoline</c:v>
                </c:pt>
              </c:strCache>
            </c:strRef>
          </c:tx>
          <c:spPr>
            <a:solidFill>
              <a:srgbClr val="C00000"/>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Fuel'!$D$89:$S$89</c:f>
              <c:numCache>
                <c:formatCode>#,##0</c:formatCode>
                <c:ptCount val="16"/>
                <c:pt idx="0">
                  <c:v>742.53063151340825</c:v>
                </c:pt>
                <c:pt idx="1">
                  <c:v>724.6417205629167</c:v>
                </c:pt>
                <c:pt idx="2">
                  <c:v>705.67930008096573</c:v>
                </c:pt>
                <c:pt idx="3">
                  <c:v>685.3654974541389</c:v>
                </c:pt>
                <c:pt idx="4">
                  <c:v>664.3285918514058</c:v>
                </c:pt>
                <c:pt idx="5">
                  <c:v>642.69098805625174</c:v>
                </c:pt>
                <c:pt idx="6">
                  <c:v>611.30963673929148</c:v>
                </c:pt>
                <c:pt idx="7">
                  <c:v>576.89058704305455</c:v>
                </c:pt>
                <c:pt idx="8">
                  <c:v>539.57023949187692</c:v>
                </c:pt>
                <c:pt idx="9">
                  <c:v>499.60526262493647</c:v>
                </c:pt>
                <c:pt idx="10">
                  <c:v>457.31459362956883</c:v>
                </c:pt>
                <c:pt idx="11">
                  <c:v>419.78628959237682</c:v>
                </c:pt>
                <c:pt idx="12">
                  <c:v>383.55809001195388</c:v>
                </c:pt>
                <c:pt idx="13">
                  <c:v>348.69770350251702</c:v>
                </c:pt>
                <c:pt idx="14">
                  <c:v>315.26935851721822</c:v>
                </c:pt>
                <c:pt idx="15">
                  <c:v>283.30827400307811</c:v>
                </c:pt>
              </c:numCache>
            </c:numRef>
          </c:val>
          <c:extLst>
            <c:ext xmlns:c16="http://schemas.microsoft.com/office/drawing/2014/chart" uri="{C3380CC4-5D6E-409C-BE32-E72D297353CC}">
              <c16:uniqueId val="{00000007-5C5F-8740-BC8B-652D74D61EC3}"/>
            </c:ext>
          </c:extLst>
        </c:ser>
        <c:ser>
          <c:idx val="12"/>
          <c:order val="4"/>
          <c:tx>
            <c:strRef>
              <c:f>'Energy by Fuel'!$C$90</c:f>
              <c:strCache>
                <c:ptCount val="1"/>
                <c:pt idx="0">
                  <c:v>Renewable Gasoline</c:v>
                </c:pt>
              </c:strCache>
            </c:strRef>
          </c:tx>
          <c:spPr>
            <a:pattFill prst="dkUpDiag">
              <a:fgClr>
                <a:srgbClr val="C00000"/>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Fuel'!$D$90:$S$90</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5C5F-8740-BC8B-652D74D61EC3}"/>
            </c:ext>
          </c:extLst>
        </c:ser>
        <c:ser>
          <c:idx val="2"/>
          <c:order val="5"/>
          <c:tx>
            <c:strRef>
              <c:f>'Energy by Fuel'!$C$91</c:f>
              <c:strCache>
                <c:ptCount val="1"/>
                <c:pt idx="0">
                  <c:v>Distillate</c:v>
                </c:pt>
              </c:strCache>
            </c:strRef>
          </c:tx>
          <c:spPr>
            <a:solidFill>
              <a:schemeClr val="accent3"/>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Fuel'!$D$91:$S$91</c:f>
              <c:numCache>
                <c:formatCode>#,##0</c:formatCode>
                <c:ptCount val="16"/>
                <c:pt idx="0">
                  <c:v>325.06032737560736</c:v>
                </c:pt>
                <c:pt idx="1">
                  <c:v>320.50981058247089</c:v>
                </c:pt>
                <c:pt idx="2">
                  <c:v>314.50408270217264</c:v>
                </c:pt>
                <c:pt idx="3">
                  <c:v>307.67721933906768</c:v>
                </c:pt>
                <c:pt idx="4">
                  <c:v>300.21218968608798</c:v>
                </c:pt>
                <c:pt idx="5">
                  <c:v>280.22190784393683</c:v>
                </c:pt>
                <c:pt idx="6">
                  <c:v>262.69827598273827</c:v>
                </c:pt>
                <c:pt idx="7">
                  <c:v>244.78605128037853</c:v>
                </c:pt>
                <c:pt idx="8">
                  <c:v>226.64487011324061</c:v>
                </c:pt>
                <c:pt idx="9">
                  <c:v>208.3965954053572</c:v>
                </c:pt>
                <c:pt idx="10">
                  <c:v>190.2120343103588</c:v>
                </c:pt>
                <c:pt idx="11">
                  <c:v>173.13705050640004</c:v>
                </c:pt>
                <c:pt idx="12">
                  <c:v>156.66573873051556</c:v>
                </c:pt>
                <c:pt idx="13">
                  <c:v>140.8327050548649</c:v>
                </c:pt>
                <c:pt idx="14">
                  <c:v>125.74001033128103</c:v>
                </c:pt>
                <c:pt idx="15">
                  <c:v>111.4150150174267</c:v>
                </c:pt>
              </c:numCache>
            </c:numRef>
          </c:val>
          <c:extLst>
            <c:ext xmlns:c16="http://schemas.microsoft.com/office/drawing/2014/chart" uri="{C3380CC4-5D6E-409C-BE32-E72D297353CC}">
              <c16:uniqueId val="{0000000B-5C5F-8740-BC8B-652D74D61EC3}"/>
            </c:ext>
          </c:extLst>
        </c:ser>
        <c:ser>
          <c:idx val="4"/>
          <c:order val="6"/>
          <c:tx>
            <c:strRef>
              <c:f>'Energy by Fuel'!$C$92</c:f>
              <c:strCache>
                <c:ptCount val="1"/>
                <c:pt idx="0">
                  <c:v>Renewable Distillate</c:v>
                </c:pt>
              </c:strCache>
            </c:strRef>
          </c:tx>
          <c:spPr>
            <a:pattFill prst="dkUpDiag">
              <a:fgClr>
                <a:schemeClr val="accent3"/>
              </a:fgClr>
              <a:bgClr>
                <a:schemeClr val="bg1"/>
              </a:bgClr>
            </a:patt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Fuel'!$D$92:$S$92</c:f>
              <c:numCache>
                <c:formatCode>#,##0</c:formatCode>
                <c:ptCount val="16"/>
                <c:pt idx="0">
                  <c:v>23.664574443508858</c:v>
                </c:pt>
                <c:pt idx="1">
                  <c:v>23.265376151510225</c:v>
                </c:pt>
                <c:pt idx="2">
                  <c:v>22.728745143359617</c:v>
                </c:pt>
                <c:pt idx="3">
                  <c:v>22.122379606997647</c:v>
                </c:pt>
                <c:pt idx="4">
                  <c:v>21.464967137961672</c:v>
                </c:pt>
                <c:pt idx="5">
                  <c:v>32.664602412972911</c:v>
                </c:pt>
                <c:pt idx="6">
                  <c:v>37.87497924342648</c:v>
                </c:pt>
                <c:pt idx="7">
                  <c:v>42.452742900317403</c:v>
                </c:pt>
                <c:pt idx="8">
                  <c:v>46.34160294337606</c:v>
                </c:pt>
                <c:pt idx="9">
                  <c:v>49.490565816156874</c:v>
                </c:pt>
                <c:pt idx="10">
                  <c:v>51.86681464151728</c:v>
                </c:pt>
                <c:pt idx="11">
                  <c:v>53.729013102657689</c:v>
                </c:pt>
                <c:pt idx="12">
                  <c:v>54.955570668366455</c:v>
                </c:pt>
                <c:pt idx="13">
                  <c:v>55.541798797404539</c:v>
                </c:pt>
                <c:pt idx="14">
                  <c:v>55.512391125352622</c:v>
                </c:pt>
                <c:pt idx="15">
                  <c:v>54.8760521727624</c:v>
                </c:pt>
              </c:numCache>
            </c:numRef>
          </c:val>
          <c:extLst>
            <c:ext xmlns:c16="http://schemas.microsoft.com/office/drawing/2014/chart" uri="{C3380CC4-5D6E-409C-BE32-E72D297353CC}">
              <c16:uniqueId val="{0000000D-5C5F-8740-BC8B-652D74D61EC3}"/>
            </c:ext>
          </c:extLst>
        </c:ser>
        <c:ser>
          <c:idx val="13"/>
          <c:order val="7"/>
          <c:tx>
            <c:strRef>
              <c:f>'Energy by Fuel'!$C$93</c:f>
              <c:strCache>
                <c:ptCount val="1"/>
                <c:pt idx="0">
                  <c:v>Jet Fuel</c:v>
                </c:pt>
              </c:strCache>
            </c:strRef>
          </c:tx>
          <c:spPr>
            <a:solidFill>
              <a:schemeClr val="accent5"/>
            </a:solidFill>
            <a:ln w="127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Fuel'!$D$93:$S$93</c:f>
              <c:numCache>
                <c:formatCode>#,##0</c:formatCode>
                <c:ptCount val="16"/>
                <c:pt idx="0">
                  <c:v>79.551481295604859</c:v>
                </c:pt>
                <c:pt idx="1">
                  <c:v>80.56841837560971</c:v>
                </c:pt>
                <c:pt idx="2">
                  <c:v>81.57329172946082</c:v>
                </c:pt>
                <c:pt idx="3">
                  <c:v>82.368326632314904</c:v>
                </c:pt>
                <c:pt idx="4">
                  <c:v>82.959711692722138</c:v>
                </c:pt>
                <c:pt idx="5">
                  <c:v>83.374755146622334</c:v>
                </c:pt>
                <c:pt idx="6">
                  <c:v>80.671659296642261</c:v>
                </c:pt>
                <c:pt idx="7">
                  <c:v>78.178188748163279</c:v>
                </c:pt>
                <c:pt idx="8">
                  <c:v>75.68231417738761</c:v>
                </c:pt>
                <c:pt idx="9">
                  <c:v>73.093009876444668</c:v>
                </c:pt>
                <c:pt idx="10">
                  <c:v>70.570266729771191</c:v>
                </c:pt>
                <c:pt idx="11">
                  <c:v>68.179281015656585</c:v>
                </c:pt>
                <c:pt idx="12">
                  <c:v>65.873020421206832</c:v>
                </c:pt>
                <c:pt idx="13">
                  <c:v>63.539726459142003</c:v>
                </c:pt>
                <c:pt idx="14">
                  <c:v>61.170814129307757</c:v>
                </c:pt>
                <c:pt idx="15">
                  <c:v>58.857849795712937</c:v>
                </c:pt>
              </c:numCache>
            </c:numRef>
          </c:val>
          <c:extLst>
            <c:ext xmlns:c16="http://schemas.microsoft.com/office/drawing/2014/chart" uri="{C3380CC4-5D6E-409C-BE32-E72D297353CC}">
              <c16:uniqueId val="{0000000F-5C5F-8740-BC8B-652D74D61EC3}"/>
            </c:ext>
          </c:extLst>
        </c:ser>
        <c:ser>
          <c:idx val="14"/>
          <c:order val="8"/>
          <c:tx>
            <c:strRef>
              <c:f>'Energy by Fuel'!$C$94</c:f>
              <c:strCache>
                <c:ptCount val="1"/>
                <c:pt idx="0">
                  <c:v>Sustainable Aviation Fuel</c:v>
                </c:pt>
              </c:strCache>
            </c:strRef>
          </c:tx>
          <c:spPr>
            <a:pattFill prst="dkUpDiag">
              <a:fgClr>
                <a:schemeClr val="accent5"/>
              </a:fgClr>
              <a:bgClr>
                <a:schemeClr val="bg1"/>
              </a:bgClr>
            </a:patt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Fuel'!$D$94:$S$94</c:f>
              <c:numCache>
                <c:formatCode>#,##0</c:formatCode>
                <c:ptCount val="16"/>
                <c:pt idx="0">
                  <c:v>0</c:v>
                </c:pt>
                <c:pt idx="1">
                  <c:v>0</c:v>
                </c:pt>
                <c:pt idx="2">
                  <c:v>0</c:v>
                </c:pt>
                <c:pt idx="3">
                  <c:v>0</c:v>
                </c:pt>
                <c:pt idx="4">
                  <c:v>0</c:v>
                </c:pt>
                <c:pt idx="5">
                  <c:v>0</c:v>
                </c:pt>
                <c:pt idx="6">
                  <c:v>2.9090286867720732</c:v>
                </c:pt>
                <c:pt idx="7">
                  <c:v>5.8491486711464962</c:v>
                </c:pt>
                <c:pt idx="8">
                  <c:v>8.8237045659942055</c:v>
                </c:pt>
                <c:pt idx="9">
                  <c:v>11.82185968827082</c:v>
                </c:pt>
                <c:pt idx="10">
                  <c:v>14.86849504045726</c:v>
                </c:pt>
                <c:pt idx="11">
                  <c:v>17.99600191211675</c:v>
                </c:pt>
                <c:pt idx="12">
                  <c:v>21.21858369492951</c:v>
                </c:pt>
                <c:pt idx="13">
                  <c:v>24.519132692112219</c:v>
                </c:pt>
                <c:pt idx="14">
                  <c:v>27.901477129123641</c:v>
                </c:pt>
                <c:pt idx="15">
                  <c:v>31.421896332515569</c:v>
                </c:pt>
              </c:numCache>
            </c:numRef>
          </c:val>
          <c:extLst>
            <c:ext xmlns:c16="http://schemas.microsoft.com/office/drawing/2014/chart" uri="{C3380CC4-5D6E-409C-BE32-E72D297353CC}">
              <c16:uniqueId val="{00000011-5C5F-8740-BC8B-652D74D61EC3}"/>
            </c:ext>
          </c:extLst>
        </c:ser>
        <c:ser>
          <c:idx val="11"/>
          <c:order val="9"/>
          <c:tx>
            <c:strRef>
              <c:f>'Energy by Fuel'!$C$95</c:f>
              <c:strCache>
                <c:ptCount val="1"/>
                <c:pt idx="0">
                  <c:v>Other Petroleum</c:v>
                </c:pt>
              </c:strCache>
            </c:strRef>
          </c:tx>
          <c:spPr>
            <a:solidFill>
              <a:schemeClr val="bg1">
                <a:lumMod val="6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Fuel'!$D$95:$S$95</c:f>
              <c:numCache>
                <c:formatCode>#,##0</c:formatCode>
                <c:ptCount val="16"/>
                <c:pt idx="0">
                  <c:v>110.28997243741958</c:v>
                </c:pt>
                <c:pt idx="1">
                  <c:v>109.47470966318066</c:v>
                </c:pt>
                <c:pt idx="2">
                  <c:v>108.44700547072713</c:v>
                </c:pt>
                <c:pt idx="3">
                  <c:v>107.23069950977178</c:v>
                </c:pt>
                <c:pt idx="4">
                  <c:v>105.85626006230683</c:v>
                </c:pt>
                <c:pt idx="5">
                  <c:v>104.32739656382259</c:v>
                </c:pt>
                <c:pt idx="6">
                  <c:v>102.58631791186528</c:v>
                </c:pt>
                <c:pt idx="7">
                  <c:v>100.71742555351773</c:v>
                </c:pt>
                <c:pt idx="8">
                  <c:v>98.729507140949266</c:v>
                </c:pt>
                <c:pt idx="9">
                  <c:v>96.635178031483832</c:v>
                </c:pt>
                <c:pt idx="10">
                  <c:v>94.446357508439121</c:v>
                </c:pt>
                <c:pt idx="11">
                  <c:v>92.533027599596949</c:v>
                </c:pt>
                <c:pt idx="12">
                  <c:v>90.715939788963937</c:v>
                </c:pt>
                <c:pt idx="13">
                  <c:v>88.988503047045626</c:v>
                </c:pt>
                <c:pt idx="14">
                  <c:v>87.379176882651791</c:v>
                </c:pt>
                <c:pt idx="15">
                  <c:v>85.869845058061202</c:v>
                </c:pt>
              </c:numCache>
            </c:numRef>
          </c:val>
          <c:extLst>
            <c:ext xmlns:c16="http://schemas.microsoft.com/office/drawing/2014/chart" uri="{C3380CC4-5D6E-409C-BE32-E72D297353CC}">
              <c16:uniqueId val="{00000013-5C5F-8740-BC8B-652D74D61EC3}"/>
            </c:ext>
          </c:extLst>
        </c:ser>
        <c:ser>
          <c:idx val="6"/>
          <c:order val="10"/>
          <c:tx>
            <c:strRef>
              <c:f>'Energy by Fuel'!$C$96</c:f>
              <c:strCache>
                <c:ptCount val="1"/>
                <c:pt idx="0">
                  <c:v>District Steam</c:v>
                </c:pt>
              </c:strCache>
            </c:strRef>
          </c:tx>
          <c:spPr>
            <a:solidFill>
              <a:schemeClr val="tx1"/>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Fuel'!$D$96:$S$96</c:f>
              <c:numCache>
                <c:formatCode>#,##0</c:formatCode>
                <c:ptCount val="16"/>
                <c:pt idx="0">
                  <c:v>15.752865389121586</c:v>
                </c:pt>
                <c:pt idx="1">
                  <c:v>15.704987186753277</c:v>
                </c:pt>
                <c:pt idx="2">
                  <c:v>15.490706991160714</c:v>
                </c:pt>
                <c:pt idx="3">
                  <c:v>15.191599899057062</c:v>
                </c:pt>
                <c:pt idx="4">
                  <c:v>14.840989125382466</c:v>
                </c:pt>
                <c:pt idx="5">
                  <c:v>14.44086227431721</c:v>
                </c:pt>
                <c:pt idx="6">
                  <c:v>13.885511629686221</c:v>
                </c:pt>
                <c:pt idx="7">
                  <c:v>13.268649650462663</c:v>
                </c:pt>
                <c:pt idx="8">
                  <c:v>12.60085788197499</c:v>
                </c:pt>
                <c:pt idx="9">
                  <c:v>11.897791266272009</c:v>
                </c:pt>
                <c:pt idx="10">
                  <c:v>11.174299331275984</c:v>
                </c:pt>
                <c:pt idx="11">
                  <c:v>10.581840284069274</c:v>
                </c:pt>
                <c:pt idx="12">
                  <c:v>10.007740490855728</c:v>
                </c:pt>
                <c:pt idx="13">
                  <c:v>9.4526391086373671</c:v>
                </c:pt>
                <c:pt idx="14">
                  <c:v>8.9170365827688478</c:v>
                </c:pt>
                <c:pt idx="15">
                  <c:v>8.4021853316994957</c:v>
                </c:pt>
              </c:numCache>
            </c:numRef>
          </c:val>
          <c:extLst>
            <c:ext xmlns:c16="http://schemas.microsoft.com/office/drawing/2014/chart" uri="{C3380CC4-5D6E-409C-BE32-E72D297353CC}">
              <c16:uniqueId val="{00000015-5C5F-8740-BC8B-652D74D61EC3}"/>
            </c:ext>
          </c:extLst>
        </c:ser>
        <c:ser>
          <c:idx val="9"/>
          <c:order val="11"/>
          <c:tx>
            <c:strRef>
              <c:f>'Energy by Fuel'!$C$97</c:f>
              <c:strCache>
                <c:ptCount val="1"/>
                <c:pt idx="0">
                  <c:v>Wood and Waste</c:v>
                </c:pt>
              </c:strCache>
            </c:strRef>
          </c:tx>
          <c:spPr>
            <a:solidFill>
              <a:schemeClr val="accent4">
                <a:lumMod val="75000"/>
              </a:schemeClr>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Fuel'!$D$97:$S$97</c:f>
              <c:numCache>
                <c:formatCode>#,##0</c:formatCode>
                <c:ptCount val="16"/>
                <c:pt idx="0">
                  <c:v>58.102866954595711</c:v>
                </c:pt>
                <c:pt idx="1">
                  <c:v>57.670788999519758</c:v>
                </c:pt>
                <c:pt idx="2">
                  <c:v>57.096937499346616</c:v>
                </c:pt>
                <c:pt idx="3">
                  <c:v>56.412095825538316</c:v>
                </c:pt>
                <c:pt idx="4">
                  <c:v>55.627962593768316</c:v>
                </c:pt>
                <c:pt idx="5">
                  <c:v>54.74675126864831</c:v>
                </c:pt>
                <c:pt idx="6">
                  <c:v>53.873904261589018</c:v>
                </c:pt>
                <c:pt idx="7">
                  <c:v>52.922796469576411</c:v>
                </c:pt>
                <c:pt idx="8">
                  <c:v>51.897889807674396</c:v>
                </c:pt>
                <c:pt idx="9">
                  <c:v>50.802380347215099</c:v>
                </c:pt>
                <c:pt idx="10">
                  <c:v>49.643639838812319</c:v>
                </c:pt>
                <c:pt idx="11">
                  <c:v>48.51188650535029</c:v>
                </c:pt>
                <c:pt idx="12">
                  <c:v>47.407401183581158</c:v>
                </c:pt>
                <c:pt idx="13">
                  <c:v>46.331746217815834</c:v>
                </c:pt>
                <c:pt idx="14">
                  <c:v>45.283978255474878</c:v>
                </c:pt>
                <c:pt idx="15">
                  <c:v>44.265025983895406</c:v>
                </c:pt>
              </c:numCache>
            </c:numRef>
          </c:val>
          <c:extLst>
            <c:ext xmlns:c16="http://schemas.microsoft.com/office/drawing/2014/chart" uri="{C3380CC4-5D6E-409C-BE32-E72D297353CC}">
              <c16:uniqueId val="{00000017-5C5F-8740-BC8B-652D74D61EC3}"/>
            </c:ext>
          </c:extLst>
        </c:ser>
        <c:ser>
          <c:idx val="10"/>
          <c:order val="12"/>
          <c:tx>
            <c:strRef>
              <c:f>'Energy by Fuel'!$C$98</c:f>
              <c:strCache>
                <c:ptCount val="1"/>
                <c:pt idx="0">
                  <c:v>Hydrogen</c:v>
                </c:pt>
              </c:strCache>
            </c:strRef>
          </c:tx>
          <c:spPr>
            <a:solidFill>
              <a:srgbClr val="7030A0"/>
            </a:solidFill>
            <a:ln w="25400">
              <a:solidFill>
                <a:schemeClr val="bg1"/>
              </a:solidFill>
            </a:ln>
            <a:effectLst/>
          </c:spPr>
          <c:cat>
            <c:numRef>
              <c:f>'Energy by Fuel'!$D$29:$S$29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Fuel'!$D$98:$S$98</c:f>
              <c:numCache>
                <c:formatCode>#,##0</c:formatCode>
                <c:ptCount val="16"/>
                <c:pt idx="0">
                  <c:v>1.7554423353195601E-2</c:v>
                </c:pt>
                <c:pt idx="1">
                  <c:v>8.4529769218241083E-2</c:v>
                </c:pt>
                <c:pt idx="2">
                  <c:v>0.20403026800936599</c:v>
                </c:pt>
                <c:pt idx="3">
                  <c:v>0.37879387868504383</c:v>
                </c:pt>
                <c:pt idx="4">
                  <c:v>0.60923157666637129</c:v>
                </c:pt>
                <c:pt idx="5">
                  <c:v>0.93125784708645765</c:v>
                </c:pt>
                <c:pt idx="6">
                  <c:v>8.344246730475783</c:v>
                </c:pt>
                <c:pt idx="7">
                  <c:v>15.88042012471179</c:v>
                </c:pt>
                <c:pt idx="8">
                  <c:v>23.522179362818775</c:v>
                </c:pt>
                <c:pt idx="9">
                  <c:v>31.267455337290379</c:v>
                </c:pt>
                <c:pt idx="10">
                  <c:v>39.08944634377464</c:v>
                </c:pt>
                <c:pt idx="11">
                  <c:v>44.047448910170516</c:v>
                </c:pt>
                <c:pt idx="12">
                  <c:v>49.03942806709297</c:v>
                </c:pt>
                <c:pt idx="13">
                  <c:v>54.015902553349704</c:v>
                </c:pt>
                <c:pt idx="14">
                  <c:v>59.078521807192146</c:v>
                </c:pt>
                <c:pt idx="15">
                  <c:v>64.185273787805954</c:v>
                </c:pt>
              </c:numCache>
            </c:numRef>
          </c:val>
          <c:extLst>
            <c:ext xmlns:c16="http://schemas.microsoft.com/office/drawing/2014/chart" uri="{C3380CC4-5D6E-409C-BE32-E72D297353CC}">
              <c16:uniqueId val="{00000019-5C5F-8740-BC8B-652D74D61EC3}"/>
            </c:ext>
          </c:extLst>
        </c:ser>
        <c:dLbls>
          <c:showLegendKey val="0"/>
          <c:showVal val="0"/>
          <c:showCatName val="0"/>
          <c:showSerName val="0"/>
          <c:showPercent val="0"/>
          <c:showBubbleSize val="0"/>
        </c:dLbls>
        <c:axId val="1271677456"/>
        <c:axId val="1271679952"/>
      </c:area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tickLblSkip val="5"/>
        <c:tickMarkSkip val="5"/>
        <c:noMultiLvlLbl val="0"/>
      </c:catAx>
      <c:valAx>
        <c:axId val="1271679952"/>
        <c:scaling>
          <c:orientation val="minMax"/>
          <c:max val="3000"/>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midCat"/>
      </c:valAx>
    </c:plotArea>
    <c:legend>
      <c:legendPos val="r"/>
      <c:layout>
        <c:manualLayout>
          <c:xMode val="edge"/>
          <c:yMode val="edge"/>
          <c:x val="0.66029345224252045"/>
          <c:y val="6.9828433607961163E-2"/>
          <c:w val="0.32714878203515702"/>
          <c:h val="0.89515668649526914"/>
        </c:manualLayout>
      </c:layout>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Single Family</a:t>
            </a:r>
            <a:r>
              <a:rPr lang="en-US" baseline="0"/>
              <a:t> Sales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'Residential Heat Sales'!$D$42</c:f>
              <c:strCache>
                <c:ptCount val="1"/>
                <c:pt idx="0">
                  <c:v>Heat Pump</c:v>
                </c:pt>
              </c:strCache>
            </c:strRef>
          </c:tx>
          <c:spPr>
            <a:solidFill>
              <a:schemeClr val="accent1"/>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Sales'!$G$42:$V$42</c:f>
              <c:numCache>
                <c:formatCode>_(* #,##0_);_(* \(#,##0\);_(* "-"??_);_(@_)</c:formatCode>
                <c:ptCount val="16"/>
                <c:pt idx="0">
                  <c:v>19059</c:v>
                </c:pt>
                <c:pt idx="1">
                  <c:v>20503</c:v>
                </c:pt>
                <c:pt idx="2">
                  <c:v>29500</c:v>
                </c:pt>
                <c:pt idx="3">
                  <c:v>31717</c:v>
                </c:pt>
                <c:pt idx="4">
                  <c:v>34273</c:v>
                </c:pt>
                <c:pt idx="5">
                  <c:v>36793</c:v>
                </c:pt>
                <c:pt idx="6">
                  <c:v>37477</c:v>
                </c:pt>
                <c:pt idx="7">
                  <c:v>38221</c:v>
                </c:pt>
                <c:pt idx="8">
                  <c:v>38940</c:v>
                </c:pt>
                <c:pt idx="9">
                  <c:v>39661</c:v>
                </c:pt>
                <c:pt idx="10">
                  <c:v>40378</c:v>
                </c:pt>
                <c:pt idx="11">
                  <c:v>41071</c:v>
                </c:pt>
                <c:pt idx="12">
                  <c:v>41785</c:v>
                </c:pt>
                <c:pt idx="13">
                  <c:v>42515</c:v>
                </c:pt>
                <c:pt idx="14">
                  <c:v>43232</c:v>
                </c:pt>
                <c:pt idx="15">
                  <c:v>43945</c:v>
                </c:pt>
              </c:numCache>
            </c:numRef>
          </c:val>
          <c:extLst>
            <c:ext xmlns:c16="http://schemas.microsoft.com/office/drawing/2014/chart" uri="{C3380CC4-5D6E-409C-BE32-E72D297353CC}">
              <c16:uniqueId val="{00000000-9B93-4304-90B5-6F8D1F1A90A9}"/>
            </c:ext>
          </c:extLst>
        </c:ser>
        <c:ser>
          <c:idx val="1"/>
          <c:order val="1"/>
          <c:tx>
            <c:strRef>
              <c:f>'Residential Heat Sales'!$D$43</c:f>
              <c:strCache>
                <c:ptCount val="1"/>
                <c:pt idx="0">
                  <c:v>Gas</c:v>
                </c:pt>
              </c:strCache>
            </c:strRef>
          </c:tx>
          <c:spPr>
            <a:solidFill>
              <a:schemeClr val="accent2"/>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Sales'!$G$43:$V$43</c:f>
              <c:numCache>
                <c:formatCode>_(* #,##0_);_(* \(#,##0\);_(* "-"??_);_(@_)</c:formatCode>
                <c:ptCount val="16"/>
                <c:pt idx="0">
                  <c:v>104501</c:v>
                </c:pt>
                <c:pt idx="1">
                  <c:v>105138</c:v>
                </c:pt>
                <c:pt idx="2">
                  <c:v>98240</c:v>
                </c:pt>
                <c:pt idx="3">
                  <c:v>98092</c:v>
                </c:pt>
                <c:pt idx="4">
                  <c:v>97661</c:v>
                </c:pt>
                <c:pt idx="5">
                  <c:v>97226</c:v>
                </c:pt>
                <c:pt idx="6">
                  <c:v>96962</c:v>
                </c:pt>
                <c:pt idx="7">
                  <c:v>96654</c:v>
                </c:pt>
                <c:pt idx="8">
                  <c:v>96330</c:v>
                </c:pt>
                <c:pt idx="9">
                  <c:v>96030</c:v>
                </c:pt>
                <c:pt idx="10">
                  <c:v>95729</c:v>
                </c:pt>
                <c:pt idx="11">
                  <c:v>95400</c:v>
                </c:pt>
                <c:pt idx="12">
                  <c:v>95080</c:v>
                </c:pt>
                <c:pt idx="13">
                  <c:v>94806</c:v>
                </c:pt>
                <c:pt idx="14">
                  <c:v>94504</c:v>
                </c:pt>
                <c:pt idx="15">
                  <c:v>94208</c:v>
                </c:pt>
              </c:numCache>
            </c:numRef>
          </c:val>
          <c:extLst>
            <c:ext xmlns:c16="http://schemas.microsoft.com/office/drawing/2014/chart" uri="{C3380CC4-5D6E-409C-BE32-E72D297353CC}">
              <c16:uniqueId val="{00000001-9B93-4304-90B5-6F8D1F1A90A9}"/>
            </c:ext>
          </c:extLst>
        </c:ser>
        <c:ser>
          <c:idx val="2"/>
          <c:order val="2"/>
          <c:tx>
            <c:strRef>
              <c:f>'Residential Heat Sales'!$D$44</c:f>
              <c:strCache>
                <c:ptCount val="1"/>
                <c:pt idx="0">
                  <c:v>Distillate</c:v>
                </c:pt>
              </c:strCache>
            </c:strRef>
          </c:tx>
          <c:spPr>
            <a:solidFill>
              <a:schemeClr val="accent3"/>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Sales'!$G$44:$V$44</c:f>
              <c:numCache>
                <c:formatCode>_(* #,##0_);_(* \(#,##0\);_(* "-"??_);_(@_)</c:formatCode>
                <c:ptCount val="16"/>
                <c:pt idx="0">
                  <c:v>20763</c:v>
                </c:pt>
                <c:pt idx="1">
                  <c:v>18933</c:v>
                </c:pt>
                <c:pt idx="2">
                  <c:v>17116</c:v>
                </c:pt>
                <c:pt idx="3">
                  <c:v>15301</c:v>
                </c:pt>
                <c:pt idx="4">
                  <c:v>13467</c:v>
                </c:pt>
                <c:pt idx="5">
                  <c:v>11633</c:v>
                </c:pt>
                <c:pt idx="6">
                  <c:v>11138</c:v>
                </c:pt>
                <c:pt idx="7">
                  <c:v>10641</c:v>
                </c:pt>
                <c:pt idx="8">
                  <c:v>10146</c:v>
                </c:pt>
                <c:pt idx="9">
                  <c:v>9664</c:v>
                </c:pt>
                <c:pt idx="10">
                  <c:v>9168</c:v>
                </c:pt>
                <c:pt idx="11">
                  <c:v>8681</c:v>
                </c:pt>
                <c:pt idx="12">
                  <c:v>8189</c:v>
                </c:pt>
                <c:pt idx="13">
                  <c:v>7708</c:v>
                </c:pt>
                <c:pt idx="14">
                  <c:v>7225</c:v>
                </c:pt>
                <c:pt idx="15">
                  <c:v>6746</c:v>
                </c:pt>
              </c:numCache>
            </c:numRef>
          </c:val>
          <c:extLst>
            <c:ext xmlns:c16="http://schemas.microsoft.com/office/drawing/2014/chart" uri="{C3380CC4-5D6E-409C-BE32-E72D297353CC}">
              <c16:uniqueId val="{00000002-9B93-4304-90B5-6F8D1F1A90A9}"/>
            </c:ext>
          </c:extLst>
        </c:ser>
        <c:ser>
          <c:idx val="3"/>
          <c:order val="3"/>
          <c:tx>
            <c:strRef>
              <c:f>'Residential Heat Sales'!$D$45</c:f>
              <c:strCache>
                <c:ptCount val="1"/>
                <c:pt idx="0">
                  <c:v>Electric Resistance</c:v>
                </c:pt>
              </c:strCache>
            </c:strRef>
          </c:tx>
          <c:spPr>
            <a:solidFill>
              <a:schemeClr val="accent4"/>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Sales'!$G$45:$V$45</c:f>
              <c:numCache>
                <c:formatCode>_(* #,##0_);_(* \(#,##0\);_(* "-"??_);_(@_)</c:formatCode>
                <c:ptCount val="16"/>
                <c:pt idx="0">
                  <c:v>5238</c:v>
                </c:pt>
                <c:pt idx="1">
                  <c:v>4785</c:v>
                </c:pt>
                <c:pt idx="2">
                  <c:v>4341</c:v>
                </c:pt>
                <c:pt idx="3">
                  <c:v>3888</c:v>
                </c:pt>
                <c:pt idx="4">
                  <c:v>3447</c:v>
                </c:pt>
                <c:pt idx="5">
                  <c:v>2999</c:v>
                </c:pt>
                <c:pt idx="6">
                  <c:v>2879</c:v>
                </c:pt>
                <c:pt idx="7">
                  <c:v>2757</c:v>
                </c:pt>
                <c:pt idx="8">
                  <c:v>2636</c:v>
                </c:pt>
                <c:pt idx="9">
                  <c:v>2513</c:v>
                </c:pt>
                <c:pt idx="10">
                  <c:v>2395</c:v>
                </c:pt>
                <c:pt idx="11">
                  <c:v>2273</c:v>
                </c:pt>
                <c:pt idx="12">
                  <c:v>2152</c:v>
                </c:pt>
                <c:pt idx="13">
                  <c:v>2033</c:v>
                </c:pt>
                <c:pt idx="14">
                  <c:v>1915</c:v>
                </c:pt>
                <c:pt idx="15">
                  <c:v>1799</c:v>
                </c:pt>
              </c:numCache>
            </c:numRef>
          </c:val>
          <c:extLst>
            <c:ext xmlns:c16="http://schemas.microsoft.com/office/drawing/2014/chart" uri="{C3380CC4-5D6E-409C-BE32-E72D297353CC}">
              <c16:uniqueId val="{00000003-9B93-4304-90B5-6F8D1F1A90A9}"/>
            </c:ext>
          </c:extLst>
        </c:ser>
        <c:ser>
          <c:idx val="4"/>
          <c:order val="4"/>
          <c:tx>
            <c:strRef>
              <c:f>'Residential Heat Sales'!$D$46</c:f>
              <c:strCache>
                <c:ptCount val="1"/>
                <c:pt idx="0">
                  <c:v>Other</c:v>
                </c:pt>
              </c:strCache>
            </c:strRef>
          </c:tx>
          <c:spPr>
            <a:solidFill>
              <a:schemeClr val="accent5"/>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Sales'!$G$46:$V$46</c:f>
              <c:numCache>
                <c:formatCode>_(* #,##0_);_(* \(#,##0\);_(* "-"??_);_(@_)</c:formatCode>
                <c:ptCount val="16"/>
                <c:pt idx="0">
                  <c:v>16999</c:v>
                </c:pt>
                <c:pt idx="1">
                  <c:v>16959</c:v>
                </c:pt>
                <c:pt idx="2">
                  <c:v>16924</c:v>
                </c:pt>
                <c:pt idx="3">
                  <c:v>16883</c:v>
                </c:pt>
                <c:pt idx="4">
                  <c:v>16850</c:v>
                </c:pt>
                <c:pt idx="5">
                  <c:v>16811</c:v>
                </c:pt>
                <c:pt idx="6">
                  <c:v>16772</c:v>
                </c:pt>
                <c:pt idx="7">
                  <c:v>16734</c:v>
                </c:pt>
                <c:pt idx="8">
                  <c:v>16692</c:v>
                </c:pt>
                <c:pt idx="9">
                  <c:v>16654</c:v>
                </c:pt>
                <c:pt idx="10">
                  <c:v>16610</c:v>
                </c:pt>
                <c:pt idx="11">
                  <c:v>16568</c:v>
                </c:pt>
                <c:pt idx="12">
                  <c:v>16526</c:v>
                </c:pt>
                <c:pt idx="13">
                  <c:v>16492</c:v>
                </c:pt>
                <c:pt idx="14">
                  <c:v>16457</c:v>
                </c:pt>
                <c:pt idx="15">
                  <c:v>16421</c:v>
                </c:pt>
              </c:numCache>
            </c:numRef>
          </c:val>
          <c:extLst>
            <c:ext xmlns:c16="http://schemas.microsoft.com/office/drawing/2014/chart" uri="{C3380CC4-5D6E-409C-BE32-E72D297353CC}">
              <c16:uniqueId val="{00000004-9B93-4304-90B5-6F8D1F1A90A9}"/>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Sales Share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Small Multifamily</a:t>
            </a:r>
            <a:r>
              <a:rPr lang="en-US" baseline="0"/>
              <a:t> Sales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'Residential Heat Sales'!$D$48</c:f>
              <c:strCache>
                <c:ptCount val="1"/>
                <c:pt idx="0">
                  <c:v>Heat Pump</c:v>
                </c:pt>
              </c:strCache>
            </c:strRef>
          </c:tx>
          <c:spPr>
            <a:solidFill>
              <a:schemeClr val="accent1"/>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Sales'!$G$48:$V$48</c:f>
              <c:numCache>
                <c:formatCode>_(* #,##0_);_(* \(#,##0\);_(* "-"??_);_(@_)</c:formatCode>
                <c:ptCount val="16"/>
                <c:pt idx="0">
                  <c:v>17393</c:v>
                </c:pt>
                <c:pt idx="1">
                  <c:v>19420</c:v>
                </c:pt>
                <c:pt idx="2">
                  <c:v>23497</c:v>
                </c:pt>
                <c:pt idx="3">
                  <c:v>25458</c:v>
                </c:pt>
                <c:pt idx="4">
                  <c:v>27571</c:v>
                </c:pt>
                <c:pt idx="5">
                  <c:v>29671</c:v>
                </c:pt>
                <c:pt idx="6">
                  <c:v>30823</c:v>
                </c:pt>
                <c:pt idx="7">
                  <c:v>32044</c:v>
                </c:pt>
                <c:pt idx="8">
                  <c:v>33246</c:v>
                </c:pt>
                <c:pt idx="9">
                  <c:v>34430</c:v>
                </c:pt>
                <c:pt idx="10">
                  <c:v>35628</c:v>
                </c:pt>
                <c:pt idx="11">
                  <c:v>36819</c:v>
                </c:pt>
                <c:pt idx="12">
                  <c:v>38006</c:v>
                </c:pt>
                <c:pt idx="13">
                  <c:v>39206</c:v>
                </c:pt>
                <c:pt idx="14">
                  <c:v>40393</c:v>
                </c:pt>
                <c:pt idx="15">
                  <c:v>41582</c:v>
                </c:pt>
              </c:numCache>
            </c:numRef>
          </c:val>
          <c:extLst>
            <c:ext xmlns:c16="http://schemas.microsoft.com/office/drawing/2014/chart" uri="{C3380CC4-5D6E-409C-BE32-E72D297353CC}">
              <c16:uniqueId val="{00000000-0E10-4965-9669-5B5F47168393}"/>
            </c:ext>
          </c:extLst>
        </c:ser>
        <c:ser>
          <c:idx val="1"/>
          <c:order val="1"/>
          <c:tx>
            <c:strRef>
              <c:f>'Residential Heat Sales'!$D$49</c:f>
              <c:strCache>
                <c:ptCount val="1"/>
                <c:pt idx="0">
                  <c:v>Gas</c:v>
                </c:pt>
              </c:strCache>
            </c:strRef>
          </c:tx>
          <c:spPr>
            <a:solidFill>
              <a:schemeClr val="accent2"/>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Sales'!$G$49:$V$49</c:f>
              <c:numCache>
                <c:formatCode>_(* #,##0_);_(* \(#,##0\);_(* "-"??_);_(@_)</c:formatCode>
                <c:ptCount val="16"/>
                <c:pt idx="0">
                  <c:v>92701</c:v>
                </c:pt>
                <c:pt idx="1">
                  <c:v>92745</c:v>
                </c:pt>
                <c:pt idx="2">
                  <c:v>90340</c:v>
                </c:pt>
                <c:pt idx="3">
                  <c:v>90174</c:v>
                </c:pt>
                <c:pt idx="4">
                  <c:v>90169</c:v>
                </c:pt>
                <c:pt idx="5">
                  <c:v>90152</c:v>
                </c:pt>
                <c:pt idx="6">
                  <c:v>89443</c:v>
                </c:pt>
                <c:pt idx="7">
                  <c:v>88709</c:v>
                </c:pt>
                <c:pt idx="8">
                  <c:v>87977</c:v>
                </c:pt>
                <c:pt idx="9">
                  <c:v>87258</c:v>
                </c:pt>
                <c:pt idx="10">
                  <c:v>86542</c:v>
                </c:pt>
                <c:pt idx="11">
                  <c:v>85831</c:v>
                </c:pt>
                <c:pt idx="12">
                  <c:v>85559</c:v>
                </c:pt>
                <c:pt idx="13">
                  <c:v>85335</c:v>
                </c:pt>
                <c:pt idx="14">
                  <c:v>85124</c:v>
                </c:pt>
                <c:pt idx="15">
                  <c:v>84907</c:v>
                </c:pt>
              </c:numCache>
            </c:numRef>
          </c:val>
          <c:extLst>
            <c:ext xmlns:c16="http://schemas.microsoft.com/office/drawing/2014/chart" uri="{C3380CC4-5D6E-409C-BE32-E72D297353CC}">
              <c16:uniqueId val="{00000001-0E10-4965-9669-5B5F47168393}"/>
            </c:ext>
          </c:extLst>
        </c:ser>
        <c:ser>
          <c:idx val="2"/>
          <c:order val="2"/>
          <c:tx>
            <c:strRef>
              <c:f>'Residential Heat Sales'!$D$50</c:f>
              <c:strCache>
                <c:ptCount val="1"/>
                <c:pt idx="0">
                  <c:v>Distillate</c:v>
                </c:pt>
              </c:strCache>
            </c:strRef>
          </c:tx>
          <c:spPr>
            <a:solidFill>
              <a:schemeClr val="accent3"/>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Sales'!$G$50:$V$50</c:f>
              <c:numCache>
                <c:formatCode>_(* #,##0_);_(* \(#,##0\);_(* "-"??_);_(@_)</c:formatCode>
                <c:ptCount val="16"/>
                <c:pt idx="0">
                  <c:v>14192</c:v>
                </c:pt>
                <c:pt idx="1">
                  <c:v>13263</c:v>
                </c:pt>
                <c:pt idx="2">
                  <c:v>12732</c:v>
                </c:pt>
                <c:pt idx="3">
                  <c:v>12102</c:v>
                </c:pt>
                <c:pt idx="4">
                  <c:v>11171</c:v>
                </c:pt>
                <c:pt idx="5">
                  <c:v>10232</c:v>
                </c:pt>
                <c:pt idx="6">
                  <c:v>10041</c:v>
                </c:pt>
                <c:pt idx="7">
                  <c:v>9849</c:v>
                </c:pt>
                <c:pt idx="8">
                  <c:v>9649</c:v>
                </c:pt>
                <c:pt idx="9">
                  <c:v>9460</c:v>
                </c:pt>
                <c:pt idx="10">
                  <c:v>9261</c:v>
                </c:pt>
                <c:pt idx="11">
                  <c:v>9069</c:v>
                </c:pt>
                <c:pt idx="12">
                  <c:v>8878</c:v>
                </c:pt>
                <c:pt idx="13">
                  <c:v>8686</c:v>
                </c:pt>
                <c:pt idx="14">
                  <c:v>8493</c:v>
                </c:pt>
                <c:pt idx="15">
                  <c:v>8301</c:v>
                </c:pt>
              </c:numCache>
            </c:numRef>
          </c:val>
          <c:extLst>
            <c:ext xmlns:c16="http://schemas.microsoft.com/office/drawing/2014/chart" uri="{C3380CC4-5D6E-409C-BE32-E72D297353CC}">
              <c16:uniqueId val="{00000002-0E10-4965-9669-5B5F47168393}"/>
            </c:ext>
          </c:extLst>
        </c:ser>
        <c:ser>
          <c:idx val="3"/>
          <c:order val="3"/>
          <c:tx>
            <c:strRef>
              <c:f>'Residential Heat Sales'!$D$51</c:f>
              <c:strCache>
                <c:ptCount val="1"/>
                <c:pt idx="0">
                  <c:v>Electric Resistance</c:v>
                </c:pt>
              </c:strCache>
            </c:strRef>
          </c:tx>
          <c:spPr>
            <a:solidFill>
              <a:schemeClr val="accent4"/>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Sales'!$G$51:$V$51</c:f>
              <c:numCache>
                <c:formatCode>_(* #,##0_);_(* \(#,##0\);_(* "-"??_);_(@_)</c:formatCode>
                <c:ptCount val="16"/>
                <c:pt idx="0">
                  <c:v>22501</c:v>
                </c:pt>
                <c:pt idx="1">
                  <c:v>21334</c:v>
                </c:pt>
                <c:pt idx="2">
                  <c:v>20173</c:v>
                </c:pt>
                <c:pt idx="3">
                  <c:v>19019</c:v>
                </c:pt>
                <c:pt idx="4">
                  <c:v>17871</c:v>
                </c:pt>
                <c:pt idx="5">
                  <c:v>16716</c:v>
                </c:pt>
                <c:pt idx="6">
                  <c:v>16403</c:v>
                </c:pt>
                <c:pt idx="7">
                  <c:v>16092</c:v>
                </c:pt>
                <c:pt idx="8">
                  <c:v>15778</c:v>
                </c:pt>
                <c:pt idx="9">
                  <c:v>15467</c:v>
                </c:pt>
                <c:pt idx="10">
                  <c:v>15152</c:v>
                </c:pt>
                <c:pt idx="11">
                  <c:v>14842</c:v>
                </c:pt>
                <c:pt idx="12">
                  <c:v>14049</c:v>
                </c:pt>
                <c:pt idx="13">
                  <c:v>13232</c:v>
                </c:pt>
                <c:pt idx="14">
                  <c:v>12416</c:v>
                </c:pt>
                <c:pt idx="15">
                  <c:v>11601</c:v>
                </c:pt>
              </c:numCache>
            </c:numRef>
          </c:val>
          <c:extLst>
            <c:ext xmlns:c16="http://schemas.microsoft.com/office/drawing/2014/chart" uri="{C3380CC4-5D6E-409C-BE32-E72D297353CC}">
              <c16:uniqueId val="{00000003-0E10-4965-9669-5B5F47168393}"/>
            </c:ext>
          </c:extLst>
        </c:ser>
        <c:ser>
          <c:idx val="4"/>
          <c:order val="4"/>
          <c:tx>
            <c:strRef>
              <c:f>'Residential Heat Sales'!$D$52</c:f>
              <c:strCache>
                <c:ptCount val="1"/>
                <c:pt idx="0">
                  <c:v>Other</c:v>
                </c:pt>
              </c:strCache>
            </c:strRef>
          </c:tx>
          <c:spPr>
            <a:solidFill>
              <a:schemeClr val="accent5"/>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Sales'!$G$52:$V$52</c:f>
              <c:numCache>
                <c:formatCode>_(* #,##0_);_(* \(#,##0\);_(* "-"??_);_(@_)</c:formatCode>
                <c:ptCount val="16"/>
                <c:pt idx="0">
                  <c:v>3441</c:v>
                </c:pt>
                <c:pt idx="1">
                  <c:v>3442</c:v>
                </c:pt>
                <c:pt idx="2">
                  <c:v>3439</c:v>
                </c:pt>
                <c:pt idx="3">
                  <c:v>3440</c:v>
                </c:pt>
                <c:pt idx="4">
                  <c:v>3439</c:v>
                </c:pt>
                <c:pt idx="5">
                  <c:v>3441</c:v>
                </c:pt>
                <c:pt idx="6">
                  <c:v>3439</c:v>
                </c:pt>
                <c:pt idx="7">
                  <c:v>3439</c:v>
                </c:pt>
                <c:pt idx="8">
                  <c:v>3437</c:v>
                </c:pt>
                <c:pt idx="9">
                  <c:v>3438</c:v>
                </c:pt>
                <c:pt idx="10">
                  <c:v>3437</c:v>
                </c:pt>
                <c:pt idx="11">
                  <c:v>3436</c:v>
                </c:pt>
                <c:pt idx="12">
                  <c:v>3435</c:v>
                </c:pt>
                <c:pt idx="13">
                  <c:v>3434</c:v>
                </c:pt>
                <c:pt idx="14">
                  <c:v>3433</c:v>
                </c:pt>
                <c:pt idx="15">
                  <c:v>3432</c:v>
                </c:pt>
              </c:numCache>
            </c:numRef>
          </c:val>
          <c:extLst>
            <c:ext xmlns:c16="http://schemas.microsoft.com/office/drawing/2014/chart" uri="{C3380CC4-5D6E-409C-BE32-E72D297353CC}">
              <c16:uniqueId val="{00000004-0E10-4965-9669-5B5F47168393}"/>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Sales Share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Large Multifamily</a:t>
            </a:r>
            <a:r>
              <a:rPr lang="en-US" baseline="0"/>
              <a:t> Sales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'Residential Heat Sales'!$D$54</c:f>
              <c:strCache>
                <c:ptCount val="1"/>
                <c:pt idx="0">
                  <c:v>Heat Pump</c:v>
                </c:pt>
              </c:strCache>
            </c:strRef>
          </c:tx>
          <c:spPr>
            <a:solidFill>
              <a:schemeClr val="accent1"/>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Sales'!$G$54:$V$54</c:f>
              <c:numCache>
                <c:formatCode>_(* #,##0_);_(* \(#,##0\);_(* "-"??_);_(@_)</c:formatCode>
                <c:ptCount val="16"/>
                <c:pt idx="0">
                  <c:v>2716</c:v>
                </c:pt>
                <c:pt idx="1">
                  <c:v>3112</c:v>
                </c:pt>
                <c:pt idx="2">
                  <c:v>3600</c:v>
                </c:pt>
                <c:pt idx="3">
                  <c:v>3861</c:v>
                </c:pt>
                <c:pt idx="4">
                  <c:v>4113</c:v>
                </c:pt>
                <c:pt idx="5">
                  <c:v>4362</c:v>
                </c:pt>
                <c:pt idx="6">
                  <c:v>4609</c:v>
                </c:pt>
                <c:pt idx="7">
                  <c:v>4873</c:v>
                </c:pt>
                <c:pt idx="8">
                  <c:v>5137</c:v>
                </c:pt>
                <c:pt idx="9">
                  <c:v>5392</c:v>
                </c:pt>
                <c:pt idx="10">
                  <c:v>5651</c:v>
                </c:pt>
                <c:pt idx="11">
                  <c:v>5909</c:v>
                </c:pt>
                <c:pt idx="12">
                  <c:v>6156</c:v>
                </c:pt>
                <c:pt idx="13">
                  <c:v>6423</c:v>
                </c:pt>
                <c:pt idx="14">
                  <c:v>6677</c:v>
                </c:pt>
                <c:pt idx="15">
                  <c:v>6939</c:v>
                </c:pt>
              </c:numCache>
            </c:numRef>
          </c:val>
          <c:extLst>
            <c:ext xmlns:c16="http://schemas.microsoft.com/office/drawing/2014/chart" uri="{C3380CC4-5D6E-409C-BE32-E72D297353CC}">
              <c16:uniqueId val="{00000000-D852-44B8-AF52-7E1D8F7EA91E}"/>
            </c:ext>
          </c:extLst>
        </c:ser>
        <c:ser>
          <c:idx val="1"/>
          <c:order val="1"/>
          <c:tx>
            <c:strRef>
              <c:f>'Residential Heat Sales'!$D$55</c:f>
              <c:strCache>
                <c:ptCount val="1"/>
                <c:pt idx="0">
                  <c:v>Gas</c:v>
                </c:pt>
              </c:strCache>
            </c:strRef>
          </c:tx>
          <c:spPr>
            <a:solidFill>
              <a:schemeClr val="accent2"/>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Sales'!$G$55:$V$55</c:f>
              <c:numCache>
                <c:formatCode>_(* #,##0_);_(* \(#,##0\);_(* "-"??_);_(@_)</c:formatCode>
                <c:ptCount val="16"/>
                <c:pt idx="0">
                  <c:v>14727</c:v>
                </c:pt>
                <c:pt idx="1">
                  <c:v>14858</c:v>
                </c:pt>
                <c:pt idx="2">
                  <c:v>14895</c:v>
                </c:pt>
                <c:pt idx="3">
                  <c:v>15163</c:v>
                </c:pt>
                <c:pt idx="4">
                  <c:v>15453</c:v>
                </c:pt>
                <c:pt idx="5">
                  <c:v>15753</c:v>
                </c:pt>
                <c:pt idx="6">
                  <c:v>15646</c:v>
                </c:pt>
                <c:pt idx="7">
                  <c:v>15517</c:v>
                </c:pt>
                <c:pt idx="8">
                  <c:v>15394</c:v>
                </c:pt>
                <c:pt idx="9">
                  <c:v>15271</c:v>
                </c:pt>
                <c:pt idx="10">
                  <c:v>15153</c:v>
                </c:pt>
                <c:pt idx="11">
                  <c:v>15033</c:v>
                </c:pt>
                <c:pt idx="12">
                  <c:v>14923</c:v>
                </c:pt>
                <c:pt idx="13">
                  <c:v>14801</c:v>
                </c:pt>
                <c:pt idx="14">
                  <c:v>14662</c:v>
                </c:pt>
                <c:pt idx="15">
                  <c:v>14563</c:v>
                </c:pt>
              </c:numCache>
            </c:numRef>
          </c:val>
          <c:extLst>
            <c:ext xmlns:c16="http://schemas.microsoft.com/office/drawing/2014/chart" uri="{C3380CC4-5D6E-409C-BE32-E72D297353CC}">
              <c16:uniqueId val="{00000001-D852-44B8-AF52-7E1D8F7EA91E}"/>
            </c:ext>
          </c:extLst>
        </c:ser>
        <c:ser>
          <c:idx val="2"/>
          <c:order val="2"/>
          <c:tx>
            <c:strRef>
              <c:f>'Residential Heat Sales'!$D$56</c:f>
              <c:strCache>
                <c:ptCount val="1"/>
                <c:pt idx="0">
                  <c:v>Distillate</c:v>
                </c:pt>
              </c:strCache>
            </c:strRef>
          </c:tx>
          <c:spPr>
            <a:solidFill>
              <a:schemeClr val="accent3"/>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Sales'!$G$56:$V$56</c:f>
              <c:numCache>
                <c:formatCode>_(* #,##0_);_(* \(#,##0\);_(* "-"??_);_(@_)</c:formatCode>
                <c:ptCount val="16"/>
                <c:pt idx="0">
                  <c:v>4081</c:v>
                </c:pt>
                <c:pt idx="1">
                  <c:v>3811</c:v>
                </c:pt>
                <c:pt idx="2">
                  <c:v>3554</c:v>
                </c:pt>
                <c:pt idx="3">
                  <c:v>3275</c:v>
                </c:pt>
                <c:pt idx="4">
                  <c:v>2998</c:v>
                </c:pt>
                <c:pt idx="5">
                  <c:v>2724</c:v>
                </c:pt>
                <c:pt idx="6">
                  <c:v>2649</c:v>
                </c:pt>
                <c:pt idx="7">
                  <c:v>2570</c:v>
                </c:pt>
                <c:pt idx="8">
                  <c:v>2499</c:v>
                </c:pt>
                <c:pt idx="9">
                  <c:v>2426</c:v>
                </c:pt>
                <c:pt idx="10">
                  <c:v>2351</c:v>
                </c:pt>
                <c:pt idx="11">
                  <c:v>2277</c:v>
                </c:pt>
                <c:pt idx="12">
                  <c:v>2206</c:v>
                </c:pt>
                <c:pt idx="13">
                  <c:v>2130</c:v>
                </c:pt>
                <c:pt idx="14">
                  <c:v>2056</c:v>
                </c:pt>
                <c:pt idx="15">
                  <c:v>1982</c:v>
                </c:pt>
              </c:numCache>
            </c:numRef>
          </c:val>
          <c:extLst>
            <c:ext xmlns:c16="http://schemas.microsoft.com/office/drawing/2014/chart" uri="{C3380CC4-5D6E-409C-BE32-E72D297353CC}">
              <c16:uniqueId val="{00000002-D852-44B8-AF52-7E1D8F7EA91E}"/>
            </c:ext>
          </c:extLst>
        </c:ser>
        <c:ser>
          <c:idx val="3"/>
          <c:order val="3"/>
          <c:tx>
            <c:strRef>
              <c:f>'Residential Heat Sales'!$D$57</c:f>
              <c:strCache>
                <c:ptCount val="1"/>
                <c:pt idx="0">
                  <c:v>Electric Resistance</c:v>
                </c:pt>
              </c:strCache>
            </c:strRef>
          </c:tx>
          <c:spPr>
            <a:solidFill>
              <a:schemeClr val="accent4"/>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Sales'!$G$57:$V$57</c:f>
              <c:numCache>
                <c:formatCode>_(* #,##0_);_(* \(#,##0\);_(* "-"??_);_(@_)</c:formatCode>
                <c:ptCount val="16"/>
                <c:pt idx="0">
                  <c:v>4001</c:v>
                </c:pt>
                <c:pt idx="1">
                  <c:v>3732</c:v>
                </c:pt>
                <c:pt idx="2">
                  <c:v>3462</c:v>
                </c:pt>
                <c:pt idx="3">
                  <c:v>3186</c:v>
                </c:pt>
                <c:pt idx="4">
                  <c:v>2917</c:v>
                </c:pt>
                <c:pt idx="5">
                  <c:v>2652</c:v>
                </c:pt>
                <c:pt idx="6">
                  <c:v>2584</c:v>
                </c:pt>
                <c:pt idx="7">
                  <c:v>2508</c:v>
                </c:pt>
                <c:pt idx="8">
                  <c:v>2438</c:v>
                </c:pt>
                <c:pt idx="9">
                  <c:v>2363</c:v>
                </c:pt>
                <c:pt idx="10">
                  <c:v>2291</c:v>
                </c:pt>
                <c:pt idx="11">
                  <c:v>2219</c:v>
                </c:pt>
                <c:pt idx="12">
                  <c:v>2146</c:v>
                </c:pt>
                <c:pt idx="13">
                  <c:v>2075</c:v>
                </c:pt>
                <c:pt idx="14">
                  <c:v>1996</c:v>
                </c:pt>
                <c:pt idx="15">
                  <c:v>1912</c:v>
                </c:pt>
              </c:numCache>
            </c:numRef>
          </c:val>
          <c:extLst>
            <c:ext xmlns:c16="http://schemas.microsoft.com/office/drawing/2014/chart" uri="{C3380CC4-5D6E-409C-BE32-E72D297353CC}">
              <c16:uniqueId val="{00000003-D852-44B8-AF52-7E1D8F7EA91E}"/>
            </c:ext>
          </c:extLst>
        </c:ser>
        <c:ser>
          <c:idx val="4"/>
          <c:order val="4"/>
          <c:tx>
            <c:strRef>
              <c:f>'Residential Heat Sales'!$D$58</c:f>
              <c:strCache>
                <c:ptCount val="1"/>
                <c:pt idx="0">
                  <c:v>Other</c:v>
                </c:pt>
              </c:strCache>
            </c:strRef>
          </c:tx>
          <c:spPr>
            <a:solidFill>
              <a:schemeClr val="accent5"/>
            </a:solidFill>
            <a:ln w="25400">
              <a:noFill/>
            </a:ln>
            <a:effectLst/>
          </c:spPr>
          <c:cat>
            <c:numRef>
              <c:f>'Residential Heat Sales'!$G$35:$V$35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Sales'!$G$58:$V$58</c:f>
              <c:numCache>
                <c:formatCode>_(* #,##0_);_(* \(#,##0\);_(* "-"??_);_(@_)</c:formatCode>
                <c:ptCount val="16"/>
                <c:pt idx="0">
                  <c:v>936</c:v>
                </c:pt>
                <c:pt idx="1">
                  <c:v>935</c:v>
                </c:pt>
                <c:pt idx="2">
                  <c:v>935</c:v>
                </c:pt>
                <c:pt idx="3">
                  <c:v>935</c:v>
                </c:pt>
                <c:pt idx="4">
                  <c:v>932</c:v>
                </c:pt>
                <c:pt idx="5">
                  <c:v>934</c:v>
                </c:pt>
                <c:pt idx="6">
                  <c:v>934</c:v>
                </c:pt>
                <c:pt idx="7">
                  <c:v>933</c:v>
                </c:pt>
                <c:pt idx="8">
                  <c:v>934</c:v>
                </c:pt>
                <c:pt idx="9">
                  <c:v>931</c:v>
                </c:pt>
                <c:pt idx="10">
                  <c:v>931</c:v>
                </c:pt>
                <c:pt idx="11">
                  <c:v>931</c:v>
                </c:pt>
                <c:pt idx="12">
                  <c:v>931</c:v>
                </c:pt>
                <c:pt idx="13">
                  <c:v>930</c:v>
                </c:pt>
                <c:pt idx="14">
                  <c:v>929</c:v>
                </c:pt>
                <c:pt idx="15">
                  <c:v>930</c:v>
                </c:pt>
              </c:numCache>
            </c:numRef>
          </c:val>
          <c:extLst>
            <c:ext xmlns:c16="http://schemas.microsoft.com/office/drawing/2014/chart" uri="{C3380CC4-5D6E-409C-BE32-E72D297353CC}">
              <c16:uniqueId val="{00000004-D852-44B8-AF52-7E1D8F7EA91E}"/>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Sales Share (%)</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All</a:t>
            </a:r>
            <a:r>
              <a:rPr lang="en-US" baseline="0"/>
              <a:t> Residential 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'Residential Heat Stocks'!$D$36</c:f>
              <c:strCache>
                <c:ptCount val="1"/>
                <c:pt idx="0">
                  <c:v>Heat Pump</c:v>
                </c:pt>
              </c:strCache>
            </c:strRef>
          </c:tx>
          <c:spPr>
            <a:solidFill>
              <a:schemeClr val="accent1"/>
            </a:solidFill>
            <a:ln>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Stocks'!$G$36:$V$36</c:f>
              <c:numCache>
                <c:formatCode>_(* #,##0_);_(* \(#,##0\);_(* "-"??_);_(@_)</c:formatCode>
                <c:ptCount val="16"/>
                <c:pt idx="0">
                  <c:v>335399.06011640042</c:v>
                </c:pt>
                <c:pt idx="1">
                  <c:v>367565.0601164003</c:v>
                </c:pt>
                <c:pt idx="2">
                  <c:v>412947.0601164003</c:v>
                </c:pt>
                <c:pt idx="3">
                  <c:v>476018.0601164003</c:v>
                </c:pt>
                <c:pt idx="4">
                  <c:v>546391.06011640048</c:v>
                </c:pt>
                <c:pt idx="5">
                  <c:v>628548.06011640048</c:v>
                </c:pt>
                <c:pt idx="6">
                  <c:v>717949.06011640048</c:v>
                </c:pt>
                <c:pt idx="7">
                  <c:v>810292.06011640048</c:v>
                </c:pt>
                <c:pt idx="8">
                  <c:v>908469.06011640048</c:v>
                </c:pt>
                <c:pt idx="9">
                  <c:v>1011205.0601164005</c:v>
                </c:pt>
                <c:pt idx="10">
                  <c:v>1121361.0601164005</c:v>
                </c:pt>
                <c:pt idx="11">
                  <c:v>1237940.0601164005</c:v>
                </c:pt>
                <c:pt idx="12">
                  <c:v>1365948.0601164005</c:v>
                </c:pt>
                <c:pt idx="13">
                  <c:v>1496616.0601164005</c:v>
                </c:pt>
                <c:pt idx="14">
                  <c:v>1629587.0601164005</c:v>
                </c:pt>
                <c:pt idx="15">
                  <c:v>1764385.0601164005</c:v>
                </c:pt>
              </c:numCache>
            </c:numRef>
          </c:val>
          <c:extLst>
            <c:ext xmlns:c16="http://schemas.microsoft.com/office/drawing/2014/chart" uri="{C3380CC4-5D6E-409C-BE32-E72D297353CC}">
              <c16:uniqueId val="{00000000-A77A-4DDC-BE3C-A378DC71E93C}"/>
            </c:ext>
          </c:extLst>
        </c:ser>
        <c:ser>
          <c:idx val="1"/>
          <c:order val="1"/>
          <c:tx>
            <c:strRef>
              <c:f>'Residential Heat Stocks'!$D$37</c:f>
              <c:strCache>
                <c:ptCount val="1"/>
                <c:pt idx="0">
                  <c:v>Gas</c:v>
                </c:pt>
              </c:strCache>
            </c:strRef>
          </c:tx>
          <c:spPr>
            <a:solidFill>
              <a:schemeClr val="accent2"/>
            </a:solidFill>
            <a:ln>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Stocks'!$G$37:$V$37</c:f>
              <c:numCache>
                <c:formatCode>_(* #,##0_);_(* \(#,##0\);_(* "-"??_);_(@_)</c:formatCode>
                <c:ptCount val="16"/>
                <c:pt idx="0">
                  <c:v>4523709.6757009504</c:v>
                </c:pt>
                <c:pt idx="1">
                  <c:v>4521642.6757009504</c:v>
                </c:pt>
                <c:pt idx="2">
                  <c:v>4510776.6757009504</c:v>
                </c:pt>
                <c:pt idx="3">
                  <c:v>4486806.6757009504</c:v>
                </c:pt>
                <c:pt idx="4">
                  <c:v>4460417.6757009504</c:v>
                </c:pt>
                <c:pt idx="5">
                  <c:v>4427016.6757009504</c:v>
                </c:pt>
                <c:pt idx="6">
                  <c:v>4387456.6757009504</c:v>
                </c:pt>
                <c:pt idx="7">
                  <c:v>4346061.6757009504</c:v>
                </c:pt>
                <c:pt idx="8">
                  <c:v>4300451.6757009504</c:v>
                </c:pt>
                <c:pt idx="9">
                  <c:v>4252324.6757009504</c:v>
                </c:pt>
                <c:pt idx="10">
                  <c:v>4199144.6757009504</c:v>
                </c:pt>
                <c:pt idx="11">
                  <c:v>4141884.6757009504</c:v>
                </c:pt>
                <c:pt idx="12">
                  <c:v>4076007.6757009504</c:v>
                </c:pt>
                <c:pt idx="13">
                  <c:v>4009095.6757009504</c:v>
                </c:pt>
                <c:pt idx="14">
                  <c:v>3941212.6757009504</c:v>
                </c:pt>
                <c:pt idx="15">
                  <c:v>3872511.6757009504</c:v>
                </c:pt>
              </c:numCache>
            </c:numRef>
          </c:val>
          <c:extLst>
            <c:ext xmlns:c16="http://schemas.microsoft.com/office/drawing/2014/chart" uri="{C3380CC4-5D6E-409C-BE32-E72D297353CC}">
              <c16:uniqueId val="{00000001-A77A-4DDC-BE3C-A378DC71E93C}"/>
            </c:ext>
          </c:extLst>
        </c:ser>
        <c:ser>
          <c:idx val="2"/>
          <c:order val="2"/>
          <c:tx>
            <c:strRef>
              <c:f>'Residential Heat Stocks'!$D$38</c:f>
              <c:strCache>
                <c:ptCount val="1"/>
                <c:pt idx="0">
                  <c:v>Distillate</c:v>
                </c:pt>
              </c:strCache>
            </c:strRef>
          </c:tx>
          <c:spPr>
            <a:solidFill>
              <a:schemeClr val="accent3"/>
            </a:solidFill>
            <a:ln>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Stocks'!$G$38:$V$38</c:f>
              <c:numCache>
                <c:formatCode>_(* #,##0_);_(* \(#,##0\);_(* "-"??_);_(@_)</c:formatCode>
                <c:ptCount val="16"/>
                <c:pt idx="0">
                  <c:v>1206316.7474443854</c:v>
                </c:pt>
                <c:pt idx="1">
                  <c:v>1182483.7474443854</c:v>
                </c:pt>
                <c:pt idx="2">
                  <c:v>1156095.7474443852</c:v>
                </c:pt>
                <c:pt idx="3">
                  <c:v>1127001.7474443852</c:v>
                </c:pt>
                <c:pt idx="4">
                  <c:v>1094923.7474443852</c:v>
                </c:pt>
                <c:pt idx="5">
                  <c:v>1059903.7474443852</c:v>
                </c:pt>
                <c:pt idx="6">
                  <c:v>1024231.7474443853</c:v>
                </c:pt>
                <c:pt idx="7">
                  <c:v>987989.74744438543</c:v>
                </c:pt>
                <c:pt idx="8">
                  <c:v>951209.74744438543</c:v>
                </c:pt>
                <c:pt idx="9">
                  <c:v>913693.74744438531</c:v>
                </c:pt>
                <c:pt idx="10">
                  <c:v>875209.74744438531</c:v>
                </c:pt>
                <c:pt idx="11">
                  <c:v>835817.74744438531</c:v>
                </c:pt>
                <c:pt idx="12">
                  <c:v>795656.74744438543</c:v>
                </c:pt>
                <c:pt idx="13">
                  <c:v>755058.74744438543</c:v>
                </c:pt>
                <c:pt idx="14">
                  <c:v>714265.74744438543</c:v>
                </c:pt>
                <c:pt idx="15">
                  <c:v>673484.74744438543</c:v>
                </c:pt>
              </c:numCache>
            </c:numRef>
          </c:val>
          <c:extLst>
            <c:ext xmlns:c16="http://schemas.microsoft.com/office/drawing/2014/chart" uri="{C3380CC4-5D6E-409C-BE32-E72D297353CC}">
              <c16:uniqueId val="{00000002-A77A-4DDC-BE3C-A378DC71E93C}"/>
            </c:ext>
          </c:extLst>
        </c:ser>
        <c:ser>
          <c:idx val="3"/>
          <c:order val="3"/>
          <c:tx>
            <c:strRef>
              <c:f>'Residential Heat Stocks'!$D$39</c:f>
              <c:strCache>
                <c:ptCount val="1"/>
                <c:pt idx="0">
                  <c:v>Electric Resistance</c:v>
                </c:pt>
              </c:strCache>
            </c:strRef>
          </c:tx>
          <c:spPr>
            <a:solidFill>
              <a:schemeClr val="accent4"/>
            </a:solidFill>
            <a:ln>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Stocks'!$G$39:$V$39</c:f>
              <c:numCache>
                <c:formatCode>_(* #,##0_);_(* \(#,##0\);_(* "-"??_);_(@_)</c:formatCode>
                <c:ptCount val="16"/>
                <c:pt idx="0">
                  <c:v>838817.50214093353</c:v>
                </c:pt>
                <c:pt idx="1">
                  <c:v>828568.50214093365</c:v>
                </c:pt>
                <c:pt idx="2">
                  <c:v>816456.50214093353</c:v>
                </c:pt>
                <c:pt idx="3">
                  <c:v>802482.50214093365</c:v>
                </c:pt>
                <c:pt idx="4">
                  <c:v>786642.50214093365</c:v>
                </c:pt>
                <c:pt idx="5">
                  <c:v>768999.50214093365</c:v>
                </c:pt>
                <c:pt idx="6">
                  <c:v>750867.50214093365</c:v>
                </c:pt>
                <c:pt idx="7">
                  <c:v>732276.50214093365</c:v>
                </c:pt>
                <c:pt idx="8">
                  <c:v>712626.50214093365</c:v>
                </c:pt>
                <c:pt idx="9">
                  <c:v>691694.50214093365</c:v>
                </c:pt>
                <c:pt idx="10">
                  <c:v>669395.50214093365</c:v>
                </c:pt>
                <c:pt idx="11">
                  <c:v>645663.50214093365</c:v>
                </c:pt>
                <c:pt idx="12">
                  <c:v>619939.50214093365</c:v>
                </c:pt>
                <c:pt idx="13">
                  <c:v>592987.50214093365</c:v>
                </c:pt>
                <c:pt idx="14">
                  <c:v>564967.50214093365</c:v>
                </c:pt>
                <c:pt idx="15">
                  <c:v>535945.50214093365</c:v>
                </c:pt>
              </c:numCache>
            </c:numRef>
          </c:val>
          <c:extLst>
            <c:ext xmlns:c16="http://schemas.microsoft.com/office/drawing/2014/chart" uri="{C3380CC4-5D6E-409C-BE32-E72D297353CC}">
              <c16:uniqueId val="{00000003-A77A-4DDC-BE3C-A378DC71E93C}"/>
            </c:ext>
          </c:extLst>
        </c:ser>
        <c:ser>
          <c:idx val="4"/>
          <c:order val="4"/>
          <c:tx>
            <c:strRef>
              <c:f>'Residential Heat Stocks'!$D$40</c:f>
              <c:strCache>
                <c:ptCount val="1"/>
                <c:pt idx="0">
                  <c:v>Other</c:v>
                </c:pt>
              </c:strCache>
            </c:strRef>
          </c:tx>
          <c:spPr>
            <a:solidFill>
              <a:schemeClr val="accent5"/>
            </a:solidFill>
            <a:ln>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Stocks'!$G$40:$V$40</c:f>
              <c:numCache>
                <c:formatCode>_(* #,##0_);_(* \(#,##0\);_(* "-"??_);_(@_)</c:formatCode>
                <c:ptCount val="16"/>
                <c:pt idx="0">
                  <c:v>462851.89200062561</c:v>
                </c:pt>
                <c:pt idx="1">
                  <c:v>462235.89200062549</c:v>
                </c:pt>
                <c:pt idx="2">
                  <c:v>461608.89200062561</c:v>
                </c:pt>
                <c:pt idx="3">
                  <c:v>460988.89200062561</c:v>
                </c:pt>
                <c:pt idx="4">
                  <c:v>460354.89200062561</c:v>
                </c:pt>
                <c:pt idx="5">
                  <c:v>459721.89200062561</c:v>
                </c:pt>
                <c:pt idx="6">
                  <c:v>459100.89200062549</c:v>
                </c:pt>
                <c:pt idx="7">
                  <c:v>458475.89200062549</c:v>
                </c:pt>
                <c:pt idx="8">
                  <c:v>457843.89200062549</c:v>
                </c:pt>
                <c:pt idx="9">
                  <c:v>457204.89200062549</c:v>
                </c:pt>
                <c:pt idx="10">
                  <c:v>456550.89200062549</c:v>
                </c:pt>
                <c:pt idx="11">
                  <c:v>455900.89200062549</c:v>
                </c:pt>
                <c:pt idx="12">
                  <c:v>455237.89200062549</c:v>
                </c:pt>
                <c:pt idx="13">
                  <c:v>454598.89200062549</c:v>
                </c:pt>
                <c:pt idx="14">
                  <c:v>453929.89200062549</c:v>
                </c:pt>
                <c:pt idx="15">
                  <c:v>453252.89200062549</c:v>
                </c:pt>
              </c:numCache>
            </c:numRef>
          </c:val>
          <c:extLst>
            <c:ext xmlns:c16="http://schemas.microsoft.com/office/drawing/2014/chart" uri="{C3380CC4-5D6E-409C-BE32-E72D297353CC}">
              <c16:uniqueId val="{00000004-A77A-4DDC-BE3C-A378DC71E93C}"/>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Stocks (Devices)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Single Family</a:t>
            </a:r>
            <a:r>
              <a:rPr lang="en-US" baseline="0"/>
              <a:t> 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'Residential Heat Stocks'!$D$42</c:f>
              <c:strCache>
                <c:ptCount val="1"/>
                <c:pt idx="0">
                  <c:v>Heat Pump</c:v>
                </c:pt>
              </c:strCache>
            </c:strRef>
          </c:tx>
          <c:spPr>
            <a:solidFill>
              <a:schemeClr val="accent1"/>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Stocks'!$G$42:$V$42</c:f>
              <c:numCache>
                <c:formatCode>_(* #,##0_);_(* \(#,##0\);_(* "-"??_);_(@_)</c:formatCode>
                <c:ptCount val="16"/>
                <c:pt idx="0">
                  <c:v>142758.21158764724</c:v>
                </c:pt>
                <c:pt idx="1">
                  <c:v>159681.21158764724</c:v>
                </c:pt>
                <c:pt idx="2">
                  <c:v>185251.21158764727</c:v>
                </c:pt>
                <c:pt idx="3">
                  <c:v>222250.21158764727</c:v>
                </c:pt>
                <c:pt idx="4">
                  <c:v>263483.21158764727</c:v>
                </c:pt>
                <c:pt idx="5">
                  <c:v>311712.21158764727</c:v>
                </c:pt>
                <c:pt idx="6">
                  <c:v>363698.21158764721</c:v>
                </c:pt>
                <c:pt idx="7">
                  <c:v>416781.21158764721</c:v>
                </c:pt>
                <c:pt idx="8">
                  <c:v>472766.21158764721</c:v>
                </c:pt>
                <c:pt idx="9">
                  <c:v>530980.21158764721</c:v>
                </c:pt>
                <c:pt idx="10">
                  <c:v>593191.21158764721</c:v>
                </c:pt>
                <c:pt idx="11">
                  <c:v>659023.21158764721</c:v>
                </c:pt>
                <c:pt idx="12">
                  <c:v>731323.21158764721</c:v>
                </c:pt>
                <c:pt idx="13">
                  <c:v>804484.21158764721</c:v>
                </c:pt>
                <c:pt idx="14">
                  <c:v>878322.21158764721</c:v>
                </c:pt>
                <c:pt idx="15">
                  <c:v>952602.21158764721</c:v>
                </c:pt>
              </c:numCache>
            </c:numRef>
          </c:val>
          <c:extLst>
            <c:ext xmlns:c16="http://schemas.microsoft.com/office/drawing/2014/chart" uri="{C3380CC4-5D6E-409C-BE32-E72D297353CC}">
              <c16:uniqueId val="{00000000-36B3-4F0B-AB77-5D3320BEC6B1}"/>
            </c:ext>
          </c:extLst>
        </c:ser>
        <c:ser>
          <c:idx val="1"/>
          <c:order val="1"/>
          <c:tx>
            <c:strRef>
              <c:f>'Residential Heat Stocks'!$D$43</c:f>
              <c:strCache>
                <c:ptCount val="1"/>
                <c:pt idx="0">
                  <c:v>Gas</c:v>
                </c:pt>
              </c:strCache>
            </c:strRef>
          </c:tx>
          <c:spPr>
            <a:solidFill>
              <a:schemeClr val="accent2"/>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Stocks'!$G$43:$V$43</c:f>
              <c:numCache>
                <c:formatCode>_(* #,##0_);_(* \(#,##0\);_(* "-"??_);_(@_)</c:formatCode>
                <c:ptCount val="16"/>
                <c:pt idx="0">
                  <c:v>2205984.0101629561</c:v>
                </c:pt>
                <c:pt idx="1">
                  <c:v>2204634.0101629561</c:v>
                </c:pt>
                <c:pt idx="2">
                  <c:v>2196843.0101629561</c:v>
                </c:pt>
                <c:pt idx="3">
                  <c:v>2179874.0101629561</c:v>
                </c:pt>
                <c:pt idx="4">
                  <c:v>2160909.0101629561</c:v>
                </c:pt>
                <c:pt idx="5">
                  <c:v>2137091.0101629561</c:v>
                </c:pt>
                <c:pt idx="6">
                  <c:v>2110007.0101629565</c:v>
                </c:pt>
                <c:pt idx="7">
                  <c:v>2082281.0101629565</c:v>
                </c:pt>
                <c:pt idx="8">
                  <c:v>2052067.0101629565</c:v>
                </c:pt>
                <c:pt idx="9">
                  <c:v>2020155.0101629565</c:v>
                </c:pt>
                <c:pt idx="10">
                  <c:v>1984959.0101629565</c:v>
                </c:pt>
                <c:pt idx="11">
                  <c:v>1946814.0101629565</c:v>
                </c:pt>
                <c:pt idx="12">
                  <c:v>1902922.0101629565</c:v>
                </c:pt>
                <c:pt idx="13">
                  <c:v>1858389.0101629565</c:v>
                </c:pt>
                <c:pt idx="14">
                  <c:v>1813239.0101629565</c:v>
                </c:pt>
                <c:pt idx="15">
                  <c:v>1767513.0101629565</c:v>
                </c:pt>
              </c:numCache>
            </c:numRef>
          </c:val>
          <c:extLst>
            <c:ext xmlns:c16="http://schemas.microsoft.com/office/drawing/2014/chart" uri="{C3380CC4-5D6E-409C-BE32-E72D297353CC}">
              <c16:uniqueId val="{00000001-36B3-4F0B-AB77-5D3320BEC6B1}"/>
            </c:ext>
          </c:extLst>
        </c:ser>
        <c:ser>
          <c:idx val="2"/>
          <c:order val="2"/>
          <c:tx>
            <c:strRef>
              <c:f>'Residential Heat Stocks'!$D$44</c:f>
              <c:strCache>
                <c:ptCount val="1"/>
                <c:pt idx="0">
                  <c:v>Distillate</c:v>
                </c:pt>
              </c:strCache>
            </c:strRef>
          </c:tx>
          <c:spPr>
            <a:solidFill>
              <a:schemeClr val="accent3"/>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Stocks'!$G$44:$V$44</c:f>
              <c:numCache>
                <c:formatCode>_(* #,##0_);_(* \(#,##0\);_(* "-"??_);_(@_)</c:formatCode>
                <c:ptCount val="16"/>
                <c:pt idx="0">
                  <c:v>701674.21748588048</c:v>
                </c:pt>
                <c:pt idx="1">
                  <c:v>684727.21748588048</c:v>
                </c:pt>
                <c:pt idx="2">
                  <c:v>666016.21748588048</c:v>
                </c:pt>
                <c:pt idx="3">
                  <c:v>645512.21748588048</c:v>
                </c:pt>
                <c:pt idx="4">
                  <c:v>623229.21748588048</c:v>
                </c:pt>
                <c:pt idx="5">
                  <c:v>599209.21748588025</c:v>
                </c:pt>
                <c:pt idx="6">
                  <c:v>574817.21748588025</c:v>
                </c:pt>
                <c:pt idx="7">
                  <c:v>550092.21748588025</c:v>
                </c:pt>
                <c:pt idx="8">
                  <c:v>525079.21748588036</c:v>
                </c:pt>
                <c:pt idx="9">
                  <c:v>499645.21748588025</c:v>
                </c:pt>
                <c:pt idx="10">
                  <c:v>473607.21748588025</c:v>
                </c:pt>
                <c:pt idx="11">
                  <c:v>447003.21748588025</c:v>
                </c:pt>
                <c:pt idx="12">
                  <c:v>419937.21748588025</c:v>
                </c:pt>
                <c:pt idx="13">
                  <c:v>392661.21748588036</c:v>
                </c:pt>
                <c:pt idx="14">
                  <c:v>365347.21748588036</c:v>
                </c:pt>
                <c:pt idx="15">
                  <c:v>338165.21748588036</c:v>
                </c:pt>
              </c:numCache>
            </c:numRef>
          </c:val>
          <c:extLst>
            <c:ext xmlns:c16="http://schemas.microsoft.com/office/drawing/2014/chart" uri="{C3380CC4-5D6E-409C-BE32-E72D297353CC}">
              <c16:uniqueId val="{00000002-36B3-4F0B-AB77-5D3320BEC6B1}"/>
            </c:ext>
          </c:extLst>
        </c:ser>
        <c:ser>
          <c:idx val="3"/>
          <c:order val="3"/>
          <c:tx>
            <c:strRef>
              <c:f>'Residential Heat Stocks'!$D$45</c:f>
              <c:strCache>
                <c:ptCount val="1"/>
                <c:pt idx="0">
                  <c:v>Electric Resistance</c:v>
                </c:pt>
              </c:strCache>
            </c:strRef>
          </c:tx>
          <c:spPr>
            <a:solidFill>
              <a:schemeClr val="accent4"/>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Stocks'!$G$45:$V$45</c:f>
              <c:numCache>
                <c:formatCode>_(* #,##0_);_(* \(#,##0\);_(* "-"??_);_(@_)</c:formatCode>
                <c:ptCount val="16"/>
                <c:pt idx="0">
                  <c:v>147479.40819986488</c:v>
                </c:pt>
                <c:pt idx="1">
                  <c:v>144985.40819986488</c:v>
                </c:pt>
                <c:pt idx="2">
                  <c:v>142050.40819986488</c:v>
                </c:pt>
                <c:pt idx="3">
                  <c:v>138681.40819986488</c:v>
                </c:pt>
                <c:pt idx="4">
                  <c:v>134871.40819986488</c:v>
                </c:pt>
                <c:pt idx="5">
                  <c:v>130675.40819986488</c:v>
                </c:pt>
                <c:pt idx="6">
                  <c:v>126354.40819986488</c:v>
                </c:pt>
                <c:pt idx="7">
                  <c:v>121941.40819986488</c:v>
                </c:pt>
                <c:pt idx="8">
                  <c:v>117425.40819986485</c:v>
                </c:pt>
                <c:pt idx="9">
                  <c:v>112820.40819986485</c:v>
                </c:pt>
                <c:pt idx="10">
                  <c:v>108137.40819986485</c:v>
                </c:pt>
                <c:pt idx="11">
                  <c:v>103342.40819986485</c:v>
                </c:pt>
                <c:pt idx="12">
                  <c:v>98344.408199864847</c:v>
                </c:pt>
                <c:pt idx="13">
                  <c:v>93322.408199864847</c:v>
                </c:pt>
                <c:pt idx="14">
                  <c:v>88310.408199864847</c:v>
                </c:pt>
                <c:pt idx="15">
                  <c:v>83323.408199864847</c:v>
                </c:pt>
              </c:numCache>
            </c:numRef>
          </c:val>
          <c:extLst>
            <c:ext xmlns:c16="http://schemas.microsoft.com/office/drawing/2014/chart" uri="{C3380CC4-5D6E-409C-BE32-E72D297353CC}">
              <c16:uniqueId val="{00000003-36B3-4F0B-AB77-5D3320BEC6B1}"/>
            </c:ext>
          </c:extLst>
        </c:ser>
        <c:ser>
          <c:idx val="4"/>
          <c:order val="4"/>
          <c:tx>
            <c:strRef>
              <c:f>'Residential Heat Stocks'!$D$46</c:f>
              <c:strCache>
                <c:ptCount val="1"/>
                <c:pt idx="0">
                  <c:v>Other</c:v>
                </c:pt>
              </c:strCache>
            </c:strRef>
          </c:tx>
          <c:spPr>
            <a:solidFill>
              <a:schemeClr val="accent5"/>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Stocks'!$G$46:$V$46</c:f>
              <c:numCache>
                <c:formatCode>_(* #,##0_);_(* \(#,##0\);_(* "-"??_);_(@_)</c:formatCode>
                <c:ptCount val="16"/>
                <c:pt idx="0">
                  <c:v>367384.92792228825</c:v>
                </c:pt>
                <c:pt idx="1">
                  <c:v>366644.92792228825</c:v>
                </c:pt>
                <c:pt idx="2">
                  <c:v>365907.92792228825</c:v>
                </c:pt>
                <c:pt idx="3">
                  <c:v>365170.92792228825</c:v>
                </c:pt>
                <c:pt idx="4">
                  <c:v>364427.92792228825</c:v>
                </c:pt>
                <c:pt idx="5">
                  <c:v>363688.92792228825</c:v>
                </c:pt>
                <c:pt idx="6">
                  <c:v>362953.92792228825</c:v>
                </c:pt>
                <c:pt idx="7">
                  <c:v>362216.92792228825</c:v>
                </c:pt>
                <c:pt idx="8">
                  <c:v>361480.92792228825</c:v>
                </c:pt>
                <c:pt idx="9">
                  <c:v>360732.92792228825</c:v>
                </c:pt>
                <c:pt idx="10">
                  <c:v>359979.92792228825</c:v>
                </c:pt>
                <c:pt idx="11">
                  <c:v>359229.92792228825</c:v>
                </c:pt>
                <c:pt idx="12">
                  <c:v>358469.92792228825</c:v>
                </c:pt>
                <c:pt idx="13">
                  <c:v>357723.92792228825</c:v>
                </c:pt>
                <c:pt idx="14">
                  <c:v>356963.92792228825</c:v>
                </c:pt>
                <c:pt idx="15">
                  <c:v>356202.92792228825</c:v>
                </c:pt>
              </c:numCache>
            </c:numRef>
          </c:val>
          <c:extLst>
            <c:ext xmlns:c16="http://schemas.microsoft.com/office/drawing/2014/chart" uri="{C3380CC4-5D6E-409C-BE32-E72D297353CC}">
              <c16:uniqueId val="{00000004-36B3-4F0B-AB77-5D3320BEC6B1}"/>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Stocks (Devices)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Small Multifamily</a:t>
            </a:r>
            <a:r>
              <a:rPr lang="en-US" baseline="0"/>
              <a:t> 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'Residential Heat Stocks'!$D$48</c:f>
              <c:strCache>
                <c:ptCount val="1"/>
                <c:pt idx="0">
                  <c:v>Heat Pump</c:v>
                </c:pt>
              </c:strCache>
            </c:strRef>
          </c:tx>
          <c:spPr>
            <a:solidFill>
              <a:schemeClr val="accent1"/>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Stocks'!$G$48:$V$48</c:f>
              <c:numCache>
                <c:formatCode>_(* #,##0_);_(* \(#,##0\);_(* "-"??_);_(@_)</c:formatCode>
                <c:ptCount val="16"/>
                <c:pt idx="0">
                  <c:v>165084.29858966239</c:v>
                </c:pt>
                <c:pt idx="1">
                  <c:v>178279.29858966236</c:v>
                </c:pt>
                <c:pt idx="2">
                  <c:v>195555.29858966239</c:v>
                </c:pt>
                <c:pt idx="3">
                  <c:v>218667.29858966239</c:v>
                </c:pt>
                <c:pt idx="4">
                  <c:v>244419.29858966239</c:v>
                </c:pt>
                <c:pt idx="5">
                  <c:v>274533.29858966242</c:v>
                </c:pt>
                <c:pt idx="6">
                  <c:v>307734.29858966242</c:v>
                </c:pt>
                <c:pt idx="7">
                  <c:v>342349.29858966242</c:v>
                </c:pt>
                <c:pt idx="8">
                  <c:v>379487.29858966242</c:v>
                </c:pt>
                <c:pt idx="9">
                  <c:v>418546.29858966242</c:v>
                </c:pt>
                <c:pt idx="10">
                  <c:v>460626.29858966242</c:v>
                </c:pt>
                <c:pt idx="11">
                  <c:v>505110.29858966242</c:v>
                </c:pt>
                <c:pt idx="12">
                  <c:v>554167.29858966242</c:v>
                </c:pt>
                <c:pt idx="13">
                  <c:v>604653.29858966242</c:v>
                </c:pt>
                <c:pt idx="14">
                  <c:v>656427.29858966253</c:v>
                </c:pt>
                <c:pt idx="15">
                  <c:v>709260.29858966242</c:v>
                </c:pt>
              </c:numCache>
            </c:numRef>
          </c:val>
          <c:extLst>
            <c:ext xmlns:c16="http://schemas.microsoft.com/office/drawing/2014/chart" uri="{C3380CC4-5D6E-409C-BE32-E72D297353CC}">
              <c16:uniqueId val="{00000000-06DA-4ADE-87B4-F3B0BA61A08E}"/>
            </c:ext>
          </c:extLst>
        </c:ser>
        <c:ser>
          <c:idx val="1"/>
          <c:order val="1"/>
          <c:tx>
            <c:strRef>
              <c:f>'Residential Heat Stocks'!$D$49</c:f>
              <c:strCache>
                <c:ptCount val="1"/>
                <c:pt idx="0">
                  <c:v>Gas</c:v>
                </c:pt>
              </c:strCache>
            </c:strRef>
          </c:tx>
          <c:spPr>
            <a:solidFill>
              <a:schemeClr val="accent2"/>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Stocks'!$G$49:$V$49</c:f>
              <c:numCache>
                <c:formatCode>_(* #,##0_);_(* \(#,##0\);_(* "-"??_);_(@_)</c:formatCode>
                <c:ptCount val="16"/>
                <c:pt idx="0">
                  <c:v>2005454.1025491562</c:v>
                </c:pt>
                <c:pt idx="1">
                  <c:v>2004216.1025491562</c:v>
                </c:pt>
                <c:pt idx="2">
                  <c:v>2000583.1025491562</c:v>
                </c:pt>
                <c:pt idx="3">
                  <c:v>1992904.1025491562</c:v>
                </c:pt>
                <c:pt idx="4">
                  <c:v>1984688.1025491562</c:v>
                </c:pt>
                <c:pt idx="5">
                  <c:v>1974188.1025491562</c:v>
                </c:pt>
                <c:pt idx="6">
                  <c:v>1961064.1025491559</c:v>
                </c:pt>
                <c:pt idx="7">
                  <c:v>1947028.1025491562</c:v>
                </c:pt>
                <c:pt idx="8">
                  <c:v>1931545.1025491562</c:v>
                </c:pt>
                <c:pt idx="9">
                  <c:v>1915527.1025491562</c:v>
                </c:pt>
                <c:pt idx="10">
                  <c:v>1897885.1025491562</c:v>
                </c:pt>
                <c:pt idx="11">
                  <c:v>1879238.1025491562</c:v>
                </c:pt>
                <c:pt idx="12">
                  <c:v>1857846.1025491562</c:v>
                </c:pt>
                <c:pt idx="13">
                  <c:v>1836204.1025491562</c:v>
                </c:pt>
                <c:pt idx="14">
                  <c:v>1814346.1025491559</c:v>
                </c:pt>
                <c:pt idx="15">
                  <c:v>1792350.1025491559</c:v>
                </c:pt>
              </c:numCache>
            </c:numRef>
          </c:val>
          <c:extLst>
            <c:ext xmlns:c16="http://schemas.microsoft.com/office/drawing/2014/chart" uri="{C3380CC4-5D6E-409C-BE32-E72D297353CC}">
              <c16:uniqueId val="{00000001-06DA-4ADE-87B4-F3B0BA61A08E}"/>
            </c:ext>
          </c:extLst>
        </c:ser>
        <c:ser>
          <c:idx val="2"/>
          <c:order val="2"/>
          <c:tx>
            <c:strRef>
              <c:f>'Residential Heat Stocks'!$D$50</c:f>
              <c:strCache>
                <c:ptCount val="1"/>
                <c:pt idx="0">
                  <c:v>Distillate</c:v>
                </c:pt>
              </c:strCache>
            </c:strRef>
          </c:tx>
          <c:spPr>
            <a:solidFill>
              <a:schemeClr val="accent3"/>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Stocks'!$G$50:$V$50</c:f>
              <c:numCache>
                <c:formatCode>_(* #,##0_);_(* \(#,##0\);_(* "-"??_);_(@_)</c:formatCode>
                <c:ptCount val="16"/>
                <c:pt idx="0">
                  <c:v>395462.27848799771</c:v>
                </c:pt>
                <c:pt idx="1">
                  <c:v>389887.27848799765</c:v>
                </c:pt>
                <c:pt idx="2">
                  <c:v>383781.27848799765</c:v>
                </c:pt>
                <c:pt idx="3">
                  <c:v>377032.27848799754</c:v>
                </c:pt>
                <c:pt idx="4">
                  <c:v>369355.27848799754</c:v>
                </c:pt>
                <c:pt idx="5">
                  <c:v>360748.27848799754</c:v>
                </c:pt>
                <c:pt idx="6">
                  <c:v>351941.27848799765</c:v>
                </c:pt>
                <c:pt idx="7">
                  <c:v>342962.27848799765</c:v>
                </c:pt>
                <c:pt idx="8">
                  <c:v>333795.27848799765</c:v>
                </c:pt>
                <c:pt idx="9">
                  <c:v>324380.27848799771</c:v>
                </c:pt>
                <c:pt idx="10">
                  <c:v>314661.27848799771</c:v>
                </c:pt>
                <c:pt idx="11">
                  <c:v>304657.27848799765</c:v>
                </c:pt>
                <c:pt idx="12">
                  <c:v>294395.27848799765</c:v>
                </c:pt>
                <c:pt idx="13">
                  <c:v>283941.27848799765</c:v>
                </c:pt>
                <c:pt idx="14">
                  <c:v>273351.27848799771</c:v>
                </c:pt>
                <c:pt idx="15">
                  <c:v>262688.27848799765</c:v>
                </c:pt>
              </c:numCache>
            </c:numRef>
          </c:val>
          <c:extLst>
            <c:ext xmlns:c16="http://schemas.microsoft.com/office/drawing/2014/chart" uri="{C3380CC4-5D6E-409C-BE32-E72D297353CC}">
              <c16:uniqueId val="{00000002-06DA-4ADE-87B4-F3B0BA61A08E}"/>
            </c:ext>
          </c:extLst>
        </c:ser>
        <c:ser>
          <c:idx val="3"/>
          <c:order val="3"/>
          <c:tx>
            <c:strRef>
              <c:f>'Residential Heat Stocks'!$D$51</c:f>
              <c:strCache>
                <c:ptCount val="1"/>
                <c:pt idx="0">
                  <c:v>Electric Resistance</c:v>
                </c:pt>
              </c:strCache>
            </c:strRef>
          </c:tx>
          <c:spPr>
            <a:solidFill>
              <a:schemeClr val="accent4"/>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Stocks'!$G$51:$V$51</c:f>
              <c:numCache>
                <c:formatCode>_(* #,##0_);_(* \(#,##0\);_(* "-"??_);_(@_)</c:formatCode>
                <c:ptCount val="16"/>
                <c:pt idx="0">
                  <c:v>584536.78090239677</c:v>
                </c:pt>
                <c:pt idx="1">
                  <c:v>578062.78090239677</c:v>
                </c:pt>
                <c:pt idx="2">
                  <c:v>570429.78090239677</c:v>
                </c:pt>
                <c:pt idx="3">
                  <c:v>561642.78090239677</c:v>
                </c:pt>
                <c:pt idx="4">
                  <c:v>551701.78090239677</c:v>
                </c:pt>
                <c:pt idx="5">
                  <c:v>540607.78090239677</c:v>
                </c:pt>
                <c:pt idx="6">
                  <c:v>529222.78090239677</c:v>
                </c:pt>
                <c:pt idx="7">
                  <c:v>517538.78090239683</c:v>
                </c:pt>
                <c:pt idx="8">
                  <c:v>504958.78090239683</c:v>
                </c:pt>
                <c:pt idx="9">
                  <c:v>491255.78090239683</c:v>
                </c:pt>
                <c:pt idx="10">
                  <c:v>476455.78090239683</c:v>
                </c:pt>
                <c:pt idx="11">
                  <c:v>460548.78090239683</c:v>
                </c:pt>
                <c:pt idx="12">
                  <c:v>443059.78090239683</c:v>
                </c:pt>
                <c:pt idx="13">
                  <c:v>424567.78090239683</c:v>
                </c:pt>
                <c:pt idx="14">
                  <c:v>405175.78090239683</c:v>
                </c:pt>
                <c:pt idx="15">
                  <c:v>384925.78090239683</c:v>
                </c:pt>
              </c:numCache>
            </c:numRef>
          </c:val>
          <c:extLst>
            <c:ext xmlns:c16="http://schemas.microsoft.com/office/drawing/2014/chart" uri="{C3380CC4-5D6E-409C-BE32-E72D297353CC}">
              <c16:uniqueId val="{00000003-06DA-4ADE-87B4-F3B0BA61A08E}"/>
            </c:ext>
          </c:extLst>
        </c:ser>
        <c:ser>
          <c:idx val="4"/>
          <c:order val="4"/>
          <c:tx>
            <c:strRef>
              <c:f>'Residential Heat Stocks'!$D$52</c:f>
              <c:strCache>
                <c:ptCount val="1"/>
                <c:pt idx="0">
                  <c:v>Other</c:v>
                </c:pt>
              </c:strCache>
            </c:strRef>
          </c:tx>
          <c:spPr>
            <a:solidFill>
              <a:schemeClr val="accent5"/>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Stocks'!$G$52:$V$52</c:f>
              <c:numCache>
                <c:formatCode>_(* #,##0_);_(* \(#,##0\);_(* "-"??_);_(@_)</c:formatCode>
                <c:ptCount val="16"/>
                <c:pt idx="0">
                  <c:v>75009.172515082711</c:v>
                </c:pt>
                <c:pt idx="1">
                  <c:v>75114.172515082711</c:v>
                </c:pt>
                <c:pt idx="2">
                  <c:v>75206.172515082711</c:v>
                </c:pt>
                <c:pt idx="3">
                  <c:v>75300.172515082711</c:v>
                </c:pt>
                <c:pt idx="4">
                  <c:v>75385.172515082711</c:v>
                </c:pt>
                <c:pt idx="5">
                  <c:v>75470.172515082726</c:v>
                </c:pt>
                <c:pt idx="6">
                  <c:v>75562.172515082726</c:v>
                </c:pt>
                <c:pt idx="7">
                  <c:v>75653.172515082726</c:v>
                </c:pt>
                <c:pt idx="8">
                  <c:v>75739.172515082726</c:v>
                </c:pt>
                <c:pt idx="9">
                  <c:v>75826.172515082711</c:v>
                </c:pt>
                <c:pt idx="10">
                  <c:v>75905.172515082697</c:v>
                </c:pt>
                <c:pt idx="11">
                  <c:v>75985.172515082711</c:v>
                </c:pt>
                <c:pt idx="12">
                  <c:v>76066.172515082711</c:v>
                </c:pt>
                <c:pt idx="13">
                  <c:v>76154.172515082711</c:v>
                </c:pt>
                <c:pt idx="14">
                  <c:v>76230.172515082711</c:v>
                </c:pt>
                <c:pt idx="15">
                  <c:v>76299.172515082711</c:v>
                </c:pt>
              </c:numCache>
            </c:numRef>
          </c:val>
          <c:extLst>
            <c:ext xmlns:c16="http://schemas.microsoft.com/office/drawing/2014/chart" uri="{C3380CC4-5D6E-409C-BE32-E72D297353CC}">
              <c16:uniqueId val="{00000004-06DA-4ADE-87B4-F3B0BA61A08E}"/>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Stocks (Devices)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Large Multifamily</a:t>
            </a:r>
            <a:r>
              <a:rPr lang="en-US" baseline="0"/>
              <a:t> 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'Residential Heat Stocks'!$D$54</c:f>
              <c:strCache>
                <c:ptCount val="1"/>
                <c:pt idx="0">
                  <c:v>Heat Pump</c:v>
                </c:pt>
              </c:strCache>
            </c:strRef>
          </c:tx>
          <c:spPr>
            <a:solidFill>
              <a:schemeClr val="accent1"/>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Stocks'!$G$54:$V$54</c:f>
              <c:numCache>
                <c:formatCode>_(* #,##0_);_(* \(#,##0\);_(* "-"??_);_(@_)</c:formatCode>
                <c:ptCount val="16"/>
                <c:pt idx="0">
                  <c:v>27556.54993909075</c:v>
                </c:pt>
                <c:pt idx="1">
                  <c:v>29604.549939090739</c:v>
                </c:pt>
                <c:pt idx="2">
                  <c:v>32140.549939090739</c:v>
                </c:pt>
                <c:pt idx="3">
                  <c:v>35100.549939090735</c:v>
                </c:pt>
                <c:pt idx="4">
                  <c:v>38488.54993909075</c:v>
                </c:pt>
                <c:pt idx="5">
                  <c:v>42302.54993909075</c:v>
                </c:pt>
                <c:pt idx="6">
                  <c:v>46516.54993909075</c:v>
                </c:pt>
                <c:pt idx="7">
                  <c:v>51161.54993909075</c:v>
                </c:pt>
                <c:pt idx="8">
                  <c:v>56215.54993909075</c:v>
                </c:pt>
                <c:pt idx="9">
                  <c:v>61678.54993909075</c:v>
                </c:pt>
                <c:pt idx="10">
                  <c:v>67543.54993909075</c:v>
                </c:pt>
                <c:pt idx="11">
                  <c:v>73806.54993909075</c:v>
                </c:pt>
                <c:pt idx="12">
                  <c:v>80457.54993909075</c:v>
                </c:pt>
                <c:pt idx="13">
                  <c:v>87478.54993909075</c:v>
                </c:pt>
                <c:pt idx="14">
                  <c:v>94837.54993909075</c:v>
                </c:pt>
                <c:pt idx="15">
                  <c:v>102522.54993909075</c:v>
                </c:pt>
              </c:numCache>
            </c:numRef>
          </c:val>
          <c:extLst>
            <c:ext xmlns:c16="http://schemas.microsoft.com/office/drawing/2014/chart" uri="{C3380CC4-5D6E-409C-BE32-E72D297353CC}">
              <c16:uniqueId val="{00000000-B836-42BD-A439-7C605DA76329}"/>
            </c:ext>
          </c:extLst>
        </c:ser>
        <c:ser>
          <c:idx val="1"/>
          <c:order val="1"/>
          <c:tx>
            <c:strRef>
              <c:f>'Residential Heat Stocks'!$D$55</c:f>
              <c:strCache>
                <c:ptCount val="1"/>
                <c:pt idx="0">
                  <c:v>Gas</c:v>
                </c:pt>
              </c:strCache>
            </c:strRef>
          </c:tx>
          <c:spPr>
            <a:solidFill>
              <a:schemeClr val="accent2"/>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Stocks'!$G$55:$V$55</c:f>
              <c:numCache>
                <c:formatCode>_(* #,##0_);_(* \(#,##0\);_(* "-"??_);_(@_)</c:formatCode>
                <c:ptCount val="16"/>
                <c:pt idx="0">
                  <c:v>312271.56298883795</c:v>
                </c:pt>
                <c:pt idx="1">
                  <c:v>312792.56298883795</c:v>
                </c:pt>
                <c:pt idx="2">
                  <c:v>313350.56298883783</c:v>
                </c:pt>
                <c:pt idx="3">
                  <c:v>314028.56298883783</c:v>
                </c:pt>
                <c:pt idx="4">
                  <c:v>314820.56298883783</c:v>
                </c:pt>
                <c:pt idx="5">
                  <c:v>315737.56298883783</c:v>
                </c:pt>
                <c:pt idx="6">
                  <c:v>316385.56298883783</c:v>
                </c:pt>
                <c:pt idx="7">
                  <c:v>316752.56298883783</c:v>
                </c:pt>
                <c:pt idx="8">
                  <c:v>316839.56298883783</c:v>
                </c:pt>
                <c:pt idx="9">
                  <c:v>316642.56298883783</c:v>
                </c:pt>
                <c:pt idx="10">
                  <c:v>316300.56298883783</c:v>
                </c:pt>
                <c:pt idx="11">
                  <c:v>315832.56298883795</c:v>
                </c:pt>
                <c:pt idx="12">
                  <c:v>315239.56298883783</c:v>
                </c:pt>
                <c:pt idx="13">
                  <c:v>314502.56298883783</c:v>
                </c:pt>
                <c:pt idx="14">
                  <c:v>313627.56298883789</c:v>
                </c:pt>
                <c:pt idx="15">
                  <c:v>312648.56298883789</c:v>
                </c:pt>
              </c:numCache>
            </c:numRef>
          </c:val>
          <c:extLst>
            <c:ext xmlns:c16="http://schemas.microsoft.com/office/drawing/2014/chart" uri="{C3380CC4-5D6E-409C-BE32-E72D297353CC}">
              <c16:uniqueId val="{00000001-B836-42BD-A439-7C605DA76329}"/>
            </c:ext>
          </c:extLst>
        </c:ser>
        <c:ser>
          <c:idx val="2"/>
          <c:order val="2"/>
          <c:tx>
            <c:strRef>
              <c:f>'Residential Heat Stocks'!$D$56</c:f>
              <c:strCache>
                <c:ptCount val="1"/>
                <c:pt idx="0">
                  <c:v>Distillate</c:v>
                </c:pt>
              </c:strCache>
            </c:strRef>
          </c:tx>
          <c:spPr>
            <a:solidFill>
              <a:schemeClr val="accent3"/>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Stocks'!$G$56:$V$56</c:f>
              <c:numCache>
                <c:formatCode>_(* #,##0_);_(* \(#,##0\);_(* "-"??_);_(@_)</c:formatCode>
                <c:ptCount val="16"/>
                <c:pt idx="0">
                  <c:v>109180.2514705074</c:v>
                </c:pt>
                <c:pt idx="1">
                  <c:v>107869.2514705074</c:v>
                </c:pt>
                <c:pt idx="2">
                  <c:v>106298.25147050738</c:v>
                </c:pt>
                <c:pt idx="3">
                  <c:v>104457.25147050738</c:v>
                </c:pt>
                <c:pt idx="4">
                  <c:v>102339.25147050738</c:v>
                </c:pt>
                <c:pt idx="5">
                  <c:v>99946.251470507385</c:v>
                </c:pt>
                <c:pt idx="6">
                  <c:v>97473.251470507385</c:v>
                </c:pt>
                <c:pt idx="7">
                  <c:v>94935.251470507385</c:v>
                </c:pt>
                <c:pt idx="8">
                  <c:v>92335.251470507385</c:v>
                </c:pt>
                <c:pt idx="9">
                  <c:v>89668.251470507385</c:v>
                </c:pt>
                <c:pt idx="10">
                  <c:v>86941.251470507385</c:v>
                </c:pt>
                <c:pt idx="11">
                  <c:v>84157.251470507385</c:v>
                </c:pt>
                <c:pt idx="12">
                  <c:v>81324.251470507399</c:v>
                </c:pt>
                <c:pt idx="13">
                  <c:v>78456.251470507385</c:v>
                </c:pt>
                <c:pt idx="14">
                  <c:v>75567.251470507385</c:v>
                </c:pt>
                <c:pt idx="15">
                  <c:v>72631.251470507385</c:v>
                </c:pt>
              </c:numCache>
            </c:numRef>
          </c:val>
          <c:extLst>
            <c:ext xmlns:c16="http://schemas.microsoft.com/office/drawing/2014/chart" uri="{C3380CC4-5D6E-409C-BE32-E72D297353CC}">
              <c16:uniqueId val="{00000002-B836-42BD-A439-7C605DA76329}"/>
            </c:ext>
          </c:extLst>
        </c:ser>
        <c:ser>
          <c:idx val="3"/>
          <c:order val="3"/>
          <c:tx>
            <c:strRef>
              <c:f>'Residential Heat Stocks'!$D$57</c:f>
              <c:strCache>
                <c:ptCount val="1"/>
                <c:pt idx="0">
                  <c:v>Electric Resistance</c:v>
                </c:pt>
              </c:strCache>
            </c:strRef>
          </c:tx>
          <c:spPr>
            <a:solidFill>
              <a:schemeClr val="accent4"/>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Stocks'!$G$57:$V$57</c:f>
              <c:numCache>
                <c:formatCode>_(* #,##0_);_(* \(#,##0\);_(* "-"??_);_(@_)</c:formatCode>
                <c:ptCount val="16"/>
                <c:pt idx="0">
                  <c:v>106801.313038672</c:v>
                </c:pt>
                <c:pt idx="1">
                  <c:v>105520.313038672</c:v>
                </c:pt>
                <c:pt idx="2">
                  <c:v>103976.313038672</c:v>
                </c:pt>
                <c:pt idx="3">
                  <c:v>102158.313038672</c:v>
                </c:pt>
                <c:pt idx="4">
                  <c:v>100069.313038672</c:v>
                </c:pt>
                <c:pt idx="5">
                  <c:v>97716.313038672</c:v>
                </c:pt>
                <c:pt idx="6">
                  <c:v>95290.313038672</c:v>
                </c:pt>
                <c:pt idx="7">
                  <c:v>92796.313038672</c:v>
                </c:pt>
                <c:pt idx="8">
                  <c:v>90242.313038672</c:v>
                </c:pt>
                <c:pt idx="9">
                  <c:v>87618.313038672</c:v>
                </c:pt>
                <c:pt idx="10">
                  <c:v>84802.313038672</c:v>
                </c:pt>
                <c:pt idx="11">
                  <c:v>81772.313038672015</c:v>
                </c:pt>
                <c:pt idx="12">
                  <c:v>78535.313038672015</c:v>
                </c:pt>
                <c:pt idx="13">
                  <c:v>75097.313038672015</c:v>
                </c:pt>
                <c:pt idx="14">
                  <c:v>71481.313038672015</c:v>
                </c:pt>
                <c:pt idx="15">
                  <c:v>67696.313038672015</c:v>
                </c:pt>
              </c:numCache>
            </c:numRef>
          </c:val>
          <c:extLst>
            <c:ext xmlns:c16="http://schemas.microsoft.com/office/drawing/2014/chart" uri="{C3380CC4-5D6E-409C-BE32-E72D297353CC}">
              <c16:uniqueId val="{00000003-B836-42BD-A439-7C605DA76329}"/>
            </c:ext>
          </c:extLst>
        </c:ser>
        <c:ser>
          <c:idx val="4"/>
          <c:order val="4"/>
          <c:tx>
            <c:strRef>
              <c:f>'Residential Heat Stocks'!$D$58</c:f>
              <c:strCache>
                <c:ptCount val="1"/>
                <c:pt idx="0">
                  <c:v>Other</c:v>
                </c:pt>
              </c:strCache>
            </c:strRef>
          </c:tx>
          <c:spPr>
            <a:solidFill>
              <a:schemeClr val="accent5"/>
            </a:solidFill>
            <a:ln w="25400">
              <a:noFill/>
            </a:ln>
            <a:effectLst/>
          </c:spPr>
          <c:cat>
            <c:numRef>
              <c:f>'Residential Heat Stocks'!$G$35:$V$35</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Heat Stocks'!$G$58:$V$58</c:f>
              <c:numCache>
                <c:formatCode>_(* #,##0_);_(* \(#,##0\);_(* "-"??_);_(@_)</c:formatCode>
                <c:ptCount val="16"/>
                <c:pt idx="0">
                  <c:v>20457.791563254556</c:v>
                </c:pt>
                <c:pt idx="1">
                  <c:v>20476.791563254556</c:v>
                </c:pt>
                <c:pt idx="2">
                  <c:v>20494.791563254556</c:v>
                </c:pt>
                <c:pt idx="3">
                  <c:v>20517.791563254556</c:v>
                </c:pt>
                <c:pt idx="4">
                  <c:v>20541.791563254556</c:v>
                </c:pt>
                <c:pt idx="5">
                  <c:v>20562.791563254556</c:v>
                </c:pt>
                <c:pt idx="6">
                  <c:v>20584.791563254556</c:v>
                </c:pt>
                <c:pt idx="7">
                  <c:v>20605.791563254556</c:v>
                </c:pt>
                <c:pt idx="8">
                  <c:v>20623.791563254556</c:v>
                </c:pt>
                <c:pt idx="9">
                  <c:v>20645.791563254556</c:v>
                </c:pt>
                <c:pt idx="10">
                  <c:v>20665.791563254556</c:v>
                </c:pt>
                <c:pt idx="11">
                  <c:v>20685.791563254556</c:v>
                </c:pt>
                <c:pt idx="12">
                  <c:v>20701.791563254556</c:v>
                </c:pt>
                <c:pt idx="13">
                  <c:v>20720.791563254556</c:v>
                </c:pt>
                <c:pt idx="14">
                  <c:v>20735.791563254556</c:v>
                </c:pt>
                <c:pt idx="15">
                  <c:v>20750.791563254556</c:v>
                </c:pt>
              </c:numCache>
            </c:numRef>
          </c:val>
          <c:extLst>
            <c:ext xmlns:c16="http://schemas.microsoft.com/office/drawing/2014/chart" uri="{C3380CC4-5D6E-409C-BE32-E72D297353CC}">
              <c16:uniqueId val="{00000004-B836-42BD-A439-7C605DA76329}"/>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Stocks (Devices)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Commercial SH </a:t>
            </a:r>
            <a:r>
              <a:rPr lang="en-US" baseline="0"/>
              <a:t>Sales Share</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percentStacked"/>
        <c:varyColors val="0"/>
        <c:ser>
          <c:idx val="0"/>
          <c:order val="0"/>
          <c:tx>
            <c:strRef>
              <c:f>'Commercial Heat Sales'!$D$33</c:f>
              <c:strCache>
                <c:ptCount val="1"/>
                <c:pt idx="0">
                  <c:v>Heat Pump</c:v>
                </c:pt>
              </c:strCache>
            </c:strRef>
          </c:tx>
          <c:spPr>
            <a:solidFill>
              <a:schemeClr val="accent1"/>
            </a:solidFill>
            <a:ln>
              <a:noFill/>
            </a:ln>
            <a:effectLst/>
          </c:spPr>
          <c:cat>
            <c:numRef>
              <c:f>'Commercial Heat Sales'!$F$32:$U$32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Sales'!$F$33:$U$33</c:f>
              <c:numCache>
                <c:formatCode>_(* #,##0_);_(* \(#,##0\);_(* "-"??_);_(@_)</c:formatCode>
                <c:ptCount val="16"/>
                <c:pt idx="0">
                  <c:v>281837</c:v>
                </c:pt>
                <c:pt idx="1">
                  <c:v>348967</c:v>
                </c:pt>
                <c:pt idx="2">
                  <c:v>498394</c:v>
                </c:pt>
                <c:pt idx="3">
                  <c:v>582198</c:v>
                </c:pt>
                <c:pt idx="4">
                  <c:v>672998</c:v>
                </c:pt>
                <c:pt idx="5">
                  <c:v>765023</c:v>
                </c:pt>
                <c:pt idx="6">
                  <c:v>833819</c:v>
                </c:pt>
                <c:pt idx="7">
                  <c:v>901210</c:v>
                </c:pt>
                <c:pt idx="8">
                  <c:v>966703</c:v>
                </c:pt>
                <c:pt idx="9">
                  <c:v>1031765</c:v>
                </c:pt>
                <c:pt idx="10">
                  <c:v>1096559</c:v>
                </c:pt>
                <c:pt idx="11">
                  <c:v>1161027</c:v>
                </c:pt>
                <c:pt idx="12">
                  <c:v>1225282</c:v>
                </c:pt>
                <c:pt idx="13">
                  <c:v>1290700</c:v>
                </c:pt>
                <c:pt idx="14">
                  <c:v>1353903</c:v>
                </c:pt>
                <c:pt idx="15">
                  <c:v>1418410</c:v>
                </c:pt>
              </c:numCache>
            </c:numRef>
          </c:val>
          <c:extLst>
            <c:ext xmlns:c16="http://schemas.microsoft.com/office/drawing/2014/chart" uri="{C3380CC4-5D6E-409C-BE32-E72D297353CC}">
              <c16:uniqueId val="{00000000-6278-49C2-B6D8-A28D4A537810}"/>
            </c:ext>
          </c:extLst>
        </c:ser>
        <c:ser>
          <c:idx val="1"/>
          <c:order val="1"/>
          <c:tx>
            <c:strRef>
              <c:f>'Commercial Heat Sales'!$D$34</c:f>
              <c:strCache>
                <c:ptCount val="1"/>
                <c:pt idx="0">
                  <c:v>Gas</c:v>
                </c:pt>
              </c:strCache>
            </c:strRef>
          </c:tx>
          <c:spPr>
            <a:solidFill>
              <a:schemeClr val="accent2"/>
            </a:solidFill>
            <a:ln>
              <a:noFill/>
            </a:ln>
            <a:effectLst/>
          </c:spPr>
          <c:cat>
            <c:numRef>
              <c:f>'Commercial Heat Sales'!$F$32:$U$32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Sales'!$F$34:$U$34</c:f>
              <c:numCache>
                <c:formatCode>_(* #,##0_);_(* \(#,##0\);_(* "-"??_);_(@_)</c:formatCode>
                <c:ptCount val="16"/>
                <c:pt idx="0">
                  <c:v>9183846</c:v>
                </c:pt>
                <c:pt idx="1">
                  <c:v>9242532</c:v>
                </c:pt>
                <c:pt idx="2">
                  <c:v>9219184</c:v>
                </c:pt>
                <c:pt idx="3">
                  <c:v>9261754</c:v>
                </c:pt>
                <c:pt idx="4">
                  <c:v>9297636</c:v>
                </c:pt>
                <c:pt idx="5">
                  <c:v>9332554</c:v>
                </c:pt>
                <c:pt idx="6">
                  <c:v>9304888</c:v>
                </c:pt>
                <c:pt idx="7">
                  <c:v>9278718</c:v>
                </c:pt>
                <c:pt idx="8">
                  <c:v>9254576</c:v>
                </c:pt>
                <c:pt idx="9">
                  <c:v>9230926</c:v>
                </c:pt>
                <c:pt idx="10">
                  <c:v>9207688</c:v>
                </c:pt>
                <c:pt idx="11">
                  <c:v>9184830</c:v>
                </c:pt>
                <c:pt idx="12">
                  <c:v>9162270</c:v>
                </c:pt>
                <c:pt idx="13">
                  <c:v>9138690</c:v>
                </c:pt>
                <c:pt idx="14">
                  <c:v>9117414</c:v>
                </c:pt>
                <c:pt idx="15">
                  <c:v>9094968</c:v>
                </c:pt>
              </c:numCache>
            </c:numRef>
          </c:val>
          <c:extLst>
            <c:ext xmlns:c16="http://schemas.microsoft.com/office/drawing/2014/chart" uri="{C3380CC4-5D6E-409C-BE32-E72D297353CC}">
              <c16:uniqueId val="{00000001-6278-49C2-B6D8-A28D4A537810}"/>
            </c:ext>
          </c:extLst>
        </c:ser>
        <c:ser>
          <c:idx val="2"/>
          <c:order val="2"/>
          <c:tx>
            <c:strRef>
              <c:f>'Commercial Heat Sales'!$D$35</c:f>
              <c:strCache>
                <c:ptCount val="1"/>
                <c:pt idx="0">
                  <c:v>Distillate</c:v>
                </c:pt>
              </c:strCache>
            </c:strRef>
          </c:tx>
          <c:spPr>
            <a:solidFill>
              <a:schemeClr val="accent3"/>
            </a:solidFill>
            <a:ln>
              <a:noFill/>
            </a:ln>
            <a:effectLst/>
          </c:spPr>
          <c:cat>
            <c:numRef>
              <c:f>'Commercial Heat Sales'!$F$32:$U$32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Sales'!$F$35:$U$35</c:f>
              <c:numCache>
                <c:formatCode>_(* #,##0_);_(* \(#,##0\);_(* "-"??_);_(@_)</c:formatCode>
                <c:ptCount val="16"/>
                <c:pt idx="0">
                  <c:v>1203886</c:v>
                </c:pt>
                <c:pt idx="1">
                  <c:v>1105162</c:v>
                </c:pt>
                <c:pt idx="2">
                  <c:v>1006211</c:v>
                </c:pt>
                <c:pt idx="3">
                  <c:v>907049</c:v>
                </c:pt>
                <c:pt idx="4">
                  <c:v>807671</c:v>
                </c:pt>
                <c:pt idx="5">
                  <c:v>708068</c:v>
                </c:pt>
                <c:pt idx="6">
                  <c:v>682020</c:v>
                </c:pt>
                <c:pt idx="7">
                  <c:v>655909</c:v>
                </c:pt>
                <c:pt idx="8">
                  <c:v>629750</c:v>
                </c:pt>
                <c:pt idx="9">
                  <c:v>603525</c:v>
                </c:pt>
                <c:pt idx="10">
                  <c:v>577252</c:v>
                </c:pt>
                <c:pt idx="11">
                  <c:v>550914</c:v>
                </c:pt>
                <c:pt idx="12">
                  <c:v>524518</c:v>
                </c:pt>
                <c:pt idx="13">
                  <c:v>498067</c:v>
                </c:pt>
                <c:pt idx="14">
                  <c:v>471560</c:v>
                </c:pt>
                <c:pt idx="15">
                  <c:v>444986</c:v>
                </c:pt>
              </c:numCache>
            </c:numRef>
          </c:val>
          <c:extLst>
            <c:ext xmlns:c16="http://schemas.microsoft.com/office/drawing/2014/chart" uri="{C3380CC4-5D6E-409C-BE32-E72D297353CC}">
              <c16:uniqueId val="{00000002-6278-49C2-B6D8-A28D4A537810}"/>
            </c:ext>
          </c:extLst>
        </c:ser>
        <c:ser>
          <c:idx val="3"/>
          <c:order val="3"/>
          <c:tx>
            <c:strRef>
              <c:f>'Commercial Heat Sales'!$D$36</c:f>
              <c:strCache>
                <c:ptCount val="1"/>
                <c:pt idx="0">
                  <c:v>Electric Resistance</c:v>
                </c:pt>
              </c:strCache>
            </c:strRef>
          </c:tx>
          <c:spPr>
            <a:solidFill>
              <a:schemeClr val="accent4"/>
            </a:solidFill>
            <a:ln>
              <a:noFill/>
            </a:ln>
            <a:effectLst/>
          </c:spPr>
          <c:cat>
            <c:numRef>
              <c:f>'Commercial Heat Sales'!$F$32:$U$32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Sales'!$F$36:$U$36</c:f>
              <c:numCache>
                <c:formatCode>_(* #,##0_);_(* \(#,##0\);_(* "-"??_);_(@_)</c:formatCode>
                <c:ptCount val="16"/>
                <c:pt idx="0">
                  <c:v>200380</c:v>
                </c:pt>
                <c:pt idx="1">
                  <c:v>184014</c:v>
                </c:pt>
                <c:pt idx="2">
                  <c:v>167601</c:v>
                </c:pt>
                <c:pt idx="3">
                  <c:v>151139</c:v>
                </c:pt>
                <c:pt idx="4">
                  <c:v>134628</c:v>
                </c:pt>
                <c:pt idx="5">
                  <c:v>118068</c:v>
                </c:pt>
                <c:pt idx="6">
                  <c:v>113767</c:v>
                </c:pt>
                <c:pt idx="7">
                  <c:v>109452</c:v>
                </c:pt>
                <c:pt idx="8">
                  <c:v>105125</c:v>
                </c:pt>
                <c:pt idx="9">
                  <c:v>100785</c:v>
                </c:pt>
                <c:pt idx="10">
                  <c:v>96432</c:v>
                </c:pt>
                <c:pt idx="11">
                  <c:v>92067</c:v>
                </c:pt>
                <c:pt idx="12">
                  <c:v>87686</c:v>
                </c:pt>
                <c:pt idx="13">
                  <c:v>83296</c:v>
                </c:pt>
                <c:pt idx="14">
                  <c:v>78890</c:v>
                </c:pt>
                <c:pt idx="15">
                  <c:v>74473</c:v>
                </c:pt>
              </c:numCache>
            </c:numRef>
          </c:val>
          <c:extLst>
            <c:ext xmlns:c16="http://schemas.microsoft.com/office/drawing/2014/chart" uri="{C3380CC4-5D6E-409C-BE32-E72D297353CC}">
              <c16:uniqueId val="{00000003-6278-49C2-B6D8-A28D4A537810}"/>
            </c:ext>
          </c:extLst>
        </c:ser>
        <c:ser>
          <c:idx val="4"/>
          <c:order val="4"/>
          <c:tx>
            <c:strRef>
              <c:f>'Commercial Heat Sales'!$D$37</c:f>
              <c:strCache>
                <c:ptCount val="1"/>
                <c:pt idx="0">
                  <c:v>Other</c:v>
                </c:pt>
              </c:strCache>
            </c:strRef>
          </c:tx>
          <c:spPr>
            <a:solidFill>
              <a:schemeClr val="accent5"/>
            </a:solidFill>
            <a:ln>
              <a:noFill/>
            </a:ln>
            <a:effectLst/>
          </c:spPr>
          <c:cat>
            <c:numRef>
              <c:f>'Commercial Heat Sales'!$F$32:$U$32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Sales'!$F$37:$U$37</c:f>
              <c:numCache>
                <c:formatCode>_(* #,##0_);_(* \(#,##0\);_(* "-"??_);_(@_)</c:formatCode>
                <c:ptCount val="16"/>
                <c:pt idx="0">
                  <c:v>1160961</c:v>
                </c:pt>
                <c:pt idx="1">
                  <c:v>1163119</c:v>
                </c:pt>
                <c:pt idx="2">
                  <c:v>1165275</c:v>
                </c:pt>
                <c:pt idx="3">
                  <c:v>1167439</c:v>
                </c:pt>
                <c:pt idx="4">
                  <c:v>1169609</c:v>
                </c:pt>
                <c:pt idx="5">
                  <c:v>1171784</c:v>
                </c:pt>
                <c:pt idx="6">
                  <c:v>1173962</c:v>
                </c:pt>
                <c:pt idx="7">
                  <c:v>1176142</c:v>
                </c:pt>
                <c:pt idx="8">
                  <c:v>1178330</c:v>
                </c:pt>
                <c:pt idx="9">
                  <c:v>1180526</c:v>
                </c:pt>
                <c:pt idx="10">
                  <c:v>1182722</c:v>
                </c:pt>
                <c:pt idx="11">
                  <c:v>1184926</c:v>
                </c:pt>
                <c:pt idx="12">
                  <c:v>1187134</c:v>
                </c:pt>
                <c:pt idx="13">
                  <c:v>1189348</c:v>
                </c:pt>
                <c:pt idx="14">
                  <c:v>1191568</c:v>
                </c:pt>
                <c:pt idx="15">
                  <c:v>1193793</c:v>
                </c:pt>
              </c:numCache>
            </c:numRef>
          </c:val>
          <c:extLst>
            <c:ext xmlns:c16="http://schemas.microsoft.com/office/drawing/2014/chart" uri="{C3380CC4-5D6E-409C-BE32-E72D297353CC}">
              <c16:uniqueId val="{00000004-6278-49C2-B6D8-A28D4A537810}"/>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Sales Share</a:t>
                </a:r>
                <a:r>
                  <a:rPr lang="en-US" baseline="0"/>
                  <a:t> (%)</a:t>
                </a:r>
                <a:endParaRPr lang="en-US"/>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Commercial SH </a:t>
            </a:r>
            <a:r>
              <a:rPr lang="en-US" baseline="0"/>
              <a:t>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'Commercial Heat Stocks'!$D$33</c:f>
              <c:strCache>
                <c:ptCount val="1"/>
                <c:pt idx="0">
                  <c:v>Heat Pump</c:v>
                </c:pt>
              </c:strCache>
            </c:strRef>
          </c:tx>
          <c:spPr>
            <a:solidFill>
              <a:schemeClr val="accent1"/>
            </a:solidFill>
            <a:ln>
              <a:noFill/>
            </a:ln>
            <a:effectLst/>
          </c:spPr>
          <c:cat>
            <c:numRef>
              <c:f>'Commercial Heat Stocks'!$F$32:$U$32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Stocks'!$F$33:$U$33</c:f>
              <c:numCache>
                <c:formatCode>_(* #,##0_);_(* \(#,##0\);_(* "-"??_);_(@_)</c:formatCode>
                <c:ptCount val="16"/>
                <c:pt idx="0">
                  <c:v>2444269.0518462388</c:v>
                </c:pt>
                <c:pt idx="1">
                  <c:v>2706084.0518462388</c:v>
                </c:pt>
                <c:pt idx="2">
                  <c:v>3117194.0518462388</c:v>
                </c:pt>
                <c:pt idx="3">
                  <c:v>3927908.0518462388</c:v>
                </c:pt>
                <c:pt idx="4">
                  <c:v>4853319.0518462388</c:v>
                </c:pt>
                <c:pt idx="5">
                  <c:v>5893584.0518462388</c:v>
                </c:pt>
                <c:pt idx="6">
                  <c:v>7057323.0518462388</c:v>
                </c:pt>
                <c:pt idx="7">
                  <c:v>8350068.0518462388</c:v>
                </c:pt>
                <c:pt idx="8">
                  <c:v>9944775.0518462397</c:v>
                </c:pt>
                <c:pt idx="9">
                  <c:v>11576245.05184624</c:v>
                </c:pt>
                <c:pt idx="10">
                  <c:v>13456379.05184624</c:v>
                </c:pt>
                <c:pt idx="11">
                  <c:v>15371169.05184624</c:v>
                </c:pt>
                <c:pt idx="12">
                  <c:v>17472767.05184624</c:v>
                </c:pt>
                <c:pt idx="13">
                  <c:v>19594735.05184624</c:v>
                </c:pt>
                <c:pt idx="14">
                  <c:v>21816387.05184624</c:v>
                </c:pt>
                <c:pt idx="15">
                  <c:v>24067359.05184624</c:v>
                </c:pt>
              </c:numCache>
            </c:numRef>
          </c:val>
          <c:extLst>
            <c:ext xmlns:c16="http://schemas.microsoft.com/office/drawing/2014/chart" uri="{C3380CC4-5D6E-409C-BE32-E72D297353CC}">
              <c16:uniqueId val="{00000000-3989-4215-92A2-C4493AA6969A}"/>
            </c:ext>
          </c:extLst>
        </c:ser>
        <c:ser>
          <c:idx val="1"/>
          <c:order val="1"/>
          <c:tx>
            <c:strRef>
              <c:f>'Commercial Heat Stocks'!$D$34</c:f>
              <c:strCache>
                <c:ptCount val="1"/>
                <c:pt idx="0">
                  <c:v>Gas</c:v>
                </c:pt>
              </c:strCache>
            </c:strRef>
          </c:tx>
          <c:spPr>
            <a:solidFill>
              <a:schemeClr val="accent2"/>
            </a:solidFill>
            <a:ln>
              <a:noFill/>
            </a:ln>
            <a:effectLst/>
          </c:spPr>
          <c:cat>
            <c:numRef>
              <c:f>'Commercial Heat Stocks'!$F$32:$U$32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Stocks'!$F$34:$U$34</c:f>
              <c:numCache>
                <c:formatCode>_(* #,##0_);_(* \(#,##0\);_(* "-"??_);_(@_)</c:formatCode>
                <c:ptCount val="16"/>
                <c:pt idx="0">
                  <c:v>210087188.34422156</c:v>
                </c:pt>
                <c:pt idx="1">
                  <c:v>210491850.34422156</c:v>
                </c:pt>
                <c:pt idx="2">
                  <c:v>210865044.34422156</c:v>
                </c:pt>
                <c:pt idx="3">
                  <c:v>210956622.34422156</c:v>
                </c:pt>
                <c:pt idx="4">
                  <c:v>211051756.34422159</c:v>
                </c:pt>
                <c:pt idx="5">
                  <c:v>211150312.34422159</c:v>
                </c:pt>
                <c:pt idx="6">
                  <c:v>211157650.34422159</c:v>
                </c:pt>
                <c:pt idx="7">
                  <c:v>211067804.34422159</c:v>
                </c:pt>
                <c:pt idx="8">
                  <c:v>210707246.34422159</c:v>
                </c:pt>
                <c:pt idx="9">
                  <c:v>210340276.34422159</c:v>
                </c:pt>
                <c:pt idx="10">
                  <c:v>209753826.34422159</c:v>
                </c:pt>
                <c:pt idx="11">
                  <c:v>209160380.34422159</c:v>
                </c:pt>
                <c:pt idx="12">
                  <c:v>208405640.34422159</c:v>
                </c:pt>
                <c:pt idx="13">
                  <c:v>207653508.34422159</c:v>
                </c:pt>
                <c:pt idx="14">
                  <c:v>206821536.34422159</c:v>
                </c:pt>
                <c:pt idx="15">
                  <c:v>205976500.34422159</c:v>
                </c:pt>
              </c:numCache>
            </c:numRef>
          </c:val>
          <c:extLst>
            <c:ext xmlns:c16="http://schemas.microsoft.com/office/drawing/2014/chart" uri="{C3380CC4-5D6E-409C-BE32-E72D297353CC}">
              <c16:uniqueId val="{00000001-3989-4215-92A2-C4493AA6969A}"/>
            </c:ext>
          </c:extLst>
        </c:ser>
        <c:ser>
          <c:idx val="2"/>
          <c:order val="2"/>
          <c:tx>
            <c:strRef>
              <c:f>'Commercial Heat Stocks'!$D$35</c:f>
              <c:strCache>
                <c:ptCount val="1"/>
                <c:pt idx="0">
                  <c:v>Distillate</c:v>
                </c:pt>
              </c:strCache>
            </c:strRef>
          </c:tx>
          <c:spPr>
            <a:solidFill>
              <a:schemeClr val="accent3"/>
            </a:solidFill>
            <a:ln>
              <a:noFill/>
            </a:ln>
            <a:effectLst/>
          </c:spPr>
          <c:cat>
            <c:numRef>
              <c:f>'Commercial Heat Stocks'!$F$32:$U$32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Stocks'!$F$35:$U$35</c:f>
              <c:numCache>
                <c:formatCode>_(* #,##0_);_(* \(#,##0\);_(* "-"??_);_(@_)</c:formatCode>
                <c:ptCount val="16"/>
                <c:pt idx="0">
                  <c:v>34295556.548448145</c:v>
                </c:pt>
                <c:pt idx="1">
                  <c:v>33932718.548448145</c:v>
                </c:pt>
                <c:pt idx="2">
                  <c:v>33469372.548448142</c:v>
                </c:pt>
                <c:pt idx="3">
                  <c:v>32905385.548448142</c:v>
                </c:pt>
                <c:pt idx="4">
                  <c:v>32240547.548448142</c:v>
                </c:pt>
                <c:pt idx="5">
                  <c:v>31474840.548448142</c:v>
                </c:pt>
                <c:pt idx="6">
                  <c:v>30682023.548448142</c:v>
                </c:pt>
                <c:pt idx="7">
                  <c:v>29862435.548448142</c:v>
                </c:pt>
                <c:pt idx="8">
                  <c:v>29016604.548448142</c:v>
                </c:pt>
                <c:pt idx="9">
                  <c:v>28145268.548448142</c:v>
                </c:pt>
                <c:pt idx="10">
                  <c:v>27249471.548448142</c:v>
                </c:pt>
                <c:pt idx="11">
                  <c:v>26330507.548448142</c:v>
                </c:pt>
                <c:pt idx="12">
                  <c:v>25390195.548448142</c:v>
                </c:pt>
                <c:pt idx="13">
                  <c:v>24430734.548448134</c:v>
                </c:pt>
                <c:pt idx="14">
                  <c:v>23454798.548448134</c:v>
                </c:pt>
                <c:pt idx="15">
                  <c:v>22465487.548448134</c:v>
                </c:pt>
              </c:numCache>
            </c:numRef>
          </c:val>
          <c:extLst>
            <c:ext xmlns:c16="http://schemas.microsoft.com/office/drawing/2014/chart" uri="{C3380CC4-5D6E-409C-BE32-E72D297353CC}">
              <c16:uniqueId val="{00000002-3989-4215-92A2-C4493AA6969A}"/>
            </c:ext>
          </c:extLst>
        </c:ser>
        <c:ser>
          <c:idx val="3"/>
          <c:order val="3"/>
          <c:tx>
            <c:strRef>
              <c:f>'Commercial Heat Stocks'!$D$36</c:f>
              <c:strCache>
                <c:ptCount val="1"/>
                <c:pt idx="0">
                  <c:v>Electric Resistance</c:v>
                </c:pt>
              </c:strCache>
            </c:strRef>
          </c:tx>
          <c:spPr>
            <a:solidFill>
              <a:schemeClr val="accent4"/>
            </a:solidFill>
            <a:ln>
              <a:noFill/>
            </a:ln>
            <a:effectLst/>
          </c:spPr>
          <c:cat>
            <c:numRef>
              <c:f>'Commercial Heat Stocks'!$F$32:$U$32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Stocks'!$F$36:$U$36</c:f>
              <c:numCache>
                <c:formatCode>_(* #,##0_);_(* \(#,##0\);_(* "-"??_);_(@_)</c:formatCode>
                <c:ptCount val="16"/>
                <c:pt idx="0">
                  <c:v>5689498.6331455074</c:v>
                </c:pt>
                <c:pt idx="1">
                  <c:v>5630920.6331455074</c:v>
                </c:pt>
                <c:pt idx="2">
                  <c:v>5555577.6331455074</c:v>
                </c:pt>
                <c:pt idx="3">
                  <c:v>5463442.6331455056</c:v>
                </c:pt>
                <c:pt idx="4">
                  <c:v>5354462.6331455074</c:v>
                </c:pt>
                <c:pt idx="5">
                  <c:v>5228622.6331455074</c:v>
                </c:pt>
                <c:pt idx="6">
                  <c:v>5098210.6331455074</c:v>
                </c:pt>
                <c:pt idx="7">
                  <c:v>4963287.6331455074</c:v>
                </c:pt>
                <c:pt idx="8">
                  <c:v>4823929.6331455074</c:v>
                </c:pt>
                <c:pt idx="9">
                  <c:v>4680269.6331455074</c:v>
                </c:pt>
                <c:pt idx="10">
                  <c:v>4532468.6331455074</c:v>
                </c:pt>
                <c:pt idx="11">
                  <c:v>4380736.6331455056</c:v>
                </c:pt>
                <c:pt idx="12">
                  <c:v>4225391.6331455056</c:v>
                </c:pt>
                <c:pt idx="13">
                  <c:v>4066790.633145507</c:v>
                </c:pt>
                <c:pt idx="14">
                  <c:v>3905383.633145507</c:v>
                </c:pt>
                <c:pt idx="15">
                  <c:v>3741673.633145507</c:v>
                </c:pt>
              </c:numCache>
            </c:numRef>
          </c:val>
          <c:extLst>
            <c:ext xmlns:c16="http://schemas.microsoft.com/office/drawing/2014/chart" uri="{C3380CC4-5D6E-409C-BE32-E72D297353CC}">
              <c16:uniqueId val="{00000003-3989-4215-92A2-C4493AA6969A}"/>
            </c:ext>
          </c:extLst>
        </c:ser>
        <c:ser>
          <c:idx val="4"/>
          <c:order val="4"/>
          <c:tx>
            <c:strRef>
              <c:f>'Commercial Heat Stocks'!$D$37</c:f>
              <c:strCache>
                <c:ptCount val="1"/>
                <c:pt idx="0">
                  <c:v>Other</c:v>
                </c:pt>
              </c:strCache>
            </c:strRef>
          </c:tx>
          <c:spPr>
            <a:solidFill>
              <a:schemeClr val="accent5"/>
            </a:solidFill>
            <a:ln>
              <a:noFill/>
            </a:ln>
            <a:effectLst/>
          </c:spPr>
          <c:cat>
            <c:numRef>
              <c:f>'Commercial Heat Stocks'!$F$32:$U$32</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'Commercial Heat Stocks'!$F$37:$U$37</c:f>
              <c:numCache>
                <c:formatCode>_(* #,##0_);_(* \(#,##0\);_(* "-"??_);_(@_)</c:formatCode>
                <c:ptCount val="16"/>
                <c:pt idx="0">
                  <c:v>26691501.473816633</c:v>
                </c:pt>
                <c:pt idx="1">
                  <c:v>26740830.473816626</c:v>
                </c:pt>
                <c:pt idx="2">
                  <c:v>26790269.473816626</c:v>
                </c:pt>
                <c:pt idx="3">
                  <c:v>26839821.473816633</c:v>
                </c:pt>
                <c:pt idx="4">
                  <c:v>26889481.473816637</c:v>
                </c:pt>
                <c:pt idx="5">
                  <c:v>26939249.473816633</c:v>
                </c:pt>
                <c:pt idx="6">
                  <c:v>26989139.473816633</c:v>
                </c:pt>
                <c:pt idx="7">
                  <c:v>27039138.473816633</c:v>
                </c:pt>
                <c:pt idx="8">
                  <c:v>27089248.473816633</c:v>
                </c:pt>
                <c:pt idx="9">
                  <c:v>27139479.473816633</c:v>
                </c:pt>
                <c:pt idx="10">
                  <c:v>27189817.473816633</c:v>
                </c:pt>
                <c:pt idx="11">
                  <c:v>27240270.473816633</c:v>
                </c:pt>
                <c:pt idx="12">
                  <c:v>27290833.473816633</c:v>
                </c:pt>
                <c:pt idx="13">
                  <c:v>27341517.473816633</c:v>
                </c:pt>
                <c:pt idx="14">
                  <c:v>27392310.473816633</c:v>
                </c:pt>
                <c:pt idx="15">
                  <c:v>27443217.473816633</c:v>
                </c:pt>
              </c:numCache>
            </c:numRef>
          </c:val>
          <c:extLst>
            <c:ext xmlns:c16="http://schemas.microsoft.com/office/drawing/2014/chart" uri="{C3380CC4-5D6E-409C-BE32-E72D297353CC}">
              <c16:uniqueId val="{00000004-3989-4215-92A2-C4493AA6969A}"/>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Stocks (Million kBtu/hr)</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dispUnits>
          <c:builtInUnit val="millions"/>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All Residential</a:t>
            </a:r>
            <a:r>
              <a:rPr lang="en-US" baseline="0"/>
              <a:t> Shell</a:t>
            </a:r>
            <a:r>
              <a:rPr lang="en-US"/>
              <a:t> </a:t>
            </a:r>
            <a:r>
              <a:rPr lang="en-US" baseline="0"/>
              <a:t>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'Residential Shell Stocks'!$D$35</c:f>
              <c:strCache>
                <c:ptCount val="1"/>
                <c:pt idx="0">
                  <c:v>Reference Shell</c:v>
                </c:pt>
              </c:strCache>
            </c:strRef>
          </c:tx>
          <c:spPr>
            <a:solidFill>
              <a:schemeClr val="accent1"/>
            </a:solidFill>
            <a:ln>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Stocks'!$F$35:$U$35</c:f>
              <c:numCache>
                <c:formatCode>_(* #,##0_);_(* \(#,##0\);_(* "-"??_);_(@_)</c:formatCode>
                <c:ptCount val="16"/>
                <c:pt idx="0">
                  <c:v>7012524.9038877562</c:v>
                </c:pt>
                <c:pt idx="1">
                  <c:v>6930481.8334615398</c:v>
                </c:pt>
                <c:pt idx="2">
                  <c:v>6850881.2683314532</c:v>
                </c:pt>
                <c:pt idx="3">
                  <c:v>6727493.1063529477</c:v>
                </c:pt>
                <c:pt idx="4">
                  <c:v>6598502.1107007582</c:v>
                </c:pt>
                <c:pt idx="5">
                  <c:v>6473531.3816685602</c:v>
                </c:pt>
                <c:pt idx="6">
                  <c:v>6250215.2473534718</c:v>
                </c:pt>
                <c:pt idx="7">
                  <c:v>6025601.0998465698</c:v>
                </c:pt>
                <c:pt idx="8">
                  <c:v>5781047.210628679</c:v>
                </c:pt>
                <c:pt idx="9">
                  <c:v>5532058.5714738201</c:v>
                </c:pt>
                <c:pt idx="10">
                  <c:v>5290417.1219605971</c:v>
                </c:pt>
                <c:pt idx="11">
                  <c:v>5048976.4917776817</c:v>
                </c:pt>
                <c:pt idx="12">
                  <c:v>4807346.2018446689</c:v>
                </c:pt>
                <c:pt idx="13">
                  <c:v>4562667.0617447048</c:v>
                </c:pt>
                <c:pt idx="14">
                  <c:v>4319150.5295724561</c:v>
                </c:pt>
                <c:pt idx="15">
                  <c:v>4071821.8687114138</c:v>
                </c:pt>
              </c:numCache>
            </c:numRef>
          </c:val>
          <c:extLst>
            <c:ext xmlns:c16="http://schemas.microsoft.com/office/drawing/2014/chart" uri="{C3380CC4-5D6E-409C-BE32-E72D297353CC}">
              <c16:uniqueId val="{00000000-4B68-46CB-879A-49640556BFB1}"/>
            </c:ext>
          </c:extLst>
        </c:ser>
        <c:ser>
          <c:idx val="1"/>
          <c:order val="1"/>
          <c:tx>
            <c:strRef>
              <c:f>'Residential Shell Stocks'!$D$36</c:f>
              <c:strCache>
                <c:ptCount val="1"/>
                <c:pt idx="0">
                  <c:v>Basic Shell</c:v>
                </c:pt>
              </c:strCache>
            </c:strRef>
          </c:tx>
          <c:spPr>
            <a:solidFill>
              <a:schemeClr val="accent2"/>
            </a:solidFill>
            <a:ln>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Stocks'!$F$36:$U$36</c:f>
              <c:numCache>
                <c:formatCode>_(* #,##0_);_(* \(#,##0\);_(* "-"??_);_(@_)</c:formatCode>
                <c:ptCount val="16"/>
                <c:pt idx="0">
                  <c:v>21014.24249352617</c:v>
                </c:pt>
                <c:pt idx="1">
                  <c:v>26240.243958969018</c:v>
                </c:pt>
                <c:pt idx="2">
                  <c:v>30342.89206954723</c:v>
                </c:pt>
                <c:pt idx="3">
                  <c:v>81868.344867701162</c:v>
                </c:pt>
                <c:pt idx="4">
                  <c:v>136524.5868506573</c:v>
                </c:pt>
                <c:pt idx="5">
                  <c:v>191261.00940896079</c:v>
                </c:pt>
                <c:pt idx="6">
                  <c:v>332043.2324824864</c:v>
                </c:pt>
                <c:pt idx="7">
                  <c:v>470956.46478006471</c:v>
                </c:pt>
                <c:pt idx="8">
                  <c:v>608029.81892660155</c:v>
                </c:pt>
                <c:pt idx="9">
                  <c:v>743291.93525308394</c:v>
                </c:pt>
                <c:pt idx="10">
                  <c:v>876770.98927066335</c:v>
                </c:pt>
                <c:pt idx="11">
                  <c:v>1008494.699030171</c:v>
                </c:pt>
                <c:pt idx="12">
                  <c:v>1138490.3323687781</c:v>
                </c:pt>
                <c:pt idx="13">
                  <c:v>1266784.7140454841</c:v>
                </c:pt>
                <c:pt idx="14">
                  <c:v>1393404.2327670939</c:v>
                </c:pt>
                <c:pt idx="15">
                  <c:v>1518374.848106327</c:v>
                </c:pt>
              </c:numCache>
            </c:numRef>
          </c:val>
          <c:extLst>
            <c:ext xmlns:c16="http://schemas.microsoft.com/office/drawing/2014/chart" uri="{C3380CC4-5D6E-409C-BE32-E72D297353CC}">
              <c16:uniqueId val="{00000001-4B68-46CB-879A-49640556BFB1}"/>
            </c:ext>
          </c:extLst>
        </c:ser>
        <c:ser>
          <c:idx val="2"/>
          <c:order val="2"/>
          <c:tx>
            <c:strRef>
              <c:f>'Residential Shell Stocks'!$D$37</c:f>
              <c:strCache>
                <c:ptCount val="1"/>
                <c:pt idx="0">
                  <c:v>Medium Shell</c:v>
                </c:pt>
              </c:strCache>
            </c:strRef>
          </c:tx>
          <c:spPr>
            <a:solidFill>
              <a:schemeClr val="accent3"/>
            </a:solidFill>
            <a:ln>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Stocks'!$F$37:$U$37</c:f>
              <c:numCache>
                <c:formatCode>_(* #,##0_);_(* \(#,##0\);_(* "-"??_);_(@_)</c:formatCode>
                <c:ptCount val="16"/>
                <c:pt idx="0">
                  <c:v>411153.91853532637</c:v>
                </c:pt>
                <c:pt idx="1">
                  <c:v>477666.54013117577</c:v>
                </c:pt>
                <c:pt idx="2">
                  <c:v>542889.89672297216</c:v>
                </c:pt>
                <c:pt idx="3">
                  <c:v>570959.23124028044</c:v>
                </c:pt>
                <c:pt idx="4">
                  <c:v>601936.68361373839</c:v>
                </c:pt>
                <c:pt idx="5">
                  <c:v>629244.52952957794</c:v>
                </c:pt>
                <c:pt idx="6">
                  <c:v>669277.65416420356</c:v>
                </c:pt>
                <c:pt idx="7">
                  <c:v>712898.35493596096</c:v>
                </c:pt>
                <c:pt idx="8">
                  <c:v>778714.21013481158</c:v>
                </c:pt>
                <c:pt idx="9">
                  <c:v>851186.61341204646</c:v>
                </c:pt>
                <c:pt idx="10">
                  <c:v>918500.53798840824</c:v>
                </c:pt>
                <c:pt idx="11">
                  <c:v>987769.7861929686</c:v>
                </c:pt>
                <c:pt idx="12">
                  <c:v>1059352.7803096711</c:v>
                </c:pt>
                <c:pt idx="13">
                  <c:v>1136077.1572332941</c:v>
                </c:pt>
                <c:pt idx="14">
                  <c:v>1213700.4008294931</c:v>
                </c:pt>
                <c:pt idx="15">
                  <c:v>1297166.677483161</c:v>
                </c:pt>
              </c:numCache>
            </c:numRef>
          </c:val>
          <c:extLst>
            <c:ext xmlns:c16="http://schemas.microsoft.com/office/drawing/2014/chart" uri="{C3380CC4-5D6E-409C-BE32-E72D297353CC}">
              <c16:uniqueId val="{00000002-4B68-46CB-879A-49640556BFB1}"/>
            </c:ext>
          </c:extLst>
        </c:ser>
        <c:ser>
          <c:idx val="3"/>
          <c:order val="3"/>
          <c:tx>
            <c:strRef>
              <c:f>'Residential Shell Stocks'!$D$38</c:f>
              <c:strCache>
                <c:ptCount val="1"/>
                <c:pt idx="0">
                  <c:v>Deep Shell</c:v>
                </c:pt>
              </c:strCache>
            </c:strRef>
          </c:tx>
          <c:spPr>
            <a:solidFill>
              <a:schemeClr val="accent4"/>
            </a:solidFill>
            <a:ln>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Stocks'!$F$38:$U$38</c:f>
              <c:numCache>
                <c:formatCode>_(* #,##0_);_(* \(#,##0\);_(* "-"??_);_(@_)</c:formatCode>
                <c:ptCount val="16"/>
                <c:pt idx="0">
                  <c:v>5696.8566902855164</c:v>
                </c:pt>
                <c:pt idx="1">
                  <c:v>11380.893531610671</c:v>
                </c:pt>
                <c:pt idx="2">
                  <c:v>17052.17033017127</c:v>
                </c:pt>
                <c:pt idx="3">
                  <c:v>56259.361305448147</c:v>
                </c:pt>
                <c:pt idx="4">
                  <c:v>95047.552004593177</c:v>
                </c:pt>
                <c:pt idx="5">
                  <c:v>133421.94830952771</c:v>
                </c:pt>
                <c:pt idx="6">
                  <c:v>171387.69036165779</c:v>
                </c:pt>
                <c:pt idx="7">
                  <c:v>208949.85339978989</c:v>
                </c:pt>
                <c:pt idx="8">
                  <c:v>246113.44858734819</c:v>
                </c:pt>
                <c:pt idx="9">
                  <c:v>282883.42382902669</c:v>
                </c:pt>
                <c:pt idx="10">
                  <c:v>319264.66457701469</c:v>
                </c:pt>
                <c:pt idx="11">
                  <c:v>355261.9946269269</c:v>
                </c:pt>
                <c:pt idx="12">
                  <c:v>390880.17690356972</c:v>
                </c:pt>
                <c:pt idx="13">
                  <c:v>426123.91423667519</c:v>
                </c:pt>
                <c:pt idx="14">
                  <c:v>460997.85012672958</c:v>
                </c:pt>
                <c:pt idx="15">
                  <c:v>495506.56950102188</c:v>
                </c:pt>
              </c:numCache>
            </c:numRef>
          </c:val>
          <c:extLst>
            <c:ext xmlns:c16="http://schemas.microsoft.com/office/drawing/2014/chart" uri="{C3380CC4-5D6E-409C-BE32-E72D297353CC}">
              <c16:uniqueId val="{00000003-4B68-46CB-879A-49640556BFB1}"/>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 (Shells)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Fossil Fuel Consumption</a:t>
            </a:r>
          </a:p>
        </c:rich>
      </c:tx>
      <c:overlay val="0"/>
    </c:title>
    <c:autoTitleDeleted val="0"/>
    <c:plotArea>
      <c:layout/>
      <c:lineChart>
        <c:grouping val="standard"/>
        <c:varyColors val="0"/>
        <c:ser>
          <c:idx val="0"/>
          <c:order val="0"/>
          <c:tx>
            <c:strRef>
              <c:f>'Energy by Fuel'!$B$169</c:f>
              <c:strCache>
                <c:ptCount val="1"/>
                <c:pt idx="0">
                  <c:v>No Action</c:v>
                </c:pt>
              </c:strCache>
            </c:strRef>
          </c:tx>
          <c:spPr>
            <a:ln w="28575" cap="rnd">
              <a:solidFill>
                <a:schemeClr val="tx1"/>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Fuel'!$C$169:$R$169</c:f>
              <c:numCache>
                <c:formatCode>0</c:formatCode>
                <c:ptCount val="16"/>
                <c:pt idx="0">
                  <c:v>2138.8698089961517</c:v>
                </c:pt>
                <c:pt idx="1">
                  <c:v>2113.506739431657</c:v>
                </c:pt>
                <c:pt idx="2">
                  <c:v>2086.8792745362989</c:v>
                </c:pt>
                <c:pt idx="3">
                  <c:v>2058.7282593060336</c:v>
                </c:pt>
                <c:pt idx="4">
                  <c:v>2029.6864721238012</c:v>
                </c:pt>
                <c:pt idx="5">
                  <c:v>1987.7351133410023</c:v>
                </c:pt>
                <c:pt idx="6">
                  <c:v>1958.6041507234202</c:v>
                </c:pt>
                <c:pt idx="7">
                  <c:v>1930.1520449279183</c:v>
                </c:pt>
                <c:pt idx="8">
                  <c:v>1902.2992983994025</c:v>
                </c:pt>
                <c:pt idx="9">
                  <c:v>1875.1346376335057</c:v>
                </c:pt>
                <c:pt idx="10">
                  <c:v>1849.1208039257067</c:v>
                </c:pt>
                <c:pt idx="11">
                  <c:v>1824.690279451994</c:v>
                </c:pt>
                <c:pt idx="12">
                  <c:v>1801.7788637400124</c:v>
                </c:pt>
                <c:pt idx="13">
                  <c:v>1780.475213075043</c:v>
                </c:pt>
                <c:pt idx="14">
                  <c:v>1760.699205775185</c:v>
                </c:pt>
                <c:pt idx="15">
                  <c:v>1742.6005485298206</c:v>
                </c:pt>
              </c:numCache>
            </c:numRef>
          </c:val>
          <c:smooth val="0"/>
          <c:extLst>
            <c:ext xmlns:c16="http://schemas.microsoft.com/office/drawing/2014/chart" uri="{C3380CC4-5D6E-409C-BE32-E72D297353CC}">
              <c16:uniqueId val="{00000007-8768-894F-AEF4-3E94AE925B83}"/>
            </c:ext>
          </c:extLst>
        </c:ser>
        <c:ser>
          <c:idx val="1"/>
          <c:order val="1"/>
          <c:tx>
            <c:strRef>
              <c:f>'Energy by Fuel'!$B$170</c:f>
              <c:strCache>
                <c:ptCount val="1"/>
                <c:pt idx="0">
                  <c:v>Current Policies</c:v>
                </c:pt>
              </c:strCache>
            </c:strRef>
          </c:tx>
          <c:spPr>
            <a:ln w="28575" cap="rnd">
              <a:solidFill>
                <a:schemeClr val="tx2">
                  <a:lumMod val="20000"/>
                  <a:lumOff val="80000"/>
                </a:schemeClr>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Fuel'!$C$170:$R$170</c:f>
              <c:numCache>
                <c:formatCode>0</c:formatCode>
                <c:ptCount val="16"/>
                <c:pt idx="0">
                  <c:v>2136.4981570109812</c:v>
                </c:pt>
                <c:pt idx="1">
                  <c:v>2108.994927244893</c:v>
                </c:pt>
                <c:pt idx="2">
                  <c:v>2078.7190858708582</c:v>
                </c:pt>
                <c:pt idx="3">
                  <c:v>2045.198598961043</c:v>
                </c:pt>
                <c:pt idx="4">
                  <c:v>2010.0479256114083</c:v>
                </c:pt>
                <c:pt idx="5">
                  <c:v>1961.2328294383155</c:v>
                </c:pt>
                <c:pt idx="6">
                  <c:v>1921.7867130149016</c:v>
                </c:pt>
                <c:pt idx="7">
                  <c:v>1880.5826988099075</c:v>
                </c:pt>
                <c:pt idx="8">
                  <c:v>1837.6076773623681</c:v>
                </c:pt>
                <c:pt idx="9">
                  <c:v>1792.8023991167324</c:v>
                </c:pt>
                <c:pt idx="10">
                  <c:v>1747.078720291601</c:v>
                </c:pt>
                <c:pt idx="11">
                  <c:v>1701.3712337161862</c:v>
                </c:pt>
                <c:pt idx="12">
                  <c:v>1655.8207508862479</c:v>
                </c:pt>
                <c:pt idx="13">
                  <c:v>1610.4091079131206</c:v>
                </c:pt>
                <c:pt idx="14">
                  <c:v>1565.2742554450037</c:v>
                </c:pt>
                <c:pt idx="15">
                  <c:v>1522.2772873455031</c:v>
                </c:pt>
              </c:numCache>
            </c:numRef>
          </c:val>
          <c:smooth val="0"/>
          <c:extLst>
            <c:ext xmlns:c16="http://schemas.microsoft.com/office/drawing/2014/chart" uri="{C3380CC4-5D6E-409C-BE32-E72D297353CC}">
              <c16:uniqueId val="{00000009-8768-894F-AEF4-3E94AE925B83}"/>
            </c:ext>
          </c:extLst>
        </c:ser>
        <c:ser>
          <c:idx val="2"/>
          <c:order val="2"/>
          <c:tx>
            <c:strRef>
              <c:f>'Energy by Fuel'!$B$171</c:f>
              <c:strCache>
                <c:ptCount val="1"/>
                <c:pt idx="0">
                  <c:v>Additional Action</c:v>
                </c:pt>
              </c:strCache>
            </c:strRef>
          </c:tx>
          <c:spPr>
            <a:ln w="28575" cap="rnd">
              <a:solidFill>
                <a:schemeClr val="accent4"/>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Fuel'!$C$171:$R$171</c:f>
              <c:numCache>
                <c:formatCode>0</c:formatCode>
                <c:ptCount val="16"/>
                <c:pt idx="0">
                  <c:v>2135.2363297235165</c:v>
                </c:pt>
                <c:pt idx="1">
                  <c:v>2105.9764657737715</c:v>
                </c:pt>
                <c:pt idx="2">
                  <c:v>2074.2307233677157</c:v>
                </c:pt>
                <c:pt idx="3">
                  <c:v>2038.1859081660093</c:v>
                </c:pt>
                <c:pt idx="4">
                  <c:v>2000.4229807541954</c:v>
                </c:pt>
                <c:pt idx="5">
                  <c:v>1948.5579155143271</c:v>
                </c:pt>
                <c:pt idx="6">
                  <c:v>1900.5284266155766</c:v>
                </c:pt>
                <c:pt idx="7">
                  <c:v>1848.9578148534908</c:v>
                </c:pt>
                <c:pt idx="8">
                  <c:v>1793.4135786609852</c:v>
                </c:pt>
                <c:pt idx="9">
                  <c:v>1734.5942877170346</c:v>
                </c:pt>
                <c:pt idx="10">
                  <c:v>1673.0526968801128</c:v>
                </c:pt>
                <c:pt idx="11">
                  <c:v>1607.5501925695435</c:v>
                </c:pt>
                <c:pt idx="12">
                  <c:v>1543.1251899214194</c:v>
                </c:pt>
                <c:pt idx="13">
                  <c:v>1480.3776984598385</c:v>
                </c:pt>
                <c:pt idx="14">
                  <c:v>1419.4371721178386</c:v>
                </c:pt>
                <c:pt idx="15">
                  <c:v>1360.4610009090143</c:v>
                </c:pt>
              </c:numCache>
            </c:numRef>
          </c:val>
          <c:smooth val="0"/>
          <c:extLst>
            <c:ext xmlns:c16="http://schemas.microsoft.com/office/drawing/2014/chart" uri="{C3380CC4-5D6E-409C-BE32-E72D297353CC}">
              <c16:uniqueId val="{0000000B-8768-894F-AEF4-3E94AE925B83}"/>
            </c:ext>
          </c:extLst>
        </c:ser>
        <c:ser>
          <c:idx val="3"/>
          <c:order val="3"/>
          <c:tx>
            <c:strRef>
              <c:f>'Energy by Fuel'!$B$172</c:f>
              <c:strCache>
                <c:ptCount val="1"/>
                <c:pt idx="0">
                  <c:v>Net Zero Scenario A</c:v>
                </c:pt>
              </c:strCache>
            </c:strRef>
          </c:tx>
          <c:spPr>
            <a:ln w="28575" cap="rnd">
              <a:solidFill>
                <a:schemeClr val="accent5"/>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Fuel'!$C$172:$R$172</c:f>
              <c:numCache>
                <c:formatCode>0</c:formatCode>
                <c:ptCount val="16"/>
                <c:pt idx="0">
                  <c:v>2136.4574378549751</c:v>
                </c:pt>
                <c:pt idx="1">
                  <c:v>2105.6145620576485</c:v>
                </c:pt>
                <c:pt idx="2">
                  <c:v>2066.5187112071385</c:v>
                </c:pt>
                <c:pt idx="3">
                  <c:v>2020.9702266452291</c:v>
                </c:pt>
                <c:pt idx="4">
                  <c:v>1970.7020861177582</c:v>
                </c:pt>
                <c:pt idx="5">
                  <c:v>1904.0908831629067</c:v>
                </c:pt>
                <c:pt idx="6">
                  <c:v>1778.5624370057108</c:v>
                </c:pt>
                <c:pt idx="7">
                  <c:v>1650.6005979829365</c:v>
                </c:pt>
                <c:pt idx="8">
                  <c:v>1520.786760727251</c:v>
                </c:pt>
                <c:pt idx="9">
                  <c:v>1389.9306847399491</c:v>
                </c:pt>
                <c:pt idx="10">
                  <c:v>1259.1405641356469</c:v>
                </c:pt>
                <c:pt idx="11">
                  <c:v>1147.5523153007418</c:v>
                </c:pt>
                <c:pt idx="12">
                  <c:v>1042.0636128135493</c:v>
                </c:pt>
                <c:pt idx="13">
                  <c:v>942.6825876570208</c:v>
                </c:pt>
                <c:pt idx="14">
                  <c:v>849.35064520883509</c:v>
                </c:pt>
                <c:pt idx="15">
                  <c:v>762.20724463148713</c:v>
                </c:pt>
              </c:numCache>
            </c:numRef>
          </c:val>
          <c:smooth val="0"/>
          <c:extLst>
            <c:ext xmlns:c16="http://schemas.microsoft.com/office/drawing/2014/chart" uri="{C3380CC4-5D6E-409C-BE32-E72D297353CC}">
              <c16:uniqueId val="{0000000D-8768-894F-AEF4-3E94AE925B83}"/>
            </c:ext>
          </c:extLst>
        </c:ser>
        <c:ser>
          <c:idx val="4"/>
          <c:order val="4"/>
          <c:tx>
            <c:strRef>
              <c:f>'Energy by Fuel'!$B$173</c:f>
              <c:strCache>
                <c:ptCount val="1"/>
                <c:pt idx="0">
                  <c:v>Net Zero Scenario B</c:v>
                </c:pt>
              </c:strCache>
            </c:strRef>
          </c:tx>
          <c:spPr>
            <a:ln w="28575" cap="rnd">
              <a:solidFill>
                <a:schemeClr val="accent5"/>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Fuel'!$C$173:$R$173</c:f>
              <c:numCache>
                <c:formatCode>0</c:formatCode>
                <c:ptCount val="16"/>
                <c:pt idx="0">
                  <c:v>2136.4617965247189</c:v>
                </c:pt>
                <c:pt idx="1">
                  <c:v>2105.6219386105013</c:v>
                </c:pt>
                <c:pt idx="2">
                  <c:v>2066.530662853258</c:v>
                </c:pt>
                <c:pt idx="3">
                  <c:v>2020.9871664575742</c:v>
                </c:pt>
                <c:pt idx="4">
                  <c:v>1970.7088065775029</c:v>
                </c:pt>
                <c:pt idx="5">
                  <c:v>1904.0802503270568</c:v>
                </c:pt>
                <c:pt idx="6">
                  <c:v>1778.5190189192533</c:v>
                </c:pt>
                <c:pt idx="7">
                  <c:v>1650.5192351819496</c:v>
                </c:pt>
                <c:pt idx="8">
                  <c:v>1520.6542904995417</c:v>
                </c:pt>
                <c:pt idx="9">
                  <c:v>1389.7400662992009</c:v>
                </c:pt>
                <c:pt idx="10">
                  <c:v>1258.8896014259358</c:v>
                </c:pt>
                <c:pt idx="11">
                  <c:v>1147.2433388215418</c:v>
                </c:pt>
                <c:pt idx="12">
                  <c:v>1041.6949179232356</c:v>
                </c:pt>
                <c:pt idx="13">
                  <c:v>942.25275000406612</c:v>
                </c:pt>
                <c:pt idx="14">
                  <c:v>848.85888473631212</c:v>
                </c:pt>
                <c:pt idx="15">
                  <c:v>761.65298480589456</c:v>
                </c:pt>
              </c:numCache>
            </c:numRef>
          </c:val>
          <c:smooth val="0"/>
          <c:extLst>
            <c:ext xmlns:c16="http://schemas.microsoft.com/office/drawing/2014/chart" uri="{C3380CC4-5D6E-409C-BE32-E72D297353CC}">
              <c16:uniqueId val="{0000000F-8768-894F-AEF4-3E94AE925B83}"/>
            </c:ext>
          </c:extLst>
        </c:ser>
        <c:dLbls>
          <c:showLegendKey val="0"/>
          <c:showVal val="0"/>
          <c:showCatName val="0"/>
          <c:showSerName val="0"/>
          <c:showPercent val="0"/>
          <c:showBubbleSize val="0"/>
        </c:dLbls>
        <c:smooth val="0"/>
        <c:axId val="1172987152"/>
        <c:axId val="1172988880"/>
      </c:lineChart>
      <c:catAx>
        <c:axId val="117298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72988880"/>
        <c:crosses val="autoZero"/>
        <c:auto val="1"/>
        <c:lblAlgn val="ctr"/>
        <c:lblOffset val="100"/>
        <c:tickLblSkip val="5"/>
        <c:noMultiLvlLbl val="0"/>
      </c:catAx>
      <c:valAx>
        <c:axId val="1172988880"/>
        <c:scaling>
          <c:orientation val="minMax"/>
        </c:scaling>
        <c:delete val="0"/>
        <c:axPos val="l"/>
        <c:title>
          <c:tx>
            <c:rich>
              <a:bodyPr rot="-5400000" vert="horz"/>
              <a:lstStyle/>
              <a:p>
                <a:pPr>
                  <a:defRPr/>
                </a:pPr>
                <a:r>
                  <a:rPr lang="en-US"/>
                  <a:t> Fuel Consumption (TBtu)</a:t>
                </a:r>
              </a:p>
            </c:rich>
          </c:tx>
          <c:layout>
            <c:manualLayout>
              <c:xMode val="edge"/>
              <c:yMode val="edge"/>
              <c:x val="2.1321873754665974E-2"/>
              <c:y val="0.22627214232412468"/>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1172987152"/>
        <c:crosses val="autoZero"/>
        <c:crossBetween val="between"/>
      </c:valAx>
    </c:plotArea>
    <c:legend>
      <c:legendPos val="r"/>
      <c:overlay val="0"/>
    </c:legend>
    <c:plotVisOnly val="1"/>
    <c:dispBlanksAs val="gap"/>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Single Family</a:t>
            </a:r>
            <a:r>
              <a:rPr lang="en-US" baseline="0"/>
              <a:t> Shell</a:t>
            </a:r>
            <a:r>
              <a:rPr lang="en-US"/>
              <a:t> </a:t>
            </a:r>
            <a:r>
              <a:rPr lang="en-US" baseline="0"/>
              <a:t>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'Residential Shell Stocks'!$D$40</c:f>
              <c:strCache>
                <c:ptCount val="1"/>
                <c:pt idx="0">
                  <c:v>Reference Shell</c:v>
                </c:pt>
              </c:strCache>
            </c:strRef>
          </c:tx>
          <c:spPr>
            <a:solidFill>
              <a:schemeClr val="accent1"/>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Stocks'!$F$40:$U$40</c:f>
              <c:numCache>
                <c:formatCode>_(* #,##0_);_(* \(#,##0\);_(* "-"??_);_(@_)</c:formatCode>
                <c:ptCount val="16"/>
                <c:pt idx="0">
                  <c:v>3446373.9839698346</c:v>
                </c:pt>
                <c:pt idx="1">
                  <c:v>3415068.8296517073</c:v>
                </c:pt>
                <c:pt idx="2">
                  <c:v>3384328.931566671</c:v>
                </c:pt>
                <c:pt idx="3">
                  <c:v>3332468.5382056888</c:v>
                </c:pt>
                <c:pt idx="4">
                  <c:v>3281489.9376640101</c:v>
                </c:pt>
                <c:pt idx="5">
                  <c:v>3232746.0922188573</c:v>
                </c:pt>
                <c:pt idx="6">
                  <c:v>3125263.7144352077</c:v>
                </c:pt>
                <c:pt idx="7">
                  <c:v>3016193.3329181368</c:v>
                </c:pt>
                <c:pt idx="8">
                  <c:v>2894658.9687066902</c:v>
                </c:pt>
                <c:pt idx="9">
                  <c:v>2769771.7740706261</c:v>
                </c:pt>
                <c:pt idx="10">
                  <c:v>2648442.2448553471</c:v>
                </c:pt>
                <c:pt idx="11">
                  <c:v>2526519.2981503159</c:v>
                </c:pt>
                <c:pt idx="12">
                  <c:v>2403802.2382689244</c:v>
                </c:pt>
                <c:pt idx="13">
                  <c:v>2278655.1488048644</c:v>
                </c:pt>
                <c:pt idx="14">
                  <c:v>2153559.0195653606</c:v>
                </c:pt>
                <c:pt idx="15">
                  <c:v>2025652.6198108159</c:v>
                </c:pt>
              </c:numCache>
            </c:numRef>
          </c:val>
          <c:extLst>
            <c:ext xmlns:c16="http://schemas.microsoft.com/office/drawing/2014/chart" uri="{C3380CC4-5D6E-409C-BE32-E72D297353CC}">
              <c16:uniqueId val="{00000000-6555-4773-AF9F-83CB36F06657}"/>
            </c:ext>
          </c:extLst>
        </c:ser>
        <c:ser>
          <c:idx val="1"/>
          <c:order val="1"/>
          <c:tx>
            <c:strRef>
              <c:f>'Residential Shell Stocks'!$D$41</c:f>
              <c:strCache>
                <c:ptCount val="1"/>
                <c:pt idx="0">
                  <c:v>Basic Shell</c:v>
                </c:pt>
              </c:strCache>
            </c:strRef>
          </c:tx>
          <c:spPr>
            <a:solidFill>
              <a:schemeClr val="accent2"/>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Stocks'!$F$41:$U$41</c:f>
              <c:numCache>
                <c:formatCode>_(* #,##0_);_(* \(#,##0\);_(* "-"??_);_(@_)</c:formatCode>
                <c:ptCount val="16"/>
                <c:pt idx="0">
                  <c:v>5613.3463190274033</c:v>
                </c:pt>
                <c:pt idx="1">
                  <c:v>7052.7565709453456</c:v>
                </c:pt>
                <c:pt idx="2">
                  <c:v>8506.8188430116188</c:v>
                </c:pt>
                <c:pt idx="3">
                  <c:v>33025.854850443749</c:v>
                </c:pt>
                <c:pt idx="4">
                  <c:v>55026.816118429895</c:v>
                </c:pt>
                <c:pt idx="5">
                  <c:v>77018.517322317115</c:v>
                </c:pt>
                <c:pt idx="6">
                  <c:v>150368.3524975488</c:v>
                </c:pt>
                <c:pt idx="7">
                  <c:v>223292.11090303343</c:v>
                </c:pt>
                <c:pt idx="8">
                  <c:v>295791.64691192179</c:v>
                </c:pt>
                <c:pt idx="9">
                  <c:v>367868.80772530584</c:v>
                </c:pt>
                <c:pt idx="10">
                  <c:v>439525.43339822174</c:v>
                </c:pt>
                <c:pt idx="11">
                  <c:v>510763.3568655618</c:v>
                </c:pt>
                <c:pt idx="12">
                  <c:v>581584.40396789636</c:v>
                </c:pt>
                <c:pt idx="13">
                  <c:v>651990.39347720623</c:v>
                </c:pt>
                <c:pt idx="14">
                  <c:v>721983.13712252455</c:v>
                </c:pt>
                <c:pt idx="15">
                  <c:v>791564.43961549108</c:v>
                </c:pt>
              </c:numCache>
            </c:numRef>
          </c:val>
          <c:extLst>
            <c:ext xmlns:c16="http://schemas.microsoft.com/office/drawing/2014/chart" uri="{C3380CC4-5D6E-409C-BE32-E72D297353CC}">
              <c16:uniqueId val="{00000001-6555-4773-AF9F-83CB36F06657}"/>
            </c:ext>
          </c:extLst>
        </c:ser>
        <c:ser>
          <c:idx val="2"/>
          <c:order val="2"/>
          <c:tx>
            <c:strRef>
              <c:f>'Residential Shell Stocks'!$D$42</c:f>
              <c:strCache>
                <c:ptCount val="1"/>
                <c:pt idx="0">
                  <c:v>Medium Shell</c:v>
                </c:pt>
              </c:strCache>
            </c:strRef>
          </c:tx>
          <c:spPr>
            <a:solidFill>
              <a:schemeClr val="accent3"/>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Stocks'!$F$42:$U$42</c:f>
              <c:numCache>
                <c:formatCode>_(* #,##0_);_(* \(#,##0\);_(* "-"??_);_(@_)</c:formatCode>
                <c:ptCount val="16"/>
                <c:pt idx="0">
                  <c:v>111729.9954657284</c:v>
                </c:pt>
                <c:pt idx="1">
                  <c:v>131291.29216701502</c:v>
                </c:pt>
                <c:pt idx="2">
                  <c:v>150302.56755227281</c:v>
                </c:pt>
                <c:pt idx="3">
                  <c:v>167399.16480496578</c:v>
                </c:pt>
                <c:pt idx="4">
                  <c:v>186161.75794547162</c:v>
                </c:pt>
                <c:pt idx="5">
                  <c:v>202728.48391247937</c:v>
                </c:pt>
                <c:pt idx="6">
                  <c:v>226705.15024654206</c:v>
                </c:pt>
                <c:pt idx="7">
                  <c:v>252725.35347364462</c:v>
                </c:pt>
                <c:pt idx="8">
                  <c:v>291663.13281982543</c:v>
                </c:pt>
                <c:pt idx="9">
                  <c:v>334405.4037000275</c:v>
                </c:pt>
                <c:pt idx="10">
                  <c:v>374039.74534643284</c:v>
                </c:pt>
                <c:pt idx="11">
                  <c:v>414715.32311342843</c:v>
                </c:pt>
                <c:pt idx="12">
                  <c:v>456630.92247119476</c:v>
                </c:pt>
                <c:pt idx="13">
                  <c:v>501420.55692289927</c:v>
                </c:pt>
                <c:pt idx="14">
                  <c:v>546601.34104510408</c:v>
                </c:pt>
                <c:pt idx="15">
                  <c:v>595032.61722186639</c:v>
                </c:pt>
              </c:numCache>
            </c:numRef>
          </c:val>
          <c:extLst>
            <c:ext xmlns:c16="http://schemas.microsoft.com/office/drawing/2014/chart" uri="{C3380CC4-5D6E-409C-BE32-E72D297353CC}">
              <c16:uniqueId val="{00000002-6555-4773-AF9F-83CB36F06657}"/>
            </c:ext>
          </c:extLst>
        </c:ser>
        <c:ser>
          <c:idx val="3"/>
          <c:order val="3"/>
          <c:tx>
            <c:strRef>
              <c:f>'Residential Shell Stocks'!$D$43</c:f>
              <c:strCache>
                <c:ptCount val="1"/>
                <c:pt idx="0">
                  <c:v>Deep Shell</c:v>
                </c:pt>
              </c:strCache>
            </c:strRef>
          </c:tx>
          <c:spPr>
            <a:solidFill>
              <a:schemeClr val="accent4"/>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Stocks'!$F$43:$U$43</c:f>
              <c:numCache>
                <c:formatCode>_(* #,##0_);_(* \(#,##0\);_(* "-"??_);_(@_)</c:formatCode>
                <c:ptCount val="16"/>
                <c:pt idx="0">
                  <c:v>5696.8566902855164</c:v>
                </c:pt>
                <c:pt idx="1">
                  <c:v>11380.893531610669</c:v>
                </c:pt>
                <c:pt idx="2">
                  <c:v>17052.170330171273</c:v>
                </c:pt>
                <c:pt idx="3">
                  <c:v>22710.7467432622</c:v>
                </c:pt>
                <c:pt idx="4">
                  <c:v>28356.682279818182</c:v>
                </c:pt>
                <c:pt idx="5">
                  <c:v>33990.036300954125</c:v>
                </c:pt>
                <c:pt idx="6">
                  <c:v>39610.868020503105</c:v>
                </c:pt>
                <c:pt idx="7">
                  <c:v>45219.23650555341</c:v>
                </c:pt>
                <c:pt idx="8">
                  <c:v>50815.200676984401</c:v>
                </c:pt>
                <c:pt idx="9">
                  <c:v>56398.819310000392</c:v>
                </c:pt>
                <c:pt idx="10">
                  <c:v>61970.151034663439</c:v>
                </c:pt>
                <c:pt idx="11">
                  <c:v>67529.254336424696</c:v>
                </c:pt>
                <c:pt idx="12">
                  <c:v>73076.187556654273</c:v>
                </c:pt>
                <c:pt idx="13">
                  <c:v>78611.008893170219</c:v>
                </c:pt>
                <c:pt idx="14">
                  <c:v>84133.7764007652</c:v>
                </c:pt>
                <c:pt idx="15">
                  <c:v>89644.547991732776</c:v>
                </c:pt>
              </c:numCache>
            </c:numRef>
          </c:val>
          <c:extLst>
            <c:ext xmlns:c16="http://schemas.microsoft.com/office/drawing/2014/chart" uri="{C3380CC4-5D6E-409C-BE32-E72D297353CC}">
              <c16:uniqueId val="{00000003-6555-4773-AF9F-83CB36F06657}"/>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 (Shells)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Small Multifamily</a:t>
            </a:r>
            <a:r>
              <a:rPr lang="en-US" baseline="0"/>
              <a:t> Shell</a:t>
            </a:r>
            <a:r>
              <a:rPr lang="en-US"/>
              <a:t> </a:t>
            </a:r>
            <a:r>
              <a:rPr lang="en-US" baseline="0"/>
              <a:t>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'Residential Shell Stocks'!$D$45</c:f>
              <c:strCache>
                <c:ptCount val="1"/>
                <c:pt idx="0">
                  <c:v>Reference Shell</c:v>
                </c:pt>
              </c:strCache>
            </c:strRef>
          </c:tx>
          <c:spPr>
            <a:solidFill>
              <a:schemeClr val="accent1"/>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Stocks'!$F$45:$U$45</c:f>
              <c:numCache>
                <c:formatCode>_(* #,##0_);_(* \(#,##0\);_(* "-"??_);_(@_)</c:formatCode>
                <c:ptCount val="16"/>
                <c:pt idx="0">
                  <c:v>3024713.8345232056</c:v>
                </c:pt>
                <c:pt idx="1">
                  <c:v>2983436.6725262012</c:v>
                </c:pt>
                <c:pt idx="2">
                  <c:v>2943901.2552911229</c:v>
                </c:pt>
                <c:pt idx="3">
                  <c:v>2884606.7329639792</c:v>
                </c:pt>
                <c:pt idx="4">
                  <c:v>2820616.088532988</c:v>
                </c:pt>
                <c:pt idx="5">
                  <c:v>2758178.2354666591</c:v>
                </c:pt>
                <c:pt idx="6">
                  <c:v>2663424.8195628291</c:v>
                </c:pt>
                <c:pt idx="7">
                  <c:v>2568726.8843382359</c:v>
                </c:pt>
                <c:pt idx="8">
                  <c:v>2467182.5972017599</c:v>
                </c:pt>
                <c:pt idx="9">
                  <c:v>2364484.7029384598</c:v>
                </c:pt>
                <c:pt idx="10">
                  <c:v>2264970.6047211769</c:v>
                </c:pt>
                <c:pt idx="11">
                  <c:v>2165981.243249577</c:v>
                </c:pt>
                <c:pt idx="12">
                  <c:v>2067352.9868985261</c:v>
                </c:pt>
                <c:pt idx="13">
                  <c:v>1968003.6554986527</c:v>
                </c:pt>
                <c:pt idx="14">
                  <c:v>1869477.1701869159</c:v>
                </c:pt>
                <c:pt idx="15">
                  <c:v>1769900.5331633168</c:v>
                </c:pt>
              </c:numCache>
            </c:numRef>
          </c:val>
          <c:extLst>
            <c:ext xmlns:c16="http://schemas.microsoft.com/office/drawing/2014/chart" uri="{C3380CC4-5D6E-409C-BE32-E72D297353CC}">
              <c16:uniqueId val="{00000000-AF33-44BD-91AD-2A3C3BEDED6A}"/>
            </c:ext>
          </c:extLst>
        </c:ser>
        <c:ser>
          <c:idx val="1"/>
          <c:order val="1"/>
          <c:tx>
            <c:strRef>
              <c:f>'Residential Shell Stocks'!$D$46</c:f>
              <c:strCache>
                <c:ptCount val="1"/>
                <c:pt idx="0">
                  <c:v>Basic Shell</c:v>
                </c:pt>
              </c:strCache>
            </c:strRef>
          </c:tx>
          <c:spPr>
            <a:solidFill>
              <a:schemeClr val="accent2"/>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Stocks'!$F$46:$U$46</c:f>
              <c:numCache>
                <c:formatCode>_(* #,##0_);_(* \(#,##0\);_(* "-"??_);_(@_)</c:formatCode>
                <c:ptCount val="16"/>
                <c:pt idx="0">
                  <c:v>12356.309461690294</c:v>
                </c:pt>
                <c:pt idx="1">
                  <c:v>15400.168836001838</c:v>
                </c:pt>
                <c:pt idx="2">
                  <c:v>17313.28184602438</c:v>
                </c:pt>
                <c:pt idx="3">
                  <c:v>40443.859795284043</c:v>
                </c:pt>
                <c:pt idx="4">
                  <c:v>67482.644866951974</c:v>
                </c:pt>
                <c:pt idx="5">
                  <c:v>94592.936667281218</c:v>
                </c:pt>
                <c:pt idx="6">
                  <c:v>149600.96380009333</c:v>
                </c:pt>
                <c:pt idx="7">
                  <c:v>203487.35994546139</c:v>
                </c:pt>
                <c:pt idx="8">
                  <c:v>256273.19411712815</c:v>
                </c:pt>
                <c:pt idx="9">
                  <c:v>307979.17601245968</c:v>
                </c:pt>
                <c:pt idx="10">
                  <c:v>358625.66176594992</c:v>
                </c:pt>
                <c:pt idx="11">
                  <c:v>408232.65961429459</c:v>
                </c:pt>
                <c:pt idx="12">
                  <c:v>456819.83547435654</c:v>
                </c:pt>
                <c:pt idx="13">
                  <c:v>504406.51843532181</c:v>
                </c:pt>
                <c:pt idx="14">
                  <c:v>551011.70616633235</c:v>
                </c:pt>
                <c:pt idx="15">
                  <c:v>596654.07024085824</c:v>
                </c:pt>
              </c:numCache>
            </c:numRef>
          </c:val>
          <c:extLst>
            <c:ext xmlns:c16="http://schemas.microsoft.com/office/drawing/2014/chart" uri="{C3380CC4-5D6E-409C-BE32-E72D297353CC}">
              <c16:uniqueId val="{00000001-AF33-44BD-91AD-2A3C3BEDED6A}"/>
            </c:ext>
          </c:extLst>
        </c:ser>
        <c:ser>
          <c:idx val="2"/>
          <c:order val="2"/>
          <c:tx>
            <c:strRef>
              <c:f>'Residential Shell Stocks'!$D$47</c:f>
              <c:strCache>
                <c:ptCount val="1"/>
                <c:pt idx="0">
                  <c:v>Medium Shell</c:v>
                </c:pt>
              </c:strCache>
            </c:strRef>
          </c:tx>
          <c:spPr>
            <a:solidFill>
              <a:schemeClr val="accent3"/>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Stocks'!$F$47:$U$47</c:f>
              <c:numCache>
                <c:formatCode>_(* #,##0_);_(* \(#,##0\);_(* "-"??_);_(@_)</c:formatCode>
                <c:ptCount val="16"/>
                <c:pt idx="0">
                  <c:v>252592.49687683332</c:v>
                </c:pt>
                <c:pt idx="1">
                  <c:v>290825.79949952645</c:v>
                </c:pt>
                <c:pt idx="2">
                  <c:v>328448.10372458247</c:v>
                </c:pt>
                <c:pt idx="3">
                  <c:v>338347.72059390624</c:v>
                </c:pt>
                <c:pt idx="4">
                  <c:v>349349.57396541967</c:v>
                </c:pt>
                <c:pt idx="5">
                  <c:v>359037.47469153837</c:v>
                </c:pt>
                <c:pt idx="6">
                  <c:v>373449.62296768255</c:v>
                </c:pt>
                <c:pt idx="7">
                  <c:v>389230.46621715755</c:v>
                </c:pt>
                <c:pt idx="8">
                  <c:v>413256.94202190801</c:v>
                </c:pt>
                <c:pt idx="9">
                  <c:v>439811.81865808624</c:v>
                </c:pt>
                <c:pt idx="10">
                  <c:v>464533.60770857229</c:v>
                </c:pt>
                <c:pt idx="11">
                  <c:v>490057.67864442128</c:v>
                </c:pt>
                <c:pt idx="12">
                  <c:v>516524.36249194934</c:v>
                </c:pt>
                <c:pt idx="13">
                  <c:v>544992.92196118576</c:v>
                </c:pt>
                <c:pt idx="14">
                  <c:v>573896.89559649001</c:v>
                </c:pt>
                <c:pt idx="15">
                  <c:v>605087.11211184855</c:v>
                </c:pt>
              </c:numCache>
            </c:numRef>
          </c:val>
          <c:extLst>
            <c:ext xmlns:c16="http://schemas.microsoft.com/office/drawing/2014/chart" uri="{C3380CC4-5D6E-409C-BE32-E72D297353CC}">
              <c16:uniqueId val="{00000002-AF33-44BD-91AD-2A3C3BEDED6A}"/>
            </c:ext>
          </c:extLst>
        </c:ser>
        <c:ser>
          <c:idx val="3"/>
          <c:order val="3"/>
          <c:tx>
            <c:strRef>
              <c:f>'Residential Shell Stocks'!$D$48</c:f>
              <c:strCache>
                <c:ptCount val="1"/>
                <c:pt idx="0">
                  <c:v>Deep Shell</c:v>
                </c:pt>
              </c:strCache>
            </c:strRef>
          </c:tx>
          <c:spPr>
            <a:solidFill>
              <a:schemeClr val="accent4"/>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Stocks'!$F$48:$U$48</c:f>
              <c:numCache>
                <c:formatCode>_(* #,##0_);_(* \(#,##0\);_(* "-"??_);_(@_)</c:formatCode>
                <c:ptCount val="16"/>
                <c:pt idx="0">
                  <c:v>0</c:v>
                </c:pt>
                <c:pt idx="1">
                  <c:v>0</c:v>
                </c:pt>
                <c:pt idx="2">
                  <c:v>0</c:v>
                </c:pt>
                <c:pt idx="3">
                  <c:v>26264.327508560767</c:v>
                </c:pt>
                <c:pt idx="4">
                  <c:v>52214.333496371197</c:v>
                </c:pt>
                <c:pt idx="5">
                  <c:v>77853.994036252087</c:v>
                </c:pt>
                <c:pt idx="6">
                  <c:v>103187.23453112623</c:v>
                </c:pt>
                <c:pt idx="7">
                  <c:v>128217.93036087562</c:v>
                </c:pt>
                <c:pt idx="8">
                  <c:v>152949.90752093476</c:v>
                </c:pt>
                <c:pt idx="9">
                  <c:v>177386.94325272419</c:v>
                </c:pt>
                <c:pt idx="10">
                  <c:v>201532.76666603133</c:v>
                </c:pt>
                <c:pt idx="11">
                  <c:v>225391.0593534378</c:v>
                </c:pt>
                <c:pt idx="12">
                  <c:v>248965.45599689841</c:v>
                </c:pt>
                <c:pt idx="13">
                  <c:v>272259.54496657051</c:v>
                </c:pt>
                <c:pt idx="14">
                  <c:v>295276.86891199189</c:v>
                </c:pt>
                <c:pt idx="15">
                  <c:v>318020.92534570687</c:v>
                </c:pt>
              </c:numCache>
            </c:numRef>
          </c:val>
          <c:extLst>
            <c:ext xmlns:c16="http://schemas.microsoft.com/office/drawing/2014/chart" uri="{C3380CC4-5D6E-409C-BE32-E72D297353CC}">
              <c16:uniqueId val="{00000003-AF33-44BD-91AD-2A3C3BEDED6A}"/>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 (Shells)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r>
              <a:rPr lang="en-US"/>
              <a:t>Large Multifamily</a:t>
            </a:r>
            <a:r>
              <a:rPr lang="en-US" baseline="0"/>
              <a:t> Shell</a:t>
            </a:r>
            <a:r>
              <a:rPr lang="en-US"/>
              <a:t> </a:t>
            </a:r>
            <a:r>
              <a:rPr lang="en-US" baseline="0"/>
              <a:t>Stocks</a:t>
            </a:r>
          </a:p>
        </c:rich>
      </c:tx>
      <c:overlay val="0"/>
      <c:spPr>
        <a:noFill/>
        <a:ln>
          <a:noFill/>
        </a:ln>
        <a:effectLst/>
      </c:spPr>
      <c:txPr>
        <a:bodyPr rot="0" spcFirstLastPara="1" vertOverflow="ellipsis" vert="horz" wrap="square" anchor="ctr" anchorCtr="1"/>
        <a:lstStyle/>
        <a:p>
          <a:pPr>
            <a:defRPr sz="1320" b="0" i="0" u="none" strike="noStrike" kern="1200" spc="0" baseline="0">
              <a:solidFill>
                <a:sysClr val="windowText" lastClr="000000"/>
              </a:solidFill>
              <a:latin typeface="+mn-lt"/>
              <a:ea typeface="+mn-ea"/>
              <a:cs typeface="+mn-cs"/>
            </a:defRPr>
          </a:pPr>
          <a:endParaRPr lang="en-US"/>
        </a:p>
      </c:txPr>
    </c:title>
    <c:autoTitleDeleted val="0"/>
    <c:plotArea>
      <c:layout/>
      <c:areaChart>
        <c:grouping val="stacked"/>
        <c:varyColors val="0"/>
        <c:ser>
          <c:idx val="0"/>
          <c:order val="0"/>
          <c:tx>
            <c:strRef>
              <c:f>'Residential Shell Stocks'!$D$50</c:f>
              <c:strCache>
                <c:ptCount val="1"/>
                <c:pt idx="0">
                  <c:v>Reference Shell</c:v>
                </c:pt>
              </c:strCache>
            </c:strRef>
          </c:tx>
          <c:spPr>
            <a:solidFill>
              <a:schemeClr val="accent1"/>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Stocks'!$F$50:$U$50</c:f>
              <c:numCache>
                <c:formatCode>_(* #,##0_);_(* \(#,##0\);_(* "-"??_);_(@_)</c:formatCode>
                <c:ptCount val="16"/>
                <c:pt idx="0">
                  <c:v>541437.08539471414</c:v>
                </c:pt>
                <c:pt idx="1">
                  <c:v>531976.33128363115</c:v>
                </c:pt>
                <c:pt idx="2">
                  <c:v>522651.08147365908</c:v>
                </c:pt>
                <c:pt idx="3">
                  <c:v>510417.83518328029</c:v>
                </c:pt>
                <c:pt idx="4">
                  <c:v>496396.08450376091</c:v>
                </c:pt>
                <c:pt idx="5">
                  <c:v>482607.05398304312</c:v>
                </c:pt>
                <c:pt idx="6">
                  <c:v>461526.71335543552</c:v>
                </c:pt>
                <c:pt idx="7">
                  <c:v>440680.88259019778</c:v>
                </c:pt>
                <c:pt idx="8">
                  <c:v>419205.64472022839</c:v>
                </c:pt>
                <c:pt idx="9">
                  <c:v>397802.09446473391</c:v>
                </c:pt>
                <c:pt idx="10">
                  <c:v>377004.27238407242</c:v>
                </c:pt>
                <c:pt idx="11">
                  <c:v>356475.95037778933</c:v>
                </c:pt>
                <c:pt idx="12">
                  <c:v>336190.97667721799</c:v>
                </c:pt>
                <c:pt idx="13">
                  <c:v>316008.2574411878</c:v>
                </c:pt>
                <c:pt idx="14">
                  <c:v>296114.33982017922</c:v>
                </c:pt>
                <c:pt idx="15">
                  <c:v>276268.71573728131</c:v>
                </c:pt>
              </c:numCache>
            </c:numRef>
          </c:val>
          <c:extLst>
            <c:ext xmlns:c16="http://schemas.microsoft.com/office/drawing/2014/chart" uri="{C3380CC4-5D6E-409C-BE32-E72D297353CC}">
              <c16:uniqueId val="{00000000-7C82-4BFB-9D94-5F75346CCC9B}"/>
            </c:ext>
          </c:extLst>
        </c:ser>
        <c:ser>
          <c:idx val="1"/>
          <c:order val="1"/>
          <c:tx>
            <c:strRef>
              <c:f>'Residential Shell Stocks'!$D$51</c:f>
              <c:strCache>
                <c:ptCount val="1"/>
                <c:pt idx="0">
                  <c:v>Basic Shell</c:v>
                </c:pt>
              </c:strCache>
            </c:strRef>
          </c:tx>
          <c:spPr>
            <a:solidFill>
              <a:schemeClr val="accent2"/>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Stocks'!$F$51:$U$51</c:f>
              <c:numCache>
                <c:formatCode>_(* #,##0_);_(* \(#,##0\);_(* "-"??_);_(@_)</c:formatCode>
                <c:ptCount val="16"/>
                <c:pt idx="0">
                  <c:v>3044.5867128084778</c:v>
                </c:pt>
                <c:pt idx="1">
                  <c:v>3787.3185520218358</c:v>
                </c:pt>
                <c:pt idx="2">
                  <c:v>4522.7913805112357</c:v>
                </c:pt>
                <c:pt idx="3">
                  <c:v>8398.6302219733752</c:v>
                </c:pt>
                <c:pt idx="4">
                  <c:v>14015.12586527547</c:v>
                </c:pt>
                <c:pt idx="5">
                  <c:v>19649.55541936247</c:v>
                </c:pt>
                <c:pt idx="6">
                  <c:v>32073.916184844318</c:v>
                </c:pt>
                <c:pt idx="7">
                  <c:v>44176.993931569923</c:v>
                </c:pt>
                <c:pt idx="8">
                  <c:v>55964.977897551638</c:v>
                </c:pt>
                <c:pt idx="9">
                  <c:v>67443.951515318447</c:v>
                </c:pt>
                <c:pt idx="10">
                  <c:v>78619.894106491702</c:v>
                </c:pt>
                <c:pt idx="11">
                  <c:v>89498.682550314639</c:v>
                </c:pt>
                <c:pt idx="12">
                  <c:v>100086.09292652531</c:v>
                </c:pt>
                <c:pt idx="13">
                  <c:v>110387.802132956</c:v>
                </c:pt>
                <c:pt idx="14">
                  <c:v>120409.3894782369</c:v>
                </c:pt>
                <c:pt idx="15">
                  <c:v>130156.3382499772</c:v>
                </c:pt>
              </c:numCache>
            </c:numRef>
          </c:val>
          <c:extLst>
            <c:ext xmlns:c16="http://schemas.microsoft.com/office/drawing/2014/chart" uri="{C3380CC4-5D6E-409C-BE32-E72D297353CC}">
              <c16:uniqueId val="{00000001-7C82-4BFB-9D94-5F75346CCC9B}"/>
            </c:ext>
          </c:extLst>
        </c:ser>
        <c:ser>
          <c:idx val="2"/>
          <c:order val="2"/>
          <c:tx>
            <c:strRef>
              <c:f>'Residential Shell Stocks'!$D$52</c:f>
              <c:strCache>
                <c:ptCount val="1"/>
                <c:pt idx="0">
                  <c:v>Medium Shell</c:v>
                </c:pt>
              </c:strCache>
            </c:strRef>
          </c:tx>
          <c:spPr>
            <a:solidFill>
              <a:schemeClr val="accent3"/>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Stocks'!$F$52:$U$52</c:f>
              <c:numCache>
                <c:formatCode>_(* #,##0_);_(* \(#,##0\);_(* "-"??_);_(@_)</c:formatCode>
                <c:ptCount val="16"/>
                <c:pt idx="0">
                  <c:v>46831.426192764658</c:v>
                </c:pt>
                <c:pt idx="1">
                  <c:v>55549.448464634363</c:v>
                </c:pt>
                <c:pt idx="2">
                  <c:v>64139.225446116878</c:v>
                </c:pt>
                <c:pt idx="3">
                  <c:v>65212.345841408373</c:v>
                </c:pt>
                <c:pt idx="4">
                  <c:v>66425.351702847038</c:v>
                </c:pt>
                <c:pt idx="5">
                  <c:v>67478.570925560096</c:v>
                </c:pt>
                <c:pt idx="6">
                  <c:v>69122.880949978979</c:v>
                </c:pt>
                <c:pt idx="7">
                  <c:v>70942.53524515868</c:v>
                </c:pt>
                <c:pt idx="8">
                  <c:v>73794.135293078143</c:v>
                </c:pt>
                <c:pt idx="9">
                  <c:v>76969.391053932748</c:v>
                </c:pt>
                <c:pt idx="10">
                  <c:v>79927.18493340307</c:v>
                </c:pt>
                <c:pt idx="11">
                  <c:v>82996.784435118796</c:v>
                </c:pt>
                <c:pt idx="12">
                  <c:v>86197.495346526965</c:v>
                </c:pt>
                <c:pt idx="13">
                  <c:v>89663.678349208945</c:v>
                </c:pt>
                <c:pt idx="14">
                  <c:v>93202.164187898597</c:v>
                </c:pt>
                <c:pt idx="15">
                  <c:v>97046.948149446413</c:v>
                </c:pt>
              </c:numCache>
            </c:numRef>
          </c:val>
          <c:extLst>
            <c:ext xmlns:c16="http://schemas.microsoft.com/office/drawing/2014/chart" uri="{C3380CC4-5D6E-409C-BE32-E72D297353CC}">
              <c16:uniqueId val="{00000002-7C82-4BFB-9D94-5F75346CCC9B}"/>
            </c:ext>
          </c:extLst>
        </c:ser>
        <c:ser>
          <c:idx val="3"/>
          <c:order val="3"/>
          <c:tx>
            <c:strRef>
              <c:f>'Residential Shell Stocks'!$D$53</c:f>
              <c:strCache>
                <c:ptCount val="1"/>
                <c:pt idx="0">
                  <c:v>Deep Shell</c:v>
                </c:pt>
              </c:strCache>
            </c:strRef>
          </c:tx>
          <c:spPr>
            <a:solidFill>
              <a:schemeClr val="accent4"/>
            </a:solidFill>
            <a:ln w="25400">
              <a:noFill/>
            </a:ln>
            <a:effectLst/>
          </c:spPr>
          <c:cat>
            <c:numRef>
              <c:f>'Residential Shell Stocks'!$F$34:$U$34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'Residential Shell Stocks'!$F$53:$U$53</c:f>
              <c:numCache>
                <c:formatCode>_(* #,##0_);_(* \(#,##0\);_(* "-"??_);_(@_)</c:formatCode>
                <c:ptCount val="16"/>
                <c:pt idx="0">
                  <c:v>0</c:v>
                </c:pt>
                <c:pt idx="1">
                  <c:v>0</c:v>
                </c:pt>
                <c:pt idx="2">
                  <c:v>0</c:v>
                </c:pt>
                <c:pt idx="3">
                  <c:v>7284.287053625193</c:v>
                </c:pt>
                <c:pt idx="4">
                  <c:v>14476.5362284038</c:v>
                </c:pt>
                <c:pt idx="5">
                  <c:v>21577.917972321531</c:v>
                </c:pt>
                <c:pt idx="6">
                  <c:v>28589.587810028439</c:v>
                </c:pt>
                <c:pt idx="7">
                  <c:v>35512.686533360873</c:v>
                </c:pt>
                <c:pt idx="8">
                  <c:v>42348.34038942906</c:v>
                </c:pt>
                <c:pt idx="9">
                  <c:v>49097.661266302079</c:v>
                </c:pt>
                <c:pt idx="10">
                  <c:v>55761.746876320009</c:v>
                </c:pt>
                <c:pt idx="11">
                  <c:v>62341.680937064499</c:v>
                </c:pt>
                <c:pt idx="12">
                  <c:v>68838.53335001698</c:v>
                </c:pt>
                <c:pt idx="13">
                  <c:v>75253.360376934535</c:v>
                </c:pt>
                <c:pt idx="14">
                  <c:v>81587.204813972538</c:v>
                </c:pt>
                <c:pt idx="15">
                  <c:v>87841.096163582333</c:v>
                </c:pt>
              </c:numCache>
            </c:numRef>
          </c:val>
          <c:extLst>
            <c:ext xmlns:c16="http://schemas.microsoft.com/office/drawing/2014/chart" uri="{C3380CC4-5D6E-409C-BE32-E72D297353CC}">
              <c16:uniqueId val="{00000003-7C82-4BFB-9D94-5F75346CCC9B}"/>
            </c:ext>
          </c:extLst>
        </c:ser>
        <c:dLbls>
          <c:showLegendKey val="0"/>
          <c:showVal val="0"/>
          <c:showCatName val="0"/>
          <c:showSerName val="0"/>
          <c:showPercent val="0"/>
          <c:showBubbleSize val="0"/>
        </c:dLbls>
        <c:axId val="871506927"/>
        <c:axId val="871492047"/>
      </c:areaChart>
      <c:catAx>
        <c:axId val="871506927"/>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492047"/>
        <c:crosses val="autoZero"/>
        <c:auto val="1"/>
        <c:lblAlgn val="ctr"/>
        <c:lblOffset val="100"/>
        <c:tickLblSkip val="5"/>
        <c:noMultiLvlLbl val="0"/>
      </c:catAx>
      <c:valAx>
        <c:axId val="871492047"/>
        <c:scaling>
          <c:orientation val="minMax"/>
        </c:scaling>
        <c:delete val="0"/>
        <c:axPos val="l"/>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a:t>Stock (Shells)</a:t>
                </a: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_(* #,##0_);_(* \(#,##0\);_(* &quot;-&quot;??_);_(@_)"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87150692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n-US"/>
              <a:t>Economy-wide Emissions (Climate Act Accounting)</a:t>
            </a:r>
          </a:p>
        </c:rich>
      </c:tx>
      <c:overlay val="0"/>
      <c:spPr>
        <a:noFill/>
        <a:ln>
          <a:noFill/>
        </a:ln>
        <a:effectLst/>
      </c:spPr>
    </c:title>
    <c:autoTitleDeleted val="0"/>
    <c:plotArea>
      <c:layout/>
      <c:lineChart>
        <c:grouping val="standard"/>
        <c:varyColors val="0"/>
        <c:ser>
          <c:idx val="0"/>
          <c:order val="0"/>
          <c:tx>
            <c:strRef>
              <c:f>'Annual Emissions'!$B$7</c:f>
              <c:strCache>
                <c:ptCount val="1"/>
                <c:pt idx="0">
                  <c:v>No Action</c:v>
                </c:pt>
              </c:strCache>
            </c:strRef>
          </c:tx>
          <c:spPr>
            <a:ln w="28575" cap="rnd">
              <a:solidFill>
                <a:schemeClr val="tx1"/>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Emissions'!$C$7:$R$7</c:f>
              <c:numCache>
                <c:formatCode>_(* #,##0.00_);_(* \(#,##0.00\);_(* "-"??_);_(@_)</c:formatCode>
                <c:ptCount val="16"/>
                <c:pt idx="0">
                  <c:v>367.91873387436618</c:v>
                </c:pt>
                <c:pt idx="1">
                  <c:v>364.21568619760836</c:v>
                </c:pt>
                <c:pt idx="2">
                  <c:v>360.37955055141998</c:v>
                </c:pt>
                <c:pt idx="3">
                  <c:v>356.28000389772643</c:v>
                </c:pt>
                <c:pt idx="4">
                  <c:v>351.86248497139644</c:v>
                </c:pt>
                <c:pt idx="5">
                  <c:v>347.56353215151796</c:v>
                </c:pt>
                <c:pt idx="6">
                  <c:v>344.66354082009292</c:v>
                </c:pt>
                <c:pt idx="7">
                  <c:v>341.89476466340381</c:v>
                </c:pt>
                <c:pt idx="8">
                  <c:v>338.54708401231375</c:v>
                </c:pt>
                <c:pt idx="9">
                  <c:v>336.1748480515248</c:v>
                </c:pt>
                <c:pt idx="10">
                  <c:v>334.13688851823991</c:v>
                </c:pt>
                <c:pt idx="11">
                  <c:v>329.76358945610087</c:v>
                </c:pt>
                <c:pt idx="12">
                  <c:v>326.37201649903108</c:v>
                </c:pt>
                <c:pt idx="13">
                  <c:v>323.08356002288718</c:v>
                </c:pt>
                <c:pt idx="14">
                  <c:v>319.90925168888191</c:v>
                </c:pt>
                <c:pt idx="15">
                  <c:v>314.86119522229097</c:v>
                </c:pt>
              </c:numCache>
            </c:numRef>
          </c:val>
          <c:smooth val="0"/>
          <c:extLst>
            <c:ext xmlns:c16="http://schemas.microsoft.com/office/drawing/2014/chart" uri="{C3380CC4-5D6E-409C-BE32-E72D297353CC}">
              <c16:uniqueId val="{00000007-DC9C-1C43-90A2-55ABD826E7FA}"/>
            </c:ext>
          </c:extLst>
        </c:ser>
        <c:ser>
          <c:idx val="1"/>
          <c:order val="1"/>
          <c:tx>
            <c:strRef>
              <c:f>'Annual Emissions'!$B$8</c:f>
              <c:strCache>
                <c:ptCount val="1"/>
                <c:pt idx="0">
                  <c:v>Current Policies</c:v>
                </c:pt>
              </c:strCache>
            </c:strRef>
          </c:tx>
          <c:spPr>
            <a:ln w="28575" cap="rnd">
              <a:solidFill>
                <a:schemeClr val="tx2">
                  <a:lumMod val="20000"/>
                  <a:lumOff val="80000"/>
                </a:schemeClr>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Emissions'!$C$8:$R$8</c:f>
              <c:numCache>
                <c:formatCode>_(* #,##0.00_);_(* \(#,##0.00\);_(* "-"??_);_(@_)</c:formatCode>
                <c:ptCount val="16"/>
                <c:pt idx="0">
                  <c:v>360.00216850911085</c:v>
                </c:pt>
                <c:pt idx="1">
                  <c:v>351.71143135821205</c:v>
                </c:pt>
                <c:pt idx="2">
                  <c:v>342.85721872972988</c:v>
                </c:pt>
                <c:pt idx="3">
                  <c:v>333.86014397533557</c:v>
                </c:pt>
                <c:pt idx="4">
                  <c:v>324.47744159693627</c:v>
                </c:pt>
                <c:pt idx="5">
                  <c:v>315.12077564080005</c:v>
                </c:pt>
                <c:pt idx="6">
                  <c:v>306.04089489482072</c:v>
                </c:pt>
                <c:pt idx="7">
                  <c:v>296.85045174527636</c:v>
                </c:pt>
                <c:pt idx="8">
                  <c:v>286.84504877845558</c:v>
                </c:pt>
                <c:pt idx="9">
                  <c:v>277.5640191220279</c:v>
                </c:pt>
                <c:pt idx="10">
                  <c:v>268.32538023116035</c:v>
                </c:pt>
                <c:pt idx="11">
                  <c:v>259.39667150804542</c:v>
                </c:pt>
                <c:pt idx="12">
                  <c:v>251.21923282523719</c:v>
                </c:pt>
                <c:pt idx="13">
                  <c:v>243.07401198366881</c:v>
                </c:pt>
                <c:pt idx="14">
                  <c:v>234.8154779147435</c:v>
                </c:pt>
                <c:pt idx="15">
                  <c:v>224.92791868567548</c:v>
                </c:pt>
              </c:numCache>
            </c:numRef>
          </c:val>
          <c:smooth val="0"/>
          <c:extLst>
            <c:ext xmlns:c16="http://schemas.microsoft.com/office/drawing/2014/chart" uri="{C3380CC4-5D6E-409C-BE32-E72D297353CC}">
              <c16:uniqueId val="{00000009-DC9C-1C43-90A2-55ABD826E7FA}"/>
            </c:ext>
          </c:extLst>
        </c:ser>
        <c:ser>
          <c:idx val="2"/>
          <c:order val="2"/>
          <c:tx>
            <c:strRef>
              <c:f>'Annual Emissions'!$B$9</c:f>
              <c:strCache>
                <c:ptCount val="1"/>
                <c:pt idx="0">
                  <c:v>Additional Action</c:v>
                </c:pt>
              </c:strCache>
            </c:strRef>
          </c:tx>
          <c:spPr>
            <a:ln w="28575" cap="rnd">
              <a:solidFill>
                <a:schemeClr val="accent4"/>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Emissions'!$C$9:$R$9</c:f>
              <c:numCache>
                <c:formatCode>_(* #,##0.00_);_(* \(#,##0.00\);_(* "-"??_);_(@_)</c:formatCode>
                <c:ptCount val="16"/>
                <c:pt idx="0">
                  <c:v>358.57419678240404</c:v>
                </c:pt>
                <c:pt idx="1">
                  <c:v>348.8855948209104</c:v>
                </c:pt>
                <c:pt idx="2">
                  <c:v>338.12725755887084</c:v>
                </c:pt>
                <c:pt idx="3">
                  <c:v>328.39404303554068</c:v>
                </c:pt>
                <c:pt idx="4">
                  <c:v>318.27743163062854</c:v>
                </c:pt>
                <c:pt idx="5">
                  <c:v>308.14386000633181</c:v>
                </c:pt>
                <c:pt idx="6">
                  <c:v>298.13071684113834</c:v>
                </c:pt>
                <c:pt idx="7">
                  <c:v>287.84272605877101</c:v>
                </c:pt>
                <c:pt idx="8">
                  <c:v>276.51110555380905</c:v>
                </c:pt>
                <c:pt idx="9">
                  <c:v>265.79206974009048</c:v>
                </c:pt>
                <c:pt idx="10">
                  <c:v>254.98541926879025</c:v>
                </c:pt>
                <c:pt idx="11">
                  <c:v>244.51427487723527</c:v>
                </c:pt>
                <c:pt idx="12">
                  <c:v>234.88942597827327</c:v>
                </c:pt>
                <c:pt idx="13">
                  <c:v>225.44057636020332</c:v>
                </c:pt>
                <c:pt idx="14">
                  <c:v>216.03506789450074</c:v>
                </c:pt>
                <c:pt idx="15">
                  <c:v>204.82326326618085</c:v>
                </c:pt>
              </c:numCache>
            </c:numRef>
          </c:val>
          <c:smooth val="0"/>
          <c:extLst>
            <c:ext xmlns:c16="http://schemas.microsoft.com/office/drawing/2014/chart" uri="{C3380CC4-5D6E-409C-BE32-E72D297353CC}">
              <c16:uniqueId val="{0000000B-DC9C-1C43-90A2-55ABD826E7FA}"/>
            </c:ext>
          </c:extLst>
        </c:ser>
        <c:ser>
          <c:idx val="3"/>
          <c:order val="3"/>
          <c:tx>
            <c:strRef>
              <c:f>'Annual Emissions'!$B$10</c:f>
              <c:strCache>
                <c:ptCount val="1"/>
                <c:pt idx="0">
                  <c:v>Net Zero Scenarios</c:v>
                </c:pt>
              </c:strCache>
            </c:strRef>
          </c:tx>
          <c:spPr>
            <a:ln w="28575" cap="rnd">
              <a:solidFill>
                <a:schemeClr val="accent5"/>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Emissions'!$C$10:$R$10</c:f>
              <c:numCache>
                <c:formatCode>_(* #,##0.00_);_(* \(#,##0.00\);_(* "-"??_);_(@_)</c:formatCode>
                <c:ptCount val="16"/>
                <c:pt idx="0">
                  <c:v>358.22930571439576</c:v>
                </c:pt>
                <c:pt idx="1">
                  <c:v>346.24995079066997</c:v>
                </c:pt>
                <c:pt idx="2">
                  <c:v>333.33381208218987</c:v>
                </c:pt>
                <c:pt idx="3">
                  <c:v>321.2314002729471</c:v>
                </c:pt>
                <c:pt idx="4">
                  <c:v>308.81686481566646</c:v>
                </c:pt>
                <c:pt idx="5">
                  <c:v>291.51063679550867</c:v>
                </c:pt>
                <c:pt idx="6">
                  <c:v>276.51519223443455</c:v>
                </c:pt>
                <c:pt idx="7">
                  <c:v>261.16052988038655</c:v>
                </c:pt>
                <c:pt idx="8">
                  <c:v>245.01253902927232</c:v>
                </c:pt>
                <c:pt idx="9">
                  <c:v>229.03086117143573</c:v>
                </c:pt>
                <c:pt idx="10">
                  <c:v>212.81168748008616</c:v>
                </c:pt>
                <c:pt idx="11">
                  <c:v>197.29955650741647</c:v>
                </c:pt>
                <c:pt idx="12">
                  <c:v>182.81308265299029</c:v>
                </c:pt>
                <c:pt idx="13">
                  <c:v>168.6671950642349</c:v>
                </c:pt>
                <c:pt idx="14">
                  <c:v>154.86502337559827</c:v>
                </c:pt>
                <c:pt idx="15">
                  <c:v>139.07889200975981</c:v>
                </c:pt>
              </c:numCache>
            </c:numRef>
          </c:val>
          <c:smooth val="0"/>
          <c:extLst>
            <c:ext xmlns:c16="http://schemas.microsoft.com/office/drawing/2014/chart" uri="{C3380CC4-5D6E-409C-BE32-E72D297353CC}">
              <c16:uniqueId val="{0000000D-DC9C-1C43-90A2-55ABD826E7FA}"/>
            </c:ext>
          </c:extLst>
        </c:ser>
        <c:ser>
          <c:idx val="4"/>
          <c:order val="4"/>
          <c:tx>
            <c:strRef>
              <c:f>'Annual Emissions'!$B$11</c:f>
              <c:strCache>
                <c:ptCount val="1"/>
              </c:strCache>
            </c:strRef>
          </c:tx>
          <c:spPr>
            <a:ln w="28575" cap="rnd">
              <a:solidFill>
                <a:schemeClr val="accent5"/>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Emissions'!$C$11:$R$11</c:f>
              <c:numCache>
                <c:formatCode>_(* #,##0.00_);_(* \(#,##0.00\);_(* "-"??_);_(@_)</c:formatCode>
                <c:ptCount val="16"/>
                <c:pt idx="0">
                  <c:v>358.22926237342176</c:v>
                </c:pt>
                <c:pt idx="1">
                  <c:v>346.2478791953514</c:v>
                </c:pt>
                <c:pt idx="2">
                  <c:v>333.32913075574902</c:v>
                </c:pt>
                <c:pt idx="3">
                  <c:v>321.22690149672206</c:v>
                </c:pt>
                <c:pt idx="4">
                  <c:v>308.81446621948828</c:v>
                </c:pt>
                <c:pt idx="5">
                  <c:v>291.52829141609595</c:v>
                </c:pt>
                <c:pt idx="6">
                  <c:v>276.5497870851284</c:v>
                </c:pt>
                <c:pt idx="7">
                  <c:v>261.21438234838439</c:v>
                </c:pt>
                <c:pt idx="8">
                  <c:v>245.08733479747281</c:v>
                </c:pt>
                <c:pt idx="9">
                  <c:v>229.12905441768535</c:v>
                </c:pt>
                <c:pt idx="10">
                  <c:v>212.93285218977258</c:v>
                </c:pt>
                <c:pt idx="11">
                  <c:v>197.43162043562154</c:v>
                </c:pt>
                <c:pt idx="12">
                  <c:v>182.95614750676867</c:v>
                </c:pt>
                <c:pt idx="13">
                  <c:v>168.82131562322274</c:v>
                </c:pt>
                <c:pt idx="14">
                  <c:v>155.03025160797759</c:v>
                </c:pt>
                <c:pt idx="15">
                  <c:v>139.25441786513611</c:v>
                </c:pt>
              </c:numCache>
            </c:numRef>
          </c:val>
          <c:smooth val="0"/>
          <c:extLst>
            <c:ext xmlns:c16="http://schemas.microsoft.com/office/drawing/2014/chart" uri="{C3380CC4-5D6E-409C-BE32-E72D297353CC}">
              <c16:uniqueId val="{0000000F-DC9C-1C43-90A2-55ABD826E7FA}"/>
            </c:ext>
          </c:extLst>
        </c:ser>
        <c:ser>
          <c:idx val="5"/>
          <c:order val="5"/>
          <c:tx>
            <c:strRef>
              <c:f>'Annual Emissions'!$B$12</c:f>
              <c:strCache>
                <c:ptCount val="1"/>
                <c:pt idx="0">
                  <c:v>40% Reduction Target</c:v>
                </c:pt>
              </c:strCache>
            </c:strRef>
          </c:tx>
          <c:spPr>
            <a:ln w="28575" cap="rnd">
              <a:solidFill>
                <a:schemeClr val="bg1">
                  <a:lumMod val="50000"/>
                </a:schemeClr>
              </a:solidFill>
              <a:prstDash val="sysDot"/>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Emissions'!$C$12:$R$12</c:f>
              <c:numCache>
                <c:formatCode>General</c:formatCode>
                <c:ptCount val="16"/>
                <c:pt idx="0">
                  <c:v>245.39999999999998</c:v>
                </c:pt>
                <c:pt idx="1">
                  <c:v>245.39999999999998</c:v>
                </c:pt>
                <c:pt idx="2">
                  <c:v>245.39999999999998</c:v>
                </c:pt>
                <c:pt idx="3">
                  <c:v>245.39999999999998</c:v>
                </c:pt>
                <c:pt idx="4">
                  <c:v>245.39999999999998</c:v>
                </c:pt>
                <c:pt idx="5">
                  <c:v>245.39999999999998</c:v>
                </c:pt>
                <c:pt idx="6">
                  <c:v>245.39999999999998</c:v>
                </c:pt>
                <c:pt idx="7">
                  <c:v>245.39999999999998</c:v>
                </c:pt>
                <c:pt idx="8">
                  <c:v>245.39999999999998</c:v>
                </c:pt>
                <c:pt idx="9">
                  <c:v>245.39999999999998</c:v>
                </c:pt>
                <c:pt idx="10">
                  <c:v>245.39999999999998</c:v>
                </c:pt>
                <c:pt idx="11">
                  <c:v>245.39999999999998</c:v>
                </c:pt>
                <c:pt idx="12">
                  <c:v>245.39999999999998</c:v>
                </c:pt>
                <c:pt idx="13">
                  <c:v>245.39999999999998</c:v>
                </c:pt>
                <c:pt idx="14">
                  <c:v>245.39999999999998</c:v>
                </c:pt>
                <c:pt idx="15">
                  <c:v>245.39999999999998</c:v>
                </c:pt>
              </c:numCache>
            </c:numRef>
          </c:val>
          <c:smooth val="0"/>
          <c:extLst>
            <c:ext xmlns:c16="http://schemas.microsoft.com/office/drawing/2014/chart" uri="{C3380CC4-5D6E-409C-BE32-E72D297353CC}">
              <c16:uniqueId val="{00000011-DC9C-1C43-90A2-55ABD826E7FA}"/>
            </c:ext>
          </c:extLst>
        </c:ser>
        <c:dLbls>
          <c:showLegendKey val="0"/>
          <c:showVal val="0"/>
          <c:showCatName val="0"/>
          <c:showSerName val="0"/>
          <c:showPercent val="0"/>
          <c:showBubbleSize val="0"/>
        </c:dLbls>
        <c:smooth val="0"/>
        <c:axId val="1172987152"/>
        <c:axId val="1172988880"/>
      </c:lineChart>
      <c:catAx>
        <c:axId val="1172987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172988880"/>
        <c:crosses val="autoZero"/>
        <c:auto val="1"/>
        <c:lblAlgn val="ctr"/>
        <c:lblOffset val="100"/>
        <c:tickLblSkip val="5"/>
        <c:noMultiLvlLbl val="0"/>
      </c:catAx>
      <c:valAx>
        <c:axId val="1172988880"/>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a:t>Gross Emissions (MMT CO</a:t>
                </a:r>
                <a:r>
                  <a:rPr lang="en-US" baseline="-25000"/>
                  <a:t>2</a:t>
                </a:r>
                <a:r>
                  <a:rPr lang="en-US"/>
                  <a:t>e)</a:t>
                </a:r>
              </a:p>
            </c:rich>
          </c:tx>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172987152"/>
        <c:crosses val="autoZero"/>
        <c:crossBetween val="between"/>
      </c:valAx>
    </c:plotArea>
    <c:legend>
      <c:legendPos val="b"/>
      <c:legendEntry>
        <c:idx val="4"/>
        <c:delete val="1"/>
      </c:legendEntry>
      <c:overlay val="0"/>
    </c:legend>
    <c:plotVisOnly val="1"/>
    <c:dispBlanksAs val="gap"/>
    <c:showDLblsOverMax val="0"/>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chemeClr val="tx1"/>
                </a:solidFill>
                <a:latin typeface="+mn-lt"/>
                <a:ea typeface="+mn-ea"/>
                <a:cs typeface="+mn-cs"/>
              </a:defRPr>
            </a:pPr>
            <a:r>
              <a:rPr lang="en-US"/>
              <a:t>Economywide Emissions (IPCC Accounting)</a:t>
            </a:r>
          </a:p>
        </c:rich>
      </c:tx>
      <c:overlay val="0"/>
      <c:spPr>
        <a:noFill/>
        <a:ln>
          <a:noFill/>
        </a:ln>
        <a:effectLst/>
      </c:spPr>
    </c:title>
    <c:autoTitleDeleted val="0"/>
    <c:plotArea>
      <c:layout/>
      <c:lineChart>
        <c:grouping val="standard"/>
        <c:varyColors val="0"/>
        <c:ser>
          <c:idx val="0"/>
          <c:order val="0"/>
          <c:tx>
            <c:strRef>
              <c:f>'Annual Emissions'!$B$18</c:f>
              <c:strCache>
                <c:ptCount val="1"/>
                <c:pt idx="0">
                  <c:v>No Action</c:v>
                </c:pt>
              </c:strCache>
            </c:strRef>
          </c:tx>
          <c:spPr>
            <a:ln w="28575" cap="rnd">
              <a:solidFill>
                <a:schemeClr val="tx1"/>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Emissions'!$C$18:$R$18</c:f>
              <c:numCache>
                <c:formatCode>0.00</c:formatCode>
                <c:ptCount val="16"/>
                <c:pt idx="0">
                  <c:v>172.67562622287733</c:v>
                </c:pt>
                <c:pt idx="1">
                  <c:v>171.51732172069038</c:v>
                </c:pt>
                <c:pt idx="2">
                  <c:v>170.24502265069884</c:v>
                </c:pt>
                <c:pt idx="3">
                  <c:v>168.82613971362119</c:v>
                </c:pt>
                <c:pt idx="4">
                  <c:v>167.16337525227291</c:v>
                </c:pt>
                <c:pt idx="5">
                  <c:v>164.80265976516469</c:v>
                </c:pt>
                <c:pt idx="6">
                  <c:v>163.36038297578847</c:v>
                </c:pt>
                <c:pt idx="7">
                  <c:v>161.96791557035684</c:v>
                </c:pt>
                <c:pt idx="8">
                  <c:v>160.25844797409309</c:v>
                </c:pt>
                <c:pt idx="9">
                  <c:v>159.05646469557388</c:v>
                </c:pt>
                <c:pt idx="10">
                  <c:v>158.01506245337646</c:v>
                </c:pt>
                <c:pt idx="11">
                  <c:v>155.49372701920663</c:v>
                </c:pt>
                <c:pt idx="12">
                  <c:v>153.48811342091327</c:v>
                </c:pt>
                <c:pt idx="13">
                  <c:v>151.57003838460503</c:v>
                </c:pt>
                <c:pt idx="14">
                  <c:v>149.73045254513286</c:v>
                </c:pt>
                <c:pt idx="15">
                  <c:v>146.86807865511869</c:v>
                </c:pt>
              </c:numCache>
            </c:numRef>
          </c:val>
          <c:smooth val="0"/>
          <c:extLst>
            <c:ext xmlns:c16="http://schemas.microsoft.com/office/drawing/2014/chart" uri="{C3380CC4-5D6E-409C-BE32-E72D297353CC}">
              <c16:uniqueId val="{00000007-8893-0D4C-A2A3-583FB9B38C91}"/>
            </c:ext>
          </c:extLst>
        </c:ser>
        <c:ser>
          <c:idx val="1"/>
          <c:order val="1"/>
          <c:tx>
            <c:strRef>
              <c:f>'Annual Emissions'!$B$19</c:f>
              <c:strCache>
                <c:ptCount val="1"/>
                <c:pt idx="0">
                  <c:v>Current Policies</c:v>
                </c:pt>
              </c:strCache>
            </c:strRef>
          </c:tx>
          <c:spPr>
            <a:ln w="28575" cap="rnd">
              <a:solidFill>
                <a:schemeClr val="tx2">
                  <a:lumMod val="20000"/>
                  <a:lumOff val="80000"/>
                </a:schemeClr>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Emissions'!$C$19:$R$19</c:f>
              <c:numCache>
                <c:formatCode>0.00</c:formatCode>
                <c:ptCount val="16"/>
                <c:pt idx="0">
                  <c:v>170.20812483476502</c:v>
                </c:pt>
                <c:pt idx="1">
                  <c:v>166.1712940195433</c:v>
                </c:pt>
                <c:pt idx="2">
                  <c:v>161.83537908893018</c:v>
                </c:pt>
                <c:pt idx="3">
                  <c:v>157.34551154536396</c:v>
                </c:pt>
                <c:pt idx="4">
                  <c:v>152.56503614553537</c:v>
                </c:pt>
                <c:pt idx="5">
                  <c:v>147.0340708904009</c:v>
                </c:pt>
                <c:pt idx="6">
                  <c:v>141.86288239888987</c:v>
                </c:pt>
                <c:pt idx="7">
                  <c:v>136.57815776539488</c:v>
                </c:pt>
                <c:pt idx="8">
                  <c:v>130.81730840383807</c:v>
                </c:pt>
                <c:pt idx="9">
                  <c:v>125.39501360608143</c:v>
                </c:pt>
                <c:pt idx="10">
                  <c:v>119.97014916898057</c:v>
                </c:pt>
                <c:pt idx="11">
                  <c:v>114.84798447299623</c:v>
                </c:pt>
                <c:pt idx="12">
                  <c:v>110.11645118927783</c:v>
                </c:pt>
                <c:pt idx="13">
                  <c:v>105.39956596301988</c:v>
                </c:pt>
                <c:pt idx="14">
                  <c:v>100.64153482905002</c:v>
                </c:pt>
                <c:pt idx="15">
                  <c:v>94.956946969725337</c:v>
                </c:pt>
              </c:numCache>
            </c:numRef>
          </c:val>
          <c:smooth val="0"/>
          <c:extLst>
            <c:ext xmlns:c16="http://schemas.microsoft.com/office/drawing/2014/chart" uri="{C3380CC4-5D6E-409C-BE32-E72D297353CC}">
              <c16:uniqueId val="{00000009-8893-0D4C-A2A3-583FB9B38C91}"/>
            </c:ext>
          </c:extLst>
        </c:ser>
        <c:ser>
          <c:idx val="2"/>
          <c:order val="2"/>
          <c:tx>
            <c:strRef>
              <c:f>'Annual Emissions'!$B$20</c:f>
              <c:strCache>
                <c:ptCount val="1"/>
                <c:pt idx="0">
                  <c:v>Additional Action</c:v>
                </c:pt>
              </c:strCache>
            </c:strRef>
          </c:tx>
          <c:spPr>
            <a:ln w="28575" cap="rnd">
              <a:solidFill>
                <a:schemeClr val="accent4"/>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Emissions'!$C$20:$R$20</c:f>
              <c:numCache>
                <c:formatCode>0.00</c:formatCode>
                <c:ptCount val="16"/>
                <c:pt idx="0">
                  <c:v>169.52717683019932</c:v>
                </c:pt>
                <c:pt idx="1">
                  <c:v>164.85584475811717</c:v>
                </c:pt>
                <c:pt idx="2">
                  <c:v>159.46178427919284</c:v>
                </c:pt>
                <c:pt idx="3">
                  <c:v>154.42099603889542</c:v>
                </c:pt>
                <c:pt idx="4">
                  <c:v>149.08787613561864</c:v>
                </c:pt>
                <c:pt idx="5">
                  <c:v>142.97948398911177</c:v>
                </c:pt>
                <c:pt idx="6">
                  <c:v>136.84956474944278</c:v>
                </c:pt>
                <c:pt idx="7">
                  <c:v>130.48832156738209</c:v>
                </c:pt>
                <c:pt idx="8">
                  <c:v>123.5010363507095</c:v>
                </c:pt>
                <c:pt idx="9">
                  <c:v>116.76297953182156</c:v>
                </c:pt>
                <c:pt idx="10">
                  <c:v>109.91273652971482</c:v>
                </c:pt>
                <c:pt idx="11">
                  <c:v>103.20761065700619</c:v>
                </c:pt>
                <c:pt idx="12">
                  <c:v>96.953371387862376</c:v>
                </c:pt>
                <c:pt idx="13">
                  <c:v>90.805621449706464</c:v>
                </c:pt>
                <c:pt idx="14">
                  <c:v>84.712772669214587</c:v>
                </c:pt>
                <c:pt idx="15">
                  <c:v>77.594677058809637</c:v>
                </c:pt>
              </c:numCache>
            </c:numRef>
          </c:val>
          <c:smooth val="0"/>
          <c:extLst>
            <c:ext xmlns:c16="http://schemas.microsoft.com/office/drawing/2014/chart" uri="{C3380CC4-5D6E-409C-BE32-E72D297353CC}">
              <c16:uniqueId val="{0000000B-8893-0D4C-A2A3-583FB9B38C91}"/>
            </c:ext>
          </c:extLst>
        </c:ser>
        <c:ser>
          <c:idx val="3"/>
          <c:order val="3"/>
          <c:tx>
            <c:strRef>
              <c:f>'Annual Emissions'!$B$21</c:f>
              <c:strCache>
                <c:ptCount val="1"/>
                <c:pt idx="0">
                  <c:v>Net Zero Scenarios</c:v>
                </c:pt>
              </c:strCache>
            </c:strRef>
          </c:tx>
          <c:spPr>
            <a:ln w="28575" cap="rnd">
              <a:solidFill>
                <a:schemeClr val="accent5"/>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Emissions'!$C$21:$R$21</c:f>
              <c:numCache>
                <c:formatCode>0.00</c:formatCode>
                <c:ptCount val="16"/>
                <c:pt idx="0">
                  <c:v>167.31164450541917</c:v>
                </c:pt>
                <c:pt idx="1">
                  <c:v>161.20733182304681</c:v>
                </c:pt>
                <c:pt idx="2">
                  <c:v>154.56407158857169</c:v>
                </c:pt>
                <c:pt idx="3">
                  <c:v>148.14923211844086</c:v>
                </c:pt>
                <c:pt idx="4">
                  <c:v>141.48677316868913</c:v>
                </c:pt>
                <c:pt idx="5">
                  <c:v>131.78458043399539</c:v>
                </c:pt>
                <c:pt idx="6">
                  <c:v>121.32252953380279</c:v>
                </c:pt>
                <c:pt idx="7">
                  <c:v>110.71752282890047</c:v>
                </c:pt>
                <c:pt idx="8">
                  <c:v>99.801354704639053</c:v>
                </c:pt>
                <c:pt idx="9">
                  <c:v>89.031220803276469</c:v>
                </c:pt>
                <c:pt idx="10">
                  <c:v>78.258215480325845</c:v>
                </c:pt>
                <c:pt idx="11">
                  <c:v>67.961461373046532</c:v>
                </c:pt>
                <c:pt idx="12">
                  <c:v>58.379910260135929</c:v>
                </c:pt>
                <c:pt idx="13">
                  <c:v>49.137052772524662</c:v>
                </c:pt>
                <c:pt idx="14">
                  <c:v>40.229914156430027</c:v>
                </c:pt>
                <c:pt idx="15">
                  <c:v>30.725671421841426</c:v>
                </c:pt>
              </c:numCache>
            </c:numRef>
          </c:val>
          <c:smooth val="0"/>
          <c:extLst>
            <c:ext xmlns:c16="http://schemas.microsoft.com/office/drawing/2014/chart" uri="{C3380CC4-5D6E-409C-BE32-E72D297353CC}">
              <c16:uniqueId val="{0000000D-8893-0D4C-A2A3-583FB9B38C91}"/>
            </c:ext>
          </c:extLst>
        </c:ser>
        <c:ser>
          <c:idx val="4"/>
          <c:order val="4"/>
          <c:tx>
            <c:strRef>
              <c:f>'Annual Emissions'!$B$22</c:f>
              <c:strCache>
                <c:ptCount val="1"/>
              </c:strCache>
            </c:strRef>
          </c:tx>
          <c:spPr>
            <a:ln w="28575" cap="rnd">
              <a:solidFill>
                <a:schemeClr val="accent5"/>
              </a:solidFill>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Emissions'!$C$22:$R$22</c:f>
              <c:numCache>
                <c:formatCode>0.00</c:formatCode>
                <c:ptCount val="16"/>
                <c:pt idx="0">
                  <c:v>167.31110516136931</c:v>
                </c:pt>
                <c:pt idx="1">
                  <c:v>161.20385955426343</c:v>
                </c:pt>
                <c:pt idx="2">
                  <c:v>154.56110401891769</c:v>
                </c:pt>
                <c:pt idx="3">
                  <c:v>148.1470557429262</c:v>
                </c:pt>
                <c:pt idx="4">
                  <c:v>141.47942812617347</c:v>
                </c:pt>
                <c:pt idx="5">
                  <c:v>131.78511432283835</c:v>
                </c:pt>
                <c:pt idx="6">
                  <c:v>121.32757182201603</c:v>
                </c:pt>
                <c:pt idx="7">
                  <c:v>110.7232096968069</c:v>
                </c:pt>
                <c:pt idx="8">
                  <c:v>99.813119173465211</c:v>
                </c:pt>
                <c:pt idx="9">
                  <c:v>89.05456651366211</c:v>
                </c:pt>
                <c:pt idx="10">
                  <c:v>78.280231331642327</c:v>
                </c:pt>
                <c:pt idx="11">
                  <c:v>67.990681334747975</c:v>
                </c:pt>
                <c:pt idx="12">
                  <c:v>58.407603869817628</c:v>
                </c:pt>
                <c:pt idx="13">
                  <c:v>49.15683414426482</c:v>
                </c:pt>
                <c:pt idx="14">
                  <c:v>40.247896017508992</c:v>
                </c:pt>
                <c:pt idx="15">
                  <c:v>30.743145959326281</c:v>
                </c:pt>
              </c:numCache>
            </c:numRef>
          </c:val>
          <c:smooth val="0"/>
          <c:extLst>
            <c:ext xmlns:c16="http://schemas.microsoft.com/office/drawing/2014/chart" uri="{C3380CC4-5D6E-409C-BE32-E72D297353CC}">
              <c16:uniqueId val="{0000000F-8893-0D4C-A2A3-583FB9B38C91}"/>
            </c:ext>
          </c:extLst>
        </c:ser>
        <c:ser>
          <c:idx val="5"/>
          <c:order val="5"/>
          <c:tx>
            <c:strRef>
              <c:f>'Annual Emissions'!$B$23</c:f>
              <c:strCache>
                <c:ptCount val="1"/>
                <c:pt idx="0">
                  <c:v>40% Reduction Target</c:v>
                </c:pt>
              </c:strCache>
            </c:strRef>
          </c:tx>
          <c:spPr>
            <a:ln w="28575" cap="rnd">
              <a:solidFill>
                <a:schemeClr val="bg1">
                  <a:lumMod val="50000"/>
                </a:schemeClr>
              </a:solidFill>
              <a:prstDash val="sysDot"/>
              <a:round/>
            </a:ln>
            <a:effectLst/>
          </c:spPr>
          <c:marker>
            <c:symbol val="none"/>
          </c:marker>
          <c:cat>
            <c:numRef>
              <c:f>'Annual Emissions'!$C$6:$R$6</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'Annual Emissions'!$C$23:$R$23</c:f>
              <c:numCache>
                <c:formatCode>General</c:formatCode>
                <c:ptCount val="16"/>
                <c:pt idx="0">
                  <c:v>145.79999999999998</c:v>
                </c:pt>
                <c:pt idx="1">
                  <c:v>145.79999999999998</c:v>
                </c:pt>
                <c:pt idx="2">
                  <c:v>145.79999999999998</c:v>
                </c:pt>
                <c:pt idx="3">
                  <c:v>145.79999999999998</c:v>
                </c:pt>
                <c:pt idx="4">
                  <c:v>145.79999999999998</c:v>
                </c:pt>
                <c:pt idx="5">
                  <c:v>145.79999999999998</c:v>
                </c:pt>
                <c:pt idx="6">
                  <c:v>145.79999999999998</c:v>
                </c:pt>
                <c:pt idx="7">
                  <c:v>145.79999999999998</c:v>
                </c:pt>
                <c:pt idx="8">
                  <c:v>145.79999999999998</c:v>
                </c:pt>
                <c:pt idx="9">
                  <c:v>145.79999999999998</c:v>
                </c:pt>
                <c:pt idx="10">
                  <c:v>145.79999999999998</c:v>
                </c:pt>
                <c:pt idx="11">
                  <c:v>145.79999999999998</c:v>
                </c:pt>
                <c:pt idx="12">
                  <c:v>145.79999999999998</c:v>
                </c:pt>
                <c:pt idx="13">
                  <c:v>145.79999999999998</c:v>
                </c:pt>
                <c:pt idx="14">
                  <c:v>145.79999999999998</c:v>
                </c:pt>
                <c:pt idx="15">
                  <c:v>145.79999999999998</c:v>
                </c:pt>
              </c:numCache>
            </c:numRef>
          </c:val>
          <c:smooth val="0"/>
          <c:extLst>
            <c:ext xmlns:c16="http://schemas.microsoft.com/office/drawing/2014/chart" uri="{C3380CC4-5D6E-409C-BE32-E72D297353CC}">
              <c16:uniqueId val="{00000011-8893-0D4C-A2A3-583FB9B38C91}"/>
            </c:ext>
          </c:extLst>
        </c:ser>
        <c:dLbls>
          <c:showLegendKey val="0"/>
          <c:showVal val="0"/>
          <c:showCatName val="0"/>
          <c:showSerName val="0"/>
          <c:showPercent val="0"/>
          <c:showBubbleSize val="0"/>
        </c:dLbls>
        <c:smooth val="0"/>
        <c:axId val="1172987152"/>
        <c:axId val="1172988880"/>
      </c:lineChart>
      <c:catAx>
        <c:axId val="11729871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172988880"/>
        <c:crosses val="autoZero"/>
        <c:auto val="1"/>
        <c:lblAlgn val="ctr"/>
        <c:lblOffset val="100"/>
        <c:tickLblSkip val="5"/>
        <c:noMultiLvlLbl val="0"/>
      </c:catAx>
      <c:valAx>
        <c:axId val="1172988880"/>
        <c:scaling>
          <c:orientation val="minMax"/>
        </c:scaling>
        <c:delete val="0"/>
        <c:axPos val="l"/>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a:t>Net Emissions (MMT CO</a:t>
                </a:r>
                <a:r>
                  <a:rPr lang="en-US" baseline="-25000"/>
                  <a:t>2</a:t>
                </a:r>
                <a:r>
                  <a:rPr lang="en-US"/>
                  <a:t>e)</a:t>
                </a:r>
              </a:p>
            </c:rich>
          </c:tx>
          <c:overlay val="0"/>
          <c:spPr>
            <a:noFill/>
            <a:ln>
              <a:noFill/>
            </a:ln>
            <a:effectLst/>
          </c:sp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crossAx val="1172987152"/>
        <c:crosses val="autoZero"/>
        <c:crossBetween val="between"/>
      </c:valAx>
    </c:plotArea>
    <c:legend>
      <c:legendPos val="b"/>
      <c:legendEntry>
        <c:idx val="4"/>
        <c:delete val="1"/>
      </c:legendEntry>
      <c:overlay val="0"/>
    </c:legend>
    <c:plotVisOnly val="1"/>
    <c:dispBlanksAs val="gap"/>
    <c:showDLblsOverMax val="0"/>
    <c:extLst/>
  </c:chart>
  <c:spPr>
    <a:solidFill>
      <a:schemeClr val="bg1"/>
    </a:solidFill>
    <a:ln w="9525" cap="flat" cmpd="sng" algn="ctr">
      <a:noFill/>
      <a:round/>
    </a:ln>
    <a:effectLst/>
  </c:spPr>
  <c:txPr>
    <a:bodyPr/>
    <a:lstStyle/>
    <a:p>
      <a:pPr>
        <a:defRPr sz="1400">
          <a:solidFill>
            <a:schemeClr val="tx1"/>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r>
              <a:rPr lang="en-US" b="1"/>
              <a:t>No Action, Current Poli</a:t>
            </a:r>
            <a:r>
              <a:rPr lang="en-US" b="1" baseline="0"/>
              <a:t>cies</a:t>
            </a:r>
            <a:endParaRPr lang="en-US" b="1"/>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'Emissions by Sector'!$C$80</c:f>
              <c:strCache>
                <c:ptCount val="1"/>
                <c:pt idx="0">
                  <c:v>IPPU</c:v>
                </c:pt>
              </c:strCache>
            </c:strRef>
          </c:tx>
          <c:spPr>
            <a:solidFill>
              <a:schemeClr val="accent1"/>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Sector'!$D$80:$S$80</c:f>
              <c:numCache>
                <c:formatCode>0.00</c:formatCode>
                <c:ptCount val="16"/>
                <c:pt idx="0">
                  <c:v>26.296317518345578</c:v>
                </c:pt>
                <c:pt idx="1">
                  <c:v>25.110552523277896</c:v>
                </c:pt>
                <c:pt idx="2">
                  <c:v>23.876654562794648</c:v>
                </c:pt>
                <c:pt idx="3">
                  <c:v>22.555791142238526</c:v>
                </c:pt>
                <c:pt idx="4">
                  <c:v>20.965145763175119</c:v>
                </c:pt>
                <c:pt idx="5">
                  <c:v>19.854427487888017</c:v>
                </c:pt>
                <c:pt idx="6">
                  <c:v>18.637233135333709</c:v>
                </c:pt>
                <c:pt idx="7">
                  <c:v>17.488125303180933</c:v>
                </c:pt>
                <c:pt idx="8">
                  <c:v>15.70312626434087</c:v>
                </c:pt>
                <c:pt idx="9">
                  <c:v>14.827814215871831</c:v>
                </c:pt>
                <c:pt idx="10">
                  <c:v>14.176060560586501</c:v>
                </c:pt>
                <c:pt idx="11">
                  <c:v>13.072118010082933</c:v>
                </c:pt>
                <c:pt idx="12">
                  <c:v>12.803501747307383</c:v>
                </c:pt>
                <c:pt idx="13">
                  <c:v>12.481467002333472</c:v>
                </c:pt>
                <c:pt idx="14">
                  <c:v>12.124815756241867</c:v>
                </c:pt>
                <c:pt idx="15">
                  <c:v>9.7057698110266202</c:v>
                </c:pt>
              </c:numCache>
            </c:numRef>
          </c:val>
          <c:extLst>
            <c:ext xmlns:c16="http://schemas.microsoft.com/office/drawing/2014/chart" uri="{C3380CC4-5D6E-409C-BE32-E72D297353CC}">
              <c16:uniqueId val="{00000000-1CBC-4164-A6C3-B8BBC38C4715}"/>
            </c:ext>
          </c:extLst>
        </c:ser>
        <c:ser>
          <c:idx val="1"/>
          <c:order val="1"/>
          <c:tx>
            <c:strRef>
              <c:f>'Emissions by Sector'!$C$81</c:f>
              <c:strCache>
                <c:ptCount val="1"/>
                <c:pt idx="0">
                  <c:v>Agriculture</c:v>
                </c:pt>
              </c:strCache>
            </c:strRef>
          </c:tx>
          <c:spPr>
            <a:solidFill>
              <a:schemeClr val="accent2"/>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Sector'!$D$81:$S$81</c:f>
              <c:numCache>
                <c:formatCode>0.00</c:formatCode>
                <c:ptCount val="16"/>
                <c:pt idx="0">
                  <c:v>22.335456000000001</c:v>
                </c:pt>
                <c:pt idx="1">
                  <c:v>22.335456000000001</c:v>
                </c:pt>
                <c:pt idx="2">
                  <c:v>22.335456000000001</c:v>
                </c:pt>
                <c:pt idx="3">
                  <c:v>22.335456000000001</c:v>
                </c:pt>
                <c:pt idx="4">
                  <c:v>22.335456000000001</c:v>
                </c:pt>
                <c:pt idx="5">
                  <c:v>22.335456000000001</c:v>
                </c:pt>
                <c:pt idx="6">
                  <c:v>22.335456000000001</c:v>
                </c:pt>
                <c:pt idx="7">
                  <c:v>22.335456000000001</c:v>
                </c:pt>
                <c:pt idx="8">
                  <c:v>22.335456000000001</c:v>
                </c:pt>
                <c:pt idx="9">
                  <c:v>22.335456000000001</c:v>
                </c:pt>
                <c:pt idx="10">
                  <c:v>22.335456000000001</c:v>
                </c:pt>
                <c:pt idx="11">
                  <c:v>22.335456000000001</c:v>
                </c:pt>
                <c:pt idx="12">
                  <c:v>22.335456000000001</c:v>
                </c:pt>
                <c:pt idx="13">
                  <c:v>22.335456000000001</c:v>
                </c:pt>
                <c:pt idx="14">
                  <c:v>22.335456000000001</c:v>
                </c:pt>
                <c:pt idx="15">
                  <c:v>22.335456000000001</c:v>
                </c:pt>
              </c:numCache>
            </c:numRef>
          </c:val>
          <c:extLst>
            <c:ext xmlns:c16="http://schemas.microsoft.com/office/drawing/2014/chart" uri="{C3380CC4-5D6E-409C-BE32-E72D297353CC}">
              <c16:uniqueId val="{00000001-1CBC-4164-A6C3-B8BBC38C4715}"/>
            </c:ext>
          </c:extLst>
        </c:ser>
        <c:ser>
          <c:idx val="2"/>
          <c:order val="2"/>
          <c:tx>
            <c:strRef>
              <c:f>'Emissions by Sector'!$C$82</c:f>
              <c:strCache>
                <c:ptCount val="1"/>
                <c:pt idx="0">
                  <c:v>Natural Gas and Oil Systems</c:v>
                </c:pt>
              </c:strCache>
            </c:strRef>
          </c:tx>
          <c:spPr>
            <a:solidFill>
              <a:schemeClr val="accent3"/>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Sector'!$D$82:$S$82</c:f>
              <c:numCache>
                <c:formatCode>0.00</c:formatCode>
                <c:ptCount val="16"/>
                <c:pt idx="0">
                  <c:v>14.0231396063642</c:v>
                </c:pt>
                <c:pt idx="1">
                  <c:v>13.902465174124142</c:v>
                </c:pt>
                <c:pt idx="2">
                  <c:v>13.783284675058168</c:v>
                </c:pt>
                <c:pt idx="3">
                  <c:v>13.665658256380087</c:v>
                </c:pt>
                <c:pt idx="4">
                  <c:v>13.549625525368661</c:v>
                </c:pt>
                <c:pt idx="5">
                  <c:v>13.446751284844462</c:v>
                </c:pt>
                <c:pt idx="6">
                  <c:v>13.33254601710734</c:v>
                </c:pt>
                <c:pt idx="7">
                  <c:v>13.218444227949428</c:v>
                </c:pt>
                <c:pt idx="8">
                  <c:v>13.104439053458854</c:v>
                </c:pt>
                <c:pt idx="9">
                  <c:v>12.990492635302994</c:v>
                </c:pt>
                <c:pt idx="10">
                  <c:v>12.876709045944175</c:v>
                </c:pt>
                <c:pt idx="11">
                  <c:v>12.763814120238845</c:v>
                </c:pt>
                <c:pt idx="12">
                  <c:v>12.650826225860804</c:v>
                </c:pt>
                <c:pt idx="13">
                  <c:v>12.537680439851965</c:v>
                </c:pt>
                <c:pt idx="14">
                  <c:v>12.42427719848201</c:v>
                </c:pt>
                <c:pt idx="15">
                  <c:v>12.3363814326395</c:v>
                </c:pt>
              </c:numCache>
            </c:numRef>
          </c:val>
          <c:extLst>
            <c:ext xmlns:c16="http://schemas.microsoft.com/office/drawing/2014/chart" uri="{C3380CC4-5D6E-409C-BE32-E72D297353CC}">
              <c16:uniqueId val="{00000002-1CBC-4164-A6C3-B8BBC38C4715}"/>
            </c:ext>
          </c:extLst>
        </c:ser>
        <c:ser>
          <c:idx val="3"/>
          <c:order val="3"/>
          <c:tx>
            <c:strRef>
              <c:f>'Emissions by Sector'!$C$83</c:f>
              <c:strCache>
                <c:ptCount val="1"/>
                <c:pt idx="0">
                  <c:v>Waste</c:v>
                </c:pt>
              </c:strCache>
            </c:strRef>
          </c:tx>
          <c:spPr>
            <a:solidFill>
              <a:schemeClr val="accent4"/>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Sector'!$D$83:$S$83</c:f>
              <c:numCache>
                <c:formatCode>0.00</c:formatCode>
                <c:ptCount val="16"/>
                <c:pt idx="0">
                  <c:v>42.273987467560637</c:v>
                </c:pt>
                <c:pt idx="1">
                  <c:v>42.308243085782102</c:v>
                </c:pt>
                <c:pt idx="2">
                  <c:v>42.341731678998023</c:v>
                </c:pt>
                <c:pt idx="3">
                  <c:v>42.374483379023175</c:v>
                </c:pt>
                <c:pt idx="4">
                  <c:v>42.406527136175768</c:v>
                </c:pt>
                <c:pt idx="5">
                  <c:v>42.43789076560455</c:v>
                </c:pt>
                <c:pt idx="6">
                  <c:v>42.446723522770064</c:v>
                </c:pt>
                <c:pt idx="7">
                  <c:v>42.455209942573283</c:v>
                </c:pt>
                <c:pt idx="8">
                  <c:v>42.46336360509644</c:v>
                </c:pt>
                <c:pt idx="9">
                  <c:v>42.471197557939107</c:v>
                </c:pt>
                <c:pt idx="10">
                  <c:v>42.478724337097155</c:v>
                </c:pt>
                <c:pt idx="11">
                  <c:v>42.485955987023011</c:v>
                </c:pt>
                <c:pt idx="12">
                  <c:v>42.492904079899461</c:v>
                </c:pt>
                <c:pt idx="13">
                  <c:v>42.4995797341574</c:v>
                </c:pt>
                <c:pt idx="14">
                  <c:v>42.505993632267852</c:v>
                </c:pt>
                <c:pt idx="15">
                  <c:v>42.512156037836164</c:v>
                </c:pt>
              </c:numCache>
            </c:numRef>
          </c:val>
          <c:extLst>
            <c:ext xmlns:c16="http://schemas.microsoft.com/office/drawing/2014/chart" uri="{C3380CC4-5D6E-409C-BE32-E72D297353CC}">
              <c16:uniqueId val="{00000003-1CBC-4164-A6C3-B8BBC38C4715}"/>
            </c:ext>
          </c:extLst>
        </c:ser>
        <c:dLbls>
          <c:showLegendKey val="0"/>
          <c:showVal val="0"/>
          <c:showCatName val="0"/>
          <c:showSerName val="0"/>
          <c:showPercent val="0"/>
          <c:showBubbleSize val="0"/>
        </c:dLbls>
        <c:axId val="2052422080"/>
        <c:axId val="2052429648"/>
      </c:areaChart>
      <c:catAx>
        <c:axId val="2052422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2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Additional Action</a:t>
            </a:r>
          </a:p>
        </c:rich>
      </c:tx>
      <c:overlay val="0"/>
    </c:title>
    <c:autoTitleDeleted val="0"/>
    <c:plotArea>
      <c:layout/>
      <c:areaChart>
        <c:grouping val="stacked"/>
        <c:varyColors val="0"/>
        <c:ser>
          <c:idx val="0"/>
          <c:order val="0"/>
          <c:tx>
            <c:strRef>
              <c:f>'Emissions by Sector'!$C$88</c:f>
              <c:strCache>
                <c:ptCount val="1"/>
                <c:pt idx="0">
                  <c:v>IPPU</c:v>
                </c:pt>
              </c:strCache>
            </c:strRef>
          </c:tx>
          <c:spPr>
            <a:solidFill>
              <a:schemeClr val="accent1"/>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Sector'!$D$88:$S$88</c:f>
              <c:numCache>
                <c:formatCode>0.00</c:formatCode>
                <c:ptCount val="16"/>
                <c:pt idx="0">
                  <c:v>24.956031550965847</c:v>
                </c:pt>
                <c:pt idx="1">
                  <c:v>22.574744568600163</c:v>
                </c:pt>
                <c:pt idx="2">
                  <c:v>20.295186909428875</c:v>
                </c:pt>
                <c:pt idx="3">
                  <c:v>19.190163747746709</c:v>
                </c:pt>
                <c:pt idx="4">
                  <c:v>17.820919678857901</c:v>
                </c:pt>
                <c:pt idx="5">
                  <c:v>16.934975274750556</c:v>
                </c:pt>
                <c:pt idx="6">
                  <c:v>15.956913482710853</c:v>
                </c:pt>
                <c:pt idx="7">
                  <c:v>15.04429413671776</c:v>
                </c:pt>
                <c:pt idx="8">
                  <c:v>13.467458825754425</c:v>
                </c:pt>
                <c:pt idx="9">
                  <c:v>12.818595428479435</c:v>
                </c:pt>
                <c:pt idx="10">
                  <c:v>12.337815936394326</c:v>
                </c:pt>
                <c:pt idx="11">
                  <c:v>11.430204907576872</c:v>
                </c:pt>
                <c:pt idx="12">
                  <c:v>11.251168722867183</c:v>
                </c:pt>
                <c:pt idx="13">
                  <c:v>11.087182897556941</c:v>
                </c:pt>
                <c:pt idx="14">
                  <c:v>10.882994124326448</c:v>
                </c:pt>
                <c:pt idx="15">
                  <c:v>8.4386917009805593</c:v>
                </c:pt>
              </c:numCache>
            </c:numRef>
          </c:val>
          <c:extLst>
            <c:ext xmlns:c16="http://schemas.microsoft.com/office/drawing/2014/chart" uri="{C3380CC4-5D6E-409C-BE32-E72D297353CC}">
              <c16:uniqueId val="{00000000-CFA4-4174-A4EC-23BE7C120725}"/>
            </c:ext>
          </c:extLst>
        </c:ser>
        <c:ser>
          <c:idx val="1"/>
          <c:order val="1"/>
          <c:tx>
            <c:strRef>
              <c:f>'Emissions by Sector'!$C$89</c:f>
              <c:strCache>
                <c:ptCount val="1"/>
                <c:pt idx="0">
                  <c:v>Agriculture</c:v>
                </c:pt>
              </c:strCache>
            </c:strRef>
          </c:tx>
          <c:spPr>
            <a:solidFill>
              <a:schemeClr val="accent2"/>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Sector'!$D$89:$S$89</c:f>
              <c:numCache>
                <c:formatCode>0.00</c:formatCode>
                <c:ptCount val="16"/>
                <c:pt idx="0">
                  <c:v>22.335456000000001</c:v>
                </c:pt>
                <c:pt idx="1">
                  <c:v>22.335456000000001</c:v>
                </c:pt>
                <c:pt idx="2">
                  <c:v>22.335456000000001</c:v>
                </c:pt>
                <c:pt idx="3">
                  <c:v>22.335456000000001</c:v>
                </c:pt>
                <c:pt idx="4">
                  <c:v>22.335456000000001</c:v>
                </c:pt>
                <c:pt idx="5">
                  <c:v>22.335456000000001</c:v>
                </c:pt>
                <c:pt idx="6">
                  <c:v>22.335456000000001</c:v>
                </c:pt>
                <c:pt idx="7">
                  <c:v>22.335456000000001</c:v>
                </c:pt>
                <c:pt idx="8">
                  <c:v>22.335456000000001</c:v>
                </c:pt>
                <c:pt idx="9">
                  <c:v>22.335456000000001</c:v>
                </c:pt>
                <c:pt idx="10">
                  <c:v>22.335456000000001</c:v>
                </c:pt>
                <c:pt idx="11">
                  <c:v>22.335456000000001</c:v>
                </c:pt>
                <c:pt idx="12">
                  <c:v>22.335456000000001</c:v>
                </c:pt>
                <c:pt idx="13">
                  <c:v>22.335456000000001</c:v>
                </c:pt>
                <c:pt idx="14">
                  <c:v>22.335456000000001</c:v>
                </c:pt>
                <c:pt idx="15">
                  <c:v>22.335456000000001</c:v>
                </c:pt>
              </c:numCache>
            </c:numRef>
          </c:val>
          <c:extLst>
            <c:ext xmlns:c16="http://schemas.microsoft.com/office/drawing/2014/chart" uri="{C3380CC4-5D6E-409C-BE32-E72D297353CC}">
              <c16:uniqueId val="{00000001-CFA4-4174-A4EC-23BE7C120725}"/>
            </c:ext>
          </c:extLst>
        </c:ser>
        <c:ser>
          <c:idx val="2"/>
          <c:order val="2"/>
          <c:tx>
            <c:strRef>
              <c:f>'Emissions by Sector'!$C$90</c:f>
              <c:strCache>
                <c:ptCount val="1"/>
                <c:pt idx="0">
                  <c:v>Natural Gas and Oil Systems</c:v>
                </c:pt>
              </c:strCache>
            </c:strRef>
          </c:tx>
          <c:spPr>
            <a:solidFill>
              <a:schemeClr val="accent3"/>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Sector'!$D$90:$S$90</c:f>
              <c:numCache>
                <c:formatCode>0.00</c:formatCode>
                <c:ptCount val="16"/>
                <c:pt idx="0">
                  <c:v>6.7060707976324307</c:v>
                </c:pt>
                <c:pt idx="1">
                  <c:v>6.4734024537475596</c:v>
                </c:pt>
                <c:pt idx="2">
                  <c:v>5.9521186003311932</c:v>
                </c:pt>
                <c:pt idx="3">
                  <c:v>5.7106210421666184</c:v>
                </c:pt>
                <c:pt idx="4">
                  <c:v>5.4681811407068537</c:v>
                </c:pt>
                <c:pt idx="5">
                  <c:v>5.2100611524029548</c:v>
                </c:pt>
                <c:pt idx="6">
                  <c:v>4.9625804271024379</c:v>
                </c:pt>
                <c:pt idx="7">
                  <c:v>4.7142925984201582</c:v>
                </c:pt>
                <c:pt idx="8">
                  <c:v>4.4651336664252481</c:v>
                </c:pt>
                <c:pt idx="9">
                  <c:v>4.2134941696295707</c:v>
                </c:pt>
                <c:pt idx="10">
                  <c:v>3.9608676579667303</c:v>
                </c:pt>
                <c:pt idx="11">
                  <c:v>3.7130236207179355</c:v>
                </c:pt>
                <c:pt idx="12">
                  <c:v>3.4674066941783299</c:v>
                </c:pt>
                <c:pt idx="13">
                  <c:v>3.2147613020540016</c:v>
                </c:pt>
                <c:pt idx="14">
                  <c:v>2.8635961605717171</c:v>
                </c:pt>
                <c:pt idx="15">
                  <c:v>2.74528881859937</c:v>
                </c:pt>
              </c:numCache>
            </c:numRef>
          </c:val>
          <c:extLst>
            <c:ext xmlns:c16="http://schemas.microsoft.com/office/drawing/2014/chart" uri="{C3380CC4-5D6E-409C-BE32-E72D297353CC}">
              <c16:uniqueId val="{00000002-CFA4-4174-A4EC-23BE7C120725}"/>
            </c:ext>
          </c:extLst>
        </c:ser>
        <c:ser>
          <c:idx val="3"/>
          <c:order val="3"/>
          <c:tx>
            <c:strRef>
              <c:f>'Emissions by Sector'!$C$91</c:f>
              <c:strCache>
                <c:ptCount val="1"/>
                <c:pt idx="0">
                  <c:v>Waste</c:v>
                </c:pt>
              </c:strCache>
            </c:strRef>
          </c:tx>
          <c:spPr>
            <a:solidFill>
              <a:schemeClr val="accent4"/>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Sector'!$D$91:$S$91</c:f>
              <c:numCache>
                <c:formatCode>0.00</c:formatCode>
                <c:ptCount val="16"/>
                <c:pt idx="0">
                  <c:v>42.273987467560637</c:v>
                </c:pt>
                <c:pt idx="1">
                  <c:v>42.308243085782102</c:v>
                </c:pt>
                <c:pt idx="2">
                  <c:v>41.655565334198357</c:v>
                </c:pt>
                <c:pt idx="3">
                  <c:v>41.002887582614626</c:v>
                </c:pt>
                <c:pt idx="4">
                  <c:v>40.350209831030867</c:v>
                </c:pt>
                <c:pt idx="5">
                  <c:v>39.697532079447136</c:v>
                </c:pt>
                <c:pt idx="6">
                  <c:v>39.044854327863391</c:v>
                </c:pt>
                <c:pt idx="7">
                  <c:v>38.39217657627966</c:v>
                </c:pt>
                <c:pt idx="8">
                  <c:v>37.739498824695907</c:v>
                </c:pt>
                <c:pt idx="9">
                  <c:v>37.086821073112169</c:v>
                </c:pt>
                <c:pt idx="10">
                  <c:v>36.434143321528417</c:v>
                </c:pt>
                <c:pt idx="11">
                  <c:v>35.781465569944686</c:v>
                </c:pt>
                <c:pt idx="12">
                  <c:v>35.128787818360948</c:v>
                </c:pt>
                <c:pt idx="13">
                  <c:v>34.47611006677721</c:v>
                </c:pt>
                <c:pt idx="14">
                  <c:v>33.823432315193457</c:v>
                </c:pt>
                <c:pt idx="15">
                  <c:v>33.170754563609712</c:v>
                </c:pt>
              </c:numCache>
            </c:numRef>
          </c:val>
          <c:extLst>
            <c:ext xmlns:c16="http://schemas.microsoft.com/office/drawing/2014/chart" uri="{C3380CC4-5D6E-409C-BE32-E72D297353CC}">
              <c16:uniqueId val="{00000003-CFA4-4174-A4EC-23BE7C120725}"/>
            </c:ext>
          </c:extLst>
        </c:ser>
        <c:dLbls>
          <c:showLegendKey val="0"/>
          <c:showVal val="0"/>
          <c:showCatName val="0"/>
          <c:showSerName val="0"/>
          <c:showPercent val="0"/>
          <c:showBubbleSize val="0"/>
        </c:dLbls>
        <c:axId val="2052422080"/>
        <c:axId val="2052429648"/>
      </c:areaChart>
      <c:catAx>
        <c:axId val="2052422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vert="horz"/>
              <a:lstStyle/>
              <a:p>
                <a:pPr>
                  <a:defRPr b="0"/>
                </a:pPr>
                <a:r>
                  <a:rPr lang="en-US" b="0"/>
                  <a:t>MMT CO2e</a:t>
                </a:r>
              </a:p>
            </c:rich>
          </c:tx>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052422080"/>
        <c:crosses val="autoZero"/>
        <c:crossBetween val="midCat"/>
      </c:valAx>
    </c:plotArea>
    <c:plotVisOnly val="1"/>
    <c:dispBlanksAs val="gap"/>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Net Zero Scenarios</a:t>
            </a:r>
          </a:p>
        </c:rich>
      </c:tx>
      <c:overlay val="0"/>
    </c:title>
    <c:autoTitleDeleted val="0"/>
    <c:plotArea>
      <c:layout/>
      <c:areaChart>
        <c:grouping val="stacked"/>
        <c:varyColors val="0"/>
        <c:ser>
          <c:idx val="0"/>
          <c:order val="0"/>
          <c:tx>
            <c:strRef>
              <c:f>'Emissions by Sector'!$C$92</c:f>
              <c:strCache>
                <c:ptCount val="1"/>
                <c:pt idx="0">
                  <c:v>IPPU</c:v>
                </c:pt>
              </c:strCache>
            </c:strRef>
          </c:tx>
          <c:spPr>
            <a:solidFill>
              <a:schemeClr val="accent1"/>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Sector'!$D$92:$S$92</c:f>
              <c:numCache>
                <c:formatCode>0.00</c:formatCode>
                <c:ptCount val="16"/>
                <c:pt idx="0">
                  <c:v>24.561063856906099</c:v>
                </c:pt>
                <c:pt idx="1">
                  <c:v>22.182934101901544</c:v>
                </c:pt>
                <c:pt idx="2">
                  <c:v>19.906606006280246</c:v>
                </c:pt>
                <c:pt idx="3">
                  <c:v>18.794877242662466</c:v>
                </c:pt>
                <c:pt idx="4">
                  <c:v>17.76546879374159</c:v>
                </c:pt>
                <c:pt idx="5">
                  <c:v>12.593915550119691</c:v>
                </c:pt>
                <c:pt idx="6">
                  <c:v>11.610386746378694</c:v>
                </c:pt>
                <c:pt idx="7">
                  <c:v>10.757744143724606</c:v>
                </c:pt>
                <c:pt idx="8">
                  <c:v>9.5639941593146585</c:v>
                </c:pt>
                <c:pt idx="9">
                  <c:v>8.9274882715056396</c:v>
                </c:pt>
                <c:pt idx="10">
                  <c:v>8.3362312448419917</c:v>
                </c:pt>
                <c:pt idx="11">
                  <c:v>7.5223937648486316</c:v>
                </c:pt>
                <c:pt idx="12">
                  <c:v>7.3221301530752774</c:v>
                </c:pt>
                <c:pt idx="13">
                  <c:v>7.0500152031617329</c:v>
                </c:pt>
                <c:pt idx="14">
                  <c:v>6.794775212992775</c:v>
                </c:pt>
                <c:pt idx="15">
                  <c:v>5.7189566804274774</c:v>
                </c:pt>
              </c:numCache>
            </c:numRef>
          </c:val>
          <c:extLst>
            <c:ext xmlns:c16="http://schemas.microsoft.com/office/drawing/2014/chart" uri="{C3380CC4-5D6E-409C-BE32-E72D297353CC}">
              <c16:uniqueId val="{00000000-72E5-4123-ACE0-56B184865333}"/>
            </c:ext>
          </c:extLst>
        </c:ser>
        <c:ser>
          <c:idx val="1"/>
          <c:order val="1"/>
          <c:tx>
            <c:strRef>
              <c:f>'Emissions by Sector'!$C$93</c:f>
              <c:strCache>
                <c:ptCount val="1"/>
                <c:pt idx="0">
                  <c:v>Agriculture</c:v>
                </c:pt>
              </c:strCache>
            </c:strRef>
          </c:tx>
          <c:spPr>
            <a:solidFill>
              <a:schemeClr val="accent2"/>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Sector'!$D$93:$S$93</c:f>
              <c:numCache>
                <c:formatCode>0.00</c:formatCode>
                <c:ptCount val="16"/>
                <c:pt idx="0">
                  <c:v>22.335456000000001</c:v>
                </c:pt>
                <c:pt idx="1">
                  <c:v>21.387987362763322</c:v>
                </c:pt>
                <c:pt idx="2">
                  <c:v>20.440518725526641</c:v>
                </c:pt>
                <c:pt idx="3">
                  <c:v>19.493050088289969</c:v>
                </c:pt>
                <c:pt idx="4">
                  <c:v>18.545581451053284</c:v>
                </c:pt>
                <c:pt idx="5">
                  <c:v>17.598112813816606</c:v>
                </c:pt>
                <c:pt idx="6">
                  <c:v>17.071741348685123</c:v>
                </c:pt>
                <c:pt idx="7">
                  <c:v>16.545369883553626</c:v>
                </c:pt>
                <c:pt idx="8">
                  <c:v>16.018998418422139</c:v>
                </c:pt>
                <c:pt idx="9">
                  <c:v>15.492626953290651</c:v>
                </c:pt>
                <c:pt idx="10">
                  <c:v>14.966255488159156</c:v>
                </c:pt>
                <c:pt idx="11">
                  <c:v>14.782384520417192</c:v>
                </c:pt>
                <c:pt idx="12">
                  <c:v>14.598513552675263</c:v>
                </c:pt>
                <c:pt idx="13">
                  <c:v>14.414642584933334</c:v>
                </c:pt>
                <c:pt idx="14">
                  <c:v>14.230771617191399</c:v>
                </c:pt>
                <c:pt idx="15">
                  <c:v>14.046900649449471</c:v>
                </c:pt>
              </c:numCache>
            </c:numRef>
          </c:val>
          <c:extLst>
            <c:ext xmlns:c16="http://schemas.microsoft.com/office/drawing/2014/chart" uri="{C3380CC4-5D6E-409C-BE32-E72D297353CC}">
              <c16:uniqueId val="{00000001-72E5-4123-ACE0-56B184865333}"/>
            </c:ext>
          </c:extLst>
        </c:ser>
        <c:ser>
          <c:idx val="2"/>
          <c:order val="2"/>
          <c:tx>
            <c:strRef>
              <c:f>'Emissions by Sector'!$C$94</c:f>
              <c:strCache>
                <c:ptCount val="1"/>
                <c:pt idx="0">
                  <c:v>Natural Gas and Oil Systems</c:v>
                </c:pt>
              </c:strCache>
            </c:strRef>
          </c:tx>
          <c:spPr>
            <a:solidFill>
              <a:schemeClr val="accent3"/>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Sector'!$D$94:$S$94</c:f>
              <c:numCache>
                <c:formatCode>0.00</c:formatCode>
                <c:ptCount val="16"/>
                <c:pt idx="0">
                  <c:v>6.7060565120074296</c:v>
                </c:pt>
                <c:pt idx="1">
                  <c:v>6.4733899759881997</c:v>
                </c:pt>
                <c:pt idx="2">
                  <c:v>5.9521086121014504</c:v>
                </c:pt>
                <c:pt idx="3">
                  <c:v>5.705758165999292</c:v>
                </c:pt>
                <c:pt idx="4">
                  <c:v>5.4499426640962438</c:v>
                </c:pt>
                <c:pt idx="5">
                  <c:v>5.1442818530731129</c:v>
                </c:pt>
                <c:pt idx="6">
                  <c:v>4.859875993721154</c:v>
                </c:pt>
                <c:pt idx="7">
                  <c:v>4.5664757536056966</c:v>
                </c:pt>
                <c:pt idx="8">
                  <c:v>4.2628924579751102</c:v>
                </c:pt>
                <c:pt idx="9">
                  <c:v>3.9484613444905854</c:v>
                </c:pt>
                <c:pt idx="10">
                  <c:v>3.63416423864355</c:v>
                </c:pt>
                <c:pt idx="11">
                  <c:v>3.327594925657031</c:v>
                </c:pt>
                <c:pt idx="12">
                  <c:v>3.0235498829830219</c:v>
                </c:pt>
                <c:pt idx="13">
                  <c:v>2.7129694748312856</c:v>
                </c:pt>
                <c:pt idx="14">
                  <c:v>2.3043622250137559</c:v>
                </c:pt>
                <c:pt idx="15">
                  <c:v>2.1307733170302723</c:v>
                </c:pt>
              </c:numCache>
            </c:numRef>
          </c:val>
          <c:extLst>
            <c:ext xmlns:c16="http://schemas.microsoft.com/office/drawing/2014/chart" uri="{C3380CC4-5D6E-409C-BE32-E72D297353CC}">
              <c16:uniqueId val="{00000002-72E5-4123-ACE0-56B184865333}"/>
            </c:ext>
          </c:extLst>
        </c:ser>
        <c:ser>
          <c:idx val="3"/>
          <c:order val="3"/>
          <c:tx>
            <c:strRef>
              <c:f>'Emissions by Sector'!$C$95</c:f>
              <c:strCache>
                <c:ptCount val="1"/>
                <c:pt idx="0">
                  <c:v>Waste</c:v>
                </c:pt>
              </c:strCache>
            </c:strRef>
          </c:tx>
          <c:spPr>
            <a:solidFill>
              <a:schemeClr val="accent4"/>
            </a:solidFill>
            <a:ln>
              <a:solidFill>
                <a:schemeClr val="bg1"/>
              </a:solidFill>
            </a:ln>
            <a:effectLst/>
          </c:spPr>
          <c:cat>
            <c:numRef>
              <c:f>'Emissions by Sector'!$D$79:$S$79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Sector'!$D$95:$S$95</c:f>
              <c:numCache>
                <c:formatCode>0.00</c:formatCode>
                <c:ptCount val="16"/>
                <c:pt idx="0">
                  <c:v>42.273987467560637</c:v>
                </c:pt>
                <c:pt idx="1">
                  <c:v>41.183759472170209</c:v>
                </c:pt>
                <c:pt idx="2">
                  <c:v>40.093531476779773</c:v>
                </c:pt>
                <c:pt idx="3">
                  <c:v>39.003303481389338</c:v>
                </c:pt>
                <c:pt idx="4">
                  <c:v>37.913075485998924</c:v>
                </c:pt>
                <c:pt idx="5">
                  <c:v>36.822847490608488</c:v>
                </c:pt>
                <c:pt idx="6">
                  <c:v>36.233314100676111</c:v>
                </c:pt>
                <c:pt idx="7">
                  <c:v>35.643780710743712</c:v>
                </c:pt>
                <c:pt idx="8">
                  <c:v>35.054247320811307</c:v>
                </c:pt>
                <c:pt idx="9">
                  <c:v>34.464713930878915</c:v>
                </c:pt>
                <c:pt idx="10">
                  <c:v>33.875180540946516</c:v>
                </c:pt>
                <c:pt idx="11">
                  <c:v>33.221454876662342</c:v>
                </c:pt>
                <c:pt idx="12">
                  <c:v>32.591947758964395</c:v>
                </c:pt>
                <c:pt idx="13">
                  <c:v>31.985709565058052</c:v>
                </c:pt>
                <c:pt idx="14">
                  <c:v>31.401743907391186</c:v>
                </c:pt>
                <c:pt idx="15">
                  <c:v>28.987083533482682</c:v>
                </c:pt>
              </c:numCache>
            </c:numRef>
          </c:val>
          <c:extLst>
            <c:ext xmlns:c16="http://schemas.microsoft.com/office/drawing/2014/chart" uri="{C3380CC4-5D6E-409C-BE32-E72D297353CC}">
              <c16:uniqueId val="{00000003-72E5-4123-ACE0-56B184865333}"/>
            </c:ext>
          </c:extLst>
        </c:ser>
        <c:dLbls>
          <c:showLegendKey val="0"/>
          <c:showVal val="0"/>
          <c:showCatName val="0"/>
          <c:showSerName val="0"/>
          <c:showPercent val="0"/>
          <c:showBubbleSize val="0"/>
        </c:dLbls>
        <c:axId val="2052422080"/>
        <c:axId val="2052429648"/>
      </c:areaChart>
      <c:catAx>
        <c:axId val="2052422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vert="horz"/>
              <a:lstStyle/>
              <a:p>
                <a:pPr>
                  <a:defRPr b="0"/>
                </a:pPr>
                <a:r>
                  <a:rPr lang="en-US" b="0"/>
                  <a:t>MMT CO2e</a:t>
                </a:r>
              </a:p>
            </c:rich>
          </c:tx>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052422080"/>
        <c:crosses val="autoZero"/>
        <c:crossBetween val="midCat"/>
      </c:valAx>
    </c:plotArea>
    <c:legend>
      <c:legendPos val="r"/>
      <c:overlay val="0"/>
      <c:spPr>
        <a:noFill/>
        <a:ln>
          <a:noFill/>
        </a:ln>
        <a:effectLst/>
      </c:spPr>
      <c:txPr>
        <a:bodyPr rot="0" vert="horz"/>
        <a:lstStyle/>
        <a:p>
          <a:pPr>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r>
              <a:rPr lang="en-US" b="1"/>
              <a:t>No Action</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'Emissions by Sector'!$C$25</c:f>
              <c:strCache>
                <c:ptCount val="1"/>
                <c:pt idx="0">
                  <c:v>Residential</c:v>
                </c:pt>
              </c:strCache>
            </c:strRef>
          </c:tx>
          <c:spPr>
            <a:solidFill>
              <a:schemeClr val="accent1"/>
            </a:solidFill>
            <a:ln>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Sector'!$D$25:$S$25</c:f>
              <c:numCache>
                <c:formatCode>0.000</c:formatCode>
                <c:ptCount val="16"/>
                <c:pt idx="0">
                  <c:v>58.315607898710823</c:v>
                </c:pt>
                <c:pt idx="1">
                  <c:v>57.297791904737501</c:v>
                </c:pt>
                <c:pt idx="2">
                  <c:v>56.284514768171817</c:v>
                </c:pt>
                <c:pt idx="3">
                  <c:v>55.252274228916292</c:v>
                </c:pt>
                <c:pt idx="4">
                  <c:v>54.236373162373873</c:v>
                </c:pt>
                <c:pt idx="5">
                  <c:v>52.987201944620431</c:v>
                </c:pt>
                <c:pt idx="6">
                  <c:v>52.371150325711014</c:v>
                </c:pt>
                <c:pt idx="7">
                  <c:v>51.758814958887463</c:v>
                </c:pt>
                <c:pt idx="8">
                  <c:v>51.152100106817485</c:v>
                </c:pt>
                <c:pt idx="9">
                  <c:v>50.552164693273298</c:v>
                </c:pt>
                <c:pt idx="10">
                  <c:v>49.960255730212999</c:v>
                </c:pt>
                <c:pt idx="11">
                  <c:v>49.378204034511043</c:v>
                </c:pt>
                <c:pt idx="12">
                  <c:v>48.807723835543719</c:v>
                </c:pt>
                <c:pt idx="13">
                  <c:v>48.253976553464831</c:v>
                </c:pt>
                <c:pt idx="14">
                  <c:v>47.718863007607446</c:v>
                </c:pt>
                <c:pt idx="15">
                  <c:v>47.204585065472237</c:v>
                </c:pt>
              </c:numCache>
            </c:numRef>
          </c:val>
          <c:extLst>
            <c:ext xmlns:c16="http://schemas.microsoft.com/office/drawing/2014/chart" uri="{C3380CC4-5D6E-409C-BE32-E72D297353CC}">
              <c16:uniqueId val="{00000000-B447-4F3B-B53E-01B8D13F612D}"/>
            </c:ext>
          </c:extLst>
        </c:ser>
        <c:ser>
          <c:idx val="1"/>
          <c:order val="1"/>
          <c:tx>
            <c:strRef>
              <c:f>'Emissions by Sector'!$C$26</c:f>
              <c:strCache>
                <c:ptCount val="1"/>
                <c:pt idx="0">
                  <c:v>Commercial</c:v>
                </c:pt>
              </c:strCache>
            </c:strRef>
          </c:tx>
          <c:spPr>
            <a:solidFill>
              <a:schemeClr val="accent2"/>
            </a:solidFill>
            <a:ln>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Sector'!$D$26:$S$26</c:f>
              <c:numCache>
                <c:formatCode>0.000</c:formatCode>
                <c:ptCount val="16"/>
                <c:pt idx="0">
                  <c:v>34.975684886070475</c:v>
                </c:pt>
                <c:pt idx="1">
                  <c:v>34.485342686643463</c:v>
                </c:pt>
                <c:pt idx="2">
                  <c:v>34.005569875990574</c:v>
                </c:pt>
                <c:pt idx="3">
                  <c:v>33.512110206744573</c:v>
                </c:pt>
                <c:pt idx="4">
                  <c:v>33.028466297891825</c:v>
                </c:pt>
                <c:pt idx="5">
                  <c:v>32.450500206182248</c:v>
                </c:pt>
                <c:pt idx="6">
                  <c:v>32.222094348964092</c:v>
                </c:pt>
                <c:pt idx="7">
                  <c:v>31.997333727532602</c:v>
                </c:pt>
                <c:pt idx="8">
                  <c:v>31.774566882051793</c:v>
                </c:pt>
                <c:pt idx="9">
                  <c:v>31.557159784613312</c:v>
                </c:pt>
                <c:pt idx="10">
                  <c:v>31.344504634086864</c:v>
                </c:pt>
                <c:pt idx="11">
                  <c:v>31.138044782190114</c:v>
                </c:pt>
                <c:pt idx="12">
                  <c:v>30.937765681154492</c:v>
                </c:pt>
                <c:pt idx="13">
                  <c:v>30.743667041466797</c:v>
                </c:pt>
                <c:pt idx="14">
                  <c:v>30.55564721227918</c:v>
                </c:pt>
                <c:pt idx="15">
                  <c:v>30.373522512867922</c:v>
                </c:pt>
              </c:numCache>
            </c:numRef>
          </c:val>
          <c:extLst>
            <c:ext xmlns:c16="http://schemas.microsoft.com/office/drawing/2014/chart" uri="{C3380CC4-5D6E-409C-BE32-E72D297353CC}">
              <c16:uniqueId val="{00000001-B447-4F3B-B53E-01B8D13F612D}"/>
            </c:ext>
          </c:extLst>
        </c:ser>
        <c:ser>
          <c:idx val="2"/>
          <c:order val="2"/>
          <c:tx>
            <c:strRef>
              <c:f>'Emissions by Sector'!$C$27</c:f>
              <c:strCache>
                <c:ptCount val="1"/>
                <c:pt idx="0">
                  <c:v>Industry</c:v>
                </c:pt>
              </c:strCache>
            </c:strRef>
          </c:tx>
          <c:spPr>
            <a:solidFill>
              <a:schemeClr val="accent3"/>
            </a:solidFill>
            <a:ln>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Sector'!$D$27:$S$27</c:f>
              <c:numCache>
                <c:formatCode>0.000</c:formatCode>
                <c:ptCount val="16"/>
                <c:pt idx="0">
                  <c:v>15.221568463624042</c:v>
                </c:pt>
                <c:pt idx="1">
                  <c:v>15.145587139469445</c:v>
                </c:pt>
                <c:pt idx="2">
                  <c:v>15.075290150447797</c:v>
                </c:pt>
                <c:pt idx="3">
                  <c:v>15.003577152848429</c:v>
                </c:pt>
                <c:pt idx="4">
                  <c:v>14.937466342978723</c:v>
                </c:pt>
                <c:pt idx="5">
                  <c:v>14.869842032208904</c:v>
                </c:pt>
                <c:pt idx="6">
                  <c:v>14.892927760133162</c:v>
                </c:pt>
                <c:pt idx="7">
                  <c:v>14.918250066246447</c:v>
                </c:pt>
                <c:pt idx="8">
                  <c:v>14.945797995429096</c:v>
                </c:pt>
                <c:pt idx="9">
                  <c:v>14.975561983909786</c:v>
                </c:pt>
                <c:pt idx="10">
                  <c:v>15.007533851614243</c:v>
                </c:pt>
                <c:pt idx="11">
                  <c:v>15.041706796355612</c:v>
                </c:pt>
                <c:pt idx="12">
                  <c:v>15.078075389884221</c:v>
                </c:pt>
                <c:pt idx="13">
                  <c:v>15.116635575817687</c:v>
                </c:pt>
                <c:pt idx="14">
                  <c:v>15.157384669476022</c:v>
                </c:pt>
                <c:pt idx="15">
                  <c:v>15.200321359649784</c:v>
                </c:pt>
              </c:numCache>
            </c:numRef>
          </c:val>
          <c:extLst>
            <c:ext xmlns:c16="http://schemas.microsoft.com/office/drawing/2014/chart" uri="{C3380CC4-5D6E-409C-BE32-E72D297353CC}">
              <c16:uniqueId val="{00000002-B447-4F3B-B53E-01B8D13F612D}"/>
            </c:ext>
          </c:extLst>
        </c:ser>
        <c:ser>
          <c:idx val="3"/>
          <c:order val="3"/>
          <c:tx>
            <c:strRef>
              <c:f>'Emissions by Sector'!$C$28</c:f>
              <c:strCache>
                <c:ptCount val="1"/>
                <c:pt idx="0">
                  <c:v>Transportation</c:v>
                </c:pt>
              </c:strCache>
            </c:strRef>
          </c:tx>
          <c:spPr>
            <a:solidFill>
              <a:schemeClr val="accent4"/>
            </a:solidFill>
            <a:ln>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Sector'!$D$28:$S$28</c:f>
              <c:numCache>
                <c:formatCode>0.000</c:formatCode>
                <c:ptCount val="16"/>
                <c:pt idx="0">
                  <c:v>102.3840703397704</c:v>
                </c:pt>
                <c:pt idx="1">
                  <c:v>100.60167712680783</c:v>
                </c:pt>
                <c:pt idx="2">
                  <c:v>98.712809420347014</c:v>
                </c:pt>
                <c:pt idx="3">
                  <c:v>96.68074524911728</c:v>
                </c:pt>
                <c:pt idx="4">
                  <c:v>94.567847598128424</c:v>
                </c:pt>
                <c:pt idx="5">
                  <c:v>92.410216422019417</c:v>
                </c:pt>
                <c:pt idx="6">
                  <c:v>90.306795421659885</c:v>
                </c:pt>
                <c:pt idx="7">
                  <c:v>88.257147868356569</c:v>
                </c:pt>
                <c:pt idx="8">
                  <c:v>86.254883256178658</c:v>
                </c:pt>
                <c:pt idx="9">
                  <c:v>84.304282051410397</c:v>
                </c:pt>
                <c:pt idx="10">
                  <c:v>82.449556949230484</c:v>
                </c:pt>
                <c:pt idx="11">
                  <c:v>80.729277157633391</c:v>
                </c:pt>
                <c:pt idx="12">
                  <c:v>79.13582581271676</c:v>
                </c:pt>
                <c:pt idx="13">
                  <c:v>77.674234790532438</c:v>
                </c:pt>
                <c:pt idx="14">
                  <c:v>76.335026168666559</c:v>
                </c:pt>
                <c:pt idx="15">
                  <c:v>75.130289800339511</c:v>
                </c:pt>
              </c:numCache>
            </c:numRef>
          </c:val>
          <c:extLst>
            <c:ext xmlns:c16="http://schemas.microsoft.com/office/drawing/2014/chart" uri="{C3380CC4-5D6E-409C-BE32-E72D297353CC}">
              <c16:uniqueId val="{00000003-B447-4F3B-B53E-01B8D13F612D}"/>
            </c:ext>
          </c:extLst>
        </c:ser>
        <c:ser>
          <c:idx val="4"/>
          <c:order val="4"/>
          <c:tx>
            <c:strRef>
              <c:f>'Emissions by Sector'!$C$29</c:f>
              <c:strCache>
                <c:ptCount val="1"/>
                <c:pt idx="0">
                  <c:v>Electric Power</c:v>
                </c:pt>
              </c:strCache>
            </c:strRef>
          </c:tx>
          <c:spPr>
            <a:solidFill>
              <a:schemeClr val="accent5"/>
            </a:solidFill>
            <a:ln>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Sector'!$D$29:$S$29</c:f>
              <c:numCache>
                <c:formatCode>0.000</c:formatCode>
                <c:ptCount val="16"/>
                <c:pt idx="0">
                  <c:v>52.092901693919984</c:v>
                </c:pt>
                <c:pt idx="1">
                  <c:v>53.028570556765999</c:v>
                </c:pt>
                <c:pt idx="2">
                  <c:v>53.964239419612014</c:v>
                </c:pt>
                <c:pt idx="3">
                  <c:v>54.899908282458028</c:v>
                </c:pt>
                <c:pt idx="4">
                  <c:v>55.835577145304043</c:v>
                </c:pt>
                <c:pt idx="5">
                  <c:v>56.771246008150065</c:v>
                </c:pt>
                <c:pt idx="6">
                  <c:v>58.118614288413568</c:v>
                </c:pt>
                <c:pt idx="7">
                  <c:v>59.46598256867707</c:v>
                </c:pt>
                <c:pt idx="8">
                  <c:v>60.813350848940573</c:v>
                </c:pt>
                <c:pt idx="9">
                  <c:v>62.160719129204075</c:v>
                </c:pt>
                <c:pt idx="10">
                  <c:v>63.508087409467578</c:v>
                </c:pt>
                <c:pt idx="11">
                  <c:v>62.819012568065922</c:v>
                </c:pt>
                <c:pt idx="12">
                  <c:v>62.129937726664267</c:v>
                </c:pt>
                <c:pt idx="13">
                  <c:v>61.440862885262611</c:v>
                </c:pt>
                <c:pt idx="14">
                  <c:v>60.751788043860955</c:v>
                </c:pt>
                <c:pt idx="15">
                  <c:v>60.062713202459314</c:v>
                </c:pt>
              </c:numCache>
            </c:numRef>
          </c:val>
          <c:extLst>
            <c:ext xmlns:c16="http://schemas.microsoft.com/office/drawing/2014/chart" uri="{C3380CC4-5D6E-409C-BE32-E72D297353CC}">
              <c16:uniqueId val="{00000004-B447-4F3B-B53E-01B8D13F612D}"/>
            </c:ext>
          </c:extLst>
        </c:ser>
        <c:dLbls>
          <c:showLegendKey val="0"/>
          <c:showVal val="0"/>
          <c:showCatName val="0"/>
          <c:showSerName val="0"/>
          <c:showPercent val="0"/>
          <c:showBubbleSize val="0"/>
        </c:dLbls>
        <c:axId val="2052422080"/>
        <c:axId val="2052429648"/>
      </c:areaChart>
      <c:catAx>
        <c:axId val="2052422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2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r>
              <a:rPr lang="en-US" b="1"/>
              <a:t>Current Policies</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'Emissions by Sector'!$C$31</c:f>
              <c:strCache>
                <c:ptCount val="1"/>
                <c:pt idx="0">
                  <c:v>Residential</c:v>
                </c:pt>
              </c:strCache>
            </c:strRef>
          </c:tx>
          <c:spPr>
            <a:solidFill>
              <a:schemeClr val="accent1"/>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Sector'!$D$31:$S$31</c:f>
              <c:numCache>
                <c:formatCode>0.000</c:formatCode>
                <c:ptCount val="16"/>
                <c:pt idx="0">
                  <c:v>58.206376620173515</c:v>
                </c:pt>
                <c:pt idx="1">
                  <c:v>57.097719842598082</c:v>
                </c:pt>
                <c:pt idx="2">
                  <c:v>55.902284310703735</c:v>
                </c:pt>
                <c:pt idx="3">
                  <c:v>54.602387766838021</c:v>
                </c:pt>
                <c:pt idx="4">
                  <c:v>53.294999948827666</c:v>
                </c:pt>
                <c:pt idx="5">
                  <c:v>51.743794192248792</c:v>
                </c:pt>
                <c:pt idx="6">
                  <c:v>50.723904354033465</c:v>
                </c:pt>
                <c:pt idx="7">
                  <c:v>49.708168255508426</c:v>
                </c:pt>
                <c:pt idx="8">
                  <c:v>48.699583424900403</c:v>
                </c:pt>
                <c:pt idx="9">
                  <c:v>47.700596061352165</c:v>
                </c:pt>
                <c:pt idx="10">
                  <c:v>46.712837404610831</c:v>
                </c:pt>
                <c:pt idx="11">
                  <c:v>45.744342996343981</c:v>
                </c:pt>
                <c:pt idx="12">
                  <c:v>44.79868631429845</c:v>
                </c:pt>
                <c:pt idx="13">
                  <c:v>43.881758015622765</c:v>
                </c:pt>
                <c:pt idx="14">
                  <c:v>42.996138506398694</c:v>
                </c:pt>
                <c:pt idx="15">
                  <c:v>42.144979029206119</c:v>
                </c:pt>
              </c:numCache>
            </c:numRef>
          </c:val>
          <c:extLst>
            <c:ext xmlns:c16="http://schemas.microsoft.com/office/drawing/2014/chart" uri="{C3380CC4-5D6E-409C-BE32-E72D297353CC}">
              <c16:uniqueId val="{00000000-1A0B-4FF0-A957-0758E0F81F25}"/>
            </c:ext>
          </c:extLst>
        </c:ser>
        <c:ser>
          <c:idx val="1"/>
          <c:order val="1"/>
          <c:tx>
            <c:strRef>
              <c:f>'Emissions by Sector'!$C$32</c:f>
              <c:strCache>
                <c:ptCount val="1"/>
                <c:pt idx="0">
                  <c:v>Commercial</c:v>
                </c:pt>
              </c:strCache>
            </c:strRef>
          </c:tx>
          <c:spPr>
            <a:solidFill>
              <a:schemeClr val="accent2"/>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Sector'!$D$32:$S$32</c:f>
              <c:numCache>
                <c:formatCode>0.000</c:formatCode>
                <c:ptCount val="16"/>
                <c:pt idx="0">
                  <c:v>34.959692228074488</c:v>
                </c:pt>
                <c:pt idx="1">
                  <c:v>34.458766218278768</c:v>
                </c:pt>
                <c:pt idx="2">
                  <c:v>33.96107739472717</c:v>
                </c:pt>
                <c:pt idx="3">
                  <c:v>33.422359341988809</c:v>
                </c:pt>
                <c:pt idx="4">
                  <c:v>32.893398164112305</c:v>
                </c:pt>
                <c:pt idx="5">
                  <c:v>32.269710152418227</c:v>
                </c:pt>
                <c:pt idx="6">
                  <c:v>31.985366333315383</c:v>
                </c:pt>
                <c:pt idx="7">
                  <c:v>31.704777560229669</c:v>
                </c:pt>
                <c:pt idx="8">
                  <c:v>31.426135101870841</c:v>
                </c:pt>
                <c:pt idx="9">
                  <c:v>31.152735018214397</c:v>
                </c:pt>
                <c:pt idx="10">
                  <c:v>30.883954431981678</c:v>
                </c:pt>
                <c:pt idx="11">
                  <c:v>30.622221766990428</c:v>
                </c:pt>
                <c:pt idx="12">
                  <c:v>30.367546283819824</c:v>
                </c:pt>
                <c:pt idx="13">
                  <c:v>30.119876707632248</c:v>
                </c:pt>
                <c:pt idx="14">
                  <c:v>29.879251449387382</c:v>
                </c:pt>
                <c:pt idx="15">
                  <c:v>29.645441803730932</c:v>
                </c:pt>
              </c:numCache>
            </c:numRef>
          </c:val>
          <c:extLst>
            <c:ext xmlns:c16="http://schemas.microsoft.com/office/drawing/2014/chart" uri="{C3380CC4-5D6E-409C-BE32-E72D297353CC}">
              <c16:uniqueId val="{00000001-1A0B-4FF0-A957-0758E0F81F25}"/>
            </c:ext>
          </c:extLst>
        </c:ser>
        <c:ser>
          <c:idx val="2"/>
          <c:order val="2"/>
          <c:tx>
            <c:strRef>
              <c:f>'Emissions by Sector'!$C$33</c:f>
              <c:strCache>
                <c:ptCount val="1"/>
                <c:pt idx="0">
                  <c:v>Industry</c:v>
                </c:pt>
              </c:strCache>
            </c:strRef>
          </c:tx>
          <c:spPr>
            <a:solidFill>
              <a:schemeClr val="accent3"/>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Sector'!$D$33:$S$33</c:f>
              <c:numCache>
                <c:formatCode>0.000</c:formatCode>
                <c:ptCount val="16"/>
                <c:pt idx="0">
                  <c:v>15.221568463624042</c:v>
                </c:pt>
                <c:pt idx="1">
                  <c:v>15.145587139469445</c:v>
                </c:pt>
                <c:pt idx="2">
                  <c:v>15.075290150447797</c:v>
                </c:pt>
                <c:pt idx="3">
                  <c:v>15.003577152848429</c:v>
                </c:pt>
                <c:pt idx="4">
                  <c:v>14.937466342978723</c:v>
                </c:pt>
                <c:pt idx="5">
                  <c:v>14.869842032208904</c:v>
                </c:pt>
                <c:pt idx="6">
                  <c:v>14.892927760133162</c:v>
                </c:pt>
                <c:pt idx="7">
                  <c:v>14.918250066246447</c:v>
                </c:pt>
                <c:pt idx="8">
                  <c:v>14.945797995429096</c:v>
                </c:pt>
                <c:pt idx="9">
                  <c:v>14.975561983909786</c:v>
                </c:pt>
                <c:pt idx="10">
                  <c:v>15.007533851614243</c:v>
                </c:pt>
                <c:pt idx="11">
                  <c:v>15.041706796355612</c:v>
                </c:pt>
                <c:pt idx="12">
                  <c:v>15.078075389884221</c:v>
                </c:pt>
                <c:pt idx="13">
                  <c:v>15.116635575817687</c:v>
                </c:pt>
                <c:pt idx="14">
                  <c:v>15.157384669476022</c:v>
                </c:pt>
                <c:pt idx="15">
                  <c:v>15.200321359649784</c:v>
                </c:pt>
              </c:numCache>
            </c:numRef>
          </c:val>
          <c:extLst>
            <c:ext xmlns:c16="http://schemas.microsoft.com/office/drawing/2014/chart" uri="{C3380CC4-5D6E-409C-BE32-E72D297353CC}">
              <c16:uniqueId val="{00000002-1A0B-4FF0-A957-0758E0F81F25}"/>
            </c:ext>
          </c:extLst>
        </c:ser>
        <c:ser>
          <c:idx val="3"/>
          <c:order val="3"/>
          <c:tx>
            <c:strRef>
              <c:f>'Emissions by Sector'!$C$34</c:f>
              <c:strCache>
                <c:ptCount val="1"/>
                <c:pt idx="0">
                  <c:v>Transportation</c:v>
                </c:pt>
              </c:strCache>
            </c:strRef>
          </c:tx>
          <c:spPr>
            <a:solidFill>
              <a:schemeClr val="accent4"/>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Sector'!$D$34:$S$34</c:f>
              <c:numCache>
                <c:formatCode>0.000</c:formatCode>
                <c:ptCount val="16"/>
                <c:pt idx="0">
                  <c:v>102.27923667226493</c:v>
                </c:pt>
                <c:pt idx="1">
                  <c:v>100.39093819015966</c:v>
                </c:pt>
                <c:pt idx="2">
                  <c:v>98.355029669785424</c:v>
                </c:pt>
                <c:pt idx="3">
                  <c:v>96.128267331698709</c:v>
                </c:pt>
                <c:pt idx="4">
                  <c:v>93.778969603064581</c:v>
                </c:pt>
                <c:pt idx="5">
                  <c:v>91.320486218338701</c:v>
                </c:pt>
                <c:pt idx="6">
                  <c:v>88.68332598502667</c:v>
                </c:pt>
                <c:pt idx="7">
                  <c:v>85.857727146554282</c:v>
                </c:pt>
                <c:pt idx="8">
                  <c:v>82.843054705993708</c:v>
                </c:pt>
                <c:pt idx="9">
                  <c:v>79.627824723188709</c:v>
                </c:pt>
                <c:pt idx="10">
                  <c:v>76.300691970871242</c:v>
                </c:pt>
                <c:pt idx="11">
                  <c:v>72.941974263212302</c:v>
                </c:pt>
                <c:pt idx="12">
                  <c:v>69.562315723445394</c:v>
                </c:pt>
                <c:pt idx="13">
                  <c:v>66.155433118704991</c:v>
                </c:pt>
                <c:pt idx="14">
                  <c:v>62.732581820373873</c:v>
                </c:pt>
                <c:pt idx="15">
                  <c:v>59.47432003597099</c:v>
                </c:pt>
              </c:numCache>
            </c:numRef>
          </c:val>
          <c:extLst>
            <c:ext xmlns:c16="http://schemas.microsoft.com/office/drawing/2014/chart" uri="{C3380CC4-5D6E-409C-BE32-E72D297353CC}">
              <c16:uniqueId val="{00000003-1A0B-4FF0-A957-0758E0F81F25}"/>
            </c:ext>
          </c:extLst>
        </c:ser>
        <c:ser>
          <c:idx val="4"/>
          <c:order val="4"/>
          <c:tx>
            <c:strRef>
              <c:f>'Emissions by Sector'!$C$35</c:f>
              <c:strCache>
                <c:ptCount val="1"/>
                <c:pt idx="0">
                  <c:v>Electric Power</c:v>
                </c:pt>
              </c:strCache>
            </c:strRef>
          </c:tx>
          <c:spPr>
            <a:solidFill>
              <a:schemeClr val="accent5"/>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Sector'!$D$35:$S$35</c:f>
              <c:numCache>
                <c:formatCode>0.000</c:formatCode>
                <c:ptCount val="16"/>
                <c:pt idx="0">
                  <c:v>51.723996460301926</c:v>
                </c:pt>
                <c:pt idx="1">
                  <c:v>48.391164154789479</c:v>
                </c:pt>
                <c:pt idx="2">
                  <c:v>45.058331849277032</c:v>
                </c:pt>
                <c:pt idx="3">
                  <c:v>41.725499543764585</c:v>
                </c:pt>
                <c:pt idx="4">
                  <c:v>38.392667238252137</c:v>
                </c:pt>
                <c:pt idx="5">
                  <c:v>35.05983493273969</c:v>
                </c:pt>
                <c:pt idx="6">
                  <c:v>31.35432595833467</c:v>
                </c:pt>
                <c:pt idx="7">
                  <c:v>27.648816983929649</c:v>
                </c:pt>
                <c:pt idx="8">
                  <c:v>23.943308009524628</c:v>
                </c:pt>
                <c:pt idx="9">
                  <c:v>20.237799035119608</c:v>
                </c:pt>
                <c:pt idx="10">
                  <c:v>16.532290060714594</c:v>
                </c:pt>
                <c:pt idx="11">
                  <c:v>13.586500883808682</c:v>
                </c:pt>
                <c:pt idx="12">
                  <c:v>10.640711706902771</c:v>
                </c:pt>
                <c:pt idx="13">
                  <c:v>7.6949225299968598</c:v>
                </c:pt>
                <c:pt idx="14">
                  <c:v>4.749133353090949</c:v>
                </c:pt>
                <c:pt idx="15">
                  <c:v>1.8033441761850382</c:v>
                </c:pt>
              </c:numCache>
            </c:numRef>
          </c:val>
          <c:extLst>
            <c:ext xmlns:c16="http://schemas.microsoft.com/office/drawing/2014/chart" uri="{C3380CC4-5D6E-409C-BE32-E72D297353CC}">
              <c16:uniqueId val="{00000004-1A0B-4FF0-A957-0758E0F81F25}"/>
            </c:ext>
          </c:extLst>
        </c:ser>
        <c:dLbls>
          <c:showLegendKey val="0"/>
          <c:showVal val="0"/>
          <c:showCatName val="0"/>
          <c:showSerName val="0"/>
          <c:showPercent val="0"/>
          <c:showBubbleSize val="0"/>
        </c:dLbls>
        <c:axId val="2052422080"/>
        <c:axId val="2052429648"/>
      </c:areaChart>
      <c:catAx>
        <c:axId val="2052422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2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Fossil Fuel Consumption -</a:t>
            </a:r>
            <a:r>
              <a:rPr lang="en-US" baseline="0"/>
              <a:t> Liquid Fuels</a:t>
            </a:r>
            <a:endParaRPr lang="en-US"/>
          </a:p>
        </c:rich>
      </c:tx>
      <c:overlay val="0"/>
    </c:title>
    <c:autoTitleDeleted val="0"/>
    <c:plotArea>
      <c:layout/>
      <c:lineChart>
        <c:grouping val="standard"/>
        <c:varyColors val="0"/>
        <c:ser>
          <c:idx val="0"/>
          <c:order val="0"/>
          <c:tx>
            <c:strRef>
              <c:f>'Energy by Fuel'!$B$177</c:f>
              <c:strCache>
                <c:ptCount val="1"/>
                <c:pt idx="0">
                  <c:v>No Action</c:v>
                </c:pt>
              </c:strCache>
            </c:strRef>
          </c:tx>
          <c:spPr>
            <a:ln w="28575" cap="rnd">
              <a:solidFill>
                <a:schemeClr val="tx1"/>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Fuel'!$C$177:$R$177</c:f>
              <c:numCache>
                <c:formatCode>0</c:formatCode>
                <c:ptCount val="16"/>
                <c:pt idx="0">
                  <c:v>1258.6019453354277</c:v>
                </c:pt>
                <c:pt idx="1">
                  <c:v>1238.2044699338448</c:v>
                </c:pt>
                <c:pt idx="2">
                  <c:v>1216.5105985365769</c:v>
                </c:pt>
                <c:pt idx="3">
                  <c:v>1193.1591974872272</c:v>
                </c:pt>
                <c:pt idx="4">
                  <c:v>1168.7583697803655</c:v>
                </c:pt>
                <c:pt idx="5">
                  <c:v>1131.2375288816756</c:v>
                </c:pt>
                <c:pt idx="6">
                  <c:v>1106.7275108830447</c:v>
                </c:pt>
                <c:pt idx="7">
                  <c:v>1082.7857208309874</c:v>
                </c:pt>
                <c:pt idx="8">
                  <c:v>1059.3371453711252</c:v>
                </c:pt>
                <c:pt idx="9">
                  <c:v>1036.4226319563707</c:v>
                </c:pt>
                <c:pt idx="10">
                  <c:v>1014.5058386298481</c:v>
                </c:pt>
                <c:pt idx="11">
                  <c:v>993.98796430595144</c:v>
                </c:pt>
                <c:pt idx="12">
                  <c:v>974.79954758960901</c:v>
                </c:pt>
                <c:pt idx="13">
                  <c:v>957.01448333898384</c:v>
                </c:pt>
                <c:pt idx="14">
                  <c:v>940.55213149289341</c:v>
                </c:pt>
                <c:pt idx="15">
                  <c:v>925.56674962644001</c:v>
                </c:pt>
              </c:numCache>
            </c:numRef>
          </c:val>
          <c:smooth val="0"/>
          <c:extLst>
            <c:ext xmlns:c16="http://schemas.microsoft.com/office/drawing/2014/chart" uri="{C3380CC4-5D6E-409C-BE32-E72D297353CC}">
              <c16:uniqueId val="{00000006-600A-C44C-B2B8-797916D6488B}"/>
            </c:ext>
          </c:extLst>
        </c:ser>
        <c:ser>
          <c:idx val="1"/>
          <c:order val="1"/>
          <c:tx>
            <c:strRef>
              <c:f>'Energy by Fuel'!$B$178</c:f>
              <c:strCache>
                <c:ptCount val="1"/>
                <c:pt idx="0">
                  <c:v>Current Policies</c:v>
                </c:pt>
              </c:strCache>
            </c:strRef>
          </c:tx>
          <c:spPr>
            <a:ln w="28575" cap="rnd">
              <a:solidFill>
                <a:schemeClr val="tx2">
                  <a:lumMod val="20000"/>
                  <a:lumOff val="80000"/>
                </a:schemeClr>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Fuel'!$C$178:$R$178</c:f>
              <c:numCache>
                <c:formatCode>0</c:formatCode>
                <c:ptCount val="16"/>
                <c:pt idx="0">
                  <c:v>1257.4413175159029</c:v>
                </c:pt>
                <c:pt idx="1">
                  <c:v>1235.9241951532842</c:v>
                </c:pt>
                <c:pt idx="2">
                  <c:v>1212.6812493300167</c:v>
                </c:pt>
                <c:pt idx="3">
                  <c:v>1187.1017219020048</c:v>
                </c:pt>
                <c:pt idx="4">
                  <c:v>1160.0335538753422</c:v>
                </c:pt>
                <c:pt idx="5">
                  <c:v>1119.3255045170438</c:v>
                </c:pt>
                <c:pt idx="6">
                  <c:v>1088.9935144314295</c:v>
                </c:pt>
                <c:pt idx="7">
                  <c:v>1056.8230329050978</c:v>
                </c:pt>
                <c:pt idx="8">
                  <c:v>1022.7943279264554</c:v>
                </c:pt>
                <c:pt idx="9">
                  <c:v>986.79181584744049</c:v>
                </c:pt>
                <c:pt idx="10">
                  <c:v>949.72528153390397</c:v>
                </c:pt>
                <c:pt idx="11">
                  <c:v>912.42498605004118</c:v>
                </c:pt>
                <c:pt idx="12">
                  <c:v>875.00428661095884</c:v>
                </c:pt>
                <c:pt idx="13">
                  <c:v>837.42204868616477</c:v>
                </c:pt>
                <c:pt idx="14">
                  <c:v>799.80587832885908</c:v>
                </c:pt>
                <c:pt idx="15">
                  <c:v>764.00889122244484</c:v>
                </c:pt>
              </c:numCache>
            </c:numRef>
          </c:val>
          <c:smooth val="0"/>
          <c:extLst>
            <c:ext xmlns:c16="http://schemas.microsoft.com/office/drawing/2014/chart" uri="{C3380CC4-5D6E-409C-BE32-E72D297353CC}">
              <c16:uniqueId val="{00000008-600A-C44C-B2B8-797916D6488B}"/>
            </c:ext>
          </c:extLst>
        </c:ser>
        <c:ser>
          <c:idx val="2"/>
          <c:order val="2"/>
          <c:tx>
            <c:strRef>
              <c:f>'Energy by Fuel'!$B$179</c:f>
              <c:strCache>
                <c:ptCount val="1"/>
                <c:pt idx="0">
                  <c:v>Additional Action</c:v>
                </c:pt>
              </c:strCache>
            </c:strRef>
          </c:tx>
          <c:spPr>
            <a:ln w="28575" cap="rnd">
              <a:solidFill>
                <a:schemeClr val="accent4"/>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Fuel'!$C$179:$R$179</c:f>
              <c:numCache>
                <c:formatCode>0</c:formatCode>
                <c:ptCount val="16"/>
                <c:pt idx="0">
                  <c:v>1256.847838646444</c:v>
                </c:pt>
                <c:pt idx="1">
                  <c:v>1234.9677315523711</c:v>
                </c:pt>
                <c:pt idx="2">
                  <c:v>1211.4189126034471</c:v>
                </c:pt>
                <c:pt idx="3">
                  <c:v>1185.5766314776019</c:v>
                </c:pt>
                <c:pt idx="4">
                  <c:v>1158.26737026565</c:v>
                </c:pt>
                <c:pt idx="5">
                  <c:v>1117.3589925373512</c:v>
                </c:pt>
                <c:pt idx="6">
                  <c:v>1081.1792633644454</c:v>
                </c:pt>
                <c:pt idx="7">
                  <c:v>1041.5983571105176</c:v>
                </c:pt>
                <c:pt idx="8">
                  <c:v>998.56025816530394</c:v>
                </c:pt>
                <c:pt idx="9">
                  <c:v>952.27888230914584</c:v>
                </c:pt>
                <c:pt idx="10">
                  <c:v>903.35754433380134</c:v>
                </c:pt>
                <c:pt idx="11">
                  <c:v>855.5197951520895</c:v>
                </c:pt>
                <c:pt idx="12">
                  <c:v>808.8777200759198</c:v>
                </c:pt>
                <c:pt idx="13">
                  <c:v>763.41400860443525</c:v>
                </c:pt>
                <c:pt idx="14">
                  <c:v>719.24847113340149</c:v>
                </c:pt>
                <c:pt idx="15">
                  <c:v>676.54227223481439</c:v>
                </c:pt>
              </c:numCache>
            </c:numRef>
          </c:val>
          <c:smooth val="0"/>
          <c:extLst>
            <c:ext xmlns:c16="http://schemas.microsoft.com/office/drawing/2014/chart" uri="{C3380CC4-5D6E-409C-BE32-E72D297353CC}">
              <c16:uniqueId val="{0000000A-600A-C44C-B2B8-797916D6488B}"/>
            </c:ext>
          </c:extLst>
        </c:ser>
        <c:ser>
          <c:idx val="3"/>
          <c:order val="3"/>
          <c:tx>
            <c:strRef>
              <c:f>'Energy by Fuel'!$B$180</c:f>
              <c:strCache>
                <c:ptCount val="1"/>
                <c:pt idx="0">
                  <c:v>Net Zero Scenario A</c:v>
                </c:pt>
              </c:strCache>
            </c:strRef>
          </c:tx>
          <c:spPr>
            <a:ln w="28575" cap="rnd">
              <a:solidFill>
                <a:schemeClr val="accent5"/>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Fuel'!$C$180:$R$180</c:f>
              <c:numCache>
                <c:formatCode>0</c:formatCode>
                <c:ptCount val="16"/>
                <c:pt idx="0">
                  <c:v>1257.4349704766928</c:v>
                </c:pt>
                <c:pt idx="1">
                  <c:v>1235.1990491595143</c:v>
                </c:pt>
                <c:pt idx="2">
                  <c:v>1210.2108600733854</c:v>
                </c:pt>
                <c:pt idx="3">
                  <c:v>1182.6744284654226</c:v>
                </c:pt>
                <c:pt idx="4">
                  <c:v>1153.4490608022716</c:v>
                </c:pt>
                <c:pt idx="5">
                  <c:v>1110.7898669507351</c:v>
                </c:pt>
                <c:pt idx="6">
                  <c:v>1057.5484536571305</c:v>
                </c:pt>
                <c:pt idx="7">
                  <c:v>1000.9770746159377</c:v>
                </c:pt>
                <c:pt idx="8">
                  <c:v>941.16929643428728</c:v>
                </c:pt>
                <c:pt idx="9">
                  <c:v>878.42013239944458</c:v>
                </c:pt>
                <c:pt idx="10">
                  <c:v>813.38707364621109</c:v>
                </c:pt>
                <c:pt idx="11">
                  <c:v>754.62327520752717</c:v>
                </c:pt>
                <c:pt idx="12">
                  <c:v>697.93248375913629</c:v>
                </c:pt>
                <c:pt idx="13">
                  <c:v>643.29900015954581</c:v>
                </c:pt>
                <c:pt idx="14">
                  <c:v>590.90910448570571</c:v>
                </c:pt>
                <c:pt idx="15">
                  <c:v>540.89920167815797</c:v>
                </c:pt>
              </c:numCache>
            </c:numRef>
          </c:val>
          <c:smooth val="0"/>
          <c:extLst>
            <c:ext xmlns:c16="http://schemas.microsoft.com/office/drawing/2014/chart" uri="{C3380CC4-5D6E-409C-BE32-E72D297353CC}">
              <c16:uniqueId val="{0000000C-600A-C44C-B2B8-797916D6488B}"/>
            </c:ext>
          </c:extLst>
        </c:ser>
        <c:ser>
          <c:idx val="4"/>
          <c:order val="4"/>
          <c:tx>
            <c:strRef>
              <c:f>'Energy by Fuel'!$B$181</c:f>
              <c:strCache>
                <c:ptCount val="1"/>
                <c:pt idx="0">
                  <c:v>Net Zero Scenario B</c:v>
                </c:pt>
              </c:strCache>
            </c:strRef>
          </c:tx>
          <c:spPr>
            <a:ln w="28575" cap="rnd">
              <a:solidFill>
                <a:schemeClr val="accent5"/>
              </a:solidFill>
              <a:round/>
            </a:ln>
            <a:effectLst/>
          </c:spPr>
          <c:marker>
            <c:symbol val="none"/>
          </c:marker>
          <c:cat>
            <c:numRef>
              <c:f>'Energy by Fuel'!$C$168:$R$168</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Fuel'!$C$181:$R$181</c:f>
              <c:numCache>
                <c:formatCode>0</c:formatCode>
                <c:ptCount val="16"/>
                <c:pt idx="0">
                  <c:v>1257.4324126220399</c:v>
                </c:pt>
                <c:pt idx="1">
                  <c:v>1235.1946591841781</c:v>
                </c:pt>
                <c:pt idx="2">
                  <c:v>1210.2036799833263</c:v>
                </c:pt>
                <c:pt idx="3">
                  <c:v>1182.6417429352932</c:v>
                </c:pt>
                <c:pt idx="4">
                  <c:v>1153.3567532925226</c:v>
                </c:pt>
                <c:pt idx="5">
                  <c:v>1110.6150476106334</c:v>
                </c:pt>
                <c:pt idx="6">
                  <c:v>1057.2658899305372</c:v>
                </c:pt>
                <c:pt idx="7">
                  <c:v>1000.5722526251141</c:v>
                </c:pt>
                <c:pt idx="8">
                  <c:v>940.62693092345444</c:v>
                </c:pt>
                <c:pt idx="9">
                  <c:v>877.73004593822213</c:v>
                </c:pt>
                <c:pt idx="10">
                  <c:v>812.54325217813789</c:v>
                </c:pt>
                <c:pt idx="11">
                  <c:v>753.63564871403037</c:v>
                </c:pt>
                <c:pt idx="12">
                  <c:v>696.81278895264029</c:v>
                </c:pt>
                <c:pt idx="13">
                  <c:v>642.05863806356945</c:v>
                </c:pt>
                <c:pt idx="14">
                  <c:v>589.55935986045881</c:v>
                </c:pt>
                <c:pt idx="15">
                  <c:v>539.4509838742789</c:v>
                </c:pt>
              </c:numCache>
            </c:numRef>
          </c:val>
          <c:smooth val="0"/>
          <c:extLst>
            <c:ext xmlns:c16="http://schemas.microsoft.com/office/drawing/2014/chart" uri="{C3380CC4-5D6E-409C-BE32-E72D297353CC}">
              <c16:uniqueId val="{0000000E-600A-C44C-B2B8-797916D6488B}"/>
            </c:ext>
          </c:extLst>
        </c:ser>
        <c:dLbls>
          <c:showLegendKey val="0"/>
          <c:showVal val="0"/>
          <c:showCatName val="0"/>
          <c:showSerName val="0"/>
          <c:showPercent val="0"/>
          <c:showBubbleSize val="0"/>
        </c:dLbls>
        <c:smooth val="0"/>
        <c:axId val="1172987152"/>
        <c:axId val="1172988880"/>
      </c:lineChart>
      <c:catAx>
        <c:axId val="117298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172988880"/>
        <c:crosses val="autoZero"/>
        <c:auto val="1"/>
        <c:lblAlgn val="ctr"/>
        <c:lblOffset val="100"/>
        <c:tickLblSkip val="5"/>
        <c:noMultiLvlLbl val="0"/>
      </c:catAx>
      <c:valAx>
        <c:axId val="1172988880"/>
        <c:scaling>
          <c:orientation val="minMax"/>
        </c:scaling>
        <c:delete val="0"/>
        <c:axPos val="l"/>
        <c:title>
          <c:tx>
            <c:rich>
              <a:bodyPr rot="-5400000" vert="horz"/>
              <a:lstStyle/>
              <a:p>
                <a:pPr>
                  <a:defRPr/>
                </a:pPr>
                <a:r>
                  <a:rPr lang="en-US"/>
                  <a:t> Fuel Consumption (TBtu)</a:t>
                </a:r>
              </a:p>
            </c:rich>
          </c:tx>
          <c:layout>
            <c:manualLayout>
              <c:xMode val="edge"/>
              <c:yMode val="edge"/>
              <c:x val="2.1321873754665974E-2"/>
              <c:y val="0.22627214232412468"/>
            </c:manualLayout>
          </c:layout>
          <c:overlay val="0"/>
          <c:spPr>
            <a:noFill/>
            <a:ln>
              <a:noFill/>
            </a:ln>
            <a:effectLst/>
          </c:spPr>
        </c:title>
        <c:numFmt formatCode="0" sourceLinked="0"/>
        <c:majorTickMark val="none"/>
        <c:minorTickMark val="none"/>
        <c:tickLblPos val="nextTo"/>
        <c:spPr>
          <a:noFill/>
          <a:ln>
            <a:noFill/>
          </a:ln>
          <a:effectLst/>
        </c:spPr>
        <c:txPr>
          <a:bodyPr rot="-60000000" vert="horz"/>
          <a:lstStyle/>
          <a:p>
            <a:pPr>
              <a:defRPr/>
            </a:pPr>
            <a:endParaRPr lang="en-US"/>
          </a:p>
        </c:txPr>
        <c:crossAx val="1172987152"/>
        <c:crosses val="autoZero"/>
        <c:crossBetween val="between"/>
      </c:valAx>
    </c:plotArea>
    <c:legend>
      <c:legendPos val="r"/>
      <c:overlay val="0"/>
    </c:legend>
    <c:plotVisOnly val="1"/>
    <c:dispBlanksAs val="gap"/>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r>
              <a:rPr lang="en-US" b="1"/>
              <a:t>Additional</a:t>
            </a:r>
            <a:r>
              <a:rPr lang="en-US" b="1" baseline="0"/>
              <a:t> Action</a:t>
            </a:r>
            <a:endParaRPr lang="en-US" b="1"/>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'Emissions by Sector'!$C$37</c:f>
              <c:strCache>
                <c:ptCount val="1"/>
                <c:pt idx="0">
                  <c:v>Residential</c:v>
                </c:pt>
              </c:strCache>
            </c:strRef>
          </c:tx>
          <c:spPr>
            <a:solidFill>
              <a:schemeClr val="accent1"/>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Sector'!$D$37:$S$37</c:f>
              <c:numCache>
                <c:formatCode>0.000</c:formatCode>
                <c:ptCount val="16"/>
                <c:pt idx="0">
                  <c:v>58.20279374926907</c:v>
                </c:pt>
                <c:pt idx="1">
                  <c:v>57.053824562093212</c:v>
                </c:pt>
                <c:pt idx="2">
                  <c:v>55.833530346980218</c:v>
                </c:pt>
                <c:pt idx="3">
                  <c:v>54.434243245716829</c:v>
                </c:pt>
                <c:pt idx="4">
                  <c:v>53.023276544530695</c:v>
                </c:pt>
                <c:pt idx="5">
                  <c:v>51.333500954050734</c:v>
                </c:pt>
                <c:pt idx="6">
                  <c:v>50.111735868801688</c:v>
                </c:pt>
                <c:pt idx="7">
                  <c:v>48.89282807060529</c:v>
                </c:pt>
                <c:pt idx="8">
                  <c:v>47.630721863660021</c:v>
                </c:pt>
                <c:pt idx="9">
                  <c:v>46.365583140702419</c:v>
                </c:pt>
                <c:pt idx="10">
                  <c:v>45.100532059338569</c:v>
                </c:pt>
                <c:pt idx="11">
                  <c:v>43.752754962018997</c:v>
                </c:pt>
                <c:pt idx="12">
                  <c:v>42.384952385145127</c:v>
                </c:pt>
                <c:pt idx="13">
                  <c:v>41.045306730900357</c:v>
                </c:pt>
                <c:pt idx="14">
                  <c:v>39.743091991051543</c:v>
                </c:pt>
                <c:pt idx="15">
                  <c:v>38.475639856564122</c:v>
                </c:pt>
              </c:numCache>
            </c:numRef>
          </c:val>
          <c:extLst>
            <c:ext xmlns:c16="http://schemas.microsoft.com/office/drawing/2014/chart" uri="{C3380CC4-5D6E-409C-BE32-E72D297353CC}">
              <c16:uniqueId val="{00000000-1C14-41CB-9CAB-5A9D6B1A6AE8}"/>
            </c:ext>
          </c:extLst>
        </c:ser>
        <c:ser>
          <c:idx val="1"/>
          <c:order val="1"/>
          <c:tx>
            <c:strRef>
              <c:f>'Emissions by Sector'!$C$38</c:f>
              <c:strCache>
                <c:ptCount val="1"/>
                <c:pt idx="0">
                  <c:v>Commercial</c:v>
                </c:pt>
              </c:strCache>
            </c:strRef>
          </c:tx>
          <c:spPr>
            <a:solidFill>
              <a:schemeClr val="accent2"/>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Sector'!$D$38:$S$38</c:f>
              <c:numCache>
                <c:formatCode>0.000</c:formatCode>
                <c:ptCount val="16"/>
                <c:pt idx="0">
                  <c:v>34.888990325324777</c:v>
                </c:pt>
                <c:pt idx="1">
                  <c:v>34.372623888303949</c:v>
                </c:pt>
                <c:pt idx="2">
                  <c:v>33.872046150381479</c:v>
                </c:pt>
                <c:pt idx="3">
                  <c:v>33.311944152734391</c:v>
                </c:pt>
                <c:pt idx="4">
                  <c:v>32.760868779808199</c:v>
                </c:pt>
                <c:pt idx="5">
                  <c:v>32.113179756538017</c:v>
                </c:pt>
                <c:pt idx="6">
                  <c:v>31.803981775617238</c:v>
                </c:pt>
                <c:pt idx="7">
                  <c:v>31.478066113128996</c:v>
                </c:pt>
                <c:pt idx="8">
                  <c:v>31.142407249383393</c:v>
                </c:pt>
                <c:pt idx="9">
                  <c:v>30.806160318433772</c:v>
                </c:pt>
                <c:pt idx="10">
                  <c:v>30.467705102835442</c:v>
                </c:pt>
                <c:pt idx="11">
                  <c:v>30.073000930120372</c:v>
                </c:pt>
                <c:pt idx="12">
                  <c:v>29.682550228482732</c:v>
                </c:pt>
                <c:pt idx="13">
                  <c:v>29.304766600727483</c:v>
                </c:pt>
                <c:pt idx="14">
                  <c:v>28.934994528817708</c:v>
                </c:pt>
                <c:pt idx="15">
                  <c:v>28.576589092461919</c:v>
                </c:pt>
              </c:numCache>
            </c:numRef>
          </c:val>
          <c:extLst>
            <c:ext xmlns:c16="http://schemas.microsoft.com/office/drawing/2014/chart" uri="{C3380CC4-5D6E-409C-BE32-E72D297353CC}">
              <c16:uniqueId val="{00000001-1C14-41CB-9CAB-5A9D6B1A6AE8}"/>
            </c:ext>
          </c:extLst>
        </c:ser>
        <c:ser>
          <c:idx val="2"/>
          <c:order val="2"/>
          <c:tx>
            <c:strRef>
              <c:f>'Emissions by Sector'!$C$39</c:f>
              <c:strCache>
                <c:ptCount val="1"/>
                <c:pt idx="0">
                  <c:v>Industry</c:v>
                </c:pt>
              </c:strCache>
            </c:strRef>
          </c:tx>
          <c:spPr>
            <a:solidFill>
              <a:schemeClr val="accent3"/>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Sector'!$D$39:$S$39</c:f>
              <c:numCache>
                <c:formatCode>0.000</c:formatCode>
                <c:ptCount val="16"/>
                <c:pt idx="0">
                  <c:v>15.221568463624042</c:v>
                </c:pt>
                <c:pt idx="1">
                  <c:v>15.012009199102986</c:v>
                </c:pt>
                <c:pt idx="2">
                  <c:v>14.809656352562927</c:v>
                </c:pt>
                <c:pt idx="3">
                  <c:v>14.607454958495907</c:v>
                </c:pt>
                <c:pt idx="4">
                  <c:v>14.412188480236539</c:v>
                </c:pt>
                <c:pt idx="5">
                  <c:v>14.216931530298757</c:v>
                </c:pt>
                <c:pt idx="6">
                  <c:v>14.206496222569845</c:v>
                </c:pt>
                <c:pt idx="7">
                  <c:v>14.198096797342204</c:v>
                </c:pt>
                <c:pt idx="8">
                  <c:v>14.191706931007863</c:v>
                </c:pt>
                <c:pt idx="9">
                  <c:v>14.187301718244623</c:v>
                </c:pt>
                <c:pt idx="10">
                  <c:v>14.18485764765979</c:v>
                </c:pt>
                <c:pt idx="11">
                  <c:v>14.163675403483246</c:v>
                </c:pt>
                <c:pt idx="12">
                  <c:v>14.144429559151964</c:v>
                </c:pt>
                <c:pt idx="13">
                  <c:v>14.127094424219624</c:v>
                </c:pt>
                <c:pt idx="14">
                  <c:v>14.11164563688903</c:v>
                </c:pt>
                <c:pt idx="15">
                  <c:v>14.098060147241634</c:v>
                </c:pt>
              </c:numCache>
            </c:numRef>
          </c:val>
          <c:extLst>
            <c:ext xmlns:c16="http://schemas.microsoft.com/office/drawing/2014/chart" uri="{C3380CC4-5D6E-409C-BE32-E72D297353CC}">
              <c16:uniqueId val="{00000002-1C14-41CB-9CAB-5A9D6B1A6AE8}"/>
            </c:ext>
          </c:extLst>
        </c:ser>
        <c:ser>
          <c:idx val="3"/>
          <c:order val="3"/>
          <c:tx>
            <c:strRef>
              <c:f>'Emissions by Sector'!$C$40</c:f>
              <c:strCache>
                <c:ptCount val="1"/>
                <c:pt idx="0">
                  <c:v>Transportation</c:v>
                </c:pt>
              </c:strCache>
            </c:strRef>
          </c:tx>
          <c:spPr>
            <a:solidFill>
              <a:schemeClr val="accent4"/>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Sector'!$D$40:$S$40</c:f>
              <c:numCache>
                <c:formatCode>0.000</c:formatCode>
                <c:ptCount val="16"/>
                <c:pt idx="0">
                  <c:v>102.26769445745173</c:v>
                </c:pt>
                <c:pt idx="1">
                  <c:v>100.3795014794854</c:v>
                </c:pt>
                <c:pt idx="2">
                  <c:v>98.343722667973196</c:v>
                </c:pt>
                <c:pt idx="3">
                  <c:v>96.11711149583148</c:v>
                </c:pt>
                <c:pt idx="4">
                  <c:v>93.767984752003727</c:v>
                </c:pt>
                <c:pt idx="5">
                  <c:v>91.309691222170386</c:v>
                </c:pt>
                <c:pt idx="6">
                  <c:v>88.437960521558736</c:v>
                </c:pt>
                <c:pt idx="7">
                  <c:v>85.238571373121729</c:v>
                </c:pt>
                <c:pt idx="8">
                  <c:v>81.711571621486087</c:v>
                </c:pt>
                <c:pt idx="9">
                  <c:v>77.873301141851428</c:v>
                </c:pt>
                <c:pt idx="10">
                  <c:v>73.780478615189054</c:v>
                </c:pt>
                <c:pt idx="11">
                  <c:v>69.797188549560119</c:v>
                </c:pt>
                <c:pt idx="12">
                  <c:v>65.943227630338853</c:v>
                </c:pt>
                <c:pt idx="13">
                  <c:v>62.214509392284597</c:v>
                </c:pt>
                <c:pt idx="14">
                  <c:v>58.620526186032706</c:v>
                </c:pt>
                <c:pt idx="15">
                  <c:v>55.179510129170275</c:v>
                </c:pt>
              </c:numCache>
            </c:numRef>
          </c:val>
          <c:extLst>
            <c:ext xmlns:c16="http://schemas.microsoft.com/office/drawing/2014/chart" uri="{C3380CC4-5D6E-409C-BE32-E72D297353CC}">
              <c16:uniqueId val="{00000003-1C14-41CB-9CAB-5A9D6B1A6AE8}"/>
            </c:ext>
          </c:extLst>
        </c:ser>
        <c:ser>
          <c:idx val="4"/>
          <c:order val="4"/>
          <c:tx>
            <c:strRef>
              <c:f>'Emissions by Sector'!$C$41</c:f>
              <c:strCache>
                <c:ptCount val="1"/>
                <c:pt idx="0">
                  <c:v>Electric Power</c:v>
                </c:pt>
              </c:strCache>
            </c:strRef>
          </c:tx>
          <c:spPr>
            <a:solidFill>
              <a:schemeClr val="accent5"/>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Sector'!$D$41:$S$41</c:f>
              <c:numCache>
                <c:formatCode>0.000</c:formatCode>
                <c:ptCount val="16"/>
                <c:pt idx="0">
                  <c:v>51.721603970575622</c:v>
                </c:pt>
                <c:pt idx="1">
                  <c:v>48.375789583795147</c:v>
                </c:pt>
                <c:pt idx="2">
                  <c:v>45.029975197014672</c:v>
                </c:pt>
                <c:pt idx="3">
                  <c:v>41.684160810234197</c:v>
                </c:pt>
                <c:pt idx="4">
                  <c:v>38.338346423453721</c:v>
                </c:pt>
                <c:pt idx="5">
                  <c:v>34.992532036673254</c:v>
                </c:pt>
                <c:pt idx="6">
                  <c:v>31.270738214914203</c:v>
                </c:pt>
                <c:pt idx="7">
                  <c:v>27.548944393155153</c:v>
                </c:pt>
                <c:pt idx="8">
                  <c:v>23.827150571396103</c:v>
                </c:pt>
                <c:pt idx="9">
                  <c:v>20.105356749637053</c:v>
                </c:pt>
                <c:pt idx="10">
                  <c:v>16.383562927878007</c:v>
                </c:pt>
                <c:pt idx="11">
                  <c:v>13.467504933813055</c:v>
                </c:pt>
                <c:pt idx="12">
                  <c:v>10.551446939748104</c:v>
                </c:pt>
                <c:pt idx="13">
                  <c:v>7.6353889456831521</c:v>
                </c:pt>
                <c:pt idx="14">
                  <c:v>4.7193309516182005</c:v>
                </c:pt>
                <c:pt idx="15">
                  <c:v>1.8032729575532473</c:v>
                </c:pt>
              </c:numCache>
            </c:numRef>
          </c:val>
          <c:extLst>
            <c:ext xmlns:c16="http://schemas.microsoft.com/office/drawing/2014/chart" uri="{C3380CC4-5D6E-409C-BE32-E72D297353CC}">
              <c16:uniqueId val="{00000004-1C14-41CB-9CAB-5A9D6B1A6AE8}"/>
            </c:ext>
          </c:extLst>
        </c:ser>
        <c:dLbls>
          <c:showLegendKey val="0"/>
          <c:showVal val="0"/>
          <c:showCatName val="0"/>
          <c:showSerName val="0"/>
          <c:showPercent val="0"/>
          <c:showBubbleSize val="0"/>
        </c:dLbls>
        <c:axId val="2052422080"/>
        <c:axId val="2052429648"/>
      </c:areaChart>
      <c:catAx>
        <c:axId val="2052422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2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r>
              <a:rPr lang="en-US" b="1"/>
              <a:t>Net Zero Scenario A</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'Emissions by Sector'!$C$43</c:f>
              <c:strCache>
                <c:ptCount val="1"/>
                <c:pt idx="0">
                  <c:v>Residential</c:v>
                </c:pt>
              </c:strCache>
            </c:strRef>
          </c:tx>
          <c:spPr>
            <a:solidFill>
              <a:schemeClr val="accent1"/>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Sector'!$D$43:$S$43</c:f>
              <c:numCache>
                <c:formatCode>0.000</c:formatCode>
                <c:ptCount val="16"/>
                <c:pt idx="0">
                  <c:v>58.202506833508387</c:v>
                </c:pt>
                <c:pt idx="1">
                  <c:v>57.074236306421426</c:v>
                </c:pt>
                <c:pt idx="2">
                  <c:v>55.559142927046615</c:v>
                </c:pt>
                <c:pt idx="3">
                  <c:v>53.750132101479188</c:v>
                </c:pt>
                <c:pt idx="4">
                  <c:v>51.751755461134088</c:v>
                </c:pt>
                <c:pt idx="5">
                  <c:v>49.340280184850549</c:v>
                </c:pt>
                <c:pt idx="6">
                  <c:v>46.506832037795768</c:v>
                </c:pt>
                <c:pt idx="7">
                  <c:v>43.548951679121885</c:v>
                </c:pt>
                <c:pt idx="8">
                  <c:v>40.483252679374274</c:v>
                </c:pt>
                <c:pt idx="9">
                  <c:v>37.326890758760442</c:v>
                </c:pt>
                <c:pt idx="10">
                  <c:v>34.097264964236331</c:v>
                </c:pt>
                <c:pt idx="11">
                  <c:v>31.014124932175424</c:v>
                </c:pt>
                <c:pt idx="12">
                  <c:v>28.08010847991574</c:v>
                </c:pt>
                <c:pt idx="13">
                  <c:v>25.300821691124241</c:v>
                </c:pt>
                <c:pt idx="14">
                  <c:v>22.679595379145109</c:v>
                </c:pt>
                <c:pt idx="15">
                  <c:v>20.220211779520351</c:v>
                </c:pt>
              </c:numCache>
            </c:numRef>
          </c:val>
          <c:extLst>
            <c:ext xmlns:c16="http://schemas.microsoft.com/office/drawing/2014/chart" uri="{C3380CC4-5D6E-409C-BE32-E72D297353CC}">
              <c16:uniqueId val="{00000000-CA90-4F87-A247-7C008C475D3B}"/>
            </c:ext>
          </c:extLst>
        </c:ser>
        <c:ser>
          <c:idx val="1"/>
          <c:order val="1"/>
          <c:tx>
            <c:strRef>
              <c:f>'Emissions by Sector'!$C$44</c:f>
              <c:strCache>
                <c:ptCount val="1"/>
                <c:pt idx="0">
                  <c:v>Commercial</c:v>
                </c:pt>
              </c:strCache>
            </c:strRef>
          </c:tx>
          <c:spPr>
            <a:solidFill>
              <a:schemeClr val="accent2"/>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Sector'!$D$44:$S$44</c:f>
              <c:numCache>
                <c:formatCode>0.000</c:formatCode>
                <c:ptCount val="16"/>
                <c:pt idx="0">
                  <c:v>34.959692052981552</c:v>
                </c:pt>
                <c:pt idx="1">
                  <c:v>34.452909027343644</c:v>
                </c:pt>
                <c:pt idx="2">
                  <c:v>33.720946525454721</c:v>
                </c:pt>
                <c:pt idx="3">
                  <c:v>32.845292546765698</c:v>
                </c:pt>
                <c:pt idx="4">
                  <c:v>31.887493585735537</c:v>
                </c:pt>
                <c:pt idx="5">
                  <c:v>30.749830082603239</c:v>
                </c:pt>
                <c:pt idx="6">
                  <c:v>28.837494676352637</c:v>
                </c:pt>
                <c:pt idx="7">
                  <c:v>26.871231658334949</c:v>
                </c:pt>
                <c:pt idx="8">
                  <c:v>24.871999119909205</c:v>
                </c:pt>
                <c:pt idx="9">
                  <c:v>22.865022446141872</c:v>
                </c:pt>
                <c:pt idx="10">
                  <c:v>20.872903725722761</c:v>
                </c:pt>
                <c:pt idx="11">
                  <c:v>19.103810196362815</c:v>
                </c:pt>
                <c:pt idx="12">
                  <c:v>17.424721126239096</c:v>
                </c:pt>
                <c:pt idx="13">
                  <c:v>15.836418443050594</c:v>
                </c:pt>
                <c:pt idx="14">
                  <c:v>14.340140469281016</c:v>
                </c:pt>
                <c:pt idx="15">
                  <c:v>12.9372896263522</c:v>
                </c:pt>
              </c:numCache>
            </c:numRef>
          </c:val>
          <c:extLst>
            <c:ext xmlns:c16="http://schemas.microsoft.com/office/drawing/2014/chart" uri="{C3380CC4-5D6E-409C-BE32-E72D297353CC}">
              <c16:uniqueId val="{00000001-CA90-4F87-A247-7C008C475D3B}"/>
            </c:ext>
          </c:extLst>
        </c:ser>
        <c:ser>
          <c:idx val="2"/>
          <c:order val="2"/>
          <c:tx>
            <c:strRef>
              <c:f>'Emissions by Sector'!$C$45</c:f>
              <c:strCache>
                <c:ptCount val="1"/>
                <c:pt idx="0">
                  <c:v>Industry</c:v>
                </c:pt>
              </c:strCache>
            </c:strRef>
          </c:tx>
          <c:spPr>
            <a:solidFill>
              <a:schemeClr val="accent3"/>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Sector'!$D$45:$S$45</c:f>
              <c:numCache>
                <c:formatCode>0.000</c:formatCode>
                <c:ptCount val="16"/>
                <c:pt idx="0">
                  <c:v>15.221568463624042</c:v>
                </c:pt>
                <c:pt idx="1">
                  <c:v>14.798284494516656</c:v>
                </c:pt>
                <c:pt idx="2">
                  <c:v>14.384642275947138</c:v>
                </c:pt>
                <c:pt idx="3">
                  <c:v>13.973659447531883</c:v>
                </c:pt>
                <c:pt idx="4">
                  <c:v>13.571743899849046</c:v>
                </c:pt>
                <c:pt idx="5">
                  <c:v>13.17227472724252</c:v>
                </c:pt>
                <c:pt idx="6">
                  <c:v>12.281259760824918</c:v>
                </c:pt>
                <c:pt idx="7">
                  <c:v>11.419094501324897</c:v>
                </c:pt>
                <c:pt idx="8">
                  <c:v>10.585183284739102</c:v>
                </c:pt>
                <c:pt idx="9">
                  <c:v>9.7789496069489807</c:v>
                </c:pt>
                <c:pt idx="10">
                  <c:v>8.9998355600642412</c:v>
                </c:pt>
                <c:pt idx="11">
                  <c:v>8.566077036021662</c:v>
                </c:pt>
                <c:pt idx="12">
                  <c:v>8.1597476909268192</c:v>
                </c:pt>
                <c:pt idx="13">
                  <c:v>7.7804910079148799</c:v>
                </c:pt>
                <c:pt idx="14">
                  <c:v>7.4253610030822221</c:v>
                </c:pt>
                <c:pt idx="15">
                  <c:v>7.0904970122882549</c:v>
                </c:pt>
              </c:numCache>
            </c:numRef>
          </c:val>
          <c:extLst>
            <c:ext xmlns:c16="http://schemas.microsoft.com/office/drawing/2014/chart" uri="{C3380CC4-5D6E-409C-BE32-E72D297353CC}">
              <c16:uniqueId val="{00000002-CA90-4F87-A247-7C008C475D3B}"/>
            </c:ext>
          </c:extLst>
        </c:ser>
        <c:ser>
          <c:idx val="3"/>
          <c:order val="3"/>
          <c:tx>
            <c:strRef>
              <c:f>'Emissions by Sector'!$C$46</c:f>
              <c:strCache>
                <c:ptCount val="1"/>
                <c:pt idx="0">
                  <c:v>Transportation</c:v>
                </c:pt>
              </c:strCache>
            </c:strRef>
          </c:tx>
          <c:spPr>
            <a:solidFill>
              <a:schemeClr val="accent4"/>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Sector'!$D$46:$S$46</c:f>
              <c:numCache>
                <c:formatCode>0.000</c:formatCode>
                <c:ptCount val="16"/>
                <c:pt idx="0">
                  <c:v>102.27923667226493</c:v>
                </c:pt>
                <c:pt idx="1">
                  <c:v>100.39093819015966</c:v>
                </c:pt>
                <c:pt idx="2">
                  <c:v>98.355029669785424</c:v>
                </c:pt>
                <c:pt idx="3">
                  <c:v>96.128267331698709</c:v>
                </c:pt>
                <c:pt idx="4">
                  <c:v>93.778969603064581</c:v>
                </c:pt>
                <c:pt idx="5">
                  <c:v>91.320486218338701</c:v>
                </c:pt>
                <c:pt idx="6">
                  <c:v>87.115604485763853</c:v>
                </c:pt>
                <c:pt idx="7">
                  <c:v>82.579123256360234</c:v>
                </c:pt>
                <c:pt idx="8">
                  <c:v>77.713138085728986</c:v>
                </c:pt>
                <c:pt idx="9">
                  <c:v>72.537799147040587</c:v>
                </c:pt>
                <c:pt idx="10">
                  <c:v>67.110867795713048</c:v>
                </c:pt>
                <c:pt idx="11">
                  <c:v>62.628048228596533</c:v>
                </c:pt>
                <c:pt idx="12">
                  <c:v>58.264011876619598</c:v>
                </c:pt>
                <c:pt idx="13">
                  <c:v>54.023090857653514</c:v>
                </c:pt>
                <c:pt idx="14">
                  <c:v>49.910553220077304</c:v>
                </c:pt>
                <c:pt idx="15">
                  <c:v>45.954774964869387</c:v>
                </c:pt>
              </c:numCache>
            </c:numRef>
          </c:val>
          <c:extLst>
            <c:ext xmlns:c16="http://schemas.microsoft.com/office/drawing/2014/chart" uri="{C3380CC4-5D6E-409C-BE32-E72D297353CC}">
              <c16:uniqueId val="{00000003-CA90-4F87-A247-7C008C475D3B}"/>
            </c:ext>
          </c:extLst>
        </c:ser>
        <c:ser>
          <c:idx val="4"/>
          <c:order val="4"/>
          <c:tx>
            <c:strRef>
              <c:f>'Emissions by Sector'!$C$47</c:f>
              <c:strCache>
                <c:ptCount val="1"/>
                <c:pt idx="0">
                  <c:v>Electric Power</c:v>
                </c:pt>
              </c:strCache>
            </c:strRef>
          </c:tx>
          <c:spPr>
            <a:solidFill>
              <a:schemeClr val="accent5"/>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Sector'!$D$47:$S$47</c:f>
              <c:numCache>
                <c:formatCode>0.000</c:formatCode>
                <c:ptCount val="16"/>
                <c:pt idx="0">
                  <c:v>51.689737855542674</c:v>
                </c:pt>
                <c:pt idx="1">
                  <c:v>48.3055118594053</c:v>
                </c:pt>
                <c:pt idx="2">
                  <c:v>44.921285863267926</c:v>
                </c:pt>
                <c:pt idx="3">
                  <c:v>41.537059867130559</c:v>
                </c:pt>
                <c:pt idx="4">
                  <c:v>38.152833870993177</c:v>
                </c:pt>
                <c:pt idx="5">
                  <c:v>34.76860787485581</c:v>
                </c:pt>
                <c:pt idx="6">
                  <c:v>31.998683084236372</c:v>
                </c:pt>
                <c:pt idx="7">
                  <c:v>29.228758293616934</c:v>
                </c:pt>
                <c:pt idx="8">
                  <c:v>26.458833502997496</c:v>
                </c:pt>
                <c:pt idx="9">
                  <c:v>23.688908712378058</c:v>
                </c:pt>
                <c:pt idx="10">
                  <c:v>20.918983921758613</c:v>
                </c:pt>
                <c:pt idx="11">
                  <c:v>17.13366802667483</c:v>
                </c:pt>
                <c:pt idx="12">
                  <c:v>13.348352131591048</c:v>
                </c:pt>
                <c:pt idx="13">
                  <c:v>9.5630362365072656</c:v>
                </c:pt>
                <c:pt idx="14">
                  <c:v>5.7777203414234837</c:v>
                </c:pt>
                <c:pt idx="15">
                  <c:v>1.9924044463396999</c:v>
                </c:pt>
              </c:numCache>
            </c:numRef>
          </c:val>
          <c:extLst>
            <c:ext xmlns:c16="http://schemas.microsoft.com/office/drawing/2014/chart" uri="{C3380CC4-5D6E-409C-BE32-E72D297353CC}">
              <c16:uniqueId val="{00000004-CA90-4F87-A247-7C008C475D3B}"/>
            </c:ext>
          </c:extLst>
        </c:ser>
        <c:dLbls>
          <c:showLegendKey val="0"/>
          <c:showVal val="0"/>
          <c:showCatName val="0"/>
          <c:showSerName val="0"/>
          <c:showPercent val="0"/>
          <c:showBubbleSize val="0"/>
        </c:dLbls>
        <c:axId val="2052422080"/>
        <c:axId val="2052429648"/>
      </c:areaChart>
      <c:catAx>
        <c:axId val="2052422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208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r>
              <a:rPr lang="en-US" b="1"/>
              <a:t>Net Zero Scenario B</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solidFill>
              <a:latin typeface="+mn-lt"/>
              <a:ea typeface="+mn-ea"/>
              <a:cs typeface="+mn-cs"/>
            </a:defRPr>
          </a:pPr>
          <a:endParaRPr lang="en-US"/>
        </a:p>
      </c:txPr>
    </c:title>
    <c:autoTitleDeleted val="0"/>
    <c:plotArea>
      <c:layout/>
      <c:areaChart>
        <c:grouping val="stacked"/>
        <c:varyColors val="0"/>
        <c:ser>
          <c:idx val="0"/>
          <c:order val="0"/>
          <c:tx>
            <c:strRef>
              <c:f>'Emissions by Sector'!$C$49</c:f>
              <c:strCache>
                <c:ptCount val="1"/>
                <c:pt idx="0">
                  <c:v>Residential</c:v>
                </c:pt>
              </c:strCache>
            </c:strRef>
          </c:tx>
          <c:spPr>
            <a:solidFill>
              <a:schemeClr val="accent1"/>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Sector'!$D$49:$S$49</c:f>
              <c:numCache>
                <c:formatCode>0.000</c:formatCode>
                <c:ptCount val="16"/>
                <c:pt idx="0">
                  <c:v>58.202506833508387</c:v>
                </c:pt>
                <c:pt idx="1">
                  <c:v>57.074236306421426</c:v>
                </c:pt>
                <c:pt idx="2">
                  <c:v>55.559142927046615</c:v>
                </c:pt>
                <c:pt idx="3">
                  <c:v>53.748513761663752</c:v>
                </c:pt>
                <c:pt idx="4">
                  <c:v>51.745366593671044</c:v>
                </c:pt>
                <c:pt idx="5">
                  <c:v>49.324947990566514</c:v>
                </c:pt>
                <c:pt idx="6">
                  <c:v>46.48087603885746</c:v>
                </c:pt>
                <c:pt idx="7">
                  <c:v>43.510809045244997</c:v>
                </c:pt>
                <c:pt idx="8">
                  <c:v>40.430752019273534</c:v>
                </c:pt>
                <c:pt idx="9">
                  <c:v>37.258682296252204</c:v>
                </c:pt>
                <c:pt idx="10">
                  <c:v>34.012673003895678</c:v>
                </c:pt>
                <c:pt idx="11">
                  <c:v>30.913927890816414</c:v>
                </c:pt>
                <c:pt idx="12">
                  <c:v>27.965050203492218</c:v>
                </c:pt>
                <c:pt idx="13">
                  <c:v>25.171637533538693</c:v>
                </c:pt>
                <c:pt idx="14">
                  <c:v>22.537058539809401</c:v>
                </c:pt>
                <c:pt idx="15">
                  <c:v>20.065080961832518</c:v>
                </c:pt>
              </c:numCache>
            </c:numRef>
          </c:val>
          <c:extLst>
            <c:ext xmlns:c16="http://schemas.microsoft.com/office/drawing/2014/chart" uri="{C3380CC4-5D6E-409C-BE32-E72D297353CC}">
              <c16:uniqueId val="{00000000-4A28-4531-9A62-E0FAFF7E358F}"/>
            </c:ext>
          </c:extLst>
        </c:ser>
        <c:ser>
          <c:idx val="1"/>
          <c:order val="1"/>
          <c:tx>
            <c:strRef>
              <c:f>'Emissions by Sector'!$C$50</c:f>
              <c:strCache>
                <c:ptCount val="1"/>
                <c:pt idx="0">
                  <c:v>Commercial</c:v>
                </c:pt>
              </c:strCache>
            </c:strRef>
          </c:tx>
          <c:spPr>
            <a:solidFill>
              <a:schemeClr val="accent2"/>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Sector'!$D$50:$S$50</c:f>
              <c:numCache>
                <c:formatCode>0.000</c:formatCode>
                <c:ptCount val="16"/>
                <c:pt idx="0">
                  <c:v>34.960057521936847</c:v>
                </c:pt>
                <c:pt idx="1">
                  <c:v>34.453515415053786</c:v>
                </c:pt>
                <c:pt idx="2">
                  <c:v>33.721910435568802</c:v>
                </c:pt>
                <c:pt idx="3">
                  <c:v>32.847849327905287</c:v>
                </c:pt>
                <c:pt idx="4">
                  <c:v>31.892747380995349</c:v>
                </c:pt>
                <c:pt idx="5">
                  <c:v>30.758943169387578</c:v>
                </c:pt>
                <c:pt idx="6">
                  <c:v>28.851094810895262</c:v>
                </c:pt>
                <c:pt idx="7">
                  <c:v>26.889932282969824</c:v>
                </c:pt>
                <c:pt idx="8">
                  <c:v>24.896257400269299</c:v>
                </c:pt>
                <c:pt idx="9">
                  <c:v>22.895171599407288</c:v>
                </c:pt>
                <c:pt idx="10">
                  <c:v>20.909185225311433</c:v>
                </c:pt>
                <c:pt idx="11">
                  <c:v>19.145931403089435</c:v>
                </c:pt>
                <c:pt idx="12">
                  <c:v>17.47208589298846</c:v>
                </c:pt>
                <c:pt idx="13">
                  <c:v>15.888454938800301</c:v>
                </c:pt>
                <c:pt idx="14">
                  <c:v>14.396300815809933</c:v>
                </c:pt>
                <c:pt idx="15">
                  <c:v>12.997050868375702</c:v>
                </c:pt>
              </c:numCache>
            </c:numRef>
          </c:val>
          <c:extLst>
            <c:ext xmlns:c16="http://schemas.microsoft.com/office/drawing/2014/chart" uri="{C3380CC4-5D6E-409C-BE32-E72D297353CC}">
              <c16:uniqueId val="{00000001-4A28-4531-9A62-E0FAFF7E358F}"/>
            </c:ext>
          </c:extLst>
        </c:ser>
        <c:ser>
          <c:idx val="2"/>
          <c:order val="2"/>
          <c:tx>
            <c:strRef>
              <c:f>'Emissions by Sector'!$C$51</c:f>
              <c:strCache>
                <c:ptCount val="1"/>
                <c:pt idx="0">
                  <c:v>Industry</c:v>
                </c:pt>
              </c:strCache>
            </c:strRef>
          </c:tx>
          <c:spPr>
            <a:solidFill>
              <a:schemeClr val="accent3"/>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Sector'!$D$51:$S$51</c:f>
              <c:numCache>
                <c:formatCode>0.000</c:formatCode>
                <c:ptCount val="16"/>
                <c:pt idx="0">
                  <c:v>15.221568463624042</c:v>
                </c:pt>
                <c:pt idx="1">
                  <c:v>14.798284494516656</c:v>
                </c:pt>
                <c:pt idx="2">
                  <c:v>14.384642275947138</c:v>
                </c:pt>
                <c:pt idx="3">
                  <c:v>13.973659447531883</c:v>
                </c:pt>
                <c:pt idx="4">
                  <c:v>13.571743899849046</c:v>
                </c:pt>
                <c:pt idx="5">
                  <c:v>13.17227472724252</c:v>
                </c:pt>
                <c:pt idx="6">
                  <c:v>12.281259760824918</c:v>
                </c:pt>
                <c:pt idx="7">
                  <c:v>11.419094501324897</c:v>
                </c:pt>
                <c:pt idx="8">
                  <c:v>10.585183284739102</c:v>
                </c:pt>
                <c:pt idx="9">
                  <c:v>9.7789496069489807</c:v>
                </c:pt>
                <c:pt idx="10">
                  <c:v>8.9998355600642412</c:v>
                </c:pt>
                <c:pt idx="11">
                  <c:v>8.566077036021662</c:v>
                </c:pt>
                <c:pt idx="12">
                  <c:v>8.1597476909268192</c:v>
                </c:pt>
                <c:pt idx="13">
                  <c:v>7.7804910079148799</c:v>
                </c:pt>
                <c:pt idx="14">
                  <c:v>7.4253610030822221</c:v>
                </c:pt>
                <c:pt idx="15">
                  <c:v>7.0904970122882549</c:v>
                </c:pt>
              </c:numCache>
            </c:numRef>
          </c:val>
          <c:extLst>
            <c:ext xmlns:c16="http://schemas.microsoft.com/office/drawing/2014/chart" uri="{C3380CC4-5D6E-409C-BE32-E72D297353CC}">
              <c16:uniqueId val="{00000002-4A28-4531-9A62-E0FAFF7E358F}"/>
            </c:ext>
          </c:extLst>
        </c:ser>
        <c:ser>
          <c:idx val="3"/>
          <c:order val="3"/>
          <c:tx>
            <c:strRef>
              <c:f>'Emissions by Sector'!$C$52</c:f>
              <c:strCache>
                <c:ptCount val="1"/>
                <c:pt idx="0">
                  <c:v>Transportation</c:v>
                </c:pt>
              </c:strCache>
            </c:strRef>
          </c:tx>
          <c:spPr>
            <a:solidFill>
              <a:schemeClr val="accent4"/>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Sector'!$D$52:$S$52</c:f>
              <c:numCache>
                <c:formatCode>0.000</c:formatCode>
                <c:ptCount val="16"/>
                <c:pt idx="0">
                  <c:v>102.27923667226493</c:v>
                </c:pt>
                <c:pt idx="1">
                  <c:v>100.39093819015966</c:v>
                </c:pt>
                <c:pt idx="2">
                  <c:v>98.355029669785424</c:v>
                </c:pt>
                <c:pt idx="3">
                  <c:v>96.128267331698709</c:v>
                </c:pt>
                <c:pt idx="4">
                  <c:v>93.778969603064581</c:v>
                </c:pt>
                <c:pt idx="5">
                  <c:v>91.320486218338701</c:v>
                </c:pt>
                <c:pt idx="6">
                  <c:v>87.115604485763853</c:v>
                </c:pt>
                <c:pt idx="7">
                  <c:v>82.579123256360234</c:v>
                </c:pt>
                <c:pt idx="8">
                  <c:v>77.713138085728986</c:v>
                </c:pt>
                <c:pt idx="9">
                  <c:v>72.537799147040587</c:v>
                </c:pt>
                <c:pt idx="10">
                  <c:v>67.110867795713048</c:v>
                </c:pt>
                <c:pt idx="11">
                  <c:v>62.628048228596533</c:v>
                </c:pt>
                <c:pt idx="12">
                  <c:v>58.264011876619598</c:v>
                </c:pt>
                <c:pt idx="13">
                  <c:v>54.023090857653514</c:v>
                </c:pt>
                <c:pt idx="14">
                  <c:v>49.910553220077304</c:v>
                </c:pt>
                <c:pt idx="15">
                  <c:v>45.954774964869387</c:v>
                </c:pt>
              </c:numCache>
            </c:numRef>
          </c:val>
          <c:extLst>
            <c:ext xmlns:c16="http://schemas.microsoft.com/office/drawing/2014/chart" uri="{C3380CC4-5D6E-409C-BE32-E72D297353CC}">
              <c16:uniqueId val="{00000003-4A28-4531-9A62-E0FAFF7E358F}"/>
            </c:ext>
          </c:extLst>
        </c:ser>
        <c:ser>
          <c:idx val="4"/>
          <c:order val="4"/>
          <c:tx>
            <c:strRef>
              <c:f>'Emissions by Sector'!$C$53</c:f>
              <c:strCache>
                <c:ptCount val="1"/>
                <c:pt idx="0">
                  <c:v>Electric Power</c:v>
                </c:pt>
              </c:strCache>
            </c:strRef>
          </c:tx>
          <c:spPr>
            <a:solidFill>
              <a:schemeClr val="accent5"/>
            </a:solidFill>
            <a:ln w="25400">
              <a:noFill/>
            </a:ln>
            <a:effectLst/>
          </c:spPr>
          <c:cat>
            <c:numRef>
              <c:f>'Emissions by Sector'!$D$24:$S$24</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'Emissions by Sector'!$D$53:$S$53</c:f>
              <c:numCache>
                <c:formatCode>0.000</c:formatCode>
                <c:ptCount val="16"/>
                <c:pt idx="0">
                  <c:v>51.688681344398113</c:v>
                </c:pt>
                <c:pt idx="1">
                  <c:v>48.301709175397811</c:v>
                </c:pt>
                <c:pt idx="2">
                  <c:v>44.914737006397509</c:v>
                </c:pt>
                <c:pt idx="3">
                  <c:v>41.527764837397207</c:v>
                </c:pt>
                <c:pt idx="4">
                  <c:v>38.140792668396905</c:v>
                </c:pt>
                <c:pt idx="5">
                  <c:v>34.753820499396603</c:v>
                </c:pt>
                <c:pt idx="6">
                  <c:v>31.987865779183529</c:v>
                </c:pt>
                <c:pt idx="7">
                  <c:v>29.221911058970456</c:v>
                </c:pt>
                <c:pt idx="8">
                  <c:v>26.455956338757382</c:v>
                </c:pt>
                <c:pt idx="9">
                  <c:v>23.690001618544308</c:v>
                </c:pt>
                <c:pt idx="10">
                  <c:v>20.924046898331227</c:v>
                </c:pt>
                <c:pt idx="11">
                  <c:v>17.13015861756617</c:v>
                </c:pt>
                <c:pt idx="12">
                  <c:v>13.336270336801114</c:v>
                </c:pt>
                <c:pt idx="13">
                  <c:v>9.5423820560360575</c:v>
                </c:pt>
                <c:pt idx="14">
                  <c:v>5.7484937752710001</c:v>
                </c:pt>
                <c:pt idx="15">
                  <c:v>1.9546054945059392</c:v>
                </c:pt>
              </c:numCache>
            </c:numRef>
          </c:val>
          <c:extLst>
            <c:ext xmlns:c16="http://schemas.microsoft.com/office/drawing/2014/chart" uri="{C3380CC4-5D6E-409C-BE32-E72D297353CC}">
              <c16:uniqueId val="{00000004-4A28-4531-9A62-E0FAFF7E358F}"/>
            </c:ext>
          </c:extLst>
        </c:ser>
        <c:dLbls>
          <c:showLegendKey val="0"/>
          <c:showVal val="0"/>
          <c:showCatName val="0"/>
          <c:showSerName val="0"/>
          <c:showPercent val="0"/>
          <c:showBubbleSize val="0"/>
        </c:dLbls>
        <c:axId val="2052422080"/>
        <c:axId val="2052429648"/>
      </c:areaChart>
      <c:catAx>
        <c:axId val="205242208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9648"/>
        <c:crosses val="autoZero"/>
        <c:auto val="1"/>
        <c:lblAlgn val="ctr"/>
        <c:lblOffset val="100"/>
        <c:tickLblSkip val="5"/>
        <c:noMultiLvlLbl val="0"/>
      </c:catAx>
      <c:valAx>
        <c:axId val="2052429648"/>
        <c:scaling>
          <c:orientation val="minMax"/>
        </c:scaling>
        <c:delete val="0"/>
        <c:axPos val="l"/>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en-US"/>
                  <a:t>MMT CO2e</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crossAx val="205242208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2030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'Gross Costs'!$B$30</c:f>
              <c:strCache>
                <c:ptCount val="1"/>
                <c:pt idx="0">
                  <c:v>Buildings Investment</c:v>
                </c:pt>
              </c:strCache>
            </c:strRef>
          </c:tx>
          <c:spPr>
            <a:solidFill>
              <a:schemeClr val="accent1"/>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Costs'!$C$30:$G$30</c:f>
              <c:numCache>
                <c:formatCode>_(* #,##0.00_);_(* \(#,##0.00\);_(* "-"??_);_(@_)</c:formatCode>
                <c:ptCount val="5"/>
                <c:pt idx="0">
                  <c:v>27.864465945673537</c:v>
                </c:pt>
                <c:pt idx="1">
                  <c:v>28.482794510821762</c:v>
                </c:pt>
                <c:pt idx="2">
                  <c:v>28.785081959582392</c:v>
                </c:pt>
                <c:pt idx="3">
                  <c:v>31.546779191777418</c:v>
                </c:pt>
                <c:pt idx="4">
                  <c:v>31.546858471736634</c:v>
                </c:pt>
              </c:numCache>
            </c:numRef>
          </c:val>
          <c:extLst>
            <c:ext xmlns:c16="http://schemas.microsoft.com/office/drawing/2014/chart" uri="{C3380CC4-5D6E-409C-BE32-E72D297353CC}">
              <c16:uniqueId val="{00000000-9750-0A47-9875-6B4E5548EB8E}"/>
            </c:ext>
          </c:extLst>
        </c:ser>
        <c:ser>
          <c:idx val="1"/>
          <c:order val="1"/>
          <c:tx>
            <c:strRef>
              <c:f>'Gross Costs'!$B$31</c:f>
              <c:strCache>
                <c:ptCount val="1"/>
                <c:pt idx="0">
                  <c:v>Transportation Investment</c:v>
                </c:pt>
              </c:strCache>
            </c:strRef>
          </c:tx>
          <c:spPr>
            <a:solidFill>
              <a:schemeClr val="accent2"/>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Costs'!$C$31:$G$31</c:f>
              <c:numCache>
                <c:formatCode>_(* #,##0.00_);_(* \(#,##0.00\);_(* "-"??_);_(@_)</c:formatCode>
                <c:ptCount val="5"/>
                <c:pt idx="0">
                  <c:v>38.213588325901242</c:v>
                </c:pt>
                <c:pt idx="1">
                  <c:v>38.299815375504956</c:v>
                </c:pt>
                <c:pt idx="2">
                  <c:v>38.299824807256599</c:v>
                </c:pt>
                <c:pt idx="3">
                  <c:v>38.299824807256599</c:v>
                </c:pt>
                <c:pt idx="4">
                  <c:v>38.299824807256599</c:v>
                </c:pt>
              </c:numCache>
            </c:numRef>
          </c:val>
          <c:extLst>
            <c:ext xmlns:c16="http://schemas.microsoft.com/office/drawing/2014/chart" uri="{C3380CC4-5D6E-409C-BE32-E72D297353CC}">
              <c16:uniqueId val="{00000001-9750-0A47-9875-6B4E5548EB8E}"/>
            </c:ext>
          </c:extLst>
        </c:ser>
        <c:ser>
          <c:idx val="2"/>
          <c:order val="2"/>
          <c:tx>
            <c:strRef>
              <c:f>'Gross Costs'!$B$32</c:f>
              <c:strCache>
                <c:ptCount val="1"/>
                <c:pt idx="0">
                  <c:v>Electricity</c:v>
                </c:pt>
              </c:strCache>
            </c:strRef>
          </c:tx>
          <c:spPr>
            <a:solidFill>
              <a:schemeClr val="accent3"/>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Costs'!$C$32:$G$32</c:f>
              <c:numCache>
                <c:formatCode>_(* #,##0.00_);_(* \(#,##0.00\);_(* "-"??_);_(@_)</c:formatCode>
                <c:ptCount val="5"/>
                <c:pt idx="0">
                  <c:v>11.699172247474554</c:v>
                </c:pt>
                <c:pt idx="1">
                  <c:v>14.022409353628076</c:v>
                </c:pt>
                <c:pt idx="2">
                  <c:v>13.977614750805477</c:v>
                </c:pt>
                <c:pt idx="3">
                  <c:v>13.956959531637578</c:v>
                </c:pt>
                <c:pt idx="4">
                  <c:v>13.952519827955191</c:v>
                </c:pt>
              </c:numCache>
            </c:numRef>
          </c:val>
          <c:extLst>
            <c:ext xmlns:c16="http://schemas.microsoft.com/office/drawing/2014/chart" uri="{C3380CC4-5D6E-409C-BE32-E72D297353CC}">
              <c16:uniqueId val="{00000002-9750-0A47-9875-6B4E5548EB8E}"/>
            </c:ext>
          </c:extLst>
        </c:ser>
        <c:ser>
          <c:idx val="3"/>
          <c:order val="3"/>
          <c:tx>
            <c:strRef>
              <c:f>'Gross Costs'!$B$33</c:f>
              <c:strCache>
                <c:ptCount val="1"/>
                <c:pt idx="0">
                  <c:v>Natural Gas</c:v>
                </c:pt>
              </c:strCache>
            </c:strRef>
          </c:tx>
          <c:spPr>
            <a:solidFill>
              <a:schemeClr val="accent4"/>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Costs'!$C$33:$G$33</c:f>
              <c:numCache>
                <c:formatCode>_(* #,##0.00_);_(* \(#,##0.00\);_(* "-"??_);_(@_)</c:formatCode>
                <c:ptCount val="5"/>
                <c:pt idx="0">
                  <c:v>2.2923230046644809</c:v>
                </c:pt>
                <c:pt idx="1">
                  <c:v>2.253385979036147</c:v>
                </c:pt>
                <c:pt idx="2">
                  <c:v>2.2248084667440446</c:v>
                </c:pt>
                <c:pt idx="3">
                  <c:v>2.1236703229910185</c:v>
                </c:pt>
                <c:pt idx="4">
                  <c:v>2.1241084874919323</c:v>
                </c:pt>
              </c:numCache>
            </c:numRef>
          </c:val>
          <c:extLst>
            <c:ext xmlns:c16="http://schemas.microsoft.com/office/drawing/2014/chart" uri="{C3380CC4-5D6E-409C-BE32-E72D297353CC}">
              <c16:uniqueId val="{00000003-9750-0A47-9875-6B4E5548EB8E}"/>
            </c:ext>
          </c:extLst>
        </c:ser>
        <c:ser>
          <c:idx val="4"/>
          <c:order val="4"/>
          <c:tx>
            <c:strRef>
              <c:f>'Gross Costs'!$B$34</c:f>
              <c:strCache>
                <c:ptCount val="1"/>
                <c:pt idx="0">
                  <c:v>Fossil Liquids</c:v>
                </c:pt>
              </c:strCache>
            </c:strRef>
          </c:tx>
          <c:spPr>
            <a:solidFill>
              <a:schemeClr val="accent5"/>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Costs'!$C$34:$G$34</c:f>
              <c:numCache>
                <c:formatCode>_(* #,##0.00_);_(* \(#,##0.00\);_(* "-"??_);_(@_)</c:formatCode>
                <c:ptCount val="5"/>
                <c:pt idx="0">
                  <c:v>24.001817717893324</c:v>
                </c:pt>
                <c:pt idx="1">
                  <c:v>23.720902558714133</c:v>
                </c:pt>
                <c:pt idx="2">
                  <c:v>23.698556385347057</c:v>
                </c:pt>
                <c:pt idx="3">
                  <c:v>23.596166429099412</c:v>
                </c:pt>
                <c:pt idx="4">
                  <c:v>23.591787799564429</c:v>
                </c:pt>
              </c:numCache>
            </c:numRef>
          </c:val>
          <c:extLst>
            <c:ext xmlns:c16="http://schemas.microsoft.com/office/drawing/2014/chart" uri="{C3380CC4-5D6E-409C-BE32-E72D297353CC}">
              <c16:uniqueId val="{00000004-9750-0A47-9875-6B4E5548EB8E}"/>
            </c:ext>
          </c:extLst>
        </c:ser>
        <c:ser>
          <c:idx val="5"/>
          <c:order val="5"/>
          <c:tx>
            <c:strRef>
              <c:f>'Gross Costs'!$B$35</c:f>
              <c:strCache>
                <c:ptCount val="1"/>
                <c:pt idx="0">
                  <c:v>Renewable Gas</c:v>
                </c:pt>
              </c:strCache>
            </c:strRef>
          </c:tx>
          <c:spPr>
            <a:solidFill>
              <a:schemeClr val="accent6"/>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Costs'!$C$35:$G$35</c:f>
              <c:numCache>
                <c:formatCode>_(* #,##0.00_);_(* \(#,##0.00\);_(* "-"??_);_(@_)</c:formatCode>
                <c:ptCount val="5"/>
                <c:pt idx="0">
                  <c:v>8.8611798664000002E-5</c:v>
                </c:pt>
                <c:pt idx="1">
                  <c:v>2.0233904872554002E-2</c:v>
                </c:pt>
                <c:pt idx="2">
                  <c:v>2.0233904872554002E-2</c:v>
                </c:pt>
                <c:pt idx="3">
                  <c:v>2.0233904872554002E-2</c:v>
                </c:pt>
                <c:pt idx="4">
                  <c:v>2.0233904872554002E-2</c:v>
                </c:pt>
              </c:numCache>
            </c:numRef>
          </c:val>
          <c:extLst>
            <c:ext xmlns:c16="http://schemas.microsoft.com/office/drawing/2014/chart" uri="{C3380CC4-5D6E-409C-BE32-E72D297353CC}">
              <c16:uniqueId val="{00000005-9750-0A47-9875-6B4E5548EB8E}"/>
            </c:ext>
          </c:extLst>
        </c:ser>
        <c:ser>
          <c:idx val="6"/>
          <c:order val="6"/>
          <c:tx>
            <c:strRef>
              <c:f>'Gross Costs'!$B$36</c:f>
              <c:strCache>
                <c:ptCount val="1"/>
                <c:pt idx="0">
                  <c:v>Renewable Liquids</c:v>
                </c:pt>
              </c:strCache>
            </c:strRef>
          </c:tx>
          <c:spPr>
            <a:solidFill>
              <a:schemeClr val="accent1">
                <a:lumMod val="60000"/>
              </a:schemeClr>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Costs'!$C$36:$G$36</c:f>
              <c:numCache>
                <c:formatCode>_(* #,##0.00_);_(* \(#,##0.00\);_(* "-"??_);_(@_)</c:formatCode>
                <c:ptCount val="5"/>
                <c:pt idx="0">
                  <c:v>2.2743207707953457</c:v>
                </c:pt>
                <c:pt idx="1">
                  <c:v>2.2468720805519546</c:v>
                </c:pt>
                <c:pt idx="2">
                  <c:v>2.2609591819311725</c:v>
                </c:pt>
                <c:pt idx="3">
                  <c:v>2.2176143275036497</c:v>
                </c:pt>
                <c:pt idx="4">
                  <c:v>2.2160564567300978</c:v>
                </c:pt>
              </c:numCache>
            </c:numRef>
          </c:val>
          <c:extLst>
            <c:ext xmlns:c16="http://schemas.microsoft.com/office/drawing/2014/chart" uri="{C3380CC4-5D6E-409C-BE32-E72D297353CC}">
              <c16:uniqueId val="{00000006-9750-0A47-9875-6B4E5548EB8E}"/>
            </c:ext>
          </c:extLst>
        </c:ser>
        <c:ser>
          <c:idx val="7"/>
          <c:order val="7"/>
          <c:tx>
            <c:strRef>
              <c:f>'Gross Costs'!$B$37</c:f>
              <c:strCache>
                <c:ptCount val="1"/>
                <c:pt idx="0">
                  <c:v>Other Fuel</c:v>
                </c:pt>
              </c:strCache>
            </c:strRef>
          </c:tx>
          <c:spPr>
            <a:solidFill>
              <a:schemeClr val="accent2">
                <a:lumMod val="60000"/>
              </a:schemeClr>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Costs'!$C$37:$G$37</c:f>
              <c:numCache>
                <c:formatCode>_(* #,##0.00_);_(* \(#,##0.00\);_(* "-"??_);_(@_)</c:formatCode>
                <c:ptCount val="5"/>
                <c:pt idx="0">
                  <c:v>1.0932079268166111</c:v>
                </c:pt>
                <c:pt idx="1">
                  <c:v>1.092868406976766</c:v>
                </c:pt>
                <c:pt idx="2">
                  <c:v>1.0783214688400895</c:v>
                </c:pt>
                <c:pt idx="3">
                  <c:v>1.0519029389804726</c:v>
                </c:pt>
                <c:pt idx="4">
                  <c:v>1.0519026090154726</c:v>
                </c:pt>
              </c:numCache>
            </c:numRef>
          </c:val>
          <c:extLst>
            <c:ext xmlns:c16="http://schemas.microsoft.com/office/drawing/2014/chart" uri="{C3380CC4-5D6E-409C-BE32-E72D297353CC}">
              <c16:uniqueId val="{00000007-9750-0A47-9875-6B4E5548EB8E}"/>
            </c:ext>
          </c:extLst>
        </c:ser>
        <c:ser>
          <c:idx val="8"/>
          <c:order val="8"/>
          <c:tx>
            <c:strRef>
              <c:f>'Gross Costs'!$B$38</c:f>
              <c:strCache>
                <c:ptCount val="1"/>
                <c:pt idx="0">
                  <c:v>Others</c:v>
                </c:pt>
              </c:strCache>
            </c:strRef>
          </c:tx>
          <c:spPr>
            <a:solidFill>
              <a:schemeClr val="accent3">
                <a:lumMod val="60000"/>
              </a:schemeClr>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Costs'!$C$38:$G$38</c:f>
              <c:numCache>
                <c:formatCode>_(* #,##0.00_);_(* \(#,##0.00\);_(* "-"??_);_(@_)</c:formatCode>
                <c:ptCount val="5"/>
                <c:pt idx="0">
                  <c:v>14.894848025787439</c:v>
                </c:pt>
                <c:pt idx="1">
                  <c:v>14.838707148701712</c:v>
                </c:pt>
                <c:pt idx="2">
                  <c:v>14.913537667100696</c:v>
                </c:pt>
                <c:pt idx="3">
                  <c:v>15.007790165570061</c:v>
                </c:pt>
                <c:pt idx="4">
                  <c:v>15.007792944171811</c:v>
                </c:pt>
              </c:numCache>
            </c:numRef>
          </c:val>
          <c:extLst>
            <c:ext xmlns:c16="http://schemas.microsoft.com/office/drawing/2014/chart" uri="{C3380CC4-5D6E-409C-BE32-E72D297353CC}">
              <c16:uniqueId val="{00000008-9750-0A47-9875-6B4E5548EB8E}"/>
            </c:ext>
          </c:extLst>
        </c:ser>
        <c:ser>
          <c:idx val="9"/>
          <c:order val="9"/>
          <c:tx>
            <c:strRef>
              <c:f>'Gross Costs'!$B$39</c:f>
              <c:strCache>
                <c:ptCount val="1"/>
                <c:pt idx="0">
                  <c:v>Nonenergy</c:v>
                </c:pt>
              </c:strCache>
            </c:strRef>
          </c:tx>
          <c:spPr>
            <a:solidFill>
              <a:schemeClr val="accent4">
                <a:lumMod val="60000"/>
              </a:schemeClr>
            </a:solidFill>
            <a:ln>
              <a:noFill/>
            </a:ln>
            <a:effectLst/>
          </c:spPr>
          <c:invertIfNegative val="0"/>
          <c:cat>
            <c:strRef>
              <c:f>'Gross Costs'!$C$29:$G$29</c:f>
              <c:strCache>
                <c:ptCount val="5"/>
                <c:pt idx="0">
                  <c:v>No Action</c:v>
                </c:pt>
                <c:pt idx="1">
                  <c:v>Current Policies</c:v>
                </c:pt>
                <c:pt idx="2">
                  <c:v>Additional Action</c:v>
                </c:pt>
                <c:pt idx="3">
                  <c:v>Net Zero Scenario A</c:v>
                </c:pt>
                <c:pt idx="4">
                  <c:v>Net Zero Scenario B</c:v>
                </c:pt>
              </c:strCache>
            </c:strRef>
          </c:cat>
          <c:val>
            <c:numRef>
              <c:f>'Gross Costs'!$C$39:$G$39</c:f>
              <c:numCache>
                <c:formatCode>_(* #,##0.00_);_(* \(#,##0.00\);_(* "-"??_);_(@_)</c:formatCode>
                <c:ptCount val="5"/>
                <c:pt idx="0">
                  <c:v>3.2552854304199998E-2</c:v>
                </c:pt>
                <c:pt idx="1">
                  <c:v>0.15771426274313655</c:v>
                </c:pt>
                <c:pt idx="2">
                  <c:v>0.1581422524445196</c:v>
                </c:pt>
                <c:pt idx="3">
                  <c:v>0.33124438007419166</c:v>
                </c:pt>
                <c:pt idx="4">
                  <c:v>0.33057142057833322</c:v>
                </c:pt>
              </c:numCache>
            </c:numRef>
          </c:val>
          <c:extLst>
            <c:ext xmlns:c16="http://schemas.microsoft.com/office/drawing/2014/chart" uri="{C3380CC4-5D6E-409C-BE32-E72D297353CC}">
              <c16:uniqueId val="{00000009-9750-0A47-9875-6B4E5548EB8E}"/>
            </c:ext>
          </c:extLst>
        </c:ser>
        <c:dLbls>
          <c:showLegendKey val="0"/>
          <c:showVal val="0"/>
          <c:showCatName val="0"/>
          <c:showSerName val="0"/>
          <c:showPercent val="0"/>
          <c:showBubbleSize val="0"/>
        </c:dLbls>
        <c:gapWidth val="50"/>
        <c:overlap val="100"/>
        <c:axId val="796252959"/>
        <c:axId val="796251519"/>
      </c:barChart>
      <c:catAx>
        <c:axId val="7962529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1519"/>
        <c:crosses val="autoZero"/>
        <c:auto val="1"/>
        <c:lblAlgn val="ctr"/>
        <c:lblOffset val="100"/>
        <c:noMultiLvlLbl val="0"/>
      </c:catAx>
      <c:valAx>
        <c:axId val="796251519"/>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Economywide cost (Billion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2959"/>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2040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'Gross Costs'!$B$30</c:f>
              <c:strCache>
                <c:ptCount val="1"/>
                <c:pt idx="0">
                  <c:v>Buildings Investment</c:v>
                </c:pt>
              </c:strCache>
            </c:strRef>
          </c:tx>
          <c:spPr>
            <a:solidFill>
              <a:schemeClr val="accent1"/>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Costs'!$M$30:$Q$30</c:f>
              <c:numCache>
                <c:formatCode>_(* #,##0.00_);_(* \(#,##0.00\);_(* "-"??_);_(@_)</c:formatCode>
                <c:ptCount val="5"/>
                <c:pt idx="0">
                  <c:v>24.233566478075321</c:v>
                </c:pt>
                <c:pt idx="1">
                  <c:v>26.977556520030628</c:v>
                </c:pt>
                <c:pt idx="2">
                  <c:v>28.71054014926537</c:v>
                </c:pt>
                <c:pt idx="3">
                  <c:v>45.127601230269342</c:v>
                </c:pt>
                <c:pt idx="4">
                  <c:v>45.12772344694902</c:v>
                </c:pt>
              </c:numCache>
            </c:numRef>
          </c:val>
          <c:extLst>
            <c:ext xmlns:c16="http://schemas.microsoft.com/office/drawing/2014/chart" uri="{C3380CC4-5D6E-409C-BE32-E72D297353CC}">
              <c16:uniqueId val="{00000000-0AB5-E64B-8882-1600BC5E8DC8}"/>
            </c:ext>
          </c:extLst>
        </c:ser>
        <c:ser>
          <c:idx val="1"/>
          <c:order val="1"/>
          <c:tx>
            <c:strRef>
              <c:f>'Gross Costs'!$B$31</c:f>
              <c:strCache>
                <c:ptCount val="1"/>
                <c:pt idx="0">
                  <c:v>Transportation Investment</c:v>
                </c:pt>
              </c:strCache>
            </c:strRef>
          </c:tx>
          <c:spPr>
            <a:solidFill>
              <a:schemeClr val="accent2"/>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Costs'!$M$31:$Q$31</c:f>
              <c:numCache>
                <c:formatCode>_(* #,##0.00_);_(* \(#,##0.00\);_(* "-"??_);_(@_)</c:formatCode>
                <c:ptCount val="5"/>
                <c:pt idx="0">
                  <c:v>38.740384517414192</c:v>
                </c:pt>
                <c:pt idx="1">
                  <c:v>38.863435495494471</c:v>
                </c:pt>
                <c:pt idx="2">
                  <c:v>38.682909129243065</c:v>
                </c:pt>
                <c:pt idx="3">
                  <c:v>38.786745639463753</c:v>
                </c:pt>
                <c:pt idx="4">
                  <c:v>38.786745639463753</c:v>
                </c:pt>
              </c:numCache>
            </c:numRef>
          </c:val>
          <c:extLst>
            <c:ext xmlns:c16="http://schemas.microsoft.com/office/drawing/2014/chart" uri="{C3380CC4-5D6E-409C-BE32-E72D297353CC}">
              <c16:uniqueId val="{00000001-0AB5-E64B-8882-1600BC5E8DC8}"/>
            </c:ext>
          </c:extLst>
        </c:ser>
        <c:ser>
          <c:idx val="2"/>
          <c:order val="2"/>
          <c:tx>
            <c:strRef>
              <c:f>'Gross Costs'!$B$32</c:f>
              <c:strCache>
                <c:ptCount val="1"/>
                <c:pt idx="0">
                  <c:v>Electricity</c:v>
                </c:pt>
              </c:strCache>
            </c:strRef>
          </c:tx>
          <c:spPr>
            <a:solidFill>
              <a:schemeClr val="accent3"/>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Costs'!$M$32:$Q$32</c:f>
              <c:numCache>
                <c:formatCode>_(* #,##0.00_);_(* \(#,##0.00\);_(* "-"??_);_(@_)</c:formatCode>
                <c:ptCount val="5"/>
                <c:pt idx="0">
                  <c:v>15.365595765758053</c:v>
                </c:pt>
                <c:pt idx="1">
                  <c:v>25.289996329828167</c:v>
                </c:pt>
                <c:pt idx="2">
                  <c:v>26.404276434480824</c:v>
                </c:pt>
                <c:pt idx="3">
                  <c:v>39.126380283131077</c:v>
                </c:pt>
                <c:pt idx="4">
                  <c:v>37.678904291217535</c:v>
                </c:pt>
              </c:numCache>
            </c:numRef>
          </c:val>
          <c:extLst>
            <c:ext xmlns:c16="http://schemas.microsoft.com/office/drawing/2014/chart" uri="{C3380CC4-5D6E-409C-BE32-E72D297353CC}">
              <c16:uniqueId val="{00000002-0AB5-E64B-8882-1600BC5E8DC8}"/>
            </c:ext>
          </c:extLst>
        </c:ser>
        <c:ser>
          <c:idx val="3"/>
          <c:order val="3"/>
          <c:tx>
            <c:strRef>
              <c:f>'Gross Costs'!$B$33</c:f>
              <c:strCache>
                <c:ptCount val="1"/>
                <c:pt idx="0">
                  <c:v>Natural Gas</c:v>
                </c:pt>
              </c:strCache>
            </c:strRef>
          </c:tx>
          <c:spPr>
            <a:solidFill>
              <a:schemeClr val="accent4"/>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Costs'!$M$33:$Q$33</c:f>
              <c:numCache>
                <c:formatCode>_(* #,##0.00_);_(* \(#,##0.00\);_(* "-"??_);_(@_)</c:formatCode>
                <c:ptCount val="5"/>
                <c:pt idx="0">
                  <c:v>2.9307518672610677</c:v>
                </c:pt>
                <c:pt idx="1">
                  <c:v>2.7204304906797052</c:v>
                </c:pt>
                <c:pt idx="2">
                  <c:v>2.4543330308679696</c:v>
                </c:pt>
                <c:pt idx="3">
                  <c:v>0.79864938673546926</c:v>
                </c:pt>
                <c:pt idx="4">
                  <c:v>0.80184886232709973</c:v>
                </c:pt>
              </c:numCache>
            </c:numRef>
          </c:val>
          <c:extLst>
            <c:ext xmlns:c16="http://schemas.microsoft.com/office/drawing/2014/chart" uri="{C3380CC4-5D6E-409C-BE32-E72D297353CC}">
              <c16:uniqueId val="{00000003-0AB5-E64B-8882-1600BC5E8DC8}"/>
            </c:ext>
          </c:extLst>
        </c:ser>
        <c:ser>
          <c:idx val="4"/>
          <c:order val="4"/>
          <c:tx>
            <c:strRef>
              <c:f>'Gross Costs'!$B$34</c:f>
              <c:strCache>
                <c:ptCount val="1"/>
                <c:pt idx="0">
                  <c:v>Fossil Liquids</c:v>
                </c:pt>
              </c:strCache>
            </c:strRef>
          </c:tx>
          <c:spPr>
            <a:solidFill>
              <a:schemeClr val="accent5"/>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Costs'!$M$34:$Q$34</c:f>
              <c:numCache>
                <c:formatCode>_(* #,##0.00_);_(* \(#,##0.00\);_(* "-"??_);_(@_)</c:formatCode>
                <c:ptCount val="5"/>
                <c:pt idx="0">
                  <c:v>20.007672823643158</c:v>
                </c:pt>
                <c:pt idx="1">
                  <c:v>16.164481694050522</c:v>
                </c:pt>
                <c:pt idx="2">
                  <c:v>14.212980296706915</c:v>
                </c:pt>
                <c:pt idx="3">
                  <c:v>11.08596706626756</c:v>
                </c:pt>
                <c:pt idx="4">
                  <c:v>11.04836076170276</c:v>
                </c:pt>
              </c:numCache>
            </c:numRef>
          </c:val>
          <c:extLst>
            <c:ext xmlns:c16="http://schemas.microsoft.com/office/drawing/2014/chart" uri="{C3380CC4-5D6E-409C-BE32-E72D297353CC}">
              <c16:uniqueId val="{00000004-0AB5-E64B-8882-1600BC5E8DC8}"/>
            </c:ext>
          </c:extLst>
        </c:ser>
        <c:ser>
          <c:idx val="5"/>
          <c:order val="5"/>
          <c:tx>
            <c:strRef>
              <c:f>'Gross Costs'!$B$35</c:f>
              <c:strCache>
                <c:ptCount val="1"/>
                <c:pt idx="0">
                  <c:v>Renewable Gas</c:v>
                </c:pt>
              </c:strCache>
            </c:strRef>
          </c:tx>
          <c:spPr>
            <a:solidFill>
              <a:schemeClr val="accent6"/>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Costs'!$M$35:$Q$35</c:f>
              <c:numCache>
                <c:formatCode>_(* #,##0.00_);_(* \(#,##0.00\);_(* "-"??_);_(@_)</c:formatCode>
                <c:ptCount val="5"/>
                <c:pt idx="0">
                  <c:v>7.302531710079999E-4</c:v>
                </c:pt>
                <c:pt idx="1">
                  <c:v>0.244499012286608</c:v>
                </c:pt>
                <c:pt idx="2">
                  <c:v>0.77037504353726149</c:v>
                </c:pt>
                <c:pt idx="3">
                  <c:v>3.5150085138549123</c:v>
                </c:pt>
                <c:pt idx="4">
                  <c:v>3.5244786950317124</c:v>
                </c:pt>
              </c:numCache>
            </c:numRef>
          </c:val>
          <c:extLst>
            <c:ext xmlns:c16="http://schemas.microsoft.com/office/drawing/2014/chart" uri="{C3380CC4-5D6E-409C-BE32-E72D297353CC}">
              <c16:uniqueId val="{00000005-0AB5-E64B-8882-1600BC5E8DC8}"/>
            </c:ext>
          </c:extLst>
        </c:ser>
        <c:ser>
          <c:idx val="6"/>
          <c:order val="6"/>
          <c:tx>
            <c:strRef>
              <c:f>'Gross Costs'!$B$36</c:f>
              <c:strCache>
                <c:ptCount val="1"/>
                <c:pt idx="0">
                  <c:v>Renewable Liquids</c:v>
                </c:pt>
              </c:strCache>
            </c:strRef>
          </c:tx>
          <c:spPr>
            <a:solidFill>
              <a:schemeClr val="accent1">
                <a:lumMod val="60000"/>
              </a:schemeClr>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Costs'!$M$36:$Q$36</c:f>
              <c:numCache>
                <c:formatCode>_(* #,##0.00_);_(* \(#,##0.00\);_(* "-"??_);_(@_)</c:formatCode>
                <c:ptCount val="5"/>
                <c:pt idx="0">
                  <c:v>1.6819554660323983</c:v>
                </c:pt>
                <c:pt idx="1">
                  <c:v>1.3833648355588546</c:v>
                </c:pt>
                <c:pt idx="2">
                  <c:v>3.1150007532589683</c:v>
                </c:pt>
                <c:pt idx="3">
                  <c:v>3.4899956410156254</c:v>
                </c:pt>
                <c:pt idx="4">
                  <c:v>3.4654624895925452</c:v>
                </c:pt>
              </c:numCache>
            </c:numRef>
          </c:val>
          <c:extLst>
            <c:ext xmlns:c16="http://schemas.microsoft.com/office/drawing/2014/chart" uri="{C3380CC4-5D6E-409C-BE32-E72D297353CC}">
              <c16:uniqueId val="{00000006-0AB5-E64B-8882-1600BC5E8DC8}"/>
            </c:ext>
          </c:extLst>
        </c:ser>
        <c:ser>
          <c:idx val="7"/>
          <c:order val="7"/>
          <c:tx>
            <c:strRef>
              <c:f>'Gross Costs'!$B$37</c:f>
              <c:strCache>
                <c:ptCount val="1"/>
                <c:pt idx="0">
                  <c:v>Other Fuel</c:v>
                </c:pt>
              </c:strCache>
            </c:strRef>
          </c:tx>
          <c:spPr>
            <a:solidFill>
              <a:schemeClr val="accent2">
                <a:lumMod val="60000"/>
              </a:schemeClr>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Costs'!$M$37:$Q$37</c:f>
              <c:numCache>
                <c:formatCode>_(* #,##0.00_);_(* \(#,##0.00\);_(* "-"??_);_(@_)</c:formatCode>
                <c:ptCount val="5"/>
                <c:pt idx="0">
                  <c:v>1.2073589577145236</c:v>
                </c:pt>
                <c:pt idx="1">
                  <c:v>1.2046602710322416</c:v>
                </c:pt>
                <c:pt idx="2">
                  <c:v>1.1819442755472984</c:v>
                </c:pt>
                <c:pt idx="3">
                  <c:v>1.110504316561068</c:v>
                </c:pt>
                <c:pt idx="4">
                  <c:v>1.1105037994550979</c:v>
                </c:pt>
              </c:numCache>
            </c:numRef>
          </c:val>
          <c:extLst>
            <c:ext xmlns:c16="http://schemas.microsoft.com/office/drawing/2014/chart" uri="{C3380CC4-5D6E-409C-BE32-E72D297353CC}">
              <c16:uniqueId val="{00000007-0AB5-E64B-8882-1600BC5E8DC8}"/>
            </c:ext>
          </c:extLst>
        </c:ser>
        <c:ser>
          <c:idx val="8"/>
          <c:order val="8"/>
          <c:tx>
            <c:strRef>
              <c:f>'Gross Costs'!$B$38</c:f>
              <c:strCache>
                <c:ptCount val="1"/>
                <c:pt idx="0">
                  <c:v>Others</c:v>
                </c:pt>
              </c:strCache>
            </c:strRef>
          </c:tx>
          <c:spPr>
            <a:solidFill>
              <a:schemeClr val="accent3">
                <a:lumMod val="60000"/>
              </a:schemeClr>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Costs'!$M$38:$Q$38</c:f>
              <c:numCache>
                <c:formatCode>_(* #,##0.00_);_(* \(#,##0.00\);_(* "-"??_);_(@_)</c:formatCode>
                <c:ptCount val="5"/>
                <c:pt idx="0">
                  <c:v>14.355611019745574</c:v>
                </c:pt>
                <c:pt idx="1">
                  <c:v>13.327879610898064</c:v>
                </c:pt>
                <c:pt idx="2">
                  <c:v>13.185485032863037</c:v>
                </c:pt>
                <c:pt idx="3">
                  <c:v>18.311760645518646</c:v>
                </c:pt>
                <c:pt idx="4">
                  <c:v>18.311762572691251</c:v>
                </c:pt>
              </c:numCache>
            </c:numRef>
          </c:val>
          <c:extLst>
            <c:ext xmlns:c16="http://schemas.microsoft.com/office/drawing/2014/chart" uri="{C3380CC4-5D6E-409C-BE32-E72D297353CC}">
              <c16:uniqueId val="{00000008-0AB5-E64B-8882-1600BC5E8DC8}"/>
            </c:ext>
          </c:extLst>
        </c:ser>
        <c:ser>
          <c:idx val="9"/>
          <c:order val="9"/>
          <c:tx>
            <c:strRef>
              <c:f>'Gross Costs'!$B$39</c:f>
              <c:strCache>
                <c:ptCount val="1"/>
                <c:pt idx="0">
                  <c:v>Nonenergy</c:v>
                </c:pt>
              </c:strCache>
            </c:strRef>
          </c:tx>
          <c:spPr>
            <a:solidFill>
              <a:schemeClr val="accent4">
                <a:lumMod val="60000"/>
              </a:schemeClr>
            </a:solidFill>
            <a:ln>
              <a:noFill/>
            </a:ln>
            <a:effectLst/>
          </c:spPr>
          <c:invertIfNegative val="0"/>
          <c:cat>
            <c:strRef>
              <c:f>'Gross Costs'!$M$29:$Q$29</c:f>
              <c:strCache>
                <c:ptCount val="5"/>
                <c:pt idx="0">
                  <c:v>No Action</c:v>
                </c:pt>
                <c:pt idx="1">
                  <c:v>Current Policies</c:v>
                </c:pt>
                <c:pt idx="2">
                  <c:v>Additional Action</c:v>
                </c:pt>
                <c:pt idx="3">
                  <c:v>Net Zero Scenario A</c:v>
                </c:pt>
                <c:pt idx="4">
                  <c:v>Net Zero Scenario B</c:v>
                </c:pt>
              </c:strCache>
            </c:strRef>
          </c:cat>
          <c:val>
            <c:numRef>
              <c:f>'Gross Costs'!$M$39:$Q$39</c:f>
              <c:numCache>
                <c:formatCode>_(* #,##0.00_);_(* \(#,##0.00\);_(* "-"??_);_(@_)</c:formatCode>
                <c:ptCount val="5"/>
                <c:pt idx="0">
                  <c:v>0.1347168950321819</c:v>
                </c:pt>
                <c:pt idx="1">
                  <c:v>0.26090314812624749</c:v>
                </c:pt>
                <c:pt idx="2">
                  <c:v>0.28203973718167319</c:v>
                </c:pt>
                <c:pt idx="3">
                  <c:v>0.47282310061137445</c:v>
                </c:pt>
                <c:pt idx="4">
                  <c:v>0.45323149662910311</c:v>
                </c:pt>
              </c:numCache>
            </c:numRef>
          </c:val>
          <c:extLst>
            <c:ext xmlns:c16="http://schemas.microsoft.com/office/drawing/2014/chart" uri="{C3380CC4-5D6E-409C-BE32-E72D297353CC}">
              <c16:uniqueId val="{00000009-0AB5-E64B-8882-1600BC5E8DC8}"/>
            </c:ext>
          </c:extLst>
        </c:ser>
        <c:dLbls>
          <c:showLegendKey val="0"/>
          <c:showVal val="0"/>
          <c:showCatName val="0"/>
          <c:showSerName val="0"/>
          <c:showPercent val="0"/>
          <c:showBubbleSize val="0"/>
        </c:dLbls>
        <c:gapWidth val="50"/>
        <c:overlap val="100"/>
        <c:axId val="796252959"/>
        <c:axId val="796251519"/>
      </c:barChart>
      <c:catAx>
        <c:axId val="7962529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1519"/>
        <c:crosses val="autoZero"/>
        <c:auto val="1"/>
        <c:lblAlgn val="ctr"/>
        <c:lblOffset val="100"/>
        <c:noMultiLvlLbl val="0"/>
      </c:catAx>
      <c:valAx>
        <c:axId val="796251519"/>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Economywide cost (Billion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29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2030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'Net Costs'!$B$30</c:f>
              <c:strCache>
                <c:ptCount val="1"/>
                <c:pt idx="0">
                  <c:v>Buildings Investment</c:v>
                </c:pt>
              </c:strCache>
            </c:strRef>
          </c:tx>
          <c:spPr>
            <a:solidFill>
              <a:schemeClr val="accent1"/>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Costs'!$C$30:$F$30</c:f>
              <c:numCache>
                <c:formatCode>_(* #,##0.00_);_(* \(#,##0.00\);_(* "-"??_);_(@_)</c:formatCode>
                <c:ptCount val="4"/>
                <c:pt idx="0">
                  <c:v>0.6183285651482251</c:v>
                </c:pt>
                <c:pt idx="1">
                  <c:v>0.92061601390885528</c:v>
                </c:pt>
                <c:pt idx="2">
                  <c:v>3.682313246103881</c:v>
                </c:pt>
                <c:pt idx="3">
                  <c:v>3.6823925260630972</c:v>
                </c:pt>
              </c:numCache>
            </c:numRef>
          </c:val>
          <c:extLst>
            <c:ext xmlns:c16="http://schemas.microsoft.com/office/drawing/2014/chart" uri="{C3380CC4-5D6E-409C-BE32-E72D297353CC}">
              <c16:uniqueId val="{00000000-DDE2-094A-86BA-CD6C02651858}"/>
            </c:ext>
          </c:extLst>
        </c:ser>
        <c:ser>
          <c:idx val="1"/>
          <c:order val="1"/>
          <c:tx>
            <c:strRef>
              <c:f>'Net Costs'!$B$31</c:f>
              <c:strCache>
                <c:ptCount val="1"/>
                <c:pt idx="0">
                  <c:v>Transportation Investment</c:v>
                </c:pt>
              </c:strCache>
            </c:strRef>
          </c:tx>
          <c:spPr>
            <a:solidFill>
              <a:schemeClr val="accent2"/>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Costs'!$C$31:$F$31</c:f>
              <c:numCache>
                <c:formatCode>_(* #,##0.00_);_(* \(#,##0.00\);_(* "-"??_);_(@_)</c:formatCode>
                <c:ptCount val="4"/>
                <c:pt idx="0">
                  <c:v>8.6227049603714079E-2</c:v>
                </c:pt>
                <c:pt idx="1">
                  <c:v>8.6236481355356887E-2</c:v>
                </c:pt>
                <c:pt idx="2">
                  <c:v>8.6236481355356887E-2</c:v>
                </c:pt>
                <c:pt idx="3">
                  <c:v>8.6236481355356887E-2</c:v>
                </c:pt>
              </c:numCache>
            </c:numRef>
          </c:val>
          <c:extLst>
            <c:ext xmlns:c16="http://schemas.microsoft.com/office/drawing/2014/chart" uri="{C3380CC4-5D6E-409C-BE32-E72D297353CC}">
              <c16:uniqueId val="{00000001-DDE2-094A-86BA-CD6C02651858}"/>
            </c:ext>
          </c:extLst>
        </c:ser>
        <c:ser>
          <c:idx val="2"/>
          <c:order val="2"/>
          <c:tx>
            <c:strRef>
              <c:f>'Net Costs'!$B$32</c:f>
              <c:strCache>
                <c:ptCount val="1"/>
                <c:pt idx="0">
                  <c:v>Electricity</c:v>
                </c:pt>
              </c:strCache>
            </c:strRef>
          </c:tx>
          <c:spPr>
            <a:solidFill>
              <a:schemeClr val="accent3"/>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Costs'!$C$32:$F$32</c:f>
              <c:numCache>
                <c:formatCode>_(* #,##0.00_);_(* \(#,##0.00\);_(* "-"??_);_(@_)</c:formatCode>
                <c:ptCount val="4"/>
                <c:pt idx="0">
                  <c:v>2.3232371061535222</c:v>
                </c:pt>
                <c:pt idx="1">
                  <c:v>2.2784425033309237</c:v>
                </c:pt>
                <c:pt idx="2">
                  <c:v>2.2577872841630242</c:v>
                </c:pt>
                <c:pt idx="3">
                  <c:v>2.2533475804806375</c:v>
                </c:pt>
              </c:numCache>
            </c:numRef>
          </c:val>
          <c:extLst>
            <c:ext xmlns:c16="http://schemas.microsoft.com/office/drawing/2014/chart" uri="{C3380CC4-5D6E-409C-BE32-E72D297353CC}">
              <c16:uniqueId val="{00000002-DDE2-094A-86BA-CD6C02651858}"/>
            </c:ext>
          </c:extLst>
        </c:ser>
        <c:ser>
          <c:idx val="3"/>
          <c:order val="3"/>
          <c:tx>
            <c:strRef>
              <c:f>'Net Costs'!$B$33</c:f>
              <c:strCache>
                <c:ptCount val="1"/>
                <c:pt idx="0">
                  <c:v>Natural Gas</c:v>
                </c:pt>
              </c:strCache>
            </c:strRef>
          </c:tx>
          <c:spPr>
            <a:solidFill>
              <a:schemeClr val="accent4"/>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Costs'!$C$33:$F$33</c:f>
              <c:numCache>
                <c:formatCode>_(* #,##0.00_);_(* \(#,##0.00\);_(* "-"??_);_(@_)</c:formatCode>
                <c:ptCount val="4"/>
                <c:pt idx="0">
                  <c:v>-3.8937025628333899E-2</c:v>
                </c:pt>
                <c:pt idx="1">
                  <c:v>-6.7514537920436268E-2</c:v>
                </c:pt>
                <c:pt idx="2">
                  <c:v>-0.16865268167346237</c:v>
                </c:pt>
                <c:pt idx="3">
                  <c:v>-0.16821451717254865</c:v>
                </c:pt>
              </c:numCache>
            </c:numRef>
          </c:val>
          <c:extLst>
            <c:ext xmlns:c16="http://schemas.microsoft.com/office/drawing/2014/chart" uri="{C3380CC4-5D6E-409C-BE32-E72D297353CC}">
              <c16:uniqueId val="{00000003-DDE2-094A-86BA-CD6C02651858}"/>
            </c:ext>
          </c:extLst>
        </c:ser>
        <c:ser>
          <c:idx val="4"/>
          <c:order val="4"/>
          <c:tx>
            <c:strRef>
              <c:f>'Net Costs'!$B$34</c:f>
              <c:strCache>
                <c:ptCount val="1"/>
                <c:pt idx="0">
                  <c:v>Fossil Liquids</c:v>
                </c:pt>
              </c:strCache>
            </c:strRef>
          </c:tx>
          <c:spPr>
            <a:solidFill>
              <a:schemeClr val="accent5"/>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Costs'!$C$34:$F$34</c:f>
              <c:numCache>
                <c:formatCode>_(* #,##0.00_);_(* \(#,##0.00\);_(* "-"??_);_(@_)</c:formatCode>
                <c:ptCount val="4"/>
                <c:pt idx="0">
                  <c:v>-0.28091515917919097</c:v>
                </c:pt>
                <c:pt idx="1">
                  <c:v>-0.30326133254626697</c:v>
                </c:pt>
                <c:pt idx="2">
                  <c:v>-0.4056512887939121</c:v>
                </c:pt>
                <c:pt idx="3">
                  <c:v>-0.41002991832889535</c:v>
                </c:pt>
              </c:numCache>
            </c:numRef>
          </c:val>
          <c:extLst>
            <c:ext xmlns:c16="http://schemas.microsoft.com/office/drawing/2014/chart" uri="{C3380CC4-5D6E-409C-BE32-E72D297353CC}">
              <c16:uniqueId val="{00000004-DDE2-094A-86BA-CD6C02651858}"/>
            </c:ext>
          </c:extLst>
        </c:ser>
        <c:ser>
          <c:idx val="5"/>
          <c:order val="5"/>
          <c:tx>
            <c:strRef>
              <c:f>'Net Costs'!$B$35</c:f>
              <c:strCache>
                <c:ptCount val="1"/>
                <c:pt idx="0">
                  <c:v>Renewable Gas</c:v>
                </c:pt>
              </c:strCache>
            </c:strRef>
          </c:tx>
          <c:spPr>
            <a:solidFill>
              <a:schemeClr val="accent6"/>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Costs'!$C$35:$F$35</c:f>
              <c:numCache>
                <c:formatCode>_(* #,##0.00_);_(* \(#,##0.00\);_(* "-"??_);_(@_)</c:formatCode>
                <c:ptCount val="4"/>
                <c:pt idx="0">
                  <c:v>2.0145293073890003E-2</c:v>
                </c:pt>
                <c:pt idx="1">
                  <c:v>2.0145293073890003E-2</c:v>
                </c:pt>
                <c:pt idx="2">
                  <c:v>2.0145293073890003E-2</c:v>
                </c:pt>
                <c:pt idx="3">
                  <c:v>2.0145293073890003E-2</c:v>
                </c:pt>
              </c:numCache>
            </c:numRef>
          </c:val>
          <c:extLst>
            <c:ext xmlns:c16="http://schemas.microsoft.com/office/drawing/2014/chart" uri="{C3380CC4-5D6E-409C-BE32-E72D297353CC}">
              <c16:uniqueId val="{00000005-DDE2-094A-86BA-CD6C02651858}"/>
            </c:ext>
          </c:extLst>
        </c:ser>
        <c:ser>
          <c:idx val="6"/>
          <c:order val="6"/>
          <c:tx>
            <c:strRef>
              <c:f>'Net Costs'!$B$36</c:f>
              <c:strCache>
                <c:ptCount val="1"/>
                <c:pt idx="0">
                  <c:v>Renewable Liquids</c:v>
                </c:pt>
              </c:strCache>
            </c:strRef>
          </c:tx>
          <c:spPr>
            <a:solidFill>
              <a:schemeClr val="accent1">
                <a:lumMod val="60000"/>
              </a:schemeClr>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Costs'!$C$36:$F$36</c:f>
              <c:numCache>
                <c:formatCode>_(* #,##0.00_);_(* \(#,##0.00\);_(* "-"??_);_(@_)</c:formatCode>
                <c:ptCount val="4"/>
                <c:pt idx="0">
                  <c:v>-2.7448690243391027E-2</c:v>
                </c:pt>
                <c:pt idx="1">
                  <c:v>-1.3361588864173157E-2</c:v>
                </c:pt>
                <c:pt idx="2">
                  <c:v>-5.670644329169594E-2</c:v>
                </c:pt>
                <c:pt idx="3">
                  <c:v>-5.8264314065247902E-2</c:v>
                </c:pt>
              </c:numCache>
            </c:numRef>
          </c:val>
          <c:extLst>
            <c:ext xmlns:c16="http://schemas.microsoft.com/office/drawing/2014/chart" uri="{C3380CC4-5D6E-409C-BE32-E72D297353CC}">
              <c16:uniqueId val="{00000006-DDE2-094A-86BA-CD6C02651858}"/>
            </c:ext>
          </c:extLst>
        </c:ser>
        <c:ser>
          <c:idx val="7"/>
          <c:order val="7"/>
          <c:tx>
            <c:strRef>
              <c:f>'Net Costs'!$B$37</c:f>
              <c:strCache>
                <c:ptCount val="1"/>
                <c:pt idx="0">
                  <c:v>Other Fuel</c:v>
                </c:pt>
              </c:strCache>
            </c:strRef>
          </c:tx>
          <c:spPr>
            <a:solidFill>
              <a:schemeClr val="accent2">
                <a:lumMod val="60000"/>
              </a:schemeClr>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Costs'!$C$37:$F$37</c:f>
              <c:numCache>
                <c:formatCode>_(* #,##0.00_);_(* \(#,##0.00\);_(* "-"??_);_(@_)</c:formatCode>
                <c:ptCount val="4"/>
                <c:pt idx="0">
                  <c:v>-3.395198398450372E-4</c:v>
                </c:pt>
                <c:pt idx="1">
                  <c:v>-1.488645797652155E-2</c:v>
                </c:pt>
                <c:pt idx="2">
                  <c:v>-4.1304987836138451E-2</c:v>
                </c:pt>
                <c:pt idx="3">
                  <c:v>-4.1305317801138441E-2</c:v>
                </c:pt>
              </c:numCache>
            </c:numRef>
          </c:val>
          <c:extLst>
            <c:ext xmlns:c16="http://schemas.microsoft.com/office/drawing/2014/chart" uri="{C3380CC4-5D6E-409C-BE32-E72D297353CC}">
              <c16:uniqueId val="{00000007-DDE2-094A-86BA-CD6C02651858}"/>
            </c:ext>
          </c:extLst>
        </c:ser>
        <c:ser>
          <c:idx val="8"/>
          <c:order val="8"/>
          <c:tx>
            <c:strRef>
              <c:f>'Net Costs'!$B$38</c:f>
              <c:strCache>
                <c:ptCount val="1"/>
                <c:pt idx="0">
                  <c:v>Others</c:v>
                </c:pt>
              </c:strCache>
            </c:strRef>
          </c:tx>
          <c:spPr>
            <a:solidFill>
              <a:schemeClr val="accent3">
                <a:lumMod val="60000"/>
              </a:schemeClr>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Costs'!$C$38:$F$38</c:f>
              <c:numCache>
                <c:formatCode>_(* #,##0.00_);_(* \(#,##0.00\);_(* "-"??_);_(@_)</c:formatCode>
                <c:ptCount val="4"/>
                <c:pt idx="0">
                  <c:v>-5.6140877085727681E-2</c:v>
                </c:pt>
                <c:pt idx="1">
                  <c:v>1.8689641313256899E-2</c:v>
                </c:pt>
                <c:pt idx="2">
                  <c:v>0.11294213978262135</c:v>
                </c:pt>
                <c:pt idx="3">
                  <c:v>0.11294491838437182</c:v>
                </c:pt>
              </c:numCache>
            </c:numRef>
          </c:val>
          <c:extLst>
            <c:ext xmlns:c16="http://schemas.microsoft.com/office/drawing/2014/chart" uri="{C3380CC4-5D6E-409C-BE32-E72D297353CC}">
              <c16:uniqueId val="{00000008-DDE2-094A-86BA-CD6C02651858}"/>
            </c:ext>
          </c:extLst>
        </c:ser>
        <c:ser>
          <c:idx val="9"/>
          <c:order val="9"/>
          <c:tx>
            <c:strRef>
              <c:f>'Net Costs'!$B$39</c:f>
              <c:strCache>
                <c:ptCount val="1"/>
                <c:pt idx="0">
                  <c:v>Nonenergy</c:v>
                </c:pt>
              </c:strCache>
            </c:strRef>
          </c:tx>
          <c:spPr>
            <a:solidFill>
              <a:schemeClr val="accent4">
                <a:lumMod val="60000"/>
              </a:schemeClr>
            </a:solidFill>
            <a:ln>
              <a:noFill/>
            </a:ln>
            <a:effectLst/>
          </c:spPr>
          <c:invertIfNegative val="0"/>
          <c:cat>
            <c:strRef>
              <c:f>'Net Costs'!$C$29:$F$29</c:f>
              <c:strCache>
                <c:ptCount val="4"/>
                <c:pt idx="0">
                  <c:v>Current Policies</c:v>
                </c:pt>
                <c:pt idx="1">
                  <c:v>Additional Action</c:v>
                </c:pt>
                <c:pt idx="2">
                  <c:v>Net Zero Scenario A</c:v>
                </c:pt>
                <c:pt idx="3">
                  <c:v>Net Zero Scenario B</c:v>
                </c:pt>
              </c:strCache>
            </c:strRef>
          </c:cat>
          <c:val>
            <c:numRef>
              <c:f>'Net Costs'!$C$39:$F$39</c:f>
              <c:numCache>
                <c:formatCode>_(* #,##0.00_);_(* \(#,##0.00\);_(* "-"??_);_(@_)</c:formatCode>
                <c:ptCount val="4"/>
                <c:pt idx="0">
                  <c:v>0.12516140843893656</c:v>
                </c:pt>
                <c:pt idx="1">
                  <c:v>0.12558939814031961</c:v>
                </c:pt>
                <c:pt idx="2">
                  <c:v>0.29869152576999164</c:v>
                </c:pt>
                <c:pt idx="3">
                  <c:v>0.2980185662741332</c:v>
                </c:pt>
              </c:numCache>
            </c:numRef>
          </c:val>
          <c:extLst>
            <c:ext xmlns:c16="http://schemas.microsoft.com/office/drawing/2014/chart" uri="{C3380CC4-5D6E-409C-BE32-E72D297353CC}">
              <c16:uniqueId val="{00000009-DDE2-094A-86BA-CD6C02651858}"/>
            </c:ext>
          </c:extLst>
        </c:ser>
        <c:dLbls>
          <c:showLegendKey val="0"/>
          <c:showVal val="0"/>
          <c:showCatName val="0"/>
          <c:showSerName val="0"/>
          <c:showPercent val="0"/>
          <c:showBubbleSize val="0"/>
        </c:dLbls>
        <c:gapWidth val="50"/>
        <c:overlap val="100"/>
        <c:axId val="796252959"/>
        <c:axId val="796251519"/>
      </c:barChart>
      <c:catAx>
        <c:axId val="7962529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1519"/>
        <c:crosses val="autoZero"/>
        <c:auto val="1"/>
        <c:lblAlgn val="ctr"/>
        <c:lblOffset val="100"/>
        <c:noMultiLvlLbl val="0"/>
      </c:catAx>
      <c:valAx>
        <c:axId val="796251519"/>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Economywide cost (Billion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2959"/>
        <c:crosses val="autoZero"/>
        <c:crossBetween val="between"/>
      </c:valAx>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2040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'Net Costs'!$B$30</c:f>
              <c:strCache>
                <c:ptCount val="1"/>
                <c:pt idx="0">
                  <c:v>Buildings Investment</c:v>
                </c:pt>
              </c:strCache>
            </c:strRef>
          </c:tx>
          <c:spPr>
            <a:solidFill>
              <a:schemeClr val="accent1"/>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Costs'!$K$30:$N$30</c:f>
              <c:numCache>
                <c:formatCode>_(* #,##0.00_);_(* \(#,##0.00\);_(* "-"??_);_(@_)</c:formatCode>
                <c:ptCount val="4"/>
                <c:pt idx="0">
                  <c:v>2.7439900419553069</c:v>
                </c:pt>
                <c:pt idx="1">
                  <c:v>4.4769736711900485</c:v>
                </c:pt>
                <c:pt idx="2">
                  <c:v>20.89403475219402</c:v>
                </c:pt>
                <c:pt idx="3">
                  <c:v>20.894156968873698</c:v>
                </c:pt>
              </c:numCache>
            </c:numRef>
          </c:val>
          <c:extLst>
            <c:ext xmlns:c16="http://schemas.microsoft.com/office/drawing/2014/chart" uri="{C3380CC4-5D6E-409C-BE32-E72D297353CC}">
              <c16:uniqueId val="{00000000-EB84-384F-AAF1-980D5A5D39E0}"/>
            </c:ext>
          </c:extLst>
        </c:ser>
        <c:ser>
          <c:idx val="1"/>
          <c:order val="1"/>
          <c:tx>
            <c:strRef>
              <c:f>'Net Costs'!$B$31</c:f>
              <c:strCache>
                <c:ptCount val="1"/>
                <c:pt idx="0">
                  <c:v>Transportation Investment</c:v>
                </c:pt>
              </c:strCache>
            </c:strRef>
          </c:tx>
          <c:spPr>
            <a:solidFill>
              <a:schemeClr val="accent2"/>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Costs'!$K$31:$N$31</c:f>
              <c:numCache>
                <c:formatCode>_(* #,##0.00_);_(* \(#,##0.00\);_(* "-"??_);_(@_)</c:formatCode>
                <c:ptCount val="4"/>
                <c:pt idx="0">
                  <c:v>0.12305097808027909</c:v>
                </c:pt>
                <c:pt idx="1">
                  <c:v>-5.7475388171127406E-2</c:v>
                </c:pt>
                <c:pt idx="2">
                  <c:v>4.6361122049560777E-2</c:v>
                </c:pt>
                <c:pt idx="3">
                  <c:v>4.6361122049560777E-2</c:v>
                </c:pt>
              </c:numCache>
            </c:numRef>
          </c:val>
          <c:extLst>
            <c:ext xmlns:c16="http://schemas.microsoft.com/office/drawing/2014/chart" uri="{C3380CC4-5D6E-409C-BE32-E72D297353CC}">
              <c16:uniqueId val="{00000001-EB84-384F-AAF1-980D5A5D39E0}"/>
            </c:ext>
          </c:extLst>
        </c:ser>
        <c:ser>
          <c:idx val="2"/>
          <c:order val="2"/>
          <c:tx>
            <c:strRef>
              <c:f>'Net Costs'!$B$32</c:f>
              <c:strCache>
                <c:ptCount val="1"/>
                <c:pt idx="0">
                  <c:v>Electricity</c:v>
                </c:pt>
              </c:strCache>
            </c:strRef>
          </c:tx>
          <c:spPr>
            <a:solidFill>
              <a:schemeClr val="accent3"/>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Costs'!$K$32:$N$32</c:f>
              <c:numCache>
                <c:formatCode>_(* #,##0.00_);_(* \(#,##0.00\);_(* "-"??_);_(@_)</c:formatCode>
                <c:ptCount val="4"/>
                <c:pt idx="0">
                  <c:v>9.9244005640701136</c:v>
                </c:pt>
                <c:pt idx="1">
                  <c:v>11.038680668722771</c:v>
                </c:pt>
                <c:pt idx="2">
                  <c:v>23.760784517373025</c:v>
                </c:pt>
                <c:pt idx="3">
                  <c:v>22.313308525459483</c:v>
                </c:pt>
              </c:numCache>
            </c:numRef>
          </c:val>
          <c:extLst>
            <c:ext xmlns:c16="http://schemas.microsoft.com/office/drawing/2014/chart" uri="{C3380CC4-5D6E-409C-BE32-E72D297353CC}">
              <c16:uniqueId val="{00000002-EB84-384F-AAF1-980D5A5D39E0}"/>
            </c:ext>
          </c:extLst>
        </c:ser>
        <c:ser>
          <c:idx val="3"/>
          <c:order val="3"/>
          <c:tx>
            <c:strRef>
              <c:f>'Net Costs'!$B$33</c:f>
              <c:strCache>
                <c:ptCount val="1"/>
                <c:pt idx="0">
                  <c:v>Natural Gas</c:v>
                </c:pt>
              </c:strCache>
            </c:strRef>
          </c:tx>
          <c:spPr>
            <a:solidFill>
              <a:schemeClr val="accent4"/>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Costs'!$K$33:$N$33</c:f>
              <c:numCache>
                <c:formatCode>_(* #,##0.00_);_(* \(#,##0.00\);_(* "-"??_);_(@_)</c:formatCode>
                <c:ptCount val="4"/>
                <c:pt idx="0">
                  <c:v>-0.21032137658136252</c:v>
                </c:pt>
                <c:pt idx="1">
                  <c:v>-0.47641883639309812</c:v>
                </c:pt>
                <c:pt idx="2">
                  <c:v>-2.1321024805255986</c:v>
                </c:pt>
                <c:pt idx="3">
                  <c:v>-2.1289030049339681</c:v>
                </c:pt>
              </c:numCache>
            </c:numRef>
          </c:val>
          <c:extLst>
            <c:ext xmlns:c16="http://schemas.microsoft.com/office/drawing/2014/chart" uri="{C3380CC4-5D6E-409C-BE32-E72D297353CC}">
              <c16:uniqueId val="{00000003-EB84-384F-AAF1-980D5A5D39E0}"/>
            </c:ext>
          </c:extLst>
        </c:ser>
        <c:ser>
          <c:idx val="4"/>
          <c:order val="4"/>
          <c:tx>
            <c:strRef>
              <c:f>'Net Costs'!$B$34</c:f>
              <c:strCache>
                <c:ptCount val="1"/>
                <c:pt idx="0">
                  <c:v>Fossil Liquids</c:v>
                </c:pt>
              </c:strCache>
            </c:strRef>
          </c:tx>
          <c:spPr>
            <a:solidFill>
              <a:schemeClr val="accent5"/>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Costs'!$K$34:$N$34</c:f>
              <c:numCache>
                <c:formatCode>_(* #,##0.00_);_(* \(#,##0.00\);_(* "-"??_);_(@_)</c:formatCode>
                <c:ptCount val="4"/>
                <c:pt idx="0">
                  <c:v>-3.8431911295926362</c:v>
                </c:pt>
                <c:pt idx="1">
                  <c:v>-5.7946925269362435</c:v>
                </c:pt>
                <c:pt idx="2">
                  <c:v>-8.921705757375598</c:v>
                </c:pt>
                <c:pt idx="3">
                  <c:v>-8.9593120619403983</c:v>
                </c:pt>
              </c:numCache>
            </c:numRef>
          </c:val>
          <c:extLst>
            <c:ext xmlns:c16="http://schemas.microsoft.com/office/drawing/2014/chart" uri="{C3380CC4-5D6E-409C-BE32-E72D297353CC}">
              <c16:uniqueId val="{00000004-EB84-384F-AAF1-980D5A5D39E0}"/>
            </c:ext>
          </c:extLst>
        </c:ser>
        <c:ser>
          <c:idx val="5"/>
          <c:order val="5"/>
          <c:tx>
            <c:strRef>
              <c:f>'Net Costs'!$B$35</c:f>
              <c:strCache>
                <c:ptCount val="1"/>
                <c:pt idx="0">
                  <c:v>Renewable Gas</c:v>
                </c:pt>
              </c:strCache>
            </c:strRef>
          </c:tx>
          <c:spPr>
            <a:solidFill>
              <a:schemeClr val="accent6"/>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Costs'!$K$35:$N$35</c:f>
              <c:numCache>
                <c:formatCode>_(* #,##0.00_);_(* \(#,##0.00\);_(* "-"??_);_(@_)</c:formatCode>
                <c:ptCount val="4"/>
                <c:pt idx="0">
                  <c:v>0.2437687591156</c:v>
                </c:pt>
                <c:pt idx="1">
                  <c:v>0.76964479036625344</c:v>
                </c:pt>
                <c:pt idx="2">
                  <c:v>3.5142782606839043</c:v>
                </c:pt>
                <c:pt idx="3">
                  <c:v>3.5237484418607044</c:v>
                </c:pt>
              </c:numCache>
            </c:numRef>
          </c:val>
          <c:extLst>
            <c:ext xmlns:c16="http://schemas.microsoft.com/office/drawing/2014/chart" uri="{C3380CC4-5D6E-409C-BE32-E72D297353CC}">
              <c16:uniqueId val="{00000005-EB84-384F-AAF1-980D5A5D39E0}"/>
            </c:ext>
          </c:extLst>
        </c:ser>
        <c:ser>
          <c:idx val="6"/>
          <c:order val="6"/>
          <c:tx>
            <c:strRef>
              <c:f>'Net Costs'!$B$36</c:f>
              <c:strCache>
                <c:ptCount val="1"/>
                <c:pt idx="0">
                  <c:v>Renewable Liquids</c:v>
                </c:pt>
              </c:strCache>
            </c:strRef>
          </c:tx>
          <c:spPr>
            <a:solidFill>
              <a:schemeClr val="accent1">
                <a:lumMod val="60000"/>
              </a:schemeClr>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Costs'!$K$36:$N$36</c:f>
              <c:numCache>
                <c:formatCode>_(* #,##0.00_);_(* \(#,##0.00\);_(* "-"??_);_(@_)</c:formatCode>
                <c:ptCount val="4"/>
                <c:pt idx="0">
                  <c:v>-0.29859063047354373</c:v>
                </c:pt>
                <c:pt idx="1">
                  <c:v>1.43304528722657</c:v>
                </c:pt>
                <c:pt idx="2">
                  <c:v>1.8080401749832271</c:v>
                </c:pt>
                <c:pt idx="3">
                  <c:v>1.7835070235601469</c:v>
                </c:pt>
              </c:numCache>
            </c:numRef>
          </c:val>
          <c:extLst>
            <c:ext xmlns:c16="http://schemas.microsoft.com/office/drawing/2014/chart" uri="{C3380CC4-5D6E-409C-BE32-E72D297353CC}">
              <c16:uniqueId val="{00000006-EB84-384F-AAF1-980D5A5D39E0}"/>
            </c:ext>
          </c:extLst>
        </c:ser>
        <c:ser>
          <c:idx val="7"/>
          <c:order val="7"/>
          <c:tx>
            <c:strRef>
              <c:f>'Net Costs'!$B$37</c:f>
              <c:strCache>
                <c:ptCount val="1"/>
                <c:pt idx="0">
                  <c:v>Other Fuel</c:v>
                </c:pt>
              </c:strCache>
            </c:strRef>
          </c:tx>
          <c:spPr>
            <a:solidFill>
              <a:schemeClr val="accent2">
                <a:lumMod val="60000"/>
              </a:schemeClr>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Costs'!$K$37:$N$37</c:f>
              <c:numCache>
                <c:formatCode>_(* #,##0.00_);_(* \(#,##0.00\);_(* "-"??_);_(@_)</c:formatCode>
                <c:ptCount val="4"/>
                <c:pt idx="0">
                  <c:v>-2.6986866822820144E-3</c:v>
                </c:pt>
                <c:pt idx="1">
                  <c:v>-2.54146821672252E-2</c:v>
                </c:pt>
                <c:pt idx="2">
                  <c:v>-9.6854641153455656E-2</c:v>
                </c:pt>
                <c:pt idx="3">
                  <c:v>-9.68551582594257E-2</c:v>
                </c:pt>
              </c:numCache>
            </c:numRef>
          </c:val>
          <c:extLst>
            <c:ext xmlns:c16="http://schemas.microsoft.com/office/drawing/2014/chart" uri="{C3380CC4-5D6E-409C-BE32-E72D297353CC}">
              <c16:uniqueId val="{00000007-EB84-384F-AAF1-980D5A5D39E0}"/>
            </c:ext>
          </c:extLst>
        </c:ser>
        <c:ser>
          <c:idx val="8"/>
          <c:order val="8"/>
          <c:tx>
            <c:strRef>
              <c:f>'Net Costs'!$B$38</c:f>
              <c:strCache>
                <c:ptCount val="1"/>
                <c:pt idx="0">
                  <c:v>Others</c:v>
                </c:pt>
              </c:strCache>
            </c:strRef>
          </c:tx>
          <c:spPr>
            <a:solidFill>
              <a:schemeClr val="accent3">
                <a:lumMod val="60000"/>
              </a:schemeClr>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Costs'!$K$38:$N$38</c:f>
              <c:numCache>
                <c:formatCode>_(* #,##0.00_);_(* \(#,##0.00\);_(* "-"??_);_(@_)</c:formatCode>
                <c:ptCount val="4"/>
                <c:pt idx="0">
                  <c:v>-1.0277314088475098</c:v>
                </c:pt>
                <c:pt idx="1">
                  <c:v>-1.1701259868825371</c:v>
                </c:pt>
                <c:pt idx="2">
                  <c:v>3.9561496257730724</c:v>
                </c:pt>
                <c:pt idx="3">
                  <c:v>3.956151552945677</c:v>
                </c:pt>
              </c:numCache>
            </c:numRef>
          </c:val>
          <c:extLst>
            <c:ext xmlns:c16="http://schemas.microsoft.com/office/drawing/2014/chart" uri="{C3380CC4-5D6E-409C-BE32-E72D297353CC}">
              <c16:uniqueId val="{00000008-EB84-384F-AAF1-980D5A5D39E0}"/>
            </c:ext>
          </c:extLst>
        </c:ser>
        <c:ser>
          <c:idx val="9"/>
          <c:order val="9"/>
          <c:tx>
            <c:strRef>
              <c:f>'Net Costs'!$B$39</c:f>
              <c:strCache>
                <c:ptCount val="1"/>
                <c:pt idx="0">
                  <c:v>Nonenergy</c:v>
                </c:pt>
              </c:strCache>
            </c:strRef>
          </c:tx>
          <c:spPr>
            <a:solidFill>
              <a:schemeClr val="accent4">
                <a:lumMod val="60000"/>
              </a:schemeClr>
            </a:solidFill>
            <a:ln>
              <a:noFill/>
            </a:ln>
            <a:effectLst/>
          </c:spPr>
          <c:invertIfNegative val="0"/>
          <c:cat>
            <c:strRef>
              <c:f>'Net Costs'!$K$29:$N$29</c:f>
              <c:strCache>
                <c:ptCount val="4"/>
                <c:pt idx="0">
                  <c:v>Current Policies</c:v>
                </c:pt>
                <c:pt idx="1">
                  <c:v>Additional Action</c:v>
                </c:pt>
                <c:pt idx="2">
                  <c:v>Net Zero Scenario A</c:v>
                </c:pt>
                <c:pt idx="3">
                  <c:v>Net Zero Scenario B</c:v>
                </c:pt>
              </c:strCache>
            </c:strRef>
          </c:cat>
          <c:val>
            <c:numRef>
              <c:f>'Net Costs'!$K$39:$N$39</c:f>
              <c:numCache>
                <c:formatCode>_(* #,##0.00_);_(* \(#,##0.00\);_(* "-"??_);_(@_)</c:formatCode>
                <c:ptCount val="4"/>
                <c:pt idx="0">
                  <c:v>0.12618625309406559</c:v>
                </c:pt>
                <c:pt idx="1">
                  <c:v>0.14732284214949129</c:v>
                </c:pt>
                <c:pt idx="2">
                  <c:v>0.33810620557919258</c:v>
                </c:pt>
                <c:pt idx="3">
                  <c:v>0.31851460159692124</c:v>
                </c:pt>
              </c:numCache>
            </c:numRef>
          </c:val>
          <c:extLst>
            <c:ext xmlns:c16="http://schemas.microsoft.com/office/drawing/2014/chart" uri="{C3380CC4-5D6E-409C-BE32-E72D297353CC}">
              <c16:uniqueId val="{00000009-EB84-384F-AAF1-980D5A5D39E0}"/>
            </c:ext>
          </c:extLst>
        </c:ser>
        <c:dLbls>
          <c:showLegendKey val="0"/>
          <c:showVal val="0"/>
          <c:showCatName val="0"/>
          <c:showSerName val="0"/>
          <c:showPercent val="0"/>
          <c:showBubbleSize val="0"/>
        </c:dLbls>
        <c:gapWidth val="50"/>
        <c:overlap val="100"/>
        <c:axId val="796252959"/>
        <c:axId val="796251519"/>
      </c:barChart>
      <c:catAx>
        <c:axId val="7962529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1519"/>
        <c:crosses val="autoZero"/>
        <c:auto val="1"/>
        <c:lblAlgn val="ctr"/>
        <c:lblOffset val="100"/>
        <c:noMultiLvlLbl val="0"/>
      </c:catAx>
      <c:valAx>
        <c:axId val="796251519"/>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Economywide cost (Billion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29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2030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'Benefit Cost Analysis'!$C$31</c:f>
              <c:strCache>
                <c:ptCount val="1"/>
                <c:pt idx="0">
                  <c:v>Net System Costs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Analysis'!$D$31:$O$31</c:f>
              <c:numCache>
                <c:formatCode>_(* #,##0_);_(* \(#,##0\);_(* "-"??_);_(@_)</c:formatCode>
                <c:ptCount val="12"/>
                <c:pt idx="0">
                  <c:v>2.7693181504417992</c:v>
                </c:pt>
                <c:pt idx="3">
                  <c:v>3.0506954138152045</c:v>
                </c:pt>
                <c:pt idx="6">
                  <c:v>5.7858005686535563</c:v>
                </c:pt>
                <c:pt idx="9">
                  <c:v>5.7752712982636556</c:v>
                </c:pt>
              </c:numCache>
            </c:numRef>
          </c:val>
          <c:extLst>
            <c:ext xmlns:c16="http://schemas.microsoft.com/office/drawing/2014/chart" uri="{C3380CC4-5D6E-409C-BE32-E72D297353CC}">
              <c16:uniqueId val="{00000000-9BCF-48FA-BC02-4CB519E7800F}"/>
            </c:ext>
          </c:extLst>
        </c:ser>
        <c:ser>
          <c:idx val="1"/>
          <c:order val="1"/>
          <c:tx>
            <c:strRef>
              <c:f>'Benefit Cost Analysis'!$C$32</c:f>
              <c:strCache>
                <c:ptCount val="1"/>
                <c:pt idx="0">
                  <c:v>Avoided GHG Benefits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Analysis'!$D$32:$O$32</c:f>
              <c:numCache>
                <c:formatCode>_(* #,##0_);_(* \(#,##0\);_(* "-"??_);_(@_)</c:formatCode>
                <c:ptCount val="12"/>
                <c:pt idx="1">
                  <c:v>0.58064784396361802</c:v>
                </c:pt>
                <c:pt idx="4">
                  <c:v>1.0076511882896781</c:v>
                </c:pt>
                <c:pt idx="7">
                  <c:v>4.9529736131933646</c:v>
                </c:pt>
                <c:pt idx="10">
                  <c:v>4.955118835235325</c:v>
                </c:pt>
              </c:numCache>
            </c:numRef>
          </c:val>
          <c:extLst>
            <c:ext xmlns:c16="http://schemas.microsoft.com/office/drawing/2014/chart" uri="{C3380CC4-5D6E-409C-BE32-E72D297353CC}">
              <c16:uniqueId val="{00000001-9BCF-48FA-BC02-4CB519E7800F}"/>
            </c:ext>
          </c:extLst>
        </c:ser>
        <c:ser>
          <c:idx val="2"/>
          <c:order val="2"/>
          <c:tx>
            <c:strRef>
              <c:f>'Benefit Cost Analysis'!$C$33</c:f>
              <c:strCache>
                <c:ptCount val="1"/>
                <c:pt idx="0">
                  <c:v>Health Benefits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Analysis'!$D$33:$O$33</c:f>
              <c:numCache>
                <c:formatCode>_(* #,##0_);_(* \(#,##0\);_(* "-"??_);_(@_)</c:formatCode>
                <c:ptCount val="12"/>
                <c:pt idx="1">
                  <c:v>2.8886745060000001</c:v>
                </c:pt>
                <c:pt idx="4">
                  <c:v>3.970227671</c:v>
                </c:pt>
                <c:pt idx="7">
                  <c:v>6.341924197</c:v>
                </c:pt>
                <c:pt idx="10">
                  <c:v>6.341924197</c:v>
                </c:pt>
              </c:numCache>
            </c:numRef>
          </c:val>
          <c:extLst>
            <c:ext xmlns:c16="http://schemas.microsoft.com/office/drawing/2014/chart" uri="{C3380CC4-5D6E-409C-BE32-E72D297353CC}">
              <c16:uniqueId val="{00000002-9BCF-48FA-BC02-4CB519E7800F}"/>
            </c:ext>
          </c:extLst>
        </c:ser>
        <c:ser>
          <c:idx val="3"/>
          <c:order val="3"/>
          <c:tx>
            <c:strRef>
              <c:f>'Benefit Cost Analysis'!$C$34</c:f>
              <c:strCache>
                <c:ptCount val="1"/>
                <c:pt idx="0">
                  <c:v>Total Cost</c:v>
                </c:pt>
              </c:strCache>
            </c:strRef>
          </c:tx>
          <c:spPr>
            <a:noFill/>
            <a:ln>
              <a:noFill/>
            </a:ln>
            <a:effectLst/>
          </c:spPr>
          <c:invertIfNegative val="0"/>
          <c:dLbls>
            <c:delete val="1"/>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Analysis'!$D$34:$O$34</c:f>
              <c:numCache>
                <c:formatCode>_(* #,##0_);_(* \(#,##0\);_(* "-"??_);_(@_)</c:formatCode>
                <c:ptCount val="12"/>
                <c:pt idx="2">
                  <c:v>2.7693181504417992</c:v>
                </c:pt>
                <c:pt idx="5">
                  <c:v>3.0506954138152045</c:v>
                </c:pt>
                <c:pt idx="8">
                  <c:v>5.7858005686535563</c:v>
                </c:pt>
                <c:pt idx="11">
                  <c:v>5.7752712982636556</c:v>
                </c:pt>
              </c:numCache>
            </c:numRef>
          </c:val>
          <c:extLst>
            <c:ext xmlns:c16="http://schemas.microsoft.com/office/drawing/2014/chart" uri="{C3380CC4-5D6E-409C-BE32-E72D297353CC}">
              <c16:uniqueId val="{00000003-9BCF-48FA-BC02-4CB519E7800F}"/>
            </c:ext>
          </c:extLst>
        </c:ser>
        <c:ser>
          <c:idx val="4"/>
          <c:order val="4"/>
          <c:tx>
            <c:strRef>
              <c:f>'Benefit Cost Analysis'!$C$35</c:f>
              <c:strCache>
                <c:ptCount val="1"/>
                <c:pt idx="0">
                  <c:v>Net Benefit</c:v>
                </c:pt>
              </c:strCache>
            </c:strRef>
          </c:tx>
          <c:spPr>
            <a:noFill/>
            <a:ln w="19050">
              <a:solidFill>
                <a:srgbClr val="008B37"/>
              </a:solidFill>
              <a:prstDash val="dash"/>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Analysis'!$D$35:$O$35</c:f>
              <c:numCache>
                <c:formatCode>_(* #,##0_);_(* \(#,##0\);_(* "-"??_);_(@_)</c:formatCode>
                <c:ptCount val="12"/>
                <c:pt idx="2">
                  <c:v>0.70000419952181892</c:v>
                </c:pt>
                <c:pt idx="5">
                  <c:v>1.9271834454744736</c:v>
                </c:pt>
                <c:pt idx="8">
                  <c:v>5.5090972415398092</c:v>
                </c:pt>
                <c:pt idx="11">
                  <c:v>5.5217717339716703</c:v>
                </c:pt>
              </c:numCache>
            </c:numRef>
          </c:val>
          <c:extLst>
            <c:ext xmlns:c16="http://schemas.microsoft.com/office/drawing/2014/chart" uri="{C3380CC4-5D6E-409C-BE32-E72D297353CC}">
              <c16:uniqueId val="{00000004-9BCF-48FA-BC02-4CB519E7800F}"/>
            </c:ext>
          </c:extLst>
        </c:ser>
        <c:dLbls>
          <c:dLblPos val="ctr"/>
          <c:showLegendKey val="0"/>
          <c:showVal val="1"/>
          <c:showCatName val="0"/>
          <c:showSerName val="0"/>
          <c:showPercent val="0"/>
          <c:showBubbleSize val="0"/>
        </c:dLbls>
        <c:gapWidth val="50"/>
        <c:overlap val="100"/>
        <c:axId val="796252959"/>
        <c:axId val="796251519"/>
      </c:barChart>
      <c:catAx>
        <c:axId val="7962529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1519"/>
        <c:crosses val="autoZero"/>
        <c:auto val="1"/>
        <c:lblAlgn val="ctr"/>
        <c:lblOffset val="100"/>
        <c:noMultiLvlLbl val="0"/>
      </c:catAx>
      <c:valAx>
        <c:axId val="796251519"/>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Costs/Benefits (Billion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2959"/>
        <c:crosses val="autoZero"/>
        <c:crossBetween val="between"/>
      </c:valAx>
      <c:spPr>
        <a:noFill/>
        <a:ln>
          <a:noFill/>
        </a:ln>
        <a:effectLst/>
      </c:spPr>
    </c:plotArea>
    <c:legend>
      <c:legendPos val="r"/>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2035</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'Benefit Cost Analysis'!$C$37</c:f>
              <c:strCache>
                <c:ptCount val="1"/>
                <c:pt idx="0">
                  <c:v>Net System Costs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Analysis'!$D$37:$O$37</c:f>
              <c:numCache>
                <c:formatCode>_(* #,##0_);_(* \(#,##0\);_(* "-"??_);_(@_)</c:formatCode>
                <c:ptCount val="12"/>
                <c:pt idx="0">
                  <c:v>4.9007083043652901</c:v>
                </c:pt>
                <c:pt idx="3">
                  <c:v>5.3762065352409873</c:v>
                </c:pt>
                <c:pt idx="6">
                  <c:v>22.751771032977661</c:v>
                </c:pt>
                <c:pt idx="9">
                  <c:v>22.766958630807508</c:v>
                </c:pt>
              </c:numCache>
            </c:numRef>
          </c:val>
          <c:extLst>
            <c:ext xmlns:c16="http://schemas.microsoft.com/office/drawing/2014/chart" uri="{C3380CC4-5D6E-409C-BE32-E72D297353CC}">
              <c16:uniqueId val="{00000000-A1BA-4108-B6EC-FA2F1B1A5D61}"/>
            </c:ext>
          </c:extLst>
        </c:ser>
        <c:ser>
          <c:idx val="1"/>
          <c:order val="1"/>
          <c:tx>
            <c:strRef>
              <c:f>'Benefit Cost Analysis'!$C$38</c:f>
              <c:strCache>
                <c:ptCount val="1"/>
                <c:pt idx="0">
                  <c:v>Avoided GHG Benefits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Analysis'!$D$38:$O$38</c:f>
              <c:numCache>
                <c:formatCode>_(* #,##0_);_(* \(#,##0\);_(* "-"??_);_(@_)</c:formatCode>
                <c:ptCount val="12"/>
                <c:pt idx="1">
                  <c:v>2.5314439140857274</c:v>
                </c:pt>
                <c:pt idx="4">
                  <c:v>4.2349864082758373</c:v>
                </c:pt>
                <c:pt idx="7">
                  <c:v>16.597721636038827</c:v>
                </c:pt>
                <c:pt idx="10">
                  <c:v>16.613113291249661</c:v>
                </c:pt>
              </c:numCache>
            </c:numRef>
          </c:val>
          <c:extLst>
            <c:ext xmlns:c16="http://schemas.microsoft.com/office/drawing/2014/chart" uri="{C3380CC4-5D6E-409C-BE32-E72D297353CC}">
              <c16:uniqueId val="{00000001-A1BA-4108-B6EC-FA2F1B1A5D61}"/>
            </c:ext>
          </c:extLst>
        </c:ser>
        <c:ser>
          <c:idx val="2"/>
          <c:order val="2"/>
          <c:tx>
            <c:strRef>
              <c:f>'Benefit Cost Analysis'!$C$39</c:f>
              <c:strCache>
                <c:ptCount val="1"/>
                <c:pt idx="0">
                  <c:v>Health Benefits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Analysis'!$D$39:$O$39</c:f>
              <c:numCache>
                <c:formatCode>_(* #,##0_);_(* \(#,##0\);_(* "-"??_);_(@_)</c:formatCode>
                <c:ptCount val="12"/>
                <c:pt idx="1">
                  <c:v>8.6376890149999994</c:v>
                </c:pt>
                <c:pt idx="4">
                  <c:v>10.982567292000001</c:v>
                </c:pt>
                <c:pt idx="7">
                  <c:v>24.317041922000001</c:v>
                </c:pt>
                <c:pt idx="10">
                  <c:v>24.317041922000001</c:v>
                </c:pt>
              </c:numCache>
            </c:numRef>
          </c:val>
          <c:extLst>
            <c:ext xmlns:c16="http://schemas.microsoft.com/office/drawing/2014/chart" uri="{C3380CC4-5D6E-409C-BE32-E72D297353CC}">
              <c16:uniqueId val="{00000002-A1BA-4108-B6EC-FA2F1B1A5D61}"/>
            </c:ext>
          </c:extLst>
        </c:ser>
        <c:ser>
          <c:idx val="3"/>
          <c:order val="3"/>
          <c:tx>
            <c:strRef>
              <c:f>'Benefit Cost Analysis'!$C$40</c:f>
              <c:strCache>
                <c:ptCount val="1"/>
                <c:pt idx="0">
                  <c:v>Total Cost</c:v>
                </c:pt>
              </c:strCache>
            </c:strRef>
          </c:tx>
          <c:spPr>
            <a:noFill/>
            <a:ln>
              <a:noFill/>
            </a:ln>
            <a:effectLst/>
          </c:spPr>
          <c:invertIfNegative val="0"/>
          <c:dLbls>
            <c:delete val="1"/>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Analysis'!$D$40:$O$40</c:f>
              <c:numCache>
                <c:formatCode>_(* #,##0_);_(* \(#,##0\);_(* "-"??_);_(@_)</c:formatCode>
                <c:ptCount val="12"/>
                <c:pt idx="2">
                  <c:v>4.9007083043652901</c:v>
                </c:pt>
                <c:pt idx="5">
                  <c:v>5.3762065352409873</c:v>
                </c:pt>
                <c:pt idx="8">
                  <c:v>22.751771032977661</c:v>
                </c:pt>
                <c:pt idx="11">
                  <c:v>22.766958630807508</c:v>
                </c:pt>
              </c:numCache>
            </c:numRef>
          </c:val>
          <c:extLst>
            <c:ext xmlns:c16="http://schemas.microsoft.com/office/drawing/2014/chart" uri="{C3380CC4-5D6E-409C-BE32-E72D297353CC}">
              <c16:uniqueId val="{00000003-A1BA-4108-B6EC-FA2F1B1A5D61}"/>
            </c:ext>
          </c:extLst>
        </c:ser>
        <c:ser>
          <c:idx val="4"/>
          <c:order val="4"/>
          <c:tx>
            <c:strRef>
              <c:f>'Benefit Cost Analysis'!$C$41</c:f>
              <c:strCache>
                <c:ptCount val="1"/>
                <c:pt idx="0">
                  <c:v>Net Benefit</c:v>
                </c:pt>
              </c:strCache>
            </c:strRef>
          </c:tx>
          <c:spPr>
            <a:noFill/>
            <a:ln w="19050">
              <a:solidFill>
                <a:srgbClr val="008B37"/>
              </a:solidFill>
              <a:prstDash val="dash"/>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Analysis'!$D$41:$O$41</c:f>
              <c:numCache>
                <c:formatCode>_(* #,##0_);_(* \(#,##0\);_(* "-"??_);_(@_)</c:formatCode>
                <c:ptCount val="12"/>
                <c:pt idx="2">
                  <c:v>6.2684246247204367</c:v>
                </c:pt>
                <c:pt idx="5">
                  <c:v>9.8413471650348505</c:v>
                </c:pt>
                <c:pt idx="8">
                  <c:v>18.162992525061167</c:v>
                </c:pt>
                <c:pt idx="11">
                  <c:v>18.163196582442154</c:v>
                </c:pt>
              </c:numCache>
            </c:numRef>
          </c:val>
          <c:extLst>
            <c:ext xmlns:c16="http://schemas.microsoft.com/office/drawing/2014/chart" uri="{C3380CC4-5D6E-409C-BE32-E72D297353CC}">
              <c16:uniqueId val="{00000004-A1BA-4108-B6EC-FA2F1B1A5D61}"/>
            </c:ext>
          </c:extLst>
        </c:ser>
        <c:dLbls>
          <c:dLblPos val="ctr"/>
          <c:showLegendKey val="0"/>
          <c:showVal val="1"/>
          <c:showCatName val="0"/>
          <c:showSerName val="0"/>
          <c:showPercent val="0"/>
          <c:showBubbleSize val="0"/>
        </c:dLbls>
        <c:gapWidth val="50"/>
        <c:overlap val="100"/>
        <c:axId val="796252959"/>
        <c:axId val="796251519"/>
      </c:barChart>
      <c:catAx>
        <c:axId val="7962529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1519"/>
        <c:crosses val="autoZero"/>
        <c:auto val="1"/>
        <c:lblAlgn val="ctr"/>
        <c:lblOffset val="100"/>
        <c:noMultiLvlLbl val="0"/>
      </c:catAx>
      <c:valAx>
        <c:axId val="796251519"/>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Costs/Benefits (Billion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2959"/>
        <c:crosses val="autoZero"/>
        <c:crossBetween val="between"/>
      </c:valAx>
      <c:spPr>
        <a:noFill/>
        <a:ln>
          <a:noFill/>
        </a:ln>
        <a:effectLst/>
      </c:spPr>
    </c:plotArea>
    <c:legend>
      <c:legendPos val="r"/>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2040</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0"/>
          <c:order val="0"/>
          <c:tx>
            <c:strRef>
              <c:f>'Benefit Cost Analysis'!$C$43</c:f>
              <c:strCache>
                <c:ptCount val="1"/>
                <c:pt idx="0">
                  <c:v>Net System Costs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Analysis'!$D$43:$O$43</c:f>
              <c:numCache>
                <c:formatCode>_(* #,##0_);_(* \(#,##0\);_(* "-"??_);_(@_)</c:formatCode>
                <c:ptCount val="12"/>
                <c:pt idx="0">
                  <c:v>7.7788633641380311</c:v>
                </c:pt>
                <c:pt idx="3">
                  <c:v>10.341539839104902</c:v>
                </c:pt>
                <c:pt idx="6">
                  <c:v>43.167091779581348</c:v>
                </c:pt>
                <c:pt idx="9">
                  <c:v>41.650678011212399</c:v>
                </c:pt>
              </c:numCache>
            </c:numRef>
          </c:val>
          <c:extLst>
            <c:ext xmlns:c16="http://schemas.microsoft.com/office/drawing/2014/chart" uri="{C3380CC4-5D6E-409C-BE32-E72D297353CC}">
              <c16:uniqueId val="{00000000-4E64-4457-82E7-F5883E67FC91}"/>
            </c:ext>
          </c:extLst>
        </c:ser>
        <c:ser>
          <c:idx val="1"/>
          <c:order val="1"/>
          <c:tx>
            <c:strRef>
              <c:f>'Benefit Cost Analysis'!$C$44</c:f>
              <c:strCache>
                <c:ptCount val="1"/>
                <c:pt idx="0">
                  <c:v>Avoided GHG Benefits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Analysis'!$D$44:$O$44</c:f>
              <c:numCache>
                <c:formatCode>_(* #,##0_);_(* \(#,##0\);_(* "-"??_);_(@_)</c:formatCode>
                <c:ptCount val="12"/>
                <c:pt idx="1">
                  <c:v>6.0238572289695185</c:v>
                </c:pt>
                <c:pt idx="4">
                  <c:v>9.24370555680769</c:v>
                </c:pt>
                <c:pt idx="7">
                  <c:v>27.94107124714472</c:v>
                </c:pt>
                <c:pt idx="10">
                  <c:v>27.972687678274468</c:v>
                </c:pt>
              </c:numCache>
            </c:numRef>
          </c:val>
          <c:extLst>
            <c:ext xmlns:c16="http://schemas.microsoft.com/office/drawing/2014/chart" uri="{C3380CC4-5D6E-409C-BE32-E72D297353CC}">
              <c16:uniqueId val="{00000001-4E64-4457-82E7-F5883E67FC91}"/>
            </c:ext>
          </c:extLst>
        </c:ser>
        <c:ser>
          <c:idx val="2"/>
          <c:order val="2"/>
          <c:tx>
            <c:strRef>
              <c:f>'Benefit Cost Analysis'!$C$45</c:f>
              <c:strCache>
                <c:ptCount val="1"/>
                <c:pt idx="0">
                  <c:v>Health Benefits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Analysis'!$D$45:$O$45</c:f>
              <c:numCache>
                <c:formatCode>_(* #,##0_);_(* \(#,##0\);_(* "-"??_);_(@_)</c:formatCode>
                <c:ptCount val="12"/>
                <c:pt idx="1">
                  <c:v>11.979716603</c:v>
                </c:pt>
                <c:pt idx="4">
                  <c:v>15.639884281</c:v>
                </c:pt>
                <c:pt idx="7">
                  <c:v>39.545821410000002</c:v>
                </c:pt>
                <c:pt idx="10">
                  <c:v>39.545821410000002</c:v>
                </c:pt>
              </c:numCache>
            </c:numRef>
          </c:val>
          <c:extLst>
            <c:ext xmlns:c16="http://schemas.microsoft.com/office/drawing/2014/chart" uri="{C3380CC4-5D6E-409C-BE32-E72D297353CC}">
              <c16:uniqueId val="{00000002-4E64-4457-82E7-F5883E67FC91}"/>
            </c:ext>
          </c:extLst>
        </c:ser>
        <c:ser>
          <c:idx val="3"/>
          <c:order val="3"/>
          <c:tx>
            <c:strRef>
              <c:f>'Benefit Cost Analysis'!$C$46</c:f>
              <c:strCache>
                <c:ptCount val="1"/>
                <c:pt idx="0">
                  <c:v>Total Cost</c:v>
                </c:pt>
              </c:strCache>
            </c:strRef>
          </c:tx>
          <c:spPr>
            <a:noFill/>
            <a:ln>
              <a:noFill/>
            </a:ln>
            <a:effectLst/>
          </c:spPr>
          <c:invertIfNegative val="0"/>
          <c:dLbls>
            <c:delete val="1"/>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Analysis'!$D$46:$O$46</c:f>
              <c:numCache>
                <c:formatCode>_(* #,##0_);_(* \(#,##0\);_(* "-"??_);_(@_)</c:formatCode>
                <c:ptCount val="12"/>
                <c:pt idx="2">
                  <c:v>7.7788633641380311</c:v>
                </c:pt>
                <c:pt idx="5">
                  <c:v>10.341539839104902</c:v>
                </c:pt>
                <c:pt idx="8">
                  <c:v>43.167091779581348</c:v>
                </c:pt>
                <c:pt idx="11">
                  <c:v>41.650678011212399</c:v>
                </c:pt>
              </c:numCache>
            </c:numRef>
          </c:val>
          <c:extLst>
            <c:ext xmlns:c16="http://schemas.microsoft.com/office/drawing/2014/chart" uri="{C3380CC4-5D6E-409C-BE32-E72D297353CC}">
              <c16:uniqueId val="{00000003-4E64-4457-82E7-F5883E67FC91}"/>
            </c:ext>
          </c:extLst>
        </c:ser>
        <c:ser>
          <c:idx val="4"/>
          <c:order val="4"/>
          <c:tx>
            <c:strRef>
              <c:f>'Benefit Cost Analysis'!$C$47</c:f>
              <c:strCache>
                <c:ptCount val="1"/>
                <c:pt idx="0">
                  <c:v>Net Benefit</c:v>
                </c:pt>
              </c:strCache>
            </c:strRef>
          </c:tx>
          <c:spPr>
            <a:noFill/>
            <a:ln w="19050">
              <a:solidFill>
                <a:srgbClr val="008B37"/>
              </a:solidFill>
              <a:prstDash val="dash"/>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Analysis'!$D$47:$O$47</c:f>
              <c:numCache>
                <c:formatCode>_(* #,##0_);_(* \(#,##0\);_(* "-"??_);_(@_)</c:formatCode>
                <c:ptCount val="12"/>
                <c:pt idx="2">
                  <c:v>10.224710467831487</c:v>
                </c:pt>
                <c:pt idx="5">
                  <c:v>14.542049998702788</c:v>
                </c:pt>
                <c:pt idx="8">
                  <c:v>24.319800877563374</c:v>
                </c:pt>
                <c:pt idx="11">
                  <c:v>25.867831077062071</c:v>
                </c:pt>
              </c:numCache>
            </c:numRef>
          </c:val>
          <c:extLst>
            <c:ext xmlns:c16="http://schemas.microsoft.com/office/drawing/2014/chart" uri="{C3380CC4-5D6E-409C-BE32-E72D297353CC}">
              <c16:uniqueId val="{00000004-4E64-4457-82E7-F5883E67FC91}"/>
            </c:ext>
          </c:extLst>
        </c:ser>
        <c:dLbls>
          <c:dLblPos val="ctr"/>
          <c:showLegendKey val="0"/>
          <c:showVal val="1"/>
          <c:showCatName val="0"/>
          <c:showSerName val="0"/>
          <c:showPercent val="0"/>
          <c:showBubbleSize val="0"/>
        </c:dLbls>
        <c:gapWidth val="50"/>
        <c:overlap val="100"/>
        <c:axId val="796252959"/>
        <c:axId val="796251519"/>
      </c:barChart>
      <c:catAx>
        <c:axId val="7962529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1519"/>
        <c:crosses val="autoZero"/>
        <c:auto val="1"/>
        <c:lblAlgn val="ctr"/>
        <c:lblOffset val="100"/>
        <c:noMultiLvlLbl val="0"/>
      </c:catAx>
      <c:valAx>
        <c:axId val="796251519"/>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Costs/Benefits (Billion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2959"/>
        <c:crosses val="autoZero"/>
        <c:crossBetween val="between"/>
      </c:valAx>
      <c:spPr>
        <a:noFill/>
        <a:ln>
          <a:noFill/>
        </a:ln>
        <a:effectLst/>
      </c:spPr>
    </c:plotArea>
    <c:legend>
      <c:legendPos val="r"/>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'Energy by Fuel'!$B$130</c:f>
              <c:strCache>
                <c:ptCount val="1"/>
                <c:pt idx="0">
                  <c:v>Electricity</c:v>
                </c:pt>
              </c:strCache>
            </c:strRef>
          </c:tx>
          <c:spPr>
            <a:solidFill>
              <a:schemeClr val="accent1"/>
            </a:solidFill>
            <a:ln w="127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Fuel'!$C$130:$E$130</c:f>
              <c:numCache>
                <c:formatCode>#,##0</c:formatCode>
                <c:ptCount val="3"/>
                <c:pt idx="0">
                  <c:v>508.60591966201014</c:v>
                </c:pt>
                <c:pt idx="1">
                  <c:v>627.34355876249015</c:v>
                </c:pt>
                <c:pt idx="2">
                  <c:v>639.88673569530283</c:v>
                </c:pt>
              </c:numCache>
            </c:numRef>
          </c:val>
          <c:extLst>
            <c:ext xmlns:c16="http://schemas.microsoft.com/office/drawing/2014/chart" uri="{C3380CC4-5D6E-409C-BE32-E72D297353CC}">
              <c16:uniqueId val="{00000000-9A01-FE49-A6AF-0ECA6BBC02F3}"/>
            </c:ext>
          </c:extLst>
        </c:ser>
        <c:ser>
          <c:idx val="1"/>
          <c:order val="1"/>
          <c:tx>
            <c:strRef>
              <c:f>'Energy by Fuel'!$B$131</c:f>
              <c:strCache>
                <c:ptCount val="1"/>
                <c:pt idx="0">
                  <c:v>Natural Gas</c:v>
                </c:pt>
              </c:strCache>
            </c:strRef>
          </c:tx>
          <c:spPr>
            <a:solidFill>
              <a:schemeClr val="accent2"/>
            </a:solidFill>
            <a:ln w="127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Fuel'!$C$131:$E$131</c:f>
              <c:numCache>
                <c:formatCode>#,##0</c:formatCode>
                <c:ptCount val="3"/>
                <c:pt idx="0">
                  <c:v>879.05683949507829</c:v>
                </c:pt>
                <c:pt idx="1">
                  <c:v>758.26839612305832</c:v>
                </c:pt>
                <c:pt idx="2">
                  <c:v>683.9187286742</c:v>
                </c:pt>
              </c:numCache>
            </c:numRef>
          </c:val>
          <c:extLst>
            <c:ext xmlns:c16="http://schemas.microsoft.com/office/drawing/2014/chart" uri="{C3380CC4-5D6E-409C-BE32-E72D297353CC}">
              <c16:uniqueId val="{00000001-9A01-FE49-A6AF-0ECA6BBC02F3}"/>
            </c:ext>
          </c:extLst>
        </c:ser>
        <c:ser>
          <c:idx val="3"/>
          <c:order val="2"/>
          <c:tx>
            <c:strRef>
              <c:f>'Energy by Fuel'!$B$132</c:f>
              <c:strCache>
                <c:ptCount val="1"/>
                <c:pt idx="0">
                  <c:v>Renewable Natural Gas</c:v>
                </c:pt>
              </c:strCache>
            </c:strRef>
          </c:tx>
          <c:spPr>
            <a:pattFill prst="dkUpDiag">
              <a:fgClr>
                <a:schemeClr val="accent2"/>
              </a:fgClr>
              <a:bgClr>
                <a:schemeClr val="bg1"/>
              </a:bgClr>
            </a:pattFill>
            <a:ln w="127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Fuel'!$C$132:$E$132</c:f>
              <c:numCache>
                <c:formatCode>#,##0</c:formatCode>
                <c:ptCount val="3"/>
                <c:pt idx="0">
                  <c:v>0</c:v>
                </c:pt>
                <c:pt idx="1">
                  <c:v>0</c:v>
                </c:pt>
                <c:pt idx="2">
                  <c:v>24.000000000000014</c:v>
                </c:pt>
              </c:numCache>
            </c:numRef>
          </c:val>
          <c:extLst>
            <c:ext xmlns:c16="http://schemas.microsoft.com/office/drawing/2014/chart" uri="{C3380CC4-5D6E-409C-BE32-E72D297353CC}">
              <c16:uniqueId val="{00000002-9A01-FE49-A6AF-0ECA6BBC02F3}"/>
            </c:ext>
          </c:extLst>
        </c:ser>
        <c:ser>
          <c:idx val="8"/>
          <c:order val="3"/>
          <c:tx>
            <c:strRef>
              <c:f>'Energy by Fuel'!$B$133</c:f>
              <c:strCache>
                <c:ptCount val="1"/>
                <c:pt idx="0">
                  <c:v>Gasoline</c:v>
                </c:pt>
              </c:strCache>
            </c:strRef>
          </c:tx>
          <c:spPr>
            <a:solidFill>
              <a:srgbClr val="C00000"/>
            </a:solidFill>
            <a:ln w="127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Fuel'!$C$133:$E$133</c:f>
              <c:numCache>
                <c:formatCode>#,##0</c:formatCode>
                <c:ptCount val="3"/>
                <c:pt idx="0">
                  <c:v>742.53063151340825</c:v>
                </c:pt>
                <c:pt idx="1">
                  <c:v>365.46694783310062</c:v>
                </c:pt>
                <c:pt idx="2">
                  <c:v>336.41468023947192</c:v>
                </c:pt>
              </c:numCache>
            </c:numRef>
          </c:val>
          <c:extLst>
            <c:ext xmlns:c16="http://schemas.microsoft.com/office/drawing/2014/chart" uri="{C3380CC4-5D6E-409C-BE32-E72D297353CC}">
              <c16:uniqueId val="{00000003-9A01-FE49-A6AF-0ECA6BBC02F3}"/>
            </c:ext>
          </c:extLst>
        </c:ser>
        <c:ser>
          <c:idx val="12"/>
          <c:order val="4"/>
          <c:tx>
            <c:strRef>
              <c:f>'Energy by Fuel'!$B$134</c:f>
              <c:strCache>
                <c:ptCount val="1"/>
                <c:pt idx="0">
                  <c:v>Renewable Gasoline</c:v>
                </c:pt>
              </c:strCache>
            </c:strRef>
          </c:tx>
          <c:spPr>
            <a:pattFill prst="dkUpDiag">
              <a:fgClr>
                <a:srgbClr val="C00000"/>
              </a:fgClr>
              <a:bgClr>
                <a:schemeClr val="bg1"/>
              </a:bgClr>
            </a:pattFill>
            <a:ln w="127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Fuel'!$C$134:$E$134</c:f>
              <c:numCache>
                <c:formatCode>#,##0</c:formatCode>
                <c:ptCount val="3"/>
                <c:pt idx="0">
                  <c:v>0</c:v>
                </c:pt>
                <c:pt idx="1">
                  <c:v>0</c:v>
                </c:pt>
                <c:pt idx="2">
                  <c:v>0</c:v>
                </c:pt>
              </c:numCache>
            </c:numRef>
          </c:val>
          <c:extLst>
            <c:ext xmlns:c16="http://schemas.microsoft.com/office/drawing/2014/chart" uri="{C3380CC4-5D6E-409C-BE32-E72D297353CC}">
              <c16:uniqueId val="{00000004-9A01-FE49-A6AF-0ECA6BBC02F3}"/>
            </c:ext>
          </c:extLst>
        </c:ser>
        <c:ser>
          <c:idx val="2"/>
          <c:order val="5"/>
          <c:tx>
            <c:strRef>
              <c:f>'Energy by Fuel'!$B$135</c:f>
              <c:strCache>
                <c:ptCount val="1"/>
                <c:pt idx="0">
                  <c:v>Distillate</c:v>
                </c:pt>
              </c:strCache>
            </c:strRef>
          </c:tx>
          <c:spPr>
            <a:solidFill>
              <a:schemeClr val="accent3"/>
            </a:solidFill>
            <a:ln w="127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Fuel'!$C$135:$E$135</c:f>
              <c:numCache>
                <c:formatCode>#,##0</c:formatCode>
                <c:ptCount val="3"/>
                <c:pt idx="0">
                  <c:v>325.06928458544348</c:v>
                </c:pt>
                <c:pt idx="1">
                  <c:v>197.57815339788749</c:v>
                </c:pt>
                <c:pt idx="2">
                  <c:v>173.64407549632352</c:v>
                </c:pt>
              </c:numCache>
            </c:numRef>
          </c:val>
          <c:extLst>
            <c:ext xmlns:c16="http://schemas.microsoft.com/office/drawing/2014/chart" uri="{C3380CC4-5D6E-409C-BE32-E72D297353CC}">
              <c16:uniqueId val="{00000005-9A01-FE49-A6AF-0ECA6BBC02F3}"/>
            </c:ext>
          </c:extLst>
        </c:ser>
        <c:ser>
          <c:idx val="4"/>
          <c:order val="6"/>
          <c:tx>
            <c:strRef>
              <c:f>'Energy by Fuel'!$B$136</c:f>
              <c:strCache>
                <c:ptCount val="1"/>
                <c:pt idx="0">
                  <c:v>Renewable Distillate</c:v>
                </c:pt>
              </c:strCache>
            </c:strRef>
          </c:tx>
          <c:spPr>
            <a:pattFill prst="dkUpDiag">
              <a:fgClr>
                <a:schemeClr val="accent3"/>
              </a:fgClr>
              <a:bgClr>
                <a:schemeClr val="bg1"/>
              </a:bgClr>
            </a:pattFill>
            <a:ln w="127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Fuel'!$C$136:$E$136</c:f>
              <c:numCache>
                <c:formatCode>#,##0</c:formatCode>
                <c:ptCount val="3"/>
                <c:pt idx="0">
                  <c:v>23.665569689046215</c:v>
                </c:pt>
                <c:pt idx="1">
                  <c:v>22.207327033343606</c:v>
                </c:pt>
                <c:pt idx="2">
                  <c:v>41.409040963258654</c:v>
                </c:pt>
              </c:numCache>
            </c:numRef>
          </c:val>
          <c:extLst>
            <c:ext xmlns:c16="http://schemas.microsoft.com/office/drawing/2014/chart" uri="{C3380CC4-5D6E-409C-BE32-E72D297353CC}">
              <c16:uniqueId val="{00000006-9A01-FE49-A6AF-0ECA6BBC02F3}"/>
            </c:ext>
          </c:extLst>
        </c:ser>
        <c:ser>
          <c:idx val="13"/>
          <c:order val="7"/>
          <c:tx>
            <c:strRef>
              <c:f>'Energy by Fuel'!$B$137</c:f>
              <c:strCache>
                <c:ptCount val="1"/>
                <c:pt idx="0">
                  <c:v>Jet Fuel</c:v>
                </c:pt>
              </c:strCache>
            </c:strRef>
          </c:tx>
          <c:spPr>
            <a:solidFill>
              <a:schemeClr val="accent6"/>
            </a:solidFill>
            <a:ln w="127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Fuel'!$C$137:$E$137</c:f>
              <c:numCache>
                <c:formatCode>#,##0</c:formatCode>
                <c:ptCount val="3"/>
                <c:pt idx="0">
                  <c:v>79.551481295604859</c:v>
                </c:pt>
                <c:pt idx="1">
                  <c:v>92.594611413567677</c:v>
                </c:pt>
                <c:pt idx="2">
                  <c:v>60.367025431500437</c:v>
                </c:pt>
              </c:numCache>
            </c:numRef>
          </c:val>
          <c:extLst>
            <c:ext xmlns:c16="http://schemas.microsoft.com/office/drawing/2014/chart" uri="{C3380CC4-5D6E-409C-BE32-E72D297353CC}">
              <c16:uniqueId val="{00000007-9A01-FE49-A6AF-0ECA6BBC02F3}"/>
            </c:ext>
          </c:extLst>
        </c:ser>
        <c:ser>
          <c:idx val="14"/>
          <c:order val="8"/>
          <c:tx>
            <c:strRef>
              <c:f>'Energy by Fuel'!$B$138</c:f>
              <c:strCache>
                <c:ptCount val="1"/>
                <c:pt idx="0">
                  <c:v>Sustainable Aviation Fuel</c:v>
                </c:pt>
              </c:strCache>
            </c:strRef>
          </c:tx>
          <c:spPr>
            <a:pattFill prst="dkUpDiag">
              <a:fgClr>
                <a:schemeClr val="accent6"/>
              </a:fgClr>
              <a:bgClr>
                <a:schemeClr val="bg1"/>
              </a:bgClr>
            </a:pattFill>
            <a:ln w="254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Fuel'!$C$138:$E$138</c:f>
              <c:numCache>
                <c:formatCode>#,##0</c:formatCode>
                <c:ptCount val="3"/>
                <c:pt idx="0">
                  <c:v>0</c:v>
                </c:pt>
                <c:pt idx="1">
                  <c:v>0</c:v>
                </c:pt>
                <c:pt idx="2">
                  <c:v>32.227585982067239</c:v>
                </c:pt>
              </c:numCache>
            </c:numRef>
          </c:val>
          <c:extLst>
            <c:ext xmlns:c16="http://schemas.microsoft.com/office/drawing/2014/chart" uri="{C3380CC4-5D6E-409C-BE32-E72D297353CC}">
              <c16:uniqueId val="{00000008-9A01-FE49-A6AF-0ECA6BBC02F3}"/>
            </c:ext>
          </c:extLst>
        </c:ser>
        <c:ser>
          <c:idx val="11"/>
          <c:order val="9"/>
          <c:tx>
            <c:strRef>
              <c:f>'Energy by Fuel'!$B$139</c:f>
              <c:strCache>
                <c:ptCount val="1"/>
                <c:pt idx="0">
                  <c:v>Other Petroleum</c:v>
                </c:pt>
              </c:strCache>
            </c:strRef>
          </c:tx>
          <c:spPr>
            <a:solidFill>
              <a:schemeClr val="bg1">
                <a:lumMod val="65000"/>
              </a:schemeClr>
            </a:solidFill>
            <a:ln w="254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Fuel'!$C$139:$E$139</c:f>
              <c:numCache>
                <c:formatCode>#,##0</c:formatCode>
                <c:ptCount val="3"/>
                <c:pt idx="0">
                  <c:v>110.28992012144644</c:v>
                </c:pt>
                <c:pt idx="1">
                  <c:v>108.36917857788902</c:v>
                </c:pt>
                <c:pt idx="2">
                  <c:v>106.11649106751847</c:v>
                </c:pt>
              </c:numCache>
            </c:numRef>
          </c:val>
          <c:extLst>
            <c:ext xmlns:c16="http://schemas.microsoft.com/office/drawing/2014/chart" uri="{C3380CC4-5D6E-409C-BE32-E72D297353CC}">
              <c16:uniqueId val="{00000009-9A01-FE49-A6AF-0ECA6BBC02F3}"/>
            </c:ext>
          </c:extLst>
        </c:ser>
        <c:ser>
          <c:idx val="6"/>
          <c:order val="10"/>
          <c:tx>
            <c:strRef>
              <c:f>'Energy by Fuel'!$B$140</c:f>
              <c:strCache>
                <c:ptCount val="1"/>
                <c:pt idx="0">
                  <c:v>District Steam</c:v>
                </c:pt>
              </c:strCache>
            </c:strRef>
          </c:tx>
          <c:spPr>
            <a:solidFill>
              <a:schemeClr val="tx1"/>
            </a:solidFill>
            <a:ln w="254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Fuel'!$C$140:$E$140</c:f>
              <c:numCache>
                <c:formatCode>#,##0</c:formatCode>
                <c:ptCount val="3"/>
                <c:pt idx="0">
                  <c:v>15.752865389121586</c:v>
                </c:pt>
                <c:pt idx="1">
                  <c:v>14.656893431201928</c:v>
                </c:pt>
                <c:pt idx="2">
                  <c:v>14.385967766944685</c:v>
                </c:pt>
              </c:numCache>
            </c:numRef>
          </c:val>
          <c:extLst>
            <c:ext xmlns:c16="http://schemas.microsoft.com/office/drawing/2014/chart" uri="{C3380CC4-5D6E-409C-BE32-E72D297353CC}">
              <c16:uniqueId val="{0000000A-9A01-FE49-A6AF-0ECA6BBC02F3}"/>
            </c:ext>
          </c:extLst>
        </c:ser>
        <c:ser>
          <c:idx val="9"/>
          <c:order val="11"/>
          <c:tx>
            <c:strRef>
              <c:f>'Energy by Fuel'!$B$141</c:f>
              <c:strCache>
                <c:ptCount val="1"/>
                <c:pt idx="0">
                  <c:v>Wood and Waste</c:v>
                </c:pt>
              </c:strCache>
            </c:strRef>
          </c:tx>
          <c:spPr>
            <a:solidFill>
              <a:schemeClr val="accent4">
                <a:lumMod val="75000"/>
              </a:schemeClr>
            </a:solidFill>
            <a:ln w="254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Fuel'!$C$141:$E$141</c:f>
              <c:numCache>
                <c:formatCode>#,##0</c:formatCode>
                <c:ptCount val="3"/>
                <c:pt idx="0">
                  <c:v>58.102866954595711</c:v>
                </c:pt>
                <c:pt idx="1">
                  <c:v>58.474502245894882</c:v>
                </c:pt>
                <c:pt idx="2">
                  <c:v>56.529310905877992</c:v>
                </c:pt>
              </c:numCache>
            </c:numRef>
          </c:val>
          <c:extLst>
            <c:ext xmlns:c16="http://schemas.microsoft.com/office/drawing/2014/chart" uri="{C3380CC4-5D6E-409C-BE32-E72D297353CC}">
              <c16:uniqueId val="{0000000B-9A01-FE49-A6AF-0ECA6BBC02F3}"/>
            </c:ext>
          </c:extLst>
        </c:ser>
        <c:ser>
          <c:idx val="10"/>
          <c:order val="12"/>
          <c:tx>
            <c:strRef>
              <c:f>'Energy by Fuel'!$B$142</c:f>
              <c:strCache>
                <c:ptCount val="1"/>
                <c:pt idx="0">
                  <c:v>Hydrogen</c:v>
                </c:pt>
              </c:strCache>
            </c:strRef>
          </c:tx>
          <c:spPr>
            <a:solidFill>
              <a:srgbClr val="7030A0"/>
            </a:solidFill>
            <a:ln w="25400">
              <a:solidFill>
                <a:schemeClr val="bg1"/>
              </a:solidFill>
            </a:ln>
            <a:effectLst/>
          </c:spPr>
          <c:invertIfNegative val="0"/>
          <c:cat>
            <c:multiLvlStrRef>
              <c:f>'Energy by Fuel'!$C$128:$E$129</c:f>
              <c:multiLvlStrCache>
                <c:ptCount val="3"/>
                <c:lvl>
                  <c:pt idx="0">
                    <c:v>2025</c:v>
                  </c:pt>
                  <c:pt idx="1">
                    <c:v>Current Policies</c:v>
                  </c:pt>
                  <c:pt idx="2">
                    <c:v>Additional Action</c:v>
                  </c:pt>
                </c:lvl>
                <c:lvl>
                  <c:pt idx="1">
                    <c:v>2040</c:v>
                  </c:pt>
                </c:lvl>
              </c:multiLvlStrCache>
            </c:multiLvlStrRef>
          </c:cat>
          <c:val>
            <c:numRef>
              <c:f>'Energy by Fuel'!$C$142:$E$142</c:f>
              <c:numCache>
                <c:formatCode>#,##0</c:formatCode>
                <c:ptCount val="3"/>
                <c:pt idx="0">
                  <c:v>1.7554423353195601E-2</c:v>
                </c:pt>
                <c:pt idx="1">
                  <c:v>13.40646212098819</c:v>
                </c:pt>
                <c:pt idx="2">
                  <c:v>13.937328979912071</c:v>
                </c:pt>
              </c:numCache>
            </c:numRef>
          </c:val>
          <c:extLst>
            <c:ext xmlns:c16="http://schemas.microsoft.com/office/drawing/2014/chart" uri="{C3380CC4-5D6E-409C-BE32-E72D297353CC}">
              <c16:uniqueId val="{0000000C-9A01-FE49-A6AF-0ECA6BBC02F3}"/>
            </c:ext>
          </c:extLst>
        </c:ser>
        <c:dLbls>
          <c:showLegendKey val="0"/>
          <c:showVal val="0"/>
          <c:showCatName val="0"/>
          <c:showSerName val="0"/>
          <c:showPercent val="0"/>
          <c:showBubbleSize val="0"/>
        </c:dLbls>
        <c:gapWidth val="50"/>
        <c:overlap val="100"/>
        <c:axId val="1271677456"/>
        <c:axId val="1271679952"/>
      </c:barChart>
      <c:catAx>
        <c:axId val="127167745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vert="horz"/>
          <a:lstStyle/>
          <a:p>
            <a:pPr>
              <a:defRPr/>
            </a:pPr>
            <a:endParaRPr lang="en-US"/>
          </a:p>
        </c:txPr>
        <c:crossAx val="1271679952"/>
        <c:crosses val="autoZero"/>
        <c:auto val="1"/>
        <c:lblAlgn val="ctr"/>
        <c:lblOffset val="100"/>
        <c:noMultiLvlLbl val="0"/>
      </c:catAx>
      <c:valAx>
        <c:axId val="1271679952"/>
        <c:scaling>
          <c:orientation val="minMax"/>
        </c:scaling>
        <c:delete val="0"/>
        <c:axPos val="l"/>
        <c:title>
          <c:tx>
            <c:rich>
              <a:bodyPr rot="-5400000" vert="horz"/>
              <a:lstStyle/>
              <a:p>
                <a:pPr>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vert="horz"/>
          <a:lstStyle/>
          <a:p>
            <a:pPr>
              <a:defRPr/>
            </a:pPr>
            <a:endParaRPr lang="en-US"/>
          </a:p>
        </c:txPr>
        <c:crossAx val="1271677456"/>
        <c:crosses val="autoZero"/>
        <c:crossBetween val="between"/>
      </c:valAx>
    </c:plotArea>
    <c:legend>
      <c:legendPos val="r"/>
      <c:layout>
        <c:manualLayout>
          <c:xMode val="edge"/>
          <c:yMode val="edge"/>
          <c:x val="0.7259612263080365"/>
          <c:y val="2.456010347844451E-2"/>
          <c:w val="0.26197168065467624"/>
          <c:h val="0.9508794787864161"/>
        </c:manualLayout>
      </c:layout>
      <c:overlay val="0"/>
      <c:spPr>
        <a:noFill/>
        <a:ln>
          <a:noFill/>
        </a:ln>
        <a:effectLst/>
      </c:spPr>
      <c:txPr>
        <a:bodyPr rot="0" vert="horz"/>
        <a:lstStyle/>
        <a:p>
          <a:pPr>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100">
          <a:solidFill>
            <a:schemeClr val="tx1"/>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a:t>NPV (2025-2040)</a:t>
            </a:r>
          </a:p>
        </c:rich>
      </c:tx>
      <c:overlay val="0"/>
      <c:spPr>
        <a:noFill/>
        <a:ln>
          <a:noFill/>
        </a:ln>
        <a:effectLst/>
      </c:spPr>
    </c:title>
    <c:autoTitleDeleted val="0"/>
    <c:plotArea>
      <c:layout/>
      <c:barChart>
        <c:barDir val="col"/>
        <c:grouping val="stacked"/>
        <c:varyColors val="0"/>
        <c:ser>
          <c:idx val="0"/>
          <c:order val="0"/>
          <c:tx>
            <c:strRef>
              <c:f>'Benefit Cost Analysis'!$C$50</c:f>
              <c:strCache>
                <c:ptCount val="1"/>
                <c:pt idx="0">
                  <c:v>Net System Costs</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Analysis'!$D$50:$O$50</c:f>
              <c:numCache>
                <c:formatCode>_(* #,##0_);_(* \(#,##0\);_(* "-"??_);_(@_)</c:formatCode>
                <c:ptCount val="12"/>
                <c:pt idx="0">
                  <c:v>40.059705102594762</c:v>
                </c:pt>
                <c:pt idx="3">
                  <c:v>46.733882531102381</c:v>
                </c:pt>
                <c:pt idx="6">
                  <c:v>158.96792576111034</c:v>
                </c:pt>
                <c:pt idx="9">
                  <c:v>156.65142858279592</c:v>
                </c:pt>
              </c:numCache>
            </c:numRef>
          </c:val>
          <c:extLst>
            <c:ext xmlns:c16="http://schemas.microsoft.com/office/drawing/2014/chart" uri="{C3380CC4-5D6E-409C-BE32-E72D297353CC}">
              <c16:uniqueId val="{00000006-0D2F-094E-B9EE-55FC2E426726}"/>
            </c:ext>
          </c:extLst>
        </c:ser>
        <c:ser>
          <c:idx val="1"/>
          <c:order val="1"/>
          <c:tx>
            <c:strRef>
              <c:f>'Benefit Cost Analysis'!$C$51</c:f>
              <c:strCache>
                <c:ptCount val="1"/>
                <c:pt idx="0">
                  <c:v>Avoided GHG Benefits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Analysis'!$D$51:$O$51</c:f>
              <c:numCache>
                <c:formatCode>_(* #,##0_);_(* \(#,##0\);_(* "-"??_);_(@_)</c:formatCode>
                <c:ptCount val="12"/>
                <c:pt idx="1">
                  <c:v>18.451387982659526</c:v>
                </c:pt>
                <c:pt idx="4">
                  <c:v>29.998677892974285</c:v>
                </c:pt>
                <c:pt idx="7">
                  <c:v>114.17647254704053</c:v>
                </c:pt>
                <c:pt idx="10">
                  <c:v>114.27478329158322</c:v>
                </c:pt>
              </c:numCache>
            </c:numRef>
          </c:val>
          <c:extLst>
            <c:ext xmlns:c16="http://schemas.microsoft.com/office/drawing/2014/chart" uri="{C3380CC4-5D6E-409C-BE32-E72D297353CC}">
              <c16:uniqueId val="{00000008-0D2F-094E-B9EE-55FC2E426726}"/>
            </c:ext>
          </c:extLst>
        </c:ser>
        <c:ser>
          <c:idx val="2"/>
          <c:order val="2"/>
          <c:tx>
            <c:strRef>
              <c:f>'Benefit Cost Analysis'!$C$52</c:f>
              <c:strCache>
                <c:ptCount val="1"/>
                <c:pt idx="0">
                  <c:v>Health Benefits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Analysis'!$D$52:$O$52</c:f>
              <c:numCache>
                <c:formatCode>_(* #,##0_);_(* \(#,##0\);_(* "-"??_);_(@_)</c:formatCode>
                <c:ptCount val="12"/>
                <c:pt idx="1">
                  <c:v>49.681235059999999</c:v>
                </c:pt>
                <c:pt idx="4">
                  <c:v>64.831865432000001</c:v>
                </c:pt>
                <c:pt idx="7">
                  <c:v>135.367880791</c:v>
                </c:pt>
                <c:pt idx="10">
                  <c:v>135.367880791</c:v>
                </c:pt>
              </c:numCache>
            </c:numRef>
          </c:val>
          <c:extLst>
            <c:ext xmlns:c16="http://schemas.microsoft.com/office/drawing/2014/chart" uri="{C3380CC4-5D6E-409C-BE32-E72D297353CC}">
              <c16:uniqueId val="{0000000A-0D2F-094E-B9EE-55FC2E426726}"/>
            </c:ext>
          </c:extLst>
        </c:ser>
        <c:ser>
          <c:idx val="3"/>
          <c:order val="3"/>
          <c:tx>
            <c:strRef>
              <c:f>'Benefit Cost Analysis'!$C$53</c:f>
              <c:strCache>
                <c:ptCount val="1"/>
                <c:pt idx="0">
                  <c:v>Total Cost</c:v>
                </c:pt>
              </c:strCache>
            </c:strRef>
          </c:tx>
          <c:spPr>
            <a:noFill/>
            <a:ln>
              <a:noFill/>
            </a:ln>
            <a:effectLst/>
          </c:spPr>
          <c:invertIfNegative val="0"/>
          <c:dLbls>
            <c:delete val="1"/>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Analysis'!$D$53:$O$53</c:f>
              <c:numCache>
                <c:formatCode>_(* #,##0_);_(* \(#,##0\);_(* "-"??_);_(@_)</c:formatCode>
                <c:ptCount val="12"/>
                <c:pt idx="2">
                  <c:v>40.059705102594762</c:v>
                </c:pt>
                <c:pt idx="5">
                  <c:v>46.733882531102381</c:v>
                </c:pt>
                <c:pt idx="8">
                  <c:v>158.96792576111034</c:v>
                </c:pt>
                <c:pt idx="11">
                  <c:v>156.65142858279592</c:v>
                </c:pt>
              </c:numCache>
            </c:numRef>
          </c:val>
          <c:extLst>
            <c:ext xmlns:c16="http://schemas.microsoft.com/office/drawing/2014/chart" uri="{C3380CC4-5D6E-409C-BE32-E72D297353CC}">
              <c16:uniqueId val="{0000000C-0D2F-094E-B9EE-55FC2E426726}"/>
            </c:ext>
          </c:extLst>
        </c:ser>
        <c:ser>
          <c:idx val="4"/>
          <c:order val="4"/>
          <c:tx>
            <c:strRef>
              <c:f>'Benefit Cost Analysis'!$C$54</c:f>
              <c:strCache>
                <c:ptCount val="1"/>
                <c:pt idx="0">
                  <c:v>Net Benefit</c:v>
                </c:pt>
              </c:strCache>
            </c:strRef>
          </c:tx>
          <c:spPr>
            <a:noFill/>
            <a:ln w="19050">
              <a:solidFill>
                <a:srgbClr val="008B37"/>
              </a:solidFill>
              <a:prstDash val="dash"/>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'Benefit Cost Analysis'!$D$29:$O$30</c:f>
              <c:multiLvlStrCache>
                <c:ptCount val="12"/>
                <c:lvl>
                  <c:pt idx="0">
                    <c:v>Costs</c:v>
                  </c:pt>
                  <c:pt idx="1">
                    <c:v>Benefits</c:v>
                  </c:pt>
                  <c:pt idx="2">
                    <c:v>Net Benefit</c:v>
                  </c:pt>
                  <c:pt idx="3">
                    <c:v>Costs</c:v>
                  </c:pt>
                  <c:pt idx="4">
                    <c:v>Benefits</c:v>
                  </c:pt>
                  <c:pt idx="5">
                    <c:v>Net Benefit</c:v>
                  </c:pt>
                  <c:pt idx="6">
                    <c:v>Costs</c:v>
                  </c:pt>
                  <c:pt idx="7">
                    <c:v>Benefits</c:v>
                  </c:pt>
                  <c:pt idx="8">
                    <c:v>Net Benefit</c:v>
                  </c:pt>
                  <c:pt idx="9">
                    <c:v>Costs</c:v>
                  </c:pt>
                  <c:pt idx="10">
                    <c:v>Benefits</c:v>
                  </c:pt>
                  <c:pt idx="11">
                    <c:v>Net Benefit</c:v>
                  </c:pt>
                </c:lvl>
                <c:lvl>
                  <c:pt idx="0">
                    <c:v>Current Policies</c:v>
                  </c:pt>
                  <c:pt idx="3">
                    <c:v>Additional Action</c:v>
                  </c:pt>
                  <c:pt idx="6">
                    <c:v>Net Zero Scenario A</c:v>
                  </c:pt>
                  <c:pt idx="9">
                    <c:v>Net Zero Scenario B</c:v>
                  </c:pt>
                </c:lvl>
              </c:multiLvlStrCache>
            </c:multiLvlStrRef>
          </c:cat>
          <c:val>
            <c:numRef>
              <c:f>'Benefit Cost Analysis'!$D$54:$O$54</c:f>
              <c:numCache>
                <c:formatCode>_(* #,##0_);_(* \(#,##0\);_(* "-"??_);_(@_)</c:formatCode>
                <c:ptCount val="12"/>
                <c:pt idx="2">
                  <c:v>28.072917940064769</c:v>
                </c:pt>
                <c:pt idx="5">
                  <c:v>48.096660793871905</c:v>
                </c:pt>
                <c:pt idx="8">
                  <c:v>90.5764275769302</c:v>
                </c:pt>
                <c:pt idx="11">
                  <c:v>92.991235499787308</c:v>
                </c:pt>
              </c:numCache>
            </c:numRef>
          </c:val>
          <c:extLst>
            <c:ext xmlns:c16="http://schemas.microsoft.com/office/drawing/2014/chart" uri="{C3380CC4-5D6E-409C-BE32-E72D297353CC}">
              <c16:uniqueId val="{0000000E-0D2F-094E-B9EE-55FC2E426726}"/>
            </c:ext>
          </c:extLst>
        </c:ser>
        <c:dLbls>
          <c:dLblPos val="ctr"/>
          <c:showLegendKey val="0"/>
          <c:showVal val="1"/>
          <c:showCatName val="0"/>
          <c:showSerName val="0"/>
          <c:showPercent val="0"/>
          <c:showBubbleSize val="0"/>
        </c:dLbls>
        <c:gapWidth val="50"/>
        <c:overlap val="100"/>
        <c:axId val="796252959"/>
        <c:axId val="796251519"/>
      </c:barChart>
      <c:catAx>
        <c:axId val="796252959"/>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1519"/>
        <c:crosses val="autoZero"/>
        <c:auto val="1"/>
        <c:lblAlgn val="ctr"/>
        <c:lblOffset val="100"/>
        <c:noMultiLvlLbl val="0"/>
      </c:catAx>
      <c:valAx>
        <c:axId val="796251519"/>
        <c:scaling>
          <c:orientation val="minMax"/>
        </c:scaling>
        <c:delete val="0"/>
        <c:axPos val="l"/>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Annual Costs/Benefits (Billion $)</a:t>
                </a:r>
              </a:p>
            </c:rich>
          </c:tx>
          <c:overlay val="0"/>
          <c:spPr>
            <a:noFill/>
            <a:ln>
              <a:noFill/>
            </a:ln>
            <a:effectLst/>
          </c:spPr>
        </c:title>
        <c:numFmt formatCode="_(* #,##0_);_(* \(#,##0\);_(* &quot;-&quot;_);_(@_)"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796252959"/>
        <c:crosses val="autoZero"/>
        <c:crossBetween val="between"/>
      </c:valAx>
    </c:plotArea>
    <c:legend>
      <c:legendPos val="r"/>
      <c:legendEntry>
        <c:idx val="1"/>
        <c:delete val="1"/>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0"/>
    <c:dispBlanksAs val="gap"/>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chemeClr val="tx1"/>
                </a:solidFill>
                <a:latin typeface="+mn-lt"/>
                <a:ea typeface="+mn-ea"/>
                <a:cs typeface="+mn-cs"/>
              </a:defRPr>
            </a:pPr>
            <a:r>
              <a:rPr lang="en-US"/>
              <a:t>No Action</a:t>
            </a:r>
          </a:p>
        </c:rich>
      </c:tx>
      <c:overlay val="0"/>
      <c:spPr>
        <a:noFill/>
        <a:ln>
          <a:noFill/>
        </a:ln>
        <a:effectLst/>
      </c:spPr>
    </c:title>
    <c:autoTitleDeleted val="0"/>
    <c:plotArea>
      <c:layout/>
      <c:areaChart>
        <c:grouping val="stacked"/>
        <c:varyColors val="0"/>
        <c:ser>
          <c:idx val="0"/>
          <c:order val="0"/>
          <c:tx>
            <c:strRef>
              <c:f>'Energy by Sector'!$C$30</c:f>
              <c:strCache>
                <c:ptCount val="1"/>
                <c:pt idx="0">
                  <c:v>Residential</c:v>
                </c:pt>
              </c:strCache>
            </c:strRef>
          </c:tx>
          <c:spPr>
            <a:solidFill>
              <a:schemeClr val="accent1"/>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Sector'!$D$30:$S$30</c:f>
              <c:numCache>
                <c:formatCode>#,##0</c:formatCode>
                <c:ptCount val="16"/>
                <c:pt idx="0">
                  <c:v>798.20629604624673</c:v>
                </c:pt>
                <c:pt idx="1">
                  <c:v>791.03303403595282</c:v>
                </c:pt>
                <c:pt idx="2">
                  <c:v>783.81070555208009</c:v>
                </c:pt>
                <c:pt idx="3">
                  <c:v>776.61655536683111</c:v>
                </c:pt>
                <c:pt idx="4">
                  <c:v>769.39271492645958</c:v>
                </c:pt>
                <c:pt idx="5">
                  <c:v>762.17565727358749</c:v>
                </c:pt>
                <c:pt idx="6">
                  <c:v>754.99019629255713</c:v>
                </c:pt>
                <c:pt idx="7">
                  <c:v>747.91500603767076</c:v>
                </c:pt>
                <c:pt idx="8">
                  <c:v>740.94373221874491</c:v>
                </c:pt>
                <c:pt idx="9">
                  <c:v>734.08337756197238</c:v>
                </c:pt>
                <c:pt idx="10">
                  <c:v>727.34524689441446</c:v>
                </c:pt>
                <c:pt idx="11">
                  <c:v>720.73701090671818</c:v>
                </c:pt>
                <c:pt idx="12">
                  <c:v>714.27426630797765</c:v>
                </c:pt>
                <c:pt idx="13">
                  <c:v>708.00520466040291</c:v>
                </c:pt>
                <c:pt idx="14">
                  <c:v>701.9535251797621</c:v>
                </c:pt>
                <c:pt idx="15">
                  <c:v>696.14166173373314</c:v>
                </c:pt>
              </c:numCache>
            </c:numRef>
          </c:val>
          <c:extLst>
            <c:ext xmlns:c16="http://schemas.microsoft.com/office/drawing/2014/chart" uri="{C3380CC4-5D6E-409C-BE32-E72D297353CC}">
              <c16:uniqueId val="{00000000-2E64-4FEC-87C2-62AE4B58DCB3}"/>
            </c:ext>
          </c:extLst>
        </c:ser>
        <c:ser>
          <c:idx val="1"/>
          <c:order val="1"/>
          <c:tx>
            <c:strRef>
              <c:f>'Energy by Sector'!$C$31</c:f>
              <c:strCache>
                <c:ptCount val="1"/>
                <c:pt idx="0">
                  <c:v>Commercial</c:v>
                </c:pt>
              </c:strCache>
            </c:strRef>
          </c:tx>
          <c:spPr>
            <a:solidFill>
              <a:schemeClr val="accent2"/>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Sector'!$D$31:$S$31</c:f>
              <c:numCache>
                <c:formatCode>#,##0</c:formatCode>
                <c:ptCount val="16"/>
                <c:pt idx="0">
                  <c:v>627.20341954729736</c:v>
                </c:pt>
                <c:pt idx="1">
                  <c:v>623.91624328538626</c:v>
                </c:pt>
                <c:pt idx="2">
                  <c:v>620.81226287624361</c:v>
                </c:pt>
                <c:pt idx="3">
                  <c:v>617.8184096319419</c:v>
                </c:pt>
                <c:pt idx="4">
                  <c:v>614.80593403748856</c:v>
                </c:pt>
                <c:pt idx="5">
                  <c:v>611.87468019834512</c:v>
                </c:pt>
                <c:pt idx="6">
                  <c:v>608.8264227518074</c:v>
                </c:pt>
                <c:pt idx="7">
                  <c:v>605.90243747490524</c:v>
                </c:pt>
                <c:pt idx="8">
                  <c:v>603.05855033854459</c:v>
                </c:pt>
                <c:pt idx="9">
                  <c:v>600.32388723293013</c:v>
                </c:pt>
                <c:pt idx="10">
                  <c:v>597.6997618223993</c:v>
                </c:pt>
                <c:pt idx="11">
                  <c:v>595.19968283288051</c:v>
                </c:pt>
                <c:pt idx="12">
                  <c:v>592.82473835826818</c:v>
                </c:pt>
                <c:pt idx="13">
                  <c:v>590.57535629026836</c:v>
                </c:pt>
                <c:pt idx="14">
                  <c:v>588.4503797189202</c:v>
                </c:pt>
                <c:pt idx="15">
                  <c:v>586.2855520970719</c:v>
                </c:pt>
              </c:numCache>
            </c:numRef>
          </c:val>
          <c:extLst>
            <c:ext xmlns:c16="http://schemas.microsoft.com/office/drawing/2014/chart" uri="{C3380CC4-5D6E-409C-BE32-E72D297353CC}">
              <c16:uniqueId val="{00000001-2E64-4FEC-87C2-62AE4B58DCB3}"/>
            </c:ext>
          </c:extLst>
        </c:ser>
        <c:ser>
          <c:idx val="2"/>
          <c:order val="2"/>
          <c:tx>
            <c:strRef>
              <c:f>'Energy by Sector'!$C$32</c:f>
              <c:strCache>
                <c:ptCount val="1"/>
                <c:pt idx="0">
                  <c:v>Transportation</c:v>
                </c:pt>
              </c:strCache>
            </c:strRef>
          </c:tx>
          <c:spPr>
            <a:solidFill>
              <a:schemeClr val="accent3"/>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Sector'!$D$32:$S$32</c:f>
              <c:numCache>
                <c:formatCode>#,##0</c:formatCode>
                <c:ptCount val="16"/>
                <c:pt idx="0">
                  <c:v>1057.7900545851101</c:v>
                </c:pt>
                <c:pt idx="1">
                  <c:v>1041.405623559363</c:v>
                </c:pt>
                <c:pt idx="2">
                  <c:v>1024.1287696045219</c:v>
                </c:pt>
                <c:pt idx="3">
                  <c:v>1005.548309044428</c:v>
                </c:pt>
                <c:pt idx="4">
                  <c:v>986.29649229023221</c:v>
                </c:pt>
                <c:pt idx="5">
                  <c:v>966.67478874254368</c:v>
                </c:pt>
                <c:pt idx="6">
                  <c:v>947.29299354297609</c:v>
                </c:pt>
                <c:pt idx="7">
                  <c:v>928.51398457667494</c:v>
                </c:pt>
                <c:pt idx="8">
                  <c:v>910.23994210117166</c:v>
                </c:pt>
                <c:pt idx="9">
                  <c:v>892.51150660624319</c:v>
                </c:pt>
                <c:pt idx="10">
                  <c:v>875.75909244063337</c:v>
                </c:pt>
                <c:pt idx="11">
                  <c:v>860.31168847189508</c:v>
                </c:pt>
                <c:pt idx="12">
                  <c:v>846.10292429775063</c:v>
                </c:pt>
                <c:pt idx="13">
                  <c:v>833.11038229659778</c:v>
                </c:pt>
                <c:pt idx="14">
                  <c:v>821.25112706500386</c:v>
                </c:pt>
                <c:pt idx="15">
                  <c:v>810.66092946936408</c:v>
                </c:pt>
              </c:numCache>
            </c:numRef>
          </c:val>
          <c:extLst>
            <c:ext xmlns:c16="http://schemas.microsoft.com/office/drawing/2014/chart" uri="{C3380CC4-5D6E-409C-BE32-E72D297353CC}">
              <c16:uniqueId val="{00000002-2E64-4FEC-87C2-62AE4B58DCB3}"/>
            </c:ext>
          </c:extLst>
        </c:ser>
        <c:ser>
          <c:idx val="3"/>
          <c:order val="3"/>
          <c:tx>
            <c:strRef>
              <c:f>'Energy by Sector'!$C$33</c:f>
              <c:strCache>
                <c:ptCount val="1"/>
                <c:pt idx="0">
                  <c:v>Industry</c:v>
                </c:pt>
              </c:strCache>
            </c:strRef>
          </c:tx>
          <c:spPr>
            <a:solidFill>
              <a:schemeClr val="accent4"/>
            </a:solidFill>
            <a:ln w="12700">
              <a:solidFill>
                <a:schemeClr val="bg1"/>
              </a:solidFill>
            </a:ln>
            <a:effectLst/>
          </c:spPr>
          <c:cat>
            <c:numRef>
              <c:f>'Energy by Sector'!$D$29:$S$29</c:f>
              <c:numCache>
                <c:formatCode>General</c:formatCode>
                <c:ptCount val="1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numCache>
            </c:numRef>
          </c:cat>
          <c:val>
            <c:numRef>
              <c:f>'Energy by Sector'!$D$33:$S$33</c:f>
              <c:numCache>
                <c:formatCode>#,##0</c:formatCode>
                <c:ptCount val="16"/>
                <c:pt idx="0">
                  <c:v>261.20148198134689</c:v>
                </c:pt>
                <c:pt idx="1">
                  <c:v>274.78715276051679</c:v>
                </c:pt>
                <c:pt idx="2">
                  <c:v>282.7934388566523</c:v>
                </c:pt>
                <c:pt idx="3">
                  <c:v>287.18509262156971</c:v>
                </c:pt>
                <c:pt idx="4">
                  <c:v>292.96931026955627</c:v>
                </c:pt>
                <c:pt idx="5">
                  <c:v>300.68473806088741</c:v>
                </c:pt>
                <c:pt idx="6">
                  <c:v>305.54578933214032</c:v>
                </c:pt>
                <c:pt idx="7">
                  <c:v>310.08773493846053</c:v>
                </c:pt>
                <c:pt idx="8">
                  <c:v>314.21542885936339</c:v>
                </c:pt>
                <c:pt idx="9">
                  <c:v>316.12237484209419</c:v>
                </c:pt>
                <c:pt idx="10">
                  <c:v>317.8685106439583</c:v>
                </c:pt>
                <c:pt idx="11">
                  <c:v>318.85166498051501</c:v>
                </c:pt>
                <c:pt idx="12">
                  <c:v>319.92751181759928</c:v>
                </c:pt>
                <c:pt idx="13">
                  <c:v>320.9692897256574</c:v>
                </c:pt>
                <c:pt idx="14">
                  <c:v>322.0404042753965</c:v>
                </c:pt>
                <c:pt idx="15">
                  <c:v>323.07750850755338</c:v>
                </c:pt>
              </c:numCache>
            </c:numRef>
          </c:val>
          <c:extLst>
            <c:ext xmlns:c16="http://schemas.microsoft.com/office/drawing/2014/chart" uri="{C3380CC4-5D6E-409C-BE32-E72D297353CC}">
              <c16:uniqueId val="{00000003-2E64-4FEC-87C2-62AE4B58DCB3}"/>
            </c:ext>
          </c:extLst>
        </c:ser>
        <c:dLbls>
          <c:showLegendKey val="0"/>
          <c:showVal val="0"/>
          <c:showCatName val="0"/>
          <c:showSerName val="0"/>
          <c:showPercent val="0"/>
          <c:showBubbleSize val="0"/>
        </c:dLbls>
        <c:axId val="163355088"/>
        <c:axId val="163366320"/>
      </c:areaChart>
      <c:catAx>
        <c:axId val="16335508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66320"/>
        <c:crosses val="autoZero"/>
        <c:auto val="1"/>
        <c:lblAlgn val="ctr"/>
        <c:lblOffset val="100"/>
        <c:tickLblSkip val="5"/>
        <c:tickMarkSkip val="10"/>
        <c:noMultiLvlLbl val="0"/>
      </c:catAx>
      <c:valAx>
        <c:axId val="163366320"/>
        <c:scaling>
          <c:orientation val="minMax"/>
        </c:scaling>
        <c:delete val="0"/>
        <c:axPos val="l"/>
        <c:title>
          <c:tx>
            <c:rich>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r>
                  <a:rPr lang="en-US"/>
                  <a:t>Tbtu</a:t>
                </a:r>
              </a:p>
            </c:rich>
          </c:tx>
          <c:overlay val="0"/>
          <c:spPr>
            <a:noFill/>
            <a:ln>
              <a:noFill/>
            </a:ln>
            <a:effectLst/>
          </c:sp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3355088"/>
        <c:crosses val="autoZero"/>
        <c:crossBetween val="midCat"/>
      </c:valAx>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legend>
    <c:plotVisOnly val="1"/>
    <c:dispBlanksAs val="zero"/>
    <c:showDLblsOverMax val="0"/>
    <c:extLst/>
  </c:chart>
  <c:spPr>
    <a:solidFill>
      <a:schemeClr val="bg1"/>
    </a:solidFill>
    <a:ln w="9525" cap="flat" cmpd="sng" algn="ctr">
      <a:noFill/>
      <a:round/>
    </a:ln>
    <a:effectLst/>
  </c:spPr>
  <c:txPr>
    <a:bodyPr/>
    <a:lstStyle/>
    <a:p>
      <a:pPr>
        <a:defRPr sz="1200">
          <a:solidFill>
            <a:schemeClr val="tx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svg"/><Relationship Id="rId1" Type="http://schemas.openxmlformats.org/officeDocument/2006/relationships/image" Target="../media/image4.png"/><Relationship Id="rId4" Type="http://schemas.openxmlformats.org/officeDocument/2006/relationships/image" Target="../media/image7.svg"/></Relationships>
</file>

<file path=xl/drawings/_rels/drawing1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svg"/><Relationship Id="rId1" Type="http://schemas.openxmlformats.org/officeDocument/2006/relationships/image" Target="../media/image8.png"/><Relationship Id="rId4" Type="http://schemas.openxmlformats.org/officeDocument/2006/relationships/image" Target="../media/image11.svg"/></Relationships>
</file>

<file path=xl/drawings/_rels/drawing1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svg"/><Relationship Id="rId1" Type="http://schemas.openxmlformats.org/officeDocument/2006/relationships/image" Target="../media/image12.png"/><Relationship Id="rId4" Type="http://schemas.openxmlformats.org/officeDocument/2006/relationships/image" Target="../media/image15.sv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svg"/><Relationship Id="rId1" Type="http://schemas.openxmlformats.org/officeDocument/2006/relationships/image" Target="../media/image16.png"/><Relationship Id="rId4" Type="http://schemas.openxmlformats.org/officeDocument/2006/relationships/image" Target="../media/image19.svg"/></Relationships>
</file>

<file path=xl/drawings/_rels/drawing1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svg"/><Relationship Id="rId1" Type="http://schemas.openxmlformats.org/officeDocument/2006/relationships/image" Target="../media/image20.png"/><Relationship Id="rId4" Type="http://schemas.openxmlformats.org/officeDocument/2006/relationships/image" Target="../media/image23.svg"/></Relationships>
</file>

<file path=xl/drawings/_rels/drawing17.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chart" Target="../charts/chart13.xml"/><Relationship Id="rId4" Type="http://schemas.openxmlformats.org/officeDocument/2006/relationships/chart" Target="../charts/chart12.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32.xml.rels><?xml version="1.0" encoding="UTF-8" standalone="yes"?>
<Relationships xmlns="http://schemas.openxmlformats.org/package/2006/relationships"><Relationship Id="rId8" Type="http://schemas.openxmlformats.org/officeDocument/2006/relationships/chart" Target="../charts/chart72.xml"/><Relationship Id="rId3" Type="http://schemas.openxmlformats.org/officeDocument/2006/relationships/chart" Target="../charts/chart67.xml"/><Relationship Id="rId7" Type="http://schemas.openxmlformats.org/officeDocument/2006/relationships/chart" Target="../charts/chart71.xml"/><Relationship Id="rId2" Type="http://schemas.openxmlformats.org/officeDocument/2006/relationships/chart" Target="../charts/chart66.xml"/><Relationship Id="rId1" Type="http://schemas.openxmlformats.org/officeDocument/2006/relationships/chart" Target="../charts/chart65.xml"/><Relationship Id="rId6" Type="http://schemas.openxmlformats.org/officeDocument/2006/relationships/chart" Target="../charts/chart70.xml"/><Relationship Id="rId5" Type="http://schemas.openxmlformats.org/officeDocument/2006/relationships/chart" Target="../charts/chart69.xml"/><Relationship Id="rId4" Type="http://schemas.openxmlformats.org/officeDocument/2006/relationships/chart" Target="../charts/chart6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editAs="oneCell">
    <xdr:from>
      <xdr:col>1</xdr:col>
      <xdr:colOff>391</xdr:colOff>
      <xdr:row>4</xdr:row>
      <xdr:rowOff>146538</xdr:rowOff>
    </xdr:from>
    <xdr:to>
      <xdr:col>2</xdr:col>
      <xdr:colOff>911225</xdr:colOff>
      <xdr:row>9</xdr:row>
      <xdr:rowOff>111757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7" t="16301" r="5239" b="18493"/>
        <a:stretch/>
      </xdr:blipFill>
      <xdr:spPr>
        <a:xfrm>
          <a:off x="609991" y="1060938"/>
          <a:ext cx="4240139" cy="7748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70908</xdr:colOff>
      <xdr:row>26</xdr:row>
      <xdr:rowOff>73023</xdr:rowOff>
    </xdr:from>
    <xdr:to>
      <xdr:col>9</xdr:col>
      <xdr:colOff>458258</xdr:colOff>
      <xdr:row>63</xdr:row>
      <xdr:rowOff>142873</xdr:rowOff>
    </xdr:to>
    <xdr:graphicFrame macro="">
      <xdr:nvGraphicFramePr>
        <xdr:cNvPr id="40" name="Chart 8">
          <a:extLst>
            <a:ext uri="{FF2B5EF4-FFF2-40B4-BE49-F238E27FC236}">
              <a16:creationId xmlns:a16="http://schemas.microsoft.com/office/drawing/2014/main" id="{96224425-8B5A-3F4B-BF87-F5492FD7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194733</xdr:colOff>
      <xdr:row>26</xdr:row>
      <xdr:rowOff>105833</xdr:rowOff>
    </xdr:from>
    <xdr:to>
      <xdr:col>20</xdr:col>
      <xdr:colOff>423333</xdr:colOff>
      <xdr:row>63</xdr:row>
      <xdr:rowOff>142874</xdr:rowOff>
    </xdr:to>
    <xdr:graphicFrame macro="">
      <xdr:nvGraphicFramePr>
        <xdr:cNvPr id="81" name="Chart 9">
          <a:extLst>
            <a:ext uri="{FF2B5EF4-FFF2-40B4-BE49-F238E27FC236}">
              <a16:creationId xmlns:a16="http://schemas.microsoft.com/office/drawing/2014/main" id="{CB096EEB-0F5C-B74B-8615-CD6266F83F4F}"/>
            </a:ext>
            <a:ext uri="{147F2762-F138-4A5C-976F-8EAC2B608ADB}">
              <a16:predDERef xmlns:a16="http://schemas.microsoft.com/office/drawing/2014/main" pred="{96224425-8B5A-3F4B-BF87-F5492FD75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326300</xdr:colOff>
      <xdr:row>67</xdr:row>
      <xdr:rowOff>148771</xdr:rowOff>
    </xdr:from>
    <xdr:to>
      <xdr:col>11</xdr:col>
      <xdr:colOff>129994</xdr:colOff>
      <xdr:row>96</xdr:row>
      <xdr:rowOff>132261</xdr:rowOff>
    </xdr:to>
    <xdr:graphicFrame macro="">
      <xdr:nvGraphicFramePr>
        <xdr:cNvPr id="2" name="Chart 3">
          <a:extLst>
            <a:ext uri="{FF2B5EF4-FFF2-40B4-BE49-F238E27FC236}">
              <a16:creationId xmlns:a16="http://schemas.microsoft.com/office/drawing/2014/main" id="{003EF012-6C55-CE4A-ABD9-708DA9793F16}"/>
            </a:ext>
            <a:ext uri="{147F2762-F138-4A5C-976F-8EAC2B608ADB}">
              <a16:predDERef xmlns:a16="http://schemas.microsoft.com/office/drawing/2014/main" pred="{CB096EEB-0F5C-B74B-8615-CD6266F83F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69851</xdr:colOff>
      <xdr:row>2</xdr:row>
      <xdr:rowOff>98424</xdr:rowOff>
    </xdr:from>
    <xdr:to>
      <xdr:col>10</xdr:col>
      <xdr:colOff>517071</xdr:colOff>
      <xdr:row>33</xdr:row>
      <xdr:rowOff>0</xdr:rowOff>
    </xdr:to>
    <xdr:sp macro="" textlink="">
      <xdr:nvSpPr>
        <xdr:cNvPr id="13" name="TextBox 1">
          <a:extLst>
            <a:ext uri="{FF2B5EF4-FFF2-40B4-BE49-F238E27FC236}">
              <a16:creationId xmlns:a16="http://schemas.microsoft.com/office/drawing/2014/main" id="{00000000-0008-0000-4200-00000D000000}"/>
            </a:ext>
          </a:extLst>
        </xdr:cNvPr>
        <xdr:cNvSpPr txBox="1"/>
      </xdr:nvSpPr>
      <xdr:spPr>
        <a:xfrm>
          <a:off x="69851" y="415924"/>
          <a:ext cx="5772149" cy="3947433"/>
        </a:xfrm>
        <a:prstGeom prst="rect">
          <a:avLst/>
        </a:prstGeom>
        <a:solidFill>
          <a:schemeClr val="lt1"/>
        </a:solidFill>
        <a:ln w="2857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t>The</a:t>
          </a:r>
          <a:r>
            <a:rPr lang="en-US" sz="1050" baseline="0"/>
            <a:t> electric sector modeling was performed using RESOLVE, E3's in-house capacity expansion model, and RECAP, E3's resource adequacy model. Designed specifically </a:t>
          </a:r>
          <a:r>
            <a:rPr lang="en-US" sz="1050">
              <a:solidFill>
                <a:schemeClr val="dk1"/>
              </a:solidFill>
              <a:effectLst/>
              <a:latin typeface="+mn-lt"/>
              <a:ea typeface="+mn-ea"/>
              <a:cs typeface="+mn-cs"/>
            </a:rPr>
            <a:t>to address electric sector capacity expansion questions for systems seeking to integrate large quantities of variable resources, RESOLVE layers capacity expansion logic on top of a production cost model to determine the least-cost approach to achieving renewable resource targets, accounting for both the upfront capital costs of new resources and infrastructure and the variable costs to operate the grid reliably over time.</a:t>
          </a:r>
          <a:r>
            <a:rPr lang="en-US" sz="1050" baseline="0">
              <a:solidFill>
                <a:schemeClr val="dk1"/>
              </a:solidFill>
              <a:effectLst/>
              <a:latin typeface="+mn-lt"/>
              <a:ea typeface="+mn-ea"/>
              <a:cs typeface="+mn-cs"/>
            </a:rPr>
            <a:t> RESOLVE's objective function endogenously balances the tradeoffs between multiple resources (e.g. high fixed cost vs. high operating costs). </a:t>
          </a:r>
        </a:p>
        <a:p>
          <a:endParaRPr lang="en-US" sz="1050" baseline="0">
            <a:solidFill>
              <a:schemeClr val="dk1"/>
            </a:solidFill>
            <a:effectLst/>
            <a:latin typeface="+mn-lt"/>
            <a:ea typeface="+mn-ea"/>
            <a:cs typeface="+mn-cs"/>
          </a:endParaRPr>
        </a:p>
        <a:p>
          <a:r>
            <a:rPr lang="en-US" sz="1050" baseline="0">
              <a:solidFill>
                <a:schemeClr val="dk1"/>
              </a:solidFill>
              <a:effectLst/>
              <a:latin typeface="+mn-lt"/>
              <a:ea typeface="+mn-ea"/>
              <a:cs typeface="+mn-cs"/>
            </a:rPr>
            <a:t>The electric sector modeling also includes reliability modeling in RECAP that quantifies the reliability contributions of intermittent and limited-duration resources, which serves as an input to RESOLVE. RESOLVE is used to identify least-cost portfolios that meet reliability and operational constraints as well as New York State policy objectives. </a:t>
          </a:r>
        </a:p>
        <a:p>
          <a:endParaRPr lang="en-US" sz="1050" baseline="0">
            <a:solidFill>
              <a:schemeClr val="dk1"/>
            </a:solidFill>
            <a:effectLst/>
            <a:latin typeface="+mn-lt"/>
            <a:ea typeface="+mn-ea"/>
            <a:cs typeface="+mn-cs"/>
          </a:endParaRPr>
        </a:p>
        <a:p>
          <a:r>
            <a:rPr lang="en-US" sz="1050">
              <a:solidFill>
                <a:schemeClr val="dk1"/>
              </a:solidFill>
              <a:effectLst/>
              <a:latin typeface="+mn-lt"/>
              <a:ea typeface="+mn-ea"/>
              <a:cs typeface="+mn-cs"/>
            </a:rPr>
            <a:t>RESOLVE captures both intra-day and inter-day challenges of integrating large quantities of variable renewable energy. Battery storage and flexible end-use loads are available resources within the model to help address intra-day balancing challenges. Firm resources, such as combustion turbines (CTs)</a:t>
          </a:r>
          <a:r>
            <a:rPr lang="en-US" sz="1050" baseline="0">
              <a:solidFill>
                <a:schemeClr val="dk1"/>
              </a:solidFill>
              <a:effectLst/>
              <a:latin typeface="+mn-lt"/>
              <a:ea typeface="+mn-ea"/>
              <a:cs typeface="+mn-cs"/>
            </a:rPr>
            <a:t> or</a:t>
          </a:r>
          <a:r>
            <a:rPr lang="en-US" sz="1050">
              <a:solidFill>
                <a:schemeClr val="dk1"/>
              </a:solidFill>
              <a:effectLst/>
              <a:latin typeface="+mn-lt"/>
              <a:ea typeface="+mn-ea"/>
              <a:cs typeface="+mn-cs"/>
            </a:rPr>
            <a:t> combined cycle gas turbines (CCGTs) running on hydrogen, are available to address inter-day challenges, though other non-modeled resources like long-duration storage resources can also serve that role. </a:t>
          </a:r>
        </a:p>
        <a:p>
          <a:endParaRPr lang="en-US" sz="1050" baseline="0">
            <a:solidFill>
              <a:schemeClr val="dk1"/>
            </a:solidFill>
            <a:effectLst/>
            <a:latin typeface="+mn-lt"/>
            <a:ea typeface="+mn-ea"/>
            <a:cs typeface="+mn-cs"/>
          </a:endParaRPr>
        </a:p>
        <a:p>
          <a:r>
            <a:rPr lang="en-US" sz="1050" baseline="0"/>
            <a:t>The capacity and generation by fuel type for the scenarios are provided in the subsequent tabs of this workbook</a:t>
          </a:r>
          <a:endParaRPr lang="en-US" sz="1050"/>
        </a:p>
      </xdr:txBody>
    </xdr:sp>
    <xdr:clientData/>
  </xdr:twoCellAnchor>
  <xdr:twoCellAnchor editAs="oneCell">
    <xdr:from>
      <xdr:col>11</xdr:col>
      <xdr:colOff>0</xdr:colOff>
      <xdr:row>3</xdr:row>
      <xdr:rowOff>0</xdr:rowOff>
    </xdr:from>
    <xdr:to>
      <xdr:col>16383</xdr:col>
      <xdr:colOff>92238</xdr:colOff>
      <xdr:row>30</xdr:row>
      <xdr:rowOff>66948</xdr:rowOff>
    </xdr:to>
    <xdr:pic>
      <xdr:nvPicPr>
        <xdr:cNvPr id="3" name="Graphic 2">
          <a:extLst>
            <a:ext uri="{FF2B5EF4-FFF2-40B4-BE49-F238E27FC236}">
              <a16:creationId xmlns:a16="http://schemas.microsoft.com/office/drawing/2014/main" id="{A40A711E-2373-0042-BD56-56C241902062}"/>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23577" y="463504"/>
          <a:ext cx="5524500" cy="40716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0</xdr:colOff>
      <xdr:row>18</xdr:row>
      <xdr:rowOff>0</xdr:rowOff>
    </xdr:from>
    <xdr:to>
      <xdr:col>19</xdr:col>
      <xdr:colOff>393700</xdr:colOff>
      <xdr:row>40</xdr:row>
      <xdr:rowOff>114300</xdr:rowOff>
    </xdr:to>
    <xdr:pic>
      <xdr:nvPicPr>
        <xdr:cNvPr id="10" name="Graphic 9">
          <a:extLst>
            <a:ext uri="{FF2B5EF4-FFF2-40B4-BE49-F238E27FC236}">
              <a16:creationId xmlns:a16="http://schemas.microsoft.com/office/drawing/2014/main" id="{080151B3-F985-ADF4-65B5-1FC2F19D951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287000" y="3022600"/>
          <a:ext cx="6108700" cy="4025900"/>
        </a:xfrm>
        <a:prstGeom prst="rect">
          <a:avLst/>
        </a:prstGeom>
      </xdr:spPr>
    </xdr:pic>
    <xdr:clientData/>
  </xdr:twoCellAnchor>
  <xdr:twoCellAnchor editAs="oneCell">
    <xdr:from>
      <xdr:col>8</xdr:col>
      <xdr:colOff>266700</xdr:colOff>
      <xdr:row>44</xdr:row>
      <xdr:rowOff>0</xdr:rowOff>
    </xdr:from>
    <xdr:to>
      <xdr:col>19</xdr:col>
      <xdr:colOff>342900</xdr:colOff>
      <xdr:row>64</xdr:row>
      <xdr:rowOff>3175</xdr:rowOff>
    </xdr:to>
    <xdr:pic>
      <xdr:nvPicPr>
        <xdr:cNvPr id="25" name="Graphic 1">
          <a:extLst>
            <a:ext uri="{FF2B5EF4-FFF2-40B4-BE49-F238E27FC236}">
              <a16:creationId xmlns:a16="http://schemas.microsoft.com/office/drawing/2014/main" id="{4C029E13-AADB-BC1B-F66E-A85A1C245A8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9982200" y="7594600"/>
          <a:ext cx="6362700" cy="35433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0</xdr:colOff>
      <xdr:row>18</xdr:row>
      <xdr:rowOff>0</xdr:rowOff>
    </xdr:from>
    <xdr:to>
      <xdr:col>19</xdr:col>
      <xdr:colOff>393700</xdr:colOff>
      <xdr:row>40</xdr:row>
      <xdr:rowOff>114300</xdr:rowOff>
    </xdr:to>
    <xdr:pic>
      <xdr:nvPicPr>
        <xdr:cNvPr id="3" name="Graphic 2">
          <a:extLst>
            <a:ext uri="{FF2B5EF4-FFF2-40B4-BE49-F238E27FC236}">
              <a16:creationId xmlns:a16="http://schemas.microsoft.com/office/drawing/2014/main" id="{299067B0-1AC4-5D95-8361-9B46A11F561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287000" y="3022600"/>
          <a:ext cx="6108700" cy="4025900"/>
        </a:xfrm>
        <a:prstGeom prst="rect">
          <a:avLst/>
        </a:prstGeom>
      </xdr:spPr>
    </xdr:pic>
    <xdr:clientData/>
  </xdr:twoCellAnchor>
  <xdr:twoCellAnchor editAs="oneCell">
    <xdr:from>
      <xdr:col>8</xdr:col>
      <xdr:colOff>266700</xdr:colOff>
      <xdr:row>44</xdr:row>
      <xdr:rowOff>0</xdr:rowOff>
    </xdr:from>
    <xdr:to>
      <xdr:col>19</xdr:col>
      <xdr:colOff>330200</xdr:colOff>
      <xdr:row>64</xdr:row>
      <xdr:rowOff>12700</xdr:rowOff>
    </xdr:to>
    <xdr:pic>
      <xdr:nvPicPr>
        <xdr:cNvPr id="25" name="Graphic 1">
          <a:extLst>
            <a:ext uri="{FF2B5EF4-FFF2-40B4-BE49-F238E27FC236}">
              <a16:creationId xmlns:a16="http://schemas.microsoft.com/office/drawing/2014/main" id="{87A2C83D-E8BC-7C20-5372-D88C2D2D698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9982200" y="7594600"/>
          <a:ext cx="6350000" cy="3543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0</xdr:colOff>
      <xdr:row>18</xdr:row>
      <xdr:rowOff>0</xdr:rowOff>
    </xdr:from>
    <xdr:to>
      <xdr:col>19</xdr:col>
      <xdr:colOff>393700</xdr:colOff>
      <xdr:row>40</xdr:row>
      <xdr:rowOff>114300</xdr:rowOff>
    </xdr:to>
    <xdr:pic>
      <xdr:nvPicPr>
        <xdr:cNvPr id="3" name="Graphic 2">
          <a:extLst>
            <a:ext uri="{FF2B5EF4-FFF2-40B4-BE49-F238E27FC236}">
              <a16:creationId xmlns:a16="http://schemas.microsoft.com/office/drawing/2014/main" id="{5DC00135-5341-EF67-A9D7-BDFB4B13CBF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287000" y="3022600"/>
          <a:ext cx="6108700" cy="4025900"/>
        </a:xfrm>
        <a:prstGeom prst="rect">
          <a:avLst/>
        </a:prstGeom>
      </xdr:spPr>
    </xdr:pic>
    <xdr:clientData/>
  </xdr:twoCellAnchor>
  <xdr:twoCellAnchor editAs="oneCell">
    <xdr:from>
      <xdr:col>8</xdr:col>
      <xdr:colOff>266700</xdr:colOff>
      <xdr:row>44</xdr:row>
      <xdr:rowOff>0</xdr:rowOff>
    </xdr:from>
    <xdr:to>
      <xdr:col>19</xdr:col>
      <xdr:colOff>330200</xdr:colOff>
      <xdr:row>64</xdr:row>
      <xdr:rowOff>12700</xdr:rowOff>
    </xdr:to>
    <xdr:pic>
      <xdr:nvPicPr>
        <xdr:cNvPr id="25" name="Graphic 1">
          <a:extLst>
            <a:ext uri="{FF2B5EF4-FFF2-40B4-BE49-F238E27FC236}">
              <a16:creationId xmlns:a16="http://schemas.microsoft.com/office/drawing/2014/main" id="{1CEFB4F2-0932-B086-7B22-E5F2BC30EB2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9982200" y="7594600"/>
          <a:ext cx="6350000" cy="35433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0</xdr:colOff>
      <xdr:row>18</xdr:row>
      <xdr:rowOff>0</xdr:rowOff>
    </xdr:from>
    <xdr:to>
      <xdr:col>19</xdr:col>
      <xdr:colOff>406400</xdr:colOff>
      <xdr:row>40</xdr:row>
      <xdr:rowOff>127000</xdr:rowOff>
    </xdr:to>
    <xdr:pic>
      <xdr:nvPicPr>
        <xdr:cNvPr id="3" name="Graphic 2">
          <a:extLst>
            <a:ext uri="{FF2B5EF4-FFF2-40B4-BE49-F238E27FC236}">
              <a16:creationId xmlns:a16="http://schemas.microsoft.com/office/drawing/2014/main" id="{91979180-7661-AD3D-E65F-6FA9F54B6B2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287000" y="3022600"/>
          <a:ext cx="6121400" cy="4038600"/>
        </a:xfrm>
        <a:prstGeom prst="rect">
          <a:avLst/>
        </a:prstGeom>
      </xdr:spPr>
    </xdr:pic>
    <xdr:clientData/>
  </xdr:twoCellAnchor>
  <xdr:twoCellAnchor editAs="oneCell">
    <xdr:from>
      <xdr:col>8</xdr:col>
      <xdr:colOff>266700</xdr:colOff>
      <xdr:row>44</xdr:row>
      <xdr:rowOff>0</xdr:rowOff>
    </xdr:from>
    <xdr:to>
      <xdr:col>19</xdr:col>
      <xdr:colOff>342900</xdr:colOff>
      <xdr:row>64</xdr:row>
      <xdr:rowOff>25400</xdr:rowOff>
    </xdr:to>
    <xdr:pic>
      <xdr:nvPicPr>
        <xdr:cNvPr id="25" name="Graphic 1">
          <a:extLst>
            <a:ext uri="{FF2B5EF4-FFF2-40B4-BE49-F238E27FC236}">
              <a16:creationId xmlns:a16="http://schemas.microsoft.com/office/drawing/2014/main" id="{AE9AE6A2-543E-DBC9-1166-5839317576B2}"/>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7670800" y="7594600"/>
          <a:ext cx="6362700" cy="3556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0</xdr:colOff>
      <xdr:row>18</xdr:row>
      <xdr:rowOff>0</xdr:rowOff>
    </xdr:from>
    <xdr:to>
      <xdr:col>19</xdr:col>
      <xdr:colOff>406400</xdr:colOff>
      <xdr:row>40</xdr:row>
      <xdr:rowOff>127000</xdr:rowOff>
    </xdr:to>
    <xdr:pic>
      <xdr:nvPicPr>
        <xdr:cNvPr id="3" name="Graphic 2">
          <a:extLst>
            <a:ext uri="{FF2B5EF4-FFF2-40B4-BE49-F238E27FC236}">
              <a16:creationId xmlns:a16="http://schemas.microsoft.com/office/drawing/2014/main" id="{3E5063E1-F19B-30B2-1FDB-B7DB5317485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287000" y="3022600"/>
          <a:ext cx="6121400" cy="4038600"/>
        </a:xfrm>
        <a:prstGeom prst="rect">
          <a:avLst/>
        </a:prstGeom>
      </xdr:spPr>
    </xdr:pic>
    <xdr:clientData/>
  </xdr:twoCellAnchor>
  <xdr:twoCellAnchor editAs="oneCell">
    <xdr:from>
      <xdr:col>8</xdr:col>
      <xdr:colOff>266700</xdr:colOff>
      <xdr:row>44</xdr:row>
      <xdr:rowOff>0</xdr:rowOff>
    </xdr:from>
    <xdr:to>
      <xdr:col>19</xdr:col>
      <xdr:colOff>342900</xdr:colOff>
      <xdr:row>64</xdr:row>
      <xdr:rowOff>25400</xdr:rowOff>
    </xdr:to>
    <xdr:pic>
      <xdr:nvPicPr>
        <xdr:cNvPr id="25" name="Graphic 1">
          <a:extLst>
            <a:ext uri="{FF2B5EF4-FFF2-40B4-BE49-F238E27FC236}">
              <a16:creationId xmlns:a16="http://schemas.microsoft.com/office/drawing/2014/main" id="{782DB6C2-AB27-016B-72D8-F4C6796BC4C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7670800" y="7594600"/>
          <a:ext cx="6362700" cy="3556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254183</xdr:colOff>
      <xdr:row>44</xdr:row>
      <xdr:rowOff>65511</xdr:rowOff>
    </xdr:from>
    <xdr:to>
      <xdr:col>20</xdr:col>
      <xdr:colOff>97972</xdr:colOff>
      <xdr:row>64</xdr:row>
      <xdr:rowOff>35050</xdr:rowOff>
    </xdr:to>
    <xdr:pic>
      <xdr:nvPicPr>
        <xdr:cNvPr id="11" name="Picture 4">
          <a:extLst>
            <a:ext uri="{FF2B5EF4-FFF2-40B4-BE49-F238E27FC236}">
              <a16:creationId xmlns:a16="http://schemas.microsoft.com/office/drawing/2014/main" id="{D9D1EE64-F11F-F0AF-D439-5DEFC9CD20E6}"/>
            </a:ext>
          </a:extLst>
        </xdr:cNvPr>
        <xdr:cNvPicPr>
          <a:picLocks noChangeAspect="1"/>
        </xdr:cNvPicPr>
      </xdr:nvPicPr>
      <xdr:blipFill>
        <a:blip xmlns:r="http://schemas.openxmlformats.org/officeDocument/2006/relationships" r:embed="rId1"/>
        <a:stretch>
          <a:fillRect/>
        </a:stretch>
      </xdr:blipFill>
      <xdr:spPr>
        <a:xfrm>
          <a:off x="8015697" y="7065025"/>
          <a:ext cx="6701789" cy="3500139"/>
        </a:xfrm>
        <a:prstGeom prst="rect">
          <a:avLst/>
        </a:prstGeom>
      </xdr:spPr>
    </xdr:pic>
    <xdr:clientData/>
  </xdr:twoCellAnchor>
  <xdr:twoCellAnchor editAs="oneCell">
    <xdr:from>
      <xdr:col>9</xdr:col>
      <xdr:colOff>0</xdr:colOff>
      <xdr:row>16</xdr:row>
      <xdr:rowOff>0</xdr:rowOff>
    </xdr:from>
    <xdr:to>
      <xdr:col>19</xdr:col>
      <xdr:colOff>446558</xdr:colOff>
      <xdr:row>38</xdr:row>
      <xdr:rowOff>3265</xdr:rowOff>
    </xdr:to>
    <xdr:pic>
      <xdr:nvPicPr>
        <xdr:cNvPr id="5" name="Picture 3">
          <a:extLst>
            <a:ext uri="{FF2B5EF4-FFF2-40B4-BE49-F238E27FC236}">
              <a16:creationId xmlns:a16="http://schemas.microsoft.com/office/drawing/2014/main" id="{9AB2BE07-028D-214A-EA66-699E4F6DD854}"/>
            </a:ext>
          </a:extLst>
        </xdr:cNvPr>
        <xdr:cNvPicPr>
          <a:picLocks noChangeAspect="1"/>
        </xdr:cNvPicPr>
      </xdr:nvPicPr>
      <xdr:blipFill>
        <a:blip xmlns:r="http://schemas.openxmlformats.org/officeDocument/2006/relationships" r:embed="rId2"/>
        <a:stretch>
          <a:fillRect/>
        </a:stretch>
      </xdr:blipFill>
      <xdr:spPr>
        <a:xfrm>
          <a:off x="8360229" y="2449286"/>
          <a:ext cx="6157748" cy="38970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297660</xdr:colOff>
      <xdr:row>12</xdr:row>
      <xdr:rowOff>43769</xdr:rowOff>
    </xdr:from>
    <xdr:to>
      <xdr:col>11</xdr:col>
      <xdr:colOff>43660</xdr:colOff>
      <xdr:row>30</xdr:row>
      <xdr:rowOff>119969</xdr:rowOff>
    </xdr:to>
    <xdr:graphicFrame macro="">
      <xdr:nvGraphicFramePr>
        <xdr:cNvPr id="33"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408633</xdr:colOff>
      <xdr:row>12</xdr:row>
      <xdr:rowOff>43769</xdr:rowOff>
    </xdr:from>
    <xdr:to>
      <xdr:col>18</xdr:col>
      <xdr:colOff>323966</xdr:colOff>
      <xdr:row>30</xdr:row>
      <xdr:rowOff>119969</xdr:rowOff>
    </xdr:to>
    <xdr:graphicFrame macro="">
      <xdr:nvGraphicFramePr>
        <xdr:cNvPr id="92" name="Chart 7">
          <a:extLst>
            <a:ext uri="{FF2B5EF4-FFF2-40B4-BE49-F238E27FC236}">
              <a16:creationId xmlns:a16="http://schemas.microsoft.com/office/drawing/2014/main" id="{00000000-0008-0000-1500-000008000000}"/>
            </a:ext>
            <a:ext uri="{147F2762-F138-4A5C-976F-8EAC2B608ADB}">
              <a16:predDERef xmlns:a16="http://schemas.microsoft.com/office/drawing/2014/main" pre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232833</xdr:colOff>
      <xdr:row>12</xdr:row>
      <xdr:rowOff>0</xdr:rowOff>
    </xdr:from>
    <xdr:to>
      <xdr:col>26</xdr:col>
      <xdr:colOff>148167</xdr:colOff>
      <xdr:row>30</xdr:row>
      <xdr:rowOff>76200</xdr:rowOff>
    </xdr:to>
    <xdr:graphicFrame macro="">
      <xdr:nvGraphicFramePr>
        <xdr:cNvPr id="2" name="Chart 7">
          <a:extLst>
            <a:ext uri="{FF2B5EF4-FFF2-40B4-BE49-F238E27FC236}">
              <a16:creationId xmlns:a16="http://schemas.microsoft.com/office/drawing/2014/main" id="{0AC7C521-082E-364B-B03A-CA07991F0C4F}"/>
            </a:ext>
            <a:ext uri="{147F2762-F138-4A5C-976F-8EAC2B608ADB}">
              <a16:predDERef xmlns:a16="http://schemas.microsoft.com/office/drawing/2014/main" pre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63500</xdr:colOff>
      <xdr:row>12</xdr:row>
      <xdr:rowOff>0</xdr:rowOff>
    </xdr:from>
    <xdr:to>
      <xdr:col>33</xdr:col>
      <xdr:colOff>402166</xdr:colOff>
      <xdr:row>30</xdr:row>
      <xdr:rowOff>76200</xdr:rowOff>
    </xdr:to>
    <xdr:graphicFrame macro="">
      <xdr:nvGraphicFramePr>
        <xdr:cNvPr id="3" name="Chart 10">
          <a:extLst>
            <a:ext uri="{FF2B5EF4-FFF2-40B4-BE49-F238E27FC236}">
              <a16:creationId xmlns:a16="http://schemas.microsoft.com/office/drawing/2014/main" id="{CC6BE159-0A83-2D44-96A6-2C78015D737F}"/>
            </a:ext>
            <a:ext uri="{147F2762-F138-4A5C-976F-8EAC2B608ADB}">
              <a16:predDERef xmlns:a16="http://schemas.microsoft.com/office/drawing/2014/main" pred="{00000000-0008-0000-1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31</xdr:col>
      <xdr:colOff>1</xdr:colOff>
      <xdr:row>12</xdr:row>
      <xdr:rowOff>0</xdr:rowOff>
    </xdr:from>
    <xdr:to>
      <xdr:col>39</xdr:col>
      <xdr:colOff>613834</xdr:colOff>
      <xdr:row>30</xdr:row>
      <xdr:rowOff>76200</xdr:rowOff>
    </xdr:to>
    <xdr:graphicFrame macro="">
      <xdr:nvGraphicFramePr>
        <xdr:cNvPr id="5" name="Chart 8">
          <a:extLst>
            <a:ext uri="{FF2B5EF4-FFF2-40B4-BE49-F238E27FC236}">
              <a16:creationId xmlns:a16="http://schemas.microsoft.com/office/drawing/2014/main" id="{9F73EDC7-8FD9-2B40-8359-E88916FEEE5B}"/>
            </a:ext>
            <a:ext uri="{147F2762-F138-4A5C-976F-8EAC2B608ADB}">
              <a16:predDERef xmlns:a16="http://schemas.microsoft.com/office/drawing/2014/main" pred="{00000000-0008-0000-1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476250</xdr:colOff>
      <xdr:row>3</xdr:row>
      <xdr:rowOff>84137</xdr:rowOff>
    </xdr:from>
    <xdr:to>
      <xdr:col>9</xdr:col>
      <xdr:colOff>45720</xdr:colOff>
      <xdr:row>27</xdr:row>
      <xdr:rowOff>84137</xdr:rowOff>
    </xdr:to>
    <xdr:graphicFrame macro="">
      <xdr:nvGraphicFramePr>
        <xdr:cNvPr id="2" name="Chart 1">
          <a:extLst>
            <a:ext uri="{FF2B5EF4-FFF2-40B4-BE49-F238E27FC236}">
              <a16:creationId xmlns:a16="http://schemas.microsoft.com/office/drawing/2014/main" id="{42D8CC42-067C-AD41-B915-21DEB89C9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133350</xdr:colOff>
      <xdr:row>2</xdr:row>
      <xdr:rowOff>133350</xdr:rowOff>
    </xdr:from>
    <xdr:to>
      <xdr:col>23</xdr:col>
      <xdr:colOff>312420</xdr:colOff>
      <xdr:row>27</xdr:row>
      <xdr:rowOff>53975</xdr:rowOff>
    </xdr:to>
    <xdr:graphicFrame macro="">
      <xdr:nvGraphicFramePr>
        <xdr:cNvPr id="3" name="Chart 2">
          <a:extLst>
            <a:ext uri="{FF2B5EF4-FFF2-40B4-BE49-F238E27FC236}">
              <a16:creationId xmlns:a16="http://schemas.microsoft.com/office/drawing/2014/main" id="{42A41593-129E-4946-99E2-5EEEA35BACFD}"/>
            </a:ext>
            <a:ext uri="{147F2762-F138-4A5C-976F-8EAC2B608ADB}">
              <a16:predDERef xmlns:a16="http://schemas.microsoft.com/office/drawing/2014/main" pred="{42D8CC42-067C-AD41-B915-21DEB89C9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47625</xdr:colOff>
      <xdr:row>3</xdr:row>
      <xdr:rowOff>98425</xdr:rowOff>
    </xdr:from>
    <xdr:to>
      <xdr:col>37</xdr:col>
      <xdr:colOff>560070</xdr:colOff>
      <xdr:row>27</xdr:row>
      <xdr:rowOff>98425</xdr:rowOff>
    </xdr:to>
    <xdr:graphicFrame macro="">
      <xdr:nvGraphicFramePr>
        <xdr:cNvPr id="4" name="Chart 3">
          <a:extLst>
            <a:ext uri="{FF2B5EF4-FFF2-40B4-BE49-F238E27FC236}">
              <a16:creationId xmlns:a16="http://schemas.microsoft.com/office/drawing/2014/main" id="{80EE6A2F-8DA6-9848-99B6-F2FD8A29F2F0}"/>
            </a:ext>
            <a:ext uri="{147F2762-F138-4A5C-976F-8EAC2B608ADB}">
              <a16:predDERef xmlns:a16="http://schemas.microsoft.com/office/drawing/2014/main" pred="{42A41593-129E-4946-99E2-5EEEA35BA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38</xdr:col>
      <xdr:colOff>247650</xdr:colOff>
      <xdr:row>3</xdr:row>
      <xdr:rowOff>130175</xdr:rowOff>
    </xdr:from>
    <xdr:to>
      <xdr:col>46</xdr:col>
      <xdr:colOff>217170</xdr:colOff>
      <xdr:row>27</xdr:row>
      <xdr:rowOff>130175</xdr:rowOff>
    </xdr:to>
    <xdr:graphicFrame macro="">
      <xdr:nvGraphicFramePr>
        <xdr:cNvPr id="5" name="Chart 4">
          <a:extLst>
            <a:ext uri="{FF2B5EF4-FFF2-40B4-BE49-F238E27FC236}">
              <a16:creationId xmlns:a16="http://schemas.microsoft.com/office/drawing/2014/main" id="{EDBD479F-1423-6341-812B-157C9BD6CF9A}"/>
            </a:ext>
            <a:ext uri="{147F2762-F138-4A5C-976F-8EAC2B608ADB}">
              <a16:predDERef xmlns:a16="http://schemas.microsoft.com/office/drawing/2014/main" pred="{80EE6A2F-8DA6-9848-99B6-F2FD8A29F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96683</xdr:colOff>
      <xdr:row>4</xdr:row>
      <xdr:rowOff>39219</xdr:rowOff>
    </xdr:from>
    <xdr:to>
      <xdr:col>2</xdr:col>
      <xdr:colOff>55812</xdr:colOff>
      <xdr:row>24</xdr:row>
      <xdr:rowOff>93680</xdr:rowOff>
    </xdr:to>
    <xdr:graphicFrame macro="">
      <xdr:nvGraphicFramePr>
        <xdr:cNvPr id="30" name="Chart 29">
          <a:extLst>
            <a:ext uri="{FF2B5EF4-FFF2-40B4-BE49-F238E27FC236}">
              <a16:creationId xmlns:a16="http://schemas.microsoft.com/office/drawing/2014/main" id="{00000000-0008-0000-1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90403</xdr:colOff>
      <xdr:row>3</xdr:row>
      <xdr:rowOff>129875</xdr:rowOff>
    </xdr:from>
    <xdr:to>
      <xdr:col>9</xdr:col>
      <xdr:colOff>42239</xdr:colOff>
      <xdr:row>24</xdr:row>
      <xdr:rowOff>93680</xdr:rowOff>
    </xdr:to>
    <xdr:graphicFrame macro="">
      <xdr:nvGraphicFramePr>
        <xdr:cNvPr id="32" name="Chart 31">
          <a:extLst>
            <a:ext uri="{FF2B5EF4-FFF2-40B4-BE49-F238E27FC236}">
              <a16:creationId xmlns:a16="http://schemas.microsoft.com/office/drawing/2014/main" id="{00000000-0008-0000-1300-000020000000}"/>
            </a:ext>
            <a:ext uri="{147F2762-F138-4A5C-976F-8EAC2B608ADB}">
              <a16:predDERef xmlns:a16="http://schemas.microsoft.com/office/drawing/2014/main" pred="{00000000-0008-0000-13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74925</xdr:colOff>
      <xdr:row>3</xdr:row>
      <xdr:rowOff>135590</xdr:rowOff>
    </xdr:from>
    <xdr:to>
      <xdr:col>19</xdr:col>
      <xdr:colOff>93456</xdr:colOff>
      <xdr:row>24</xdr:row>
      <xdr:rowOff>93680</xdr:rowOff>
    </xdr:to>
    <xdr:graphicFrame macro="">
      <xdr:nvGraphicFramePr>
        <xdr:cNvPr id="2" name="Chart 1">
          <a:extLst>
            <a:ext uri="{FF2B5EF4-FFF2-40B4-BE49-F238E27FC236}">
              <a16:creationId xmlns:a16="http://schemas.microsoft.com/office/drawing/2014/main" id="{C05A55B9-C75F-8D49-BC59-27F034115B36}"/>
            </a:ext>
            <a:ext uri="{147F2762-F138-4A5C-976F-8EAC2B608ADB}">
              <a16:predDERef xmlns:a16="http://schemas.microsoft.com/office/drawing/2014/main" pred="{00000000-0008-0000-13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128047</xdr:colOff>
      <xdr:row>3</xdr:row>
      <xdr:rowOff>133685</xdr:rowOff>
    </xdr:from>
    <xdr:to>
      <xdr:col>29</xdr:col>
      <xdr:colOff>15315</xdr:colOff>
      <xdr:row>24</xdr:row>
      <xdr:rowOff>93680</xdr:rowOff>
    </xdr:to>
    <xdr:graphicFrame macro="">
      <xdr:nvGraphicFramePr>
        <xdr:cNvPr id="3" name="Chart 2">
          <a:extLst>
            <a:ext uri="{FF2B5EF4-FFF2-40B4-BE49-F238E27FC236}">
              <a16:creationId xmlns:a16="http://schemas.microsoft.com/office/drawing/2014/main" id="{C6A7CD43-48EB-3949-A1BE-66FEB1D32B17}"/>
            </a:ext>
            <a:ext uri="{147F2762-F138-4A5C-976F-8EAC2B608ADB}">
              <a16:predDERef xmlns:a16="http://schemas.microsoft.com/office/drawing/2014/main" pred="{C05A55B9-C75F-8D49-BC59-27F034115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46095</xdr:colOff>
      <xdr:row>3</xdr:row>
      <xdr:rowOff>141305</xdr:rowOff>
    </xdr:from>
    <xdr:to>
      <xdr:col>38</xdr:col>
      <xdr:colOff>75975</xdr:colOff>
      <xdr:row>24</xdr:row>
      <xdr:rowOff>97490</xdr:rowOff>
    </xdr:to>
    <xdr:graphicFrame macro="">
      <xdr:nvGraphicFramePr>
        <xdr:cNvPr id="38" name="Chart 37">
          <a:extLst>
            <a:ext uri="{FF2B5EF4-FFF2-40B4-BE49-F238E27FC236}">
              <a16:creationId xmlns:a16="http://schemas.microsoft.com/office/drawing/2014/main" id="{00000000-0008-0000-1300-000026000000}"/>
            </a:ext>
            <a:ext uri="{147F2762-F138-4A5C-976F-8EAC2B608ADB}">
              <a16:predDERef xmlns:a16="http://schemas.microsoft.com/office/drawing/2014/main" pred="{6953024D-DE51-224F-B1A8-2566F01034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92873</xdr:colOff>
      <xdr:row>145</xdr:row>
      <xdr:rowOff>113478</xdr:rowOff>
    </xdr:from>
    <xdr:to>
      <xdr:col>7</xdr:col>
      <xdr:colOff>1433</xdr:colOff>
      <xdr:row>164</xdr:row>
      <xdr:rowOff>131385</xdr:rowOff>
    </xdr:to>
    <xdr:graphicFrame macro="">
      <xdr:nvGraphicFramePr>
        <xdr:cNvPr id="5" name="Chart 4">
          <a:extLst>
            <a:ext uri="{FF2B5EF4-FFF2-40B4-BE49-F238E27FC236}">
              <a16:creationId xmlns:a16="http://schemas.microsoft.com/office/drawing/2014/main" id="{C8F08D39-D613-27E5-93BE-D88D6FACA902}"/>
            </a:ext>
            <a:ext uri="{147F2762-F138-4A5C-976F-8EAC2B608ADB}">
              <a16:predDERef xmlns:a16="http://schemas.microsoft.com/office/drawing/2014/main" pred="{00000000-0008-0000-1300-00002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200569</xdr:colOff>
      <xdr:row>145</xdr:row>
      <xdr:rowOff>111573</xdr:rowOff>
    </xdr:from>
    <xdr:to>
      <xdr:col>25</xdr:col>
      <xdr:colOff>227239</xdr:colOff>
      <xdr:row>164</xdr:row>
      <xdr:rowOff>131385</xdr:rowOff>
    </xdr:to>
    <xdr:graphicFrame macro="">
      <xdr:nvGraphicFramePr>
        <xdr:cNvPr id="4" name="Chart 3">
          <a:extLst>
            <a:ext uri="{FF2B5EF4-FFF2-40B4-BE49-F238E27FC236}">
              <a16:creationId xmlns:a16="http://schemas.microsoft.com/office/drawing/2014/main" id="{C7617BB8-9EFA-194C-AFFB-EC9BE4203B86}"/>
            </a:ext>
            <a:ext uri="{147F2762-F138-4A5C-976F-8EAC2B608ADB}">
              <a16:predDERef xmlns:a16="http://schemas.microsoft.com/office/drawing/2014/main" pred="{00000000-0008-0000-13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96683</xdr:colOff>
      <xdr:row>101</xdr:row>
      <xdr:rowOff>36581</xdr:rowOff>
    </xdr:from>
    <xdr:to>
      <xdr:col>8</xdr:col>
      <xdr:colOff>134402</xdr:colOff>
      <xdr:row>123</xdr:row>
      <xdr:rowOff>75443</xdr:rowOff>
    </xdr:to>
    <xdr:graphicFrame macro="">
      <xdr:nvGraphicFramePr>
        <xdr:cNvPr id="6" name="Chart 5">
          <a:extLst>
            <a:ext uri="{FF2B5EF4-FFF2-40B4-BE49-F238E27FC236}">
              <a16:creationId xmlns:a16="http://schemas.microsoft.com/office/drawing/2014/main" id="{6F00F505-9CAE-0945-89E2-AEEB578A0292}"/>
            </a:ext>
            <a:ext uri="{147F2762-F138-4A5C-976F-8EAC2B608ADB}">
              <a16:predDERef xmlns:a16="http://schemas.microsoft.com/office/drawing/2014/main" pred="{C6A7CD43-48EB-3949-A1BE-66FEB1D32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390525</xdr:colOff>
      <xdr:row>6</xdr:row>
      <xdr:rowOff>57150</xdr:rowOff>
    </xdr:from>
    <xdr:to>
      <xdr:col>7</xdr:col>
      <xdr:colOff>230505</xdr:colOff>
      <xdr:row>25</xdr:row>
      <xdr:rowOff>49530</xdr:rowOff>
    </xdr:to>
    <xdr:graphicFrame macro="">
      <xdr:nvGraphicFramePr>
        <xdr:cNvPr id="2" name="Chart 1">
          <a:extLst>
            <a:ext uri="{FF2B5EF4-FFF2-40B4-BE49-F238E27FC236}">
              <a16:creationId xmlns:a16="http://schemas.microsoft.com/office/drawing/2014/main" id="{9F9BF49C-F2B2-4FC5-A142-7D40DCDF0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428625</xdr:colOff>
      <xdr:row>6</xdr:row>
      <xdr:rowOff>19050</xdr:rowOff>
    </xdr:from>
    <xdr:to>
      <xdr:col>7</xdr:col>
      <xdr:colOff>1905</xdr:colOff>
      <xdr:row>25</xdr:row>
      <xdr:rowOff>11430</xdr:rowOff>
    </xdr:to>
    <xdr:graphicFrame macro="">
      <xdr:nvGraphicFramePr>
        <xdr:cNvPr id="3" name="Chart 1">
          <a:extLst>
            <a:ext uri="{FF2B5EF4-FFF2-40B4-BE49-F238E27FC236}">
              <a16:creationId xmlns:a16="http://schemas.microsoft.com/office/drawing/2014/main" id="{21B314D2-B189-40EF-B92D-9229838DB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47625</xdr:colOff>
      <xdr:row>6</xdr:row>
      <xdr:rowOff>0</xdr:rowOff>
    </xdr:from>
    <xdr:to>
      <xdr:col>7</xdr:col>
      <xdr:colOff>268605</xdr:colOff>
      <xdr:row>24</xdr:row>
      <xdr:rowOff>144780</xdr:rowOff>
    </xdr:to>
    <xdr:graphicFrame macro="">
      <xdr:nvGraphicFramePr>
        <xdr:cNvPr id="2" name="Chart 1">
          <a:extLst>
            <a:ext uri="{FF2B5EF4-FFF2-40B4-BE49-F238E27FC236}">
              <a16:creationId xmlns:a16="http://schemas.microsoft.com/office/drawing/2014/main" id="{84F58CA8-7BC4-4E2B-975A-41066947E1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487680</xdr:colOff>
      <xdr:row>5</xdr:row>
      <xdr:rowOff>99060</xdr:rowOff>
    </xdr:from>
    <xdr:to>
      <xdr:col>7</xdr:col>
      <xdr:colOff>60960</xdr:colOff>
      <xdr:row>24</xdr:row>
      <xdr:rowOff>91440</xdr:rowOff>
    </xdr:to>
    <xdr:graphicFrame macro="">
      <xdr:nvGraphicFramePr>
        <xdr:cNvPr id="8" name="Chart 1">
          <a:extLst>
            <a:ext uri="{FF2B5EF4-FFF2-40B4-BE49-F238E27FC236}">
              <a16:creationId xmlns:a16="http://schemas.microsoft.com/office/drawing/2014/main" id="{44E7645F-A215-42FE-A958-B2A964B3F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533400</xdr:colOff>
      <xdr:row>5</xdr:row>
      <xdr:rowOff>114300</xdr:rowOff>
    </xdr:from>
    <xdr:to>
      <xdr:col>7</xdr:col>
      <xdr:colOff>297180</xdr:colOff>
      <xdr:row>24</xdr:row>
      <xdr:rowOff>106680</xdr:rowOff>
    </xdr:to>
    <xdr:graphicFrame macro="">
      <xdr:nvGraphicFramePr>
        <xdr:cNvPr id="8" name="Chart 1">
          <a:extLst>
            <a:ext uri="{FF2B5EF4-FFF2-40B4-BE49-F238E27FC236}">
              <a16:creationId xmlns:a16="http://schemas.microsoft.com/office/drawing/2014/main" id="{70EEC916-0307-45AB-97BB-2E79EFC67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510540</xdr:colOff>
      <xdr:row>6</xdr:row>
      <xdr:rowOff>0</xdr:rowOff>
    </xdr:from>
    <xdr:to>
      <xdr:col>7</xdr:col>
      <xdr:colOff>274320</xdr:colOff>
      <xdr:row>24</xdr:row>
      <xdr:rowOff>137160</xdr:rowOff>
    </xdr:to>
    <xdr:graphicFrame macro="">
      <xdr:nvGraphicFramePr>
        <xdr:cNvPr id="2" name="Chart 1">
          <a:extLst>
            <a:ext uri="{FF2B5EF4-FFF2-40B4-BE49-F238E27FC236}">
              <a16:creationId xmlns:a16="http://schemas.microsoft.com/office/drawing/2014/main" id="{5E628977-8F17-416D-A546-7FA371D45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6</xdr:row>
      <xdr:rowOff>45720</xdr:rowOff>
    </xdr:from>
    <xdr:to>
      <xdr:col>2</xdr:col>
      <xdr:colOff>1159510</xdr:colOff>
      <xdr:row>25</xdr:row>
      <xdr:rowOff>38100</xdr:rowOff>
    </xdr:to>
    <xdr:graphicFrame macro="">
      <xdr:nvGraphicFramePr>
        <xdr:cNvPr id="2" name="Chart 1">
          <a:extLst>
            <a:ext uri="{FF2B5EF4-FFF2-40B4-BE49-F238E27FC236}">
              <a16:creationId xmlns:a16="http://schemas.microsoft.com/office/drawing/2014/main" id="{E43FC1ED-376E-832E-BD52-58C3A869C0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1193800</xdr:colOff>
      <xdr:row>6</xdr:row>
      <xdr:rowOff>45720</xdr:rowOff>
    </xdr:from>
    <xdr:to>
      <xdr:col>7</xdr:col>
      <xdr:colOff>591820</xdr:colOff>
      <xdr:row>25</xdr:row>
      <xdr:rowOff>38100</xdr:rowOff>
    </xdr:to>
    <xdr:graphicFrame macro="">
      <xdr:nvGraphicFramePr>
        <xdr:cNvPr id="3" name="Chart 2">
          <a:extLst>
            <a:ext uri="{FF2B5EF4-FFF2-40B4-BE49-F238E27FC236}">
              <a16:creationId xmlns:a16="http://schemas.microsoft.com/office/drawing/2014/main" id="{2EB0E417-5AD7-4FC2-912B-C048418D56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626110</xdr:colOff>
      <xdr:row>6</xdr:row>
      <xdr:rowOff>45720</xdr:rowOff>
    </xdr:from>
    <xdr:to>
      <xdr:col>14</xdr:col>
      <xdr:colOff>450850</xdr:colOff>
      <xdr:row>25</xdr:row>
      <xdr:rowOff>38100</xdr:rowOff>
    </xdr:to>
    <xdr:graphicFrame macro="">
      <xdr:nvGraphicFramePr>
        <xdr:cNvPr id="4" name="Chart 3">
          <a:extLst>
            <a:ext uri="{FF2B5EF4-FFF2-40B4-BE49-F238E27FC236}">
              <a16:creationId xmlns:a16="http://schemas.microsoft.com/office/drawing/2014/main" id="{B2105372-D9D3-4BB7-BD92-DEFF02958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485140</xdr:colOff>
      <xdr:row>6</xdr:row>
      <xdr:rowOff>45720</xdr:rowOff>
    </xdr:from>
    <xdr:to>
      <xdr:col>21</xdr:col>
      <xdr:colOff>276860</xdr:colOff>
      <xdr:row>25</xdr:row>
      <xdr:rowOff>38100</xdr:rowOff>
    </xdr:to>
    <xdr:graphicFrame macro="">
      <xdr:nvGraphicFramePr>
        <xdr:cNvPr id="5" name="Chart 4">
          <a:extLst>
            <a:ext uri="{FF2B5EF4-FFF2-40B4-BE49-F238E27FC236}">
              <a16:creationId xmlns:a16="http://schemas.microsoft.com/office/drawing/2014/main" id="{0D2CA385-BE01-43F9-8CA8-3FA7D2657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182880</xdr:colOff>
      <xdr:row>5</xdr:row>
      <xdr:rowOff>106680</xdr:rowOff>
    </xdr:from>
    <xdr:to>
      <xdr:col>3</xdr:col>
      <xdr:colOff>1615440</xdr:colOff>
      <xdr:row>24</xdr:row>
      <xdr:rowOff>99060</xdr:rowOff>
    </xdr:to>
    <xdr:graphicFrame macro="">
      <xdr:nvGraphicFramePr>
        <xdr:cNvPr id="7" name="Chart 6">
          <a:extLst>
            <a:ext uri="{FF2B5EF4-FFF2-40B4-BE49-F238E27FC236}">
              <a16:creationId xmlns:a16="http://schemas.microsoft.com/office/drawing/2014/main" id="{2942C566-6AFE-40D0-9D06-9BB6B8451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1676400</xdr:colOff>
      <xdr:row>5</xdr:row>
      <xdr:rowOff>106680</xdr:rowOff>
    </xdr:from>
    <xdr:to>
      <xdr:col>8</xdr:col>
      <xdr:colOff>312420</xdr:colOff>
      <xdr:row>24</xdr:row>
      <xdr:rowOff>99060</xdr:rowOff>
    </xdr:to>
    <xdr:graphicFrame macro="">
      <xdr:nvGraphicFramePr>
        <xdr:cNvPr id="8" name="Chart 7">
          <a:extLst>
            <a:ext uri="{FF2B5EF4-FFF2-40B4-BE49-F238E27FC236}">
              <a16:creationId xmlns:a16="http://schemas.microsoft.com/office/drawing/2014/main" id="{172DAD21-E37D-40F6-BC90-76CA78C4A8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373380</xdr:colOff>
      <xdr:row>5</xdr:row>
      <xdr:rowOff>106680</xdr:rowOff>
    </xdr:from>
    <xdr:to>
      <xdr:col>16</xdr:col>
      <xdr:colOff>7620</xdr:colOff>
      <xdr:row>24</xdr:row>
      <xdr:rowOff>99060</xdr:rowOff>
    </xdr:to>
    <xdr:graphicFrame macro="">
      <xdr:nvGraphicFramePr>
        <xdr:cNvPr id="9" name="Chart 8">
          <a:extLst>
            <a:ext uri="{FF2B5EF4-FFF2-40B4-BE49-F238E27FC236}">
              <a16:creationId xmlns:a16="http://schemas.microsoft.com/office/drawing/2014/main" id="{39412C2E-9354-48C8-8870-7DCA4146F8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68580</xdr:colOff>
      <xdr:row>5</xdr:row>
      <xdr:rowOff>106680</xdr:rowOff>
    </xdr:from>
    <xdr:to>
      <xdr:col>23</xdr:col>
      <xdr:colOff>320040</xdr:colOff>
      <xdr:row>24</xdr:row>
      <xdr:rowOff>99060</xdr:rowOff>
    </xdr:to>
    <xdr:graphicFrame macro="">
      <xdr:nvGraphicFramePr>
        <xdr:cNvPr id="10" name="Chart 9">
          <a:extLst>
            <a:ext uri="{FF2B5EF4-FFF2-40B4-BE49-F238E27FC236}">
              <a16:creationId xmlns:a16="http://schemas.microsoft.com/office/drawing/2014/main" id="{48A7C90D-219C-4FB0-B045-91D91609AE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314325</xdr:colOff>
      <xdr:row>5</xdr:row>
      <xdr:rowOff>123825</xdr:rowOff>
    </xdr:from>
    <xdr:to>
      <xdr:col>3</xdr:col>
      <xdr:colOff>1790700</xdr:colOff>
      <xdr:row>24</xdr:row>
      <xdr:rowOff>116205</xdr:rowOff>
    </xdr:to>
    <xdr:graphicFrame macro="">
      <xdr:nvGraphicFramePr>
        <xdr:cNvPr id="2" name="Chart 1">
          <a:extLst>
            <a:ext uri="{FF2B5EF4-FFF2-40B4-BE49-F238E27FC236}">
              <a16:creationId xmlns:a16="http://schemas.microsoft.com/office/drawing/2014/main" id="{5FDA2522-3201-4079-A052-AF4B22D867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438150</xdr:colOff>
      <xdr:row>5</xdr:row>
      <xdr:rowOff>123825</xdr:rowOff>
    </xdr:from>
    <xdr:to>
      <xdr:col>3</xdr:col>
      <xdr:colOff>1914525</xdr:colOff>
      <xdr:row>24</xdr:row>
      <xdr:rowOff>116205</xdr:rowOff>
    </xdr:to>
    <xdr:graphicFrame macro="">
      <xdr:nvGraphicFramePr>
        <xdr:cNvPr id="2" name="Chart 1">
          <a:extLst>
            <a:ext uri="{FF2B5EF4-FFF2-40B4-BE49-F238E27FC236}">
              <a16:creationId xmlns:a16="http://schemas.microsoft.com/office/drawing/2014/main" id="{00B07B69-B919-4CC0-A22E-F70DBEA66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13449</xdr:rowOff>
    </xdr:from>
    <xdr:to>
      <xdr:col>7</xdr:col>
      <xdr:colOff>316057</xdr:colOff>
      <xdr:row>23</xdr:row>
      <xdr:rowOff>49240</xdr:rowOff>
    </xdr:to>
    <xdr:graphicFrame macro="">
      <xdr:nvGraphicFramePr>
        <xdr:cNvPr id="14"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264101</xdr:colOff>
      <xdr:row>6</xdr:row>
      <xdr:rowOff>38604</xdr:rowOff>
    </xdr:from>
    <xdr:to>
      <xdr:col>15</xdr:col>
      <xdr:colOff>121226</xdr:colOff>
      <xdr:row>23</xdr:row>
      <xdr:rowOff>83054</xdr:rowOff>
    </xdr:to>
    <xdr:graphicFrame macro="">
      <xdr:nvGraphicFramePr>
        <xdr:cNvPr id="15" name="Chart 4">
          <a:extLst>
            <a:ext uri="{FF2B5EF4-FFF2-40B4-BE49-F238E27FC236}">
              <a16:creationId xmlns:a16="http://schemas.microsoft.com/office/drawing/2014/main" id="{00000000-0008-0000-1400-000005000000}"/>
            </a:ext>
            <a:ext uri="{147F2762-F138-4A5C-976F-8EAC2B608ADB}">
              <a16:predDERef xmlns:a16="http://schemas.microsoft.com/office/drawing/2014/main" pre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138371</xdr:colOff>
      <xdr:row>6</xdr:row>
      <xdr:rowOff>47624</xdr:rowOff>
    </xdr:from>
    <xdr:to>
      <xdr:col>22</xdr:col>
      <xdr:colOff>424122</xdr:colOff>
      <xdr:row>23</xdr:row>
      <xdr:rowOff>92074</xdr:rowOff>
    </xdr:to>
    <xdr:graphicFrame macro="">
      <xdr:nvGraphicFramePr>
        <xdr:cNvPr id="16" name="Chart 3">
          <a:extLst>
            <a:ext uri="{FF2B5EF4-FFF2-40B4-BE49-F238E27FC236}">
              <a16:creationId xmlns:a16="http://schemas.microsoft.com/office/drawing/2014/main" id="{00000000-0008-0000-1400-000004000000}"/>
            </a:ext>
            <a:ext uri="{147F2762-F138-4A5C-976F-8EAC2B608ADB}">
              <a16:predDERef xmlns:a16="http://schemas.microsoft.com/office/drawing/2014/main" pre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3607</xdr:colOff>
      <xdr:row>6</xdr:row>
      <xdr:rowOff>91282</xdr:rowOff>
    </xdr:from>
    <xdr:to>
      <xdr:col>30</xdr:col>
      <xdr:colOff>137823</xdr:colOff>
      <xdr:row>23</xdr:row>
      <xdr:rowOff>135732</xdr:rowOff>
    </xdr:to>
    <xdr:graphicFrame macro="">
      <xdr:nvGraphicFramePr>
        <xdr:cNvPr id="18" name="Chart 5">
          <a:extLst>
            <a:ext uri="{FF2B5EF4-FFF2-40B4-BE49-F238E27FC236}">
              <a16:creationId xmlns:a16="http://schemas.microsoft.com/office/drawing/2014/main" id="{00000000-0008-0000-1400-000006000000}"/>
            </a:ext>
            <a:ext uri="{147F2762-F138-4A5C-976F-8EAC2B608ADB}">
              <a16:predDERef xmlns:a16="http://schemas.microsoft.com/office/drawing/2014/main" pre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257753</xdr:colOff>
      <xdr:row>6</xdr:row>
      <xdr:rowOff>97314</xdr:rowOff>
    </xdr:from>
    <xdr:to>
      <xdr:col>35</xdr:col>
      <xdr:colOff>527628</xdr:colOff>
      <xdr:row>23</xdr:row>
      <xdr:rowOff>141764</xdr:rowOff>
    </xdr:to>
    <xdr:graphicFrame macro="">
      <xdr:nvGraphicFramePr>
        <xdr:cNvPr id="17" name="Chart 1">
          <a:extLst>
            <a:ext uri="{FF2B5EF4-FFF2-40B4-BE49-F238E27FC236}">
              <a16:creationId xmlns:a16="http://schemas.microsoft.com/office/drawing/2014/main" id="{00000000-0008-0000-1400-000002000000}"/>
            </a:ext>
            <a:ext uri="{147F2762-F138-4A5C-976F-8EAC2B608ADB}">
              <a16:predDERef xmlns:a16="http://schemas.microsoft.com/office/drawing/2014/main" pre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14817</xdr:colOff>
      <xdr:row>5</xdr:row>
      <xdr:rowOff>79375</xdr:rowOff>
    </xdr:from>
    <xdr:to>
      <xdr:col>6</xdr:col>
      <xdr:colOff>584200</xdr:colOff>
      <xdr:row>24</xdr:row>
      <xdr:rowOff>71755</xdr:rowOff>
    </xdr:to>
    <xdr:graphicFrame macro="">
      <xdr:nvGraphicFramePr>
        <xdr:cNvPr id="2" name="Chart 1">
          <a:extLst>
            <a:ext uri="{FF2B5EF4-FFF2-40B4-BE49-F238E27FC236}">
              <a16:creationId xmlns:a16="http://schemas.microsoft.com/office/drawing/2014/main" id="{D0716180-9ACF-46F2-972C-6B480384D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609600</xdr:colOff>
      <xdr:row>5</xdr:row>
      <xdr:rowOff>79375</xdr:rowOff>
    </xdr:from>
    <xdr:to>
      <xdr:col>14</xdr:col>
      <xdr:colOff>50800</xdr:colOff>
      <xdr:row>24</xdr:row>
      <xdr:rowOff>71755</xdr:rowOff>
    </xdr:to>
    <xdr:graphicFrame macro="">
      <xdr:nvGraphicFramePr>
        <xdr:cNvPr id="3" name="Chart 2">
          <a:extLst>
            <a:ext uri="{FF2B5EF4-FFF2-40B4-BE49-F238E27FC236}">
              <a16:creationId xmlns:a16="http://schemas.microsoft.com/office/drawing/2014/main" id="{589DE9CC-1D52-497B-9FE3-E984F24AA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76200</xdr:colOff>
      <xdr:row>5</xdr:row>
      <xdr:rowOff>79375</xdr:rowOff>
    </xdr:from>
    <xdr:to>
      <xdr:col>21</xdr:col>
      <xdr:colOff>152400</xdr:colOff>
      <xdr:row>24</xdr:row>
      <xdr:rowOff>71755</xdr:rowOff>
    </xdr:to>
    <xdr:graphicFrame macro="">
      <xdr:nvGraphicFramePr>
        <xdr:cNvPr id="4" name="Chart 3">
          <a:extLst>
            <a:ext uri="{FF2B5EF4-FFF2-40B4-BE49-F238E27FC236}">
              <a16:creationId xmlns:a16="http://schemas.microsoft.com/office/drawing/2014/main" id="{201CCE84-5093-4150-860D-BBE6CC02E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177800</xdr:colOff>
      <xdr:row>5</xdr:row>
      <xdr:rowOff>79375</xdr:rowOff>
    </xdr:from>
    <xdr:to>
      <xdr:col>28</xdr:col>
      <xdr:colOff>254000</xdr:colOff>
      <xdr:row>24</xdr:row>
      <xdr:rowOff>71755</xdr:rowOff>
    </xdr:to>
    <xdr:graphicFrame macro="">
      <xdr:nvGraphicFramePr>
        <xdr:cNvPr id="5" name="Chart 4">
          <a:extLst>
            <a:ext uri="{FF2B5EF4-FFF2-40B4-BE49-F238E27FC236}">
              <a16:creationId xmlns:a16="http://schemas.microsoft.com/office/drawing/2014/main" id="{0A011AA2-1B52-4BC5-AAF7-7B2EADC21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114300</xdr:colOff>
      <xdr:row>26</xdr:row>
      <xdr:rowOff>101600</xdr:rowOff>
    </xdr:from>
    <xdr:to>
      <xdr:col>12</xdr:col>
      <xdr:colOff>85725</xdr:colOff>
      <xdr:row>55</xdr:row>
      <xdr:rowOff>69850</xdr:rowOff>
    </xdr:to>
    <xdr:graphicFrame macro="">
      <xdr:nvGraphicFramePr>
        <xdr:cNvPr id="2" name="Chart 1">
          <a:extLst>
            <a:ext uri="{FF2B5EF4-FFF2-40B4-BE49-F238E27FC236}">
              <a16:creationId xmlns:a16="http://schemas.microsoft.com/office/drawing/2014/main" id="{25F36EDD-949E-732E-5760-9B14D6E22F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552450</xdr:colOff>
      <xdr:row>26</xdr:row>
      <xdr:rowOff>88900</xdr:rowOff>
    </xdr:from>
    <xdr:to>
      <xdr:col>21</xdr:col>
      <xdr:colOff>523875</xdr:colOff>
      <xdr:row>55</xdr:row>
      <xdr:rowOff>57150</xdr:rowOff>
    </xdr:to>
    <xdr:graphicFrame macro="">
      <xdr:nvGraphicFramePr>
        <xdr:cNvPr id="14" name="Chart 2">
          <a:extLst>
            <a:ext uri="{FF2B5EF4-FFF2-40B4-BE49-F238E27FC236}">
              <a16:creationId xmlns:a16="http://schemas.microsoft.com/office/drawing/2014/main" id="{FF703572-9956-0F45-8726-EA357C8B1C01}"/>
            </a:ext>
            <a:ext uri="{147F2762-F138-4A5C-976F-8EAC2B608ADB}">
              <a16:predDERef xmlns:a16="http://schemas.microsoft.com/office/drawing/2014/main" pred="{25F36EDD-949E-732E-5760-9B14D6E22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65979</xdr:colOff>
      <xdr:row>58</xdr:row>
      <xdr:rowOff>29643</xdr:rowOff>
    </xdr:from>
    <xdr:to>
      <xdr:col>5</xdr:col>
      <xdr:colOff>135256</xdr:colOff>
      <xdr:row>75</xdr:row>
      <xdr:rowOff>77903</xdr:rowOff>
    </xdr:to>
    <xdr:graphicFrame macro="">
      <xdr:nvGraphicFramePr>
        <xdr:cNvPr id="2" name="Chart 5">
          <a:extLst>
            <a:ext uri="{FF2B5EF4-FFF2-40B4-BE49-F238E27FC236}">
              <a16:creationId xmlns:a16="http://schemas.microsoft.com/office/drawing/2014/main" id="{CDE821EC-F3E1-B932-7EA7-3AA77934B4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244849</xdr:colOff>
      <xdr:row>58</xdr:row>
      <xdr:rowOff>19050</xdr:rowOff>
    </xdr:from>
    <xdr:to>
      <xdr:col>11</xdr:col>
      <xdr:colOff>311143</xdr:colOff>
      <xdr:row>75</xdr:row>
      <xdr:rowOff>60579</xdr:rowOff>
    </xdr:to>
    <xdr:graphicFrame macro="">
      <xdr:nvGraphicFramePr>
        <xdr:cNvPr id="3" name="Chart 9">
          <a:extLst>
            <a:ext uri="{FF2B5EF4-FFF2-40B4-BE49-F238E27FC236}">
              <a16:creationId xmlns:a16="http://schemas.microsoft.com/office/drawing/2014/main" id="{369BCD6E-BB82-FEFC-7BEC-3DC85469934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201706</xdr:colOff>
      <xdr:row>58</xdr:row>
      <xdr:rowOff>82289</xdr:rowOff>
    </xdr:from>
    <xdr:to>
      <xdr:col>20</xdr:col>
      <xdr:colOff>142875</xdr:colOff>
      <xdr:row>75</xdr:row>
      <xdr:rowOff>140963</xdr:rowOff>
    </xdr:to>
    <xdr:graphicFrame macro="">
      <xdr:nvGraphicFramePr>
        <xdr:cNvPr id="4" name="Chart 11">
          <a:extLst>
            <a:ext uri="{FF2B5EF4-FFF2-40B4-BE49-F238E27FC236}">
              <a16:creationId xmlns:a16="http://schemas.microsoft.com/office/drawing/2014/main" id="{03FFF8E1-8948-1E60-A0B5-A04918ABCE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53340</xdr:colOff>
      <xdr:row>3</xdr:row>
      <xdr:rowOff>15240</xdr:rowOff>
    </xdr:from>
    <xdr:to>
      <xdr:col>4</xdr:col>
      <xdr:colOff>247650</xdr:colOff>
      <xdr:row>20</xdr:row>
      <xdr:rowOff>53975</xdr:rowOff>
    </xdr:to>
    <xdr:graphicFrame macro="">
      <xdr:nvGraphicFramePr>
        <xdr:cNvPr id="5" name="Chart 5">
          <a:extLst>
            <a:ext uri="{FF2B5EF4-FFF2-40B4-BE49-F238E27FC236}">
              <a16:creationId xmlns:a16="http://schemas.microsoft.com/office/drawing/2014/main" id="{D71EC1A6-26F1-45C4-8160-944B6D242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174117</xdr:colOff>
      <xdr:row>2</xdr:row>
      <xdr:rowOff>140970</xdr:rowOff>
    </xdr:from>
    <xdr:to>
      <xdr:col>9</xdr:col>
      <xdr:colOff>369951</xdr:colOff>
      <xdr:row>20</xdr:row>
      <xdr:rowOff>57785</xdr:rowOff>
    </xdr:to>
    <xdr:graphicFrame macro="">
      <xdr:nvGraphicFramePr>
        <xdr:cNvPr id="6" name="Chart 5">
          <a:extLst>
            <a:ext uri="{FF2B5EF4-FFF2-40B4-BE49-F238E27FC236}">
              <a16:creationId xmlns:a16="http://schemas.microsoft.com/office/drawing/2014/main" id="{B30BD52C-CAF3-49C0-B92F-14D38FED2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296418</xdr:colOff>
      <xdr:row>2</xdr:row>
      <xdr:rowOff>133350</xdr:rowOff>
    </xdr:from>
    <xdr:to>
      <xdr:col>14</xdr:col>
      <xdr:colOff>492252</xdr:colOff>
      <xdr:row>20</xdr:row>
      <xdr:rowOff>57785</xdr:rowOff>
    </xdr:to>
    <xdr:graphicFrame macro="">
      <xdr:nvGraphicFramePr>
        <xdr:cNvPr id="7" name="Chart 6">
          <a:extLst>
            <a:ext uri="{FF2B5EF4-FFF2-40B4-BE49-F238E27FC236}">
              <a16:creationId xmlns:a16="http://schemas.microsoft.com/office/drawing/2014/main" id="{5414D990-8C39-482E-94EB-6A81E0B9F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418719</xdr:colOff>
      <xdr:row>2</xdr:row>
      <xdr:rowOff>129540</xdr:rowOff>
    </xdr:from>
    <xdr:to>
      <xdr:col>19</xdr:col>
      <xdr:colOff>606933</xdr:colOff>
      <xdr:row>20</xdr:row>
      <xdr:rowOff>57785</xdr:rowOff>
    </xdr:to>
    <xdr:graphicFrame macro="">
      <xdr:nvGraphicFramePr>
        <xdr:cNvPr id="8" name="Chart 7">
          <a:extLst>
            <a:ext uri="{FF2B5EF4-FFF2-40B4-BE49-F238E27FC236}">
              <a16:creationId xmlns:a16="http://schemas.microsoft.com/office/drawing/2014/main" id="{0CB4A159-95AD-42C4-92EA-A07B57B90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537209</xdr:colOff>
      <xdr:row>2</xdr:row>
      <xdr:rowOff>129540</xdr:rowOff>
    </xdr:from>
    <xdr:to>
      <xdr:col>26</xdr:col>
      <xdr:colOff>493394</xdr:colOff>
      <xdr:row>20</xdr:row>
      <xdr:rowOff>53975</xdr:rowOff>
    </xdr:to>
    <xdr:graphicFrame macro="">
      <xdr:nvGraphicFramePr>
        <xdr:cNvPr id="9" name="Chart 8">
          <a:extLst>
            <a:ext uri="{FF2B5EF4-FFF2-40B4-BE49-F238E27FC236}">
              <a16:creationId xmlns:a16="http://schemas.microsoft.com/office/drawing/2014/main" id="{6F85F518-3E19-4968-9971-926857A5BE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264794</xdr:colOff>
      <xdr:row>2</xdr:row>
      <xdr:rowOff>64770</xdr:rowOff>
    </xdr:from>
    <xdr:to>
      <xdr:col>7</xdr:col>
      <xdr:colOff>401955</xdr:colOff>
      <xdr:row>25</xdr:row>
      <xdr:rowOff>121920</xdr:rowOff>
    </xdr:to>
    <xdr:graphicFrame macro="">
      <xdr:nvGraphicFramePr>
        <xdr:cNvPr id="2" name="Chart 1">
          <a:extLst>
            <a:ext uri="{FF2B5EF4-FFF2-40B4-BE49-F238E27FC236}">
              <a16:creationId xmlns:a16="http://schemas.microsoft.com/office/drawing/2014/main" id="{8C0BD50C-4C60-EA43-BD78-634D134D2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431165</xdr:colOff>
      <xdr:row>2</xdr:row>
      <xdr:rowOff>64770</xdr:rowOff>
    </xdr:from>
    <xdr:to>
      <xdr:col>20</xdr:col>
      <xdr:colOff>368300</xdr:colOff>
      <xdr:row>25</xdr:row>
      <xdr:rowOff>121920</xdr:rowOff>
    </xdr:to>
    <xdr:graphicFrame macro="">
      <xdr:nvGraphicFramePr>
        <xdr:cNvPr id="3" name="Chart 2">
          <a:extLst>
            <a:ext uri="{FF2B5EF4-FFF2-40B4-BE49-F238E27FC236}">
              <a16:creationId xmlns:a16="http://schemas.microsoft.com/office/drawing/2014/main" id="{007B1ADB-3D21-3B41-8C01-5B3A47745C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264794</xdr:colOff>
      <xdr:row>2</xdr:row>
      <xdr:rowOff>64770</xdr:rowOff>
    </xdr:from>
    <xdr:to>
      <xdr:col>7</xdr:col>
      <xdr:colOff>401955</xdr:colOff>
      <xdr:row>25</xdr:row>
      <xdr:rowOff>121920</xdr:rowOff>
    </xdr:to>
    <xdr:graphicFrame macro="">
      <xdr:nvGraphicFramePr>
        <xdr:cNvPr id="2" name="Chart 1">
          <a:extLst>
            <a:ext uri="{FF2B5EF4-FFF2-40B4-BE49-F238E27FC236}">
              <a16:creationId xmlns:a16="http://schemas.microsoft.com/office/drawing/2014/main" id="{52F6E5A8-1AAE-2F4F-9E59-170954F9E6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481965</xdr:colOff>
      <xdr:row>2</xdr:row>
      <xdr:rowOff>64770</xdr:rowOff>
    </xdr:from>
    <xdr:to>
      <xdr:col>20</xdr:col>
      <xdr:colOff>419100</xdr:colOff>
      <xdr:row>25</xdr:row>
      <xdr:rowOff>121920</xdr:rowOff>
    </xdr:to>
    <xdr:graphicFrame macro="">
      <xdr:nvGraphicFramePr>
        <xdr:cNvPr id="3" name="Chart 2">
          <a:extLst>
            <a:ext uri="{FF2B5EF4-FFF2-40B4-BE49-F238E27FC236}">
              <a16:creationId xmlns:a16="http://schemas.microsoft.com/office/drawing/2014/main" id="{8BC176D7-A191-C840-AA50-F19CD33387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xdr:row>
      <xdr:rowOff>59055</xdr:rowOff>
    </xdr:from>
    <xdr:to>
      <xdr:col>7</xdr:col>
      <xdr:colOff>534545</xdr:colOff>
      <xdr:row>23</xdr:row>
      <xdr:rowOff>127635</xdr:rowOff>
    </xdr:to>
    <xdr:graphicFrame macro="">
      <xdr:nvGraphicFramePr>
        <xdr:cNvPr id="2" name="Chart 1">
          <a:extLst>
            <a:ext uri="{FF2B5EF4-FFF2-40B4-BE49-F238E27FC236}">
              <a16:creationId xmlns:a16="http://schemas.microsoft.com/office/drawing/2014/main" id="{AD34FC3A-C5CB-46B4-BF40-82AEAF54F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5663</xdr:colOff>
      <xdr:row>2</xdr:row>
      <xdr:rowOff>55245</xdr:rowOff>
    </xdr:from>
    <xdr:to>
      <xdr:col>18</xdr:col>
      <xdr:colOff>231000</xdr:colOff>
      <xdr:row>23</xdr:row>
      <xdr:rowOff>131445</xdr:rowOff>
    </xdr:to>
    <xdr:graphicFrame macro="">
      <xdr:nvGraphicFramePr>
        <xdr:cNvPr id="3" name="Chart 2">
          <a:extLst>
            <a:ext uri="{FF2B5EF4-FFF2-40B4-BE49-F238E27FC236}">
              <a16:creationId xmlns:a16="http://schemas.microsoft.com/office/drawing/2014/main" id="{37C6D822-1A87-4574-94F2-22FE775EE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256473</xdr:colOff>
      <xdr:row>2</xdr:row>
      <xdr:rowOff>59055</xdr:rowOff>
    </xdr:from>
    <xdr:to>
      <xdr:col>28</xdr:col>
      <xdr:colOff>477393</xdr:colOff>
      <xdr:row>23</xdr:row>
      <xdr:rowOff>135255</xdr:rowOff>
    </xdr:to>
    <xdr:graphicFrame macro="">
      <xdr:nvGraphicFramePr>
        <xdr:cNvPr id="4" name="Chart 3">
          <a:extLst>
            <a:ext uri="{FF2B5EF4-FFF2-40B4-BE49-F238E27FC236}">
              <a16:creationId xmlns:a16="http://schemas.microsoft.com/office/drawing/2014/main" id="{F0ADEB2D-9550-488C-A564-F85F411A78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330200</xdr:colOff>
      <xdr:row>26</xdr:row>
      <xdr:rowOff>12700</xdr:rowOff>
    </xdr:from>
    <xdr:to>
      <xdr:col>28</xdr:col>
      <xdr:colOff>551120</xdr:colOff>
      <xdr:row>47</xdr:row>
      <xdr:rowOff>76200</xdr:rowOff>
    </xdr:to>
    <xdr:graphicFrame macro="">
      <xdr:nvGraphicFramePr>
        <xdr:cNvPr id="5" name="Chart 4">
          <a:extLst>
            <a:ext uri="{FF2B5EF4-FFF2-40B4-BE49-F238E27FC236}">
              <a16:creationId xmlns:a16="http://schemas.microsoft.com/office/drawing/2014/main" id="{4C1F2475-1F45-004C-B792-4E84B280D8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114299</xdr:colOff>
      <xdr:row>3</xdr:row>
      <xdr:rowOff>114659</xdr:rowOff>
    </xdr:from>
    <xdr:to>
      <xdr:col>8</xdr:col>
      <xdr:colOff>99059</xdr:colOff>
      <xdr:row>24</xdr:row>
      <xdr:rowOff>76200</xdr:rowOff>
    </xdr:to>
    <xdr:graphicFrame macro="">
      <xdr:nvGraphicFramePr>
        <xdr:cNvPr id="4" name="Chart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129169</xdr:colOff>
      <xdr:row>3</xdr:row>
      <xdr:rowOff>107061</xdr:rowOff>
    </xdr:from>
    <xdr:to>
      <xdr:col>22</xdr:col>
      <xdr:colOff>196225</xdr:colOff>
      <xdr:row>24</xdr:row>
      <xdr:rowOff>76200</xdr:rowOff>
    </xdr:to>
    <xdr:graphicFrame macro="">
      <xdr:nvGraphicFramePr>
        <xdr:cNvPr id="7" name="Chart 4">
          <a:extLst>
            <a:ext uri="{FF2B5EF4-FFF2-40B4-BE49-F238E27FC236}">
              <a16:creationId xmlns:a16="http://schemas.microsoft.com/office/drawing/2014/main" id="{911074D3-7B43-3543-93B3-E118A41D0BA4}"/>
            </a:ext>
            <a:ext uri="{147F2762-F138-4A5C-976F-8EAC2B608ADB}">
              <a16:predDERef xmlns:a16="http://schemas.microsoft.com/office/drawing/2014/main" pre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230144</xdr:colOff>
      <xdr:row>3</xdr:row>
      <xdr:rowOff>114681</xdr:rowOff>
    </xdr:from>
    <xdr:to>
      <xdr:col>35</xdr:col>
      <xdr:colOff>497206</xdr:colOff>
      <xdr:row>24</xdr:row>
      <xdr:rowOff>76200</xdr:rowOff>
    </xdr:to>
    <xdr:graphicFrame macro="">
      <xdr:nvGraphicFramePr>
        <xdr:cNvPr id="8" name="Chart 5">
          <a:extLst>
            <a:ext uri="{FF2B5EF4-FFF2-40B4-BE49-F238E27FC236}">
              <a16:creationId xmlns:a16="http://schemas.microsoft.com/office/drawing/2014/main" id="{08CF9158-199A-7B48-AF92-938FEEEBCEEB}"/>
            </a:ext>
            <a:ext uri="{147F2762-F138-4A5C-976F-8EAC2B608ADB}">
              <a16:predDERef xmlns:a16="http://schemas.microsoft.com/office/drawing/2014/main" pred="{911074D3-7B43-3543-93B3-E118A41D0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19969</xdr:rowOff>
    </xdr:from>
    <xdr:to>
      <xdr:col>7</xdr:col>
      <xdr:colOff>292563</xdr:colOff>
      <xdr:row>24</xdr:row>
      <xdr:rowOff>64546</xdr:rowOff>
    </xdr:to>
    <xdr:graphicFrame macro="">
      <xdr:nvGraphicFramePr>
        <xdr:cNvPr id="7" name="Chart 1">
          <a:extLst>
            <a:ext uri="{FF2B5EF4-FFF2-40B4-BE49-F238E27FC236}">
              <a16:creationId xmlns:a16="http://schemas.microsoft.com/office/drawing/2014/main" id="{B1345345-7659-8946-834F-7AC614812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297449</xdr:colOff>
      <xdr:row>4</xdr:row>
      <xdr:rowOff>16159</xdr:rowOff>
    </xdr:from>
    <xdr:to>
      <xdr:col>22</xdr:col>
      <xdr:colOff>10892</xdr:colOff>
      <xdr:row>24</xdr:row>
      <xdr:rowOff>66451</xdr:rowOff>
    </xdr:to>
    <xdr:graphicFrame macro="">
      <xdr:nvGraphicFramePr>
        <xdr:cNvPr id="8" name="Chart 2">
          <a:extLst>
            <a:ext uri="{FF2B5EF4-FFF2-40B4-BE49-F238E27FC236}">
              <a16:creationId xmlns:a16="http://schemas.microsoft.com/office/drawing/2014/main" id="{F9DABE95-1F11-F04A-B3FB-939063CBC4EE}"/>
            </a:ext>
            <a:ext uri="{147F2762-F138-4A5C-976F-8EAC2B608ADB}">
              <a16:predDERef xmlns:a16="http://schemas.microsoft.com/office/drawing/2014/main" pred="{B1345345-7659-8946-834F-7AC6148126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15778</xdr:colOff>
      <xdr:row>4</xdr:row>
      <xdr:rowOff>19969</xdr:rowOff>
    </xdr:from>
    <xdr:to>
      <xdr:col>35</xdr:col>
      <xdr:colOff>287387</xdr:colOff>
      <xdr:row>24</xdr:row>
      <xdr:rowOff>34828</xdr:rowOff>
    </xdr:to>
    <xdr:graphicFrame macro="">
      <xdr:nvGraphicFramePr>
        <xdr:cNvPr id="9" name="Chart 3">
          <a:extLst>
            <a:ext uri="{FF2B5EF4-FFF2-40B4-BE49-F238E27FC236}">
              <a16:creationId xmlns:a16="http://schemas.microsoft.com/office/drawing/2014/main" id="{ABAF7E4F-7257-FF46-A125-465B40E5B94C}"/>
            </a:ext>
            <a:ext uri="{147F2762-F138-4A5C-976F-8EAC2B608ADB}">
              <a16:predDERef xmlns:a16="http://schemas.microsoft.com/office/drawing/2014/main" pred="{F9DABE95-1F11-F04A-B3FB-939063CBC4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97043</xdr:colOff>
      <xdr:row>4</xdr:row>
      <xdr:rowOff>9449</xdr:rowOff>
    </xdr:from>
    <xdr:to>
      <xdr:col>8</xdr:col>
      <xdr:colOff>68446</xdr:colOff>
      <xdr:row>24</xdr:row>
      <xdr:rowOff>39548</xdr:rowOff>
    </xdr:to>
    <xdr:graphicFrame macro="">
      <xdr:nvGraphicFramePr>
        <xdr:cNvPr id="6" name="Chart 1">
          <a:extLst>
            <a:ext uri="{FF2B5EF4-FFF2-40B4-BE49-F238E27FC236}">
              <a16:creationId xmlns:a16="http://schemas.microsoft.com/office/drawing/2014/main" id="{7D5E4C42-3917-D444-91FC-DDF6431EF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89423</xdr:colOff>
      <xdr:row>4</xdr:row>
      <xdr:rowOff>11354</xdr:rowOff>
    </xdr:from>
    <xdr:to>
      <xdr:col>22</xdr:col>
      <xdr:colOff>148791</xdr:colOff>
      <xdr:row>24</xdr:row>
      <xdr:rowOff>28118</xdr:rowOff>
    </xdr:to>
    <xdr:graphicFrame macro="">
      <xdr:nvGraphicFramePr>
        <xdr:cNvPr id="7" name="Chart 2">
          <a:extLst>
            <a:ext uri="{FF2B5EF4-FFF2-40B4-BE49-F238E27FC236}">
              <a16:creationId xmlns:a16="http://schemas.microsoft.com/office/drawing/2014/main" id="{3724AC6D-A788-AE41-AE73-F083BF4B279B}"/>
            </a:ext>
            <a:ext uri="{147F2762-F138-4A5C-976F-8EAC2B608ADB}">
              <a16:predDERef xmlns:a16="http://schemas.microsoft.com/office/drawing/2014/main" pred="{7D5E4C42-3917-D444-91FC-DDF6431EF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167863</xdr:colOff>
      <xdr:row>4</xdr:row>
      <xdr:rowOff>9449</xdr:rowOff>
    </xdr:from>
    <xdr:to>
      <xdr:col>35</xdr:col>
      <xdr:colOff>454712</xdr:colOff>
      <xdr:row>24</xdr:row>
      <xdr:rowOff>35738</xdr:rowOff>
    </xdr:to>
    <xdr:graphicFrame macro="">
      <xdr:nvGraphicFramePr>
        <xdr:cNvPr id="8" name="Chart 3">
          <a:extLst>
            <a:ext uri="{FF2B5EF4-FFF2-40B4-BE49-F238E27FC236}">
              <a16:creationId xmlns:a16="http://schemas.microsoft.com/office/drawing/2014/main" id="{31480D56-914C-0D40-B098-1C12453E24C5}"/>
            </a:ext>
            <a:ext uri="{147F2762-F138-4A5C-976F-8EAC2B608ADB}">
              <a16:predDERef xmlns:a16="http://schemas.microsoft.com/office/drawing/2014/main" pred="{3724AC6D-A788-AE41-AE73-F083BF4B27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13111</xdr:colOff>
      <xdr:row>4</xdr:row>
      <xdr:rowOff>55570</xdr:rowOff>
    </xdr:from>
    <xdr:to>
      <xdr:col>7</xdr:col>
      <xdr:colOff>305674</xdr:colOff>
      <xdr:row>24</xdr:row>
      <xdr:rowOff>90622</xdr:rowOff>
    </xdr:to>
    <xdr:graphicFrame macro="">
      <xdr:nvGraphicFramePr>
        <xdr:cNvPr id="6" name="Chart 1">
          <a:extLst>
            <a:ext uri="{FF2B5EF4-FFF2-40B4-BE49-F238E27FC236}">
              <a16:creationId xmlns:a16="http://schemas.microsoft.com/office/drawing/2014/main" id="{979B26E5-7691-4747-9FA5-3788C70E0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312583</xdr:colOff>
      <xdr:row>4</xdr:row>
      <xdr:rowOff>59380</xdr:rowOff>
    </xdr:from>
    <xdr:to>
      <xdr:col>22</xdr:col>
      <xdr:colOff>33646</xdr:colOff>
      <xdr:row>24</xdr:row>
      <xdr:rowOff>98242</xdr:rowOff>
    </xdr:to>
    <xdr:graphicFrame macro="">
      <xdr:nvGraphicFramePr>
        <xdr:cNvPr id="8" name="Chart 2">
          <a:extLst>
            <a:ext uri="{FF2B5EF4-FFF2-40B4-BE49-F238E27FC236}">
              <a16:creationId xmlns:a16="http://schemas.microsoft.com/office/drawing/2014/main" id="{F558105F-5317-D24D-AF8F-BC47F807F12B}"/>
            </a:ext>
            <a:ext uri="{147F2762-F138-4A5C-976F-8EAC2B608ADB}">
              <a16:predDERef xmlns:a16="http://schemas.microsoft.com/office/drawing/2014/main" pred="{979B26E5-7691-4747-9FA5-3788C70E0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40554</xdr:colOff>
      <xdr:row>4</xdr:row>
      <xdr:rowOff>55570</xdr:rowOff>
    </xdr:from>
    <xdr:to>
      <xdr:col>35</xdr:col>
      <xdr:colOff>317878</xdr:colOff>
      <xdr:row>24</xdr:row>
      <xdr:rowOff>79954</xdr:rowOff>
    </xdr:to>
    <xdr:graphicFrame macro="">
      <xdr:nvGraphicFramePr>
        <xdr:cNvPr id="10" name="Chart 3">
          <a:extLst>
            <a:ext uri="{FF2B5EF4-FFF2-40B4-BE49-F238E27FC236}">
              <a16:creationId xmlns:a16="http://schemas.microsoft.com/office/drawing/2014/main" id="{E30EAF78-A74E-EC45-8C8F-8E79A9973AF0}"/>
            </a:ext>
            <a:ext uri="{147F2762-F138-4A5C-976F-8EAC2B608ADB}">
              <a16:predDERef xmlns:a16="http://schemas.microsoft.com/office/drawing/2014/main" pred="{F558105F-5317-D24D-AF8F-BC47F807F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37428</xdr:colOff>
      <xdr:row>3</xdr:row>
      <xdr:rowOff>138204</xdr:rowOff>
    </xdr:from>
    <xdr:to>
      <xdr:col>8</xdr:col>
      <xdr:colOff>10736</xdr:colOff>
      <xdr:row>24</xdr:row>
      <xdr:rowOff>42820</xdr:rowOff>
    </xdr:to>
    <xdr:graphicFrame macro="">
      <xdr:nvGraphicFramePr>
        <xdr:cNvPr id="6" name="Chart 1">
          <a:extLst>
            <a:ext uri="{FF2B5EF4-FFF2-40B4-BE49-F238E27FC236}">
              <a16:creationId xmlns:a16="http://schemas.microsoft.com/office/drawing/2014/main" id="{A69A8DDB-CCD7-E043-97E5-FFDA041C4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30630</xdr:colOff>
      <xdr:row>3</xdr:row>
      <xdr:rowOff>142014</xdr:rowOff>
    </xdr:from>
    <xdr:to>
      <xdr:col>22</xdr:col>
      <xdr:colOff>72853</xdr:colOff>
      <xdr:row>24</xdr:row>
      <xdr:rowOff>46630</xdr:rowOff>
    </xdr:to>
    <xdr:graphicFrame macro="">
      <xdr:nvGraphicFramePr>
        <xdr:cNvPr id="7" name="Chart 2">
          <a:extLst>
            <a:ext uri="{FF2B5EF4-FFF2-40B4-BE49-F238E27FC236}">
              <a16:creationId xmlns:a16="http://schemas.microsoft.com/office/drawing/2014/main" id="{945BB7CF-948C-B249-BEF5-7F18AE79FA5C}"/>
            </a:ext>
            <a:ext uri="{147F2762-F138-4A5C-976F-8EAC2B608ADB}">
              <a16:predDERef xmlns:a16="http://schemas.microsoft.com/office/drawing/2014/main" pred="{A69A8DDB-CCD7-E043-97E5-FFDA041C47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90841</xdr:colOff>
      <xdr:row>4</xdr:row>
      <xdr:rowOff>3196</xdr:rowOff>
    </xdr:from>
    <xdr:to>
      <xdr:col>35</xdr:col>
      <xdr:colOff>368165</xdr:colOff>
      <xdr:row>24</xdr:row>
      <xdr:rowOff>42820</xdr:rowOff>
    </xdr:to>
    <xdr:graphicFrame macro="">
      <xdr:nvGraphicFramePr>
        <xdr:cNvPr id="8" name="Chart 3">
          <a:extLst>
            <a:ext uri="{FF2B5EF4-FFF2-40B4-BE49-F238E27FC236}">
              <a16:creationId xmlns:a16="http://schemas.microsoft.com/office/drawing/2014/main" id="{1C7BB223-CA7E-A04A-8C2B-71105A883C7F}"/>
            </a:ext>
            <a:ext uri="{147F2762-F138-4A5C-976F-8EAC2B608ADB}">
              <a16:predDERef xmlns:a16="http://schemas.microsoft.com/office/drawing/2014/main" pred="{945BB7CF-948C-B249-BEF5-7F18AE79FA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2722</xdr:colOff>
      <xdr:row>21</xdr:row>
      <xdr:rowOff>32253</xdr:rowOff>
    </xdr:from>
    <xdr:to>
      <xdr:col>5</xdr:col>
      <xdr:colOff>444047</xdr:colOff>
      <xdr:row>51</xdr:row>
      <xdr:rowOff>32253</xdr:rowOff>
    </xdr:to>
    <xdr:graphicFrame macro="">
      <xdr:nvGraphicFramePr>
        <xdr:cNvPr id="9" name="Chart 3">
          <a:extLst>
            <a:ext uri="{FF2B5EF4-FFF2-40B4-BE49-F238E27FC236}">
              <a16:creationId xmlns:a16="http://schemas.microsoft.com/office/drawing/2014/main" id="{1F7B10A6-4298-4A40-AF93-78F666515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21</xdr:row>
      <xdr:rowOff>152399</xdr:rowOff>
    </xdr:from>
    <xdr:to>
      <xdr:col>17</xdr:col>
      <xdr:colOff>419100</xdr:colOff>
      <xdr:row>51</xdr:row>
      <xdr:rowOff>152399</xdr:rowOff>
    </xdr:to>
    <xdr:graphicFrame macro="">
      <xdr:nvGraphicFramePr>
        <xdr:cNvPr id="10" name="Chart 4">
          <a:extLst>
            <a:ext uri="{FF2B5EF4-FFF2-40B4-BE49-F238E27FC236}">
              <a16:creationId xmlns:a16="http://schemas.microsoft.com/office/drawing/2014/main" id="{BC7F9F00-C5B2-8649-BFAD-BCDFB367F92D}"/>
            </a:ext>
            <a:ext uri="{147F2762-F138-4A5C-976F-8EAC2B608ADB}">
              <a16:predDERef xmlns:a16="http://schemas.microsoft.com/office/drawing/2014/main" pred="{1F7B10A6-4298-4A40-AF93-78F666515F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ysemail-my.sharepoint.com/Sffs01/rv%20team/Link%20Busta%20(DO%20NOT%20DELETE%20THIS%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threesf.sharepoint.com/Sffs01/rv%20team/Link%20Busta%20(DO%20NOT%20DELETE%20THIS%20FILE).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api.box.com/wopi/files/1090845168540/WOPIServiceId_TP_BOX_2/WOPIUserId_-/Pathways_Emissions%20Workbook-2022-LIVE.xlsb" TargetMode="External"/><Relationship Id="rId1" Type="http://schemas.openxmlformats.org/officeDocument/2006/relationships/externalLinkPath" Target="https://api.box.com/wopi/files/1090845168540/WOPIServiceId_TP_BOX_2/WOPIUserId_-/Pathways_Emissions%20Workbook-2022-LIVE.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ysemail-my.sharepoint.com/Users/sbharadwaj/Library/Containers/com.microsoft.Excel/Data/Documents/M:/USERS/EMosley/General%20Marketing/Bloomberg%20One%20Pag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 val="Dismantlement R06S REVISED"/>
      <sheetName val="2020 Dismantlement Detail"/>
      <sheetName val="Tie Out to BOBJ"/>
      <sheetName val="2020 Prior Detail"/>
      <sheetName val="Variance Comments"/>
      <sheetName val="New Company code"/>
      <sheetName val="2018 Dismantlement Detail"/>
      <sheetName val="2018 Dismantlement in BOBJ"/>
      <sheetName val="New Companies"/>
      <sheetName val="VR06S BOBJ"/>
      <sheetName val="Tables"/>
      <sheetName val="Revised Accretion"/>
      <sheetName val="Inputs &amp; Scenarios"/>
      <sheetName val="Global Input"/>
      <sheetName val="WARRCAPM(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Summary &amp; Inputs"/>
      <sheetName val="Changelog"/>
      <sheetName val="Comparison"/>
      <sheetName val="2020 Emissions"/>
      <sheetName val="Scenario Definitions"/>
      <sheetName val="Annual Emissions"/>
      <sheetName val="Pollutants"/>
      <sheetName val="Avoided GHG"/>
      <sheetName val="Emissions Comparison"/>
      <sheetName val="IPAT Charts"/>
      <sheetName val="WhatIf Calcs"/>
      <sheetName val="Emissions Buildup"/>
      <sheetName val="Snapshots_CA"/>
      <sheetName val="Snapshots_EPA"/>
      <sheetName val="Dict_EmissionsBySector_CA"/>
      <sheetName val="Dict_EmissionsByPollutant_CA"/>
      <sheetName val="Dict_EmissionsBySector_EPA"/>
      <sheetName val="Dict_EmissionsByPollutant_EPA"/>
      <sheetName val="Energy Emissions by Subsector"/>
      <sheetName val="LEAP Emissions Calcs"/>
      <sheetName val="Average Fuel Emissions Factor"/>
      <sheetName val="Electricity Emissions"/>
      <sheetName val="Emission Factor Mapping"/>
      <sheetName val="Emission Factors"/>
      <sheetName val="IPPU Emissions"/>
      <sheetName val="DEC Agriculture Outputs"/>
      <sheetName val="DEC Net Sequestration Outputs"/>
      <sheetName val="DEC Waste Outputs"/>
      <sheetName val="Abt Oil and Gas Outputs"/>
      <sheetName val="Guidehouse HFC Outputs"/>
      <sheetName val="Negative Emissions Technologies"/>
      <sheetName val="ERG Emissions Factors"/>
      <sheetName val="Non-Combustion EFs"/>
      <sheetName val="GHG Baselines"/>
      <sheetName val="GWP"/>
      <sheetName val="NYSDEC_Inventory_2021"/>
      <sheetName val="NYSDEC_Inventory_2022"/>
      <sheetName val="List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 val="CAP"/>
      <sheetName val="Controls"/>
      <sheetName val="Print Controls"/>
      <sheetName val="Comps"/>
      <sheetName val="Biofuel Snapsho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e-Pager"/>
    </sheetNames>
    <sheetDataSet>
      <sheetData sheetId="0" refreshError="1"/>
    </sheetDataSet>
  </externalBook>
</externalLink>
</file>

<file path=xl/theme/theme1.xml><?xml version="1.0" encoding="utf-8"?>
<a:theme xmlns:a="http://schemas.openxmlformats.org/drawingml/2006/main" name="Office Theme">
  <a:themeElements>
    <a:clrScheme name="E3 Bright">
      <a:dk1>
        <a:srgbClr val="000000"/>
      </a:dk1>
      <a:lt1>
        <a:sysClr val="window" lastClr="FFFFFF"/>
      </a:lt1>
      <a:dk2>
        <a:srgbClr val="034E6E"/>
      </a:dk2>
      <a:lt2>
        <a:srgbClr val="EEECE1"/>
      </a:lt2>
      <a:accent1>
        <a:srgbClr val="6EA1B6"/>
      </a:accent1>
      <a:accent2>
        <a:srgbClr val="FFB700"/>
      </a:accent2>
      <a:accent3>
        <a:srgbClr val="FF5F39"/>
      </a:accent3>
      <a:accent4>
        <a:srgbClr val="30D773"/>
      </a:accent4>
      <a:accent5>
        <a:srgbClr val="FF8700"/>
      </a:accent5>
      <a:accent6>
        <a:srgbClr val="4458D2"/>
      </a:accent6>
      <a:hlink>
        <a:srgbClr val="6565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05698-DABE-42B9-A117-E06258287DF1}">
  <sheetPr codeName="Sheet1">
    <tabColor theme="2" tint="-9.9978637043366805E-2"/>
  </sheetPr>
  <dimension ref="A1:AE61"/>
  <sheetViews>
    <sheetView showGridLines="0" tabSelected="1" workbookViewId="0">
      <pane ySplit="1" topLeftCell="A2" activePane="bottomLeft" state="frozen"/>
      <selection pane="bottomLeft" sqref="A1:XFD1"/>
    </sheetView>
  </sheetViews>
  <sheetFormatPr defaultColWidth="0" defaultRowHeight="12" x14ac:dyDescent="0.2"/>
  <cols>
    <col min="1" max="1" width="9" customWidth="1"/>
    <col min="2" max="2" width="50" customWidth="1"/>
    <col min="3" max="3" width="58" customWidth="1"/>
    <col min="4" max="4" width="21.85546875" customWidth="1"/>
    <col min="5" max="6" width="9" customWidth="1"/>
    <col min="7" max="31" width="0" hidden="1" customWidth="1"/>
    <col min="32" max="16384" width="9" hidden="1"/>
  </cols>
  <sheetData>
    <row r="1" spans="1:31" s="10" customFormat="1" x14ac:dyDescent="0.2">
      <c r="A1" s="1" t="s">
        <v>0</v>
      </c>
    </row>
    <row r="2" spans="1:31" s="13" customFormat="1" ht="23.25" x14ac:dyDescent="0.35">
      <c r="A2" s="11"/>
      <c r="B2" s="11" t="s">
        <v>1</v>
      </c>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row>
    <row r="3" spans="1:31" s="16" customFormat="1" ht="21" x14ac:dyDescent="0.35">
      <c r="A3" s="14"/>
      <c r="B3" s="14" t="s">
        <v>2</v>
      </c>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row>
    <row r="4" spans="1:31" s="17" customFormat="1" ht="12.75" x14ac:dyDescent="0.2">
      <c r="A4"/>
    </row>
    <row r="5" spans="1:31" s="17" customFormat="1" ht="12.75" x14ac:dyDescent="0.2">
      <c r="A5"/>
      <c r="B5" s="18" t="s">
        <v>3</v>
      </c>
      <c r="C5" s="19"/>
      <c r="D5" s="19"/>
      <c r="E5" s="19"/>
      <c r="F5" s="19"/>
    </row>
    <row r="6" spans="1:31" s="17" customFormat="1" ht="12.75" x14ac:dyDescent="0.2">
      <c r="A6"/>
      <c r="B6" s="20"/>
      <c r="C6" s="19"/>
      <c r="D6" s="19"/>
      <c r="E6" s="19"/>
      <c r="F6" s="19"/>
    </row>
    <row r="7" spans="1:31" s="17" customFormat="1" ht="12.75" x14ac:dyDescent="0.2">
      <c r="A7"/>
      <c r="B7" s="20"/>
      <c r="C7" s="19"/>
      <c r="D7" s="19"/>
      <c r="E7" s="19"/>
      <c r="F7" s="19"/>
    </row>
    <row r="8" spans="1:31" s="17" customFormat="1" ht="12.75" x14ac:dyDescent="0.2">
      <c r="A8"/>
      <c r="B8" s="20"/>
      <c r="C8" s="20"/>
      <c r="D8" s="20"/>
      <c r="E8" s="20"/>
      <c r="F8" s="20"/>
    </row>
    <row r="9" spans="1:31" s="17" customFormat="1" ht="12.75" x14ac:dyDescent="0.2">
      <c r="A9"/>
      <c r="B9" s="20"/>
      <c r="C9" s="20"/>
      <c r="D9" s="20"/>
      <c r="E9" s="20"/>
      <c r="F9" s="20"/>
    </row>
    <row r="10" spans="1:31" s="17" customFormat="1" ht="12.75" x14ac:dyDescent="0.2">
      <c r="A10"/>
      <c r="B10" s="20"/>
      <c r="C10" s="20"/>
      <c r="D10" s="20"/>
      <c r="E10" s="20"/>
      <c r="F10" s="20"/>
    </row>
    <row r="11" spans="1:31" s="17" customFormat="1" ht="12.75" x14ac:dyDescent="0.2">
      <c r="A11"/>
      <c r="B11" s="18" t="s">
        <v>4</v>
      </c>
      <c r="C11" s="18"/>
      <c r="E11" s="20"/>
      <c r="F11" s="20"/>
    </row>
    <row r="12" spans="1:31" s="17" customFormat="1" ht="12.75" x14ac:dyDescent="0.2">
      <c r="A12"/>
      <c r="B12" s="18" t="s">
        <v>5</v>
      </c>
      <c r="C12" s="18"/>
      <c r="D12" s="20"/>
      <c r="E12" s="20"/>
      <c r="F12" s="20"/>
    </row>
    <row r="13" spans="1:31" s="17" customFormat="1" ht="12.75" x14ac:dyDescent="0.2">
      <c r="A13"/>
      <c r="B13" s="18" t="s">
        <v>6</v>
      </c>
      <c r="C13" s="18"/>
      <c r="D13" s="20"/>
      <c r="E13" s="20"/>
      <c r="F13" s="20"/>
    </row>
    <row r="14" spans="1:31" s="17" customFormat="1" ht="12.75" x14ac:dyDescent="0.2">
      <c r="A14"/>
      <c r="B14" s="20"/>
      <c r="C14" s="18"/>
      <c r="D14" s="20"/>
      <c r="E14" s="20"/>
      <c r="F14" s="20"/>
    </row>
    <row r="15" spans="1:31" s="17" customFormat="1" ht="12.75" x14ac:dyDescent="0.2">
      <c r="A15"/>
      <c r="B15" s="21">
        <v>45861</v>
      </c>
      <c r="C15" s="20"/>
      <c r="D15" s="20"/>
      <c r="E15" s="20"/>
      <c r="F15" s="20"/>
    </row>
    <row r="16" spans="1:31" s="17" customFormat="1" ht="12.75" x14ac:dyDescent="0.2">
      <c r="A16"/>
      <c r="B16" s="50"/>
      <c r="C16" s="20"/>
      <c r="D16" s="20"/>
      <c r="E16" s="20"/>
      <c r="F16" s="20"/>
    </row>
    <row r="17" spans="1:3" s="10" customFormat="1" ht="12.75" x14ac:dyDescent="0.2">
      <c r="A17"/>
      <c r="B17" s="50"/>
    </row>
    <row r="18" spans="1:3" s="10" customFormat="1" x14ac:dyDescent="0.2">
      <c r="A18"/>
      <c r="B18" s="163" t="s">
        <v>7</v>
      </c>
      <c r="C18" s="163" t="s">
        <v>8</v>
      </c>
    </row>
    <row r="19" spans="1:3" x14ac:dyDescent="0.2">
      <c r="B19" s="121" t="s">
        <v>9</v>
      </c>
      <c r="C19" s="5" t="s">
        <v>10</v>
      </c>
    </row>
    <row r="20" spans="1:3" x14ac:dyDescent="0.2">
      <c r="B20" s="121" t="s">
        <v>11</v>
      </c>
      <c r="C20" s="5" t="s">
        <v>12</v>
      </c>
    </row>
    <row r="21" spans="1:3" x14ac:dyDescent="0.2">
      <c r="B21" s="118" t="s">
        <v>13</v>
      </c>
    </row>
    <row r="22" spans="1:3" x14ac:dyDescent="0.2">
      <c r="B22" s="118" t="s">
        <v>14</v>
      </c>
      <c r="C22" s="5" t="s">
        <v>15</v>
      </c>
    </row>
    <row r="23" spans="1:3" x14ac:dyDescent="0.2">
      <c r="B23" s="118" t="s">
        <v>16</v>
      </c>
      <c r="C23" s="5" t="s">
        <v>17</v>
      </c>
    </row>
    <row r="24" spans="1:3" x14ac:dyDescent="0.2">
      <c r="B24" s="118" t="s">
        <v>18</v>
      </c>
      <c r="C24" s="5" t="s">
        <v>19</v>
      </c>
    </row>
    <row r="25" spans="1:3" x14ac:dyDescent="0.2">
      <c r="B25" s="118" t="s">
        <v>20</v>
      </c>
      <c r="C25" s="5" t="s">
        <v>21</v>
      </c>
    </row>
    <row r="26" spans="1:3" x14ac:dyDescent="0.2">
      <c r="B26" s="118" t="s">
        <v>22</v>
      </c>
      <c r="C26" s="5" t="s">
        <v>23</v>
      </c>
    </row>
    <row r="27" spans="1:3" x14ac:dyDescent="0.2">
      <c r="B27" s="118" t="s">
        <v>24</v>
      </c>
      <c r="C27" s="5" t="s">
        <v>25</v>
      </c>
    </row>
    <row r="28" spans="1:3" x14ac:dyDescent="0.2">
      <c r="B28" s="118" t="s">
        <v>26</v>
      </c>
      <c r="C28" s="5" t="s">
        <v>27</v>
      </c>
    </row>
    <row r="29" spans="1:3" x14ac:dyDescent="0.2">
      <c r="B29" s="118" t="s">
        <v>28</v>
      </c>
      <c r="C29" s="5" t="s">
        <v>29</v>
      </c>
    </row>
    <row r="30" spans="1:3" x14ac:dyDescent="0.2">
      <c r="B30" s="118" t="s">
        <v>30</v>
      </c>
      <c r="C30" s="5" t="s">
        <v>31</v>
      </c>
    </row>
    <row r="31" spans="1:3" x14ac:dyDescent="0.2">
      <c r="B31" s="120" t="s">
        <v>32</v>
      </c>
    </row>
    <row r="32" spans="1:3" x14ac:dyDescent="0.2">
      <c r="B32" s="120" t="s">
        <v>33</v>
      </c>
      <c r="C32" s="5" t="s">
        <v>34</v>
      </c>
    </row>
    <row r="33" spans="2:3" x14ac:dyDescent="0.2">
      <c r="B33" s="120" t="s">
        <v>35</v>
      </c>
      <c r="C33" s="5" t="s">
        <v>36</v>
      </c>
    </row>
    <row r="34" spans="2:3" x14ac:dyDescent="0.2">
      <c r="B34" s="120" t="s">
        <v>37</v>
      </c>
      <c r="C34" s="5" t="s">
        <v>38</v>
      </c>
    </row>
    <row r="35" spans="2:3" x14ac:dyDescent="0.2">
      <c r="B35" s="120" t="s">
        <v>39</v>
      </c>
      <c r="C35" s="5" t="s">
        <v>40</v>
      </c>
    </row>
    <row r="36" spans="2:3" x14ac:dyDescent="0.2">
      <c r="B36" s="120" t="s">
        <v>41</v>
      </c>
      <c r="C36" s="5" t="s">
        <v>42</v>
      </c>
    </row>
    <row r="37" spans="2:3" x14ac:dyDescent="0.2">
      <c r="B37" s="120" t="s">
        <v>43</v>
      </c>
      <c r="C37" s="5" t="s">
        <v>44</v>
      </c>
    </row>
    <row r="38" spans="2:3" x14ac:dyDescent="0.2">
      <c r="B38" s="120" t="s">
        <v>45</v>
      </c>
      <c r="C38" s="5" t="s">
        <v>46</v>
      </c>
    </row>
    <row r="39" spans="2:3" x14ac:dyDescent="0.2">
      <c r="B39" s="120" t="s">
        <v>47</v>
      </c>
      <c r="C39" s="5" t="s">
        <v>48</v>
      </c>
    </row>
    <row r="40" spans="2:3" x14ac:dyDescent="0.2">
      <c r="B40" s="120" t="s">
        <v>49</v>
      </c>
      <c r="C40" s="5" t="s">
        <v>50</v>
      </c>
    </row>
    <row r="41" spans="2:3" x14ac:dyDescent="0.2">
      <c r="B41" s="120" t="s">
        <v>51</v>
      </c>
      <c r="C41" s="5" t="s">
        <v>52</v>
      </c>
    </row>
    <row r="42" spans="2:3" x14ac:dyDescent="0.2">
      <c r="B42" s="122" t="s">
        <v>53</v>
      </c>
    </row>
    <row r="43" spans="2:3" x14ac:dyDescent="0.2">
      <c r="B43" s="122" t="s">
        <v>54</v>
      </c>
      <c r="C43" s="5" t="s">
        <v>55</v>
      </c>
    </row>
    <row r="44" spans="2:3" x14ac:dyDescent="0.2">
      <c r="B44" s="122" t="s">
        <v>56</v>
      </c>
      <c r="C44" s="5" t="s">
        <v>57</v>
      </c>
    </row>
    <row r="45" spans="2:3" x14ac:dyDescent="0.2">
      <c r="B45" s="122" t="s">
        <v>58</v>
      </c>
      <c r="C45" s="5" t="s">
        <v>59</v>
      </c>
    </row>
    <row r="46" spans="2:3" x14ac:dyDescent="0.2">
      <c r="B46" s="122" t="s">
        <v>60</v>
      </c>
      <c r="C46" s="5" t="s">
        <v>61</v>
      </c>
    </row>
    <row r="47" spans="2:3" x14ac:dyDescent="0.2">
      <c r="B47" s="122" t="s">
        <v>62</v>
      </c>
      <c r="C47" s="5" t="s">
        <v>63</v>
      </c>
    </row>
    <row r="48" spans="2:3" x14ac:dyDescent="0.2">
      <c r="B48" s="122" t="s">
        <v>64</v>
      </c>
      <c r="C48" s="5" t="s">
        <v>65</v>
      </c>
    </row>
    <row r="49" spans="2:3" x14ac:dyDescent="0.2">
      <c r="B49" s="122" t="s">
        <v>66</v>
      </c>
      <c r="C49" s="5" t="s">
        <v>67</v>
      </c>
    </row>
    <row r="50" spans="2:3" x14ac:dyDescent="0.2">
      <c r="B50" s="122" t="s">
        <v>68</v>
      </c>
      <c r="C50" s="5" t="s">
        <v>69</v>
      </c>
    </row>
    <row r="51" spans="2:3" x14ac:dyDescent="0.2">
      <c r="B51" s="122" t="s">
        <v>70</v>
      </c>
      <c r="C51" s="5" t="s">
        <v>71</v>
      </c>
    </row>
    <row r="52" spans="2:3" x14ac:dyDescent="0.2">
      <c r="B52" s="122" t="s">
        <v>72</v>
      </c>
      <c r="C52" s="5" t="s">
        <v>73</v>
      </c>
    </row>
    <row r="53" spans="2:3" x14ac:dyDescent="0.2">
      <c r="B53" s="122" t="s">
        <v>74</v>
      </c>
      <c r="C53" s="5" t="s">
        <v>75</v>
      </c>
    </row>
    <row r="54" spans="2:3" x14ac:dyDescent="0.2">
      <c r="B54" s="119" t="s">
        <v>76</v>
      </c>
    </row>
    <row r="55" spans="2:3" x14ac:dyDescent="0.2">
      <c r="B55" s="119" t="s">
        <v>77</v>
      </c>
      <c r="C55" s="5" t="s">
        <v>78</v>
      </c>
    </row>
    <row r="56" spans="2:3" x14ac:dyDescent="0.2">
      <c r="B56" s="119" t="s">
        <v>79</v>
      </c>
      <c r="C56" s="5" t="s">
        <v>80</v>
      </c>
    </row>
    <row r="57" spans="2:3" x14ac:dyDescent="0.2">
      <c r="B57" s="121" t="s">
        <v>81</v>
      </c>
    </row>
    <row r="58" spans="2:3" x14ac:dyDescent="0.2">
      <c r="B58" s="121" t="s">
        <v>82</v>
      </c>
    </row>
    <row r="59" spans="2:3" x14ac:dyDescent="0.2">
      <c r="B59" s="121" t="s">
        <v>83</v>
      </c>
      <c r="C59" s="5" t="s">
        <v>84</v>
      </c>
    </row>
    <row r="60" spans="2:3" x14ac:dyDescent="0.2">
      <c r="B60" s="121" t="s">
        <v>85</v>
      </c>
      <c r="C60" s="5" t="s">
        <v>86</v>
      </c>
    </row>
    <row r="61" spans="2:3" x14ac:dyDescent="0.2">
      <c r="B61" s="121" t="s">
        <v>87</v>
      </c>
      <c r="C61" s="5" t="s">
        <v>88</v>
      </c>
    </row>
  </sheetData>
  <pageMargins left="0.7" right="0.7" top="0.75" bottom="0.75" header="0.3" footer="0.3"/>
  <pageSetup paperSize="9"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C284F-F074-2341-A939-94B57CA53F89}">
  <sheetPr codeName="Sheet12">
    <tabColor theme="9" tint="0.79998168889431442"/>
  </sheetPr>
  <dimension ref="A1:AD101"/>
  <sheetViews>
    <sheetView workbookViewId="0">
      <pane ySplit="1" topLeftCell="A2" activePane="bottomLeft" state="frozen"/>
      <selection pane="bottomLeft"/>
    </sheetView>
  </sheetViews>
  <sheetFormatPr defaultColWidth="9" defaultRowHeight="12" x14ac:dyDescent="0.2"/>
  <cols>
    <col min="1" max="1" width="9" customWidth="1"/>
    <col min="2" max="2" width="9.85546875" customWidth="1"/>
    <col min="3" max="3" width="13.5703125" bestFit="1" customWidth="1"/>
    <col min="4" max="4" width="22" bestFit="1" customWidth="1"/>
    <col min="5" max="30" width="5.42578125" bestFit="1" customWidth="1"/>
    <col min="35" max="35" width="20" bestFit="1" customWidth="1"/>
  </cols>
  <sheetData>
    <row r="1" spans="1:2" s="10" customFormat="1" x14ac:dyDescent="0.2">
      <c r="A1" s="1" t="s">
        <v>0</v>
      </c>
    </row>
    <row r="2" spans="1:2" s="33" customFormat="1" ht="18.75" x14ac:dyDescent="0.3">
      <c r="A2" s="33" t="s">
        <v>281</v>
      </c>
    </row>
    <row r="3" spans="1:2" x14ac:dyDescent="0.2">
      <c r="A3" t="s">
        <v>282</v>
      </c>
    </row>
    <row r="5" spans="1:2" x14ac:dyDescent="0.2">
      <c r="B5" s="31"/>
    </row>
    <row r="6" spans="1:2" x14ac:dyDescent="0.2">
      <c r="B6" s="31"/>
    </row>
    <row r="7" spans="1:2" x14ac:dyDescent="0.2">
      <c r="B7" s="31"/>
    </row>
    <row r="8" spans="1:2" x14ac:dyDescent="0.2">
      <c r="B8" s="31"/>
    </row>
    <row r="9" spans="1:2" x14ac:dyDescent="0.2">
      <c r="B9" s="31"/>
    </row>
    <row r="10" spans="1:2" x14ac:dyDescent="0.2">
      <c r="B10" s="31"/>
    </row>
    <row r="11" spans="1:2" x14ac:dyDescent="0.2">
      <c r="B11" s="31"/>
    </row>
    <row r="12" spans="1:2" x14ac:dyDescent="0.2">
      <c r="B12" s="31"/>
    </row>
    <row r="13" spans="1:2" x14ac:dyDescent="0.2">
      <c r="B13" s="31"/>
    </row>
    <row r="14" spans="1:2" x14ac:dyDescent="0.2">
      <c r="B14" s="31"/>
    </row>
    <row r="15" spans="1:2" x14ac:dyDescent="0.2">
      <c r="B15" s="31"/>
    </row>
    <row r="16" spans="1:2" x14ac:dyDescent="0.2">
      <c r="B16" s="31"/>
    </row>
    <row r="28" spans="2:30" ht="12.75" x14ac:dyDescent="0.2">
      <c r="B28" s="66" t="s">
        <v>283</v>
      </c>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row>
    <row r="29" spans="2:30" x14ac:dyDescent="0.2">
      <c r="B29" s="9" t="s">
        <v>257</v>
      </c>
      <c r="C29" s="9" t="s">
        <v>277</v>
      </c>
      <c r="D29" s="9" t="s">
        <v>258</v>
      </c>
      <c r="E29" s="9">
        <v>2025</v>
      </c>
      <c r="F29" s="9">
        <v>2026</v>
      </c>
      <c r="G29" s="9">
        <v>2027</v>
      </c>
      <c r="H29" s="9">
        <v>2028</v>
      </c>
      <c r="I29" s="9">
        <v>2029</v>
      </c>
      <c r="J29" s="9">
        <v>2030</v>
      </c>
      <c r="K29" s="9">
        <v>2031</v>
      </c>
      <c r="L29" s="9">
        <v>2032</v>
      </c>
      <c r="M29" s="9">
        <v>2033</v>
      </c>
      <c r="N29" s="9">
        <v>2034</v>
      </c>
      <c r="O29" s="9">
        <v>2035</v>
      </c>
      <c r="P29" s="9">
        <v>2036</v>
      </c>
      <c r="Q29" s="9">
        <v>2037</v>
      </c>
      <c r="R29" s="9">
        <v>2038</v>
      </c>
      <c r="S29" s="9">
        <v>2039</v>
      </c>
      <c r="T29" s="9">
        <v>2040</v>
      </c>
      <c r="U29" s="9">
        <v>2041</v>
      </c>
      <c r="V29" s="9">
        <v>2042</v>
      </c>
      <c r="W29" s="9">
        <v>2043</v>
      </c>
      <c r="X29" s="9">
        <v>2044</v>
      </c>
      <c r="Y29" s="9">
        <v>2045</v>
      </c>
      <c r="Z29" s="9">
        <v>2046</v>
      </c>
      <c r="AA29" s="9">
        <v>2047</v>
      </c>
      <c r="AB29" s="9">
        <v>2048</v>
      </c>
      <c r="AC29" s="9">
        <v>2049</v>
      </c>
      <c r="AD29" s="9">
        <v>2050</v>
      </c>
    </row>
    <row r="30" spans="2:30" x14ac:dyDescent="0.2">
      <c r="B30" s="2" t="s">
        <v>41</v>
      </c>
      <c r="C30" s="2" t="s">
        <v>284</v>
      </c>
      <c r="D30" s="2" t="s">
        <v>259</v>
      </c>
      <c r="E30" s="22">
        <f t="shared" ref="E30:AD38" si="0">SUM(E47,E61)</f>
        <v>426.08366266823873</v>
      </c>
      <c r="F30" s="22">
        <f t="shared" si="0"/>
        <v>424.2994316484569</v>
      </c>
      <c r="G30" s="22">
        <f t="shared" si="0"/>
        <v>422.6396419118534</v>
      </c>
      <c r="H30" s="22">
        <f t="shared" si="0"/>
        <v>422.00128263881379</v>
      </c>
      <c r="I30" s="22">
        <f t="shared" si="0"/>
        <v>422.23894119862138</v>
      </c>
      <c r="J30" s="22">
        <f t="shared" si="0"/>
        <v>423.37919250381174</v>
      </c>
      <c r="K30" s="22">
        <f t="shared" si="0"/>
        <v>429.90925098112109</v>
      </c>
      <c r="L30" s="22">
        <f t="shared" si="0"/>
        <v>437.0729737958406</v>
      </c>
      <c r="M30" s="22">
        <f t="shared" si="0"/>
        <v>444.75323993659441</v>
      </c>
      <c r="N30" s="22">
        <f t="shared" si="0"/>
        <v>452.90856541477535</v>
      </c>
      <c r="O30" s="22">
        <f t="shared" si="0"/>
        <v>461.50683931712609</v>
      </c>
      <c r="P30" s="22">
        <f t="shared" si="0"/>
        <v>469.95104364955239</v>
      </c>
      <c r="Q30" s="22">
        <f t="shared" si="0"/>
        <v>478.07642393973993</v>
      </c>
      <c r="R30" s="22">
        <f t="shared" si="0"/>
        <v>485.86359308991894</v>
      </c>
      <c r="S30" s="22">
        <f t="shared" si="0"/>
        <v>493.29696175830179</v>
      </c>
      <c r="T30" s="22">
        <f t="shared" si="0"/>
        <v>500.19444630642761</v>
      </c>
      <c r="U30" s="22">
        <f t="shared" si="0"/>
        <v>506.73442763704082</v>
      </c>
      <c r="V30" s="22">
        <f t="shared" si="0"/>
        <v>512.912309624155</v>
      </c>
      <c r="W30" s="22">
        <f t="shared" si="0"/>
        <v>518.71433496241082</v>
      </c>
      <c r="X30" s="22">
        <f t="shared" si="0"/>
        <v>524.12882723442726</v>
      </c>
      <c r="Y30" s="22">
        <f t="shared" si="0"/>
        <v>529.14783734631715</v>
      </c>
      <c r="Z30" s="22">
        <f t="shared" si="0"/>
        <v>533.78774157391695</v>
      </c>
      <c r="AA30" s="22">
        <f t="shared" si="0"/>
        <v>538.05859438979974</v>
      </c>
      <c r="AB30" s="22">
        <f t="shared" si="0"/>
        <v>541.96859392945089</v>
      </c>
      <c r="AC30" s="22">
        <f t="shared" si="0"/>
        <v>545.52503015352636</v>
      </c>
      <c r="AD30" s="22">
        <f t="shared" si="0"/>
        <v>549.51626159130728</v>
      </c>
    </row>
    <row r="31" spans="2:30" x14ac:dyDescent="0.2">
      <c r="B31" s="2" t="s">
        <v>41</v>
      </c>
      <c r="C31" s="2" t="s">
        <v>284</v>
      </c>
      <c r="D31" s="2" t="s">
        <v>250</v>
      </c>
      <c r="E31" s="22">
        <f t="shared" si="0"/>
        <v>747.83432411586159</v>
      </c>
      <c r="F31" s="22">
        <f t="shared" si="0"/>
        <v>741.51154355524977</v>
      </c>
      <c r="G31" s="22">
        <f t="shared" si="0"/>
        <v>729.69459784577293</v>
      </c>
      <c r="H31" s="22">
        <f t="shared" si="0"/>
        <v>713.97355405522967</v>
      </c>
      <c r="I31" s="22">
        <f t="shared" si="0"/>
        <v>695.22314982978139</v>
      </c>
      <c r="J31" s="22">
        <f t="shared" si="0"/>
        <v>673.5645246423644</v>
      </c>
      <c r="K31" s="22">
        <f t="shared" si="0"/>
        <v>618.22204854424479</v>
      </c>
      <c r="L31" s="22">
        <f t="shared" si="0"/>
        <v>562.81018871284891</v>
      </c>
      <c r="M31" s="22">
        <f t="shared" si="0"/>
        <v>507.82942218149594</v>
      </c>
      <c r="N31" s="22">
        <f t="shared" si="0"/>
        <v>453.80222176310508</v>
      </c>
      <c r="O31" s="22">
        <f t="shared" si="0"/>
        <v>401.18793403562347</v>
      </c>
      <c r="P31" s="22">
        <f t="shared" si="0"/>
        <v>353.49691835769141</v>
      </c>
      <c r="Q31" s="22">
        <f t="shared" si="0"/>
        <v>309.48361869832638</v>
      </c>
      <c r="R31" s="22">
        <f t="shared" si="0"/>
        <v>269.07914581714863</v>
      </c>
      <c r="S31" s="22">
        <f t="shared" si="0"/>
        <v>232.20581933949126</v>
      </c>
      <c r="T31" s="22">
        <f t="shared" si="0"/>
        <v>198.7775524114623</v>
      </c>
      <c r="U31" s="22">
        <f t="shared" si="0"/>
        <v>159.70320837071949</v>
      </c>
      <c r="V31" s="22">
        <f t="shared" si="0"/>
        <v>125.88094023780749</v>
      </c>
      <c r="W31" s="22">
        <f t="shared" si="0"/>
        <v>96.962111504554827</v>
      </c>
      <c r="X31" s="22">
        <f t="shared" si="0"/>
        <v>72.581685533739858</v>
      </c>
      <c r="Y31" s="22">
        <f t="shared" si="0"/>
        <v>52.352560054139843</v>
      </c>
      <c r="Z31" s="22">
        <f t="shared" si="0"/>
        <v>35.883260335968849</v>
      </c>
      <c r="AA31" s="22">
        <f t="shared" si="0"/>
        <v>22.784238394171034</v>
      </c>
      <c r="AB31" s="22">
        <f t="shared" si="0"/>
        <v>12.677182109906743</v>
      </c>
      <c r="AC31" s="22">
        <f t="shared" si="0"/>
        <v>5.1972283176267142</v>
      </c>
      <c r="AD31" s="22">
        <f t="shared" si="0"/>
        <v>0</v>
      </c>
    </row>
    <row r="32" spans="2:30" x14ac:dyDescent="0.2">
      <c r="B32" s="2" t="s">
        <v>41</v>
      </c>
      <c r="C32" s="2" t="s">
        <v>284</v>
      </c>
      <c r="D32" s="2" t="s">
        <v>260</v>
      </c>
      <c r="E32" s="22">
        <f t="shared" si="0"/>
        <v>0</v>
      </c>
      <c r="F32" s="22">
        <f t="shared" si="0"/>
        <v>0</v>
      </c>
      <c r="G32" s="22">
        <f t="shared" si="0"/>
        <v>0</v>
      </c>
      <c r="H32" s="22">
        <f t="shared" si="0"/>
        <v>0</v>
      </c>
      <c r="I32" s="22">
        <f t="shared" si="0"/>
        <v>0</v>
      </c>
      <c r="J32" s="22">
        <f t="shared" si="0"/>
        <v>0</v>
      </c>
      <c r="K32" s="22">
        <f t="shared" si="0"/>
        <v>21.097546641116942</v>
      </c>
      <c r="L32" s="22">
        <f t="shared" si="0"/>
        <v>39.770313121036423</v>
      </c>
      <c r="M32" s="22">
        <f t="shared" si="0"/>
        <v>55.799237287422969</v>
      </c>
      <c r="N32" s="22">
        <f t="shared" si="0"/>
        <v>69.011397779642721</v>
      </c>
      <c r="O32" s="22">
        <f t="shared" si="0"/>
        <v>79.276657623805832</v>
      </c>
      <c r="P32" s="22">
        <f t="shared" si="0"/>
        <v>87.272306527210645</v>
      </c>
      <c r="Q32" s="22">
        <f t="shared" si="0"/>
        <v>92.965820441239856</v>
      </c>
      <c r="R32" s="22">
        <f t="shared" si="0"/>
        <v>96.517519695281635</v>
      </c>
      <c r="S32" s="22">
        <f t="shared" si="0"/>
        <v>98.101178298476441</v>
      </c>
      <c r="T32" s="22">
        <f t="shared" si="0"/>
        <v>97.905361635496362</v>
      </c>
      <c r="U32" s="22">
        <f t="shared" si="0"/>
        <v>105.14456670510056</v>
      </c>
      <c r="V32" s="22">
        <f t="shared" si="0"/>
        <v>108.9715602058632</v>
      </c>
      <c r="W32" s="22">
        <f t="shared" si="0"/>
        <v>109.78013050942137</v>
      </c>
      <c r="X32" s="22">
        <f t="shared" si="0"/>
        <v>107.96977101785183</v>
      </c>
      <c r="Y32" s="22">
        <f t="shared" si="0"/>
        <v>103.92373861493428</v>
      </c>
      <c r="Z32" s="22">
        <f t="shared" si="0"/>
        <v>98.009502111676085</v>
      </c>
      <c r="AA32" s="22">
        <f t="shared" si="0"/>
        <v>90.570181477326599</v>
      </c>
      <c r="AB32" s="22">
        <f t="shared" si="0"/>
        <v>81.928654531188329</v>
      </c>
      <c r="AC32" s="22">
        <f t="shared" si="0"/>
        <v>72.373343587249593</v>
      </c>
      <c r="AD32" s="22">
        <f t="shared" si="0"/>
        <v>62.432224379083635</v>
      </c>
    </row>
    <row r="33" spans="2:30" x14ac:dyDescent="0.2">
      <c r="B33" s="2" t="s">
        <v>41</v>
      </c>
      <c r="C33" s="2" t="s">
        <v>284</v>
      </c>
      <c r="D33" s="2" t="s">
        <v>241</v>
      </c>
      <c r="E33" s="22">
        <f t="shared" si="0"/>
        <v>14.809118525669639</v>
      </c>
      <c r="F33" s="22">
        <f t="shared" si="0"/>
        <v>14.82423289888227</v>
      </c>
      <c r="G33" s="22">
        <f t="shared" si="0"/>
        <v>14.83938132402365</v>
      </c>
      <c r="H33" s="22">
        <f t="shared" si="0"/>
        <v>14.8545638790112</v>
      </c>
      <c r="I33" s="22">
        <f t="shared" si="0"/>
        <v>14.86978064194127</v>
      </c>
      <c r="J33" s="22">
        <f t="shared" si="0"/>
        <v>14.885031691089649</v>
      </c>
      <c r="K33" s="22">
        <f t="shared" si="0"/>
        <v>14.087504806838959</v>
      </c>
      <c r="L33" s="22">
        <f t="shared" si="0"/>
        <v>13.30176504275066</v>
      </c>
      <c r="M33" s="22">
        <f t="shared" si="0"/>
        <v>12.52784828491926</v>
      </c>
      <c r="N33" s="22">
        <f t="shared" si="0"/>
        <v>11.765790589229089</v>
      </c>
      <c r="O33" s="22">
        <f t="shared" si="0"/>
        <v>11.01562818201791</v>
      </c>
      <c r="P33" s="22">
        <f t="shared" si="0"/>
        <v>10.2773974607427</v>
      </c>
      <c r="Q33" s="22">
        <f t="shared" si="0"/>
        <v>9.5511349946479118</v>
      </c>
      <c r="R33" s="22">
        <f t="shared" si="0"/>
        <v>8.8368775254359111</v>
      </c>
      <c r="S33" s="22">
        <f t="shared" si="0"/>
        <v>8.1346619679398753</v>
      </c>
      <c r="T33" s="22">
        <f t="shared" si="0"/>
        <v>7.4445254107990078</v>
      </c>
      <c r="U33" s="22">
        <f t="shared" si="0"/>
        <v>6.7665051171360702</v>
      </c>
      <c r="V33" s="22">
        <f t="shared" si="0"/>
        <v>6.1006385252373381</v>
      </c>
      <c r="W33" s="22">
        <f t="shared" si="0"/>
        <v>5.4469632492349014</v>
      </c>
      <c r="X33" s="22">
        <f t="shared" si="0"/>
        <v>4.8055170797913336</v>
      </c>
      <c r="Y33" s="22">
        <f t="shared" si="0"/>
        <v>4.1763379847867856</v>
      </c>
      <c r="Z33" s="22">
        <f t="shared" si="0"/>
        <v>3.5594641100084372</v>
      </c>
      <c r="AA33" s="22">
        <f t="shared" si="0"/>
        <v>2.954933779842376</v>
      </c>
      <c r="AB33" s="22">
        <f t="shared" si="0"/>
        <v>2.3627854979678879</v>
      </c>
      <c r="AC33" s="22">
        <f t="shared" si="0"/>
        <v>1.7830579480541511</v>
      </c>
      <c r="AD33" s="22">
        <f t="shared" si="0"/>
        <v>1.2157899944593731</v>
      </c>
    </row>
    <row r="34" spans="2:30" x14ac:dyDescent="0.2">
      <c r="B34" s="2" t="s">
        <v>41</v>
      </c>
      <c r="C34" s="2" t="s">
        <v>284</v>
      </c>
      <c r="D34" s="2" t="s">
        <v>261</v>
      </c>
      <c r="E34" s="22">
        <f t="shared" si="0"/>
        <v>0</v>
      </c>
      <c r="F34" s="22">
        <f t="shared" si="0"/>
        <v>0</v>
      </c>
      <c r="G34" s="22">
        <f t="shared" si="0"/>
        <v>0</v>
      </c>
      <c r="H34" s="22">
        <f t="shared" si="0"/>
        <v>0</v>
      </c>
      <c r="I34" s="22">
        <f t="shared" si="0"/>
        <v>0</v>
      </c>
      <c r="J34" s="22">
        <f t="shared" si="0"/>
        <v>0</v>
      </c>
      <c r="K34" s="22">
        <f t="shared" si="0"/>
        <v>0</v>
      </c>
      <c r="L34" s="22">
        <f t="shared" si="0"/>
        <v>0</v>
      </c>
      <c r="M34" s="22">
        <f t="shared" si="0"/>
        <v>0</v>
      </c>
      <c r="N34" s="22">
        <f t="shared" si="0"/>
        <v>0</v>
      </c>
      <c r="O34" s="22">
        <f t="shared" si="0"/>
        <v>0</v>
      </c>
      <c r="P34" s="22">
        <f t="shared" si="0"/>
        <v>0</v>
      </c>
      <c r="Q34" s="22">
        <f t="shared" si="0"/>
        <v>0</v>
      </c>
      <c r="R34" s="22">
        <f t="shared" si="0"/>
        <v>0</v>
      </c>
      <c r="S34" s="22">
        <f t="shared" si="0"/>
        <v>0</v>
      </c>
      <c r="T34" s="22">
        <f t="shared" si="0"/>
        <v>0</v>
      </c>
      <c r="U34" s="22">
        <f t="shared" si="0"/>
        <v>0</v>
      </c>
      <c r="V34" s="22">
        <f t="shared" si="0"/>
        <v>0</v>
      </c>
      <c r="W34" s="22">
        <f t="shared" si="0"/>
        <v>0</v>
      </c>
      <c r="X34" s="22">
        <f t="shared" si="0"/>
        <v>0</v>
      </c>
      <c r="Y34" s="22">
        <f t="shared" si="0"/>
        <v>0</v>
      </c>
      <c r="Z34" s="22">
        <f t="shared" si="0"/>
        <v>0</v>
      </c>
      <c r="AA34" s="22">
        <f t="shared" si="0"/>
        <v>0</v>
      </c>
      <c r="AB34" s="22">
        <f t="shared" si="0"/>
        <v>0</v>
      </c>
      <c r="AC34" s="22">
        <f t="shared" si="0"/>
        <v>0</v>
      </c>
      <c r="AD34" s="22">
        <f t="shared" si="0"/>
        <v>0</v>
      </c>
    </row>
    <row r="35" spans="2:30" x14ac:dyDescent="0.2">
      <c r="B35" s="2" t="s">
        <v>41</v>
      </c>
      <c r="C35" s="2" t="s">
        <v>284</v>
      </c>
      <c r="D35" s="2" t="s">
        <v>243</v>
      </c>
      <c r="E35" s="22">
        <f t="shared" si="0"/>
        <v>127.81174714427372</v>
      </c>
      <c r="F35" s="22">
        <f t="shared" si="0"/>
        <v>124.99932775501304</v>
      </c>
      <c r="G35" s="22">
        <f t="shared" si="0"/>
        <v>121.12958271275923</v>
      </c>
      <c r="H35" s="22">
        <f t="shared" si="0"/>
        <v>116.81327695792803</v>
      </c>
      <c r="I35" s="22">
        <f t="shared" si="0"/>
        <v>112.21791291231239</v>
      </c>
      <c r="J35" s="22">
        <f t="shared" si="0"/>
        <v>95.429532367064752</v>
      </c>
      <c r="K35" s="22">
        <f t="shared" si="0"/>
        <v>88.558345997656716</v>
      </c>
      <c r="L35" s="22">
        <f t="shared" si="0"/>
        <v>81.664474804539637</v>
      </c>
      <c r="M35" s="22">
        <f t="shared" si="0"/>
        <v>74.786412518291741</v>
      </c>
      <c r="N35" s="22">
        <f t="shared" si="0"/>
        <v>67.963002928853939</v>
      </c>
      <c r="O35" s="22">
        <f t="shared" si="0"/>
        <v>61.234568751082975</v>
      </c>
      <c r="P35" s="22">
        <f t="shared" si="0"/>
        <v>55.010161850190059</v>
      </c>
      <c r="Q35" s="22">
        <f t="shared" si="0"/>
        <v>49.151610495634657</v>
      </c>
      <c r="R35" s="22">
        <f t="shared" si="0"/>
        <v>43.672699586727603</v>
      </c>
      <c r="S35" s="22">
        <f t="shared" si="0"/>
        <v>38.578139670066605</v>
      </c>
      <c r="T35" s="22">
        <f t="shared" si="0"/>
        <v>33.871466557384821</v>
      </c>
      <c r="U35" s="22">
        <f t="shared" si="0"/>
        <v>27.13234865475868</v>
      </c>
      <c r="V35" s="22">
        <f t="shared" si="0"/>
        <v>21.340874112780575</v>
      </c>
      <c r="W35" s="22">
        <f t="shared" si="0"/>
        <v>16.426071828683035</v>
      </c>
      <c r="X35" s="22">
        <f t="shared" si="0"/>
        <v>12.314613684364652</v>
      </c>
      <c r="Y35" s="22">
        <f t="shared" si="0"/>
        <v>8.9235892250074595</v>
      </c>
      <c r="Z35" s="22">
        <f t="shared" si="0"/>
        <v>6.1731330979685861</v>
      </c>
      <c r="AA35" s="22">
        <f t="shared" si="0"/>
        <v>3.9820327637144226</v>
      </c>
      <c r="AB35" s="22">
        <f t="shared" si="0"/>
        <v>2.2718764330434831</v>
      </c>
      <c r="AC35" s="22">
        <f t="shared" si="0"/>
        <v>0.96740380146949478</v>
      </c>
      <c r="AD35" s="22">
        <f t="shared" si="0"/>
        <v>0</v>
      </c>
    </row>
    <row r="36" spans="2:30" x14ac:dyDescent="0.2">
      <c r="B36" s="2" t="s">
        <v>41</v>
      </c>
      <c r="C36" s="2" t="s">
        <v>284</v>
      </c>
      <c r="D36" s="2" t="s">
        <v>262</v>
      </c>
      <c r="E36" s="22">
        <f t="shared" si="0"/>
        <v>14.20130523825263</v>
      </c>
      <c r="F36" s="22">
        <f t="shared" si="0"/>
        <v>13.888814195001448</v>
      </c>
      <c r="G36" s="22">
        <f t="shared" si="0"/>
        <v>13.458842523639916</v>
      </c>
      <c r="H36" s="22">
        <f t="shared" si="0"/>
        <v>12.979252995325336</v>
      </c>
      <c r="I36" s="22">
        <f t="shared" si="0"/>
        <v>12.46865699025693</v>
      </c>
      <c r="J36" s="22">
        <f t="shared" si="0"/>
        <v>23.857383091766188</v>
      </c>
      <c r="K36" s="22">
        <f t="shared" si="0"/>
        <v>23.968141928209505</v>
      </c>
      <c r="L36" s="22">
        <f t="shared" si="0"/>
        <v>23.845182565666608</v>
      </c>
      <c r="M36" s="22">
        <f t="shared" si="0"/>
        <v>23.487454128609365</v>
      </c>
      <c r="N36" s="22">
        <f t="shared" si="0"/>
        <v>22.896626655175385</v>
      </c>
      <c r="O36" s="22">
        <f t="shared" si="0"/>
        <v>22.077769685764615</v>
      </c>
      <c r="P36" s="22">
        <f t="shared" si="0"/>
        <v>21.181198053120276</v>
      </c>
      <c r="Q36" s="22">
        <f t="shared" si="0"/>
        <v>20.173651134315499</v>
      </c>
      <c r="R36" s="22">
        <f t="shared" si="0"/>
        <v>19.075432003398269</v>
      </c>
      <c r="S36" s="22">
        <f t="shared" si="0"/>
        <v>17.905227343208082</v>
      </c>
      <c r="T36" s="22">
        <f t="shared" si="0"/>
        <v>16.682961140204466</v>
      </c>
      <c r="U36" s="22">
        <f t="shared" si="0"/>
        <v>17.86325442112636</v>
      </c>
      <c r="V36" s="22">
        <f t="shared" si="0"/>
        <v>18.474189530466774</v>
      </c>
      <c r="W36" s="22">
        <f t="shared" si="0"/>
        <v>18.597535481941776</v>
      </c>
      <c r="X36" s="22">
        <f t="shared" si="0"/>
        <v>18.318753689676768</v>
      </c>
      <c r="Y36" s="22">
        <f t="shared" si="0"/>
        <v>17.713990551134209</v>
      </c>
      <c r="Z36" s="22">
        <f t="shared" si="0"/>
        <v>16.860945625794791</v>
      </c>
      <c r="AA36" s="22">
        <f t="shared" si="0"/>
        <v>15.829075513471757</v>
      </c>
      <c r="AB36" s="22">
        <f t="shared" si="0"/>
        <v>14.682425306086984</v>
      </c>
      <c r="AC36" s="22">
        <f t="shared" si="0"/>
        <v>13.471458907030421</v>
      </c>
      <c r="AD36" s="22">
        <f t="shared" si="0"/>
        <v>12.29674323000766</v>
      </c>
    </row>
    <row r="37" spans="2:30" x14ac:dyDescent="0.2">
      <c r="B37" s="2" t="s">
        <v>41</v>
      </c>
      <c r="C37" s="2" t="s">
        <v>284</v>
      </c>
      <c r="D37" s="2" t="s">
        <v>263</v>
      </c>
      <c r="E37" s="22">
        <f t="shared" si="0"/>
        <v>0</v>
      </c>
      <c r="F37" s="22">
        <f t="shared" si="0"/>
        <v>0</v>
      </c>
      <c r="G37" s="22">
        <f t="shared" si="0"/>
        <v>0</v>
      </c>
      <c r="H37" s="22">
        <f t="shared" si="0"/>
        <v>0</v>
      </c>
      <c r="I37" s="22">
        <f t="shared" si="0"/>
        <v>0</v>
      </c>
      <c r="J37" s="22">
        <f t="shared" si="0"/>
        <v>0</v>
      </c>
      <c r="K37" s="22">
        <f t="shared" si="0"/>
        <v>0</v>
      </c>
      <c r="L37" s="22">
        <f t="shared" si="0"/>
        <v>0</v>
      </c>
      <c r="M37" s="22">
        <f t="shared" si="0"/>
        <v>0</v>
      </c>
      <c r="N37" s="22">
        <f t="shared" si="0"/>
        <v>0</v>
      </c>
      <c r="O37" s="22">
        <f t="shared" si="0"/>
        <v>0</v>
      </c>
      <c r="P37" s="22">
        <f t="shared" si="0"/>
        <v>0</v>
      </c>
      <c r="Q37" s="22">
        <f t="shared" si="0"/>
        <v>0</v>
      </c>
      <c r="R37" s="22">
        <f t="shared" si="0"/>
        <v>0</v>
      </c>
      <c r="S37" s="22">
        <f t="shared" si="0"/>
        <v>0</v>
      </c>
      <c r="T37" s="22">
        <f t="shared" si="0"/>
        <v>0</v>
      </c>
      <c r="U37" s="22">
        <f t="shared" si="0"/>
        <v>0</v>
      </c>
      <c r="V37" s="22">
        <f t="shared" si="0"/>
        <v>0</v>
      </c>
      <c r="W37" s="22">
        <f t="shared" si="0"/>
        <v>0</v>
      </c>
      <c r="X37" s="22">
        <f t="shared" si="0"/>
        <v>0</v>
      </c>
      <c r="Y37" s="22">
        <f t="shared" si="0"/>
        <v>0</v>
      </c>
      <c r="Z37" s="22">
        <f t="shared" si="0"/>
        <v>0</v>
      </c>
      <c r="AA37" s="22">
        <f t="shared" si="0"/>
        <v>0</v>
      </c>
      <c r="AB37" s="22">
        <f t="shared" si="0"/>
        <v>0</v>
      </c>
      <c r="AC37" s="22">
        <f t="shared" si="0"/>
        <v>0</v>
      </c>
      <c r="AD37" s="22">
        <f t="shared" si="0"/>
        <v>0</v>
      </c>
    </row>
    <row r="38" spans="2:30" x14ac:dyDescent="0.2">
      <c r="B38" s="2" t="s">
        <v>41</v>
      </c>
      <c r="C38" s="2" t="s">
        <v>284</v>
      </c>
      <c r="D38" s="2" t="s">
        <v>264</v>
      </c>
      <c r="E38" s="22">
        <f t="shared" si="0"/>
        <v>0</v>
      </c>
      <c r="F38" s="22">
        <f t="shared" si="0"/>
        <v>0</v>
      </c>
      <c r="G38" s="22">
        <f t="shared" si="0"/>
        <v>0</v>
      </c>
      <c r="H38" s="22">
        <f t="shared" si="0"/>
        <v>0</v>
      </c>
      <c r="I38" s="22">
        <f t="shared" si="0"/>
        <v>0</v>
      </c>
      <c r="J38" s="22">
        <f t="shared" si="0"/>
        <v>0</v>
      </c>
      <c r="K38" s="22">
        <f t="shared" si="0"/>
        <v>0</v>
      </c>
      <c r="L38" s="22">
        <f t="shared" si="0"/>
        <v>0</v>
      </c>
      <c r="M38" s="22">
        <f t="shared" si="0"/>
        <v>0</v>
      </c>
      <c r="N38" s="22">
        <f t="shared" si="0"/>
        <v>0</v>
      </c>
      <c r="O38" s="22">
        <f t="shared" si="0"/>
        <v>0</v>
      </c>
      <c r="P38" s="22">
        <f t="shared" ref="P38:AD38" si="1">SUM(P55,P69)</f>
        <v>0</v>
      </c>
      <c r="Q38" s="22">
        <f t="shared" si="1"/>
        <v>0</v>
      </c>
      <c r="R38" s="22">
        <f t="shared" si="1"/>
        <v>0</v>
      </c>
      <c r="S38" s="22">
        <f t="shared" si="1"/>
        <v>0</v>
      </c>
      <c r="T38" s="22">
        <f t="shared" si="1"/>
        <v>0</v>
      </c>
      <c r="U38" s="22">
        <f t="shared" si="1"/>
        <v>0</v>
      </c>
      <c r="V38" s="22">
        <f t="shared" si="1"/>
        <v>0</v>
      </c>
      <c r="W38" s="22">
        <f t="shared" si="1"/>
        <v>0</v>
      </c>
      <c r="X38" s="22">
        <f t="shared" si="1"/>
        <v>0</v>
      </c>
      <c r="Y38" s="22">
        <f t="shared" si="1"/>
        <v>0</v>
      </c>
      <c r="Z38" s="22">
        <f t="shared" si="1"/>
        <v>0</v>
      </c>
      <c r="AA38" s="22">
        <f t="shared" si="1"/>
        <v>0</v>
      </c>
      <c r="AB38" s="22">
        <f t="shared" si="1"/>
        <v>0</v>
      </c>
      <c r="AC38" s="22">
        <f t="shared" si="1"/>
        <v>0</v>
      </c>
      <c r="AD38" s="22">
        <f t="shared" si="1"/>
        <v>0</v>
      </c>
    </row>
    <row r="39" spans="2:30" x14ac:dyDescent="0.2">
      <c r="B39" s="2" t="s">
        <v>41</v>
      </c>
      <c r="C39" s="2" t="s">
        <v>284</v>
      </c>
      <c r="D39" s="2" t="s">
        <v>265</v>
      </c>
      <c r="E39" s="22">
        <f t="shared" ref="E39:AD42" si="2">SUM(E56,E70)</f>
        <v>38.285787650970605</v>
      </c>
      <c r="F39" s="22">
        <f t="shared" si="2"/>
        <v>37.971676531748194</v>
      </c>
      <c r="G39" s="22">
        <f t="shared" si="2"/>
        <v>37.418367448646137</v>
      </c>
      <c r="H39" s="22">
        <f t="shared" si="2"/>
        <v>36.650828799327826</v>
      </c>
      <c r="I39" s="22">
        <f t="shared" si="2"/>
        <v>35.700616108511099</v>
      </c>
      <c r="J39" s="22">
        <f t="shared" si="2"/>
        <v>34.572575332648654</v>
      </c>
      <c r="K39" s="22">
        <f t="shared" si="2"/>
        <v>33.126056117651416</v>
      </c>
      <c r="L39" s="22">
        <f t="shared" si="2"/>
        <v>31.521141954078036</v>
      </c>
      <c r="M39" s="22">
        <f t="shared" si="2"/>
        <v>29.767672928542133</v>
      </c>
      <c r="N39" s="22">
        <f t="shared" si="2"/>
        <v>27.879265169844206</v>
      </c>
      <c r="O39" s="22">
        <f t="shared" si="2"/>
        <v>25.868789155533321</v>
      </c>
      <c r="P39" s="22">
        <f t="shared" si="2"/>
        <v>23.949063048858882</v>
      </c>
      <c r="Q39" s="22">
        <f t="shared" si="2"/>
        <v>22.088270814350665</v>
      </c>
      <c r="R39" s="22">
        <f t="shared" si="2"/>
        <v>20.295279305677838</v>
      </c>
      <c r="S39" s="22">
        <f t="shared" si="2"/>
        <v>18.574391995338317</v>
      </c>
      <c r="T39" s="22">
        <f t="shared" si="2"/>
        <v>16.933741062615024</v>
      </c>
      <c r="U39" s="22">
        <f t="shared" si="2"/>
        <v>15.378049863524147</v>
      </c>
      <c r="V39" s="22">
        <f t="shared" si="2"/>
        <v>13.913471500278364</v>
      </c>
      <c r="W39" s="22">
        <f t="shared" si="2"/>
        <v>12.543762057594265</v>
      </c>
      <c r="X39" s="22">
        <f t="shared" si="2"/>
        <v>11.273266857050411</v>
      </c>
      <c r="Y39" s="22">
        <f t="shared" si="2"/>
        <v>10.103248052599776</v>
      </c>
      <c r="Z39" s="22">
        <f t="shared" si="2"/>
        <v>9.0362006753627941</v>
      </c>
      <c r="AA39" s="22">
        <f t="shared" si="2"/>
        <v>8.0728254598965563</v>
      </c>
      <c r="AB39" s="22">
        <f t="shared" si="2"/>
        <v>7.2111929684842977</v>
      </c>
      <c r="AC39" s="22">
        <f t="shared" si="2"/>
        <v>6.4494193069745194</v>
      </c>
      <c r="AD39" s="22">
        <f t="shared" si="2"/>
        <v>5.8118228570610233</v>
      </c>
    </row>
    <row r="40" spans="2:30" x14ac:dyDescent="0.2">
      <c r="B40" s="2" t="s">
        <v>41</v>
      </c>
      <c r="C40" s="2" t="s">
        <v>284</v>
      </c>
      <c r="D40" s="2" t="s">
        <v>266</v>
      </c>
      <c r="E40" s="22">
        <f t="shared" si="2"/>
        <v>15.752865389121586</v>
      </c>
      <c r="F40" s="22">
        <f t="shared" si="2"/>
        <v>15.704987186753277</v>
      </c>
      <c r="G40" s="22">
        <f t="shared" si="2"/>
        <v>15.490706991160714</v>
      </c>
      <c r="H40" s="22">
        <f t="shared" si="2"/>
        <v>15.191599899057062</v>
      </c>
      <c r="I40" s="22">
        <f t="shared" si="2"/>
        <v>14.840989125382466</v>
      </c>
      <c r="J40" s="22">
        <f t="shared" si="2"/>
        <v>14.44086227431721</v>
      </c>
      <c r="K40" s="22">
        <f t="shared" si="2"/>
        <v>13.885511629686221</v>
      </c>
      <c r="L40" s="22">
        <f t="shared" si="2"/>
        <v>13.268649650462663</v>
      </c>
      <c r="M40" s="22">
        <f t="shared" si="2"/>
        <v>12.60085788197499</v>
      </c>
      <c r="N40" s="22">
        <f t="shared" si="2"/>
        <v>11.897791266272009</v>
      </c>
      <c r="O40" s="22">
        <f t="shared" si="2"/>
        <v>11.174299331275984</v>
      </c>
      <c r="P40" s="22">
        <f t="shared" si="2"/>
        <v>10.581840284069274</v>
      </c>
      <c r="Q40" s="22">
        <f t="shared" si="2"/>
        <v>10.007739990588938</v>
      </c>
      <c r="R40" s="22">
        <f t="shared" si="2"/>
        <v>9.4526386182902655</v>
      </c>
      <c r="S40" s="22">
        <f t="shared" si="2"/>
        <v>8.9170361020965796</v>
      </c>
      <c r="T40" s="22">
        <f t="shared" si="2"/>
        <v>8.4021843891511168</v>
      </c>
      <c r="U40" s="22">
        <f t="shared" si="2"/>
        <v>7.9105205252834629</v>
      </c>
      <c r="V40" s="22">
        <f t="shared" si="2"/>
        <v>7.4430509007099461</v>
      </c>
      <c r="W40" s="22">
        <f t="shared" si="2"/>
        <v>7.0005359921368289</v>
      </c>
      <c r="X40" s="22">
        <f t="shared" si="2"/>
        <v>6.5837130351544477</v>
      </c>
      <c r="Y40" s="22">
        <f t="shared" si="2"/>
        <v>6.1927049205578006</v>
      </c>
      <c r="Z40" s="22">
        <f t="shared" si="2"/>
        <v>5.82766395277452</v>
      </c>
      <c r="AA40" s="22">
        <f t="shared" si="2"/>
        <v>5.488301232902205</v>
      </c>
      <c r="AB40" s="22">
        <f t="shared" si="2"/>
        <v>5.1742911232048217</v>
      </c>
      <c r="AC40" s="22">
        <f t="shared" si="2"/>
        <v>4.8850107972020611</v>
      </c>
      <c r="AD40" s="22">
        <f t="shared" si="2"/>
        <v>4.6201034420608238</v>
      </c>
    </row>
    <row r="41" spans="2:30" x14ac:dyDescent="0.2">
      <c r="B41" s="2" t="s">
        <v>41</v>
      </c>
      <c r="C41" s="2" t="s">
        <v>284</v>
      </c>
      <c r="D41" s="2" t="s">
        <v>267</v>
      </c>
      <c r="E41" s="22">
        <f t="shared" si="2"/>
        <v>39.419333849728346</v>
      </c>
      <c r="F41" s="22">
        <f t="shared" si="2"/>
        <v>39.319905549852294</v>
      </c>
      <c r="G41" s="22">
        <f t="shared" si="2"/>
        <v>39.085294264092724</v>
      </c>
      <c r="H41" s="22">
        <f t="shared" si="2"/>
        <v>38.746394517225788</v>
      </c>
      <c r="I41" s="22">
        <f t="shared" si="2"/>
        <v>38.315017992744401</v>
      </c>
      <c r="J41" s="22">
        <f t="shared" si="2"/>
        <v>37.793599343758579</v>
      </c>
      <c r="K41" s="22">
        <f t="shared" si="2"/>
        <v>36.904264384398104</v>
      </c>
      <c r="L41" s="22">
        <f t="shared" si="2"/>
        <v>35.937343934628885</v>
      </c>
      <c r="M41" s="22">
        <f t="shared" si="2"/>
        <v>34.897270127240859</v>
      </c>
      <c r="N41" s="22">
        <f t="shared" si="2"/>
        <v>33.787212354010933</v>
      </c>
      <c r="O41" s="22">
        <f t="shared" si="2"/>
        <v>32.614602882303714</v>
      </c>
      <c r="P41" s="22">
        <f t="shared" si="2"/>
        <v>31.469676660885433</v>
      </c>
      <c r="Q41" s="22">
        <f t="shared" si="2"/>
        <v>30.352731596795941</v>
      </c>
      <c r="R41" s="22">
        <f t="shared" si="2"/>
        <v>29.265347455562932</v>
      </c>
      <c r="S41" s="22">
        <f t="shared" si="2"/>
        <v>28.206598663439312</v>
      </c>
      <c r="T41" s="22">
        <f t="shared" si="2"/>
        <v>27.177432051040917</v>
      </c>
      <c r="U41" s="22">
        <f t="shared" si="2"/>
        <v>26.180130627155858</v>
      </c>
      <c r="V41" s="22">
        <f t="shared" si="2"/>
        <v>25.214251014299002</v>
      </c>
      <c r="W41" s="22">
        <f t="shared" si="2"/>
        <v>24.280848510868694</v>
      </c>
      <c r="X41" s="22">
        <f t="shared" si="2"/>
        <v>23.384178053942343</v>
      </c>
      <c r="Y41" s="22">
        <f t="shared" si="2"/>
        <v>22.526810842470098</v>
      </c>
      <c r="Z41" s="22">
        <f t="shared" si="2"/>
        <v>21.71173347299213</v>
      </c>
      <c r="AA41" s="22">
        <f t="shared" si="2"/>
        <v>20.941095170404378</v>
      </c>
      <c r="AB41" s="22">
        <f t="shared" si="2"/>
        <v>20.21982013879007</v>
      </c>
      <c r="AC41" s="22">
        <f t="shared" si="2"/>
        <v>19.550187334227427</v>
      </c>
      <c r="AD41" s="22">
        <f t="shared" si="2"/>
        <v>18.963144177273747</v>
      </c>
    </row>
    <row r="42" spans="2:30" x14ac:dyDescent="0.2">
      <c r="B42" s="2" t="s">
        <v>41</v>
      </c>
      <c r="C42" s="2" t="s">
        <v>284</v>
      </c>
      <c r="D42" s="2" t="s">
        <v>268</v>
      </c>
      <c r="E42" s="22">
        <f t="shared" si="2"/>
        <v>0</v>
      </c>
      <c r="F42" s="22">
        <f t="shared" si="2"/>
        <v>0</v>
      </c>
      <c r="G42" s="22">
        <f t="shared" si="2"/>
        <v>0</v>
      </c>
      <c r="H42" s="22">
        <f t="shared" si="2"/>
        <v>0</v>
      </c>
      <c r="I42" s="22">
        <f t="shared" si="2"/>
        <v>0</v>
      </c>
      <c r="J42" s="22">
        <f t="shared" si="2"/>
        <v>0</v>
      </c>
      <c r="K42" s="22">
        <f t="shared" si="2"/>
        <v>1.0099718552174719</v>
      </c>
      <c r="L42" s="22">
        <f t="shared" si="2"/>
        <v>1.9328390655951651</v>
      </c>
      <c r="M42" s="22">
        <f t="shared" si="2"/>
        <v>2.7572131245329738</v>
      </c>
      <c r="N42" s="22">
        <f t="shared" si="2"/>
        <v>3.4760732868303781</v>
      </c>
      <c r="O42" s="22">
        <f t="shared" si="2"/>
        <v>4.0865444389915826</v>
      </c>
      <c r="P42" s="22">
        <f t="shared" si="2"/>
        <v>4.6492115846213213</v>
      </c>
      <c r="Q42" s="22">
        <f t="shared" si="2"/>
        <v>5.1352638857014972</v>
      </c>
      <c r="R42" s="22">
        <f t="shared" si="2"/>
        <v>5.5487156370745776</v>
      </c>
      <c r="S42" s="22">
        <f t="shared" si="2"/>
        <v>5.8937266518754337</v>
      </c>
      <c r="T42" s="22">
        <f t="shared" si="2"/>
        <v>6.1752114691588824</v>
      </c>
      <c r="U42" s="22">
        <f t="shared" si="2"/>
        <v>6.3994951643893208</v>
      </c>
      <c r="V42" s="22">
        <f t="shared" si="2"/>
        <v>6.5724060661735404</v>
      </c>
      <c r="W42" s="22">
        <f t="shared" si="2"/>
        <v>6.6998727023072746</v>
      </c>
      <c r="X42" s="22">
        <f t="shared" si="2"/>
        <v>6.7880825328622709</v>
      </c>
      <c r="Y42" s="22">
        <f t="shared" si="2"/>
        <v>6.8427982847276336</v>
      </c>
      <c r="Z42" s="22">
        <f t="shared" si="2"/>
        <v>6.8698994541012102</v>
      </c>
      <c r="AA42" s="22">
        <f t="shared" si="2"/>
        <v>6.8747542337206369</v>
      </c>
      <c r="AB42" s="22">
        <f t="shared" si="2"/>
        <v>6.862637547444848</v>
      </c>
      <c r="AC42" s="22">
        <f t="shared" si="2"/>
        <v>6.8382977247740904</v>
      </c>
      <c r="AD42" s="22">
        <f t="shared" si="2"/>
        <v>6.8067177411925952</v>
      </c>
    </row>
    <row r="45" spans="2:30" ht="12.75" x14ac:dyDescent="0.2">
      <c r="B45" s="66" t="s">
        <v>285</v>
      </c>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row>
    <row r="46" spans="2:30" x14ac:dyDescent="0.2">
      <c r="B46" s="9" t="s">
        <v>257</v>
      </c>
      <c r="C46" s="9" t="s">
        <v>277</v>
      </c>
      <c r="D46" s="9" t="s">
        <v>258</v>
      </c>
      <c r="E46" s="9">
        <v>2025</v>
      </c>
      <c r="F46" s="9">
        <v>2026</v>
      </c>
      <c r="G46" s="9">
        <v>2027</v>
      </c>
      <c r="H46" s="9">
        <v>2028</v>
      </c>
      <c r="I46" s="9">
        <v>2029</v>
      </c>
      <c r="J46" s="9">
        <v>2030</v>
      </c>
      <c r="K46" s="9">
        <v>2031</v>
      </c>
      <c r="L46" s="9">
        <v>2032</v>
      </c>
      <c r="M46" s="9">
        <v>2033</v>
      </c>
      <c r="N46" s="9">
        <v>2034</v>
      </c>
      <c r="O46" s="9">
        <v>2035</v>
      </c>
      <c r="P46" s="9">
        <v>2036</v>
      </c>
      <c r="Q46" s="9">
        <v>2037</v>
      </c>
      <c r="R46" s="9">
        <v>2038</v>
      </c>
      <c r="S46" s="9">
        <v>2039</v>
      </c>
      <c r="T46" s="9">
        <v>2040</v>
      </c>
      <c r="U46" s="9">
        <v>2041</v>
      </c>
      <c r="V46" s="9">
        <v>2042</v>
      </c>
      <c r="W46" s="9">
        <v>2043</v>
      </c>
      <c r="X46" s="9">
        <v>2044</v>
      </c>
      <c r="Y46" s="9">
        <v>2045</v>
      </c>
      <c r="Z46" s="9">
        <v>2046</v>
      </c>
      <c r="AA46" s="9">
        <v>2047</v>
      </c>
      <c r="AB46" s="9">
        <v>2048</v>
      </c>
      <c r="AC46" s="9">
        <v>2049</v>
      </c>
      <c r="AD46" s="9">
        <v>2050</v>
      </c>
    </row>
    <row r="47" spans="2:30" x14ac:dyDescent="0.2">
      <c r="B47" s="2" t="s">
        <v>41</v>
      </c>
      <c r="C47" s="2" t="s">
        <v>278</v>
      </c>
      <c r="D47" s="2" t="s">
        <v>259</v>
      </c>
      <c r="E47" s="22">
        <v>183.71985836899779</v>
      </c>
      <c r="F47" s="22">
        <v>182.96072414854001</v>
      </c>
      <c r="G47" s="22">
        <v>182.20080647110211</v>
      </c>
      <c r="H47" s="22">
        <v>181.9592846612191</v>
      </c>
      <c r="I47" s="22">
        <v>182.21640025505619</v>
      </c>
      <c r="J47" s="22">
        <v>182.94858301457199</v>
      </c>
      <c r="K47" s="22">
        <v>185.6104558295695</v>
      </c>
      <c r="L47" s="22">
        <v>188.63261710054269</v>
      </c>
      <c r="M47" s="22">
        <v>191.95395422443281</v>
      </c>
      <c r="N47" s="22">
        <v>195.5446963751572</v>
      </c>
      <c r="O47" s="22">
        <v>199.37922916951919</v>
      </c>
      <c r="P47" s="22">
        <v>203.02809416783811</v>
      </c>
      <c r="Q47" s="22">
        <v>206.4917342641657</v>
      </c>
      <c r="R47" s="22">
        <v>209.7619198127106</v>
      </c>
      <c r="S47" s="22">
        <v>212.83618088706021</v>
      </c>
      <c r="T47" s="22">
        <v>215.7088003838829</v>
      </c>
      <c r="U47" s="22">
        <v>218.40519072509721</v>
      </c>
      <c r="V47" s="22">
        <v>220.92209196586731</v>
      </c>
      <c r="W47" s="22">
        <v>223.24803114910691</v>
      </c>
      <c r="X47" s="22">
        <v>225.36689749679169</v>
      </c>
      <c r="Y47" s="22">
        <v>227.25957577473699</v>
      </c>
      <c r="Z47" s="22">
        <v>228.92724951359469</v>
      </c>
      <c r="AA47" s="22">
        <v>230.3627067869578</v>
      </c>
      <c r="AB47" s="22">
        <v>231.55770938179791</v>
      </c>
      <c r="AC47" s="22">
        <v>232.50741875233319</v>
      </c>
      <c r="AD47" s="22">
        <v>234.03483597745111</v>
      </c>
    </row>
    <row r="48" spans="2:30" x14ac:dyDescent="0.2">
      <c r="B48" s="2" t="s">
        <v>41</v>
      </c>
      <c r="C48" s="2" t="s">
        <v>278</v>
      </c>
      <c r="D48" s="2" t="s">
        <v>250</v>
      </c>
      <c r="E48" s="22">
        <v>446.87618546765032</v>
      </c>
      <c r="F48" s="22">
        <v>442.48093577496672</v>
      </c>
      <c r="G48" s="22">
        <v>434.78618942746681</v>
      </c>
      <c r="H48" s="22">
        <v>424.61306744065541</v>
      </c>
      <c r="I48" s="22">
        <v>412.49600636884071</v>
      </c>
      <c r="J48" s="22">
        <v>398.51265566451411</v>
      </c>
      <c r="K48" s="22">
        <v>366.69643112384227</v>
      </c>
      <c r="L48" s="22">
        <v>334.73239354314802</v>
      </c>
      <c r="M48" s="22">
        <v>302.86050788372461</v>
      </c>
      <c r="N48" s="22">
        <v>271.32147347194581</v>
      </c>
      <c r="O48" s="22">
        <v>240.33696036875051</v>
      </c>
      <c r="P48" s="22">
        <v>211.5893814116327</v>
      </c>
      <c r="Q48" s="22">
        <v>185.0395847899841</v>
      </c>
      <c r="R48" s="22">
        <v>160.65056826763001</v>
      </c>
      <c r="S48" s="22">
        <v>138.37597385050381</v>
      </c>
      <c r="T48" s="22">
        <v>118.1637011896554</v>
      </c>
      <c r="U48" s="22">
        <v>94.62569933483131</v>
      </c>
      <c r="V48" s="22">
        <v>74.259638344126046</v>
      </c>
      <c r="W48" s="22">
        <v>56.870279698711187</v>
      </c>
      <c r="X48" s="22">
        <v>42.256537659808252</v>
      </c>
      <c r="Y48" s="22">
        <v>30.198642280100781</v>
      </c>
      <c r="Z48" s="22">
        <v>20.467685797355671</v>
      </c>
      <c r="AA48" s="22">
        <v>12.825737845167749</v>
      </c>
      <c r="AB48" s="22">
        <v>7.0306158687061773</v>
      </c>
      <c r="AC48" s="22">
        <v>2.8360190760150972</v>
      </c>
      <c r="AD48" s="22">
        <v>0</v>
      </c>
    </row>
    <row r="49" spans="2:30" x14ac:dyDescent="0.2">
      <c r="B49" s="2" t="s">
        <v>41</v>
      </c>
      <c r="C49" s="2" t="s">
        <v>278</v>
      </c>
      <c r="D49" s="2" t="s">
        <v>260</v>
      </c>
      <c r="E49" s="22">
        <v>0</v>
      </c>
      <c r="F49" s="22">
        <v>0</v>
      </c>
      <c r="G49" s="22">
        <v>0</v>
      </c>
      <c r="H49" s="22">
        <v>0</v>
      </c>
      <c r="I49" s="22">
        <v>0</v>
      </c>
      <c r="J49" s="22">
        <v>0</v>
      </c>
      <c r="K49" s="22">
        <v>12.51394232377125</v>
      </c>
      <c r="L49" s="22">
        <v>23.653466781421589</v>
      </c>
      <c r="M49" s="22">
        <v>33.27768066646918</v>
      </c>
      <c r="N49" s="22">
        <v>41.260869237669183</v>
      </c>
      <c r="O49" s="22">
        <v>47.491734683645298</v>
      </c>
      <c r="P49" s="22">
        <v>52.23777745573976</v>
      </c>
      <c r="Q49" s="22">
        <v>55.584062531191613</v>
      </c>
      <c r="R49" s="22">
        <v>57.624660356867317</v>
      </c>
      <c r="S49" s="22">
        <v>58.460404315220003</v>
      </c>
      <c r="T49" s="22">
        <v>58.200031929233269</v>
      </c>
      <c r="U49" s="22">
        <v>62.299175183960251</v>
      </c>
      <c r="V49" s="22">
        <v>64.284463044168817</v>
      </c>
      <c r="W49" s="22">
        <v>64.388312409415022</v>
      </c>
      <c r="X49" s="22">
        <v>62.859227663097847</v>
      </c>
      <c r="Y49" s="22">
        <v>59.946558556020932</v>
      </c>
      <c r="Z49" s="22">
        <v>55.904276133075911</v>
      </c>
      <c r="AA49" s="22">
        <v>50.983903175567299</v>
      </c>
      <c r="AB49" s="22">
        <v>45.436666733578718</v>
      </c>
      <c r="AC49" s="22">
        <v>39.492623849583353</v>
      </c>
      <c r="AD49" s="22">
        <v>33.628246781715781</v>
      </c>
    </row>
    <row r="50" spans="2:30" x14ac:dyDescent="0.2">
      <c r="B50" s="2" t="s">
        <v>41</v>
      </c>
      <c r="C50" s="2" t="s">
        <v>278</v>
      </c>
      <c r="D50" s="2" t="s">
        <v>241</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row>
    <row r="51" spans="2:30" x14ac:dyDescent="0.2">
      <c r="B51" s="2" t="s">
        <v>41</v>
      </c>
      <c r="C51" s="2" t="s">
        <v>278</v>
      </c>
      <c r="D51" s="2" t="s">
        <v>261</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row>
    <row r="52" spans="2:30" x14ac:dyDescent="0.2">
      <c r="B52" s="2" t="s">
        <v>41</v>
      </c>
      <c r="C52" s="2" t="s">
        <v>278</v>
      </c>
      <c r="D52" s="2" t="s">
        <v>243</v>
      </c>
      <c r="E52" s="22">
        <v>93.180636019824533</v>
      </c>
      <c r="F52" s="22">
        <v>90.775848960773999</v>
      </c>
      <c r="G52" s="22">
        <v>87.647759696364687</v>
      </c>
      <c r="H52" s="22">
        <v>84.158981984791069</v>
      </c>
      <c r="I52" s="22">
        <v>80.43666101649427</v>
      </c>
      <c r="J52" s="22">
        <v>67.993852583203306</v>
      </c>
      <c r="K52" s="22">
        <v>63.051445645463417</v>
      </c>
      <c r="L52" s="22">
        <v>58.079139416782617</v>
      </c>
      <c r="M52" s="22">
        <v>53.098855568968133</v>
      </c>
      <c r="N52" s="22">
        <v>48.128680899081367</v>
      </c>
      <c r="O52" s="22">
        <v>43.191092025106073</v>
      </c>
      <c r="P52" s="22">
        <v>38.534028939510712</v>
      </c>
      <c r="Q52" s="22">
        <v>34.160894634292347</v>
      </c>
      <c r="R52" s="22">
        <v>30.086925911325451</v>
      </c>
      <c r="S52" s="22">
        <v>26.318028954528319</v>
      </c>
      <c r="T52" s="22">
        <v>22.858781952734589</v>
      </c>
      <c r="U52" s="22">
        <v>18.097566404905201</v>
      </c>
      <c r="V52" s="22">
        <v>14.056377713075539</v>
      </c>
      <c r="W52" s="22">
        <v>10.67600239526428</v>
      </c>
      <c r="X52" s="22">
        <v>7.8952803277019701</v>
      </c>
      <c r="Y52" s="22">
        <v>5.643884011774924</v>
      </c>
      <c r="Z52" s="22">
        <v>3.8547663464775672</v>
      </c>
      <c r="AA52" s="22">
        <v>2.4596198267843898</v>
      </c>
      <c r="AB52" s="22">
        <v>1.392843497909019</v>
      </c>
      <c r="AC52" s="22">
        <v>0.59175863364380732</v>
      </c>
      <c r="AD52" s="22">
        <v>0</v>
      </c>
    </row>
    <row r="53" spans="2:30" x14ac:dyDescent="0.2">
      <c r="B53" s="2" t="s">
        <v>41</v>
      </c>
      <c r="C53" s="2" t="s">
        <v>278</v>
      </c>
      <c r="D53" s="2" t="s">
        <v>262</v>
      </c>
      <c r="E53" s="22">
        <v>10.353404002202719</v>
      </c>
      <c r="F53" s="22">
        <v>10.086205440085999</v>
      </c>
      <c r="G53" s="22">
        <v>9.7386399662627454</v>
      </c>
      <c r="H53" s="22">
        <v>9.3509979983101186</v>
      </c>
      <c r="I53" s="22">
        <v>8.9374067796104733</v>
      </c>
      <c r="J53" s="22">
        <v>16.99846314580083</v>
      </c>
      <c r="K53" s="22">
        <v>17.064749583842069</v>
      </c>
      <c r="L53" s="22">
        <v>16.958508408517918</v>
      </c>
      <c r="M53" s="22">
        <v>16.676250303526128</v>
      </c>
      <c r="N53" s="22">
        <v>16.214475383112969</v>
      </c>
      <c r="O53" s="22">
        <v>15.57229848524233</v>
      </c>
      <c r="P53" s="22">
        <v>14.837202278648171</v>
      </c>
      <c r="Q53" s="22">
        <v>14.02090315737528</v>
      </c>
      <c r="R53" s="22">
        <v>13.14141591529158</v>
      </c>
      <c r="S53" s="22">
        <v>12.21495633760685</v>
      </c>
      <c r="T53" s="22">
        <v>11.25880305134689</v>
      </c>
      <c r="U53" s="22">
        <v>11.91498153026097</v>
      </c>
      <c r="V53" s="22">
        <v>12.168207572513159</v>
      </c>
      <c r="W53" s="22">
        <v>12.08732893792182</v>
      </c>
      <c r="X53" s="22">
        <v>11.744720487477061</v>
      </c>
      <c r="Y53" s="22">
        <v>11.20353094874724</v>
      </c>
      <c r="Z53" s="22">
        <v>10.528690170229771</v>
      </c>
      <c r="AA53" s="22">
        <v>9.777294734331976</v>
      </c>
      <c r="AB53" s="22">
        <v>9.001510964098582</v>
      </c>
      <c r="AC53" s="22">
        <v>8.2404597789503278</v>
      </c>
      <c r="AD53" s="22">
        <v>7.5839994218465341</v>
      </c>
    </row>
    <row r="54" spans="2:30" x14ac:dyDescent="0.2">
      <c r="B54" s="2" t="s">
        <v>41</v>
      </c>
      <c r="C54" s="2" t="s">
        <v>278</v>
      </c>
      <c r="D54" s="2" t="s">
        <v>263</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row>
    <row r="55" spans="2:30" x14ac:dyDescent="0.2">
      <c r="B55" s="2" t="s">
        <v>41</v>
      </c>
      <c r="C55" s="2" t="s">
        <v>278</v>
      </c>
      <c r="D55" s="2" t="s">
        <v>264</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row>
    <row r="56" spans="2:30" x14ac:dyDescent="0.2">
      <c r="B56" s="2" t="s">
        <v>41</v>
      </c>
      <c r="C56" s="2" t="s">
        <v>278</v>
      </c>
      <c r="D56" s="2" t="s">
        <v>265</v>
      </c>
      <c r="E56" s="22">
        <v>31.93486101390338</v>
      </c>
      <c r="F56" s="22">
        <v>31.645459088739699</v>
      </c>
      <c r="G56" s="22">
        <v>31.171311899078908</v>
      </c>
      <c r="H56" s="22">
        <v>30.514001882876091</v>
      </c>
      <c r="I56" s="22">
        <v>29.697253722301681</v>
      </c>
      <c r="J56" s="22">
        <v>28.724792550864869</v>
      </c>
      <c r="K56" s="22">
        <v>27.502349085595661</v>
      </c>
      <c r="L56" s="22">
        <v>26.145852939680871</v>
      </c>
      <c r="M56" s="22">
        <v>24.661009182965021</v>
      </c>
      <c r="N56" s="22">
        <v>23.05591420938347</v>
      </c>
      <c r="O56" s="22">
        <v>21.338200249346421</v>
      </c>
      <c r="P56" s="22">
        <v>19.66794549656915</v>
      </c>
      <c r="Q56" s="22">
        <v>18.04837055442491</v>
      </c>
      <c r="R56" s="22">
        <v>16.48804431919487</v>
      </c>
      <c r="S56" s="22">
        <v>14.990852213762381</v>
      </c>
      <c r="T56" s="22">
        <v>13.56447518158107</v>
      </c>
      <c r="U56" s="22">
        <v>12.212798379547349</v>
      </c>
      <c r="V56" s="22">
        <v>10.941698884813849</v>
      </c>
      <c r="W56" s="22">
        <v>9.7547930363257187</v>
      </c>
      <c r="X56" s="22">
        <v>8.6564421303410715</v>
      </c>
      <c r="Y56" s="22">
        <v>7.6481029897927444</v>
      </c>
      <c r="Z56" s="22">
        <v>6.7325755257474373</v>
      </c>
      <c r="AA56" s="22">
        <v>5.9109251476437059</v>
      </c>
      <c r="AB56" s="22">
        <v>5.1816399480314272</v>
      </c>
      <c r="AC56" s="22">
        <v>4.5431960632013606</v>
      </c>
      <c r="AD56" s="22">
        <v>4.0201989436565073</v>
      </c>
    </row>
    <row r="57" spans="2:30" x14ac:dyDescent="0.2">
      <c r="B57" s="2" t="s">
        <v>41</v>
      </c>
      <c r="C57" s="2" t="s">
        <v>278</v>
      </c>
      <c r="D57" s="2" t="s">
        <v>266</v>
      </c>
      <c r="E57" s="22">
        <v>1.542299229645878</v>
      </c>
      <c r="F57" s="22">
        <v>1.534958019574898</v>
      </c>
      <c r="G57" s="22">
        <v>1.5202286945372729</v>
      </c>
      <c r="H57" s="22">
        <v>1.493151820477552</v>
      </c>
      <c r="I57" s="22">
        <v>1.4603999659409961</v>
      </c>
      <c r="J57" s="22">
        <v>1.4222735856769191</v>
      </c>
      <c r="K57" s="22">
        <v>1.37762178122807</v>
      </c>
      <c r="L57" s="22">
        <v>1.3280967206082019</v>
      </c>
      <c r="M57" s="22">
        <v>1.2738098661399011</v>
      </c>
      <c r="N57" s="22">
        <v>1.215318157077159</v>
      </c>
      <c r="O57" s="22">
        <v>1.152864043653175</v>
      </c>
      <c r="P57" s="22">
        <v>1.0919761895711819</v>
      </c>
      <c r="Q57" s="22">
        <v>1.032629291771664</v>
      </c>
      <c r="R57" s="22">
        <v>0.97500967149632789</v>
      </c>
      <c r="S57" s="22">
        <v>0.91885201906748926</v>
      </c>
      <c r="T57" s="22">
        <v>0.86442865574741146</v>
      </c>
      <c r="U57" s="22">
        <v>0.81164046339558382</v>
      </c>
      <c r="V57" s="22">
        <v>0.76058225402557444</v>
      </c>
      <c r="W57" s="22">
        <v>0.71130635372194406</v>
      </c>
      <c r="X57" s="22">
        <v>0.66407361842344614</v>
      </c>
      <c r="Y57" s="22">
        <v>0.61888587398000794</v>
      </c>
      <c r="Z57" s="22">
        <v>0.57606286658355677</v>
      </c>
      <c r="AA57" s="22">
        <v>0.53570196571270479</v>
      </c>
      <c r="AB57" s="22">
        <v>0.49810901099555011</v>
      </c>
      <c r="AC57" s="22">
        <v>0.46332351230175223</v>
      </c>
      <c r="AD57" s="22">
        <v>0.43166689848958639</v>
      </c>
    </row>
    <row r="58" spans="2:30" x14ac:dyDescent="0.2">
      <c r="B58" s="2" t="s">
        <v>41</v>
      </c>
      <c r="C58" s="2" t="s">
        <v>278</v>
      </c>
      <c r="D58" s="2" t="s">
        <v>267</v>
      </c>
      <c r="E58" s="22">
        <v>29.51914341898032</v>
      </c>
      <c r="F58" s="22">
        <v>29.409610859840829</v>
      </c>
      <c r="G58" s="22">
        <v>29.164872550425819</v>
      </c>
      <c r="H58" s="22">
        <v>28.815822963422111</v>
      </c>
      <c r="I58" s="22">
        <v>28.37427373011365</v>
      </c>
      <c r="J58" s="22">
        <v>27.842659451281531</v>
      </c>
      <c r="K58" s="22">
        <v>27.042717473564348</v>
      </c>
      <c r="L58" s="22">
        <v>26.165371811987558</v>
      </c>
      <c r="M58" s="22">
        <v>25.215055239012599</v>
      </c>
      <c r="N58" s="22">
        <v>24.194937788079312</v>
      </c>
      <c r="O58" s="22">
        <v>23.112452370212431</v>
      </c>
      <c r="P58" s="22">
        <v>22.057834579841341</v>
      </c>
      <c r="Q58" s="22">
        <v>21.031382971677878</v>
      </c>
      <c r="R58" s="22">
        <v>20.034677960936381</v>
      </c>
      <c r="S58" s="22">
        <v>19.066794625576929</v>
      </c>
      <c r="T58" s="22">
        <v>18.12868044994892</v>
      </c>
      <c r="U58" s="22">
        <v>17.222619098606291</v>
      </c>
      <c r="V58" s="22">
        <v>16.34816785186792</v>
      </c>
      <c r="W58" s="22">
        <v>15.50638266798024</v>
      </c>
      <c r="X58" s="22">
        <v>14.701519145918789</v>
      </c>
      <c r="Y58" s="22">
        <v>13.936149148587811</v>
      </c>
      <c r="Z58" s="22">
        <v>13.2132599385435</v>
      </c>
      <c r="AA58" s="22">
        <v>12.535001408765771</v>
      </c>
      <c r="AB58" s="22">
        <v>11.90629843349573</v>
      </c>
      <c r="AC58" s="22">
        <v>11.329430641049431</v>
      </c>
      <c r="AD58" s="22">
        <v>10.83534612630797</v>
      </c>
    </row>
    <row r="59" spans="2:30" x14ac:dyDescent="0.2">
      <c r="B59" s="2" t="s">
        <v>41</v>
      </c>
      <c r="C59" s="2" t="s">
        <v>278</v>
      </c>
      <c r="D59" s="2" t="s">
        <v>268</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row>
    <row r="60" spans="2:30" x14ac:dyDescent="0.2">
      <c r="B60" s="2"/>
      <c r="C60" s="2"/>
      <c r="D60" s="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row r="61" spans="2:30" x14ac:dyDescent="0.2">
      <c r="B61" s="2" t="s">
        <v>41</v>
      </c>
      <c r="C61" s="2" t="s">
        <v>279</v>
      </c>
      <c r="D61" s="2" t="s">
        <v>259</v>
      </c>
      <c r="E61" s="22">
        <v>242.36380429924091</v>
      </c>
      <c r="F61" s="22">
        <v>241.33870749991689</v>
      </c>
      <c r="G61" s="22">
        <v>240.43883544075129</v>
      </c>
      <c r="H61" s="22">
        <v>240.04199797759469</v>
      </c>
      <c r="I61" s="22">
        <v>240.02254094356519</v>
      </c>
      <c r="J61" s="22">
        <v>240.43060948923971</v>
      </c>
      <c r="K61" s="22">
        <v>244.29879515155159</v>
      </c>
      <c r="L61" s="22">
        <v>248.44035669529791</v>
      </c>
      <c r="M61" s="22">
        <v>252.79928571216161</v>
      </c>
      <c r="N61" s="22">
        <v>257.36386903961812</v>
      </c>
      <c r="O61" s="22">
        <v>262.1276101476069</v>
      </c>
      <c r="P61" s="22">
        <v>266.92294948171428</v>
      </c>
      <c r="Q61" s="22">
        <v>271.58468967557423</v>
      </c>
      <c r="R61" s="22">
        <v>276.10167327720831</v>
      </c>
      <c r="S61" s="22">
        <v>280.46078087124158</v>
      </c>
      <c r="T61" s="22">
        <v>284.48564592254468</v>
      </c>
      <c r="U61" s="22">
        <v>288.32923691194361</v>
      </c>
      <c r="V61" s="22">
        <v>291.99021765828769</v>
      </c>
      <c r="W61" s="22">
        <v>295.46630381330391</v>
      </c>
      <c r="X61" s="22">
        <v>298.76192973763551</v>
      </c>
      <c r="Y61" s="22">
        <v>301.88826157158019</v>
      </c>
      <c r="Z61" s="22">
        <v>304.86049206032231</v>
      </c>
      <c r="AA61" s="22">
        <v>307.69588760284188</v>
      </c>
      <c r="AB61" s="22">
        <v>310.41088454765293</v>
      </c>
      <c r="AC61" s="22">
        <v>313.01761140119322</v>
      </c>
      <c r="AD61" s="22">
        <v>315.48142561385617</v>
      </c>
    </row>
    <row r="62" spans="2:30" x14ac:dyDescent="0.2">
      <c r="B62" s="2" t="s">
        <v>41</v>
      </c>
      <c r="C62" s="2" t="s">
        <v>279</v>
      </c>
      <c r="D62" s="2" t="s">
        <v>250</v>
      </c>
      <c r="E62" s="22">
        <v>300.95813864821122</v>
      </c>
      <c r="F62" s="22">
        <v>299.03060778028299</v>
      </c>
      <c r="G62" s="22">
        <v>294.90840841830618</v>
      </c>
      <c r="H62" s="22">
        <v>289.36048661457431</v>
      </c>
      <c r="I62" s="22">
        <v>282.72714346094068</v>
      </c>
      <c r="J62" s="22">
        <v>275.05186897785029</v>
      </c>
      <c r="K62" s="22">
        <v>251.52561742040251</v>
      </c>
      <c r="L62" s="22">
        <v>228.07779516970089</v>
      </c>
      <c r="M62" s="22">
        <v>204.96891429777131</v>
      </c>
      <c r="N62" s="22">
        <v>182.4807482911593</v>
      </c>
      <c r="O62" s="22">
        <v>160.85097366687299</v>
      </c>
      <c r="P62" s="22">
        <v>141.90753694605871</v>
      </c>
      <c r="Q62" s="22">
        <v>124.44403390834231</v>
      </c>
      <c r="R62" s="22">
        <v>108.42857754951859</v>
      </c>
      <c r="S62" s="22">
        <v>93.829845488987445</v>
      </c>
      <c r="T62" s="22">
        <v>80.613851221806883</v>
      </c>
      <c r="U62" s="22">
        <v>65.077509035888184</v>
      </c>
      <c r="V62" s="22">
        <v>51.621301893681448</v>
      </c>
      <c r="W62" s="22">
        <v>40.091831805843647</v>
      </c>
      <c r="X62" s="22">
        <v>30.325147873931609</v>
      </c>
      <c r="Y62" s="22">
        <v>22.153917774039058</v>
      </c>
      <c r="Z62" s="22">
        <v>15.41557453861318</v>
      </c>
      <c r="AA62" s="22">
        <v>9.9585005490032827</v>
      </c>
      <c r="AB62" s="22">
        <v>5.6465662412005662</v>
      </c>
      <c r="AC62" s="22">
        <v>2.361209241611617</v>
      </c>
      <c r="AD62" s="22">
        <v>0</v>
      </c>
    </row>
    <row r="63" spans="2:30" x14ac:dyDescent="0.2">
      <c r="B63" s="2" t="s">
        <v>41</v>
      </c>
      <c r="C63" s="2" t="s">
        <v>279</v>
      </c>
      <c r="D63" s="2" t="s">
        <v>260</v>
      </c>
      <c r="E63" s="22">
        <v>0</v>
      </c>
      <c r="F63" s="22">
        <v>0</v>
      </c>
      <c r="G63" s="22">
        <v>0</v>
      </c>
      <c r="H63" s="22">
        <v>0</v>
      </c>
      <c r="I63" s="22">
        <v>0</v>
      </c>
      <c r="J63" s="22">
        <v>0</v>
      </c>
      <c r="K63" s="22">
        <v>8.5836043173456922</v>
      </c>
      <c r="L63" s="22">
        <v>16.116846339614838</v>
      </c>
      <c r="M63" s="22">
        <v>22.521556620953788</v>
      </c>
      <c r="N63" s="22">
        <v>27.750528541973541</v>
      </c>
      <c r="O63" s="22">
        <v>31.784922940160531</v>
      </c>
      <c r="P63" s="22">
        <v>35.034529071470878</v>
      </c>
      <c r="Q63" s="22">
        <v>37.381757910048243</v>
      </c>
      <c r="R63" s="22">
        <v>38.892859338414311</v>
      </c>
      <c r="S63" s="22">
        <v>39.640773983256437</v>
      </c>
      <c r="T63" s="22">
        <v>39.705329706263093</v>
      </c>
      <c r="U63" s="22">
        <v>42.845391521140307</v>
      </c>
      <c r="V63" s="22">
        <v>44.687097161694389</v>
      </c>
      <c r="W63" s="22">
        <v>45.391818100006347</v>
      </c>
      <c r="X63" s="22">
        <v>45.110543354753972</v>
      </c>
      <c r="Y63" s="22">
        <v>43.977180058913348</v>
      </c>
      <c r="Z63" s="22">
        <v>42.105225978600167</v>
      </c>
      <c r="AA63" s="22">
        <v>39.586278301759307</v>
      </c>
      <c r="AB63" s="22">
        <v>36.491987797609617</v>
      </c>
      <c r="AC63" s="22">
        <v>32.880719737666233</v>
      </c>
      <c r="AD63" s="22">
        <v>28.803977597367851</v>
      </c>
    </row>
    <row r="64" spans="2:30" x14ac:dyDescent="0.2">
      <c r="B64" s="2" t="s">
        <v>41</v>
      </c>
      <c r="C64" s="2" t="s">
        <v>279</v>
      </c>
      <c r="D64" s="2" t="s">
        <v>241</v>
      </c>
      <c r="E64" s="22">
        <v>14.809118525669639</v>
      </c>
      <c r="F64" s="22">
        <v>14.82423289888227</v>
      </c>
      <c r="G64" s="22">
        <v>14.83938132402365</v>
      </c>
      <c r="H64" s="22">
        <v>14.8545638790112</v>
      </c>
      <c r="I64" s="22">
        <v>14.86978064194127</v>
      </c>
      <c r="J64" s="22">
        <v>14.885031691089649</v>
      </c>
      <c r="K64" s="22">
        <v>14.087504806838959</v>
      </c>
      <c r="L64" s="22">
        <v>13.30176504275066</v>
      </c>
      <c r="M64" s="22">
        <v>12.52784828491926</v>
      </c>
      <c r="N64" s="22">
        <v>11.765790589229089</v>
      </c>
      <c r="O64" s="22">
        <v>11.01562818201791</v>
      </c>
      <c r="P64" s="22">
        <v>10.2773974607427</v>
      </c>
      <c r="Q64" s="22">
        <v>9.5511349946479118</v>
      </c>
      <c r="R64" s="22">
        <v>8.8368775254359111</v>
      </c>
      <c r="S64" s="22">
        <v>8.1346619679398753</v>
      </c>
      <c r="T64" s="22">
        <v>7.4445254107990078</v>
      </c>
      <c r="U64" s="22">
        <v>6.7665051171360702</v>
      </c>
      <c r="V64" s="22">
        <v>6.1006385252373381</v>
      </c>
      <c r="W64" s="22">
        <v>5.4469632492349014</v>
      </c>
      <c r="X64" s="22">
        <v>4.8055170797913336</v>
      </c>
      <c r="Y64" s="22">
        <v>4.1763379847867856</v>
      </c>
      <c r="Z64" s="22">
        <v>3.5594641100084372</v>
      </c>
      <c r="AA64" s="22">
        <v>2.954933779842376</v>
      </c>
      <c r="AB64" s="22">
        <v>2.3627854979678879</v>
      </c>
      <c r="AC64" s="22">
        <v>1.7830579480541511</v>
      </c>
      <c r="AD64" s="22">
        <v>1.2157899944593731</v>
      </c>
    </row>
    <row r="65" spans="2:30" x14ac:dyDescent="0.2">
      <c r="B65" s="2" t="s">
        <v>41</v>
      </c>
      <c r="C65" s="2" t="s">
        <v>279</v>
      </c>
      <c r="D65" s="2" t="s">
        <v>261</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row>
    <row r="66" spans="2:30" x14ac:dyDescent="0.2">
      <c r="B66" s="2" t="s">
        <v>41</v>
      </c>
      <c r="C66" s="2" t="s">
        <v>279</v>
      </c>
      <c r="D66" s="2" t="s">
        <v>243</v>
      </c>
      <c r="E66" s="22">
        <v>34.631111124449191</v>
      </c>
      <c r="F66" s="22">
        <v>34.22347879423905</v>
      </c>
      <c r="G66" s="22">
        <v>33.481823016394543</v>
      </c>
      <c r="H66" s="22">
        <v>32.654294973136963</v>
      </c>
      <c r="I66" s="22">
        <v>31.781251895818109</v>
      </c>
      <c r="J66" s="22">
        <v>27.435679783861449</v>
      </c>
      <c r="K66" s="22">
        <v>25.506900352193298</v>
      </c>
      <c r="L66" s="22">
        <v>23.58533538775702</v>
      </c>
      <c r="M66" s="22">
        <v>21.687556949323611</v>
      </c>
      <c r="N66" s="22">
        <v>19.834322029772569</v>
      </c>
      <c r="O66" s="22">
        <v>18.043476725976902</v>
      </c>
      <c r="P66" s="22">
        <v>16.47613291067935</v>
      </c>
      <c r="Q66" s="22">
        <v>14.990715861342309</v>
      </c>
      <c r="R66" s="22">
        <v>13.58577367540215</v>
      </c>
      <c r="S66" s="22">
        <v>12.260110715538289</v>
      </c>
      <c r="T66" s="22">
        <v>11.01268460465023</v>
      </c>
      <c r="U66" s="22">
        <v>9.0347822498534782</v>
      </c>
      <c r="V66" s="22">
        <v>7.2844963997050378</v>
      </c>
      <c r="W66" s="22">
        <v>5.750069433418755</v>
      </c>
      <c r="X66" s="22">
        <v>4.4193333566626816</v>
      </c>
      <c r="Y66" s="22">
        <v>3.2797052132325351</v>
      </c>
      <c r="Z66" s="22">
        <v>2.3183667514910189</v>
      </c>
      <c r="AA66" s="22">
        <v>1.522412936930033</v>
      </c>
      <c r="AB66" s="22">
        <v>0.87903293513446423</v>
      </c>
      <c r="AC66" s="22">
        <v>0.37564516782568752</v>
      </c>
      <c r="AD66" s="22">
        <v>0</v>
      </c>
    </row>
    <row r="67" spans="2:30" x14ac:dyDescent="0.2">
      <c r="B67" s="2" t="s">
        <v>41</v>
      </c>
      <c r="C67" s="2" t="s">
        <v>279</v>
      </c>
      <c r="D67" s="2" t="s">
        <v>262</v>
      </c>
      <c r="E67" s="22">
        <v>3.8479012360499101</v>
      </c>
      <c r="F67" s="22">
        <v>3.802608754915449</v>
      </c>
      <c r="G67" s="22">
        <v>3.7202025573771711</v>
      </c>
      <c r="H67" s="22">
        <v>3.628254997015218</v>
      </c>
      <c r="I67" s="22">
        <v>3.5312502106464572</v>
      </c>
      <c r="J67" s="22">
        <v>6.8589199459653596</v>
      </c>
      <c r="K67" s="22">
        <v>6.9033923443674361</v>
      </c>
      <c r="L67" s="22">
        <v>6.8866741571486889</v>
      </c>
      <c r="M67" s="22">
        <v>6.8112038250832354</v>
      </c>
      <c r="N67" s="22">
        <v>6.6821512720624172</v>
      </c>
      <c r="O67" s="22">
        <v>6.505471200522285</v>
      </c>
      <c r="P67" s="22">
        <v>6.3439957744721074</v>
      </c>
      <c r="Q67" s="22">
        <v>6.1527479769402182</v>
      </c>
      <c r="R67" s="22">
        <v>5.9340160881066906</v>
      </c>
      <c r="S67" s="22">
        <v>5.6902710056012307</v>
      </c>
      <c r="T67" s="22">
        <v>5.4241580888575767</v>
      </c>
      <c r="U67" s="22">
        <v>5.9482728908653906</v>
      </c>
      <c r="V67" s="22">
        <v>6.3059819579536152</v>
      </c>
      <c r="W67" s="22">
        <v>6.5102065440199546</v>
      </c>
      <c r="X67" s="22">
        <v>6.5740332021997094</v>
      </c>
      <c r="Y67" s="22">
        <v>6.5104596023869714</v>
      </c>
      <c r="Z67" s="22">
        <v>6.3322554555650212</v>
      </c>
      <c r="AA67" s="22">
        <v>6.0517807791397811</v>
      </c>
      <c r="AB67" s="22">
        <v>5.6809143419884016</v>
      </c>
      <c r="AC67" s="22">
        <v>5.2309991280800938</v>
      </c>
      <c r="AD67" s="22">
        <v>4.7127438081611253</v>
      </c>
    </row>
    <row r="68" spans="2:30" x14ac:dyDescent="0.2">
      <c r="B68" s="2" t="s">
        <v>41</v>
      </c>
      <c r="C68" s="2" t="s">
        <v>279</v>
      </c>
      <c r="D68" s="2" t="s">
        <v>263</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row>
    <row r="69" spans="2:30" x14ac:dyDescent="0.2">
      <c r="B69" s="2" t="s">
        <v>41</v>
      </c>
      <c r="C69" s="2" t="s">
        <v>279</v>
      </c>
      <c r="D69" s="2" t="s">
        <v>264</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row>
    <row r="70" spans="2:30" x14ac:dyDescent="0.2">
      <c r="B70" s="2" t="s">
        <v>41</v>
      </c>
      <c r="C70" s="2" t="s">
        <v>279</v>
      </c>
      <c r="D70" s="2" t="s">
        <v>265</v>
      </c>
      <c r="E70" s="22">
        <v>6.350926637067225</v>
      </c>
      <c r="F70" s="22">
        <v>6.3262174430084928</v>
      </c>
      <c r="G70" s="22">
        <v>6.2470555495672304</v>
      </c>
      <c r="H70" s="22">
        <v>6.1368269164517324</v>
      </c>
      <c r="I70" s="22">
        <v>6.0033623862094139</v>
      </c>
      <c r="J70" s="22">
        <v>5.8477827817837857</v>
      </c>
      <c r="K70" s="22">
        <v>5.6237070320557532</v>
      </c>
      <c r="L70" s="22">
        <v>5.3752890143971648</v>
      </c>
      <c r="M70" s="22">
        <v>5.1066637455771131</v>
      </c>
      <c r="N70" s="22">
        <v>4.8233509604607372</v>
      </c>
      <c r="O70" s="22">
        <v>4.5305889061868996</v>
      </c>
      <c r="P70" s="22">
        <v>4.2811175522897331</v>
      </c>
      <c r="Q70" s="22">
        <v>4.0399002599257559</v>
      </c>
      <c r="R70" s="22">
        <v>3.807234986482968</v>
      </c>
      <c r="S70" s="22">
        <v>3.5835397815759351</v>
      </c>
      <c r="T70" s="22">
        <v>3.3692658810339551</v>
      </c>
      <c r="U70" s="22">
        <v>3.1652514839767978</v>
      </c>
      <c r="V70" s="22">
        <v>2.9717726154645141</v>
      </c>
      <c r="W70" s="22">
        <v>2.788969021268545</v>
      </c>
      <c r="X70" s="22">
        <v>2.6168247267093392</v>
      </c>
      <c r="Y70" s="22">
        <v>2.4551450628070319</v>
      </c>
      <c r="Z70" s="22">
        <v>2.3036251496153568</v>
      </c>
      <c r="AA70" s="22">
        <v>2.16190031225285</v>
      </c>
      <c r="AB70" s="22">
        <v>2.0295530204528709</v>
      </c>
      <c r="AC70" s="22">
        <v>1.906223243773159</v>
      </c>
      <c r="AD70" s="22">
        <v>1.791623913404516</v>
      </c>
    </row>
    <row r="71" spans="2:30" x14ac:dyDescent="0.2">
      <c r="B71" s="2" t="s">
        <v>41</v>
      </c>
      <c r="C71" s="2" t="s">
        <v>279</v>
      </c>
      <c r="D71" s="2" t="s">
        <v>266</v>
      </c>
      <c r="E71" s="22">
        <v>14.210566159475709</v>
      </c>
      <c r="F71" s="22">
        <v>14.170029167178379</v>
      </c>
      <c r="G71" s="22">
        <v>13.97047829662344</v>
      </c>
      <c r="H71" s="22">
        <v>13.69844807857951</v>
      </c>
      <c r="I71" s="22">
        <v>13.38058915944147</v>
      </c>
      <c r="J71" s="22">
        <v>13.018588688640291</v>
      </c>
      <c r="K71" s="22">
        <v>12.50788984845815</v>
      </c>
      <c r="L71" s="22">
        <v>11.94055292985446</v>
      </c>
      <c r="M71" s="22">
        <v>11.327048015835089</v>
      </c>
      <c r="N71" s="22">
        <v>10.68247310919485</v>
      </c>
      <c r="O71" s="22">
        <v>10.021435287622809</v>
      </c>
      <c r="P71" s="22">
        <v>9.4898640944980919</v>
      </c>
      <c r="Q71" s="22">
        <v>8.9751106988172733</v>
      </c>
      <c r="R71" s="22">
        <v>8.4776289467939385</v>
      </c>
      <c r="S71" s="22">
        <v>7.9981840830290896</v>
      </c>
      <c r="T71" s="22">
        <v>7.5377557334037046</v>
      </c>
      <c r="U71" s="22">
        <v>7.0988800618878791</v>
      </c>
      <c r="V71" s="22">
        <v>6.6824686466843719</v>
      </c>
      <c r="W71" s="22">
        <v>6.2892296384148851</v>
      </c>
      <c r="X71" s="22">
        <v>5.9196394167310018</v>
      </c>
      <c r="Y71" s="22">
        <v>5.5738190465777926</v>
      </c>
      <c r="Z71" s="22">
        <v>5.2516010861909628</v>
      </c>
      <c r="AA71" s="22">
        <v>4.9525992671895001</v>
      </c>
      <c r="AB71" s="22">
        <v>4.6761821122092719</v>
      </c>
      <c r="AC71" s="22">
        <v>4.421687284900309</v>
      </c>
      <c r="AD71" s="22">
        <v>4.1884365435712372</v>
      </c>
    </row>
    <row r="72" spans="2:30" x14ac:dyDescent="0.2">
      <c r="B72" s="2" t="s">
        <v>41</v>
      </c>
      <c r="C72" s="2" t="s">
        <v>279</v>
      </c>
      <c r="D72" s="2" t="s">
        <v>267</v>
      </c>
      <c r="E72" s="22">
        <v>9.9001904307480277</v>
      </c>
      <c r="F72" s="22">
        <v>9.9102946900114688</v>
      </c>
      <c r="G72" s="22">
        <v>9.9204217136669079</v>
      </c>
      <c r="H72" s="22">
        <v>9.9305715538036772</v>
      </c>
      <c r="I72" s="22">
        <v>9.9407442626307532</v>
      </c>
      <c r="J72" s="22">
        <v>9.9509398924770487</v>
      </c>
      <c r="K72" s="22">
        <v>9.8615469108337539</v>
      </c>
      <c r="L72" s="22">
        <v>9.7719721226413263</v>
      </c>
      <c r="M72" s="22">
        <v>9.6822148882282573</v>
      </c>
      <c r="N72" s="22">
        <v>9.5922745659316213</v>
      </c>
      <c r="O72" s="22">
        <v>9.5021505120912835</v>
      </c>
      <c r="P72" s="22">
        <v>9.4118420810440924</v>
      </c>
      <c r="Q72" s="22">
        <v>9.3213486251180644</v>
      </c>
      <c r="R72" s="22">
        <v>9.230669494626552</v>
      </c>
      <c r="S72" s="22">
        <v>9.1398040378623833</v>
      </c>
      <c r="T72" s="22">
        <v>9.0487516010919968</v>
      </c>
      <c r="U72" s="22">
        <v>8.957511528549567</v>
      </c>
      <c r="V72" s="22">
        <v>8.8660831624310834</v>
      </c>
      <c r="W72" s="22">
        <v>8.7744658428884517</v>
      </c>
      <c r="X72" s="22">
        <v>8.682658908023555</v>
      </c>
      <c r="Y72" s="22">
        <v>8.5906616938822893</v>
      </c>
      <c r="Z72" s="22">
        <v>8.4984735344486282</v>
      </c>
      <c r="AA72" s="22">
        <v>8.4060937616386067</v>
      </c>
      <c r="AB72" s="22">
        <v>8.3135217052943382</v>
      </c>
      <c r="AC72" s="22">
        <v>8.2207566931779965</v>
      </c>
      <c r="AD72" s="22">
        <v>8.1277980509657795</v>
      </c>
    </row>
    <row r="73" spans="2:30" x14ac:dyDescent="0.2">
      <c r="B73" s="2" t="s">
        <v>41</v>
      </c>
      <c r="C73" s="2" t="s">
        <v>279</v>
      </c>
      <c r="D73" s="2" t="s">
        <v>268</v>
      </c>
      <c r="E73" s="22">
        <v>0</v>
      </c>
      <c r="F73" s="22">
        <v>0</v>
      </c>
      <c r="G73" s="22">
        <v>0</v>
      </c>
      <c r="H73" s="22">
        <v>0</v>
      </c>
      <c r="I73" s="22">
        <v>0</v>
      </c>
      <c r="J73" s="22">
        <v>0</v>
      </c>
      <c r="K73" s="22">
        <v>1.0099718552174719</v>
      </c>
      <c r="L73" s="22">
        <v>1.9328390655951651</v>
      </c>
      <c r="M73" s="22">
        <v>2.7572131245329738</v>
      </c>
      <c r="N73" s="22">
        <v>3.4760732868303781</v>
      </c>
      <c r="O73" s="22">
        <v>4.0865444389915826</v>
      </c>
      <c r="P73" s="22">
        <v>4.6492115846213213</v>
      </c>
      <c r="Q73" s="22">
        <v>5.1352638857014972</v>
      </c>
      <c r="R73" s="22">
        <v>5.5487156370745776</v>
      </c>
      <c r="S73" s="22">
        <v>5.8937266518754337</v>
      </c>
      <c r="T73" s="22">
        <v>6.1752114691588824</v>
      </c>
      <c r="U73" s="22">
        <v>6.3994951643893208</v>
      </c>
      <c r="V73" s="22">
        <v>6.5724060661735404</v>
      </c>
      <c r="W73" s="22">
        <v>6.6998727023072746</v>
      </c>
      <c r="X73" s="22">
        <v>6.7880825328622709</v>
      </c>
      <c r="Y73" s="22">
        <v>6.8427982847276336</v>
      </c>
      <c r="Z73" s="22">
        <v>6.8698994541012102</v>
      </c>
      <c r="AA73" s="22">
        <v>6.8747542337206369</v>
      </c>
      <c r="AB73" s="22">
        <v>6.862637547444848</v>
      </c>
      <c r="AC73" s="22">
        <v>6.8382977247740904</v>
      </c>
      <c r="AD73" s="22">
        <v>6.8067177411925952</v>
      </c>
    </row>
    <row r="74" spans="2:30" x14ac:dyDescent="0.2">
      <c r="B74" s="2"/>
      <c r="C74" s="2"/>
      <c r="D74" s="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row>
    <row r="75" spans="2:30" x14ac:dyDescent="0.2">
      <c r="B75" s="2" t="s">
        <v>41</v>
      </c>
      <c r="C75" s="2" t="s">
        <v>196</v>
      </c>
      <c r="D75" s="2" t="s">
        <v>259</v>
      </c>
      <c r="E75" s="22">
        <v>70.16933820979979</v>
      </c>
      <c r="F75" s="22">
        <v>82.003606378148007</v>
      </c>
      <c r="G75" s="22">
        <v>88.223011479130236</v>
      </c>
      <c r="H75" s="22">
        <v>90.792300227379201</v>
      </c>
      <c r="I75" s="22">
        <v>94.718646307057341</v>
      </c>
      <c r="J75" s="22">
        <v>100.5406567019651</v>
      </c>
      <c r="K75" s="22">
        <v>106.9216848978255</v>
      </c>
      <c r="L75" s="22">
        <v>112.9317834974033</v>
      </c>
      <c r="M75" s="22">
        <v>118.4763763289594</v>
      </c>
      <c r="N75" s="22">
        <v>121.74950287537381</v>
      </c>
      <c r="O75" s="22">
        <v>124.81160286358219</v>
      </c>
      <c r="P75" s="22">
        <v>126.2489317061854</v>
      </c>
      <c r="Q75" s="22">
        <v>127.6966500294992</v>
      </c>
      <c r="R75" s="22">
        <v>129.05836755332871</v>
      </c>
      <c r="S75" s="22">
        <v>130.3417437969272</v>
      </c>
      <c r="T75" s="22">
        <v>131.53914683355109</v>
      </c>
      <c r="U75" s="22">
        <v>132.64609742613689</v>
      </c>
      <c r="V75" s="22">
        <v>133.74426313796889</v>
      </c>
      <c r="W75" s="22">
        <v>134.76474275220849</v>
      </c>
      <c r="X75" s="22">
        <v>135.76478340532671</v>
      </c>
      <c r="Y75" s="22">
        <v>136.7132897950554</v>
      </c>
      <c r="Z75" s="22">
        <v>137.6419084511011</v>
      </c>
      <c r="AA75" s="22">
        <v>138.52594436307041</v>
      </c>
      <c r="AB75" s="22">
        <v>139.39923410169669</v>
      </c>
      <c r="AC75" s="22">
        <v>140.29936920473921</v>
      </c>
      <c r="AD75" s="22">
        <v>141.17829784209869</v>
      </c>
    </row>
    <row r="76" spans="2:30" x14ac:dyDescent="0.2">
      <c r="B76" s="2" t="s">
        <v>41</v>
      </c>
      <c r="C76" s="2" t="s">
        <v>196</v>
      </c>
      <c r="D76" s="2" t="s">
        <v>250</v>
      </c>
      <c r="E76" s="22">
        <v>92.419118811961013</v>
      </c>
      <c r="F76" s="22">
        <v>90.116213446633878</v>
      </c>
      <c r="G76" s="22">
        <v>87.817713790762369</v>
      </c>
      <c r="H76" s="22">
        <v>85.522885024537857</v>
      </c>
      <c r="I76" s="22">
        <v>83.230988931707657</v>
      </c>
      <c r="J76" s="22">
        <v>80.941283677943886</v>
      </c>
      <c r="K76" s="22">
        <v>71.090479765073951</v>
      </c>
      <c r="L76" s="22">
        <v>61.812876271944447</v>
      </c>
      <c r="M76" s="22">
        <v>53.097958301690412</v>
      </c>
      <c r="N76" s="22">
        <v>44.935505528361553</v>
      </c>
      <c r="O76" s="22">
        <v>37.31558345409222</v>
      </c>
      <c r="P76" s="22">
        <v>32.85416174030572</v>
      </c>
      <c r="Q76" s="22">
        <v>28.741180009965241</v>
      </c>
      <c r="R76" s="22">
        <v>25.010017421266191</v>
      </c>
      <c r="S76" s="22">
        <v>21.545830472997348</v>
      </c>
      <c r="T76" s="22">
        <v>18.386070574443199</v>
      </c>
      <c r="U76" s="22">
        <v>14.725618355814699</v>
      </c>
      <c r="V76" s="22">
        <v>11.50140436156663</v>
      </c>
      <c r="W76" s="22">
        <v>8.1250089840747481</v>
      </c>
      <c r="X76" s="22">
        <v>5.39716407531483</v>
      </c>
      <c r="Y76" s="22">
        <v>3.5489294659923001</v>
      </c>
      <c r="Z76" s="22">
        <v>2.1284889470221309</v>
      </c>
      <c r="AA76" s="22">
        <v>1.237344405161114</v>
      </c>
      <c r="AB76" s="22">
        <v>0.60343726972400302</v>
      </c>
      <c r="AC76" s="22">
        <v>0.1521480372996922</v>
      </c>
      <c r="AD76" s="22">
        <v>0</v>
      </c>
    </row>
    <row r="77" spans="2:30" x14ac:dyDescent="0.2">
      <c r="B77" s="2" t="s">
        <v>41</v>
      </c>
      <c r="C77" s="2" t="s">
        <v>196</v>
      </c>
      <c r="D77" s="2" t="s">
        <v>260</v>
      </c>
      <c r="E77" s="22">
        <v>0</v>
      </c>
      <c r="F77" s="22">
        <v>0</v>
      </c>
      <c r="G77" s="22">
        <v>0</v>
      </c>
      <c r="H77" s="22">
        <v>0</v>
      </c>
      <c r="I77" s="22">
        <v>0</v>
      </c>
      <c r="J77" s="22">
        <v>0</v>
      </c>
      <c r="K77" s="22">
        <v>2.426045328073879</v>
      </c>
      <c r="L77" s="22">
        <v>4.3679334410581729</v>
      </c>
      <c r="M77" s="22">
        <v>5.834292865557547</v>
      </c>
      <c r="N77" s="22">
        <v>6.8335100573084393</v>
      </c>
      <c r="O77" s="22">
        <v>7.3737380478146317</v>
      </c>
      <c r="P77" s="22">
        <v>8.1111272126939333</v>
      </c>
      <c r="Q77" s="22">
        <v>8.6335664269206411</v>
      </c>
      <c r="R77" s="22">
        <v>8.9709845098020047</v>
      </c>
      <c r="S77" s="22">
        <v>9.1025770277101206</v>
      </c>
      <c r="T77" s="22">
        <v>9.0558258053227689</v>
      </c>
      <c r="U77" s="22">
        <v>9.6949759324352165</v>
      </c>
      <c r="V77" s="22">
        <v>9.9564395965800685</v>
      </c>
      <c r="W77" s="22">
        <v>9.1991039883660815</v>
      </c>
      <c r="X77" s="22">
        <v>8.0286172065628545</v>
      </c>
      <c r="Y77" s="22">
        <v>7.0448898354772496</v>
      </c>
      <c r="Z77" s="22">
        <v>5.8136339896276112</v>
      </c>
      <c r="AA77" s="22">
        <v>4.9185979090732834</v>
      </c>
      <c r="AB77" s="22">
        <v>3.8998259371715411</v>
      </c>
      <c r="AC77" s="22">
        <v>2.118718191053921</v>
      </c>
      <c r="AD77" s="22">
        <v>0.19757775046633791</v>
      </c>
    </row>
    <row r="78" spans="2:30" x14ac:dyDescent="0.2">
      <c r="B78" s="2" t="s">
        <v>41</v>
      </c>
      <c r="C78" s="2" t="s">
        <v>196</v>
      </c>
      <c r="D78" s="2" t="s">
        <v>241</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row>
    <row r="79" spans="2:30" x14ac:dyDescent="0.2">
      <c r="B79" s="2" t="s">
        <v>41</v>
      </c>
      <c r="C79" s="2" t="s">
        <v>196</v>
      </c>
      <c r="D79" s="2" t="s">
        <v>261</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row>
    <row r="80" spans="2:30" x14ac:dyDescent="0.2">
      <c r="B80" s="2" t="s">
        <v>41</v>
      </c>
      <c r="C80" s="2" t="s">
        <v>196</v>
      </c>
      <c r="D80" s="2" t="s">
        <v>243</v>
      </c>
      <c r="E80" s="22">
        <v>7.925307068269734</v>
      </c>
      <c r="F80" s="22">
        <v>7.9196159519995142</v>
      </c>
      <c r="G80" s="22">
        <v>7.9140251216770281</v>
      </c>
      <c r="H80" s="22">
        <v>7.9085325240719664</v>
      </c>
      <c r="I80" s="22">
        <v>7.9031361192636327</v>
      </c>
      <c r="J80" s="22">
        <v>7.8978338804235912</v>
      </c>
      <c r="K80" s="22">
        <v>6.9153940113258239</v>
      </c>
      <c r="L80" s="22">
        <v>5.9819166244828432</v>
      </c>
      <c r="M80" s="22">
        <v>5.0974175141560387</v>
      </c>
      <c r="N80" s="22">
        <v>4.2619151056899964</v>
      </c>
      <c r="O80" s="22">
        <v>3.475430407341328</v>
      </c>
      <c r="P80" s="22">
        <v>3.0156458298711528</v>
      </c>
      <c r="Q80" s="22">
        <v>2.6121263249566762</v>
      </c>
      <c r="R80" s="22">
        <v>2.2388814703507429</v>
      </c>
      <c r="S80" s="22">
        <v>1.9344167647060011</v>
      </c>
      <c r="T80" s="22">
        <v>1.655151450106759</v>
      </c>
      <c r="U80" s="22">
        <v>1.3665167931197191</v>
      </c>
      <c r="V80" s="22">
        <v>1.1029132105387229</v>
      </c>
      <c r="W80" s="22">
        <v>0.89762477870225443</v>
      </c>
      <c r="X80" s="22">
        <v>0.71469881254916723</v>
      </c>
      <c r="Y80" s="22">
        <v>0.56306391362767461</v>
      </c>
      <c r="Z80" s="22">
        <v>0.42644856285653981</v>
      </c>
      <c r="AA80" s="22">
        <v>0.30833925029612008</v>
      </c>
      <c r="AB80" s="22">
        <v>0.197716887131271</v>
      </c>
      <c r="AC80" s="22">
        <v>9.233871635399156E-2</v>
      </c>
      <c r="AD80" s="22">
        <v>0</v>
      </c>
    </row>
    <row r="81" spans="2:30" x14ac:dyDescent="0.2">
      <c r="B81" s="2" t="s">
        <v>41</v>
      </c>
      <c r="C81" s="2" t="s">
        <v>196</v>
      </c>
      <c r="D81" s="2" t="s">
        <v>262</v>
      </c>
      <c r="E81" s="22">
        <v>0</v>
      </c>
      <c r="F81" s="22">
        <v>0</v>
      </c>
      <c r="G81" s="22">
        <v>0</v>
      </c>
      <c r="H81" s="22">
        <v>0</v>
      </c>
      <c r="I81" s="22">
        <v>0</v>
      </c>
      <c r="J81" s="22">
        <v>0</v>
      </c>
      <c r="K81" s="22">
        <v>0.2359958659501056</v>
      </c>
      <c r="L81" s="22">
        <v>0.42270502913904462</v>
      </c>
      <c r="M81" s="22">
        <v>0.56009360033457012</v>
      </c>
      <c r="N81" s="22">
        <v>0.64812533865331745</v>
      </c>
      <c r="O81" s="22">
        <v>0.68676169725906511</v>
      </c>
      <c r="P81" s="22">
        <v>0.74451106523003541</v>
      </c>
      <c r="Q81" s="22">
        <v>0.78465693246422918</v>
      </c>
      <c r="R81" s="22">
        <v>0.80307704914754952</v>
      </c>
      <c r="S81" s="22">
        <v>0.81724292904364493</v>
      </c>
      <c r="T81" s="22">
        <v>0.81522384856004571</v>
      </c>
      <c r="U81" s="22">
        <v>0.89968021039556956</v>
      </c>
      <c r="V81" s="22">
        <v>0.95476068972008876</v>
      </c>
      <c r="W81" s="22">
        <v>1.016287329404898</v>
      </c>
      <c r="X81" s="22">
        <v>1.0631589301104529</v>
      </c>
      <c r="Y81" s="22">
        <v>1.117723888245981</v>
      </c>
      <c r="Z81" s="22">
        <v>1.1647774179514441</v>
      </c>
      <c r="AA81" s="22">
        <v>1.225686870580099</v>
      </c>
      <c r="AB81" s="22">
        <v>1.277782270564781</v>
      </c>
      <c r="AC81" s="22">
        <v>1.28585107997424</v>
      </c>
      <c r="AD81" s="22">
        <v>1.290274899517402</v>
      </c>
    </row>
    <row r="82" spans="2:30" x14ac:dyDescent="0.2">
      <c r="B82" s="2" t="s">
        <v>41</v>
      </c>
      <c r="C82" s="2" t="s">
        <v>196</v>
      </c>
      <c r="D82" s="2" t="s">
        <v>263</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row>
    <row r="83" spans="2:30" x14ac:dyDescent="0.2">
      <c r="B83" s="2" t="s">
        <v>41</v>
      </c>
      <c r="C83" s="2" t="s">
        <v>196</v>
      </c>
      <c r="D83" s="2" t="s">
        <v>264</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row>
    <row r="84" spans="2:30" x14ac:dyDescent="0.2">
      <c r="B84" s="2" t="s">
        <v>41</v>
      </c>
      <c r="C84" s="2" t="s">
        <v>196</v>
      </c>
      <c r="D84" s="2" t="s">
        <v>265</v>
      </c>
      <c r="E84" s="22">
        <v>72.004184786448988</v>
      </c>
      <c r="F84" s="22">
        <v>71.503033131432474</v>
      </c>
      <c r="G84" s="22">
        <v>71.028638022080983</v>
      </c>
      <c r="H84" s="22">
        <v>70.579871486632086</v>
      </c>
      <c r="I84" s="22">
        <v>70.155644716124087</v>
      </c>
      <c r="J84" s="22">
        <v>69.754906169081039</v>
      </c>
      <c r="K84" s="22">
        <v>69.460345310642921</v>
      </c>
      <c r="L84" s="22">
        <v>69.196365706855644</v>
      </c>
      <c r="M84" s="22">
        <v>68.961914919489942</v>
      </c>
      <c r="N84" s="22">
        <v>68.75599217507596</v>
      </c>
      <c r="O84" s="22">
        <v>68.577646278231725</v>
      </c>
      <c r="P84" s="22">
        <v>68.584041092774342</v>
      </c>
      <c r="Q84" s="22">
        <v>68.627744137706088</v>
      </c>
      <c r="R84" s="22">
        <v>68.693297529545873</v>
      </c>
      <c r="S84" s="22">
        <v>68.804857304381287</v>
      </c>
      <c r="T84" s="22">
        <v>68.936175045044749</v>
      </c>
      <c r="U84" s="22">
        <v>69.116025675389793</v>
      </c>
      <c r="V84" s="22">
        <v>69.308373013763145</v>
      </c>
      <c r="W84" s="22">
        <v>69.541402310353917</v>
      </c>
      <c r="X84" s="22">
        <v>69.790727460468673</v>
      </c>
      <c r="Y84" s="22">
        <v>70.068469937825256</v>
      </c>
      <c r="Z84" s="22">
        <v>70.361396117213985</v>
      </c>
      <c r="AA84" s="22">
        <v>70.678881063509465</v>
      </c>
      <c r="AB84" s="22">
        <v>71.008262222663291</v>
      </c>
      <c r="AC84" s="22">
        <v>71.33528746771816</v>
      </c>
      <c r="AD84" s="22">
        <v>71.676643922449571</v>
      </c>
    </row>
    <row r="85" spans="2:30" x14ac:dyDescent="0.2">
      <c r="B85" s="2" t="s">
        <v>41</v>
      </c>
      <c r="C85" s="2" t="s">
        <v>196</v>
      </c>
      <c r="D85" s="2" t="s">
        <v>266</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row>
    <row r="86" spans="2:30" x14ac:dyDescent="0.2">
      <c r="B86" s="2" t="s">
        <v>41</v>
      </c>
      <c r="C86" s="2" t="s">
        <v>196</v>
      </c>
      <c r="D86" s="2" t="s">
        <v>267</v>
      </c>
      <c r="E86" s="22">
        <v>18.683533104867362</v>
      </c>
      <c r="F86" s="22">
        <v>18.35088344966746</v>
      </c>
      <c r="G86" s="22">
        <v>18.011643235253889</v>
      </c>
      <c r="H86" s="22">
        <v>17.665701308312531</v>
      </c>
      <c r="I86" s="22">
        <v>17.312944601023911</v>
      </c>
      <c r="J86" s="22">
        <v>16.95325809795337</v>
      </c>
      <c r="K86" s="22">
        <v>16.969744273522231</v>
      </c>
      <c r="L86" s="22">
        <v>16.985599299076561</v>
      </c>
      <c r="M86" s="22">
        <v>17.000807441949888</v>
      </c>
      <c r="N86" s="22">
        <v>17.015352644442789</v>
      </c>
      <c r="O86" s="22">
        <v>17.029218517556028</v>
      </c>
      <c r="P86" s="22">
        <v>17.04238833460915</v>
      </c>
      <c r="Q86" s="22">
        <v>17.054845024742619</v>
      </c>
      <c r="R86" s="22">
        <v>17.06657116630144</v>
      </c>
      <c r="S86" s="22">
        <v>17.07754898009815</v>
      </c>
      <c r="T86" s="22">
        <v>17.087760322553109</v>
      </c>
      <c r="U86" s="22">
        <v>17.097186678709981</v>
      </c>
      <c r="V86" s="22">
        <v>17.105809155124099</v>
      </c>
      <c r="W86" s="22">
        <v>17.113608472621689</v>
      </c>
      <c r="X86" s="22">
        <v>17.120564958927531</v>
      </c>
      <c r="Y86" s="22">
        <v>17.126658541158811</v>
      </c>
      <c r="Z86" s="22">
        <v>17.131868738182931</v>
      </c>
      <c r="AA86" s="22">
        <v>17.13617465283675</v>
      </c>
      <c r="AB86" s="22">
        <v>17.13955496400499</v>
      </c>
      <c r="AC86" s="22">
        <v>17.141987918555198</v>
      </c>
      <c r="AD86" s="22">
        <v>17.14345132312701</v>
      </c>
    </row>
    <row r="87" spans="2:30" x14ac:dyDescent="0.2">
      <c r="B87" s="2" t="s">
        <v>41</v>
      </c>
      <c r="C87" s="2" t="s">
        <v>196</v>
      </c>
      <c r="D87" s="2" t="s">
        <v>268</v>
      </c>
      <c r="E87" s="22">
        <v>0</v>
      </c>
      <c r="F87" s="22">
        <v>0</v>
      </c>
      <c r="G87" s="22">
        <v>0</v>
      </c>
      <c r="H87" s="22">
        <v>0</v>
      </c>
      <c r="I87" s="22">
        <v>0</v>
      </c>
      <c r="J87" s="22">
        <v>0</v>
      </c>
      <c r="K87" s="22">
        <v>5.6573473771138261</v>
      </c>
      <c r="L87" s="22">
        <v>11.240286043220509</v>
      </c>
      <c r="M87" s="22">
        <v>16.750749617084129</v>
      </c>
      <c r="N87" s="22">
        <v>22.190602043330578</v>
      </c>
      <c r="O87" s="22">
        <v>27.561638963151481</v>
      </c>
      <c r="P87" s="22">
        <v>29.899506110727859</v>
      </c>
      <c r="Q87" s="22">
        <v>32.10101875091366</v>
      </c>
      <c r="R87" s="22">
        <v>34.117613476258427</v>
      </c>
      <c r="S87" s="22">
        <v>36.060094693129948</v>
      </c>
      <c r="T87" s="22">
        <v>37.889115327293062</v>
      </c>
      <c r="U87" s="22">
        <v>39.516137151911778</v>
      </c>
      <c r="V87" s="22">
        <v>41.103240172393278</v>
      </c>
      <c r="W87" s="22">
        <v>43.851181738142493</v>
      </c>
      <c r="X87" s="22">
        <v>46.377401323666078</v>
      </c>
      <c r="Y87" s="22">
        <v>47.838263032115719</v>
      </c>
      <c r="Z87" s="22">
        <v>49.132582801213459</v>
      </c>
      <c r="AA87" s="22">
        <v>49.565235458629957</v>
      </c>
      <c r="AB87" s="22">
        <v>49.880419201711568</v>
      </c>
      <c r="AC87" s="22">
        <v>50.805147970550621</v>
      </c>
      <c r="AD87" s="22">
        <v>51.58347133987116</v>
      </c>
    </row>
    <row r="88" spans="2:30" x14ac:dyDescent="0.2">
      <c r="B88" s="2"/>
      <c r="C88" s="2"/>
      <c r="D88" s="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row>
    <row r="89" spans="2:30" x14ac:dyDescent="0.2">
      <c r="B89" s="2" t="s">
        <v>41</v>
      </c>
      <c r="C89" s="2" t="s">
        <v>172</v>
      </c>
      <c r="D89" s="2" t="s">
        <v>259</v>
      </c>
      <c r="E89" s="22">
        <v>12.283052775640741</v>
      </c>
      <c r="F89" s="22">
        <v>13.88581226959041</v>
      </c>
      <c r="G89" s="22">
        <v>15.7963381054237</v>
      </c>
      <c r="H89" s="22">
        <v>17.968314584696611</v>
      </c>
      <c r="I89" s="22">
        <v>20.418229374391419</v>
      </c>
      <c r="J89" s="22">
        <v>23.127399479124019</v>
      </c>
      <c r="K89" s="22">
        <v>39.33503444514205</v>
      </c>
      <c r="L89" s="22">
        <v>56.810094768201658</v>
      </c>
      <c r="M89" s="22">
        <v>75.514739855693165</v>
      </c>
      <c r="N89" s="22">
        <v>95.435091450270718</v>
      </c>
      <c r="O89" s="22">
        <v>116.5167096505467</v>
      </c>
      <c r="P89" s="22">
        <v>128.4346862361709</v>
      </c>
      <c r="Q89" s="22">
        <v>140.46501207932769</v>
      </c>
      <c r="R89" s="22">
        <v>152.4811001422315</v>
      </c>
      <c r="S89" s="22">
        <v>164.51687283768669</v>
      </c>
      <c r="T89" s="22">
        <v>176.46678567073141</v>
      </c>
      <c r="U89" s="22">
        <v>188.49176790184779</v>
      </c>
      <c r="V89" s="22">
        <v>200.06682649394111</v>
      </c>
      <c r="W89" s="22">
        <v>211.22099955017231</v>
      </c>
      <c r="X89" s="22">
        <v>221.8600647619507</v>
      </c>
      <c r="Y89" s="22">
        <v>232.0398022064706</v>
      </c>
      <c r="Z89" s="22">
        <v>242.52825437860761</v>
      </c>
      <c r="AA89" s="22">
        <v>251.875093976041</v>
      </c>
      <c r="AB89" s="22">
        <v>262.6921957094666</v>
      </c>
      <c r="AC89" s="22">
        <v>272.97117283155859</v>
      </c>
      <c r="AD89" s="22">
        <v>282.10748652497438</v>
      </c>
    </row>
    <row r="90" spans="2:30" x14ac:dyDescent="0.2">
      <c r="B90" s="2" t="s">
        <v>41</v>
      </c>
      <c r="C90" s="2" t="s">
        <v>172</v>
      </c>
      <c r="D90" s="2" t="s">
        <v>250</v>
      </c>
      <c r="E90" s="22">
        <v>38.76902445045976</v>
      </c>
      <c r="F90" s="22">
        <v>38.787755896250417</v>
      </c>
      <c r="G90" s="22">
        <v>38.795539497217909</v>
      </c>
      <c r="H90" s="22">
        <v>38.799359100039197</v>
      </c>
      <c r="I90" s="22">
        <v>38.798886553997527</v>
      </c>
      <c r="J90" s="22">
        <v>38.795207891863321</v>
      </c>
      <c r="K90" s="22">
        <v>31.701455039261731</v>
      </c>
      <c r="L90" s="22">
        <v>25.000458382205299</v>
      </c>
      <c r="M90" s="22">
        <v>18.690083809777761</v>
      </c>
      <c r="N90" s="22">
        <v>12.772825049038049</v>
      </c>
      <c r="O90" s="22">
        <v>7.2499729997198266</v>
      </c>
      <c r="P90" s="22">
        <v>6.5779599952175234</v>
      </c>
      <c r="Q90" s="22">
        <v>5.9063303461213312</v>
      </c>
      <c r="R90" s="22">
        <v>5.2944242590602659</v>
      </c>
      <c r="S90" s="22">
        <v>4.6898909106407576</v>
      </c>
      <c r="T90" s="22">
        <v>4.1444199674237074</v>
      </c>
      <c r="U90" s="22">
        <v>3.4153687897647509</v>
      </c>
      <c r="V90" s="22">
        <v>2.7756336334151488</v>
      </c>
      <c r="W90" s="22">
        <v>2.1842127447169188</v>
      </c>
      <c r="X90" s="22">
        <v>1.6780199081077549</v>
      </c>
      <c r="Y90" s="22">
        <v>1.2246594252540961</v>
      </c>
      <c r="Z90" s="22">
        <v>0.85080711636147188</v>
      </c>
      <c r="AA90" s="22">
        <v>0.53415508548786561</v>
      </c>
      <c r="AB90" s="22">
        <v>0.29190271405947998</v>
      </c>
      <c r="AC90" s="22">
        <v>0.1114612316923244</v>
      </c>
      <c r="AD90" s="22">
        <v>0</v>
      </c>
    </row>
    <row r="91" spans="2:30" x14ac:dyDescent="0.2">
      <c r="B91" s="2" t="s">
        <v>41</v>
      </c>
      <c r="C91" s="2" t="s">
        <v>172</v>
      </c>
      <c r="D91" s="2" t="s">
        <v>260</v>
      </c>
      <c r="E91" s="22">
        <v>0</v>
      </c>
      <c r="F91" s="22">
        <v>0</v>
      </c>
      <c r="G91" s="22">
        <v>0</v>
      </c>
      <c r="H91" s="22">
        <v>0</v>
      </c>
      <c r="I91" s="22">
        <v>0</v>
      </c>
      <c r="J91" s="22">
        <v>0</v>
      </c>
      <c r="K91" s="22">
        <v>1.081849034431889</v>
      </c>
      <c r="L91" s="22">
        <v>1.7666276801130081</v>
      </c>
      <c r="M91" s="22">
        <v>2.0536274108412851</v>
      </c>
      <c r="N91" s="22">
        <v>1.9424111825726069</v>
      </c>
      <c r="O91" s="22">
        <v>1.4326293951542171</v>
      </c>
      <c r="P91" s="22">
        <v>1.6239851359763959</v>
      </c>
      <c r="Q91" s="22">
        <v>1.7742032639194121</v>
      </c>
      <c r="R91" s="22">
        <v>1.899086962489009</v>
      </c>
      <c r="S91" s="22">
        <v>1.981362162816936</v>
      </c>
      <c r="T91" s="22">
        <v>2.0412814764922742</v>
      </c>
      <c r="U91" s="22">
        <v>2.2485927189661798</v>
      </c>
      <c r="V91" s="22">
        <v>2.4027873244489348</v>
      </c>
      <c r="W91" s="22">
        <v>2.4729572866624392</v>
      </c>
      <c r="X91" s="22">
        <v>2.4961589677821818</v>
      </c>
      <c r="Y91" s="22">
        <v>2.4310403516238019</v>
      </c>
      <c r="Z91" s="22">
        <v>2.323846302897751</v>
      </c>
      <c r="AA91" s="22">
        <v>2.1233329020139529</v>
      </c>
      <c r="AB91" s="22">
        <v>1.8864757490709669</v>
      </c>
      <c r="AC91" s="22">
        <v>1.552139241327442</v>
      </c>
      <c r="AD91" s="22">
        <v>1.1860337509780261</v>
      </c>
    </row>
    <row r="92" spans="2:30" x14ac:dyDescent="0.2">
      <c r="B92" s="2" t="s">
        <v>41</v>
      </c>
      <c r="C92" s="2" t="s">
        <v>172</v>
      </c>
      <c r="D92" s="2" t="s">
        <v>241</v>
      </c>
      <c r="E92" s="22">
        <v>727.72151298773861</v>
      </c>
      <c r="F92" s="22">
        <v>709.81748766403439</v>
      </c>
      <c r="G92" s="22">
        <v>690.8399187569421</v>
      </c>
      <c r="H92" s="22">
        <v>670.51093357512775</v>
      </c>
      <c r="I92" s="22">
        <v>649.45881120946456</v>
      </c>
      <c r="J92" s="22">
        <v>627.80595636516205</v>
      </c>
      <c r="K92" s="22">
        <v>597.2221319324525</v>
      </c>
      <c r="L92" s="22">
        <v>563.58882200030394</v>
      </c>
      <c r="M92" s="22">
        <v>527.04239120695763</v>
      </c>
      <c r="N92" s="22">
        <v>487.83947203570739</v>
      </c>
      <c r="O92" s="22">
        <v>446.29896544755093</v>
      </c>
      <c r="P92" s="22">
        <v>409.50889213163413</v>
      </c>
      <c r="Q92" s="22">
        <v>374.00695501730598</v>
      </c>
      <c r="R92" s="22">
        <v>339.86082597708111</v>
      </c>
      <c r="S92" s="22">
        <v>307.13469654927837</v>
      </c>
      <c r="T92" s="22">
        <v>275.86374859227908</v>
      </c>
      <c r="U92" s="22">
        <v>246.2367563592797</v>
      </c>
      <c r="V92" s="22">
        <v>218.40343800753629</v>
      </c>
      <c r="W92" s="22">
        <v>192.36540145915919</v>
      </c>
      <c r="X92" s="22">
        <v>168.14110154484271</v>
      </c>
      <c r="Y92" s="22">
        <v>145.74609673013319</v>
      </c>
      <c r="Z92" s="22">
        <v>123.8052112762101</v>
      </c>
      <c r="AA92" s="22">
        <v>104.20056896630931</v>
      </c>
      <c r="AB92" s="22">
        <v>75.080227054288784</v>
      </c>
      <c r="AC92" s="22">
        <v>50.493034460005752</v>
      </c>
      <c r="AD92" s="22">
        <v>27.88541702216996</v>
      </c>
    </row>
    <row r="93" spans="2:30" x14ac:dyDescent="0.2">
      <c r="B93" s="2" t="s">
        <v>41</v>
      </c>
      <c r="C93" s="2" t="s">
        <v>172</v>
      </c>
      <c r="D93" s="2" t="s">
        <v>261</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row>
    <row r="94" spans="2:30" x14ac:dyDescent="0.2">
      <c r="B94" s="2" t="s">
        <v>41</v>
      </c>
      <c r="C94" s="2" t="s">
        <v>172</v>
      </c>
      <c r="D94" s="2" t="s">
        <v>243</v>
      </c>
      <c r="E94" s="22">
        <v>189.3258310177165</v>
      </c>
      <c r="F94" s="22">
        <v>187.59525685079461</v>
      </c>
      <c r="G94" s="22">
        <v>185.46765495779559</v>
      </c>
      <c r="H94" s="22">
        <v>182.98809461100871</v>
      </c>
      <c r="I94" s="22">
        <v>180.18344740193251</v>
      </c>
      <c r="J94" s="22">
        <v>177.06927599864301</v>
      </c>
      <c r="K94" s="22">
        <v>167.50701618392</v>
      </c>
      <c r="L94" s="22">
        <v>157.5443997347638</v>
      </c>
      <c r="M94" s="22">
        <v>147.3033248845428</v>
      </c>
      <c r="N94" s="22">
        <v>136.8616845185993</v>
      </c>
      <c r="O94" s="22">
        <v>126.3457786946817</v>
      </c>
      <c r="P94" s="22">
        <v>116.0987927777993</v>
      </c>
      <c r="Q94" s="22">
        <v>106.02162155332741</v>
      </c>
      <c r="R94" s="22">
        <v>96.161412305584662</v>
      </c>
      <c r="S94" s="22">
        <v>86.577126104687508</v>
      </c>
      <c r="T94" s="22">
        <v>77.336543764215591</v>
      </c>
      <c r="U94" s="22">
        <v>64.328941210821156</v>
      </c>
      <c r="V94" s="22">
        <v>52.649319542525951</v>
      </c>
      <c r="W94" s="22">
        <v>42.250782643060496</v>
      </c>
      <c r="X94" s="22">
        <v>33.063841753358652</v>
      </c>
      <c r="Y94" s="22">
        <v>25.03565603099026</v>
      </c>
      <c r="Z94" s="22">
        <v>16.41150258754606</v>
      </c>
      <c r="AA94" s="22">
        <v>10.01209354073602</v>
      </c>
      <c r="AB94" s="22">
        <v>5.2542799387063956</v>
      </c>
      <c r="AC94" s="22">
        <v>2.0112183161153672</v>
      </c>
      <c r="AD94" s="22">
        <v>0</v>
      </c>
    </row>
    <row r="95" spans="2:30" x14ac:dyDescent="0.2">
      <c r="B95" s="2" t="s">
        <v>41</v>
      </c>
      <c r="C95" s="2" t="s">
        <v>172</v>
      </c>
      <c r="D95" s="2" t="s">
        <v>262</v>
      </c>
      <c r="E95" s="22">
        <v>9.4635534113287392</v>
      </c>
      <c r="F95" s="22">
        <v>9.3770497315461423</v>
      </c>
      <c r="G95" s="22">
        <v>9.2707004075040569</v>
      </c>
      <c r="H95" s="22">
        <v>9.1467582509990883</v>
      </c>
      <c r="I95" s="22">
        <v>9.00656645297369</v>
      </c>
      <c r="J95" s="22">
        <v>8.8509029217553561</v>
      </c>
      <c r="K95" s="22">
        <v>13.747294161801809</v>
      </c>
      <c r="L95" s="22">
        <v>18.303035168108838</v>
      </c>
      <c r="M95" s="22">
        <v>22.464365422180151</v>
      </c>
      <c r="N95" s="22">
        <v>26.178276123453941</v>
      </c>
      <c r="O95" s="22">
        <v>29.406490114041912</v>
      </c>
      <c r="P95" s="22">
        <v>32.183551749551157</v>
      </c>
      <c r="Q95" s="22">
        <v>34.456796192884781</v>
      </c>
      <c r="R95" s="22">
        <v>36.205024867805022</v>
      </c>
      <c r="S95" s="22">
        <v>37.416342653968783</v>
      </c>
      <c r="T95" s="22">
        <v>38.091133495807682</v>
      </c>
      <c r="U95" s="22">
        <v>42.352553334487567</v>
      </c>
      <c r="V95" s="22">
        <v>45.577022887559778</v>
      </c>
      <c r="W95" s="22">
        <v>47.836173951951238</v>
      </c>
      <c r="X95" s="22">
        <v>49.184520817185252</v>
      </c>
      <c r="Y95" s="22">
        <v>49.697645554055278</v>
      </c>
      <c r="Z95" s="22">
        <v>44.82544736598399</v>
      </c>
      <c r="AA95" s="22">
        <v>39.799317109691899</v>
      </c>
      <c r="AB95" s="22">
        <v>33.956764379997992</v>
      </c>
      <c r="AC95" s="22">
        <v>28.00696550650196</v>
      </c>
      <c r="AD95" s="22">
        <v>23.24635996874375</v>
      </c>
    </row>
    <row r="96" spans="2:30" x14ac:dyDescent="0.2">
      <c r="B96" s="2" t="s">
        <v>41</v>
      </c>
      <c r="C96" s="2" t="s">
        <v>172</v>
      </c>
      <c r="D96" s="2" t="s">
        <v>263</v>
      </c>
      <c r="E96" s="22">
        <v>79.551481295604859</v>
      </c>
      <c r="F96" s="22">
        <v>80.56841837560971</v>
      </c>
      <c r="G96" s="22">
        <v>81.57329172946082</v>
      </c>
      <c r="H96" s="22">
        <v>82.368326632314904</v>
      </c>
      <c r="I96" s="22">
        <v>82.959711692722138</v>
      </c>
      <c r="J96" s="22">
        <v>83.374755146622334</v>
      </c>
      <c r="K96" s="22">
        <v>80.671659296642261</v>
      </c>
      <c r="L96" s="22">
        <v>78.178188748163279</v>
      </c>
      <c r="M96" s="22">
        <v>75.68231417738761</v>
      </c>
      <c r="N96" s="22">
        <v>73.093009876444668</v>
      </c>
      <c r="O96" s="22">
        <v>70.570266729771191</v>
      </c>
      <c r="P96" s="22">
        <v>68.179281015656585</v>
      </c>
      <c r="Q96" s="22">
        <v>65.873020421206832</v>
      </c>
      <c r="R96" s="22">
        <v>63.539726459142003</v>
      </c>
      <c r="S96" s="22">
        <v>61.170814129307757</v>
      </c>
      <c r="T96" s="22">
        <v>58.857849795712937</v>
      </c>
      <c r="U96" s="22">
        <v>53.691310835514912</v>
      </c>
      <c r="V96" s="22">
        <v>48.386259440039098</v>
      </c>
      <c r="W96" s="22">
        <v>42.938193964597247</v>
      </c>
      <c r="X96" s="22">
        <v>37.334642070393507</v>
      </c>
      <c r="Y96" s="22">
        <v>31.56664869908349</v>
      </c>
      <c r="Z96" s="22">
        <v>25.64347092874084</v>
      </c>
      <c r="AA96" s="22">
        <v>19.599291822441561</v>
      </c>
      <c r="AB96" s="22">
        <v>13.40600211154803</v>
      </c>
      <c r="AC96" s="22">
        <v>7.0598781146838387</v>
      </c>
      <c r="AD96" s="22">
        <v>0.56734415385345482</v>
      </c>
    </row>
    <row r="97" spans="2:30" x14ac:dyDescent="0.2">
      <c r="B97" s="2" t="s">
        <v>41</v>
      </c>
      <c r="C97" s="2" t="s">
        <v>172</v>
      </c>
      <c r="D97" s="2" t="s">
        <v>264</v>
      </c>
      <c r="E97" s="22">
        <v>0</v>
      </c>
      <c r="F97" s="22">
        <v>0</v>
      </c>
      <c r="G97" s="22">
        <v>0</v>
      </c>
      <c r="H97" s="22">
        <v>0</v>
      </c>
      <c r="I97" s="22">
        <v>0</v>
      </c>
      <c r="J97" s="22">
        <v>0</v>
      </c>
      <c r="K97" s="22">
        <v>2.9090286867720732</v>
      </c>
      <c r="L97" s="22">
        <v>5.8491486711464962</v>
      </c>
      <c r="M97" s="22">
        <v>8.8237045659942055</v>
      </c>
      <c r="N97" s="22">
        <v>11.82185968827082</v>
      </c>
      <c r="O97" s="22">
        <v>14.86849504045726</v>
      </c>
      <c r="P97" s="22">
        <v>17.99600191211675</v>
      </c>
      <c r="Q97" s="22">
        <v>21.21858369492951</v>
      </c>
      <c r="R97" s="22">
        <v>24.519132692112219</v>
      </c>
      <c r="S97" s="22">
        <v>27.901477129123641</v>
      </c>
      <c r="T97" s="22">
        <v>31.421896332515569</v>
      </c>
      <c r="U97" s="22">
        <v>37.72744891650229</v>
      </c>
      <c r="V97" s="22">
        <v>44.188225138858748</v>
      </c>
      <c r="W97" s="22">
        <v>50.805973339454233</v>
      </c>
      <c r="X97" s="22">
        <v>57.568341860084189</v>
      </c>
      <c r="Y97" s="22">
        <v>64.450637680124615</v>
      </c>
      <c r="Z97" s="22">
        <v>71.445970681234257</v>
      </c>
      <c r="AA97" s="22">
        <v>78.650544744146885</v>
      </c>
      <c r="AB97" s="22">
        <v>86.010906857156556</v>
      </c>
      <c r="AC97" s="22">
        <v>93.496186072159631</v>
      </c>
      <c r="AD97" s="22">
        <v>101.2814146023894</v>
      </c>
    </row>
    <row r="98" spans="2:30" x14ac:dyDescent="0.2">
      <c r="B98" s="2" t="s">
        <v>41</v>
      </c>
      <c r="C98" s="2" t="s">
        <v>172</v>
      </c>
      <c r="D98" s="2" t="s">
        <v>265</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row>
    <row r="99" spans="2:30" x14ac:dyDescent="0.2">
      <c r="B99" s="2" t="s">
        <v>41</v>
      </c>
      <c r="C99" s="2" t="s">
        <v>172</v>
      </c>
      <c r="D99" s="2" t="s">
        <v>266</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row>
    <row r="100" spans="2:30" x14ac:dyDescent="0.2">
      <c r="B100" s="2" t="s">
        <v>41</v>
      </c>
      <c r="C100" s="2" t="s">
        <v>172</v>
      </c>
      <c r="D100" s="2" t="s">
        <v>267</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row>
    <row r="101" spans="2:30" x14ac:dyDescent="0.2">
      <c r="B101" s="2" t="s">
        <v>41</v>
      </c>
      <c r="C101" s="2" t="s">
        <v>172</v>
      </c>
      <c r="D101" s="2" t="s">
        <v>268</v>
      </c>
      <c r="E101" s="22">
        <v>1.7554423353195601E-2</v>
      </c>
      <c r="F101" s="22">
        <v>8.4529769218241083E-2</v>
      </c>
      <c r="G101" s="22">
        <v>0.20403026800936599</v>
      </c>
      <c r="H101" s="22">
        <v>0.37879387868504383</v>
      </c>
      <c r="I101" s="22">
        <v>0.60923157666637129</v>
      </c>
      <c r="J101" s="22">
        <v>0.93125784708645765</v>
      </c>
      <c r="K101" s="22">
        <v>1.6769274981444851</v>
      </c>
      <c r="L101" s="22">
        <v>2.7072950158961162</v>
      </c>
      <c r="M101" s="22">
        <v>4.0142166212016734</v>
      </c>
      <c r="N101" s="22">
        <v>5.6007800071294227</v>
      </c>
      <c r="O101" s="22">
        <v>7.4412629416315754</v>
      </c>
      <c r="P101" s="22">
        <v>9.4987312148213352</v>
      </c>
      <c r="Q101" s="22">
        <v>11.803145430477811</v>
      </c>
      <c r="R101" s="22">
        <v>14.3495734400167</v>
      </c>
      <c r="S101" s="22">
        <v>17.12470046218677</v>
      </c>
      <c r="T101" s="22">
        <v>20.12094699135401</v>
      </c>
      <c r="U101" s="22">
        <v>23.161178140361169</v>
      </c>
      <c r="V101" s="22">
        <v>26.126405649330131</v>
      </c>
      <c r="W101" s="22">
        <v>29.002346144719869</v>
      </c>
      <c r="X101" s="22">
        <v>31.794853930752431</v>
      </c>
      <c r="Y101" s="22">
        <v>34.488909959528542</v>
      </c>
      <c r="Z101" s="22">
        <v>39.604835426142117</v>
      </c>
      <c r="AA101" s="22">
        <v>43.948277010845821</v>
      </c>
      <c r="AB101" s="22">
        <v>48.046617278559587</v>
      </c>
      <c r="AC101" s="22">
        <v>51.70691318282546</v>
      </c>
      <c r="AD101" s="22">
        <v>54.359323696163827</v>
      </c>
    </row>
  </sheetData>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C75B2-06F1-7440-9D91-307B66070985}">
  <sheetPr codeName="Sheet15">
    <tabColor theme="9" tint="0.79998168889431442"/>
  </sheetPr>
  <dimension ref="A1:AD101"/>
  <sheetViews>
    <sheetView workbookViewId="0">
      <pane ySplit="1" topLeftCell="A2" activePane="bottomLeft" state="frozen"/>
      <selection pane="bottomLeft"/>
    </sheetView>
  </sheetViews>
  <sheetFormatPr defaultColWidth="9" defaultRowHeight="12" x14ac:dyDescent="0.2"/>
  <cols>
    <col min="1" max="1" width="9" customWidth="1"/>
    <col min="2" max="2" width="9.85546875" customWidth="1"/>
    <col min="3" max="3" width="13.5703125" bestFit="1" customWidth="1"/>
    <col min="4" max="4" width="22" bestFit="1" customWidth="1"/>
    <col min="5" max="30" width="5.42578125" bestFit="1" customWidth="1"/>
    <col min="35" max="35" width="20" bestFit="1" customWidth="1"/>
  </cols>
  <sheetData>
    <row r="1" spans="1:2" s="10" customFormat="1" x14ac:dyDescent="0.2">
      <c r="A1" s="1" t="s">
        <v>0</v>
      </c>
    </row>
    <row r="2" spans="1:2" s="33" customFormat="1" ht="18.75" x14ac:dyDescent="0.3">
      <c r="A2" s="33" t="s">
        <v>281</v>
      </c>
    </row>
    <row r="3" spans="1:2" x14ac:dyDescent="0.2">
      <c r="A3" t="s">
        <v>282</v>
      </c>
    </row>
    <row r="5" spans="1:2" x14ac:dyDescent="0.2">
      <c r="B5" s="31"/>
    </row>
    <row r="6" spans="1:2" x14ac:dyDescent="0.2">
      <c r="B6" s="31"/>
    </row>
    <row r="7" spans="1:2" x14ac:dyDescent="0.2">
      <c r="B7" s="31"/>
    </row>
    <row r="8" spans="1:2" x14ac:dyDescent="0.2">
      <c r="B8" s="31"/>
    </row>
    <row r="9" spans="1:2" x14ac:dyDescent="0.2">
      <c r="B9" s="31"/>
    </row>
    <row r="10" spans="1:2" x14ac:dyDescent="0.2">
      <c r="B10" s="31"/>
    </row>
    <row r="11" spans="1:2" x14ac:dyDescent="0.2">
      <c r="B11" s="31"/>
    </row>
    <row r="12" spans="1:2" x14ac:dyDescent="0.2">
      <c r="B12" s="31"/>
    </row>
    <row r="13" spans="1:2" x14ac:dyDescent="0.2">
      <c r="B13" s="31"/>
    </row>
    <row r="14" spans="1:2" x14ac:dyDescent="0.2">
      <c r="B14" s="31"/>
    </row>
    <row r="15" spans="1:2" x14ac:dyDescent="0.2">
      <c r="B15" s="31"/>
    </row>
    <row r="16" spans="1:2" x14ac:dyDescent="0.2">
      <c r="B16" s="31"/>
    </row>
    <row r="28" spans="2:30" ht="12.75" x14ac:dyDescent="0.2">
      <c r="B28" s="66" t="s">
        <v>283</v>
      </c>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row>
    <row r="29" spans="2:30" x14ac:dyDescent="0.2">
      <c r="B29" s="9" t="s">
        <v>257</v>
      </c>
      <c r="C29" s="9" t="s">
        <v>277</v>
      </c>
      <c r="D29" s="9" t="s">
        <v>258</v>
      </c>
      <c r="E29" s="9">
        <v>2025</v>
      </c>
      <c r="F29" s="9">
        <v>2026</v>
      </c>
      <c r="G29" s="9">
        <v>2027</v>
      </c>
      <c r="H29" s="9">
        <v>2028</v>
      </c>
      <c r="I29" s="9">
        <v>2029</v>
      </c>
      <c r="J29" s="9">
        <v>2030</v>
      </c>
      <c r="K29" s="9">
        <v>2031</v>
      </c>
      <c r="L29" s="9">
        <v>2032</v>
      </c>
      <c r="M29" s="9">
        <v>2033</v>
      </c>
      <c r="N29" s="9">
        <v>2034</v>
      </c>
      <c r="O29" s="9">
        <v>2035</v>
      </c>
      <c r="P29" s="9">
        <v>2036</v>
      </c>
      <c r="Q29" s="9">
        <v>2037</v>
      </c>
      <c r="R29" s="9">
        <v>2038</v>
      </c>
      <c r="S29" s="9">
        <v>2039</v>
      </c>
      <c r="T29" s="9">
        <v>2040</v>
      </c>
      <c r="U29" s="9">
        <v>2041</v>
      </c>
      <c r="V29" s="9">
        <v>2042</v>
      </c>
      <c r="W29" s="9">
        <v>2043</v>
      </c>
      <c r="X29" s="9">
        <v>2044</v>
      </c>
      <c r="Y29" s="9">
        <v>2045</v>
      </c>
      <c r="Z29" s="9">
        <v>2046</v>
      </c>
      <c r="AA29" s="9">
        <v>2047</v>
      </c>
      <c r="AB29" s="9">
        <v>2048</v>
      </c>
      <c r="AC29" s="9">
        <v>2049</v>
      </c>
      <c r="AD29" s="9">
        <v>2050</v>
      </c>
    </row>
    <row r="30" spans="2:30" x14ac:dyDescent="0.2">
      <c r="B30" s="2" t="s">
        <v>43</v>
      </c>
      <c r="C30" s="2" t="s">
        <v>284</v>
      </c>
      <c r="D30" s="2" t="s">
        <v>259</v>
      </c>
      <c r="E30" s="22">
        <f t="shared" ref="E30:AD38" si="0">SUM(E47,E61)</f>
        <v>426.08258094235418</v>
      </c>
      <c r="F30" s="22">
        <f t="shared" si="0"/>
        <v>424.29762365759882</v>
      </c>
      <c r="G30" s="22">
        <f t="shared" si="0"/>
        <v>422.63672949963859</v>
      </c>
      <c r="H30" s="22">
        <f t="shared" si="0"/>
        <v>421.99773425269348</v>
      </c>
      <c r="I30" s="22">
        <f t="shared" si="0"/>
        <v>422.2380367853608</v>
      </c>
      <c r="J30" s="22">
        <f t="shared" si="0"/>
        <v>423.38712404669928</v>
      </c>
      <c r="K30" s="22">
        <f t="shared" si="0"/>
        <v>429.92695388585503</v>
      </c>
      <c r="L30" s="22">
        <f t="shared" si="0"/>
        <v>437.10112187713867</v>
      </c>
      <c r="M30" s="22">
        <f t="shared" si="0"/>
        <v>444.79447096712806</v>
      </c>
      <c r="N30" s="22">
        <f t="shared" si="0"/>
        <v>452.964267262276</v>
      </c>
      <c r="O30" s="22">
        <f t="shared" si="0"/>
        <v>461.57625661554721</v>
      </c>
      <c r="P30" s="22">
        <f t="shared" si="0"/>
        <v>470.03243556996404</v>
      </c>
      <c r="Q30" s="22">
        <f t="shared" si="0"/>
        <v>478.16895793684859</v>
      </c>
      <c r="R30" s="22">
        <f t="shared" si="0"/>
        <v>485.96662948411188</v>
      </c>
      <c r="S30" s="22">
        <f t="shared" si="0"/>
        <v>493.40988897620559</v>
      </c>
      <c r="T30" s="22">
        <f t="shared" si="0"/>
        <v>500.31649523645962</v>
      </c>
      <c r="U30" s="22">
        <f t="shared" si="0"/>
        <v>506.8693262193483</v>
      </c>
      <c r="V30" s="22">
        <f t="shared" si="0"/>
        <v>513.05908124826283</v>
      </c>
      <c r="W30" s="22">
        <f t="shared" si="0"/>
        <v>518.87249401243639</v>
      </c>
      <c r="X30" s="22">
        <f t="shared" si="0"/>
        <v>524.29689976415443</v>
      </c>
      <c r="Y30" s="22">
        <f t="shared" si="0"/>
        <v>529.32543365157665</v>
      </c>
      <c r="Z30" s="22">
        <f t="shared" si="0"/>
        <v>533.97345721750071</v>
      </c>
      <c r="AA30" s="22">
        <f t="shared" si="0"/>
        <v>538.25035899837576</v>
      </c>
      <c r="AB30" s="22">
        <f t="shared" si="0"/>
        <v>542.1655062695196</v>
      </c>
      <c r="AC30" s="22">
        <f t="shared" si="0"/>
        <v>545.72467383536627</v>
      </c>
      <c r="AD30" s="22">
        <f t="shared" si="0"/>
        <v>549.72072354063107</v>
      </c>
    </row>
    <row r="31" spans="2:30" x14ac:dyDescent="0.2">
      <c r="B31" s="2" t="s">
        <v>43</v>
      </c>
      <c r="C31" s="2" t="s">
        <v>284</v>
      </c>
      <c r="D31" s="2" t="s">
        <v>250</v>
      </c>
      <c r="E31" s="22">
        <f t="shared" si="0"/>
        <v>747.84124064025821</v>
      </c>
      <c r="F31" s="22">
        <f t="shared" si="0"/>
        <v>741.52331008343867</v>
      </c>
      <c r="G31" s="22">
        <f t="shared" si="0"/>
        <v>729.71372958195138</v>
      </c>
      <c r="H31" s="22">
        <f t="shared" si="0"/>
        <v>714.02317939770398</v>
      </c>
      <c r="I31" s="22">
        <f t="shared" si="0"/>
        <v>695.32217779927498</v>
      </c>
      <c r="J31" s="22">
        <f t="shared" si="0"/>
        <v>673.72871114661621</v>
      </c>
      <c r="K31" s="22">
        <f t="shared" si="0"/>
        <v>618.46119418438013</v>
      </c>
      <c r="L31" s="22">
        <f t="shared" si="0"/>
        <v>563.13364790268565</v>
      </c>
      <c r="M31" s="22">
        <f t="shared" si="0"/>
        <v>508.23931746461949</v>
      </c>
      <c r="N31" s="22">
        <f t="shared" si="0"/>
        <v>454.30168978357909</v>
      </c>
      <c r="O31" s="22">
        <f t="shared" si="0"/>
        <v>401.78079279398571</v>
      </c>
      <c r="P31" s="22">
        <f t="shared" si="0"/>
        <v>354.17556837198822</v>
      </c>
      <c r="Q31" s="22">
        <f t="shared" si="0"/>
        <v>310.23461861450897</v>
      </c>
      <c r="R31" s="22">
        <f t="shared" si="0"/>
        <v>269.88967026017019</v>
      </c>
      <c r="S31" s="22">
        <f t="shared" si="0"/>
        <v>233.06380349221513</v>
      </c>
      <c r="T31" s="22">
        <f t="shared" si="0"/>
        <v>199.67151038974879</v>
      </c>
      <c r="U31" s="22">
        <f t="shared" si="0"/>
        <v>160.56717748932886</v>
      </c>
      <c r="V31" s="22">
        <f t="shared" si="0"/>
        <v>126.69951341670709</v>
      </c>
      <c r="W31" s="22">
        <f t="shared" si="0"/>
        <v>97.720901783518499</v>
      </c>
      <c r="X31" s="22">
        <f t="shared" si="0"/>
        <v>73.267162277585598</v>
      </c>
      <c r="Y31" s="22">
        <f t="shared" si="0"/>
        <v>52.952074254916099</v>
      </c>
      <c r="Z31" s="22">
        <f t="shared" si="0"/>
        <v>36.384816439081561</v>
      </c>
      <c r="AA31" s="22">
        <f t="shared" si="0"/>
        <v>23.176453658581572</v>
      </c>
      <c r="AB31" s="22">
        <f t="shared" si="0"/>
        <v>12.948662672043808</v>
      </c>
      <c r="AC31" s="22">
        <f t="shared" si="0"/>
        <v>5.337835908510506</v>
      </c>
      <c r="AD31" s="22">
        <f t="shared" si="0"/>
        <v>0</v>
      </c>
    </row>
    <row r="32" spans="2:30" x14ac:dyDescent="0.2">
      <c r="B32" s="2" t="s">
        <v>43</v>
      </c>
      <c r="C32" s="2" t="s">
        <v>284</v>
      </c>
      <c r="D32" s="2" t="s">
        <v>260</v>
      </c>
      <c r="E32" s="22">
        <f t="shared" si="0"/>
        <v>0</v>
      </c>
      <c r="F32" s="22">
        <f t="shared" si="0"/>
        <v>0</v>
      </c>
      <c r="G32" s="22">
        <f t="shared" si="0"/>
        <v>0</v>
      </c>
      <c r="H32" s="22">
        <f t="shared" si="0"/>
        <v>0</v>
      </c>
      <c r="I32" s="22">
        <f t="shared" si="0"/>
        <v>0</v>
      </c>
      <c r="J32" s="22">
        <f t="shared" si="0"/>
        <v>0</v>
      </c>
      <c r="K32" s="22">
        <f t="shared" si="0"/>
        <v>21.105707764306672</v>
      </c>
      <c r="L32" s="22">
        <f t="shared" si="0"/>
        <v>39.79316998027543</v>
      </c>
      <c r="M32" s="22">
        <f t="shared" si="0"/>
        <v>55.844275725857187</v>
      </c>
      <c r="N32" s="22">
        <f t="shared" si="0"/>
        <v>69.087353745889928</v>
      </c>
      <c r="O32" s="22">
        <f t="shared" si="0"/>
        <v>79.393809354500178</v>
      </c>
      <c r="P32" s="22">
        <f t="shared" si="0"/>
        <v>87.439853538221541</v>
      </c>
      <c r="Q32" s="22">
        <f t="shared" si="0"/>
        <v>93.191413393955258</v>
      </c>
      <c r="R32" s="22">
        <f t="shared" si="0"/>
        <v>96.808251288974162</v>
      </c>
      <c r="S32" s="22">
        <f t="shared" si="0"/>
        <v>98.463655244933008</v>
      </c>
      <c r="T32" s="22">
        <f t="shared" si="0"/>
        <v>98.345669296443461</v>
      </c>
      <c r="U32" s="22">
        <f t="shared" si="0"/>
        <v>105.71338219446693</v>
      </c>
      <c r="V32" s="22">
        <f t="shared" si="0"/>
        <v>109.68017579356733</v>
      </c>
      <c r="W32" s="22">
        <f t="shared" si="0"/>
        <v>110.63922995106253</v>
      </c>
      <c r="X32" s="22">
        <f t="shared" si="0"/>
        <v>108.98946030347307</v>
      </c>
      <c r="Y32" s="22">
        <f t="shared" si="0"/>
        <v>105.1138190433409</v>
      </c>
      <c r="Z32" s="22">
        <f t="shared" si="0"/>
        <v>99.379424005252588</v>
      </c>
      <c r="AA32" s="22">
        <f t="shared" si="0"/>
        <v>92.129285936351565</v>
      </c>
      <c r="AB32" s="22">
        <f t="shared" si="0"/>
        <v>83.683148313357719</v>
      </c>
      <c r="AC32" s="22">
        <f t="shared" si="0"/>
        <v>74.331356755825368</v>
      </c>
      <c r="AD32" s="22">
        <f t="shared" si="0"/>
        <v>64.594320639695439</v>
      </c>
    </row>
    <row r="33" spans="2:30" x14ac:dyDescent="0.2">
      <c r="B33" s="2" t="s">
        <v>43</v>
      </c>
      <c r="C33" s="2" t="s">
        <v>284</v>
      </c>
      <c r="D33" s="2" t="s">
        <v>241</v>
      </c>
      <c r="E33" s="22">
        <f t="shared" si="0"/>
        <v>14.809118525669639</v>
      </c>
      <c r="F33" s="22">
        <f t="shared" si="0"/>
        <v>14.82423289888227</v>
      </c>
      <c r="G33" s="22">
        <f t="shared" si="0"/>
        <v>14.83938132402365</v>
      </c>
      <c r="H33" s="22">
        <f t="shared" si="0"/>
        <v>14.8545638790112</v>
      </c>
      <c r="I33" s="22">
        <f t="shared" si="0"/>
        <v>14.86978064194127</v>
      </c>
      <c r="J33" s="22">
        <f t="shared" si="0"/>
        <v>14.885031691089649</v>
      </c>
      <c r="K33" s="22">
        <f t="shared" si="0"/>
        <v>14.087504806838959</v>
      </c>
      <c r="L33" s="22">
        <f t="shared" si="0"/>
        <v>13.30176504275066</v>
      </c>
      <c r="M33" s="22">
        <f t="shared" si="0"/>
        <v>12.52784828491926</v>
      </c>
      <c r="N33" s="22">
        <f t="shared" si="0"/>
        <v>11.765790589229089</v>
      </c>
      <c r="O33" s="22">
        <f t="shared" si="0"/>
        <v>11.01562818201791</v>
      </c>
      <c r="P33" s="22">
        <f t="shared" si="0"/>
        <v>10.2773974607427</v>
      </c>
      <c r="Q33" s="22">
        <f t="shared" si="0"/>
        <v>9.5511349946479118</v>
      </c>
      <c r="R33" s="22">
        <f t="shared" si="0"/>
        <v>8.8368775254359111</v>
      </c>
      <c r="S33" s="22">
        <f t="shared" si="0"/>
        <v>8.1346619679398753</v>
      </c>
      <c r="T33" s="22">
        <f t="shared" si="0"/>
        <v>7.4445254107990078</v>
      </c>
      <c r="U33" s="22">
        <f t="shared" si="0"/>
        <v>6.7665051171360702</v>
      </c>
      <c r="V33" s="22">
        <f t="shared" si="0"/>
        <v>6.1006385252373381</v>
      </c>
      <c r="W33" s="22">
        <f t="shared" si="0"/>
        <v>5.4469632492349014</v>
      </c>
      <c r="X33" s="22">
        <f t="shared" si="0"/>
        <v>4.8055170797913336</v>
      </c>
      <c r="Y33" s="22">
        <f t="shared" si="0"/>
        <v>4.1763379847867856</v>
      </c>
      <c r="Z33" s="22">
        <f t="shared" si="0"/>
        <v>3.5594641100084372</v>
      </c>
      <c r="AA33" s="22">
        <f t="shared" si="0"/>
        <v>2.954933779842376</v>
      </c>
      <c r="AB33" s="22">
        <f t="shared" si="0"/>
        <v>2.3627854979678879</v>
      </c>
      <c r="AC33" s="22">
        <f t="shared" si="0"/>
        <v>1.7830579480541511</v>
      </c>
      <c r="AD33" s="22">
        <f t="shared" si="0"/>
        <v>1.2157899944593731</v>
      </c>
    </row>
    <row r="34" spans="2:30" x14ac:dyDescent="0.2">
      <c r="B34" s="2" t="s">
        <v>43</v>
      </c>
      <c r="C34" s="2" t="s">
        <v>284</v>
      </c>
      <c r="D34" s="2" t="s">
        <v>261</v>
      </c>
      <c r="E34" s="22">
        <f t="shared" si="0"/>
        <v>0</v>
      </c>
      <c r="F34" s="22">
        <f t="shared" si="0"/>
        <v>0</v>
      </c>
      <c r="G34" s="22">
        <f t="shared" si="0"/>
        <v>0</v>
      </c>
      <c r="H34" s="22">
        <f t="shared" si="0"/>
        <v>0</v>
      </c>
      <c r="I34" s="22">
        <f t="shared" si="0"/>
        <v>0</v>
      </c>
      <c r="J34" s="22">
        <f t="shared" si="0"/>
        <v>0</v>
      </c>
      <c r="K34" s="22">
        <f t="shared" si="0"/>
        <v>0</v>
      </c>
      <c r="L34" s="22">
        <f t="shared" si="0"/>
        <v>0</v>
      </c>
      <c r="M34" s="22">
        <f t="shared" si="0"/>
        <v>0</v>
      </c>
      <c r="N34" s="22">
        <f t="shared" si="0"/>
        <v>0</v>
      </c>
      <c r="O34" s="22">
        <f t="shared" si="0"/>
        <v>0</v>
      </c>
      <c r="P34" s="22">
        <f t="shared" si="0"/>
        <v>0</v>
      </c>
      <c r="Q34" s="22">
        <f t="shared" si="0"/>
        <v>0</v>
      </c>
      <c r="R34" s="22">
        <f t="shared" si="0"/>
        <v>0</v>
      </c>
      <c r="S34" s="22">
        <f t="shared" si="0"/>
        <v>0</v>
      </c>
      <c r="T34" s="22">
        <f t="shared" si="0"/>
        <v>0</v>
      </c>
      <c r="U34" s="22">
        <f t="shared" si="0"/>
        <v>0</v>
      </c>
      <c r="V34" s="22">
        <f t="shared" si="0"/>
        <v>0</v>
      </c>
      <c r="W34" s="22">
        <f t="shared" si="0"/>
        <v>0</v>
      </c>
      <c r="X34" s="22">
        <f t="shared" si="0"/>
        <v>0</v>
      </c>
      <c r="Y34" s="22">
        <f t="shared" si="0"/>
        <v>0</v>
      </c>
      <c r="Z34" s="22">
        <f t="shared" si="0"/>
        <v>0</v>
      </c>
      <c r="AA34" s="22">
        <f t="shared" si="0"/>
        <v>0</v>
      </c>
      <c r="AB34" s="22">
        <f t="shared" si="0"/>
        <v>0</v>
      </c>
      <c r="AC34" s="22">
        <f t="shared" si="0"/>
        <v>0</v>
      </c>
      <c r="AD34" s="22">
        <f t="shared" si="0"/>
        <v>0</v>
      </c>
    </row>
    <row r="35" spans="2:30" x14ac:dyDescent="0.2">
      <c r="B35" s="2" t="s">
        <v>43</v>
      </c>
      <c r="C35" s="2" t="s">
        <v>284</v>
      </c>
      <c r="D35" s="2" t="s">
        <v>243</v>
      </c>
      <c r="E35" s="22">
        <f t="shared" si="0"/>
        <v>127.80918928962112</v>
      </c>
      <c r="F35" s="22">
        <f t="shared" si="0"/>
        <v>124.99493777967675</v>
      </c>
      <c r="G35" s="22">
        <f t="shared" si="0"/>
        <v>121.12240262270001</v>
      </c>
      <c r="H35" s="22">
        <f t="shared" si="0"/>
        <v>116.780592203987</v>
      </c>
      <c r="I35" s="22">
        <f t="shared" si="0"/>
        <v>112.12560616489185</v>
      </c>
      <c r="J35" s="22">
        <f t="shared" si="0"/>
        <v>95.254797964870221</v>
      </c>
      <c r="K35" s="22">
        <f t="shared" si="0"/>
        <v>88.275865787492435</v>
      </c>
      <c r="L35" s="22">
        <f t="shared" si="0"/>
        <v>81.25973492113188</v>
      </c>
      <c r="M35" s="22">
        <f t="shared" si="0"/>
        <v>74.244127714541776</v>
      </c>
      <c r="N35" s="22">
        <f t="shared" si="0"/>
        <v>67.272995781067891</v>
      </c>
      <c r="O35" s="22">
        <f t="shared" si="0"/>
        <v>60.390825208335784</v>
      </c>
      <c r="P35" s="22">
        <f t="shared" si="0"/>
        <v>54.022611898729586</v>
      </c>
      <c r="Q35" s="22">
        <f t="shared" si="0"/>
        <v>48.031990852231488</v>
      </c>
      <c r="R35" s="22">
        <f t="shared" si="0"/>
        <v>42.4324112789295</v>
      </c>
      <c r="S35" s="22">
        <f t="shared" si="0"/>
        <v>37.228467461887519</v>
      </c>
      <c r="T35" s="22">
        <f t="shared" si="0"/>
        <v>32.423319803104341</v>
      </c>
      <c r="U35" s="22">
        <f t="shared" si="0"/>
        <v>25.716619648892642</v>
      </c>
      <c r="V35" s="22">
        <f t="shared" si="0"/>
        <v>19.98740532607766</v>
      </c>
      <c r="W35" s="22">
        <f t="shared" si="0"/>
        <v>15.162938335899415</v>
      </c>
      <c r="X35" s="22">
        <f t="shared" si="0"/>
        <v>11.168194074208699</v>
      </c>
      <c r="Y35" s="22">
        <f t="shared" si="0"/>
        <v>7.9186092638358563</v>
      </c>
      <c r="Z35" s="22">
        <f t="shared" si="0"/>
        <v>5.3324602495221587</v>
      </c>
      <c r="AA35" s="22">
        <f t="shared" si="0"/>
        <v>3.3264324940223919</v>
      </c>
      <c r="AB35" s="22">
        <f t="shared" si="0"/>
        <v>1.8194353402857608</v>
      </c>
      <c r="AC35" s="22">
        <f t="shared" si="0"/>
        <v>0.73443600142793275</v>
      </c>
      <c r="AD35" s="22">
        <f t="shared" si="0"/>
        <v>0</v>
      </c>
    </row>
    <row r="36" spans="2:30" x14ac:dyDescent="0.2">
      <c r="B36" s="2" t="s">
        <v>43</v>
      </c>
      <c r="C36" s="2" t="s">
        <v>284</v>
      </c>
      <c r="D36" s="2" t="s">
        <v>262</v>
      </c>
      <c r="E36" s="22">
        <f t="shared" si="0"/>
        <v>14.201021032180119</v>
      </c>
      <c r="F36" s="22">
        <f t="shared" si="0"/>
        <v>13.888326419964084</v>
      </c>
      <c r="G36" s="22">
        <f t="shared" si="0"/>
        <v>13.458044735855559</v>
      </c>
      <c r="H36" s="22">
        <f t="shared" si="0"/>
        <v>12.975621355998557</v>
      </c>
      <c r="I36" s="22">
        <f t="shared" si="0"/>
        <v>12.458400684987984</v>
      </c>
      <c r="J36" s="22">
        <f t="shared" si="0"/>
        <v>23.813699491217552</v>
      </c>
      <c r="K36" s="22">
        <f t="shared" si="0"/>
        <v>23.891689215674564</v>
      </c>
      <c r="L36" s="22">
        <f t="shared" si="0"/>
        <v>23.727002703069516</v>
      </c>
      <c r="M36" s="22">
        <f t="shared" si="0"/>
        <v>23.317143920861341</v>
      </c>
      <c r="N36" s="22">
        <f t="shared" si="0"/>
        <v>22.664164354049614</v>
      </c>
      <c r="O36" s="22">
        <f t="shared" si="0"/>
        <v>21.773562830216303</v>
      </c>
      <c r="P36" s="22">
        <f t="shared" si="0"/>
        <v>20.800950287876496</v>
      </c>
      <c r="Q36" s="22">
        <f t="shared" si="0"/>
        <v>19.714117543017448</v>
      </c>
      <c r="R36" s="22">
        <f t="shared" si="0"/>
        <v>18.53369688045197</v>
      </c>
      <c r="S36" s="22">
        <f t="shared" si="0"/>
        <v>17.278805542340194</v>
      </c>
      <c r="T36" s="22">
        <f t="shared" si="0"/>
        <v>15.969694828394672</v>
      </c>
      <c r="U36" s="22">
        <f t="shared" si="0"/>
        <v>16.931174130365473</v>
      </c>
      <c r="V36" s="22">
        <f t="shared" si="0"/>
        <v>17.302529983768718</v>
      </c>
      <c r="W36" s="22">
        <f t="shared" si="0"/>
        <v>17.167420589259251</v>
      </c>
      <c r="X36" s="22">
        <f t="shared" si="0"/>
        <v>16.613383224817913</v>
      </c>
      <c r="Y36" s="22">
        <f t="shared" si="0"/>
        <v>15.719030329704012</v>
      </c>
      <c r="Z36" s="22">
        <f t="shared" si="0"/>
        <v>14.564779487500818</v>
      </c>
      <c r="AA36" s="22">
        <f t="shared" si="0"/>
        <v>13.222982899123831</v>
      </c>
      <c r="AB36" s="22">
        <f t="shared" si="0"/>
        <v>11.758440333488569</v>
      </c>
      <c r="AC36" s="22">
        <f t="shared" si="0"/>
        <v>10.227295363168075</v>
      </c>
      <c r="AD36" s="22">
        <f t="shared" si="0"/>
        <v>8.7202726968137991</v>
      </c>
    </row>
    <row r="37" spans="2:30" x14ac:dyDescent="0.2">
      <c r="B37" s="2" t="s">
        <v>43</v>
      </c>
      <c r="C37" s="2" t="s">
        <v>284</v>
      </c>
      <c r="D37" s="2" t="s">
        <v>263</v>
      </c>
      <c r="E37" s="22">
        <f t="shared" si="0"/>
        <v>0</v>
      </c>
      <c r="F37" s="22">
        <f t="shared" si="0"/>
        <v>0</v>
      </c>
      <c r="G37" s="22">
        <f t="shared" si="0"/>
        <v>0</v>
      </c>
      <c r="H37" s="22">
        <f t="shared" si="0"/>
        <v>0</v>
      </c>
      <c r="I37" s="22">
        <f t="shared" si="0"/>
        <v>0</v>
      </c>
      <c r="J37" s="22">
        <f t="shared" si="0"/>
        <v>0</v>
      </c>
      <c r="K37" s="22">
        <f t="shared" si="0"/>
        <v>0</v>
      </c>
      <c r="L37" s="22">
        <f t="shared" si="0"/>
        <v>0</v>
      </c>
      <c r="M37" s="22">
        <f t="shared" si="0"/>
        <v>0</v>
      </c>
      <c r="N37" s="22">
        <f t="shared" si="0"/>
        <v>0</v>
      </c>
      <c r="O37" s="22">
        <f t="shared" si="0"/>
        <v>0</v>
      </c>
      <c r="P37" s="22">
        <f t="shared" si="0"/>
        <v>0</v>
      </c>
      <c r="Q37" s="22">
        <f t="shared" si="0"/>
        <v>0</v>
      </c>
      <c r="R37" s="22">
        <f t="shared" si="0"/>
        <v>0</v>
      </c>
      <c r="S37" s="22">
        <f t="shared" si="0"/>
        <v>0</v>
      </c>
      <c r="T37" s="22">
        <f t="shared" si="0"/>
        <v>0</v>
      </c>
      <c r="U37" s="22">
        <f t="shared" si="0"/>
        <v>0</v>
      </c>
      <c r="V37" s="22">
        <f t="shared" si="0"/>
        <v>0</v>
      </c>
      <c r="W37" s="22">
        <f t="shared" si="0"/>
        <v>0</v>
      </c>
      <c r="X37" s="22">
        <f t="shared" si="0"/>
        <v>0</v>
      </c>
      <c r="Y37" s="22">
        <f t="shared" si="0"/>
        <v>0</v>
      </c>
      <c r="Z37" s="22">
        <f t="shared" si="0"/>
        <v>0</v>
      </c>
      <c r="AA37" s="22">
        <f t="shared" si="0"/>
        <v>0</v>
      </c>
      <c r="AB37" s="22">
        <f t="shared" si="0"/>
        <v>0</v>
      </c>
      <c r="AC37" s="22">
        <f t="shared" si="0"/>
        <v>0</v>
      </c>
      <c r="AD37" s="22">
        <f t="shared" si="0"/>
        <v>0</v>
      </c>
    </row>
    <row r="38" spans="2:30" x14ac:dyDescent="0.2">
      <c r="B38" s="2" t="s">
        <v>43</v>
      </c>
      <c r="C38" s="2" t="s">
        <v>284</v>
      </c>
      <c r="D38" s="2" t="s">
        <v>264</v>
      </c>
      <c r="E38" s="22">
        <f t="shared" si="0"/>
        <v>0</v>
      </c>
      <c r="F38" s="22">
        <f t="shared" si="0"/>
        <v>0</v>
      </c>
      <c r="G38" s="22">
        <f t="shared" si="0"/>
        <v>0</v>
      </c>
      <c r="H38" s="22">
        <f t="shared" si="0"/>
        <v>0</v>
      </c>
      <c r="I38" s="22">
        <f t="shared" si="0"/>
        <v>0</v>
      </c>
      <c r="J38" s="22">
        <f t="shared" si="0"/>
        <v>0</v>
      </c>
      <c r="K38" s="22">
        <f t="shared" si="0"/>
        <v>0</v>
      </c>
      <c r="L38" s="22">
        <f t="shared" si="0"/>
        <v>0</v>
      </c>
      <c r="M38" s="22">
        <f t="shared" si="0"/>
        <v>0</v>
      </c>
      <c r="N38" s="22">
        <f t="shared" si="0"/>
        <v>0</v>
      </c>
      <c r="O38" s="22">
        <f t="shared" si="0"/>
        <v>0</v>
      </c>
      <c r="P38" s="22">
        <f t="shared" ref="P38:AD38" si="1">SUM(P55,P69)</f>
        <v>0</v>
      </c>
      <c r="Q38" s="22">
        <f t="shared" si="1"/>
        <v>0</v>
      </c>
      <c r="R38" s="22">
        <f t="shared" si="1"/>
        <v>0</v>
      </c>
      <c r="S38" s="22">
        <f t="shared" si="1"/>
        <v>0</v>
      </c>
      <c r="T38" s="22">
        <f t="shared" si="1"/>
        <v>0</v>
      </c>
      <c r="U38" s="22">
        <f t="shared" si="1"/>
        <v>0</v>
      </c>
      <c r="V38" s="22">
        <f t="shared" si="1"/>
        <v>0</v>
      </c>
      <c r="W38" s="22">
        <f t="shared" si="1"/>
        <v>0</v>
      </c>
      <c r="X38" s="22">
        <f t="shared" si="1"/>
        <v>0</v>
      </c>
      <c r="Y38" s="22">
        <f t="shared" si="1"/>
        <v>0</v>
      </c>
      <c r="Z38" s="22">
        <f t="shared" si="1"/>
        <v>0</v>
      </c>
      <c r="AA38" s="22">
        <f t="shared" si="1"/>
        <v>0</v>
      </c>
      <c r="AB38" s="22">
        <f t="shared" si="1"/>
        <v>0</v>
      </c>
      <c r="AC38" s="22">
        <f t="shared" si="1"/>
        <v>0</v>
      </c>
      <c r="AD38" s="22">
        <f t="shared" si="1"/>
        <v>0</v>
      </c>
    </row>
    <row r="39" spans="2:30" x14ac:dyDescent="0.2">
      <c r="B39" s="2" t="s">
        <v>43</v>
      </c>
      <c r="C39" s="2" t="s">
        <v>284</v>
      </c>
      <c r="D39" s="2" t="s">
        <v>265</v>
      </c>
      <c r="E39" s="22">
        <f t="shared" ref="E39:AD42" si="2">SUM(E56,E70)</f>
        <v>38.285787650970605</v>
      </c>
      <c r="F39" s="22">
        <f t="shared" si="2"/>
        <v>37.971676531748194</v>
      </c>
      <c r="G39" s="22">
        <f t="shared" si="2"/>
        <v>37.418367448646137</v>
      </c>
      <c r="H39" s="22">
        <f t="shared" si="2"/>
        <v>36.650828023139695</v>
      </c>
      <c r="I39" s="22">
        <f t="shared" si="2"/>
        <v>35.700615346182744</v>
      </c>
      <c r="J39" s="22">
        <f t="shared" si="2"/>
        <v>34.572490394741543</v>
      </c>
      <c r="K39" s="22">
        <f t="shared" si="2"/>
        <v>33.125972601222358</v>
      </c>
      <c r="L39" s="22">
        <f t="shared" si="2"/>
        <v>31.521059846662073</v>
      </c>
      <c r="M39" s="22">
        <f t="shared" si="2"/>
        <v>29.767592221459335</v>
      </c>
      <c r="N39" s="22">
        <f t="shared" si="2"/>
        <v>27.879185856407865</v>
      </c>
      <c r="O39" s="22">
        <f t="shared" si="2"/>
        <v>25.868711230207392</v>
      </c>
      <c r="P39" s="22">
        <f t="shared" si="2"/>
        <v>23.948986506822603</v>
      </c>
      <c r="Q39" s="22">
        <f t="shared" si="2"/>
        <v>22.088195651257841</v>
      </c>
      <c r="R39" s="22">
        <f t="shared" si="2"/>
        <v>20.295205517499753</v>
      </c>
      <c r="S39" s="22">
        <f t="shared" si="2"/>
        <v>18.574319578270511</v>
      </c>
      <c r="T39" s="22">
        <f t="shared" si="2"/>
        <v>16.933670013016442</v>
      </c>
      <c r="U39" s="22">
        <f t="shared" si="2"/>
        <v>15.377980177876946</v>
      </c>
      <c r="V39" s="22">
        <f t="shared" si="2"/>
        <v>13.913403175158571</v>
      </c>
      <c r="W39" s="22">
        <f t="shared" si="2"/>
        <v>12.543695089651372</v>
      </c>
      <c r="X39" s="22">
        <f t="shared" si="2"/>
        <v>11.273201787832614</v>
      </c>
      <c r="Y39" s="22">
        <f t="shared" si="2"/>
        <v>10.103184325501424</v>
      </c>
      <c r="Z39" s="22">
        <f t="shared" si="2"/>
        <v>9.0361377586464329</v>
      </c>
      <c r="AA39" s="22">
        <f t="shared" si="2"/>
        <v>8.0727638874637471</v>
      </c>
      <c r="AB39" s="22">
        <f t="shared" si="2"/>
        <v>7.2111327371854816</v>
      </c>
      <c r="AC39" s="22">
        <f t="shared" si="2"/>
        <v>6.4494193069745194</v>
      </c>
      <c r="AD39" s="22">
        <f t="shared" si="2"/>
        <v>5.8118228570610233</v>
      </c>
    </row>
    <row r="40" spans="2:30" x14ac:dyDescent="0.2">
      <c r="B40" s="2" t="s">
        <v>43</v>
      </c>
      <c r="C40" s="2" t="s">
        <v>284</v>
      </c>
      <c r="D40" s="2" t="s">
        <v>266</v>
      </c>
      <c r="E40" s="22">
        <f t="shared" si="2"/>
        <v>15.752865389121586</v>
      </c>
      <c r="F40" s="22">
        <f t="shared" si="2"/>
        <v>15.704987186753277</v>
      </c>
      <c r="G40" s="22">
        <f t="shared" si="2"/>
        <v>15.490706991160714</v>
      </c>
      <c r="H40" s="22">
        <f t="shared" si="2"/>
        <v>15.191599899057062</v>
      </c>
      <c r="I40" s="22">
        <f t="shared" si="2"/>
        <v>14.840989125382466</v>
      </c>
      <c r="J40" s="22">
        <f t="shared" si="2"/>
        <v>14.44086227431721</v>
      </c>
      <c r="K40" s="22">
        <f t="shared" si="2"/>
        <v>13.885511629686221</v>
      </c>
      <c r="L40" s="22">
        <f t="shared" si="2"/>
        <v>13.268649650462663</v>
      </c>
      <c r="M40" s="22">
        <f t="shared" si="2"/>
        <v>12.60085788197499</v>
      </c>
      <c r="N40" s="22">
        <f t="shared" si="2"/>
        <v>11.897791266272009</v>
      </c>
      <c r="O40" s="22">
        <f t="shared" si="2"/>
        <v>11.174299331275984</v>
      </c>
      <c r="P40" s="22">
        <f t="shared" si="2"/>
        <v>10.581840284069274</v>
      </c>
      <c r="Q40" s="22">
        <f t="shared" si="2"/>
        <v>10.007740490855728</v>
      </c>
      <c r="R40" s="22">
        <f t="shared" si="2"/>
        <v>9.4526391086373671</v>
      </c>
      <c r="S40" s="22">
        <f t="shared" si="2"/>
        <v>8.9170365827688478</v>
      </c>
      <c r="T40" s="22">
        <f t="shared" si="2"/>
        <v>8.4021853316994957</v>
      </c>
      <c r="U40" s="22">
        <f t="shared" si="2"/>
        <v>7.910521449874393</v>
      </c>
      <c r="V40" s="22">
        <f t="shared" si="2"/>
        <v>7.4430518082823571</v>
      </c>
      <c r="W40" s="22">
        <f t="shared" si="2"/>
        <v>7.000537329534696</v>
      </c>
      <c r="X40" s="22">
        <f t="shared" si="2"/>
        <v>6.5837147886928529</v>
      </c>
      <c r="Y40" s="22">
        <f t="shared" si="2"/>
        <v>6.1927066468880474</v>
      </c>
      <c r="Z40" s="22">
        <f t="shared" si="2"/>
        <v>5.8276656544462107</v>
      </c>
      <c r="AA40" s="22">
        <f t="shared" si="2"/>
        <v>5.4883033323775585</v>
      </c>
      <c r="AB40" s="22">
        <f t="shared" si="2"/>
        <v>5.1742931981841371</v>
      </c>
      <c r="AC40" s="22">
        <f t="shared" si="2"/>
        <v>4.8850128506051727</v>
      </c>
      <c r="AD40" s="22">
        <f t="shared" si="2"/>
        <v>4.6201054765214327</v>
      </c>
    </row>
    <row r="41" spans="2:30" x14ac:dyDescent="0.2">
      <c r="B41" s="2" t="s">
        <v>43</v>
      </c>
      <c r="C41" s="2" t="s">
        <v>284</v>
      </c>
      <c r="D41" s="2" t="s">
        <v>267</v>
      </c>
      <c r="E41" s="22">
        <f t="shared" si="2"/>
        <v>39.419333849728346</v>
      </c>
      <c r="F41" s="22">
        <f t="shared" si="2"/>
        <v>39.319905549852294</v>
      </c>
      <c r="G41" s="22">
        <f t="shared" si="2"/>
        <v>39.085294264092724</v>
      </c>
      <c r="H41" s="22">
        <f t="shared" si="2"/>
        <v>38.746394517225788</v>
      </c>
      <c r="I41" s="22">
        <f t="shared" si="2"/>
        <v>38.315017992744401</v>
      </c>
      <c r="J41" s="22">
        <f t="shared" si="2"/>
        <v>37.793493170694937</v>
      </c>
      <c r="K41" s="22">
        <f t="shared" si="2"/>
        <v>36.904159988066795</v>
      </c>
      <c r="L41" s="22">
        <f t="shared" si="2"/>
        <v>35.937197170499843</v>
      </c>
      <c r="M41" s="22">
        <f t="shared" si="2"/>
        <v>34.897082365724508</v>
      </c>
      <c r="N41" s="22">
        <f t="shared" si="2"/>
        <v>33.787027702772306</v>
      </c>
      <c r="O41" s="22">
        <f t="shared" si="2"/>
        <v>32.614421321256295</v>
      </c>
      <c r="P41" s="22">
        <f t="shared" si="2"/>
        <v>31.469498170741144</v>
      </c>
      <c r="Q41" s="22">
        <f t="shared" si="2"/>
        <v>30.352556158838546</v>
      </c>
      <c r="R41" s="22">
        <f t="shared" si="2"/>
        <v>29.26517505151439</v>
      </c>
      <c r="S41" s="22">
        <f t="shared" si="2"/>
        <v>28.206429275376724</v>
      </c>
      <c r="T41" s="22">
        <f t="shared" si="2"/>
        <v>27.177265661342297</v>
      </c>
      <c r="U41" s="22">
        <f t="shared" si="2"/>
        <v>26.179967218463286</v>
      </c>
      <c r="V41" s="22">
        <f t="shared" si="2"/>
        <v>25.214090569492654</v>
      </c>
      <c r="W41" s="22">
        <f t="shared" si="2"/>
        <v>24.280691013047864</v>
      </c>
      <c r="X41" s="22">
        <f t="shared" si="2"/>
        <v>23.384023486411184</v>
      </c>
      <c r="Y41" s="22">
        <f t="shared" si="2"/>
        <v>22.526659188726509</v>
      </c>
      <c r="Z41" s="22">
        <f t="shared" si="2"/>
        <v>21.711663362614438</v>
      </c>
      <c r="AA41" s="22">
        <f t="shared" si="2"/>
        <v>20.941026261003287</v>
      </c>
      <c r="AB41" s="22">
        <f t="shared" si="2"/>
        <v>20.219752418334849</v>
      </c>
      <c r="AC41" s="22">
        <f t="shared" si="2"/>
        <v>19.550120790825936</v>
      </c>
      <c r="AD41" s="22">
        <f t="shared" si="2"/>
        <v>18.963078799171889</v>
      </c>
    </row>
    <row r="42" spans="2:30" x14ac:dyDescent="0.2">
      <c r="B42" s="2" t="s">
        <v>43</v>
      </c>
      <c r="C42" s="2" t="s">
        <v>284</v>
      </c>
      <c r="D42" s="2" t="s">
        <v>268</v>
      </c>
      <c r="E42" s="22">
        <f t="shared" si="2"/>
        <v>0</v>
      </c>
      <c r="F42" s="22">
        <f t="shared" si="2"/>
        <v>0</v>
      </c>
      <c r="G42" s="22">
        <f t="shared" si="2"/>
        <v>0</v>
      </c>
      <c r="H42" s="22">
        <f t="shared" si="2"/>
        <v>0</v>
      </c>
      <c r="I42" s="22">
        <f t="shared" si="2"/>
        <v>0</v>
      </c>
      <c r="J42" s="22">
        <f t="shared" si="2"/>
        <v>0</v>
      </c>
      <c r="K42" s="22">
        <f t="shared" si="2"/>
        <v>1.0099718552174719</v>
      </c>
      <c r="L42" s="22">
        <f t="shared" si="2"/>
        <v>1.9328390655951651</v>
      </c>
      <c r="M42" s="22">
        <f t="shared" si="2"/>
        <v>2.7572131245329738</v>
      </c>
      <c r="N42" s="22">
        <f t="shared" si="2"/>
        <v>3.4760732868303781</v>
      </c>
      <c r="O42" s="22">
        <f t="shared" si="2"/>
        <v>4.0865444389915826</v>
      </c>
      <c r="P42" s="22">
        <f t="shared" si="2"/>
        <v>4.6492115846213213</v>
      </c>
      <c r="Q42" s="22">
        <f t="shared" si="2"/>
        <v>5.1352638857014972</v>
      </c>
      <c r="R42" s="22">
        <f t="shared" si="2"/>
        <v>5.5487156370745776</v>
      </c>
      <c r="S42" s="22">
        <f t="shared" si="2"/>
        <v>5.8937266518754337</v>
      </c>
      <c r="T42" s="22">
        <f t="shared" si="2"/>
        <v>6.1752114691588824</v>
      </c>
      <c r="U42" s="22">
        <f t="shared" si="2"/>
        <v>6.3994951643893208</v>
      </c>
      <c r="V42" s="22">
        <f t="shared" si="2"/>
        <v>6.5724060661735404</v>
      </c>
      <c r="W42" s="22">
        <f t="shared" si="2"/>
        <v>6.6998727023072746</v>
      </c>
      <c r="X42" s="22">
        <f t="shared" si="2"/>
        <v>6.7880825328622709</v>
      </c>
      <c r="Y42" s="22">
        <f t="shared" si="2"/>
        <v>6.8427982847276336</v>
      </c>
      <c r="Z42" s="22">
        <f t="shared" si="2"/>
        <v>6.8698994541012102</v>
      </c>
      <c r="AA42" s="22">
        <f t="shared" si="2"/>
        <v>6.8747542337206369</v>
      </c>
      <c r="AB42" s="22">
        <f t="shared" si="2"/>
        <v>6.862637547444848</v>
      </c>
      <c r="AC42" s="22">
        <f t="shared" si="2"/>
        <v>6.8382977247740904</v>
      </c>
      <c r="AD42" s="22">
        <f t="shared" si="2"/>
        <v>6.8067177411925952</v>
      </c>
    </row>
    <row r="45" spans="2:30" ht="12.75" x14ac:dyDescent="0.2">
      <c r="B45" s="66" t="s">
        <v>285</v>
      </c>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row>
    <row r="46" spans="2:30" x14ac:dyDescent="0.2">
      <c r="B46" s="9" t="s">
        <v>257</v>
      </c>
      <c r="C46" s="9" t="s">
        <v>277</v>
      </c>
      <c r="D46" s="9" t="s">
        <v>258</v>
      </c>
      <c r="E46" s="9">
        <v>2025</v>
      </c>
      <c r="F46" s="9">
        <v>2026</v>
      </c>
      <c r="G46" s="9">
        <v>2027</v>
      </c>
      <c r="H46" s="9">
        <v>2028</v>
      </c>
      <c r="I46" s="9">
        <v>2029</v>
      </c>
      <c r="J46" s="9">
        <v>2030</v>
      </c>
      <c r="K46" s="9">
        <v>2031</v>
      </c>
      <c r="L46" s="9">
        <v>2032</v>
      </c>
      <c r="M46" s="9">
        <v>2033</v>
      </c>
      <c r="N46" s="9">
        <v>2034</v>
      </c>
      <c r="O46" s="9">
        <v>2035</v>
      </c>
      <c r="P46" s="9">
        <v>2036</v>
      </c>
      <c r="Q46" s="9">
        <v>2037</v>
      </c>
      <c r="R46" s="9">
        <v>2038</v>
      </c>
      <c r="S46" s="9">
        <v>2039</v>
      </c>
      <c r="T46" s="9">
        <v>2040</v>
      </c>
      <c r="U46" s="9">
        <v>2041</v>
      </c>
      <c r="V46" s="9">
        <v>2042</v>
      </c>
      <c r="W46" s="9">
        <v>2043</v>
      </c>
      <c r="X46" s="9">
        <v>2044</v>
      </c>
      <c r="Y46" s="9">
        <v>2045</v>
      </c>
      <c r="Z46" s="9">
        <v>2046</v>
      </c>
      <c r="AA46" s="9">
        <v>2047</v>
      </c>
      <c r="AB46" s="9">
        <v>2048</v>
      </c>
      <c r="AC46" s="9">
        <v>2049</v>
      </c>
      <c r="AD46" s="9">
        <v>2050</v>
      </c>
    </row>
    <row r="47" spans="2:30" x14ac:dyDescent="0.2">
      <c r="B47" s="2" t="s">
        <v>43</v>
      </c>
      <c r="C47" s="2" t="s">
        <v>278</v>
      </c>
      <c r="D47" s="2" t="s">
        <v>259</v>
      </c>
      <c r="E47" s="22">
        <v>183.71985836899779</v>
      </c>
      <c r="F47" s="22">
        <v>182.96072414854001</v>
      </c>
      <c r="G47" s="22">
        <v>182.20080647110211</v>
      </c>
      <c r="H47" s="22">
        <v>181.96357294499921</v>
      </c>
      <c r="I47" s="22">
        <v>182.23188093129619</v>
      </c>
      <c r="J47" s="22">
        <v>182.9848804415538</v>
      </c>
      <c r="K47" s="22">
        <v>185.67138556209289</v>
      </c>
      <c r="L47" s="22">
        <v>188.72149420394459</v>
      </c>
      <c r="M47" s="22">
        <v>192.07572062585049</v>
      </c>
      <c r="N47" s="22">
        <v>195.70277552876121</v>
      </c>
      <c r="O47" s="22">
        <v>199.57472751015561</v>
      </c>
      <c r="P47" s="22">
        <v>203.25936806655511</v>
      </c>
      <c r="Q47" s="22">
        <v>206.75694802234801</v>
      </c>
      <c r="R47" s="22">
        <v>210.05944449287281</v>
      </c>
      <c r="S47" s="22">
        <v>213.16443257870341</v>
      </c>
      <c r="T47" s="22">
        <v>216.06605748514141</v>
      </c>
      <c r="U47" s="22">
        <v>218.7943111298508</v>
      </c>
      <c r="V47" s="22">
        <v>221.34127354556449</v>
      </c>
      <c r="W47" s="22">
        <v>223.69601340310061</v>
      </c>
      <c r="X47" s="22">
        <v>225.8414817864242</v>
      </c>
      <c r="Y47" s="22">
        <v>227.759693724448</v>
      </c>
      <c r="Z47" s="22">
        <v>229.4508522778037</v>
      </c>
      <c r="AA47" s="22">
        <v>230.90709025258849</v>
      </c>
      <c r="AB47" s="22">
        <v>232.12132309589529</v>
      </c>
      <c r="AC47" s="22">
        <v>233.08715444432269</v>
      </c>
      <c r="AD47" s="22">
        <v>234.63202139787521</v>
      </c>
    </row>
    <row r="48" spans="2:30" x14ac:dyDescent="0.2">
      <c r="B48" s="2" t="s">
        <v>43</v>
      </c>
      <c r="C48" s="2" t="s">
        <v>278</v>
      </c>
      <c r="D48" s="2" t="s">
        <v>250</v>
      </c>
      <c r="E48" s="22">
        <v>446.87618546765032</v>
      </c>
      <c r="F48" s="22">
        <v>442.48093577496672</v>
      </c>
      <c r="G48" s="22">
        <v>434.78618942746681</v>
      </c>
      <c r="H48" s="22">
        <v>424.61074507036437</v>
      </c>
      <c r="I48" s="22">
        <v>412.48613142100021</v>
      </c>
      <c r="J48" s="22">
        <v>398.48811003590367</v>
      </c>
      <c r="K48" s="22">
        <v>366.65732130594768</v>
      </c>
      <c r="L48" s="22">
        <v>334.67817116972628</v>
      </c>
      <c r="M48" s="22">
        <v>302.7871732909901</v>
      </c>
      <c r="N48" s="22">
        <v>271.22909259970578</v>
      </c>
      <c r="O48" s="22">
        <v>240.22859511163929</v>
      </c>
      <c r="P48" s="22">
        <v>211.4673422591251</v>
      </c>
      <c r="Q48" s="22">
        <v>184.9060327236617</v>
      </c>
      <c r="R48" s="22">
        <v>160.50755030518411</v>
      </c>
      <c r="S48" s="22">
        <v>138.22557096458729</v>
      </c>
      <c r="T48" s="22">
        <v>118.00784411856959</v>
      </c>
      <c r="U48" s="22">
        <v>94.468439407769623</v>
      </c>
      <c r="V48" s="22">
        <v>74.105493698684285</v>
      </c>
      <c r="W48" s="22">
        <v>56.723524197373969</v>
      </c>
      <c r="X48" s="22">
        <v>42.121130077922757</v>
      </c>
      <c r="Y48" s="22">
        <v>30.078346652635901</v>
      </c>
      <c r="Z48" s="22">
        <v>20.365954047308161</v>
      </c>
      <c r="AA48" s="22">
        <v>12.74575706716297</v>
      </c>
      <c r="AB48" s="22">
        <v>6.9747246840154604</v>
      </c>
      <c r="AC48" s="22">
        <v>2.8069626131906791</v>
      </c>
      <c r="AD48" s="22">
        <v>0</v>
      </c>
    </row>
    <row r="49" spans="2:30" x14ac:dyDescent="0.2">
      <c r="B49" s="2" t="s">
        <v>43</v>
      </c>
      <c r="C49" s="2" t="s">
        <v>278</v>
      </c>
      <c r="D49" s="2" t="s">
        <v>260</v>
      </c>
      <c r="E49" s="22">
        <v>0</v>
      </c>
      <c r="F49" s="22">
        <v>0</v>
      </c>
      <c r="G49" s="22">
        <v>0</v>
      </c>
      <c r="H49" s="22">
        <v>0</v>
      </c>
      <c r="I49" s="22">
        <v>0</v>
      </c>
      <c r="J49" s="22">
        <v>0</v>
      </c>
      <c r="K49" s="22">
        <v>12.51260765573555</v>
      </c>
      <c r="L49" s="22">
        <v>23.64963522184361</v>
      </c>
      <c r="M49" s="22">
        <v>33.269622814437312</v>
      </c>
      <c r="N49" s="22">
        <v>41.246820533595823</v>
      </c>
      <c r="O49" s="22">
        <v>47.470321189725148</v>
      </c>
      <c r="P49" s="22">
        <v>52.207648088911192</v>
      </c>
      <c r="Q49" s="22">
        <v>55.543944810358738</v>
      </c>
      <c r="R49" s="22">
        <v>57.573360435555202</v>
      </c>
      <c r="S49" s="22">
        <v>58.396862839946557</v>
      </c>
      <c r="T49" s="22">
        <v>58.123266506161158</v>
      </c>
      <c r="U49" s="22">
        <v>62.195639212080508</v>
      </c>
      <c r="V49" s="22">
        <v>64.15102439587595</v>
      </c>
      <c r="W49" s="22">
        <v>64.222156394041747</v>
      </c>
      <c r="X49" s="22">
        <v>62.657800464173647</v>
      </c>
      <c r="Y49" s="22">
        <v>59.707762758217527</v>
      </c>
      <c r="Z49" s="22">
        <v>55.626411800856602</v>
      </c>
      <c r="AA49" s="22">
        <v>50.665969635140343</v>
      </c>
      <c r="AB49" s="22">
        <v>45.075459525055123</v>
      </c>
      <c r="AC49" s="22">
        <v>39.088001762789581</v>
      </c>
      <c r="AD49" s="22">
        <v>33.173875875562892</v>
      </c>
    </row>
    <row r="50" spans="2:30" x14ac:dyDescent="0.2">
      <c r="B50" s="2" t="s">
        <v>43</v>
      </c>
      <c r="C50" s="2" t="s">
        <v>278</v>
      </c>
      <c r="D50" s="2" t="s">
        <v>241</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row>
    <row r="51" spans="2:30" x14ac:dyDescent="0.2">
      <c r="B51" s="2" t="s">
        <v>43</v>
      </c>
      <c r="C51" s="2" t="s">
        <v>278</v>
      </c>
      <c r="D51" s="2" t="s">
        <v>261</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row>
    <row r="52" spans="2:30" x14ac:dyDescent="0.2">
      <c r="B52" s="2" t="s">
        <v>43</v>
      </c>
      <c r="C52" s="2" t="s">
        <v>278</v>
      </c>
      <c r="D52" s="2" t="s">
        <v>243</v>
      </c>
      <c r="E52" s="22">
        <v>93.180636019824533</v>
      </c>
      <c r="F52" s="22">
        <v>90.775848960773999</v>
      </c>
      <c r="G52" s="22">
        <v>87.647759696364687</v>
      </c>
      <c r="H52" s="22">
        <v>84.145894606831092</v>
      </c>
      <c r="I52" s="22">
        <v>80.385500495544221</v>
      </c>
      <c r="J52" s="22">
        <v>67.882540051784048</v>
      </c>
      <c r="K52" s="22">
        <v>62.864115746358152</v>
      </c>
      <c r="L52" s="22">
        <v>57.805921264571928</v>
      </c>
      <c r="M52" s="22">
        <v>52.728099306098137</v>
      </c>
      <c r="N52" s="22">
        <v>47.653032017335548</v>
      </c>
      <c r="O52" s="22">
        <v>42.60678017829531</v>
      </c>
      <c r="P52" s="22">
        <v>37.849453022300438</v>
      </c>
      <c r="Q52" s="22">
        <v>33.384069501612061</v>
      </c>
      <c r="R52" s="22">
        <v>29.225665220347331</v>
      </c>
      <c r="S52" s="22">
        <v>25.38016997187955</v>
      </c>
      <c r="T52" s="22">
        <v>21.851927620282112</v>
      </c>
      <c r="U52" s="22">
        <v>17.111119004638741</v>
      </c>
      <c r="V52" s="22">
        <v>13.111803316483449</v>
      </c>
      <c r="W52" s="22">
        <v>9.7935302395938457</v>
      </c>
      <c r="X52" s="22">
        <v>7.0939356459349598</v>
      </c>
      <c r="Y52" s="22">
        <v>4.941492207523404</v>
      </c>
      <c r="Z52" s="22">
        <v>3.2677002935697832</v>
      </c>
      <c r="AA52" s="22">
        <v>2.002519810731048</v>
      </c>
      <c r="AB52" s="22">
        <v>1.0780226280187699</v>
      </c>
      <c r="AC52" s="22">
        <v>0.43011418563805293</v>
      </c>
      <c r="AD52" s="22">
        <v>0</v>
      </c>
    </row>
    <row r="53" spans="2:30" x14ac:dyDescent="0.2">
      <c r="B53" s="2" t="s">
        <v>43</v>
      </c>
      <c r="C53" s="2" t="s">
        <v>278</v>
      </c>
      <c r="D53" s="2" t="s">
        <v>262</v>
      </c>
      <c r="E53" s="22">
        <v>10.353404002202719</v>
      </c>
      <c r="F53" s="22">
        <v>10.086205440085999</v>
      </c>
      <c r="G53" s="22">
        <v>9.7386399662627454</v>
      </c>
      <c r="H53" s="22">
        <v>9.3495438452034563</v>
      </c>
      <c r="I53" s="22">
        <v>8.9317222772826916</v>
      </c>
      <c r="J53" s="22">
        <v>16.970635012946008</v>
      </c>
      <c r="K53" s="22">
        <v>17.01404911559629</v>
      </c>
      <c r="L53" s="22">
        <v>16.878731532032631</v>
      </c>
      <c r="M53" s="22">
        <v>16.559810425962489</v>
      </c>
      <c r="N53" s="22">
        <v>16.05423003792588</v>
      </c>
      <c r="O53" s="22">
        <v>15.36162822754865</v>
      </c>
      <c r="P53" s="22">
        <v>14.57361210553951</v>
      </c>
      <c r="Q53" s="22">
        <v>13.70206519741765</v>
      </c>
      <c r="R53" s="22">
        <v>12.76523308474941</v>
      </c>
      <c r="S53" s="22">
        <v>11.77966893277573</v>
      </c>
      <c r="T53" s="22">
        <v>10.76288972342253</v>
      </c>
      <c r="U53" s="22">
        <v>11.265529427597979</v>
      </c>
      <c r="V53" s="22">
        <v>11.35051630382149</v>
      </c>
      <c r="W53" s="22">
        <v>11.08819735015849</v>
      </c>
      <c r="X53" s="22">
        <v>10.55267043848036</v>
      </c>
      <c r="Y53" s="22">
        <v>9.8092308000091446</v>
      </c>
      <c r="Z53" s="22">
        <v>8.9252112496010465</v>
      </c>
      <c r="AA53" s="22">
        <v>7.9602653172841116</v>
      </c>
      <c r="AB53" s="22">
        <v>6.9669223571959273</v>
      </c>
      <c r="AC53" s="22">
        <v>5.9895005253776583</v>
      </c>
      <c r="AD53" s="22">
        <v>5.1074413229163538</v>
      </c>
    </row>
    <row r="54" spans="2:30" x14ac:dyDescent="0.2">
      <c r="B54" s="2" t="s">
        <v>43</v>
      </c>
      <c r="C54" s="2" t="s">
        <v>278</v>
      </c>
      <c r="D54" s="2" t="s">
        <v>263</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row>
    <row r="55" spans="2:30" x14ac:dyDescent="0.2">
      <c r="B55" s="2" t="s">
        <v>43</v>
      </c>
      <c r="C55" s="2" t="s">
        <v>278</v>
      </c>
      <c r="D55" s="2" t="s">
        <v>264</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row>
    <row r="56" spans="2:30" x14ac:dyDescent="0.2">
      <c r="B56" s="2" t="s">
        <v>43</v>
      </c>
      <c r="C56" s="2" t="s">
        <v>278</v>
      </c>
      <c r="D56" s="2" t="s">
        <v>265</v>
      </c>
      <c r="E56" s="22">
        <v>31.93486101390338</v>
      </c>
      <c r="F56" s="22">
        <v>31.645459088739699</v>
      </c>
      <c r="G56" s="22">
        <v>31.171311899078908</v>
      </c>
      <c r="H56" s="22">
        <v>30.514001882876091</v>
      </c>
      <c r="I56" s="22">
        <v>29.697253722301681</v>
      </c>
      <c r="J56" s="22">
        <v>28.724707612413962</v>
      </c>
      <c r="K56" s="22">
        <v>27.502265568530621</v>
      </c>
      <c r="L56" s="22">
        <v>26.145770831546681</v>
      </c>
      <c r="M56" s="22">
        <v>24.66092847509416</v>
      </c>
      <c r="N56" s="22">
        <v>23.055834895105619</v>
      </c>
      <c r="O56" s="22">
        <v>21.338122323144951</v>
      </c>
      <c r="P56" s="22">
        <v>19.667868953640902</v>
      </c>
      <c r="Q56" s="22">
        <v>18.04829539043218</v>
      </c>
      <c r="R56" s="22">
        <v>16.487970530116971</v>
      </c>
      <c r="S56" s="22">
        <v>14.9907797958023</v>
      </c>
      <c r="T56" s="22">
        <v>13.564404131104491</v>
      </c>
      <c r="U56" s="22">
        <v>12.21272869304134</v>
      </c>
      <c r="V56" s="22">
        <v>10.941630558858151</v>
      </c>
      <c r="W56" s="22">
        <v>9.7547260675722143</v>
      </c>
      <c r="X56" s="22">
        <v>8.6563765154988541</v>
      </c>
      <c r="Y56" s="22">
        <v>7.6480387256170062</v>
      </c>
      <c r="Z56" s="22">
        <v>6.732512609031077</v>
      </c>
      <c r="AA56" s="22">
        <v>5.9108635752108967</v>
      </c>
      <c r="AB56" s="22">
        <v>5.1815797167326112</v>
      </c>
      <c r="AC56" s="22">
        <v>4.5431960632013606</v>
      </c>
      <c r="AD56" s="22">
        <v>4.0201989436565073</v>
      </c>
    </row>
    <row r="57" spans="2:30" x14ac:dyDescent="0.2">
      <c r="B57" s="2" t="s">
        <v>43</v>
      </c>
      <c r="C57" s="2" t="s">
        <v>278</v>
      </c>
      <c r="D57" s="2" t="s">
        <v>266</v>
      </c>
      <c r="E57" s="22">
        <v>1.542299229645878</v>
      </c>
      <c r="F57" s="22">
        <v>1.534958019574898</v>
      </c>
      <c r="G57" s="22">
        <v>1.5202286945372729</v>
      </c>
      <c r="H57" s="22">
        <v>1.493151820477552</v>
      </c>
      <c r="I57" s="22">
        <v>1.4603999659409961</v>
      </c>
      <c r="J57" s="22">
        <v>1.4222735856769191</v>
      </c>
      <c r="K57" s="22">
        <v>1.37762178122807</v>
      </c>
      <c r="L57" s="22">
        <v>1.3280967206082019</v>
      </c>
      <c r="M57" s="22">
        <v>1.2738098661399011</v>
      </c>
      <c r="N57" s="22">
        <v>1.215318157077159</v>
      </c>
      <c r="O57" s="22">
        <v>1.152864043653175</v>
      </c>
      <c r="P57" s="22">
        <v>1.0919761895711819</v>
      </c>
      <c r="Q57" s="22">
        <v>1.032629291771664</v>
      </c>
      <c r="R57" s="22">
        <v>0.97500967149632789</v>
      </c>
      <c r="S57" s="22">
        <v>0.91885201906748926</v>
      </c>
      <c r="T57" s="22">
        <v>0.86442865574741146</v>
      </c>
      <c r="U57" s="22">
        <v>0.81164046339558382</v>
      </c>
      <c r="V57" s="22">
        <v>0.76058225402557444</v>
      </c>
      <c r="W57" s="22">
        <v>0.71130635372194406</v>
      </c>
      <c r="X57" s="22">
        <v>0.66407361842344614</v>
      </c>
      <c r="Y57" s="22">
        <v>0.61888587398000794</v>
      </c>
      <c r="Z57" s="22">
        <v>0.57606286658355677</v>
      </c>
      <c r="AA57" s="22">
        <v>0.53570196571270479</v>
      </c>
      <c r="AB57" s="22">
        <v>0.49810901099555011</v>
      </c>
      <c r="AC57" s="22">
        <v>0.46332351230175223</v>
      </c>
      <c r="AD57" s="22">
        <v>0.43166689848958639</v>
      </c>
    </row>
    <row r="58" spans="2:30" x14ac:dyDescent="0.2">
      <c r="B58" s="2" t="s">
        <v>43</v>
      </c>
      <c r="C58" s="2" t="s">
        <v>278</v>
      </c>
      <c r="D58" s="2" t="s">
        <v>267</v>
      </c>
      <c r="E58" s="22">
        <v>29.51914341898032</v>
      </c>
      <c r="F58" s="22">
        <v>29.409610859840829</v>
      </c>
      <c r="G58" s="22">
        <v>29.164872550425819</v>
      </c>
      <c r="H58" s="22">
        <v>28.815822963422111</v>
      </c>
      <c r="I58" s="22">
        <v>28.37427373011365</v>
      </c>
      <c r="J58" s="22">
        <v>27.842553278217888</v>
      </c>
      <c r="K58" s="22">
        <v>27.042613077233039</v>
      </c>
      <c r="L58" s="22">
        <v>26.16522504785852</v>
      </c>
      <c r="M58" s="22">
        <v>25.214867477496249</v>
      </c>
      <c r="N58" s="22">
        <v>24.194753136840689</v>
      </c>
      <c r="O58" s="22">
        <v>23.112270809165011</v>
      </c>
      <c r="P58" s="22">
        <v>22.057656089697051</v>
      </c>
      <c r="Q58" s="22">
        <v>21.03120753372048</v>
      </c>
      <c r="R58" s="22">
        <v>20.03450555688784</v>
      </c>
      <c r="S58" s="22">
        <v>19.066625237514341</v>
      </c>
      <c r="T58" s="22">
        <v>18.1285140602503</v>
      </c>
      <c r="U58" s="22">
        <v>17.222455689913719</v>
      </c>
      <c r="V58" s="22">
        <v>16.348007407061569</v>
      </c>
      <c r="W58" s="22">
        <v>15.506225170159411</v>
      </c>
      <c r="X58" s="22">
        <v>14.701364578387629</v>
      </c>
      <c r="Y58" s="22">
        <v>13.935997494844219</v>
      </c>
      <c r="Z58" s="22">
        <v>13.21318982816581</v>
      </c>
      <c r="AA58" s="22">
        <v>12.534932499364681</v>
      </c>
      <c r="AB58" s="22">
        <v>11.906230713040509</v>
      </c>
      <c r="AC58" s="22">
        <v>11.32936409764794</v>
      </c>
      <c r="AD58" s="22">
        <v>10.83528074820611</v>
      </c>
    </row>
    <row r="59" spans="2:30" x14ac:dyDescent="0.2">
      <c r="B59" s="2" t="s">
        <v>43</v>
      </c>
      <c r="C59" s="2" t="s">
        <v>278</v>
      </c>
      <c r="D59" s="2" t="s">
        <v>268</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row>
    <row r="60" spans="2:30" x14ac:dyDescent="0.2">
      <c r="B60" s="2"/>
      <c r="C60" s="2"/>
      <c r="D60" s="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row r="61" spans="2:30" x14ac:dyDescent="0.2">
      <c r="B61" s="2" t="s">
        <v>43</v>
      </c>
      <c r="C61" s="2" t="s">
        <v>279</v>
      </c>
      <c r="D61" s="2" t="s">
        <v>259</v>
      </c>
      <c r="E61" s="22">
        <v>242.36272257335639</v>
      </c>
      <c r="F61" s="22">
        <v>241.33689950905881</v>
      </c>
      <c r="G61" s="22">
        <v>240.43592302853651</v>
      </c>
      <c r="H61" s="22">
        <v>240.03416130769429</v>
      </c>
      <c r="I61" s="22">
        <v>240.00615585406459</v>
      </c>
      <c r="J61" s="22">
        <v>240.40224360514549</v>
      </c>
      <c r="K61" s="22">
        <v>244.25556832376211</v>
      </c>
      <c r="L61" s="22">
        <v>248.37962767319411</v>
      </c>
      <c r="M61" s="22">
        <v>252.7187503412776</v>
      </c>
      <c r="N61" s="22">
        <v>257.26149173351479</v>
      </c>
      <c r="O61" s="22">
        <v>262.00152910539163</v>
      </c>
      <c r="P61" s="22">
        <v>266.77306750340892</v>
      </c>
      <c r="Q61" s="22">
        <v>271.41200991450057</v>
      </c>
      <c r="R61" s="22">
        <v>275.90718499123909</v>
      </c>
      <c r="S61" s="22">
        <v>280.24545639750221</v>
      </c>
      <c r="T61" s="22">
        <v>284.2504377513182</v>
      </c>
      <c r="U61" s="22">
        <v>288.07501508949753</v>
      </c>
      <c r="V61" s="22">
        <v>291.71780770269828</v>
      </c>
      <c r="W61" s="22">
        <v>295.17648060933578</v>
      </c>
      <c r="X61" s="22">
        <v>298.45541797773029</v>
      </c>
      <c r="Y61" s="22">
        <v>301.56573992712862</v>
      </c>
      <c r="Z61" s="22">
        <v>304.52260493969698</v>
      </c>
      <c r="AA61" s="22">
        <v>307.34326874578733</v>
      </c>
      <c r="AB61" s="22">
        <v>310.04418317362428</v>
      </c>
      <c r="AC61" s="22">
        <v>312.63751939104361</v>
      </c>
      <c r="AD61" s="22">
        <v>315.08870214275589</v>
      </c>
    </row>
    <row r="62" spans="2:30" x14ac:dyDescent="0.2">
      <c r="B62" s="2" t="s">
        <v>43</v>
      </c>
      <c r="C62" s="2" t="s">
        <v>279</v>
      </c>
      <c r="D62" s="2" t="s">
        <v>250</v>
      </c>
      <c r="E62" s="22">
        <v>300.96505517260789</v>
      </c>
      <c r="F62" s="22">
        <v>299.04237430847189</v>
      </c>
      <c r="G62" s="22">
        <v>294.92754015448452</v>
      </c>
      <c r="H62" s="22">
        <v>289.41243432733961</v>
      </c>
      <c r="I62" s="22">
        <v>282.83604637827477</v>
      </c>
      <c r="J62" s="22">
        <v>275.24060111071248</v>
      </c>
      <c r="K62" s="22">
        <v>251.80387287843249</v>
      </c>
      <c r="L62" s="22">
        <v>228.4554767329594</v>
      </c>
      <c r="M62" s="22">
        <v>205.45214417362939</v>
      </c>
      <c r="N62" s="22">
        <v>183.07259718387331</v>
      </c>
      <c r="O62" s="22">
        <v>161.55219768234639</v>
      </c>
      <c r="P62" s="22">
        <v>142.70822611286309</v>
      </c>
      <c r="Q62" s="22">
        <v>125.32858589084729</v>
      </c>
      <c r="R62" s="22">
        <v>109.38211995498609</v>
      </c>
      <c r="S62" s="22">
        <v>94.838232527627838</v>
      </c>
      <c r="T62" s="22">
        <v>81.663666271179196</v>
      </c>
      <c r="U62" s="22">
        <v>66.098738081559219</v>
      </c>
      <c r="V62" s="22">
        <v>52.594019718022807</v>
      </c>
      <c r="W62" s="22">
        <v>40.99737758614453</v>
      </c>
      <c r="X62" s="22">
        <v>31.146032199662841</v>
      </c>
      <c r="Y62" s="22">
        <v>22.873727602280201</v>
      </c>
      <c r="Z62" s="22">
        <v>16.0188623917734</v>
      </c>
      <c r="AA62" s="22">
        <v>10.430696591418601</v>
      </c>
      <c r="AB62" s="22">
        <v>5.9739379880283474</v>
      </c>
      <c r="AC62" s="22">
        <v>2.530873295319827</v>
      </c>
      <c r="AD62" s="22">
        <v>0</v>
      </c>
    </row>
    <row r="63" spans="2:30" x14ac:dyDescent="0.2">
      <c r="B63" s="2" t="s">
        <v>43</v>
      </c>
      <c r="C63" s="2" t="s">
        <v>279</v>
      </c>
      <c r="D63" s="2" t="s">
        <v>260</v>
      </c>
      <c r="E63" s="22">
        <v>0</v>
      </c>
      <c r="F63" s="22">
        <v>0</v>
      </c>
      <c r="G63" s="22">
        <v>0</v>
      </c>
      <c r="H63" s="22">
        <v>0</v>
      </c>
      <c r="I63" s="22">
        <v>0</v>
      </c>
      <c r="J63" s="22">
        <v>0</v>
      </c>
      <c r="K63" s="22">
        <v>8.5931001085711198</v>
      </c>
      <c r="L63" s="22">
        <v>16.143534758431819</v>
      </c>
      <c r="M63" s="22">
        <v>22.574652911419879</v>
      </c>
      <c r="N63" s="22">
        <v>27.840533212294101</v>
      </c>
      <c r="O63" s="22">
        <v>31.92348816477503</v>
      </c>
      <c r="P63" s="22">
        <v>35.232205449310356</v>
      </c>
      <c r="Q63" s="22">
        <v>37.64746858359652</v>
      </c>
      <c r="R63" s="22">
        <v>39.234890853418953</v>
      </c>
      <c r="S63" s="22">
        <v>40.066792404986451</v>
      </c>
      <c r="T63" s="22">
        <v>40.222402790282302</v>
      </c>
      <c r="U63" s="22">
        <v>43.517742982386423</v>
      </c>
      <c r="V63" s="22">
        <v>45.529151397691379</v>
      </c>
      <c r="W63" s="22">
        <v>46.417073557020778</v>
      </c>
      <c r="X63" s="22">
        <v>46.331659839299427</v>
      </c>
      <c r="Y63" s="22">
        <v>45.40605628512337</v>
      </c>
      <c r="Z63" s="22">
        <v>43.753012204395993</v>
      </c>
      <c r="AA63" s="22">
        <v>41.463316301211222</v>
      </c>
      <c r="AB63" s="22">
        <v>38.607688788302589</v>
      </c>
      <c r="AC63" s="22">
        <v>35.243354993035787</v>
      </c>
      <c r="AD63" s="22">
        <v>31.42044476413254</v>
      </c>
    </row>
    <row r="64" spans="2:30" x14ac:dyDescent="0.2">
      <c r="B64" s="2" t="s">
        <v>43</v>
      </c>
      <c r="C64" s="2" t="s">
        <v>279</v>
      </c>
      <c r="D64" s="2" t="s">
        <v>241</v>
      </c>
      <c r="E64" s="22">
        <v>14.809118525669639</v>
      </c>
      <c r="F64" s="22">
        <v>14.82423289888227</v>
      </c>
      <c r="G64" s="22">
        <v>14.83938132402365</v>
      </c>
      <c r="H64" s="22">
        <v>14.8545638790112</v>
      </c>
      <c r="I64" s="22">
        <v>14.86978064194127</v>
      </c>
      <c r="J64" s="22">
        <v>14.885031691089649</v>
      </c>
      <c r="K64" s="22">
        <v>14.087504806838959</v>
      </c>
      <c r="L64" s="22">
        <v>13.30176504275066</v>
      </c>
      <c r="M64" s="22">
        <v>12.52784828491926</v>
      </c>
      <c r="N64" s="22">
        <v>11.765790589229089</v>
      </c>
      <c r="O64" s="22">
        <v>11.01562818201791</v>
      </c>
      <c r="P64" s="22">
        <v>10.2773974607427</v>
      </c>
      <c r="Q64" s="22">
        <v>9.5511349946479118</v>
      </c>
      <c r="R64" s="22">
        <v>8.8368775254359111</v>
      </c>
      <c r="S64" s="22">
        <v>8.1346619679398753</v>
      </c>
      <c r="T64" s="22">
        <v>7.4445254107990078</v>
      </c>
      <c r="U64" s="22">
        <v>6.7665051171360702</v>
      </c>
      <c r="V64" s="22">
        <v>6.1006385252373381</v>
      </c>
      <c r="W64" s="22">
        <v>5.4469632492349014</v>
      </c>
      <c r="X64" s="22">
        <v>4.8055170797913336</v>
      </c>
      <c r="Y64" s="22">
        <v>4.1763379847867856</v>
      </c>
      <c r="Z64" s="22">
        <v>3.5594641100084372</v>
      </c>
      <c r="AA64" s="22">
        <v>2.954933779842376</v>
      </c>
      <c r="AB64" s="22">
        <v>2.3627854979678879</v>
      </c>
      <c r="AC64" s="22">
        <v>1.7830579480541511</v>
      </c>
      <c r="AD64" s="22">
        <v>1.2157899944593731</v>
      </c>
    </row>
    <row r="65" spans="2:30" x14ac:dyDescent="0.2">
      <c r="B65" s="2" t="s">
        <v>43</v>
      </c>
      <c r="C65" s="2" t="s">
        <v>279</v>
      </c>
      <c r="D65" s="2" t="s">
        <v>261</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row>
    <row r="66" spans="2:30" x14ac:dyDescent="0.2">
      <c r="B66" s="2" t="s">
        <v>43</v>
      </c>
      <c r="C66" s="2" t="s">
        <v>279</v>
      </c>
      <c r="D66" s="2" t="s">
        <v>243</v>
      </c>
      <c r="E66" s="22">
        <v>34.628553269796591</v>
      </c>
      <c r="F66" s="22">
        <v>34.219088818902748</v>
      </c>
      <c r="G66" s="22">
        <v>33.474642926335328</v>
      </c>
      <c r="H66" s="22">
        <v>32.634697597155913</v>
      </c>
      <c r="I66" s="22">
        <v>31.740105669347631</v>
      </c>
      <c r="J66" s="22">
        <v>27.37225791308618</v>
      </c>
      <c r="K66" s="22">
        <v>25.41175004113428</v>
      </c>
      <c r="L66" s="22">
        <v>23.453813656559952</v>
      </c>
      <c r="M66" s="22">
        <v>21.516028408443631</v>
      </c>
      <c r="N66" s="22">
        <v>19.619963763732351</v>
      </c>
      <c r="O66" s="22">
        <v>17.78404503004047</v>
      </c>
      <c r="P66" s="22">
        <v>16.173158876429149</v>
      </c>
      <c r="Q66" s="22">
        <v>14.647921350619431</v>
      </c>
      <c r="R66" s="22">
        <v>13.206746058582169</v>
      </c>
      <c r="S66" s="22">
        <v>11.848297490007971</v>
      </c>
      <c r="T66" s="22">
        <v>10.57139218282223</v>
      </c>
      <c r="U66" s="22">
        <v>8.605500644253901</v>
      </c>
      <c r="V66" s="22">
        <v>6.8756020095942114</v>
      </c>
      <c r="W66" s="22">
        <v>5.3694080963055688</v>
      </c>
      <c r="X66" s="22">
        <v>4.0742584282737404</v>
      </c>
      <c r="Y66" s="22">
        <v>2.9771170563124518</v>
      </c>
      <c r="Z66" s="22">
        <v>2.064759955952375</v>
      </c>
      <c r="AA66" s="22">
        <v>1.3239126832913439</v>
      </c>
      <c r="AB66" s="22">
        <v>0.74141271226699079</v>
      </c>
      <c r="AC66" s="22">
        <v>0.30432181578987988</v>
      </c>
      <c r="AD66" s="22">
        <v>0</v>
      </c>
    </row>
    <row r="67" spans="2:30" x14ac:dyDescent="0.2">
      <c r="B67" s="2" t="s">
        <v>43</v>
      </c>
      <c r="C67" s="2" t="s">
        <v>279</v>
      </c>
      <c r="D67" s="2" t="s">
        <v>262</v>
      </c>
      <c r="E67" s="22">
        <v>3.8476170299773989</v>
      </c>
      <c r="F67" s="22">
        <v>3.802120979878084</v>
      </c>
      <c r="G67" s="22">
        <v>3.7194047695928139</v>
      </c>
      <c r="H67" s="22">
        <v>3.6260775107951009</v>
      </c>
      <c r="I67" s="22">
        <v>3.5266784077052922</v>
      </c>
      <c r="J67" s="22">
        <v>6.8430644782715433</v>
      </c>
      <c r="K67" s="22">
        <v>6.8776401000782741</v>
      </c>
      <c r="L67" s="22">
        <v>6.8482711710368838</v>
      </c>
      <c r="M67" s="22">
        <v>6.7573334948988526</v>
      </c>
      <c r="N67" s="22">
        <v>6.6099343161237334</v>
      </c>
      <c r="O67" s="22">
        <v>6.4119346026676531</v>
      </c>
      <c r="P67" s="22">
        <v>6.227338182336986</v>
      </c>
      <c r="Q67" s="22">
        <v>6.0120523455997974</v>
      </c>
      <c r="R67" s="22">
        <v>5.7684637957025604</v>
      </c>
      <c r="S67" s="22">
        <v>5.4991366095644647</v>
      </c>
      <c r="T67" s="22">
        <v>5.2068051049721431</v>
      </c>
      <c r="U67" s="22">
        <v>5.6656447027674934</v>
      </c>
      <c r="V67" s="22">
        <v>5.9520136799472274</v>
      </c>
      <c r="W67" s="22">
        <v>6.0792232391007612</v>
      </c>
      <c r="X67" s="22">
        <v>6.0607127863375529</v>
      </c>
      <c r="Y67" s="22">
        <v>5.9097995296948662</v>
      </c>
      <c r="Z67" s="22">
        <v>5.6395682378997707</v>
      </c>
      <c r="AA67" s="22">
        <v>5.2627175818397189</v>
      </c>
      <c r="AB67" s="22">
        <v>4.7915179762926412</v>
      </c>
      <c r="AC67" s="22">
        <v>4.2377948377904158</v>
      </c>
      <c r="AD67" s="22">
        <v>3.6128313738974458</v>
      </c>
    </row>
    <row r="68" spans="2:30" x14ac:dyDescent="0.2">
      <c r="B68" s="2" t="s">
        <v>43</v>
      </c>
      <c r="C68" s="2" t="s">
        <v>279</v>
      </c>
      <c r="D68" s="2" t="s">
        <v>263</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row>
    <row r="69" spans="2:30" x14ac:dyDescent="0.2">
      <c r="B69" s="2" t="s">
        <v>43</v>
      </c>
      <c r="C69" s="2" t="s">
        <v>279</v>
      </c>
      <c r="D69" s="2" t="s">
        <v>264</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row>
    <row r="70" spans="2:30" x14ac:dyDescent="0.2">
      <c r="B70" s="2" t="s">
        <v>43</v>
      </c>
      <c r="C70" s="2" t="s">
        <v>279</v>
      </c>
      <c r="D70" s="2" t="s">
        <v>265</v>
      </c>
      <c r="E70" s="22">
        <v>6.350926637067225</v>
      </c>
      <c r="F70" s="22">
        <v>6.3262174430084928</v>
      </c>
      <c r="G70" s="22">
        <v>6.2470555495672304</v>
      </c>
      <c r="H70" s="22">
        <v>6.1368261402636026</v>
      </c>
      <c r="I70" s="22">
        <v>6.0033616238810588</v>
      </c>
      <c r="J70" s="22">
        <v>5.8477827823275819</v>
      </c>
      <c r="K70" s="22">
        <v>5.6237070326917342</v>
      </c>
      <c r="L70" s="22">
        <v>5.375289015115392</v>
      </c>
      <c r="M70" s="22">
        <v>5.1066637463651752</v>
      </c>
      <c r="N70" s="22">
        <v>4.8233509613022463</v>
      </c>
      <c r="O70" s="22">
        <v>4.5305889070624419</v>
      </c>
      <c r="P70" s="22">
        <v>4.2811175531817014</v>
      </c>
      <c r="Q70" s="22">
        <v>4.03990026082566</v>
      </c>
      <c r="R70" s="22">
        <v>3.807234987382782</v>
      </c>
      <c r="S70" s="22">
        <v>3.5835397824682129</v>
      </c>
      <c r="T70" s="22">
        <v>3.369265881911951</v>
      </c>
      <c r="U70" s="22">
        <v>3.1652514848356059</v>
      </c>
      <c r="V70" s="22">
        <v>2.9717726163004201</v>
      </c>
      <c r="W70" s="22">
        <v>2.788969022079157</v>
      </c>
      <c r="X70" s="22">
        <v>2.6168252723337599</v>
      </c>
      <c r="Y70" s="22">
        <v>2.4551455998844172</v>
      </c>
      <c r="Z70" s="22">
        <v>2.3036251496153568</v>
      </c>
      <c r="AA70" s="22">
        <v>2.16190031225285</v>
      </c>
      <c r="AB70" s="22">
        <v>2.0295530204528709</v>
      </c>
      <c r="AC70" s="22">
        <v>1.906223243773159</v>
      </c>
      <c r="AD70" s="22">
        <v>1.791623913404516</v>
      </c>
    </row>
    <row r="71" spans="2:30" x14ac:dyDescent="0.2">
      <c r="B71" s="2" t="s">
        <v>43</v>
      </c>
      <c r="C71" s="2" t="s">
        <v>279</v>
      </c>
      <c r="D71" s="2" t="s">
        <v>266</v>
      </c>
      <c r="E71" s="22">
        <v>14.210566159475709</v>
      </c>
      <c r="F71" s="22">
        <v>14.170029167178379</v>
      </c>
      <c r="G71" s="22">
        <v>13.97047829662344</v>
      </c>
      <c r="H71" s="22">
        <v>13.69844807857951</v>
      </c>
      <c r="I71" s="22">
        <v>13.38058915944147</v>
      </c>
      <c r="J71" s="22">
        <v>13.018588688640291</v>
      </c>
      <c r="K71" s="22">
        <v>12.50788984845815</v>
      </c>
      <c r="L71" s="22">
        <v>11.94055292985446</v>
      </c>
      <c r="M71" s="22">
        <v>11.327048015835089</v>
      </c>
      <c r="N71" s="22">
        <v>10.68247310919485</v>
      </c>
      <c r="O71" s="22">
        <v>10.021435287622809</v>
      </c>
      <c r="P71" s="22">
        <v>9.4898640944980919</v>
      </c>
      <c r="Q71" s="22">
        <v>8.9751111990840631</v>
      </c>
      <c r="R71" s="22">
        <v>8.4776294371410383</v>
      </c>
      <c r="S71" s="22">
        <v>7.9981845637013578</v>
      </c>
      <c r="T71" s="22">
        <v>7.5377566759520844</v>
      </c>
      <c r="U71" s="22">
        <v>7.0988809864788092</v>
      </c>
      <c r="V71" s="22">
        <v>6.6824695542567829</v>
      </c>
      <c r="W71" s="22">
        <v>6.2892309758127523</v>
      </c>
      <c r="X71" s="22">
        <v>5.9196411702694069</v>
      </c>
      <c r="Y71" s="22">
        <v>5.5738207729080393</v>
      </c>
      <c r="Z71" s="22">
        <v>5.2516027878626543</v>
      </c>
      <c r="AA71" s="22">
        <v>4.9526013666648536</v>
      </c>
      <c r="AB71" s="22">
        <v>4.6761841871885874</v>
      </c>
      <c r="AC71" s="22">
        <v>4.4216893383034206</v>
      </c>
      <c r="AD71" s="22">
        <v>4.188438578031846</v>
      </c>
    </row>
    <row r="72" spans="2:30" x14ac:dyDescent="0.2">
      <c r="B72" s="2" t="s">
        <v>43</v>
      </c>
      <c r="C72" s="2" t="s">
        <v>279</v>
      </c>
      <c r="D72" s="2" t="s">
        <v>267</v>
      </c>
      <c r="E72" s="22">
        <v>9.9001904307480277</v>
      </c>
      <c r="F72" s="22">
        <v>9.9102946900114688</v>
      </c>
      <c r="G72" s="22">
        <v>9.9204217136669079</v>
      </c>
      <c r="H72" s="22">
        <v>9.9305715538036772</v>
      </c>
      <c r="I72" s="22">
        <v>9.9407442626307532</v>
      </c>
      <c r="J72" s="22">
        <v>9.9509398924770487</v>
      </c>
      <c r="K72" s="22">
        <v>9.8615469108337539</v>
      </c>
      <c r="L72" s="22">
        <v>9.7719721226413263</v>
      </c>
      <c r="M72" s="22">
        <v>9.6822148882282573</v>
      </c>
      <c r="N72" s="22">
        <v>9.5922745659316213</v>
      </c>
      <c r="O72" s="22">
        <v>9.5021505120912835</v>
      </c>
      <c r="P72" s="22">
        <v>9.4118420810440924</v>
      </c>
      <c r="Q72" s="22">
        <v>9.3213486251180644</v>
      </c>
      <c r="R72" s="22">
        <v>9.230669494626552</v>
      </c>
      <c r="S72" s="22">
        <v>9.1398040378623833</v>
      </c>
      <c r="T72" s="22">
        <v>9.0487516010919968</v>
      </c>
      <c r="U72" s="22">
        <v>8.957511528549567</v>
      </c>
      <c r="V72" s="22">
        <v>8.8660831624310834</v>
      </c>
      <c r="W72" s="22">
        <v>8.7744658428884517</v>
      </c>
      <c r="X72" s="22">
        <v>8.682658908023555</v>
      </c>
      <c r="Y72" s="22">
        <v>8.5906616938822893</v>
      </c>
      <c r="Z72" s="22">
        <v>8.4984735344486282</v>
      </c>
      <c r="AA72" s="22">
        <v>8.4060937616386067</v>
      </c>
      <c r="AB72" s="22">
        <v>8.3135217052943382</v>
      </c>
      <c r="AC72" s="22">
        <v>8.2207566931779965</v>
      </c>
      <c r="AD72" s="22">
        <v>8.1277980509657795</v>
      </c>
    </row>
    <row r="73" spans="2:30" x14ac:dyDescent="0.2">
      <c r="B73" s="2" t="s">
        <v>43</v>
      </c>
      <c r="C73" s="2" t="s">
        <v>279</v>
      </c>
      <c r="D73" s="2" t="s">
        <v>268</v>
      </c>
      <c r="E73" s="22">
        <v>0</v>
      </c>
      <c r="F73" s="22">
        <v>0</v>
      </c>
      <c r="G73" s="22">
        <v>0</v>
      </c>
      <c r="H73" s="22">
        <v>0</v>
      </c>
      <c r="I73" s="22">
        <v>0</v>
      </c>
      <c r="J73" s="22">
        <v>0</v>
      </c>
      <c r="K73" s="22">
        <v>1.0099718552174719</v>
      </c>
      <c r="L73" s="22">
        <v>1.9328390655951651</v>
      </c>
      <c r="M73" s="22">
        <v>2.7572131245329738</v>
      </c>
      <c r="N73" s="22">
        <v>3.4760732868303781</v>
      </c>
      <c r="O73" s="22">
        <v>4.0865444389915826</v>
      </c>
      <c r="P73" s="22">
        <v>4.6492115846213213</v>
      </c>
      <c r="Q73" s="22">
        <v>5.1352638857014972</v>
      </c>
      <c r="R73" s="22">
        <v>5.5487156370745776</v>
      </c>
      <c r="S73" s="22">
        <v>5.8937266518754337</v>
      </c>
      <c r="T73" s="22">
        <v>6.1752114691588824</v>
      </c>
      <c r="U73" s="22">
        <v>6.3994951643893208</v>
      </c>
      <c r="V73" s="22">
        <v>6.5724060661735404</v>
      </c>
      <c r="W73" s="22">
        <v>6.6998727023072746</v>
      </c>
      <c r="X73" s="22">
        <v>6.7880825328622709</v>
      </c>
      <c r="Y73" s="22">
        <v>6.8427982847276336</v>
      </c>
      <c r="Z73" s="22">
        <v>6.8698994541012102</v>
      </c>
      <c r="AA73" s="22">
        <v>6.8747542337206369</v>
      </c>
      <c r="AB73" s="22">
        <v>6.862637547444848</v>
      </c>
      <c r="AC73" s="22">
        <v>6.8382977247740904</v>
      </c>
      <c r="AD73" s="22">
        <v>6.8067177411925952</v>
      </c>
    </row>
    <row r="74" spans="2:30" x14ac:dyDescent="0.2">
      <c r="B74" s="2"/>
      <c r="C74" s="2"/>
      <c r="D74" s="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row>
    <row r="75" spans="2:30" x14ac:dyDescent="0.2">
      <c r="B75" s="2" t="s">
        <v>43</v>
      </c>
      <c r="C75" s="2" t="s">
        <v>196</v>
      </c>
      <c r="D75" s="2" t="s">
        <v>259</v>
      </c>
      <c r="E75" s="22">
        <v>70.16933820979979</v>
      </c>
      <c r="F75" s="22">
        <v>82.003606378148007</v>
      </c>
      <c r="G75" s="22">
        <v>88.223011479130236</v>
      </c>
      <c r="H75" s="22">
        <v>90.792300227379201</v>
      </c>
      <c r="I75" s="22">
        <v>94.718646307057341</v>
      </c>
      <c r="J75" s="22">
        <v>100.5406567019651</v>
      </c>
      <c r="K75" s="22">
        <v>106.9216848978255</v>
      </c>
      <c r="L75" s="22">
        <v>112.9317834974033</v>
      </c>
      <c r="M75" s="22">
        <v>118.4763763289594</v>
      </c>
      <c r="N75" s="22">
        <v>121.74950287537381</v>
      </c>
      <c r="O75" s="22">
        <v>124.81160286358219</v>
      </c>
      <c r="P75" s="22">
        <v>126.2489317061854</v>
      </c>
      <c r="Q75" s="22">
        <v>127.6966500294992</v>
      </c>
      <c r="R75" s="22">
        <v>129.05836755332871</v>
      </c>
      <c r="S75" s="22">
        <v>130.3417437969272</v>
      </c>
      <c r="T75" s="22">
        <v>131.53914683355109</v>
      </c>
      <c r="U75" s="22">
        <v>132.64609742613689</v>
      </c>
      <c r="V75" s="22">
        <v>133.74426313796889</v>
      </c>
      <c r="W75" s="22">
        <v>134.76474275220849</v>
      </c>
      <c r="X75" s="22">
        <v>135.76478340532671</v>
      </c>
      <c r="Y75" s="22">
        <v>136.7132897950554</v>
      </c>
      <c r="Z75" s="22">
        <v>137.6419084511011</v>
      </c>
      <c r="AA75" s="22">
        <v>138.52594436307041</v>
      </c>
      <c r="AB75" s="22">
        <v>139.39923410169669</v>
      </c>
      <c r="AC75" s="22">
        <v>140.29936920473921</v>
      </c>
      <c r="AD75" s="22">
        <v>141.17829784209869</v>
      </c>
    </row>
    <row r="76" spans="2:30" x14ac:dyDescent="0.2">
      <c r="B76" s="2" t="s">
        <v>43</v>
      </c>
      <c r="C76" s="2" t="s">
        <v>196</v>
      </c>
      <c r="D76" s="2" t="s">
        <v>250</v>
      </c>
      <c r="E76" s="22">
        <v>92.419118811961013</v>
      </c>
      <c r="F76" s="22">
        <v>90.116213446633878</v>
      </c>
      <c r="G76" s="22">
        <v>87.817713790762369</v>
      </c>
      <c r="H76" s="22">
        <v>85.522885024537857</v>
      </c>
      <c r="I76" s="22">
        <v>83.230988931707657</v>
      </c>
      <c r="J76" s="22">
        <v>80.941283677943886</v>
      </c>
      <c r="K76" s="22">
        <v>71.090479765073951</v>
      </c>
      <c r="L76" s="22">
        <v>61.812876271944447</v>
      </c>
      <c r="M76" s="22">
        <v>53.097958301690412</v>
      </c>
      <c r="N76" s="22">
        <v>44.935505528361553</v>
      </c>
      <c r="O76" s="22">
        <v>37.31558345409222</v>
      </c>
      <c r="P76" s="22">
        <v>32.85416174030572</v>
      </c>
      <c r="Q76" s="22">
        <v>28.741180009965241</v>
      </c>
      <c r="R76" s="22">
        <v>25.010017421266191</v>
      </c>
      <c r="S76" s="22">
        <v>21.545830472997348</v>
      </c>
      <c r="T76" s="22">
        <v>18.386070574443199</v>
      </c>
      <c r="U76" s="22">
        <v>14.725618355814699</v>
      </c>
      <c r="V76" s="22">
        <v>11.50140436156663</v>
      </c>
      <c r="W76" s="22">
        <v>8.1250089840747481</v>
      </c>
      <c r="X76" s="22">
        <v>5.39716407531483</v>
      </c>
      <c r="Y76" s="22">
        <v>3.5489294659923001</v>
      </c>
      <c r="Z76" s="22">
        <v>2.1284889470221309</v>
      </c>
      <c r="AA76" s="22">
        <v>1.237344405161114</v>
      </c>
      <c r="AB76" s="22">
        <v>0.60343726972400302</v>
      </c>
      <c r="AC76" s="22">
        <v>0.1521480372996922</v>
      </c>
      <c r="AD76" s="22">
        <v>0</v>
      </c>
    </row>
    <row r="77" spans="2:30" x14ac:dyDescent="0.2">
      <c r="B77" s="2" t="s">
        <v>43</v>
      </c>
      <c r="C77" s="2" t="s">
        <v>196</v>
      </c>
      <c r="D77" s="2" t="s">
        <v>260</v>
      </c>
      <c r="E77" s="22">
        <v>0</v>
      </c>
      <c r="F77" s="22">
        <v>0</v>
      </c>
      <c r="G77" s="22">
        <v>0</v>
      </c>
      <c r="H77" s="22">
        <v>0</v>
      </c>
      <c r="I77" s="22">
        <v>0</v>
      </c>
      <c r="J77" s="22">
        <v>0</v>
      </c>
      <c r="K77" s="22">
        <v>2.426045328073879</v>
      </c>
      <c r="L77" s="22">
        <v>4.3679334410581729</v>
      </c>
      <c r="M77" s="22">
        <v>5.834292865557547</v>
      </c>
      <c r="N77" s="22">
        <v>6.8335100573084393</v>
      </c>
      <c r="O77" s="22">
        <v>7.3737380478146317</v>
      </c>
      <c r="P77" s="22">
        <v>8.1111272126939333</v>
      </c>
      <c r="Q77" s="22">
        <v>8.6335664269206411</v>
      </c>
      <c r="R77" s="22">
        <v>8.9709845098020047</v>
      </c>
      <c r="S77" s="22">
        <v>9.1025770277101206</v>
      </c>
      <c r="T77" s="22">
        <v>9.0558258053227689</v>
      </c>
      <c r="U77" s="22">
        <v>9.6949759324352165</v>
      </c>
      <c r="V77" s="22">
        <v>9.9564395965800685</v>
      </c>
      <c r="W77" s="22">
        <v>9.1991039883660815</v>
      </c>
      <c r="X77" s="22">
        <v>8.0286172065628545</v>
      </c>
      <c r="Y77" s="22">
        <v>7.0448898354772496</v>
      </c>
      <c r="Z77" s="22">
        <v>5.8136339896276112</v>
      </c>
      <c r="AA77" s="22">
        <v>4.9185979090732834</v>
      </c>
      <c r="AB77" s="22">
        <v>3.8998259371715411</v>
      </c>
      <c r="AC77" s="22">
        <v>2.118718191053921</v>
      </c>
      <c r="AD77" s="22">
        <v>0.19757775046633791</v>
      </c>
    </row>
    <row r="78" spans="2:30" x14ac:dyDescent="0.2">
      <c r="B78" s="2" t="s">
        <v>43</v>
      </c>
      <c r="C78" s="2" t="s">
        <v>196</v>
      </c>
      <c r="D78" s="2" t="s">
        <v>241</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row>
    <row r="79" spans="2:30" x14ac:dyDescent="0.2">
      <c r="B79" s="2" t="s">
        <v>43</v>
      </c>
      <c r="C79" s="2" t="s">
        <v>196</v>
      </c>
      <c r="D79" s="2" t="s">
        <v>261</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row>
    <row r="80" spans="2:30" x14ac:dyDescent="0.2">
      <c r="B80" s="2" t="s">
        <v>43</v>
      </c>
      <c r="C80" s="2" t="s">
        <v>196</v>
      </c>
      <c r="D80" s="2" t="s">
        <v>243</v>
      </c>
      <c r="E80" s="22">
        <v>7.925307068269734</v>
      </c>
      <c r="F80" s="22">
        <v>7.9196159519995142</v>
      </c>
      <c r="G80" s="22">
        <v>7.9140251216770281</v>
      </c>
      <c r="H80" s="22">
        <v>7.9085325240719664</v>
      </c>
      <c r="I80" s="22">
        <v>7.9031361192636327</v>
      </c>
      <c r="J80" s="22">
        <v>7.8978338804235912</v>
      </c>
      <c r="K80" s="22">
        <v>6.9153940113258239</v>
      </c>
      <c r="L80" s="22">
        <v>5.9819166244828432</v>
      </c>
      <c r="M80" s="22">
        <v>5.0974175141560387</v>
      </c>
      <c r="N80" s="22">
        <v>4.2619151056899964</v>
      </c>
      <c r="O80" s="22">
        <v>3.475430407341328</v>
      </c>
      <c r="P80" s="22">
        <v>3.0156458298711528</v>
      </c>
      <c r="Q80" s="22">
        <v>2.6121263249566762</v>
      </c>
      <c r="R80" s="22">
        <v>2.2388814703507429</v>
      </c>
      <c r="S80" s="22">
        <v>1.9344167647060011</v>
      </c>
      <c r="T80" s="22">
        <v>1.655151450106759</v>
      </c>
      <c r="U80" s="22">
        <v>1.3665167931197191</v>
      </c>
      <c r="V80" s="22">
        <v>1.1029132105387229</v>
      </c>
      <c r="W80" s="22">
        <v>0.89762477870225443</v>
      </c>
      <c r="X80" s="22">
        <v>0.71469881254916723</v>
      </c>
      <c r="Y80" s="22">
        <v>0.56306391362767461</v>
      </c>
      <c r="Z80" s="22">
        <v>0.42644856285653981</v>
      </c>
      <c r="AA80" s="22">
        <v>0.30833925029612008</v>
      </c>
      <c r="AB80" s="22">
        <v>0.197716887131271</v>
      </c>
      <c r="AC80" s="22">
        <v>9.233871635399156E-2</v>
      </c>
      <c r="AD80" s="22">
        <v>0</v>
      </c>
    </row>
    <row r="81" spans="2:30" x14ac:dyDescent="0.2">
      <c r="B81" s="2" t="s">
        <v>43</v>
      </c>
      <c r="C81" s="2" t="s">
        <v>196</v>
      </c>
      <c r="D81" s="2" t="s">
        <v>262</v>
      </c>
      <c r="E81" s="22">
        <v>0</v>
      </c>
      <c r="F81" s="22">
        <v>0</v>
      </c>
      <c r="G81" s="22">
        <v>0</v>
      </c>
      <c r="H81" s="22">
        <v>0</v>
      </c>
      <c r="I81" s="22">
        <v>0</v>
      </c>
      <c r="J81" s="22">
        <v>0</v>
      </c>
      <c r="K81" s="22">
        <v>0.2359958659501056</v>
      </c>
      <c r="L81" s="22">
        <v>0.42270502913904462</v>
      </c>
      <c r="M81" s="22">
        <v>0.56009360033457012</v>
      </c>
      <c r="N81" s="22">
        <v>0.64812533865331745</v>
      </c>
      <c r="O81" s="22">
        <v>0.68676169725906511</v>
      </c>
      <c r="P81" s="22">
        <v>0.74451106523003541</v>
      </c>
      <c r="Q81" s="22">
        <v>0.78465693246422918</v>
      </c>
      <c r="R81" s="22">
        <v>0.80307704914754952</v>
      </c>
      <c r="S81" s="22">
        <v>0.81724292904364493</v>
      </c>
      <c r="T81" s="22">
        <v>0.81522384856004571</v>
      </c>
      <c r="U81" s="22">
        <v>0.89968021039556956</v>
      </c>
      <c r="V81" s="22">
        <v>0.95476068972008876</v>
      </c>
      <c r="W81" s="22">
        <v>1.016287329404898</v>
      </c>
      <c r="X81" s="22">
        <v>1.0631589301104529</v>
      </c>
      <c r="Y81" s="22">
        <v>1.117723888245981</v>
      </c>
      <c r="Z81" s="22">
        <v>1.1647774179514441</v>
      </c>
      <c r="AA81" s="22">
        <v>1.225686870580099</v>
      </c>
      <c r="AB81" s="22">
        <v>1.277782270564781</v>
      </c>
      <c r="AC81" s="22">
        <v>1.28585107997424</v>
      </c>
      <c r="AD81" s="22">
        <v>1.290274899517402</v>
      </c>
    </row>
    <row r="82" spans="2:30" x14ac:dyDescent="0.2">
      <c r="B82" s="2" t="s">
        <v>43</v>
      </c>
      <c r="C82" s="2" t="s">
        <v>196</v>
      </c>
      <c r="D82" s="2" t="s">
        <v>263</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row>
    <row r="83" spans="2:30" x14ac:dyDescent="0.2">
      <c r="B83" s="2" t="s">
        <v>43</v>
      </c>
      <c r="C83" s="2" t="s">
        <v>196</v>
      </c>
      <c r="D83" s="2" t="s">
        <v>264</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row>
    <row r="84" spans="2:30" x14ac:dyDescent="0.2">
      <c r="B84" s="2" t="s">
        <v>43</v>
      </c>
      <c r="C84" s="2" t="s">
        <v>196</v>
      </c>
      <c r="D84" s="2" t="s">
        <v>265</v>
      </c>
      <c r="E84" s="22">
        <v>72.004184786448988</v>
      </c>
      <c r="F84" s="22">
        <v>71.503033131432474</v>
      </c>
      <c r="G84" s="22">
        <v>71.028638022080983</v>
      </c>
      <c r="H84" s="22">
        <v>70.579871486632086</v>
      </c>
      <c r="I84" s="22">
        <v>70.155644716124087</v>
      </c>
      <c r="J84" s="22">
        <v>69.754906169081039</v>
      </c>
      <c r="K84" s="22">
        <v>69.460345310642921</v>
      </c>
      <c r="L84" s="22">
        <v>69.196365706855644</v>
      </c>
      <c r="M84" s="22">
        <v>68.961914919489942</v>
      </c>
      <c r="N84" s="22">
        <v>68.75599217507596</v>
      </c>
      <c r="O84" s="22">
        <v>68.577646278231725</v>
      </c>
      <c r="P84" s="22">
        <v>68.584041092774342</v>
      </c>
      <c r="Q84" s="22">
        <v>68.627744137706088</v>
      </c>
      <c r="R84" s="22">
        <v>68.693297529545873</v>
      </c>
      <c r="S84" s="22">
        <v>68.804857304381287</v>
      </c>
      <c r="T84" s="22">
        <v>68.936175045044749</v>
      </c>
      <c r="U84" s="22">
        <v>69.116025675389793</v>
      </c>
      <c r="V84" s="22">
        <v>69.308373013763145</v>
      </c>
      <c r="W84" s="22">
        <v>69.541402310353917</v>
      </c>
      <c r="X84" s="22">
        <v>69.790727460468673</v>
      </c>
      <c r="Y84" s="22">
        <v>70.068469937825256</v>
      </c>
      <c r="Z84" s="22">
        <v>70.361396117213985</v>
      </c>
      <c r="AA84" s="22">
        <v>70.678881063509465</v>
      </c>
      <c r="AB84" s="22">
        <v>71.008262222663291</v>
      </c>
      <c r="AC84" s="22">
        <v>71.33528746771816</v>
      </c>
      <c r="AD84" s="22">
        <v>71.676643922449571</v>
      </c>
    </row>
    <row r="85" spans="2:30" x14ac:dyDescent="0.2">
      <c r="B85" s="2" t="s">
        <v>43</v>
      </c>
      <c r="C85" s="2" t="s">
        <v>196</v>
      </c>
      <c r="D85" s="2" t="s">
        <v>266</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row>
    <row r="86" spans="2:30" x14ac:dyDescent="0.2">
      <c r="B86" s="2" t="s">
        <v>43</v>
      </c>
      <c r="C86" s="2" t="s">
        <v>196</v>
      </c>
      <c r="D86" s="2" t="s">
        <v>267</v>
      </c>
      <c r="E86" s="22">
        <v>18.683533104867362</v>
      </c>
      <c r="F86" s="22">
        <v>18.35088344966746</v>
      </c>
      <c r="G86" s="22">
        <v>18.011643235253889</v>
      </c>
      <c r="H86" s="22">
        <v>17.665701308312531</v>
      </c>
      <c r="I86" s="22">
        <v>17.312944601023911</v>
      </c>
      <c r="J86" s="22">
        <v>16.95325809795337</v>
      </c>
      <c r="K86" s="22">
        <v>16.969744273522231</v>
      </c>
      <c r="L86" s="22">
        <v>16.985599299076561</v>
      </c>
      <c r="M86" s="22">
        <v>17.000807441949888</v>
      </c>
      <c r="N86" s="22">
        <v>17.015352644442789</v>
      </c>
      <c r="O86" s="22">
        <v>17.029218517556028</v>
      </c>
      <c r="P86" s="22">
        <v>17.04238833460915</v>
      </c>
      <c r="Q86" s="22">
        <v>17.054845024742619</v>
      </c>
      <c r="R86" s="22">
        <v>17.06657116630144</v>
      </c>
      <c r="S86" s="22">
        <v>17.07754898009815</v>
      </c>
      <c r="T86" s="22">
        <v>17.087760322553109</v>
      </c>
      <c r="U86" s="22">
        <v>17.097186678709981</v>
      </c>
      <c r="V86" s="22">
        <v>17.105809155124099</v>
      </c>
      <c r="W86" s="22">
        <v>17.113608472621689</v>
      </c>
      <c r="X86" s="22">
        <v>17.120564958927531</v>
      </c>
      <c r="Y86" s="22">
        <v>17.126658541158811</v>
      </c>
      <c r="Z86" s="22">
        <v>17.131868738182931</v>
      </c>
      <c r="AA86" s="22">
        <v>17.13617465283675</v>
      </c>
      <c r="AB86" s="22">
        <v>17.13955496400499</v>
      </c>
      <c r="AC86" s="22">
        <v>17.141987918555198</v>
      </c>
      <c r="AD86" s="22">
        <v>17.14345132312701</v>
      </c>
    </row>
    <row r="87" spans="2:30" x14ac:dyDescent="0.2">
      <c r="B87" s="2" t="s">
        <v>43</v>
      </c>
      <c r="C87" s="2" t="s">
        <v>196</v>
      </c>
      <c r="D87" s="2" t="s">
        <v>268</v>
      </c>
      <c r="E87" s="22">
        <v>0</v>
      </c>
      <c r="F87" s="22">
        <v>0</v>
      </c>
      <c r="G87" s="22">
        <v>0</v>
      </c>
      <c r="H87" s="22">
        <v>0</v>
      </c>
      <c r="I87" s="22">
        <v>0</v>
      </c>
      <c r="J87" s="22">
        <v>0</v>
      </c>
      <c r="K87" s="22">
        <v>5.6573473771138261</v>
      </c>
      <c r="L87" s="22">
        <v>11.240286043220509</v>
      </c>
      <c r="M87" s="22">
        <v>16.750749617084129</v>
      </c>
      <c r="N87" s="22">
        <v>22.190602043330578</v>
      </c>
      <c r="O87" s="22">
        <v>27.561638963151481</v>
      </c>
      <c r="P87" s="22">
        <v>29.899506110727859</v>
      </c>
      <c r="Q87" s="22">
        <v>32.10101875091366</v>
      </c>
      <c r="R87" s="22">
        <v>34.117613476258427</v>
      </c>
      <c r="S87" s="22">
        <v>36.060094693129948</v>
      </c>
      <c r="T87" s="22">
        <v>37.889115327293062</v>
      </c>
      <c r="U87" s="22">
        <v>39.516137151911778</v>
      </c>
      <c r="V87" s="22">
        <v>41.103240172393278</v>
      </c>
      <c r="W87" s="22">
        <v>43.851181738142493</v>
      </c>
      <c r="X87" s="22">
        <v>46.377401323666078</v>
      </c>
      <c r="Y87" s="22">
        <v>47.838263032115719</v>
      </c>
      <c r="Z87" s="22">
        <v>49.132582801213459</v>
      </c>
      <c r="AA87" s="22">
        <v>49.565235458629957</v>
      </c>
      <c r="AB87" s="22">
        <v>49.880419201711568</v>
      </c>
      <c r="AC87" s="22">
        <v>50.805147970550621</v>
      </c>
      <c r="AD87" s="22">
        <v>51.58347133987116</v>
      </c>
    </row>
    <row r="88" spans="2:30" x14ac:dyDescent="0.2">
      <c r="B88" s="2"/>
      <c r="C88" s="2"/>
      <c r="D88" s="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row>
    <row r="89" spans="2:30" x14ac:dyDescent="0.2">
      <c r="B89" s="2" t="s">
        <v>43</v>
      </c>
      <c r="C89" s="2" t="s">
        <v>172</v>
      </c>
      <c r="D89" s="2" t="s">
        <v>259</v>
      </c>
      <c r="E89" s="22">
        <v>12.283052775640741</v>
      </c>
      <c r="F89" s="22">
        <v>13.88581226959041</v>
      </c>
      <c r="G89" s="22">
        <v>15.7963381054237</v>
      </c>
      <c r="H89" s="22">
        <v>17.968314584696611</v>
      </c>
      <c r="I89" s="22">
        <v>20.418229374391419</v>
      </c>
      <c r="J89" s="22">
        <v>23.127399479124019</v>
      </c>
      <c r="K89" s="22">
        <v>39.33503444514205</v>
      </c>
      <c r="L89" s="22">
        <v>56.810094768201658</v>
      </c>
      <c r="M89" s="22">
        <v>75.514739855693165</v>
      </c>
      <c r="N89" s="22">
        <v>95.435091450270718</v>
      </c>
      <c r="O89" s="22">
        <v>116.5167096505467</v>
      </c>
      <c r="P89" s="22">
        <v>128.4346862361709</v>
      </c>
      <c r="Q89" s="22">
        <v>140.46501207932769</v>
      </c>
      <c r="R89" s="22">
        <v>152.4811001422315</v>
      </c>
      <c r="S89" s="22">
        <v>164.51687283768669</v>
      </c>
      <c r="T89" s="22">
        <v>176.46678567073141</v>
      </c>
      <c r="U89" s="22">
        <v>188.49176790184779</v>
      </c>
      <c r="V89" s="22">
        <v>200.06682649394111</v>
      </c>
      <c r="W89" s="22">
        <v>211.22099955017231</v>
      </c>
      <c r="X89" s="22">
        <v>221.8600647619507</v>
      </c>
      <c r="Y89" s="22">
        <v>232.0398022064706</v>
      </c>
      <c r="Z89" s="22">
        <v>242.52825437860761</v>
      </c>
      <c r="AA89" s="22">
        <v>251.875093976041</v>
      </c>
      <c r="AB89" s="22">
        <v>262.6921957094666</v>
      </c>
      <c r="AC89" s="22">
        <v>272.97117283155859</v>
      </c>
      <c r="AD89" s="22">
        <v>282.10748652497438</v>
      </c>
    </row>
    <row r="90" spans="2:30" x14ac:dyDescent="0.2">
      <c r="B90" s="2" t="s">
        <v>43</v>
      </c>
      <c r="C90" s="2" t="s">
        <v>172</v>
      </c>
      <c r="D90" s="2" t="s">
        <v>250</v>
      </c>
      <c r="E90" s="22">
        <v>38.76902445045976</v>
      </c>
      <c r="F90" s="22">
        <v>38.787755896250417</v>
      </c>
      <c r="G90" s="22">
        <v>38.795539497217909</v>
      </c>
      <c r="H90" s="22">
        <v>38.799359100039197</v>
      </c>
      <c r="I90" s="22">
        <v>38.798886553997527</v>
      </c>
      <c r="J90" s="22">
        <v>38.795207891863321</v>
      </c>
      <c r="K90" s="22">
        <v>31.701455039261731</v>
      </c>
      <c r="L90" s="22">
        <v>25.000458382205299</v>
      </c>
      <c r="M90" s="22">
        <v>18.690083809777761</v>
      </c>
      <c r="N90" s="22">
        <v>12.772825049038049</v>
      </c>
      <c r="O90" s="22">
        <v>7.2499729997198266</v>
      </c>
      <c r="P90" s="22">
        <v>6.5779599952175234</v>
      </c>
      <c r="Q90" s="22">
        <v>5.9063303461213312</v>
      </c>
      <c r="R90" s="22">
        <v>5.2944242590602659</v>
      </c>
      <c r="S90" s="22">
        <v>4.6898909106407576</v>
      </c>
      <c r="T90" s="22">
        <v>4.1444199674237074</v>
      </c>
      <c r="U90" s="22">
        <v>3.4153687897647509</v>
      </c>
      <c r="V90" s="22">
        <v>2.7756336334151488</v>
      </c>
      <c r="W90" s="22">
        <v>2.1842127447169188</v>
      </c>
      <c r="X90" s="22">
        <v>1.6780199081077549</v>
      </c>
      <c r="Y90" s="22">
        <v>1.2246594252540961</v>
      </c>
      <c r="Z90" s="22">
        <v>0.85080711636147188</v>
      </c>
      <c r="AA90" s="22">
        <v>0.53415508548786561</v>
      </c>
      <c r="AB90" s="22">
        <v>0.29190271405947998</v>
      </c>
      <c r="AC90" s="22">
        <v>0.1114612316923244</v>
      </c>
      <c r="AD90" s="22">
        <v>0</v>
      </c>
    </row>
    <row r="91" spans="2:30" x14ac:dyDescent="0.2">
      <c r="B91" s="2" t="s">
        <v>43</v>
      </c>
      <c r="C91" s="2" t="s">
        <v>172</v>
      </c>
      <c r="D91" s="2" t="s">
        <v>260</v>
      </c>
      <c r="E91" s="22">
        <v>0</v>
      </c>
      <c r="F91" s="22">
        <v>0</v>
      </c>
      <c r="G91" s="22">
        <v>0</v>
      </c>
      <c r="H91" s="22">
        <v>0</v>
      </c>
      <c r="I91" s="22">
        <v>0</v>
      </c>
      <c r="J91" s="22">
        <v>0</v>
      </c>
      <c r="K91" s="22">
        <v>1.081849034431889</v>
      </c>
      <c r="L91" s="22">
        <v>1.7666276801130081</v>
      </c>
      <c r="M91" s="22">
        <v>2.0536274108412851</v>
      </c>
      <c r="N91" s="22">
        <v>1.9424111825726069</v>
      </c>
      <c r="O91" s="22">
        <v>1.4326293951542171</v>
      </c>
      <c r="P91" s="22">
        <v>1.6239851359763959</v>
      </c>
      <c r="Q91" s="22">
        <v>1.7742032639194121</v>
      </c>
      <c r="R91" s="22">
        <v>1.899086962489009</v>
      </c>
      <c r="S91" s="22">
        <v>1.981362162816936</v>
      </c>
      <c r="T91" s="22">
        <v>2.0412814764922742</v>
      </c>
      <c r="U91" s="22">
        <v>2.2485927189661798</v>
      </c>
      <c r="V91" s="22">
        <v>2.4027873244489348</v>
      </c>
      <c r="W91" s="22">
        <v>2.4729572866624392</v>
      </c>
      <c r="X91" s="22">
        <v>2.4961589677821818</v>
      </c>
      <c r="Y91" s="22">
        <v>2.4310403516238019</v>
      </c>
      <c r="Z91" s="22">
        <v>2.323846302897751</v>
      </c>
      <c r="AA91" s="22">
        <v>2.1233329020139529</v>
      </c>
      <c r="AB91" s="22">
        <v>1.8864757490709669</v>
      </c>
      <c r="AC91" s="22">
        <v>1.552139241327442</v>
      </c>
      <c r="AD91" s="22">
        <v>1.1860337509780261</v>
      </c>
    </row>
    <row r="92" spans="2:30" x14ac:dyDescent="0.2">
      <c r="B92" s="2" t="s">
        <v>43</v>
      </c>
      <c r="C92" s="2" t="s">
        <v>172</v>
      </c>
      <c r="D92" s="2" t="s">
        <v>241</v>
      </c>
      <c r="E92" s="22">
        <v>727.72151298773861</v>
      </c>
      <c r="F92" s="22">
        <v>709.81748766403439</v>
      </c>
      <c r="G92" s="22">
        <v>690.8399187569421</v>
      </c>
      <c r="H92" s="22">
        <v>670.51093357512775</v>
      </c>
      <c r="I92" s="22">
        <v>649.45881120946456</v>
      </c>
      <c r="J92" s="22">
        <v>627.80595636516205</v>
      </c>
      <c r="K92" s="22">
        <v>597.2221319324525</v>
      </c>
      <c r="L92" s="22">
        <v>563.58882200030394</v>
      </c>
      <c r="M92" s="22">
        <v>527.04239120695763</v>
      </c>
      <c r="N92" s="22">
        <v>487.83947203570739</v>
      </c>
      <c r="O92" s="22">
        <v>446.29896544755093</v>
      </c>
      <c r="P92" s="22">
        <v>409.50889213163413</v>
      </c>
      <c r="Q92" s="22">
        <v>374.00695501730598</v>
      </c>
      <c r="R92" s="22">
        <v>339.86082597708111</v>
      </c>
      <c r="S92" s="22">
        <v>307.13469654927837</v>
      </c>
      <c r="T92" s="22">
        <v>275.86374859227908</v>
      </c>
      <c r="U92" s="22">
        <v>246.2367563592797</v>
      </c>
      <c r="V92" s="22">
        <v>218.40343800753629</v>
      </c>
      <c r="W92" s="22">
        <v>192.36540145915919</v>
      </c>
      <c r="X92" s="22">
        <v>168.14110154484271</v>
      </c>
      <c r="Y92" s="22">
        <v>145.74609673013319</v>
      </c>
      <c r="Z92" s="22">
        <v>123.8052112762101</v>
      </c>
      <c r="AA92" s="22">
        <v>104.20056896630931</v>
      </c>
      <c r="AB92" s="22">
        <v>75.080227054288784</v>
      </c>
      <c r="AC92" s="22">
        <v>50.493034460005752</v>
      </c>
      <c r="AD92" s="22">
        <v>27.88541702216996</v>
      </c>
    </row>
    <row r="93" spans="2:30" x14ac:dyDescent="0.2">
      <c r="B93" s="2" t="s">
        <v>43</v>
      </c>
      <c r="C93" s="2" t="s">
        <v>172</v>
      </c>
      <c r="D93" s="2" t="s">
        <v>261</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row>
    <row r="94" spans="2:30" x14ac:dyDescent="0.2">
      <c r="B94" s="2" t="s">
        <v>43</v>
      </c>
      <c r="C94" s="2" t="s">
        <v>172</v>
      </c>
      <c r="D94" s="2" t="s">
        <v>243</v>
      </c>
      <c r="E94" s="22">
        <v>189.3258310177165</v>
      </c>
      <c r="F94" s="22">
        <v>187.59525685079461</v>
      </c>
      <c r="G94" s="22">
        <v>185.46765495779559</v>
      </c>
      <c r="H94" s="22">
        <v>182.98809461100871</v>
      </c>
      <c r="I94" s="22">
        <v>180.18344740193251</v>
      </c>
      <c r="J94" s="22">
        <v>177.06927599864301</v>
      </c>
      <c r="K94" s="22">
        <v>167.50701618392</v>
      </c>
      <c r="L94" s="22">
        <v>157.5443997347638</v>
      </c>
      <c r="M94" s="22">
        <v>147.3033248845428</v>
      </c>
      <c r="N94" s="22">
        <v>136.8616845185993</v>
      </c>
      <c r="O94" s="22">
        <v>126.3457786946817</v>
      </c>
      <c r="P94" s="22">
        <v>116.0987927777993</v>
      </c>
      <c r="Q94" s="22">
        <v>106.02162155332741</v>
      </c>
      <c r="R94" s="22">
        <v>96.161412305584662</v>
      </c>
      <c r="S94" s="22">
        <v>86.577126104687508</v>
      </c>
      <c r="T94" s="22">
        <v>77.336543764215591</v>
      </c>
      <c r="U94" s="22">
        <v>64.328941210821156</v>
      </c>
      <c r="V94" s="22">
        <v>52.649319542525951</v>
      </c>
      <c r="W94" s="22">
        <v>42.250782643060496</v>
      </c>
      <c r="X94" s="22">
        <v>33.063841753358652</v>
      </c>
      <c r="Y94" s="22">
        <v>25.03565603099026</v>
      </c>
      <c r="Z94" s="22">
        <v>16.41150258754606</v>
      </c>
      <c r="AA94" s="22">
        <v>10.01209354073602</v>
      </c>
      <c r="AB94" s="22">
        <v>5.2542799387063956</v>
      </c>
      <c r="AC94" s="22">
        <v>2.0112183161153672</v>
      </c>
      <c r="AD94" s="22">
        <v>0</v>
      </c>
    </row>
    <row r="95" spans="2:30" x14ac:dyDescent="0.2">
      <c r="B95" s="2" t="s">
        <v>43</v>
      </c>
      <c r="C95" s="2" t="s">
        <v>172</v>
      </c>
      <c r="D95" s="2" t="s">
        <v>262</v>
      </c>
      <c r="E95" s="22">
        <v>9.4635534113287392</v>
      </c>
      <c r="F95" s="22">
        <v>9.3770497315461423</v>
      </c>
      <c r="G95" s="22">
        <v>9.2707004075040569</v>
      </c>
      <c r="H95" s="22">
        <v>9.1467582509990883</v>
      </c>
      <c r="I95" s="22">
        <v>9.00656645297369</v>
      </c>
      <c r="J95" s="22">
        <v>8.8509029217553561</v>
      </c>
      <c r="K95" s="22">
        <v>13.747294161801809</v>
      </c>
      <c r="L95" s="22">
        <v>18.303035168108838</v>
      </c>
      <c r="M95" s="22">
        <v>22.464365422180151</v>
      </c>
      <c r="N95" s="22">
        <v>26.178276123453941</v>
      </c>
      <c r="O95" s="22">
        <v>29.406490114041912</v>
      </c>
      <c r="P95" s="22">
        <v>32.183551749551157</v>
      </c>
      <c r="Q95" s="22">
        <v>34.456796192884781</v>
      </c>
      <c r="R95" s="22">
        <v>36.205024867805022</v>
      </c>
      <c r="S95" s="22">
        <v>37.416342653968783</v>
      </c>
      <c r="T95" s="22">
        <v>38.091133495807682</v>
      </c>
      <c r="U95" s="22">
        <v>42.352553334487567</v>
      </c>
      <c r="V95" s="22">
        <v>45.577022887559778</v>
      </c>
      <c r="W95" s="22">
        <v>47.836173951951238</v>
      </c>
      <c r="X95" s="22">
        <v>49.184520817185252</v>
      </c>
      <c r="Y95" s="22">
        <v>49.697645554055278</v>
      </c>
      <c r="Z95" s="22">
        <v>44.82544736598399</v>
      </c>
      <c r="AA95" s="22">
        <v>39.799317109691899</v>
      </c>
      <c r="AB95" s="22">
        <v>33.956764379997992</v>
      </c>
      <c r="AC95" s="22">
        <v>28.00696550650196</v>
      </c>
      <c r="AD95" s="22">
        <v>23.24635996874375</v>
      </c>
    </row>
    <row r="96" spans="2:30" x14ac:dyDescent="0.2">
      <c r="B96" s="2" t="s">
        <v>43</v>
      </c>
      <c r="C96" s="2" t="s">
        <v>172</v>
      </c>
      <c r="D96" s="2" t="s">
        <v>263</v>
      </c>
      <c r="E96" s="22">
        <v>79.551481295604859</v>
      </c>
      <c r="F96" s="22">
        <v>80.56841837560971</v>
      </c>
      <c r="G96" s="22">
        <v>81.57329172946082</v>
      </c>
      <c r="H96" s="22">
        <v>82.368326632314904</v>
      </c>
      <c r="I96" s="22">
        <v>82.959711692722138</v>
      </c>
      <c r="J96" s="22">
        <v>83.374755146622334</v>
      </c>
      <c r="K96" s="22">
        <v>80.671659296642261</v>
      </c>
      <c r="L96" s="22">
        <v>78.178188748163279</v>
      </c>
      <c r="M96" s="22">
        <v>75.68231417738761</v>
      </c>
      <c r="N96" s="22">
        <v>73.093009876444668</v>
      </c>
      <c r="O96" s="22">
        <v>70.570266729771191</v>
      </c>
      <c r="P96" s="22">
        <v>68.179281015656585</v>
      </c>
      <c r="Q96" s="22">
        <v>65.873020421206832</v>
      </c>
      <c r="R96" s="22">
        <v>63.539726459142003</v>
      </c>
      <c r="S96" s="22">
        <v>61.170814129307757</v>
      </c>
      <c r="T96" s="22">
        <v>58.857849795712937</v>
      </c>
      <c r="U96" s="22">
        <v>53.691310835514912</v>
      </c>
      <c r="V96" s="22">
        <v>48.386259440039098</v>
      </c>
      <c r="W96" s="22">
        <v>42.938193964597247</v>
      </c>
      <c r="X96" s="22">
        <v>37.334642070393507</v>
      </c>
      <c r="Y96" s="22">
        <v>31.56664869908349</v>
      </c>
      <c r="Z96" s="22">
        <v>25.64347092874084</v>
      </c>
      <c r="AA96" s="22">
        <v>19.599291822441561</v>
      </c>
      <c r="AB96" s="22">
        <v>13.40600211154803</v>
      </c>
      <c r="AC96" s="22">
        <v>7.0598781146838387</v>
      </c>
      <c r="AD96" s="22">
        <v>0.56734415385345482</v>
      </c>
    </row>
    <row r="97" spans="2:30" x14ac:dyDescent="0.2">
      <c r="B97" s="2" t="s">
        <v>43</v>
      </c>
      <c r="C97" s="2" t="s">
        <v>172</v>
      </c>
      <c r="D97" s="2" t="s">
        <v>264</v>
      </c>
      <c r="E97" s="22">
        <v>0</v>
      </c>
      <c r="F97" s="22">
        <v>0</v>
      </c>
      <c r="G97" s="22">
        <v>0</v>
      </c>
      <c r="H97" s="22">
        <v>0</v>
      </c>
      <c r="I97" s="22">
        <v>0</v>
      </c>
      <c r="J97" s="22">
        <v>0</v>
      </c>
      <c r="K97" s="22">
        <v>2.9090286867720732</v>
      </c>
      <c r="L97" s="22">
        <v>5.8491486711464962</v>
      </c>
      <c r="M97" s="22">
        <v>8.8237045659942055</v>
      </c>
      <c r="N97" s="22">
        <v>11.82185968827082</v>
      </c>
      <c r="O97" s="22">
        <v>14.86849504045726</v>
      </c>
      <c r="P97" s="22">
        <v>17.99600191211675</v>
      </c>
      <c r="Q97" s="22">
        <v>21.21858369492951</v>
      </c>
      <c r="R97" s="22">
        <v>24.519132692112219</v>
      </c>
      <c r="S97" s="22">
        <v>27.901477129123641</v>
      </c>
      <c r="T97" s="22">
        <v>31.421896332515569</v>
      </c>
      <c r="U97" s="22">
        <v>37.72744891650229</v>
      </c>
      <c r="V97" s="22">
        <v>44.188225138858748</v>
      </c>
      <c r="W97" s="22">
        <v>50.805973339454233</v>
      </c>
      <c r="X97" s="22">
        <v>57.568341860084189</v>
      </c>
      <c r="Y97" s="22">
        <v>64.450637680124615</v>
      </c>
      <c r="Z97" s="22">
        <v>71.445970681234257</v>
      </c>
      <c r="AA97" s="22">
        <v>78.650544744146885</v>
      </c>
      <c r="AB97" s="22">
        <v>86.010906857156556</v>
      </c>
      <c r="AC97" s="22">
        <v>93.496186072159631</v>
      </c>
      <c r="AD97" s="22">
        <v>101.2814146023894</v>
      </c>
    </row>
    <row r="98" spans="2:30" x14ac:dyDescent="0.2">
      <c r="B98" s="2" t="s">
        <v>43</v>
      </c>
      <c r="C98" s="2" t="s">
        <v>172</v>
      </c>
      <c r="D98" s="2" t="s">
        <v>265</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row>
    <row r="99" spans="2:30" x14ac:dyDescent="0.2">
      <c r="B99" s="2" t="s">
        <v>43</v>
      </c>
      <c r="C99" s="2" t="s">
        <v>172</v>
      </c>
      <c r="D99" s="2" t="s">
        <v>266</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row>
    <row r="100" spans="2:30" x14ac:dyDescent="0.2">
      <c r="B100" s="2" t="s">
        <v>43</v>
      </c>
      <c r="C100" s="2" t="s">
        <v>172</v>
      </c>
      <c r="D100" s="2" t="s">
        <v>267</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row>
    <row r="101" spans="2:30" x14ac:dyDescent="0.2">
      <c r="B101" s="2" t="s">
        <v>43</v>
      </c>
      <c r="C101" s="2" t="s">
        <v>172</v>
      </c>
      <c r="D101" s="2" t="s">
        <v>268</v>
      </c>
      <c r="E101" s="22">
        <v>1.7554423353195601E-2</v>
      </c>
      <c r="F101" s="22">
        <v>8.4529769218241083E-2</v>
      </c>
      <c r="G101" s="22">
        <v>0.20403026800936599</v>
      </c>
      <c r="H101" s="22">
        <v>0.37879387868504383</v>
      </c>
      <c r="I101" s="22">
        <v>0.60923157666637129</v>
      </c>
      <c r="J101" s="22">
        <v>0.93125784708645765</v>
      </c>
      <c r="K101" s="22">
        <v>1.6769274981444851</v>
      </c>
      <c r="L101" s="22">
        <v>2.7072950158961162</v>
      </c>
      <c r="M101" s="22">
        <v>4.0142166212016734</v>
      </c>
      <c r="N101" s="22">
        <v>5.6007800071294227</v>
      </c>
      <c r="O101" s="22">
        <v>7.4412629416315754</v>
      </c>
      <c r="P101" s="22">
        <v>9.4987312148213352</v>
      </c>
      <c r="Q101" s="22">
        <v>11.803145430477811</v>
      </c>
      <c r="R101" s="22">
        <v>14.3495734400167</v>
      </c>
      <c r="S101" s="22">
        <v>17.12470046218677</v>
      </c>
      <c r="T101" s="22">
        <v>20.12094699135401</v>
      </c>
      <c r="U101" s="22">
        <v>23.161178140361169</v>
      </c>
      <c r="V101" s="22">
        <v>26.126405649330131</v>
      </c>
      <c r="W101" s="22">
        <v>29.002346144719869</v>
      </c>
      <c r="X101" s="22">
        <v>31.794853930752431</v>
      </c>
      <c r="Y101" s="22">
        <v>34.488909959528542</v>
      </c>
      <c r="Z101" s="22">
        <v>39.604835426142117</v>
      </c>
      <c r="AA101" s="22">
        <v>43.948277010845821</v>
      </c>
      <c r="AB101" s="22">
        <v>48.046617278559587</v>
      </c>
      <c r="AC101" s="22">
        <v>51.70691318282546</v>
      </c>
      <c r="AD101" s="22">
        <v>54.359323696163827</v>
      </c>
    </row>
  </sheetData>
  <pageMargins left="0.7" right="0.7" top="0.75" bottom="0.75" header="0.3" footer="0.3"/>
  <pageSetup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F9D5A-2E1C-3949-BA7E-EA501803ED92}">
  <sheetPr codeName="Sheet17">
    <tabColor theme="9" tint="0.79998168889431442"/>
  </sheetPr>
  <dimension ref="A1:AB21"/>
  <sheetViews>
    <sheetView workbookViewId="0">
      <pane ySplit="1" topLeftCell="A2" activePane="bottomLeft" state="frozen"/>
      <selection pane="bottomLeft"/>
    </sheetView>
  </sheetViews>
  <sheetFormatPr defaultColWidth="11.42578125" defaultRowHeight="12" x14ac:dyDescent="0.2"/>
  <cols>
    <col min="1" max="1" width="18" bestFit="1" customWidth="1"/>
    <col min="2" max="2" width="44.85546875" bestFit="1" customWidth="1"/>
  </cols>
  <sheetData>
    <row r="1" spans="1:28" s="10" customFormat="1" x14ac:dyDescent="0.2">
      <c r="A1" s="1" t="s">
        <v>0</v>
      </c>
    </row>
    <row r="2" spans="1:28" s="64" customFormat="1" ht="18.75" x14ac:dyDescent="0.2">
      <c r="A2" s="63" t="s">
        <v>286</v>
      </c>
    </row>
    <row r="5" spans="1:28" ht="12.75" x14ac:dyDescent="0.2">
      <c r="B5" s="66" t="s">
        <v>287</v>
      </c>
      <c r="C5" s="66"/>
      <c r="D5" s="66"/>
      <c r="E5" s="66"/>
      <c r="F5" s="66"/>
      <c r="G5" s="66"/>
      <c r="H5" s="66"/>
      <c r="I5" s="66"/>
      <c r="J5" s="66"/>
      <c r="K5" s="66"/>
      <c r="L5" s="66"/>
      <c r="M5" s="66"/>
      <c r="N5" s="66"/>
      <c r="O5" s="66"/>
      <c r="P5" s="66"/>
      <c r="Q5" s="66"/>
      <c r="R5" s="66"/>
      <c r="S5" s="66"/>
      <c r="T5" s="66"/>
      <c r="U5" s="66"/>
      <c r="V5" s="66"/>
      <c r="W5" s="66"/>
      <c r="X5" s="66"/>
      <c r="Y5" s="66"/>
      <c r="Z5" s="66"/>
      <c r="AA5" s="66"/>
      <c r="AB5" s="66"/>
    </row>
    <row r="6" spans="1:28" x14ac:dyDescent="0.2">
      <c r="B6" s="6" t="s">
        <v>288</v>
      </c>
      <c r="C6" s="6">
        <v>2025</v>
      </c>
      <c r="D6" s="6">
        <f t="shared" ref="D6:AB6" si="0">C6+1</f>
        <v>2026</v>
      </c>
      <c r="E6" s="6">
        <f t="shared" si="0"/>
        <v>2027</v>
      </c>
      <c r="F6" s="6">
        <f t="shared" si="0"/>
        <v>2028</v>
      </c>
      <c r="G6" s="6">
        <f t="shared" si="0"/>
        <v>2029</v>
      </c>
      <c r="H6" s="6">
        <f t="shared" si="0"/>
        <v>2030</v>
      </c>
      <c r="I6" s="6">
        <f t="shared" si="0"/>
        <v>2031</v>
      </c>
      <c r="J6" s="6">
        <f t="shared" si="0"/>
        <v>2032</v>
      </c>
      <c r="K6" s="6">
        <f t="shared" si="0"/>
        <v>2033</v>
      </c>
      <c r="L6" s="6">
        <f t="shared" si="0"/>
        <v>2034</v>
      </c>
      <c r="M6" s="6">
        <f t="shared" si="0"/>
        <v>2035</v>
      </c>
      <c r="N6" s="6">
        <f t="shared" si="0"/>
        <v>2036</v>
      </c>
      <c r="O6" s="6">
        <f t="shared" si="0"/>
        <v>2037</v>
      </c>
      <c r="P6" s="6">
        <f t="shared" si="0"/>
        <v>2038</v>
      </c>
      <c r="Q6" s="6">
        <f t="shared" si="0"/>
        <v>2039</v>
      </c>
      <c r="R6" s="6">
        <f t="shared" si="0"/>
        <v>2040</v>
      </c>
      <c r="S6" s="6">
        <f t="shared" si="0"/>
        <v>2041</v>
      </c>
      <c r="T6" s="6">
        <f t="shared" si="0"/>
        <v>2042</v>
      </c>
      <c r="U6" s="6">
        <f t="shared" si="0"/>
        <v>2043</v>
      </c>
      <c r="V6" s="6">
        <f t="shared" si="0"/>
        <v>2044</v>
      </c>
      <c r="W6" s="6">
        <f t="shared" si="0"/>
        <v>2045</v>
      </c>
      <c r="X6" s="6">
        <f t="shared" si="0"/>
        <v>2046</v>
      </c>
      <c r="Y6" s="6">
        <f t="shared" si="0"/>
        <v>2047</v>
      </c>
      <c r="Z6" s="6">
        <f t="shared" si="0"/>
        <v>2048</v>
      </c>
      <c r="AA6" s="6">
        <f t="shared" si="0"/>
        <v>2049</v>
      </c>
      <c r="AB6" s="6">
        <f t="shared" si="0"/>
        <v>2050</v>
      </c>
    </row>
    <row r="7" spans="1:28" x14ac:dyDescent="0.2">
      <c r="B7" s="2" t="s">
        <v>35</v>
      </c>
      <c r="C7" s="67">
        <v>160.28957820827875</v>
      </c>
      <c r="D7" s="67">
        <v>164.21215348314357</v>
      </c>
      <c r="E7" s="67">
        <v>166.54546313336112</v>
      </c>
      <c r="F7" s="67">
        <v>167.86234995798233</v>
      </c>
      <c r="G7" s="67">
        <v>169.68296168363119</v>
      </c>
      <c r="H7" s="67">
        <v>172.17281180829679</v>
      </c>
      <c r="I7" s="67">
        <v>173.83585297730468</v>
      </c>
      <c r="J7" s="67">
        <v>175.44890567476062</v>
      </c>
      <c r="K7" s="67">
        <v>176.9612418036626</v>
      </c>
      <c r="L7" s="67">
        <v>177.79759424047938</v>
      </c>
      <c r="M7" s="67">
        <v>178.60132903958953</v>
      </c>
      <c r="N7" s="67">
        <v>179.15483240266829</v>
      </c>
      <c r="O7" s="67">
        <v>179.73259102660759</v>
      </c>
      <c r="P7" s="67">
        <v>180.27217545376513</v>
      </c>
      <c r="Q7" s="67">
        <v>180.79870603832896</v>
      </c>
      <c r="R7" s="67">
        <v>181.24154836858034</v>
      </c>
      <c r="S7" s="67">
        <v>181.68606676150816</v>
      </c>
      <c r="T7" s="67">
        <v>182.12135113640221</v>
      </c>
      <c r="U7" s="67">
        <v>182.55803279478997</v>
      </c>
      <c r="V7" s="67">
        <v>182.99181375382673</v>
      </c>
      <c r="W7" s="67">
        <v>183.42887600194413</v>
      </c>
      <c r="X7" s="67">
        <v>183.87071748467136</v>
      </c>
      <c r="Y7" s="67">
        <v>184.32153425911136</v>
      </c>
      <c r="Z7" s="67">
        <v>184.79609280411472</v>
      </c>
      <c r="AA7" s="67">
        <v>185.28359650624813</v>
      </c>
      <c r="AB7" s="67">
        <v>185.77893259546602</v>
      </c>
    </row>
    <row r="8" spans="1:28" x14ac:dyDescent="0.2">
      <c r="B8" s="2" t="s">
        <v>37</v>
      </c>
      <c r="C8" s="67">
        <v>160.49081459910775</v>
      </c>
      <c r="D8" s="67">
        <v>164.59601350899439</v>
      </c>
      <c r="E8" s="67">
        <v>167.22507085196671</v>
      </c>
      <c r="F8" s="67">
        <v>168.83116025113398</v>
      </c>
      <c r="G8" s="67">
        <v>170.98543440125704</v>
      </c>
      <c r="H8" s="67">
        <v>173.88041572327677</v>
      </c>
      <c r="I8" s="67">
        <v>176.1364080475862</v>
      </c>
      <c r="J8" s="67">
        <v>178.57374098090193</v>
      </c>
      <c r="K8" s="67">
        <v>181.13844891263309</v>
      </c>
      <c r="L8" s="67">
        <v>183.27383149116582</v>
      </c>
      <c r="M8" s="67">
        <v>185.58427049131694</v>
      </c>
      <c r="N8" s="67">
        <v>187.81569424497039</v>
      </c>
      <c r="O8" s="67">
        <v>190.22205413995781</v>
      </c>
      <c r="P8" s="67">
        <v>192.74880717073927</v>
      </c>
      <c r="Q8" s="67">
        <v>195.40603389172142</v>
      </c>
      <c r="R8" s="67">
        <v>197.95852719567881</v>
      </c>
      <c r="S8" s="67">
        <v>200.47128935707343</v>
      </c>
      <c r="T8" s="67">
        <v>202.93475545508471</v>
      </c>
      <c r="U8" s="67">
        <v>205.3378912301732</v>
      </c>
      <c r="V8" s="67">
        <v>207.67401320306899</v>
      </c>
      <c r="W8" s="67">
        <v>209.93165244909608</v>
      </c>
      <c r="X8" s="67">
        <v>212.10821749914902</v>
      </c>
      <c r="Y8" s="67">
        <v>214.19580414413909</v>
      </c>
      <c r="Z8" s="67">
        <v>216.19567692257371</v>
      </c>
      <c r="AA8" s="67">
        <v>218.10788351807255</v>
      </c>
      <c r="AB8" s="67">
        <v>219.86927873194932</v>
      </c>
    </row>
    <row r="9" spans="1:28" x14ac:dyDescent="0.2">
      <c r="B9" s="2" t="s">
        <v>39</v>
      </c>
      <c r="C9" s="67">
        <v>160.47656358484028</v>
      </c>
      <c r="D9" s="67">
        <v>164.41176705761495</v>
      </c>
      <c r="E9" s="67">
        <v>166.87423197077749</v>
      </c>
      <c r="F9" s="67">
        <v>168.4247323448246</v>
      </c>
      <c r="G9" s="67">
        <v>170.53623037075718</v>
      </c>
      <c r="H9" s="67">
        <v>173.4286347394351</v>
      </c>
      <c r="I9" s="67">
        <v>175.95195321847709</v>
      </c>
      <c r="J9" s="67">
        <v>178.77846750732934</v>
      </c>
      <c r="K9" s="67">
        <v>181.86335127281208</v>
      </c>
      <c r="L9" s="67">
        <v>184.60569399956569</v>
      </c>
      <c r="M9" s="67">
        <v>187.67742904537818</v>
      </c>
      <c r="N9" s="67">
        <v>190.52682349618976</v>
      </c>
      <c r="O9" s="67">
        <v>193.44082380309578</v>
      </c>
      <c r="P9" s="67">
        <v>196.3179469765999</v>
      </c>
      <c r="Q9" s="67">
        <v>199.17327567660863</v>
      </c>
      <c r="R9" s="67">
        <v>201.91653201981771</v>
      </c>
      <c r="S9" s="67">
        <v>204.62826153775467</v>
      </c>
      <c r="T9" s="67">
        <v>207.31490452466383</v>
      </c>
      <c r="U9" s="67">
        <v>209.96209454898468</v>
      </c>
      <c r="V9" s="67">
        <v>212.55445132412211</v>
      </c>
      <c r="W9" s="67">
        <v>215.0741796147183</v>
      </c>
      <c r="X9" s="67">
        <v>217.44684286521951</v>
      </c>
      <c r="Y9" s="67">
        <v>219.66687024706573</v>
      </c>
      <c r="Z9" s="67">
        <v>221.7395142893709</v>
      </c>
      <c r="AA9" s="67">
        <v>223.67302400390486</v>
      </c>
      <c r="AB9" s="67">
        <v>225.46104654127055</v>
      </c>
    </row>
    <row r="10" spans="1:28" x14ac:dyDescent="0.2">
      <c r="B10" s="2" t="s">
        <v>41</v>
      </c>
      <c r="C10" s="67">
        <v>160.46876835041826</v>
      </c>
      <c r="D10" s="67">
        <v>164.14581329468072</v>
      </c>
      <c r="E10" s="67">
        <v>166.18746910647963</v>
      </c>
      <c r="F10" s="67">
        <v>167.48214282812245</v>
      </c>
      <c r="G10" s="67">
        <v>169.5691679213173</v>
      </c>
      <c r="H10" s="67">
        <v>172.62099234705047</v>
      </c>
      <c r="I10" s="67">
        <v>181.80941736393487</v>
      </c>
      <c r="J10" s="67">
        <v>191.48068505159551</v>
      </c>
      <c r="K10" s="67">
        <v>201.55605365860745</v>
      </c>
      <c r="L10" s="67">
        <v>211.44818199421934</v>
      </c>
      <c r="M10" s="67">
        <v>221.77993154551771</v>
      </c>
      <c r="N10" s="67">
        <v>228.65877613638187</v>
      </c>
      <c r="O10" s="67">
        <v>235.47574592604423</v>
      </c>
      <c r="P10" s="67">
        <v>242.15436271987528</v>
      </c>
      <c r="Q10" s="67">
        <v>248.70282849080681</v>
      </c>
      <c r="R10" s="67">
        <v>255.02797380108197</v>
      </c>
      <c r="S10" s="67">
        <v>261.2354546920788</v>
      </c>
      <c r="T10" s="67">
        <v>267.18392931218119</v>
      </c>
      <c r="U10" s="67">
        <v>272.85647771532143</v>
      </c>
      <c r="V10" s="67">
        <v>278.23774787170851</v>
      </c>
      <c r="W10" s="67">
        <v>283.33302073262331</v>
      </c>
      <c r="X10" s="67">
        <v>288.39980605123031</v>
      </c>
      <c r="Y10" s="67">
        <v>292.97583260154391</v>
      </c>
      <c r="Z10" s="67">
        <v>297.8985426305515</v>
      </c>
      <c r="AA10" s="67">
        <v>302.54835122056932</v>
      </c>
      <c r="AB10" s="67">
        <v>306.96809998454449</v>
      </c>
    </row>
    <row r="11" spans="1:28" x14ac:dyDescent="0.2">
      <c r="B11" s="2" t="s">
        <v>43</v>
      </c>
      <c r="C11" s="67">
        <v>160.46842701135461</v>
      </c>
      <c r="D11" s="67">
        <v>164.14524278239529</v>
      </c>
      <c r="E11" s="67">
        <v>166.1865500935647</v>
      </c>
      <c r="F11" s="67">
        <v>167.48102313337071</v>
      </c>
      <c r="G11" s="67">
        <v>169.56888253332772</v>
      </c>
      <c r="H11" s="67">
        <v>172.62349514878724</v>
      </c>
      <c r="I11" s="67">
        <v>181.81500352306452</v>
      </c>
      <c r="J11" s="67">
        <v>191.48956719063932</v>
      </c>
      <c r="K11" s="67">
        <v>201.56906412785543</v>
      </c>
      <c r="L11" s="67">
        <v>211.46575873592539</v>
      </c>
      <c r="M11" s="67">
        <v>221.80183620360404</v>
      </c>
      <c r="N11" s="67">
        <v>228.68445939153816</v>
      </c>
      <c r="O11" s="67">
        <v>235.50494506824839</v>
      </c>
      <c r="P11" s="67">
        <v>242.18687589795306</v>
      </c>
      <c r="Q11" s="67">
        <v>248.73846272251973</v>
      </c>
      <c r="R11" s="67">
        <v>255.06648639294249</v>
      </c>
      <c r="S11" s="67">
        <v>261.27802199718843</v>
      </c>
      <c r="T11" s="67">
        <v>267.23024316068836</v>
      </c>
      <c r="U11" s="67">
        <v>272.9063848709277</v>
      </c>
      <c r="V11" s="67">
        <v>278.29078323005746</v>
      </c>
      <c r="W11" s="67">
        <v>283.38906132239822</v>
      </c>
      <c r="X11" s="67">
        <v>288.45840870167206</v>
      </c>
      <c r="Y11" s="67">
        <v>293.03634400546559</v>
      </c>
      <c r="Z11" s="67">
        <v>297.96067840333848</v>
      </c>
      <c r="AA11" s="67">
        <v>302.61134886941574</v>
      </c>
      <c r="AB11" s="67">
        <v>307.03261803974783</v>
      </c>
    </row>
    <row r="14" spans="1:28" ht="12.75" x14ac:dyDescent="0.2">
      <c r="B14" s="66" t="s">
        <v>289</v>
      </c>
      <c r="C14" s="66"/>
      <c r="D14" s="66"/>
      <c r="E14" s="66"/>
      <c r="F14" s="66"/>
      <c r="G14" s="66"/>
      <c r="H14" s="66"/>
    </row>
    <row r="15" spans="1:28" x14ac:dyDescent="0.2">
      <c r="B15" s="6" t="s">
        <v>290</v>
      </c>
      <c r="C15" s="6">
        <v>2025</v>
      </c>
      <c r="D15" s="6">
        <v>2030</v>
      </c>
      <c r="E15" s="6">
        <v>2035</v>
      </c>
      <c r="F15" s="6">
        <v>2040</v>
      </c>
      <c r="G15" s="6">
        <v>2045</v>
      </c>
      <c r="H15" s="6">
        <v>2050</v>
      </c>
    </row>
    <row r="16" spans="1:28" x14ac:dyDescent="0.2">
      <c r="B16" s="2" t="s">
        <v>35</v>
      </c>
      <c r="C16" s="141">
        <v>30119</v>
      </c>
      <c r="D16" s="141">
        <v>32176</v>
      </c>
      <c r="E16" s="141">
        <v>33811</v>
      </c>
      <c r="F16" s="141">
        <v>35145</v>
      </c>
      <c r="G16" s="141">
        <v>36582</v>
      </c>
      <c r="H16" s="141">
        <v>38216</v>
      </c>
    </row>
    <row r="17" spans="2:8" x14ac:dyDescent="0.2">
      <c r="B17" s="2" t="s">
        <v>37</v>
      </c>
      <c r="C17" s="141">
        <v>30134</v>
      </c>
      <c r="D17" s="141">
        <v>32251</v>
      </c>
      <c r="E17" s="141">
        <v>34410</v>
      </c>
      <c r="F17" s="141">
        <v>36878</v>
      </c>
      <c r="G17" s="141">
        <v>39498</v>
      </c>
      <c r="H17" s="141">
        <v>42084</v>
      </c>
    </row>
    <row r="18" spans="2:8" x14ac:dyDescent="0.2">
      <c r="B18" s="2" t="s">
        <v>39</v>
      </c>
      <c r="C18" s="141">
        <v>30123</v>
      </c>
      <c r="D18" s="141">
        <v>32139</v>
      </c>
      <c r="E18" s="141">
        <v>34476</v>
      </c>
      <c r="F18" s="141">
        <v>37005</v>
      </c>
      <c r="G18" s="141">
        <v>39617</v>
      </c>
      <c r="H18" s="141">
        <v>42062</v>
      </c>
    </row>
    <row r="19" spans="2:8" x14ac:dyDescent="0.2">
      <c r="B19" s="2" t="s">
        <v>41</v>
      </c>
      <c r="C19" s="141">
        <v>30110</v>
      </c>
      <c r="D19" s="141">
        <v>31771</v>
      </c>
      <c r="E19" s="141">
        <v>37338</v>
      </c>
      <c r="F19" s="141">
        <v>44290</v>
      </c>
      <c r="G19" s="141">
        <v>51361</v>
      </c>
      <c r="H19" s="141">
        <v>56748</v>
      </c>
    </row>
    <row r="20" spans="2:8" x14ac:dyDescent="0.2">
      <c r="B20" s="2" t="s">
        <v>43</v>
      </c>
      <c r="C20" s="141">
        <v>30110</v>
      </c>
      <c r="D20" s="141">
        <v>31771</v>
      </c>
      <c r="E20" s="141">
        <v>37338</v>
      </c>
      <c r="F20" s="141">
        <v>41337</v>
      </c>
      <c r="G20" s="141">
        <v>46690</v>
      </c>
      <c r="H20" s="141">
        <v>51404</v>
      </c>
    </row>
    <row r="21" spans="2:8" ht="15" x14ac:dyDescent="0.2">
      <c r="B21" s="65" t="s">
        <v>291</v>
      </c>
    </row>
  </sheetData>
  <pageMargins left="0.7" right="0.7" top="0.75" bottom="0.75" header="0.3" footer="0.3"/>
  <pageSetup orientation="portrait"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4372B-D637-9E43-BE2A-518F4CF34B0F}">
  <sheetPr codeName="Sheet18">
    <tabColor theme="9" tint="0.79998168889431442"/>
  </sheetPr>
  <dimension ref="A1:AD138"/>
  <sheetViews>
    <sheetView workbookViewId="0">
      <pane ySplit="1" topLeftCell="A2" activePane="bottomLeft" state="frozen"/>
      <selection pane="bottomLeft"/>
    </sheetView>
  </sheetViews>
  <sheetFormatPr defaultColWidth="9" defaultRowHeight="12" x14ac:dyDescent="0.2"/>
  <cols>
    <col min="2" max="2" width="24.42578125" bestFit="1" customWidth="1"/>
  </cols>
  <sheetData>
    <row r="1" spans="1:18" s="10" customFormat="1" x14ac:dyDescent="0.2">
      <c r="A1" s="1" t="s">
        <v>0</v>
      </c>
    </row>
    <row r="2" spans="1:18" s="64" customFormat="1" ht="18.75" x14ac:dyDescent="0.2">
      <c r="A2" s="63" t="s">
        <v>292</v>
      </c>
    </row>
    <row r="3" spans="1:18" x14ac:dyDescent="0.2">
      <c r="B3" s="70"/>
    </row>
    <row r="5" spans="1:18" ht="12.75" x14ac:dyDescent="0.2">
      <c r="B5" s="66" t="s">
        <v>293</v>
      </c>
      <c r="C5" s="66"/>
      <c r="D5" s="66"/>
      <c r="E5" s="66"/>
      <c r="F5" s="66"/>
      <c r="G5" s="66"/>
      <c r="H5" s="66"/>
      <c r="I5" s="66"/>
      <c r="J5" s="66"/>
      <c r="K5" s="66"/>
      <c r="L5" s="66"/>
      <c r="M5" s="66"/>
      <c r="N5" s="66"/>
      <c r="O5" s="66"/>
      <c r="P5" s="66"/>
      <c r="Q5" s="66"/>
      <c r="R5" s="66"/>
    </row>
    <row r="6" spans="1:18" x14ac:dyDescent="0.2">
      <c r="B6" s="9"/>
      <c r="C6" s="9">
        <v>2025</v>
      </c>
      <c r="D6" s="9">
        <f>C6+1</f>
        <v>2026</v>
      </c>
      <c r="E6" s="9">
        <f t="shared" ref="E6:R6" si="0">D6+1</f>
        <v>2027</v>
      </c>
      <c r="F6" s="9">
        <f t="shared" si="0"/>
        <v>2028</v>
      </c>
      <c r="G6" s="9">
        <f t="shared" si="0"/>
        <v>2029</v>
      </c>
      <c r="H6" s="9">
        <f t="shared" si="0"/>
        <v>2030</v>
      </c>
      <c r="I6" s="9">
        <f t="shared" si="0"/>
        <v>2031</v>
      </c>
      <c r="J6" s="9">
        <f t="shared" si="0"/>
        <v>2032</v>
      </c>
      <c r="K6" s="9">
        <f t="shared" si="0"/>
        <v>2033</v>
      </c>
      <c r="L6" s="9">
        <f t="shared" si="0"/>
        <v>2034</v>
      </c>
      <c r="M6" s="9">
        <f t="shared" si="0"/>
        <v>2035</v>
      </c>
      <c r="N6" s="9">
        <f t="shared" si="0"/>
        <v>2036</v>
      </c>
      <c r="O6" s="9">
        <f t="shared" si="0"/>
        <v>2037</v>
      </c>
      <c r="P6" s="9">
        <f t="shared" si="0"/>
        <v>2038</v>
      </c>
      <c r="Q6" s="9">
        <f t="shared" si="0"/>
        <v>2039</v>
      </c>
      <c r="R6" s="9">
        <f t="shared" si="0"/>
        <v>2040</v>
      </c>
    </row>
    <row r="7" spans="1:18" x14ac:dyDescent="0.2">
      <c r="A7" s="69"/>
      <c r="B7" s="2" t="s">
        <v>35</v>
      </c>
      <c r="C7" s="138">
        <v>1</v>
      </c>
      <c r="D7" s="138">
        <v>1.0020722182042567</v>
      </c>
      <c r="E7" s="138">
        <v>1.0047953395941875</v>
      </c>
      <c r="F7" s="138">
        <v>1.0081715691263835</v>
      </c>
      <c r="G7" s="138">
        <v>1.0122009068008446</v>
      </c>
      <c r="H7" s="138">
        <v>1.0168610825560016</v>
      </c>
      <c r="I7" s="138">
        <v>1.0215662394256158</v>
      </c>
      <c r="J7" s="138">
        <v>1.0263005017222315</v>
      </c>
      <c r="K7" s="138">
        <v>1.0310546086281664</v>
      </c>
      <c r="L7" s="138">
        <v>1.0358228272562842</v>
      </c>
      <c r="M7" s="138">
        <v>1.0405965582758796</v>
      </c>
      <c r="N7" s="138">
        <v>1.0453061250586757</v>
      </c>
      <c r="O7" s="138">
        <v>1.0499442512479222</v>
      </c>
      <c r="P7" s="138">
        <v>1.0545023375129141</v>
      </c>
      <c r="Q7" s="138">
        <v>1.0589466480178085</v>
      </c>
      <c r="R7" s="138">
        <v>1.0632436674224217</v>
      </c>
    </row>
    <row r="8" spans="1:18" x14ac:dyDescent="0.2">
      <c r="A8" s="69"/>
      <c r="B8" s="2" t="s">
        <v>37</v>
      </c>
      <c r="C8" s="138">
        <v>1</v>
      </c>
      <c r="D8" s="138">
        <v>0.9997579685097181</v>
      </c>
      <c r="E8" s="138">
        <v>0.99749436623394061</v>
      </c>
      <c r="F8" s="138">
        <v>0.99525132005733774</v>
      </c>
      <c r="G8" s="138">
        <v>0.99300252701429892</v>
      </c>
      <c r="H8" s="138">
        <v>0.99074710297152635</v>
      </c>
      <c r="I8" s="138">
        <v>0.98840879143208193</v>
      </c>
      <c r="J8" s="138">
        <v>0.98598692929599219</v>
      </c>
      <c r="K8" s="138">
        <v>0.98348416896315083</v>
      </c>
      <c r="L8" s="138">
        <v>0.98092615029919483</v>
      </c>
      <c r="M8" s="138">
        <v>0.97830535817109265</v>
      </c>
      <c r="N8" s="138">
        <v>0.97551260211656199</v>
      </c>
      <c r="O8" s="138">
        <v>0.97264071613187519</v>
      </c>
      <c r="P8" s="138">
        <v>0.96970340428314872</v>
      </c>
      <c r="Q8" s="138">
        <v>0.96669160420407985</v>
      </c>
      <c r="R8" s="138">
        <v>0.96360951552783314</v>
      </c>
    </row>
    <row r="9" spans="1:18" x14ac:dyDescent="0.2">
      <c r="A9" s="69"/>
      <c r="B9" s="2" t="s">
        <v>39</v>
      </c>
      <c r="C9" s="138">
        <v>1</v>
      </c>
      <c r="D9" s="138">
        <v>0.99954307412540133</v>
      </c>
      <c r="E9" s="138">
        <v>0.99714106321423113</v>
      </c>
      <c r="F9" s="138">
        <v>0.9918423146829638</v>
      </c>
      <c r="G9" s="138">
        <v>0.98600882803333467</v>
      </c>
      <c r="H9" s="138">
        <v>0.978625286118739</v>
      </c>
      <c r="I9" s="138">
        <v>0.97005444431422105</v>
      </c>
      <c r="J9" s="138">
        <v>0.96127205047197162</v>
      </c>
      <c r="K9" s="138">
        <v>0.95178381999808537</v>
      </c>
      <c r="L9" s="138">
        <v>0.94198124574399622</v>
      </c>
      <c r="M9" s="138">
        <v>0.93135257957245421</v>
      </c>
      <c r="N9" s="138">
        <v>0.9198927371607134</v>
      </c>
      <c r="O9" s="138">
        <v>0.90665249755786592</v>
      </c>
      <c r="P9" s="138">
        <v>0.89323032762371968</v>
      </c>
      <c r="Q9" s="138">
        <v>0.87963949080891601</v>
      </c>
      <c r="R9" s="138">
        <v>0.86591358785507999</v>
      </c>
    </row>
    <row r="10" spans="1:18" x14ac:dyDescent="0.2">
      <c r="A10" s="69"/>
      <c r="B10" s="2" t="s">
        <v>41</v>
      </c>
      <c r="C10" s="138">
        <v>1</v>
      </c>
      <c r="D10" s="138">
        <v>0.99954417558394526</v>
      </c>
      <c r="E10" s="138">
        <v>0.99714302873273897</v>
      </c>
      <c r="F10" s="138">
        <v>0.98941147734985035</v>
      </c>
      <c r="G10" s="138">
        <v>0.97662098233872985</v>
      </c>
      <c r="H10" s="138">
        <v>0.95902974104077043</v>
      </c>
      <c r="I10" s="138">
        <v>0.93624426778158909</v>
      </c>
      <c r="J10" s="138">
        <v>0.90827229963905298</v>
      </c>
      <c r="K10" s="138">
        <v>0.87521618710037508</v>
      </c>
      <c r="L10" s="138">
        <v>0.83700497010854602</v>
      </c>
      <c r="M10" s="138">
        <v>0.79356967814086499</v>
      </c>
      <c r="N10" s="138">
        <v>0.75018810359951815</v>
      </c>
      <c r="O10" s="138">
        <v>0.70690003717067917</v>
      </c>
      <c r="P10" s="138">
        <v>0.66374902754977139</v>
      </c>
      <c r="Q10" s="138">
        <v>0.6207817182633647</v>
      </c>
      <c r="R10" s="138">
        <v>0.57806199546870451</v>
      </c>
    </row>
    <row r="11" spans="1:18" x14ac:dyDescent="0.2">
      <c r="A11" s="69"/>
      <c r="B11" s="2" t="s">
        <v>43</v>
      </c>
      <c r="C11" s="138">
        <v>1</v>
      </c>
      <c r="D11" s="138">
        <v>0.99954417558394526</v>
      </c>
      <c r="E11" s="138">
        <v>0.99714302873273897</v>
      </c>
      <c r="F11" s="138">
        <v>0.99030986261990206</v>
      </c>
      <c r="G11" s="138">
        <v>0.98019285960090896</v>
      </c>
      <c r="H11" s="138">
        <v>0.96792848588474989</v>
      </c>
      <c r="I11" s="138">
        <v>0.9518797968541185</v>
      </c>
      <c r="J11" s="138">
        <v>0.93203109729391287</v>
      </c>
      <c r="K11" s="138">
        <v>0.90837465012626606</v>
      </c>
      <c r="L11" s="138">
        <v>0.88092703480375023</v>
      </c>
      <c r="M11" s="138">
        <v>0.84968316696091006</v>
      </c>
      <c r="N11" s="138">
        <v>0.81847356332005261</v>
      </c>
      <c r="O11" s="138">
        <v>0.78734265681407178</v>
      </c>
      <c r="P11" s="138">
        <v>0.75632338528874454</v>
      </c>
      <c r="Q11" s="138">
        <v>0.72544161269008367</v>
      </c>
      <c r="R11" s="138">
        <v>0.69474287724782091</v>
      </c>
    </row>
    <row r="12" spans="1:18" x14ac:dyDescent="0.2">
      <c r="A12" s="69"/>
      <c r="B12" s="2" t="s">
        <v>294</v>
      </c>
      <c r="C12" s="138">
        <v>1</v>
      </c>
      <c r="D12" s="138">
        <v>0.99767106434183506</v>
      </c>
      <c r="E12" s="138">
        <v>0.99373670959741378</v>
      </c>
      <c r="F12" s="138">
        <v>0.98633203094282651</v>
      </c>
      <c r="G12" s="138">
        <v>0.97884670311197164</v>
      </c>
      <c r="H12" s="138">
        <v>0.96957343747973268</v>
      </c>
      <c r="I12" s="138">
        <v>0.96256279807781409</v>
      </c>
      <c r="J12" s="138">
        <v>0.95249332532801578</v>
      </c>
      <c r="K12" s="138">
        <v>0.94060412343460953</v>
      </c>
      <c r="L12" s="138">
        <v>0.92842430993302805</v>
      </c>
      <c r="M12" s="138">
        <v>0.91594755428029095</v>
      </c>
      <c r="N12" s="138">
        <v>0.90377296346961378</v>
      </c>
      <c r="O12" s="138">
        <v>0.89037785735098296</v>
      </c>
      <c r="P12" s="138">
        <v>0.87781436015732839</v>
      </c>
      <c r="Q12" s="138">
        <v>0.86467557458107558</v>
      </c>
      <c r="R12" s="138">
        <v>0.85167499415730452</v>
      </c>
    </row>
    <row r="13" spans="1:18" x14ac:dyDescent="0.2">
      <c r="A13" s="69"/>
      <c r="B13" s="2" t="s">
        <v>295</v>
      </c>
      <c r="C13" s="138">
        <v>0</v>
      </c>
      <c r="D13" s="138">
        <v>1.3819366026907809E-2</v>
      </c>
      <c r="E13" s="138">
        <v>2.8019710128816988E-2</v>
      </c>
      <c r="F13" s="138">
        <v>4.5871570454323773E-2</v>
      </c>
      <c r="G13" s="138">
        <v>6.5687438711782731E-2</v>
      </c>
      <c r="H13" s="138">
        <v>8.6242790296283234E-2</v>
      </c>
      <c r="I13" s="138">
        <v>0.10353940202169787</v>
      </c>
      <c r="J13" s="138">
        <v>0.12159958374991653</v>
      </c>
      <c r="K13" s="138">
        <v>0.138636014171028</v>
      </c>
      <c r="L13" s="138">
        <v>0.15336984204242521</v>
      </c>
      <c r="M13" s="138">
        <v>0.16690522447873957</v>
      </c>
      <c r="N13" s="138">
        <v>0.17862679541570159</v>
      </c>
      <c r="O13" s="138">
        <v>0.19131672938387612</v>
      </c>
      <c r="P13" s="138">
        <v>0.20344315742647112</v>
      </c>
      <c r="Q13" s="138">
        <v>0.21513285479572553</v>
      </c>
      <c r="R13" s="138">
        <v>0.22689163953022318</v>
      </c>
    </row>
    <row r="14" spans="1:18" x14ac:dyDescent="0.2">
      <c r="A14" s="69"/>
      <c r="B14" s="2" t="s">
        <v>296</v>
      </c>
      <c r="C14" s="138">
        <v>1</v>
      </c>
      <c r="D14" s="138">
        <v>1.0024174118655311</v>
      </c>
      <c r="E14" s="138">
        <v>1.0041823869232795</v>
      </c>
      <c r="F14" s="138">
        <v>1.0048883237041293</v>
      </c>
      <c r="G14" s="138">
        <v>1.0054532763622828</v>
      </c>
      <c r="H14" s="138">
        <v>1.0053042688301688</v>
      </c>
      <c r="I14" s="138">
        <v>1.0055896658997852</v>
      </c>
      <c r="J14" s="138">
        <v>1.0049812114423529</v>
      </c>
      <c r="K14" s="138">
        <v>1.0037504710469658</v>
      </c>
      <c r="L14" s="138">
        <v>1.0023122552693509</v>
      </c>
      <c r="M14" s="138">
        <v>1.0007035203920567</v>
      </c>
      <c r="N14" s="138">
        <v>0.99911299015551236</v>
      </c>
      <c r="O14" s="138">
        <v>0.99718135012346898</v>
      </c>
      <c r="P14" s="138">
        <v>0.99541234693564462</v>
      </c>
      <c r="Q14" s="138">
        <v>0.99353925847455105</v>
      </c>
      <c r="R14" s="138">
        <v>0.99164003649852872</v>
      </c>
    </row>
    <row r="16" spans="1:18" ht="12.75" x14ac:dyDescent="0.2">
      <c r="B16" s="66" t="s">
        <v>297</v>
      </c>
      <c r="C16" s="66"/>
      <c r="D16" s="66"/>
      <c r="E16" s="66"/>
      <c r="F16" s="66"/>
      <c r="G16" s="66"/>
      <c r="H16" s="66"/>
      <c r="I16" s="66"/>
      <c r="J16" s="66"/>
      <c r="K16" s="66"/>
      <c r="L16" s="66"/>
      <c r="M16" s="66"/>
      <c r="N16" s="66"/>
      <c r="O16" s="66"/>
      <c r="P16" s="66"/>
      <c r="Q16" s="66"/>
      <c r="R16" s="66"/>
    </row>
    <row r="17" spans="2:19" x14ac:dyDescent="0.2">
      <c r="B17" s="9"/>
      <c r="C17" s="9">
        <v>2025</v>
      </c>
      <c r="D17" s="9">
        <f>C17+1</f>
        <v>2026</v>
      </c>
      <c r="E17" s="9">
        <f t="shared" ref="E17:R17" si="1">D17+1</f>
        <v>2027</v>
      </c>
      <c r="F17" s="9">
        <f t="shared" si="1"/>
        <v>2028</v>
      </c>
      <c r="G17" s="9">
        <f t="shared" si="1"/>
        <v>2029</v>
      </c>
      <c r="H17" s="9">
        <f t="shared" si="1"/>
        <v>2030</v>
      </c>
      <c r="I17" s="9">
        <f t="shared" si="1"/>
        <v>2031</v>
      </c>
      <c r="J17" s="9">
        <f t="shared" si="1"/>
        <v>2032</v>
      </c>
      <c r="K17" s="9">
        <f t="shared" si="1"/>
        <v>2033</v>
      </c>
      <c r="L17" s="9">
        <f t="shared" si="1"/>
        <v>2034</v>
      </c>
      <c r="M17" s="9">
        <f t="shared" si="1"/>
        <v>2035</v>
      </c>
      <c r="N17" s="9">
        <f t="shared" si="1"/>
        <v>2036</v>
      </c>
      <c r="O17" s="9">
        <f t="shared" si="1"/>
        <v>2037</v>
      </c>
      <c r="P17" s="9">
        <f t="shared" si="1"/>
        <v>2038</v>
      </c>
      <c r="Q17" s="9">
        <f t="shared" si="1"/>
        <v>2039</v>
      </c>
      <c r="R17" s="9">
        <f t="shared" si="1"/>
        <v>2040</v>
      </c>
    </row>
    <row r="18" spans="2:19" x14ac:dyDescent="0.2">
      <c r="B18" s="2" t="s">
        <v>35</v>
      </c>
      <c r="C18" s="138">
        <v>1</v>
      </c>
      <c r="D18" s="138">
        <v>0.99319038801960624</v>
      </c>
      <c r="E18" s="138">
        <v>0.98641916795427453</v>
      </c>
      <c r="F18" s="138">
        <v>0.97981509478075557</v>
      </c>
      <c r="G18" s="138">
        <v>0.97341196717049172</v>
      </c>
      <c r="H18" s="138">
        <v>0.96727835485374525</v>
      </c>
      <c r="I18" s="138">
        <v>0.96088598367422817</v>
      </c>
      <c r="J18" s="138">
        <v>0.95462773468382744</v>
      </c>
      <c r="K18" s="138">
        <v>0.94849841829727477</v>
      </c>
      <c r="L18" s="138">
        <v>0.94256379276514712</v>
      </c>
      <c r="M18" s="138">
        <v>0.93682194424691756</v>
      </c>
      <c r="N18" s="138">
        <v>0.9313121501867675</v>
      </c>
      <c r="O18" s="138">
        <v>0.92604331792671368</v>
      </c>
      <c r="P18" s="138">
        <v>0.92103463674521757</v>
      </c>
      <c r="Q18" s="138">
        <v>0.91628330858264728</v>
      </c>
      <c r="R18" s="138">
        <v>0.91178615436199462</v>
      </c>
      <c r="S18" s="57"/>
    </row>
    <row r="19" spans="2:19" x14ac:dyDescent="0.2">
      <c r="B19" s="2" t="s">
        <v>37</v>
      </c>
      <c r="C19" s="138">
        <v>1</v>
      </c>
      <c r="D19" s="138">
        <v>0.9918407385046456</v>
      </c>
      <c r="E19" s="138">
        <v>0.98228305640253066</v>
      </c>
      <c r="F19" s="138">
        <v>0.97150304322203307</v>
      </c>
      <c r="G19" s="138">
        <v>0.96052600712124436</v>
      </c>
      <c r="H19" s="138">
        <v>0.94950687648531074</v>
      </c>
      <c r="I19" s="138">
        <v>0.93714046058918543</v>
      </c>
      <c r="J19" s="138">
        <v>0.92487198843969276</v>
      </c>
      <c r="K19" s="138">
        <v>0.91270675820517067</v>
      </c>
      <c r="L19" s="138">
        <v>0.90072526939513875</v>
      </c>
      <c r="M19" s="138">
        <v>0.88893112098757154</v>
      </c>
      <c r="N19" s="138">
        <v>0.87746026317531878</v>
      </c>
      <c r="O19" s="138">
        <v>0.86635037181169139</v>
      </c>
      <c r="P19" s="138">
        <v>0.85563036523343794</v>
      </c>
      <c r="Q19" s="138">
        <v>0.84531289381593899</v>
      </c>
      <c r="R19" s="138">
        <v>0.83540842454940922</v>
      </c>
      <c r="S19" s="57"/>
    </row>
    <row r="20" spans="2:19" x14ac:dyDescent="0.2">
      <c r="B20" s="2" t="s">
        <v>39</v>
      </c>
      <c r="C20" s="138">
        <v>1</v>
      </c>
      <c r="D20" s="138">
        <v>0.99120372255609057</v>
      </c>
      <c r="E20" s="138">
        <v>0.98131795975090996</v>
      </c>
      <c r="F20" s="138">
        <v>0.96874317391681397</v>
      </c>
      <c r="G20" s="138">
        <v>0.9558282124358527</v>
      </c>
      <c r="H20" s="138">
        <v>0.94223485003803442</v>
      </c>
      <c r="I20" s="138">
        <v>0.92651971886373963</v>
      </c>
      <c r="J20" s="138">
        <v>0.91061161494518517</v>
      </c>
      <c r="K20" s="138">
        <v>0.89400333877485105</v>
      </c>
      <c r="L20" s="138">
        <v>0.87735216490919787</v>
      </c>
      <c r="M20" s="138">
        <v>0.86058218875127757</v>
      </c>
      <c r="N20" s="138">
        <v>0.84392033921078324</v>
      </c>
      <c r="O20" s="138">
        <v>0.82685949100652634</v>
      </c>
      <c r="P20" s="138">
        <v>0.81023492406618725</v>
      </c>
      <c r="Q20" s="138">
        <v>0.79406370486191102</v>
      </c>
      <c r="R20" s="138">
        <v>0.77835466973125189</v>
      </c>
      <c r="S20" s="57"/>
    </row>
    <row r="21" spans="2:19" x14ac:dyDescent="0.2">
      <c r="B21" s="2" t="s">
        <v>41</v>
      </c>
      <c r="C21" s="138">
        <v>1</v>
      </c>
      <c r="D21" s="138">
        <v>0.99154521214563529</v>
      </c>
      <c r="E21" s="138">
        <v>0.97574365646891825</v>
      </c>
      <c r="F21" s="138">
        <v>0.95472156202422997</v>
      </c>
      <c r="G21" s="138">
        <v>0.92964862324515452</v>
      </c>
      <c r="H21" s="138">
        <v>0.90068682717752524</v>
      </c>
      <c r="I21" s="138">
        <v>0.85489469334161283</v>
      </c>
      <c r="J21" s="138">
        <v>0.8057673770808732</v>
      </c>
      <c r="K21" s="138">
        <v>0.75368118484702784</v>
      </c>
      <c r="L21" s="138">
        <v>0.69910353494519273</v>
      </c>
      <c r="M21" s="138">
        <v>0.64247464467141946</v>
      </c>
      <c r="N21" s="138">
        <v>0.58939421563192906</v>
      </c>
      <c r="O21" s="138">
        <v>0.53815320607992712</v>
      </c>
      <c r="P21" s="138">
        <v>0.48887387717147435</v>
      </c>
      <c r="Q21" s="138">
        <v>0.44168472479312598</v>
      </c>
      <c r="R21" s="138">
        <v>0.39672278268012973</v>
      </c>
      <c r="S21" s="57"/>
    </row>
    <row r="22" spans="2:19" x14ac:dyDescent="0.2">
      <c r="B22" s="2" t="s">
        <v>43</v>
      </c>
      <c r="C22" s="138">
        <v>1</v>
      </c>
      <c r="D22" s="138">
        <v>0.99155177567980812</v>
      </c>
      <c r="E22" s="138">
        <v>0.97576021477127006</v>
      </c>
      <c r="F22" s="138">
        <v>0.95477909026038577</v>
      </c>
      <c r="G22" s="138">
        <v>0.92977244368601619</v>
      </c>
      <c r="H22" s="138">
        <v>0.90089804430925591</v>
      </c>
      <c r="I22" s="138">
        <v>0.8552174809203178</v>
      </c>
      <c r="J22" s="138">
        <v>0.80622301247624462</v>
      </c>
      <c r="K22" s="138">
        <v>0.75428254358845082</v>
      </c>
      <c r="L22" s="138">
        <v>0.69986651589496962</v>
      </c>
      <c r="M22" s="138">
        <v>0.64341811603828125</v>
      </c>
      <c r="N22" s="138">
        <v>0.59052028413426938</v>
      </c>
      <c r="O22" s="138">
        <v>0.53945411149440525</v>
      </c>
      <c r="P22" s="138">
        <v>0.49034193572314744</v>
      </c>
      <c r="Q22" s="138">
        <v>0.44331261866932287</v>
      </c>
      <c r="R22" s="138">
        <v>0.39850326979968004</v>
      </c>
      <c r="S22" s="57"/>
    </row>
    <row r="23" spans="2:19" x14ac:dyDescent="0.2">
      <c r="B23" s="2" t="s">
        <v>294</v>
      </c>
      <c r="C23" s="139">
        <v>1</v>
      </c>
      <c r="D23" s="139">
        <v>0.9887133711272581</v>
      </c>
      <c r="E23" s="139">
        <v>0.9708083597343713</v>
      </c>
      <c r="F23" s="139">
        <v>0.96321282511348694</v>
      </c>
      <c r="G23" s="139">
        <v>0.95551184229938224</v>
      </c>
      <c r="H23" s="139">
        <v>0.9461310566217368</v>
      </c>
      <c r="I23" s="139">
        <v>0.93881359086599236</v>
      </c>
      <c r="J23" s="139">
        <v>0.9280614007373218</v>
      </c>
      <c r="K23" s="139">
        <v>0.91503141676078126</v>
      </c>
      <c r="L23" s="139">
        <v>0.90145488451382949</v>
      </c>
      <c r="M23" s="139">
        <v>0.88779149660927559</v>
      </c>
      <c r="N23" s="139">
        <v>0.87364045472446938</v>
      </c>
      <c r="O23" s="139">
        <v>0.85831903830934142</v>
      </c>
      <c r="P23" s="139">
        <v>0.84309974543640354</v>
      </c>
      <c r="Q23" s="139">
        <v>0.82744522111452579</v>
      </c>
      <c r="R23" s="139">
        <v>0.81163659524825282</v>
      </c>
      <c r="S23" s="57"/>
    </row>
    <row r="24" spans="2:19" x14ac:dyDescent="0.2">
      <c r="B24" s="2" t="s">
        <v>295</v>
      </c>
      <c r="C24" s="139">
        <v>0</v>
      </c>
      <c r="D24" s="139">
        <v>2.0003994229985333E-2</v>
      </c>
      <c r="E24" s="139">
        <v>4.3513780245764355E-2</v>
      </c>
      <c r="F24" s="139">
        <v>5.6632255347274119E-2</v>
      </c>
      <c r="G24" s="139">
        <v>6.93367729626857E-2</v>
      </c>
      <c r="H24" s="139">
        <v>8.5419927242149751E-2</v>
      </c>
      <c r="I24" s="139">
        <v>9.8498926780802631E-2</v>
      </c>
      <c r="J24" s="139">
        <v>0.11325172807079764</v>
      </c>
      <c r="K24" s="139">
        <v>0.12802637999859201</v>
      </c>
      <c r="L24" s="139">
        <v>0.14102451731160892</v>
      </c>
      <c r="M24" s="139">
        <v>0.15279339737191189</v>
      </c>
      <c r="N24" s="139">
        <v>0.16481060536886138</v>
      </c>
      <c r="O24" s="139">
        <v>0.178731176361277</v>
      </c>
      <c r="P24" s="139">
        <v>0.19812327792896967</v>
      </c>
      <c r="Q24" s="139">
        <v>0.21489423584762779</v>
      </c>
      <c r="R24" s="139">
        <v>0.23701361703567747</v>
      </c>
      <c r="S24" s="57"/>
    </row>
    <row r="25" spans="2:19" x14ac:dyDescent="0.2">
      <c r="B25" s="2" t="s">
        <v>296</v>
      </c>
      <c r="C25" s="139">
        <v>1</v>
      </c>
      <c r="D25" s="139">
        <v>1.0018685905172999</v>
      </c>
      <c r="E25" s="139">
        <v>0.99996451650338669</v>
      </c>
      <c r="F25" s="139">
        <v>1.0007445216401898</v>
      </c>
      <c r="G25" s="139">
        <v>0.99901761441078063</v>
      </c>
      <c r="H25" s="139">
        <v>0.99646413187381211</v>
      </c>
      <c r="I25" s="139">
        <v>0.99593855231728368</v>
      </c>
      <c r="J25" s="139">
        <v>0.99431635293926668</v>
      </c>
      <c r="K25" s="139">
        <v>0.99012524245264477</v>
      </c>
      <c r="L25" s="139">
        <v>0.98715096981074402</v>
      </c>
      <c r="M25" s="139">
        <v>0.98398256117445104</v>
      </c>
      <c r="N25" s="139">
        <v>0.98298298734933187</v>
      </c>
      <c r="O25" s="139">
        <v>0.97741368270665241</v>
      </c>
      <c r="P25" s="139">
        <v>0.97514786383173957</v>
      </c>
      <c r="Q25" s="139">
        <v>0.97097545507848482</v>
      </c>
      <c r="R25" s="139">
        <v>0.96980689816899779</v>
      </c>
      <c r="S25" s="57"/>
    </row>
    <row r="65" spans="2:30" ht="18.75" x14ac:dyDescent="0.3">
      <c r="B65" s="33" t="s">
        <v>298</v>
      </c>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row>
    <row r="101" spans="2:29" ht="12.75" x14ac:dyDescent="0.2">
      <c r="B101" s="66" t="s">
        <v>299</v>
      </c>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row>
    <row r="102" spans="2:29" x14ac:dyDescent="0.2">
      <c r="B102" s="9" t="s">
        <v>277</v>
      </c>
      <c r="C102" s="9" t="s">
        <v>257</v>
      </c>
      <c r="D102" s="9">
        <v>2025</v>
      </c>
      <c r="E102" s="9">
        <f t="shared" ref="E102:AC102" si="2">D102+1</f>
        <v>2026</v>
      </c>
      <c r="F102" s="9">
        <f t="shared" si="2"/>
        <v>2027</v>
      </c>
      <c r="G102" s="9">
        <f t="shared" si="2"/>
        <v>2028</v>
      </c>
      <c r="H102" s="9">
        <f t="shared" si="2"/>
        <v>2029</v>
      </c>
      <c r="I102" s="9">
        <f t="shared" si="2"/>
        <v>2030</v>
      </c>
      <c r="J102" s="9">
        <f t="shared" si="2"/>
        <v>2031</v>
      </c>
      <c r="K102" s="9">
        <f t="shared" si="2"/>
        <v>2032</v>
      </c>
      <c r="L102" s="9">
        <f t="shared" si="2"/>
        <v>2033</v>
      </c>
      <c r="M102" s="9">
        <f t="shared" si="2"/>
        <v>2034</v>
      </c>
      <c r="N102" s="9">
        <f t="shared" si="2"/>
        <v>2035</v>
      </c>
      <c r="O102" s="9">
        <f t="shared" si="2"/>
        <v>2036</v>
      </c>
      <c r="P102" s="9">
        <f t="shared" si="2"/>
        <v>2037</v>
      </c>
      <c r="Q102" s="9">
        <f t="shared" si="2"/>
        <v>2038</v>
      </c>
      <c r="R102" s="9">
        <f t="shared" si="2"/>
        <v>2039</v>
      </c>
      <c r="S102" s="9">
        <f t="shared" si="2"/>
        <v>2040</v>
      </c>
      <c r="T102" s="9">
        <f t="shared" si="2"/>
        <v>2041</v>
      </c>
      <c r="U102" s="9">
        <f t="shared" si="2"/>
        <v>2042</v>
      </c>
      <c r="V102" s="9">
        <f t="shared" si="2"/>
        <v>2043</v>
      </c>
      <c r="W102" s="9">
        <f t="shared" si="2"/>
        <v>2044</v>
      </c>
      <c r="X102" s="9">
        <f t="shared" si="2"/>
        <v>2045</v>
      </c>
      <c r="Y102" s="9">
        <f t="shared" si="2"/>
        <v>2046</v>
      </c>
      <c r="Z102" s="9">
        <f t="shared" si="2"/>
        <v>2047</v>
      </c>
      <c r="AA102" s="9">
        <f t="shared" si="2"/>
        <v>2048</v>
      </c>
      <c r="AB102" s="9">
        <f t="shared" si="2"/>
        <v>2049</v>
      </c>
      <c r="AC102" s="9">
        <f t="shared" si="2"/>
        <v>2050</v>
      </c>
    </row>
    <row r="103" spans="2:29" x14ac:dyDescent="0.2">
      <c r="B103" s="2" t="s">
        <v>300</v>
      </c>
      <c r="C103" s="2" t="s">
        <v>35</v>
      </c>
      <c r="D103" s="137">
        <v>1359.2337275407242</v>
      </c>
      <c r="E103" s="137">
        <v>1369.5605994938121</v>
      </c>
      <c r="F103" s="137">
        <v>1379.9194721117219</v>
      </c>
      <c r="G103" s="137">
        <v>1390.4123240468066</v>
      </c>
      <c r="H103" s="137">
        <v>1401.0638306874357</v>
      </c>
      <c r="I103" s="137">
        <v>1411.9257789193266</v>
      </c>
      <c r="J103" s="137">
        <v>1430.1400579183751</v>
      </c>
      <c r="K103" s="137">
        <v>1448.4649657929308</v>
      </c>
      <c r="L103" s="137">
        <v>1466.8960183422771</v>
      </c>
      <c r="M103" s="137">
        <v>1485.4810946091352</v>
      </c>
      <c r="N103" s="137">
        <v>1504.2192778458586</v>
      </c>
      <c r="O103" s="137">
        <v>1494.9591502540425</v>
      </c>
      <c r="P103" s="137">
        <v>1485.8886738164033</v>
      </c>
      <c r="Q103" s="137">
        <v>1477.0226099600595</v>
      </c>
      <c r="R103" s="137">
        <v>1468.3614770642914</v>
      </c>
      <c r="S103" s="137">
        <v>1459.9007242433806</v>
      </c>
      <c r="T103" s="137">
        <v>1451.0538715518774</v>
      </c>
      <c r="U103" s="137">
        <v>1442.3999678625971</v>
      </c>
      <c r="V103" s="137">
        <v>1433.9235500404786</v>
      </c>
      <c r="W103" s="137">
        <v>1425.6088262226576</v>
      </c>
      <c r="X103" s="137">
        <v>1417.4336338753601</v>
      </c>
      <c r="Y103" s="137">
        <v>1421.8464513009535</v>
      </c>
      <c r="Z103" s="137">
        <v>1426.3544044488572</v>
      </c>
      <c r="AA103" s="137">
        <v>1430.9357398784637</v>
      </c>
      <c r="AB103" s="137">
        <v>1435.5784190396953</v>
      </c>
      <c r="AC103" s="137">
        <v>1440.2506963037695</v>
      </c>
    </row>
    <row r="104" spans="2:29" x14ac:dyDescent="0.2">
      <c r="B104" s="2" t="s">
        <v>300</v>
      </c>
      <c r="C104" s="2" t="s">
        <v>37</v>
      </c>
      <c r="D104" s="137">
        <v>1329.3930593620782</v>
      </c>
      <c r="E104" s="137">
        <v>1305.6591952568085</v>
      </c>
      <c r="F104" s="137">
        <v>1280.8785430042415</v>
      </c>
      <c r="G104" s="137">
        <v>1255.1898268206378</v>
      </c>
      <c r="H104" s="137">
        <v>1229.3595647958657</v>
      </c>
      <c r="I104" s="137">
        <v>1203.5047612792714</v>
      </c>
      <c r="J104" s="137">
        <v>1155.983665698272</v>
      </c>
      <c r="K104" s="137">
        <v>1108.5431637764093</v>
      </c>
      <c r="L104" s="137">
        <v>1061.1898780643128</v>
      </c>
      <c r="M104" s="137">
        <v>1013.9801426544918</v>
      </c>
      <c r="N104" s="137">
        <v>966.91602889969715</v>
      </c>
      <c r="O104" s="137">
        <v>924.59631977974516</v>
      </c>
      <c r="P104" s="137">
        <v>882.55401836048895</v>
      </c>
      <c r="Q104" s="137">
        <v>840.81209528375587</v>
      </c>
      <c r="R104" s="137">
        <v>799.38089514454441</v>
      </c>
      <c r="S104" s="137">
        <v>758.26839612305832</v>
      </c>
      <c r="T104" s="137">
        <v>751.40676013201812</v>
      </c>
      <c r="U104" s="137">
        <v>744.88810879475363</v>
      </c>
      <c r="V104" s="137">
        <v>738.72290945309078</v>
      </c>
      <c r="W104" s="137">
        <v>732.9112897549586</v>
      </c>
      <c r="X104" s="137">
        <v>727.44739901646551</v>
      </c>
      <c r="Y104" s="137">
        <v>722.32641704919342</v>
      </c>
      <c r="Z104" s="137">
        <v>717.53523071011011</v>
      </c>
      <c r="AA104" s="137">
        <v>713.0536600655787</v>
      </c>
      <c r="AB104" s="137">
        <v>708.86179435812892</v>
      </c>
      <c r="AC104" s="137">
        <v>704.91861460736072</v>
      </c>
    </row>
    <row r="105" spans="2:29" x14ac:dyDescent="0.2">
      <c r="B105" s="2" t="s">
        <v>300</v>
      </c>
      <c r="C105" s="2" t="s">
        <v>39</v>
      </c>
      <c r="D105" s="137">
        <v>1328.6997925290727</v>
      </c>
      <c r="E105" s="137">
        <v>1303.4243974076001</v>
      </c>
      <c r="F105" s="137">
        <v>1277.3318356846685</v>
      </c>
      <c r="G105" s="137">
        <v>1249.2336633430073</v>
      </c>
      <c r="H105" s="137">
        <v>1220.8843588773452</v>
      </c>
      <c r="I105" s="137">
        <v>1192.0320330999757</v>
      </c>
      <c r="J105" s="137">
        <v>1141.5880526989313</v>
      </c>
      <c r="K105" s="137">
        <v>1091.0041265155733</v>
      </c>
      <c r="L105" s="137">
        <v>1039.9037685930814</v>
      </c>
      <c r="M105" s="137">
        <v>988.77163283008883</v>
      </c>
      <c r="N105" s="137">
        <v>937.55715929331177</v>
      </c>
      <c r="O105" s="137">
        <v>891.45390945186125</v>
      </c>
      <c r="P105" s="137">
        <v>845.05859722853461</v>
      </c>
      <c r="Q105" s="137">
        <v>798.99529619345719</v>
      </c>
      <c r="R105" s="137">
        <v>753.28086054453729</v>
      </c>
      <c r="S105" s="137">
        <v>707.91872867419988</v>
      </c>
      <c r="T105" s="137">
        <v>696.78805411382962</v>
      </c>
      <c r="U105" s="137">
        <v>685.59441407405143</v>
      </c>
      <c r="V105" s="137">
        <v>674.46032340169734</v>
      </c>
      <c r="W105" s="137">
        <v>663.62079797444653</v>
      </c>
      <c r="X105" s="137">
        <v>653.14636024180163</v>
      </c>
      <c r="Y105" s="137">
        <v>643.0803447609444</v>
      </c>
      <c r="Z105" s="137">
        <v>633.40817013862966</v>
      </c>
      <c r="AA105" s="137">
        <v>624.0955817845313</v>
      </c>
      <c r="AB105" s="137">
        <v>615.09597890174916</v>
      </c>
      <c r="AC105" s="137">
        <v>606.4904995957877</v>
      </c>
    </row>
    <row r="106" spans="2:29" x14ac:dyDescent="0.2">
      <c r="B106" s="2" t="s">
        <v>300</v>
      </c>
      <c r="C106" s="2" t="s">
        <v>41</v>
      </c>
      <c r="D106" s="137">
        <v>1329.1784938582823</v>
      </c>
      <c r="E106" s="137">
        <v>1302.2531147601342</v>
      </c>
      <c r="F106" s="137">
        <v>1269.8270283777533</v>
      </c>
      <c r="G106" s="137">
        <v>1233.4965508058067</v>
      </c>
      <c r="H106" s="137">
        <v>1194.1353533234867</v>
      </c>
      <c r="I106" s="137">
        <v>1151.8649196021715</v>
      </c>
      <c r="J106" s="137">
        <v>1074.1377279182034</v>
      </c>
      <c r="K106" s="137">
        <v>994.00110135120633</v>
      </c>
      <c r="L106" s="137">
        <v>911.7317257747859</v>
      </c>
      <c r="M106" s="137">
        <v>827.67937545402845</v>
      </c>
      <c r="N106" s="137">
        <v>742.17241982621022</v>
      </c>
      <c r="O106" s="137">
        <v>656.60518238509565</v>
      </c>
      <c r="P106" s="137">
        <v>572.50626174849288</v>
      </c>
      <c r="Q106" s="137">
        <v>490.10554037304769</v>
      </c>
      <c r="R106" s="137">
        <v>409.29383906613288</v>
      </c>
      <c r="S106" s="137">
        <v>330.31051187064065</v>
      </c>
      <c r="T106" s="137">
        <v>294.93233087280095</v>
      </c>
      <c r="U106" s="137">
        <v>261.48876535968145</v>
      </c>
      <c r="V106" s="137">
        <v>228.72352501779639</v>
      </c>
      <c r="W106" s="137">
        <v>198.1514167093593</v>
      </c>
      <c r="X106" s="137">
        <v>170.52581774742157</v>
      </c>
      <c r="Y106" s="137">
        <v>145.00953880355391</v>
      </c>
      <c r="Z106" s="137">
        <v>122.16785017323386</v>
      </c>
      <c r="AA106" s="137">
        <v>101.28747831112106</v>
      </c>
      <c r="AB106" s="137">
        <v>81.505038606249684</v>
      </c>
      <c r="AC106" s="137">
        <v>63.815835880527999</v>
      </c>
    </row>
    <row r="107" spans="2:29" x14ac:dyDescent="0.2">
      <c r="B107" s="2" t="s">
        <v>300</v>
      </c>
      <c r="C107" s="2" t="s">
        <v>43</v>
      </c>
      <c r="D107" s="137">
        <v>1329.1765665826788</v>
      </c>
      <c r="E107" s="137">
        <v>1302.2180355043229</v>
      </c>
      <c r="F107" s="137">
        <v>1269.7613123459316</v>
      </c>
      <c r="G107" s="137">
        <v>1233.423326396281</v>
      </c>
      <c r="H107" s="137">
        <v>1194.0735295569802</v>
      </c>
      <c r="I107" s="137">
        <v>1151.8302523864234</v>
      </c>
      <c r="J107" s="137">
        <v>1074.2252836135283</v>
      </c>
      <c r="K107" s="137">
        <v>994.22676898428199</v>
      </c>
      <c r="L107" s="137">
        <v>912.10511373234363</v>
      </c>
      <c r="M107" s="137">
        <v>828.21235632874971</v>
      </c>
      <c r="N107" s="137">
        <v>742.87908985526678</v>
      </c>
      <c r="O107" s="137">
        <v>657.44870704240338</v>
      </c>
      <c r="P107" s="137">
        <v>573.48085034139092</v>
      </c>
      <c r="Q107" s="137">
        <v>491.20546022576184</v>
      </c>
      <c r="R107" s="137">
        <v>410.51363207331332</v>
      </c>
      <c r="S107" s="137">
        <v>331.64477750987425</v>
      </c>
      <c r="T107" s="137">
        <v>296.36511548077664</v>
      </c>
      <c r="U107" s="137">
        <v>263.01595412628524</v>
      </c>
      <c r="V107" s="137">
        <v>230.3414147384012</v>
      </c>
      <c r="W107" s="137">
        <v>199.85658273882626</v>
      </c>
      <c r="X107" s="137">
        <v>172.31541237660443</v>
      </c>
      <c r="Y107" s="137">
        <v>146.88101680024315</v>
      </c>
      <c r="Z107" s="137">
        <v>124.11916989666935</v>
      </c>
      <c r="AA107" s="137">
        <v>103.31345265542751</v>
      </c>
      <c r="AB107" s="137">
        <v>83.603659365709248</v>
      </c>
      <c r="AC107" s="137">
        <v>65.977932141139803</v>
      </c>
    </row>
    <row r="108" spans="2:29" x14ac:dyDescent="0.2">
      <c r="B108" s="2"/>
      <c r="C108" s="2"/>
      <c r="D108" s="137"/>
      <c r="E108" s="137"/>
      <c r="F108" s="137"/>
      <c r="G108" s="137"/>
      <c r="H108" s="137"/>
      <c r="I108" s="137"/>
      <c r="J108" s="137"/>
      <c r="K108" s="137"/>
      <c r="L108" s="137"/>
      <c r="M108" s="137"/>
      <c r="N108" s="137"/>
      <c r="O108" s="137"/>
      <c r="P108" s="137"/>
      <c r="Q108" s="137"/>
      <c r="R108" s="137"/>
      <c r="S108" s="137"/>
      <c r="T108" s="137"/>
      <c r="U108" s="137"/>
      <c r="V108" s="137"/>
      <c r="W108" s="137"/>
      <c r="X108" s="137"/>
      <c r="Y108" s="137"/>
      <c r="Z108" s="137"/>
      <c r="AA108" s="137"/>
      <c r="AB108" s="137"/>
      <c r="AC108" s="137"/>
    </row>
    <row r="109" spans="2:29" x14ac:dyDescent="0.2">
      <c r="B109" s="2" t="s">
        <v>278</v>
      </c>
      <c r="C109" s="2" t="s">
        <v>35</v>
      </c>
      <c r="D109" s="137">
        <v>447.9349994246225</v>
      </c>
      <c r="E109" s="137">
        <v>444.58963474522011</v>
      </c>
      <c r="F109" s="137">
        <v>441.24349576337369</v>
      </c>
      <c r="G109" s="137">
        <v>438.01004777538412</v>
      </c>
      <c r="H109" s="137">
        <v>434.90540834081611</v>
      </c>
      <c r="I109" s="137">
        <v>431.92929752599872</v>
      </c>
      <c r="J109" s="137">
        <v>428.93338723489251</v>
      </c>
      <c r="K109" s="137">
        <v>425.98737411822759</v>
      </c>
      <c r="L109" s="137">
        <v>423.10624643856988</v>
      </c>
      <c r="M109" s="137">
        <v>420.30158938899882</v>
      </c>
      <c r="N109" s="137">
        <v>417.57982172451739</v>
      </c>
      <c r="O109" s="137">
        <v>414.95524778331452</v>
      </c>
      <c r="P109" s="137">
        <v>412.4364111699926</v>
      </c>
      <c r="Q109" s="137">
        <v>410.03970468268449</v>
      </c>
      <c r="R109" s="137">
        <v>407.76649197777192</v>
      </c>
      <c r="S109" s="137">
        <v>405.61913504283831</v>
      </c>
      <c r="T109" s="137">
        <v>403.59588646835209</v>
      </c>
      <c r="U109" s="137">
        <v>401.69168881196538</v>
      </c>
      <c r="V109" s="137">
        <v>399.88984623920493</v>
      </c>
      <c r="W109" s="137">
        <v>398.17628199208201</v>
      </c>
      <c r="X109" s="137">
        <v>396.53086783708051</v>
      </c>
      <c r="Y109" s="137">
        <v>394.93587806747308</v>
      </c>
      <c r="Z109" s="137">
        <v>393.37238172013161</v>
      </c>
      <c r="AA109" s="137">
        <v>391.82323756281812</v>
      </c>
      <c r="AB109" s="137">
        <v>390.2805908546714</v>
      </c>
      <c r="AC109" s="137">
        <v>388.71899681010979</v>
      </c>
    </row>
    <row r="110" spans="2:29" x14ac:dyDescent="0.2">
      <c r="B110" s="2" t="s">
        <v>278</v>
      </c>
      <c r="C110" s="2" t="s">
        <v>37</v>
      </c>
      <c r="D110" s="137">
        <v>446.91055640330711</v>
      </c>
      <c r="E110" s="137">
        <v>442.68161096418612</v>
      </c>
      <c r="F110" s="137">
        <v>437.46117807923991</v>
      </c>
      <c r="G110" s="137">
        <v>431.57866360254758</v>
      </c>
      <c r="H110" s="137">
        <v>425.54392190576431</v>
      </c>
      <c r="I110" s="137">
        <v>419.42775966600487</v>
      </c>
      <c r="J110" s="137">
        <v>412.56639948362272</v>
      </c>
      <c r="K110" s="137">
        <v>405.73195792295002</v>
      </c>
      <c r="L110" s="137">
        <v>398.94821341785757</v>
      </c>
      <c r="M110" s="137">
        <v>392.23795202917518</v>
      </c>
      <c r="N110" s="137">
        <v>385.61152603550738</v>
      </c>
      <c r="O110" s="137">
        <v>379.14408965088109</v>
      </c>
      <c r="P110" s="137">
        <v>372.86521633005782</v>
      </c>
      <c r="Q110" s="137">
        <v>366.79893418323138</v>
      </c>
      <c r="R110" s="137">
        <v>360.95639174232281</v>
      </c>
      <c r="S110" s="137">
        <v>355.35050711919689</v>
      </c>
      <c r="T110" s="137">
        <v>349.99518000418192</v>
      </c>
      <c r="U110" s="137">
        <v>344.90012274033262</v>
      </c>
      <c r="V110" s="137">
        <v>340.07255569086908</v>
      </c>
      <c r="W110" s="137">
        <v>335.51442474036088</v>
      </c>
      <c r="X110" s="137">
        <v>331.22191880417631</v>
      </c>
      <c r="Y110" s="137">
        <v>327.19146075269771</v>
      </c>
      <c r="Z110" s="137">
        <v>323.413869077002</v>
      </c>
      <c r="AA110" s="137">
        <v>319.87320424830801</v>
      </c>
      <c r="AB110" s="137">
        <v>316.55520985092522</v>
      </c>
      <c r="AC110" s="137">
        <v>313.4330518344234</v>
      </c>
    </row>
    <row r="111" spans="2:29" x14ac:dyDescent="0.2">
      <c r="B111" s="2" t="s">
        <v>278</v>
      </c>
      <c r="C111" s="2" t="s">
        <v>39</v>
      </c>
      <c r="D111" s="137">
        <v>446.87936861863813</v>
      </c>
      <c r="E111" s="137">
        <v>442.32666058056287</v>
      </c>
      <c r="F111" s="137">
        <v>436.90180588497827</v>
      </c>
      <c r="G111" s="137">
        <v>429.92997477431919</v>
      </c>
      <c r="H111" s="137">
        <v>422.71273209451749</v>
      </c>
      <c r="I111" s="137">
        <v>414.96748212262509</v>
      </c>
      <c r="J111" s="137">
        <v>405.89812794160463</v>
      </c>
      <c r="K111" s="137">
        <v>396.84077491311569</v>
      </c>
      <c r="L111" s="137">
        <v>387.371765864525</v>
      </c>
      <c r="M111" s="137">
        <v>377.8603414894601</v>
      </c>
      <c r="N111" s="137">
        <v>368.28949018107039</v>
      </c>
      <c r="O111" s="137">
        <v>358.70843708470494</v>
      </c>
      <c r="P111" s="137">
        <v>348.80107667861347</v>
      </c>
      <c r="Q111" s="137">
        <v>339.09453618019717</v>
      </c>
      <c r="R111" s="137">
        <v>329.6565171196084</v>
      </c>
      <c r="S111" s="137">
        <v>320.45628772254753</v>
      </c>
      <c r="T111" s="137">
        <v>311.5348105728487</v>
      </c>
      <c r="U111" s="137">
        <v>302.54228495900105</v>
      </c>
      <c r="V111" s="137">
        <v>293.60010096095044</v>
      </c>
      <c r="W111" s="137">
        <v>284.89661123418875</v>
      </c>
      <c r="X111" s="137">
        <v>276.4780323254937</v>
      </c>
      <c r="Y111" s="137">
        <v>268.37952467106015</v>
      </c>
      <c r="Z111" s="137">
        <v>260.59132542249097</v>
      </c>
      <c r="AA111" s="137">
        <v>253.09212719642156</v>
      </c>
      <c r="AB111" s="137">
        <v>245.85746743363836</v>
      </c>
      <c r="AC111" s="137">
        <v>238.94276665806476</v>
      </c>
    </row>
    <row r="112" spans="2:29" x14ac:dyDescent="0.2">
      <c r="B112" s="2" t="s">
        <v>278</v>
      </c>
      <c r="C112" s="2" t="s">
        <v>41</v>
      </c>
      <c r="D112" s="137">
        <v>446.87618546765032</v>
      </c>
      <c r="E112" s="137">
        <v>442.48093577496672</v>
      </c>
      <c r="F112" s="137">
        <v>434.78618942746681</v>
      </c>
      <c r="G112" s="137">
        <v>424.61306744065541</v>
      </c>
      <c r="H112" s="137">
        <v>412.49600636884071</v>
      </c>
      <c r="I112" s="137">
        <v>398.51265566451411</v>
      </c>
      <c r="J112" s="137">
        <v>379.21037344761351</v>
      </c>
      <c r="K112" s="137">
        <v>358.38586032456959</v>
      </c>
      <c r="L112" s="137">
        <v>336.13818855019377</v>
      </c>
      <c r="M112" s="137">
        <v>312.58234270961498</v>
      </c>
      <c r="N112" s="137">
        <v>287.8286950523958</v>
      </c>
      <c r="O112" s="137">
        <v>263.82715886737248</v>
      </c>
      <c r="P112" s="137">
        <v>240.62364732117572</v>
      </c>
      <c r="Q112" s="137">
        <v>218.27522862449732</v>
      </c>
      <c r="R112" s="137">
        <v>196.83637816572383</v>
      </c>
      <c r="S112" s="137">
        <v>176.36373311888866</v>
      </c>
      <c r="T112" s="137">
        <v>156.92487451879157</v>
      </c>
      <c r="U112" s="137">
        <v>138.54410138829485</v>
      </c>
      <c r="V112" s="137">
        <v>121.25859210812621</v>
      </c>
      <c r="W112" s="137">
        <v>105.1157653229061</v>
      </c>
      <c r="X112" s="137">
        <v>90.145200836121717</v>
      </c>
      <c r="Y112" s="137">
        <v>76.371961930431581</v>
      </c>
      <c r="Z112" s="137">
        <v>63.80964102073505</v>
      </c>
      <c r="AA112" s="137">
        <v>52.467282602284897</v>
      </c>
      <c r="AB112" s="137">
        <v>42.328642925598452</v>
      </c>
      <c r="AC112" s="137">
        <v>33.628246781715781</v>
      </c>
    </row>
    <row r="113" spans="2:29" x14ac:dyDescent="0.2">
      <c r="B113" s="2" t="s">
        <v>278</v>
      </c>
      <c r="C113" s="2" t="s">
        <v>43</v>
      </c>
      <c r="D113" s="137">
        <v>446.87618546765032</v>
      </c>
      <c r="E113" s="137">
        <v>442.48093577496672</v>
      </c>
      <c r="F113" s="137">
        <v>434.78618942746681</v>
      </c>
      <c r="G113" s="137">
        <v>424.61074507036437</v>
      </c>
      <c r="H113" s="137">
        <v>412.48613142100021</v>
      </c>
      <c r="I113" s="137">
        <v>398.48811003590367</v>
      </c>
      <c r="J113" s="137">
        <v>379.16992896168324</v>
      </c>
      <c r="K113" s="137">
        <v>358.32780639156988</v>
      </c>
      <c r="L113" s="137">
        <v>336.0567961054274</v>
      </c>
      <c r="M113" s="137">
        <v>312.47591313330162</v>
      </c>
      <c r="N113" s="137">
        <v>287.69891630136442</v>
      </c>
      <c r="O113" s="137">
        <v>263.67499034803632</v>
      </c>
      <c r="P113" s="137">
        <v>240.44997753402043</v>
      </c>
      <c r="Q113" s="137">
        <v>218.08091074073931</v>
      </c>
      <c r="R113" s="137">
        <v>196.62243380453384</v>
      </c>
      <c r="S113" s="137">
        <v>176.13111062473075</v>
      </c>
      <c r="T113" s="137">
        <v>156.66407861985013</v>
      </c>
      <c r="U113" s="137">
        <v>138.25651809456025</v>
      </c>
      <c r="V113" s="137">
        <v>120.94568059141571</v>
      </c>
      <c r="W113" s="137">
        <v>104.7789305420964</v>
      </c>
      <c r="X113" s="137">
        <v>89.786109410853427</v>
      </c>
      <c r="Y113" s="137">
        <v>75.992365848164766</v>
      </c>
      <c r="Z113" s="137">
        <v>63.411726702303312</v>
      </c>
      <c r="AA113" s="137">
        <v>52.050184209070586</v>
      </c>
      <c r="AB113" s="137">
        <v>41.894964375980258</v>
      </c>
      <c r="AC113" s="137">
        <v>33.173875875562892</v>
      </c>
    </row>
    <row r="114" spans="2:29" x14ac:dyDescent="0.2">
      <c r="B114" s="2"/>
      <c r="C114" s="2"/>
      <c r="D114" s="137"/>
      <c r="E114" s="137"/>
      <c r="F114" s="137"/>
      <c r="G114" s="137"/>
      <c r="H114" s="137"/>
      <c r="I114" s="137"/>
      <c r="J114" s="137"/>
      <c r="K114" s="137"/>
      <c r="L114" s="137"/>
      <c r="M114" s="137"/>
      <c r="N114" s="137"/>
      <c r="O114" s="137"/>
      <c r="P114" s="137"/>
      <c r="Q114" s="137"/>
      <c r="R114" s="137"/>
      <c r="S114" s="137"/>
      <c r="T114" s="137"/>
      <c r="U114" s="137"/>
      <c r="V114" s="137"/>
      <c r="W114" s="137"/>
      <c r="X114" s="137"/>
      <c r="Y114" s="137"/>
      <c r="Z114" s="137"/>
      <c r="AA114" s="137"/>
      <c r="AB114" s="137"/>
      <c r="AC114" s="137"/>
    </row>
    <row r="115" spans="2:29" x14ac:dyDescent="0.2">
      <c r="B115" s="2" t="s">
        <v>279</v>
      </c>
      <c r="C115" s="2" t="s">
        <v>35</v>
      </c>
      <c r="D115" s="137">
        <v>301.13087060204072</v>
      </c>
      <c r="E115" s="137">
        <v>299.37538735880548</v>
      </c>
      <c r="F115" s="137">
        <v>297.64943649127218</v>
      </c>
      <c r="G115" s="137">
        <v>295.93599866182001</v>
      </c>
      <c r="H115" s="137">
        <v>294.24427374211399</v>
      </c>
      <c r="I115" s="137">
        <v>292.62590491048138</v>
      </c>
      <c r="J115" s="137">
        <v>290.83350812246931</v>
      </c>
      <c r="K115" s="137">
        <v>289.09168051429617</v>
      </c>
      <c r="L115" s="137">
        <v>287.38154648219222</v>
      </c>
      <c r="M115" s="137">
        <v>285.74077809425751</v>
      </c>
      <c r="N115" s="137">
        <v>284.16152300287013</v>
      </c>
      <c r="O115" s="137">
        <v>282.65889826273889</v>
      </c>
      <c r="P115" s="137">
        <v>281.2310324551591</v>
      </c>
      <c r="Q115" s="137">
        <v>279.87590681556361</v>
      </c>
      <c r="R115" s="137">
        <v>278.59006175659829</v>
      </c>
      <c r="S115" s="137">
        <v>277.36875395259472</v>
      </c>
      <c r="T115" s="137">
        <v>276.21607768642639</v>
      </c>
      <c r="U115" s="137">
        <v>275.12920606254971</v>
      </c>
      <c r="V115" s="137">
        <v>274.10687339975698</v>
      </c>
      <c r="W115" s="137">
        <v>273.14688975378982</v>
      </c>
      <c r="X115" s="137">
        <v>272.24690906218979</v>
      </c>
      <c r="Y115" s="137">
        <v>271.40417417128731</v>
      </c>
      <c r="Z115" s="137">
        <v>270.61459223449702</v>
      </c>
      <c r="AA115" s="137">
        <v>269.87391599759451</v>
      </c>
      <c r="AB115" s="137">
        <v>269.17639296587691</v>
      </c>
      <c r="AC115" s="137">
        <v>268.51579475116699</v>
      </c>
    </row>
    <row r="116" spans="2:29" x14ac:dyDescent="0.2">
      <c r="B116" s="2" t="s">
        <v>279</v>
      </c>
      <c r="C116" s="2" t="s">
        <v>37</v>
      </c>
      <c r="D116" s="137">
        <v>300.95813982935039</v>
      </c>
      <c r="E116" s="137">
        <v>299.08502901171943</v>
      </c>
      <c r="F116" s="137">
        <v>297.15757064395069</v>
      </c>
      <c r="G116" s="137">
        <v>294.97805071797347</v>
      </c>
      <c r="H116" s="137">
        <v>292.80341073756102</v>
      </c>
      <c r="I116" s="137">
        <v>290.67871011500739</v>
      </c>
      <c r="J116" s="137">
        <v>288.29161496408358</v>
      </c>
      <c r="K116" s="137">
        <v>285.95085025354848</v>
      </c>
      <c r="L116" s="137">
        <v>283.63659988377879</v>
      </c>
      <c r="M116" s="137">
        <v>281.38628085717642</v>
      </c>
      <c r="N116" s="137">
        <v>279.19223245810241</v>
      </c>
      <c r="O116" s="137">
        <v>277.08097336600912</v>
      </c>
      <c r="P116" s="137">
        <v>275.05110671742989</v>
      </c>
      <c r="Q116" s="137">
        <v>273.10023152097239</v>
      </c>
      <c r="R116" s="137">
        <v>271.22666006445837</v>
      </c>
      <c r="S116" s="137">
        <v>269.42530217034817</v>
      </c>
      <c r="T116" s="137">
        <v>267.70106654463592</v>
      </c>
      <c r="U116" s="137">
        <v>266.05216115999349</v>
      </c>
      <c r="V116" s="137">
        <v>264.4775296253485</v>
      </c>
      <c r="W116" s="137">
        <v>262.97581153046008</v>
      </c>
      <c r="X116" s="137">
        <v>261.54580539621543</v>
      </c>
      <c r="Y116" s="137">
        <v>260.18483701593249</v>
      </c>
      <c r="Z116" s="137">
        <v>258.88879987483699</v>
      </c>
      <c r="AA116" s="137">
        <v>257.65350782758293</v>
      </c>
      <c r="AB116" s="137">
        <v>256.47249050592268</v>
      </c>
      <c r="AC116" s="137">
        <v>255.33295587601009</v>
      </c>
    </row>
    <row r="117" spans="2:29" x14ac:dyDescent="0.2">
      <c r="B117" s="2" t="s">
        <v>279</v>
      </c>
      <c r="C117" s="2" t="s">
        <v>39</v>
      </c>
      <c r="D117" s="137">
        <v>300.32097919601398</v>
      </c>
      <c r="E117" s="137">
        <v>298.30110566852602</v>
      </c>
      <c r="F117" s="137">
        <v>296.33931495766637</v>
      </c>
      <c r="G117" s="137">
        <v>293.91526171939421</v>
      </c>
      <c r="H117" s="137">
        <v>291.48244068860879</v>
      </c>
      <c r="I117" s="137">
        <v>289.07072554888077</v>
      </c>
      <c r="J117" s="137">
        <v>286.39772825051529</v>
      </c>
      <c r="K117" s="137">
        <v>283.56854049798869</v>
      </c>
      <c r="L117" s="137">
        <v>280.62783981550388</v>
      </c>
      <c r="M117" s="137">
        <v>277.69750128663048</v>
      </c>
      <c r="N117" s="137">
        <v>274.73782057697878</v>
      </c>
      <c r="O117" s="137">
        <v>271.86913390145139</v>
      </c>
      <c r="P117" s="137">
        <v>269.02862259530917</v>
      </c>
      <c r="Q117" s="137">
        <v>266.3132808936362</v>
      </c>
      <c r="R117" s="137">
        <v>263.66815934020269</v>
      </c>
      <c r="S117" s="137">
        <v>261.13059222380264</v>
      </c>
      <c r="T117" s="137">
        <v>258.96420153298112</v>
      </c>
      <c r="U117" s="137">
        <v>256.80077247170925</v>
      </c>
      <c r="V117" s="137">
        <v>254.63661267301532</v>
      </c>
      <c r="W117" s="137">
        <v>252.51817114456887</v>
      </c>
      <c r="X117" s="137">
        <v>250.46976161731695</v>
      </c>
      <c r="Y117" s="137">
        <v>248.50039099115838</v>
      </c>
      <c r="Z117" s="137">
        <v>246.60505018305017</v>
      </c>
      <c r="AA117" s="137">
        <v>244.77036800135375</v>
      </c>
      <c r="AB117" s="137">
        <v>242.97418576086844</v>
      </c>
      <c r="AC117" s="137">
        <v>241.24308983898644</v>
      </c>
    </row>
    <row r="118" spans="2:29" x14ac:dyDescent="0.2">
      <c r="B118" s="2" t="s">
        <v>279</v>
      </c>
      <c r="C118" s="2" t="s">
        <v>41</v>
      </c>
      <c r="D118" s="137">
        <v>300.95813864821122</v>
      </c>
      <c r="E118" s="137">
        <v>299.03060778028299</v>
      </c>
      <c r="F118" s="137">
        <v>294.90840841830618</v>
      </c>
      <c r="G118" s="137">
        <v>289.36048661457431</v>
      </c>
      <c r="H118" s="137">
        <v>282.72714346094068</v>
      </c>
      <c r="I118" s="137">
        <v>275.05186897785029</v>
      </c>
      <c r="J118" s="137">
        <v>260.10922173774821</v>
      </c>
      <c r="K118" s="137">
        <v>244.19464150931572</v>
      </c>
      <c r="L118" s="137">
        <v>227.49047091872509</v>
      </c>
      <c r="M118" s="137">
        <v>210.23127683313285</v>
      </c>
      <c r="N118" s="137">
        <v>192.63589660703352</v>
      </c>
      <c r="O118" s="137">
        <v>176.94206601752958</v>
      </c>
      <c r="P118" s="137">
        <v>161.82579181839054</v>
      </c>
      <c r="Q118" s="137">
        <v>147.32143688793292</v>
      </c>
      <c r="R118" s="137">
        <v>133.47061947224387</v>
      </c>
      <c r="S118" s="137">
        <v>120.31918092806998</v>
      </c>
      <c r="T118" s="137">
        <v>107.9229005570285</v>
      </c>
      <c r="U118" s="137">
        <v>96.308399055375844</v>
      </c>
      <c r="V118" s="137">
        <v>85.483649905850001</v>
      </c>
      <c r="W118" s="137">
        <v>75.435691228685585</v>
      </c>
      <c r="X118" s="137">
        <v>66.131097832952406</v>
      </c>
      <c r="Y118" s="137">
        <v>57.520800517213345</v>
      </c>
      <c r="Z118" s="137">
        <v>49.54477885076259</v>
      </c>
      <c r="AA118" s="137">
        <v>42.138554038810184</v>
      </c>
      <c r="AB118" s="137">
        <v>35.241928979277851</v>
      </c>
      <c r="AC118" s="137">
        <v>28.803977597367851</v>
      </c>
    </row>
    <row r="119" spans="2:29" x14ac:dyDescent="0.2">
      <c r="B119" s="2" t="s">
        <v>279</v>
      </c>
      <c r="C119" s="2" t="s">
        <v>43</v>
      </c>
      <c r="D119" s="137">
        <v>300.96505517260789</v>
      </c>
      <c r="E119" s="137">
        <v>299.04237430847189</v>
      </c>
      <c r="F119" s="137">
        <v>294.92754015448452</v>
      </c>
      <c r="G119" s="137">
        <v>289.41243432733961</v>
      </c>
      <c r="H119" s="137">
        <v>282.83604637827477</v>
      </c>
      <c r="I119" s="137">
        <v>275.24060111071248</v>
      </c>
      <c r="J119" s="137">
        <v>260.39697298700361</v>
      </c>
      <c r="K119" s="137">
        <v>244.59901149139122</v>
      </c>
      <c r="L119" s="137">
        <v>228.02679708504928</v>
      </c>
      <c r="M119" s="137">
        <v>210.91313039616742</v>
      </c>
      <c r="N119" s="137">
        <v>193.47568584712141</v>
      </c>
      <c r="O119" s="137">
        <v>177.94043156217344</v>
      </c>
      <c r="P119" s="137">
        <v>162.9760544744438</v>
      </c>
      <c r="Q119" s="137">
        <v>148.61701080840504</v>
      </c>
      <c r="R119" s="137">
        <v>134.90502493261428</v>
      </c>
      <c r="S119" s="137">
        <v>121.8860690614615</v>
      </c>
      <c r="T119" s="137">
        <v>109.61648106394564</v>
      </c>
      <c r="U119" s="137">
        <v>98.123171115714186</v>
      </c>
      <c r="V119" s="137">
        <v>87.414451143165309</v>
      </c>
      <c r="W119" s="137">
        <v>77.47769203896226</v>
      </c>
      <c r="X119" s="137">
        <v>68.279783887403568</v>
      </c>
      <c r="Y119" s="137">
        <v>59.771874596169397</v>
      </c>
      <c r="Z119" s="137">
        <v>51.894012892629824</v>
      </c>
      <c r="AA119" s="137">
        <v>44.581626776330936</v>
      </c>
      <c r="AB119" s="137">
        <v>37.774228288355616</v>
      </c>
      <c r="AC119" s="137">
        <v>31.42044476413254</v>
      </c>
    </row>
    <row r="120" spans="2:29" x14ac:dyDescent="0.2">
      <c r="B120" s="2"/>
      <c r="C120" s="2"/>
      <c r="D120" s="137"/>
      <c r="E120" s="137"/>
      <c r="F120" s="137"/>
      <c r="G120" s="137"/>
      <c r="H120" s="137"/>
      <c r="I120" s="137"/>
      <c r="J120" s="137"/>
      <c r="K120" s="137"/>
      <c r="L120" s="137"/>
      <c r="M120" s="137"/>
      <c r="N120" s="137"/>
      <c r="O120" s="137"/>
      <c r="P120" s="137"/>
      <c r="Q120" s="137"/>
      <c r="R120" s="137"/>
      <c r="S120" s="137"/>
      <c r="T120" s="137"/>
      <c r="U120" s="137"/>
      <c r="V120" s="137"/>
      <c r="W120" s="137"/>
      <c r="X120" s="137"/>
      <c r="Y120" s="137"/>
      <c r="Z120" s="137"/>
      <c r="AA120" s="137"/>
      <c r="AB120" s="137"/>
      <c r="AC120" s="137"/>
    </row>
    <row r="121" spans="2:29" x14ac:dyDescent="0.2">
      <c r="B121" s="2" t="s">
        <v>196</v>
      </c>
      <c r="C121" s="2" t="s">
        <v>35</v>
      </c>
      <c r="D121" s="137">
        <v>92.419118811961013</v>
      </c>
      <c r="E121" s="137">
        <v>92.516336219452683</v>
      </c>
      <c r="F121" s="137">
        <v>92.623548320433059</v>
      </c>
      <c r="G121" s="137">
        <v>92.7408036384778</v>
      </c>
      <c r="H121" s="137">
        <v>92.868152538743075</v>
      </c>
      <c r="I121" s="137">
        <v>93.005647248395775</v>
      </c>
      <c r="J121" s="137">
        <v>93.153341877573538</v>
      </c>
      <c r="K121" s="137">
        <v>93.31129244088406</v>
      </c>
      <c r="L121" s="137">
        <v>93.479556879453185</v>
      </c>
      <c r="M121" s="137">
        <v>93.658195083531922</v>
      </c>
      <c r="N121" s="137">
        <v>93.847268915672259</v>
      </c>
      <c r="O121" s="137">
        <v>94.046842234482313</v>
      </c>
      <c r="P121" s="137">
        <v>94.256980918971237</v>
      </c>
      <c r="Q121" s="137">
        <v>94.477752893494937</v>
      </c>
      <c r="R121" s="137">
        <v>94.709228153313575</v>
      </c>
      <c r="S121" s="137">
        <v>94.9514787907722</v>
      </c>
      <c r="T121" s="137">
        <v>95.20457902211615</v>
      </c>
      <c r="U121" s="137">
        <v>95.468605214953342</v>
      </c>
      <c r="V121" s="137">
        <v>95.743635916375112</v>
      </c>
      <c r="W121" s="137">
        <v>96.029751881748652</v>
      </c>
      <c r="X121" s="137">
        <v>96.327036104193368</v>
      </c>
      <c r="Y121" s="137">
        <v>96.635573844754433</v>
      </c>
      <c r="Z121" s="137">
        <v>96.955452663286721</v>
      </c>
      <c r="AA121" s="137">
        <v>97.286762450062852</v>
      </c>
      <c r="AB121" s="137">
        <v>97.629595458119425</v>
      </c>
      <c r="AC121" s="137">
        <v>97.984046336355419</v>
      </c>
    </row>
    <row r="122" spans="2:29" x14ac:dyDescent="0.2">
      <c r="B122" s="2" t="s">
        <v>196</v>
      </c>
      <c r="C122" s="2" t="s">
        <v>37</v>
      </c>
      <c r="D122" s="137">
        <v>92.419118811961013</v>
      </c>
      <c r="E122" s="137">
        <v>92.516336219452683</v>
      </c>
      <c r="F122" s="137">
        <v>92.623548320433059</v>
      </c>
      <c r="G122" s="137">
        <v>92.7408036384778</v>
      </c>
      <c r="H122" s="137">
        <v>92.868152538743075</v>
      </c>
      <c r="I122" s="137">
        <v>93.005647248395775</v>
      </c>
      <c r="J122" s="137">
        <v>93.153341877573538</v>
      </c>
      <c r="K122" s="137">
        <v>93.31129244088406</v>
      </c>
      <c r="L122" s="137">
        <v>93.479556879453185</v>
      </c>
      <c r="M122" s="137">
        <v>93.658195083531922</v>
      </c>
      <c r="N122" s="137">
        <v>93.847268915672259</v>
      </c>
      <c r="O122" s="137">
        <v>94.046842234482313</v>
      </c>
      <c r="P122" s="137">
        <v>94.256980918971237</v>
      </c>
      <c r="Q122" s="137">
        <v>94.477752893494937</v>
      </c>
      <c r="R122" s="137">
        <v>94.709228153313575</v>
      </c>
      <c r="S122" s="137">
        <v>94.9514787907722</v>
      </c>
      <c r="T122" s="137">
        <v>95.20457902211615</v>
      </c>
      <c r="U122" s="137">
        <v>95.468605214953342</v>
      </c>
      <c r="V122" s="137">
        <v>95.743635916375112</v>
      </c>
      <c r="W122" s="137">
        <v>96.029751881748652</v>
      </c>
      <c r="X122" s="137">
        <v>96.327036104193368</v>
      </c>
      <c r="Y122" s="137">
        <v>96.635573844754433</v>
      </c>
      <c r="Z122" s="137">
        <v>96.955452663286721</v>
      </c>
      <c r="AA122" s="137">
        <v>97.286762450062852</v>
      </c>
      <c r="AB122" s="137">
        <v>97.629595458119425</v>
      </c>
      <c r="AC122" s="137">
        <v>97.984046336355419</v>
      </c>
    </row>
    <row r="123" spans="2:29" x14ac:dyDescent="0.2">
      <c r="B123" s="2" t="s">
        <v>196</v>
      </c>
      <c r="C123" s="2" t="s">
        <v>39</v>
      </c>
      <c r="D123" s="137">
        <v>92.419118811961013</v>
      </c>
      <c r="E123" s="137">
        <v>91.593212076060837</v>
      </c>
      <c r="F123" s="137">
        <v>90.775150424405851</v>
      </c>
      <c r="G123" s="137">
        <v>89.964681094654736</v>
      </c>
      <c r="H123" s="137">
        <v>89.161551151421747</v>
      </c>
      <c r="I123" s="137">
        <v>88.365507413606579</v>
      </c>
      <c r="J123" s="137">
        <v>88.273427068068386</v>
      </c>
      <c r="K123" s="137">
        <v>88.190298791705032</v>
      </c>
      <c r="L123" s="137">
        <v>88.116100277129902</v>
      </c>
      <c r="M123" s="137">
        <v>88.05081046971813</v>
      </c>
      <c r="N123" s="137">
        <v>87.994409564969942</v>
      </c>
      <c r="O123" s="137">
        <v>87.946879006067959</v>
      </c>
      <c r="P123" s="137">
        <v>87.908201481628069</v>
      </c>
      <c r="Q123" s="137">
        <v>87.878360923644138</v>
      </c>
      <c r="R123" s="137">
        <v>87.857342505625425</v>
      </c>
      <c r="S123" s="137">
        <v>87.845132640927744</v>
      </c>
      <c r="T123" s="137">
        <v>87.841718981276827</v>
      </c>
      <c r="U123" s="137">
        <v>87.847090415485042</v>
      </c>
      <c r="V123" s="137">
        <v>87.861237068360168</v>
      </c>
      <c r="W123" s="137">
        <v>87.884150299807004</v>
      </c>
      <c r="X123" s="137">
        <v>87.915822704121055</v>
      </c>
      <c r="Y123" s="137">
        <v>87.956248109474586</v>
      </c>
      <c r="Z123" s="137">
        <v>88.00542157759466</v>
      </c>
      <c r="AA123" s="137">
        <v>88.063339403633535</v>
      </c>
      <c r="AB123" s="137">
        <v>88.12999911623055</v>
      </c>
      <c r="AC123" s="137">
        <v>88.20539947776652</v>
      </c>
    </row>
    <row r="124" spans="2:29" x14ac:dyDescent="0.2">
      <c r="B124" s="2" t="s">
        <v>196</v>
      </c>
      <c r="C124" s="2" t="s">
        <v>41</v>
      </c>
      <c r="D124" s="137">
        <v>92.419118811961013</v>
      </c>
      <c r="E124" s="137">
        <v>90.116213446633878</v>
      </c>
      <c r="F124" s="137">
        <v>87.817713790762369</v>
      </c>
      <c r="G124" s="137">
        <v>85.522885024537857</v>
      </c>
      <c r="H124" s="137">
        <v>83.230988931707657</v>
      </c>
      <c r="I124" s="137">
        <v>80.941283677943886</v>
      </c>
      <c r="J124" s="137">
        <v>73.516525093147834</v>
      </c>
      <c r="K124" s="137">
        <v>66.180809713002617</v>
      </c>
      <c r="L124" s="137">
        <v>58.932251167247955</v>
      </c>
      <c r="M124" s="137">
        <v>51.76901558566999</v>
      </c>
      <c r="N124" s="137">
        <v>44.689321501906853</v>
      </c>
      <c r="O124" s="137">
        <v>40.965288952999657</v>
      </c>
      <c r="P124" s="137">
        <v>37.374746436885886</v>
      </c>
      <c r="Q124" s="137">
        <v>33.981001931068192</v>
      </c>
      <c r="R124" s="137">
        <v>30.648407500707471</v>
      </c>
      <c r="S124" s="137">
        <v>27.441896379765968</v>
      </c>
      <c r="T124" s="137">
        <v>24.420594288249916</v>
      </c>
      <c r="U124" s="137">
        <v>21.457843958146697</v>
      </c>
      <c r="V124" s="137">
        <v>17.32411297244083</v>
      </c>
      <c r="W124" s="137">
        <v>13.425781281877684</v>
      </c>
      <c r="X124" s="137">
        <v>10.59381930146955</v>
      </c>
      <c r="Y124" s="137">
        <v>7.9421229366497421</v>
      </c>
      <c r="Z124" s="137">
        <v>6.1559423142343972</v>
      </c>
      <c r="AA124" s="137">
        <v>4.5032632068955438</v>
      </c>
      <c r="AB124" s="137">
        <v>2.2708662283536132</v>
      </c>
      <c r="AC124" s="137">
        <v>0.19757775046633791</v>
      </c>
    </row>
    <row r="125" spans="2:29" x14ac:dyDescent="0.2">
      <c r="B125" s="2" t="s">
        <v>196</v>
      </c>
      <c r="C125" s="2" t="s">
        <v>43</v>
      </c>
      <c r="D125" s="137">
        <v>92.419118811961013</v>
      </c>
      <c r="E125" s="137">
        <v>90.116213446633878</v>
      </c>
      <c r="F125" s="137">
        <v>87.817713790762369</v>
      </c>
      <c r="G125" s="137">
        <v>85.522885024537857</v>
      </c>
      <c r="H125" s="137">
        <v>83.230988931707657</v>
      </c>
      <c r="I125" s="137">
        <v>80.941283677943886</v>
      </c>
      <c r="J125" s="137">
        <v>73.516525093147834</v>
      </c>
      <c r="K125" s="137">
        <v>66.180809713002617</v>
      </c>
      <c r="L125" s="137">
        <v>58.932251167247955</v>
      </c>
      <c r="M125" s="137">
        <v>51.76901558566999</v>
      </c>
      <c r="N125" s="137">
        <v>44.689321501906853</v>
      </c>
      <c r="O125" s="137">
        <v>40.965288952999657</v>
      </c>
      <c r="P125" s="137">
        <v>37.374746436885886</v>
      </c>
      <c r="Q125" s="137">
        <v>33.981001931068192</v>
      </c>
      <c r="R125" s="137">
        <v>30.648407500707471</v>
      </c>
      <c r="S125" s="137">
        <v>27.441896379765968</v>
      </c>
      <c r="T125" s="137">
        <v>24.420594288249916</v>
      </c>
      <c r="U125" s="137">
        <v>21.457843958146697</v>
      </c>
      <c r="V125" s="137">
        <v>17.32411297244083</v>
      </c>
      <c r="W125" s="137">
        <v>13.425781281877684</v>
      </c>
      <c r="X125" s="137">
        <v>10.59381930146955</v>
      </c>
      <c r="Y125" s="137">
        <v>7.9421229366497421</v>
      </c>
      <c r="Z125" s="137">
        <v>6.1559423142343972</v>
      </c>
      <c r="AA125" s="137">
        <v>4.5032632068955438</v>
      </c>
      <c r="AB125" s="137">
        <v>2.2708662283536132</v>
      </c>
      <c r="AC125" s="137">
        <v>0.19757775046633791</v>
      </c>
    </row>
    <row r="126" spans="2:29" x14ac:dyDescent="0.2">
      <c r="B126" s="2"/>
      <c r="C126" s="2"/>
      <c r="D126" s="137"/>
      <c r="E126" s="137"/>
      <c r="F126" s="137"/>
      <c r="G126" s="137"/>
      <c r="H126" s="137"/>
      <c r="I126" s="137"/>
      <c r="J126" s="137"/>
      <c r="K126" s="137"/>
      <c r="L126" s="137"/>
      <c r="M126" s="137"/>
      <c r="N126" s="137"/>
      <c r="O126" s="137"/>
      <c r="P126" s="137"/>
      <c r="Q126" s="137"/>
      <c r="R126" s="137"/>
      <c r="S126" s="137"/>
      <c r="T126" s="137"/>
      <c r="U126" s="137"/>
      <c r="V126" s="137"/>
      <c r="W126" s="137"/>
      <c r="X126" s="137"/>
      <c r="Y126" s="137"/>
      <c r="Z126" s="137"/>
      <c r="AA126" s="137"/>
      <c r="AB126" s="137"/>
      <c r="AC126" s="137"/>
    </row>
    <row r="127" spans="2:29" x14ac:dyDescent="0.2">
      <c r="B127" s="2" t="s">
        <v>172</v>
      </c>
      <c r="C127" s="2" t="s">
        <v>35</v>
      </c>
      <c r="D127" s="137">
        <v>38.782874822099913</v>
      </c>
      <c r="E127" s="137">
        <v>38.820911174333737</v>
      </c>
      <c r="F127" s="137">
        <v>38.852195424642822</v>
      </c>
      <c r="G127" s="137">
        <v>38.882211743124543</v>
      </c>
      <c r="H127" s="137">
        <v>38.910267721762366</v>
      </c>
      <c r="I127" s="137">
        <v>38.936734774450763</v>
      </c>
      <c r="J127" s="137">
        <v>38.956402605439898</v>
      </c>
      <c r="K127" s="137">
        <v>38.975977023522901</v>
      </c>
      <c r="L127" s="137">
        <v>38.994803228061862</v>
      </c>
      <c r="M127" s="137">
        <v>39.011443110346981</v>
      </c>
      <c r="N127" s="137">
        <v>39.02635165279888</v>
      </c>
      <c r="O127" s="137">
        <v>39.041326865506697</v>
      </c>
      <c r="P127" s="137">
        <v>39.054891606280442</v>
      </c>
      <c r="Q127" s="137">
        <v>39.067365344316372</v>
      </c>
      <c r="R127" s="137">
        <v>39.081292394607672</v>
      </c>
      <c r="S127" s="137">
        <v>39.094431117175418</v>
      </c>
      <c r="T127" s="137">
        <v>39.106972292982718</v>
      </c>
      <c r="U127" s="137">
        <v>39.116680949128607</v>
      </c>
      <c r="V127" s="137">
        <v>39.125976919141578</v>
      </c>
      <c r="W127" s="137">
        <v>39.13525428703683</v>
      </c>
      <c r="X127" s="137">
        <v>39.144741821896453</v>
      </c>
      <c r="Y127" s="137">
        <v>39.153552995438709</v>
      </c>
      <c r="Z127" s="137">
        <v>39.161512436941877</v>
      </c>
      <c r="AA127" s="137">
        <v>39.168165301988097</v>
      </c>
      <c r="AB127" s="137">
        <v>39.174988023027637</v>
      </c>
      <c r="AC127" s="137">
        <v>39.181813496137138</v>
      </c>
    </row>
    <row r="128" spans="2:29" x14ac:dyDescent="0.2">
      <c r="B128" s="2" t="s">
        <v>172</v>
      </c>
      <c r="C128" s="2" t="s">
        <v>37</v>
      </c>
      <c r="D128" s="137">
        <v>38.76902445045976</v>
      </c>
      <c r="E128" s="137">
        <v>38.787755896250417</v>
      </c>
      <c r="F128" s="137">
        <v>38.795539497217909</v>
      </c>
      <c r="G128" s="137">
        <v>38.799359100039197</v>
      </c>
      <c r="H128" s="137">
        <v>38.798886553997527</v>
      </c>
      <c r="I128" s="137">
        <v>38.795207891863321</v>
      </c>
      <c r="J128" s="137">
        <v>38.781842258192192</v>
      </c>
      <c r="K128" s="137">
        <v>38.765565287426703</v>
      </c>
      <c r="L128" s="137">
        <v>38.748979254823162</v>
      </c>
      <c r="M128" s="137">
        <v>38.728155299408293</v>
      </c>
      <c r="N128" s="137">
        <v>38.702411348415183</v>
      </c>
      <c r="O128" s="137">
        <v>38.674342414772639</v>
      </c>
      <c r="P128" s="137">
        <v>38.643160308830183</v>
      </c>
      <c r="Q128" s="137">
        <v>38.610140629257167</v>
      </c>
      <c r="R128" s="137">
        <v>38.576097156049798</v>
      </c>
      <c r="S128" s="137">
        <v>38.541108042741008</v>
      </c>
      <c r="T128" s="137">
        <v>38.505934561084089</v>
      </c>
      <c r="U128" s="137">
        <v>38.46721967947412</v>
      </c>
      <c r="V128" s="137">
        <v>38.429188220498169</v>
      </c>
      <c r="W128" s="137">
        <v>38.391301602388879</v>
      </c>
      <c r="X128" s="137">
        <v>38.352638711880417</v>
      </c>
      <c r="Y128" s="137">
        <v>38.314545435808853</v>
      </c>
      <c r="Z128" s="137">
        <v>38.277109094984461</v>
      </c>
      <c r="AA128" s="137">
        <v>38.24018553962491</v>
      </c>
      <c r="AB128" s="137">
        <v>38.204498543161677</v>
      </c>
      <c r="AC128" s="137">
        <v>38.168560560571812</v>
      </c>
    </row>
    <row r="129" spans="2:29" x14ac:dyDescent="0.2">
      <c r="B129" s="2" t="s">
        <v>172</v>
      </c>
      <c r="C129" s="2" t="s">
        <v>39</v>
      </c>
      <c r="D129" s="137">
        <v>38.76902445045976</v>
      </c>
      <c r="E129" s="137">
        <v>38.787755896250417</v>
      </c>
      <c r="F129" s="137">
        <v>38.795539497217909</v>
      </c>
      <c r="G129" s="137">
        <v>38.799359100039197</v>
      </c>
      <c r="H129" s="137">
        <v>38.798886553997527</v>
      </c>
      <c r="I129" s="137">
        <v>38.795207891863321</v>
      </c>
      <c r="J129" s="137">
        <v>38.779879990943037</v>
      </c>
      <c r="K129" s="137">
        <v>38.759843540163907</v>
      </c>
      <c r="L129" s="137">
        <v>38.73761453852245</v>
      </c>
      <c r="M129" s="137">
        <v>38.706752162080058</v>
      </c>
      <c r="N129" s="137">
        <v>38.673432223292629</v>
      </c>
      <c r="O129" s="137">
        <v>38.639854062036861</v>
      </c>
      <c r="P129" s="137">
        <v>38.60349242478383</v>
      </c>
      <c r="Q129" s="137">
        <v>38.564315497179642</v>
      </c>
      <c r="R129" s="137">
        <v>38.526440229700661</v>
      </c>
      <c r="S129" s="137">
        <v>38.486716086922016</v>
      </c>
      <c r="T129" s="137">
        <v>38.447323026722955</v>
      </c>
      <c r="U129" s="137">
        <v>38.404266227856105</v>
      </c>
      <c r="V129" s="137">
        <v>38.362372699371384</v>
      </c>
      <c r="W129" s="137">
        <v>38.321865295881956</v>
      </c>
      <c r="X129" s="137">
        <v>38.28274359486992</v>
      </c>
      <c r="Y129" s="137">
        <v>38.244180989251234</v>
      </c>
      <c r="Z129" s="137">
        <v>38.206372955493826</v>
      </c>
      <c r="AA129" s="137">
        <v>38.169747183122468</v>
      </c>
      <c r="AB129" s="137">
        <v>38.134326591011785</v>
      </c>
      <c r="AC129" s="137">
        <v>38.099243620970043</v>
      </c>
    </row>
    <row r="130" spans="2:29" x14ac:dyDescent="0.2">
      <c r="B130" s="2" t="s">
        <v>172</v>
      </c>
      <c r="C130" s="2" t="s">
        <v>41</v>
      </c>
      <c r="D130" s="137">
        <v>38.76902445045976</v>
      </c>
      <c r="E130" s="137">
        <v>38.787755896250417</v>
      </c>
      <c r="F130" s="137">
        <v>38.795539497217909</v>
      </c>
      <c r="G130" s="137">
        <v>38.799359100039197</v>
      </c>
      <c r="H130" s="137">
        <v>38.798886553997527</v>
      </c>
      <c r="I130" s="137">
        <v>38.795207891863321</v>
      </c>
      <c r="J130" s="137">
        <v>32.783304073693621</v>
      </c>
      <c r="K130" s="137">
        <v>26.767086062318306</v>
      </c>
      <c r="L130" s="137">
        <v>20.743711220619048</v>
      </c>
      <c r="M130" s="137">
        <v>14.715236231610657</v>
      </c>
      <c r="N130" s="137">
        <v>8.6826023948740438</v>
      </c>
      <c r="O130" s="137">
        <v>8.20194513119392</v>
      </c>
      <c r="P130" s="137">
        <v>7.6805336100407438</v>
      </c>
      <c r="Q130" s="137">
        <v>7.1935112215492749</v>
      </c>
      <c r="R130" s="137">
        <v>6.6712530734576934</v>
      </c>
      <c r="S130" s="137">
        <v>6.1857014439159812</v>
      </c>
      <c r="T130" s="137">
        <v>5.6639615087309307</v>
      </c>
      <c r="U130" s="137">
        <v>5.1784209578640841</v>
      </c>
      <c r="V130" s="137">
        <v>4.6571700313793585</v>
      </c>
      <c r="W130" s="137">
        <v>4.174178875889937</v>
      </c>
      <c r="X130" s="137">
        <v>3.6556997768778983</v>
      </c>
      <c r="Y130" s="137">
        <v>3.1746534192592231</v>
      </c>
      <c r="Z130" s="137">
        <v>2.6574879875018187</v>
      </c>
      <c r="AA130" s="137">
        <v>2.1783784631304468</v>
      </c>
      <c r="AB130" s="137">
        <v>1.6636004730197664</v>
      </c>
      <c r="AC130" s="137">
        <v>1.1860337509780261</v>
      </c>
    </row>
    <row r="131" spans="2:29" x14ac:dyDescent="0.2">
      <c r="B131" s="2" t="s">
        <v>172</v>
      </c>
      <c r="C131" s="2" t="s">
        <v>43</v>
      </c>
      <c r="D131" s="137">
        <v>38.76902445045976</v>
      </c>
      <c r="E131" s="137">
        <v>38.787755896250417</v>
      </c>
      <c r="F131" s="137">
        <v>38.795539497217909</v>
      </c>
      <c r="G131" s="137">
        <v>38.799359100039197</v>
      </c>
      <c r="H131" s="137">
        <v>38.798886553997527</v>
      </c>
      <c r="I131" s="137">
        <v>38.795207891863321</v>
      </c>
      <c r="J131" s="137">
        <v>32.783304073693621</v>
      </c>
      <c r="K131" s="137">
        <v>26.767086062318306</v>
      </c>
      <c r="L131" s="137">
        <v>20.743711220619048</v>
      </c>
      <c r="M131" s="137">
        <v>14.715236231610657</v>
      </c>
      <c r="N131" s="137">
        <v>8.6826023948740438</v>
      </c>
      <c r="O131" s="137">
        <v>8.20194513119392</v>
      </c>
      <c r="P131" s="137">
        <v>7.6805336100407438</v>
      </c>
      <c r="Q131" s="137">
        <v>7.1935112215492749</v>
      </c>
      <c r="R131" s="137">
        <v>6.6712530734576934</v>
      </c>
      <c r="S131" s="137">
        <v>6.1857014439159812</v>
      </c>
      <c r="T131" s="137">
        <v>5.6639615087309307</v>
      </c>
      <c r="U131" s="137">
        <v>5.1784209578640841</v>
      </c>
      <c r="V131" s="137">
        <v>4.6571700313793585</v>
      </c>
      <c r="W131" s="137">
        <v>4.174178875889937</v>
      </c>
      <c r="X131" s="137">
        <v>3.6556997768778983</v>
      </c>
      <c r="Y131" s="137">
        <v>3.1746534192592231</v>
      </c>
      <c r="Z131" s="137">
        <v>2.6574879875018187</v>
      </c>
      <c r="AA131" s="137">
        <v>2.1783784631304468</v>
      </c>
      <c r="AB131" s="137">
        <v>1.6636004730197664</v>
      </c>
      <c r="AC131" s="137">
        <v>1.1860337509780261</v>
      </c>
    </row>
    <row r="132" spans="2:29" x14ac:dyDescent="0.2">
      <c r="B132" s="2"/>
      <c r="C132" s="2"/>
      <c r="D132" s="137"/>
      <c r="E132" s="137"/>
      <c r="F132" s="137"/>
      <c r="G132" s="137"/>
      <c r="H132" s="137"/>
      <c r="I132" s="137"/>
      <c r="J132" s="137"/>
      <c r="K132" s="137"/>
      <c r="L132" s="137"/>
      <c r="M132" s="137"/>
      <c r="N132" s="137"/>
      <c r="O132" s="137"/>
      <c r="P132" s="137"/>
      <c r="Q132" s="137"/>
      <c r="R132" s="137"/>
      <c r="S132" s="137"/>
      <c r="T132" s="137"/>
      <c r="U132" s="137"/>
      <c r="V132" s="137"/>
      <c r="W132" s="137"/>
      <c r="X132" s="137"/>
      <c r="Y132" s="137"/>
      <c r="Z132" s="137"/>
      <c r="AA132" s="137"/>
      <c r="AB132" s="137"/>
      <c r="AC132" s="137"/>
    </row>
    <row r="133" spans="2:29" x14ac:dyDescent="0.2">
      <c r="B133" s="2" t="s">
        <v>301</v>
      </c>
      <c r="C133" s="2" t="s">
        <v>35</v>
      </c>
      <c r="D133" s="137">
        <v>478.96586388000014</v>
      </c>
      <c r="E133" s="137">
        <v>494.2583299960001</v>
      </c>
      <c r="F133" s="137">
        <v>509.55079611200006</v>
      </c>
      <c r="G133" s="137">
        <v>524.84326222800007</v>
      </c>
      <c r="H133" s="137">
        <v>540.13572834400009</v>
      </c>
      <c r="I133" s="137">
        <v>555.42819445999999</v>
      </c>
      <c r="J133" s="137">
        <v>578.26341807799997</v>
      </c>
      <c r="K133" s="137">
        <v>601.09864169599996</v>
      </c>
      <c r="L133" s="137">
        <v>623.93386531399995</v>
      </c>
      <c r="M133" s="137">
        <v>646.76908893199993</v>
      </c>
      <c r="N133" s="137">
        <v>669.60431255000003</v>
      </c>
      <c r="O133" s="137">
        <v>664.25683510800002</v>
      </c>
      <c r="P133" s="137">
        <v>658.90935766600001</v>
      </c>
      <c r="Q133" s="137">
        <v>653.56188022399999</v>
      </c>
      <c r="R133" s="137">
        <v>648.21440278199998</v>
      </c>
      <c r="S133" s="137">
        <v>642.86692534000008</v>
      </c>
      <c r="T133" s="137">
        <v>636.93035608200012</v>
      </c>
      <c r="U133" s="137">
        <v>630.99378682400015</v>
      </c>
      <c r="V133" s="137">
        <v>625.05721756600019</v>
      </c>
      <c r="W133" s="137">
        <v>619.12064830800023</v>
      </c>
      <c r="X133" s="137">
        <v>613.18407905000004</v>
      </c>
      <c r="Y133" s="137">
        <v>619.71727222200002</v>
      </c>
      <c r="Z133" s="137">
        <v>626.250465394</v>
      </c>
      <c r="AA133" s="137">
        <v>632.78365856599999</v>
      </c>
      <c r="AB133" s="137">
        <v>639.31685173799997</v>
      </c>
      <c r="AC133" s="137">
        <v>645.85004491000007</v>
      </c>
    </row>
    <row r="134" spans="2:29" x14ac:dyDescent="0.2">
      <c r="B134" s="2" t="s">
        <v>301</v>
      </c>
      <c r="C134" s="2" t="s">
        <v>37</v>
      </c>
      <c r="D134" s="137">
        <v>450.33621986700001</v>
      </c>
      <c r="E134" s="137">
        <v>432.58846316519998</v>
      </c>
      <c r="F134" s="137">
        <v>414.84070646339995</v>
      </c>
      <c r="G134" s="137">
        <v>397.09294976159993</v>
      </c>
      <c r="H134" s="137">
        <v>379.3451930597999</v>
      </c>
      <c r="I134" s="137">
        <v>361.59743635799992</v>
      </c>
      <c r="J134" s="137">
        <v>323.19046711479996</v>
      </c>
      <c r="K134" s="137">
        <v>284.78349787159999</v>
      </c>
      <c r="L134" s="137">
        <v>246.3765286284</v>
      </c>
      <c r="M134" s="137">
        <v>207.9695593852</v>
      </c>
      <c r="N134" s="137">
        <v>169.56259014199998</v>
      </c>
      <c r="O134" s="137">
        <v>135.65007211359998</v>
      </c>
      <c r="P134" s="137">
        <v>101.73755408519997</v>
      </c>
      <c r="Q134" s="137">
        <v>67.825036056799973</v>
      </c>
      <c r="R134" s="137">
        <v>33.91251802839998</v>
      </c>
      <c r="S134" s="137">
        <v>0</v>
      </c>
      <c r="T134" s="137">
        <v>0</v>
      </c>
      <c r="U134" s="137">
        <v>0</v>
      </c>
      <c r="V134" s="137">
        <v>0</v>
      </c>
      <c r="W134" s="137">
        <v>0</v>
      </c>
      <c r="X134" s="137">
        <v>0</v>
      </c>
      <c r="Y134" s="137">
        <v>0</v>
      </c>
      <c r="Z134" s="137">
        <v>0</v>
      </c>
      <c r="AA134" s="137">
        <v>0</v>
      </c>
      <c r="AB134" s="137">
        <v>0</v>
      </c>
      <c r="AC134" s="137">
        <v>0</v>
      </c>
    </row>
    <row r="135" spans="2:29" x14ac:dyDescent="0.2">
      <c r="B135" s="2" t="s">
        <v>301</v>
      </c>
      <c r="C135" s="2" t="s">
        <v>39</v>
      </c>
      <c r="D135" s="137">
        <v>450.31130145199995</v>
      </c>
      <c r="E135" s="137">
        <v>432.41566318619994</v>
      </c>
      <c r="F135" s="137">
        <v>414.52002492039992</v>
      </c>
      <c r="G135" s="137">
        <v>396.6243866545999</v>
      </c>
      <c r="H135" s="137">
        <v>378.72874838879989</v>
      </c>
      <c r="I135" s="137">
        <v>360.83311012299998</v>
      </c>
      <c r="J135" s="137">
        <v>322.23888944779998</v>
      </c>
      <c r="K135" s="137">
        <v>283.64466877259997</v>
      </c>
      <c r="L135" s="137">
        <v>245.05044809739996</v>
      </c>
      <c r="M135" s="137">
        <v>206.45622742219996</v>
      </c>
      <c r="N135" s="137">
        <v>167.86200674700001</v>
      </c>
      <c r="O135" s="137">
        <v>134.28960539760001</v>
      </c>
      <c r="P135" s="137">
        <v>100.71720404820002</v>
      </c>
      <c r="Q135" s="137">
        <v>67.144802698800021</v>
      </c>
      <c r="R135" s="137">
        <v>33.572401349400018</v>
      </c>
      <c r="S135" s="137">
        <v>0</v>
      </c>
      <c r="T135" s="137">
        <v>0</v>
      </c>
      <c r="U135" s="137">
        <v>0</v>
      </c>
      <c r="V135" s="137">
        <v>0</v>
      </c>
      <c r="W135" s="137">
        <v>0</v>
      </c>
      <c r="X135" s="137">
        <v>0</v>
      </c>
      <c r="Y135" s="137">
        <v>0</v>
      </c>
      <c r="Z135" s="137">
        <v>0</v>
      </c>
      <c r="AA135" s="137">
        <v>0</v>
      </c>
      <c r="AB135" s="137">
        <v>0</v>
      </c>
      <c r="AC135" s="137">
        <v>0</v>
      </c>
    </row>
    <row r="136" spans="2:29" x14ac:dyDescent="0.2">
      <c r="B136" s="2" t="s">
        <v>301</v>
      </c>
      <c r="C136" s="2" t="s">
        <v>41</v>
      </c>
      <c r="D136" s="137">
        <v>450.15602648000009</v>
      </c>
      <c r="E136" s="137">
        <v>431.8376018620001</v>
      </c>
      <c r="F136" s="137">
        <v>413.5191772440001</v>
      </c>
      <c r="G136" s="137">
        <v>395.20075262600011</v>
      </c>
      <c r="H136" s="137">
        <v>376.88232800800012</v>
      </c>
      <c r="I136" s="137">
        <v>358.56390339000006</v>
      </c>
      <c r="J136" s="137">
        <v>328.51830356600004</v>
      </c>
      <c r="K136" s="137">
        <v>298.47270374200002</v>
      </c>
      <c r="L136" s="137">
        <v>268.427103918</v>
      </c>
      <c r="M136" s="137">
        <v>238.38150409399998</v>
      </c>
      <c r="N136" s="137">
        <v>208.33590427000001</v>
      </c>
      <c r="O136" s="137">
        <v>166.66872341600001</v>
      </c>
      <c r="P136" s="137">
        <v>125.001542562</v>
      </c>
      <c r="Q136" s="137">
        <v>83.334361707999989</v>
      </c>
      <c r="R136" s="137">
        <v>41.667180853999987</v>
      </c>
      <c r="S136" s="137">
        <v>0</v>
      </c>
      <c r="T136" s="137">
        <v>0</v>
      </c>
      <c r="U136" s="137">
        <v>0</v>
      </c>
      <c r="V136" s="137">
        <v>0</v>
      </c>
      <c r="W136" s="137">
        <v>0</v>
      </c>
      <c r="X136" s="137">
        <v>0</v>
      </c>
      <c r="Y136" s="137">
        <v>0</v>
      </c>
      <c r="Z136" s="137">
        <v>0</v>
      </c>
      <c r="AA136" s="137">
        <v>0</v>
      </c>
      <c r="AB136" s="137">
        <v>0</v>
      </c>
      <c r="AC136" s="137">
        <v>0</v>
      </c>
    </row>
    <row r="137" spans="2:29" x14ac:dyDescent="0.2">
      <c r="B137" s="2" t="s">
        <v>301</v>
      </c>
      <c r="C137" s="2" t="s">
        <v>43</v>
      </c>
      <c r="D137" s="137">
        <v>450.14718268000001</v>
      </c>
      <c r="E137" s="137">
        <v>431.79075607800002</v>
      </c>
      <c r="F137" s="137">
        <v>413.43432947600002</v>
      </c>
      <c r="G137" s="137">
        <v>395.07790287400002</v>
      </c>
      <c r="H137" s="137">
        <v>376.72147627200002</v>
      </c>
      <c r="I137" s="137">
        <v>358.36504967000002</v>
      </c>
      <c r="J137" s="137">
        <v>328.35855249799999</v>
      </c>
      <c r="K137" s="137">
        <v>298.35205532599997</v>
      </c>
      <c r="L137" s="137">
        <v>268.34555815399995</v>
      </c>
      <c r="M137" s="137">
        <v>238.33906098199995</v>
      </c>
      <c r="N137" s="137">
        <v>208.33256381000001</v>
      </c>
      <c r="O137" s="137">
        <v>166.66605104800001</v>
      </c>
      <c r="P137" s="137">
        <v>124.99953828600002</v>
      </c>
      <c r="Q137" s="137">
        <v>83.333025524000021</v>
      </c>
      <c r="R137" s="137">
        <v>41.666512762000018</v>
      </c>
      <c r="S137" s="137">
        <v>0</v>
      </c>
      <c r="T137" s="137">
        <v>0</v>
      </c>
      <c r="U137" s="137">
        <v>0</v>
      </c>
      <c r="V137" s="137">
        <v>0</v>
      </c>
      <c r="W137" s="137">
        <v>0</v>
      </c>
      <c r="X137" s="137">
        <v>0</v>
      </c>
      <c r="Y137" s="137">
        <v>0</v>
      </c>
      <c r="Z137" s="137">
        <v>0</v>
      </c>
      <c r="AA137" s="137">
        <v>0</v>
      </c>
      <c r="AB137" s="137">
        <v>0</v>
      </c>
      <c r="AC137" s="137">
        <v>0</v>
      </c>
    </row>
    <row r="138" spans="2:29" x14ac:dyDescent="0.2">
      <c r="B138" s="2"/>
      <c r="C138" s="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row>
  </sheetData>
  <pageMargins left="0.7" right="0.7" top="0.75" bottom="0.75" header="0.3" footer="0.3"/>
  <pageSetup orientation="portrait"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9B692-D3BA-4A89-AA7A-724D85627782}">
  <sheetPr codeName="Sheet69">
    <tabColor theme="5"/>
  </sheetPr>
  <dimension ref="A1"/>
  <sheetViews>
    <sheetView topLeftCell="XFD1" workbookViewId="0"/>
  </sheetViews>
  <sheetFormatPr defaultColWidth="0" defaultRowHeight="12" x14ac:dyDescent="0.2"/>
  <cols>
    <col min="1" max="16384" width="9" hidden="1"/>
  </cols>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938E0-3D51-4486-A61C-BA95DF130E4C}">
  <sheetPr codeName="Sheet70">
    <tabColor theme="5"/>
  </sheetPr>
  <dimension ref="A1:XFB33"/>
  <sheetViews>
    <sheetView showGridLines="0" zoomScale="137" workbookViewId="0">
      <pane ySplit="1" topLeftCell="A2" activePane="bottomLeft" state="frozen"/>
      <selection pane="bottomLeft"/>
    </sheetView>
  </sheetViews>
  <sheetFormatPr defaultColWidth="0" defaultRowHeight="0" customHeight="1" zeroHeight="1" x14ac:dyDescent="0.2"/>
  <cols>
    <col min="1" max="1" width="2.85546875" customWidth="1"/>
    <col min="2" max="16" width="9" customWidth="1"/>
    <col min="17" max="17" width="6" customWidth="1"/>
    <col min="18" max="18" width="23" customWidth="1"/>
    <col min="19" max="16382" width="9" hidden="1"/>
    <col min="16383" max="16383" width="11.140625" customWidth="1"/>
    <col min="16384" max="16384" width="8.85546875" customWidth="1"/>
  </cols>
  <sheetData>
    <row r="1" spans="1:1" s="10" customFormat="1" ht="12" x14ac:dyDescent="0.2">
      <c r="A1" s="1" t="s">
        <v>0</v>
      </c>
    </row>
    <row r="2" spans="1:1" s="46" customFormat="1" ht="18.75" x14ac:dyDescent="0.3">
      <c r="A2" s="46" t="s">
        <v>302</v>
      </c>
    </row>
    <row r="3" spans="1:1" ht="12" x14ac:dyDescent="0.2"/>
    <row r="4" spans="1:1" ht="12" x14ac:dyDescent="0.2"/>
    <row r="5" spans="1:1" ht="12" x14ac:dyDescent="0.2"/>
    <row r="6" spans="1:1" ht="12" x14ac:dyDescent="0.2"/>
    <row r="7" spans="1:1" ht="12" x14ac:dyDescent="0.2"/>
    <row r="8" spans="1:1" ht="12" x14ac:dyDescent="0.2"/>
    <row r="9" spans="1:1" ht="12" x14ac:dyDescent="0.2"/>
    <row r="10" spans="1:1" ht="12" x14ac:dyDescent="0.2"/>
    <row r="11" spans="1:1" ht="12" x14ac:dyDescent="0.2"/>
    <row r="12" spans="1:1" ht="12" x14ac:dyDescent="0.2"/>
    <row r="13" spans="1:1" ht="12" x14ac:dyDescent="0.2"/>
    <row r="14" spans="1:1" ht="12" x14ac:dyDescent="0.2"/>
    <row r="15" spans="1:1" ht="12" x14ac:dyDescent="0.2"/>
    <row r="16" spans="1:1" ht="12" x14ac:dyDescent="0.2"/>
    <row r="17" spans="12:12" ht="12" x14ac:dyDescent="0.2"/>
    <row r="18" spans="12:12" ht="12" x14ac:dyDescent="0.2"/>
    <row r="19" spans="12:12" ht="12" x14ac:dyDescent="0.2"/>
    <row r="20" spans="12:12" ht="12" x14ac:dyDescent="0.2"/>
    <row r="21" spans="12:12" ht="12" x14ac:dyDescent="0.2"/>
    <row r="22" spans="12:12" ht="12" x14ac:dyDescent="0.2"/>
    <row r="23" spans="12:12" ht="12" x14ac:dyDescent="0.2"/>
    <row r="24" spans="12:12" ht="12" x14ac:dyDescent="0.2"/>
    <row r="25" spans="12:12" ht="12" x14ac:dyDescent="0.2"/>
    <row r="26" spans="12:12" ht="12" x14ac:dyDescent="0.2"/>
    <row r="27" spans="12:12" ht="12" x14ac:dyDescent="0.2"/>
    <row r="28" spans="12:12" ht="12" x14ac:dyDescent="0.2"/>
    <row r="29" spans="12:12" ht="12" x14ac:dyDescent="0.2"/>
    <row r="30" spans="12:12" ht="12" x14ac:dyDescent="0.2"/>
    <row r="31" spans="12:12" ht="12" x14ac:dyDescent="0.2"/>
    <row r="32" spans="12:12" ht="15" x14ac:dyDescent="0.2">
      <c r="L32" s="32" t="s">
        <v>303</v>
      </c>
    </row>
    <row r="33" ht="12" x14ac:dyDescent="0.2"/>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56388-7D24-3F41-A923-1BD5A312C413}">
  <sheetPr codeName="Sheet30">
    <tabColor theme="5"/>
  </sheetPr>
  <dimension ref="A1:H147"/>
  <sheetViews>
    <sheetView showGridLines="0" workbookViewId="0">
      <pane ySplit="1" topLeftCell="A2" activePane="bottomLeft" state="frozen"/>
      <selection pane="bottomLeft"/>
    </sheetView>
  </sheetViews>
  <sheetFormatPr defaultColWidth="9" defaultRowHeight="12" x14ac:dyDescent="0.2"/>
  <cols>
    <col min="1" max="1" width="41" style="23" customWidth="1"/>
    <col min="2" max="2" width="21.5703125" style="23" bestFit="1" customWidth="1"/>
    <col min="3" max="8" width="9" style="23"/>
  </cols>
  <sheetData>
    <row r="1" spans="1:8" s="10" customFormat="1" x14ac:dyDescent="0.2">
      <c r="A1" s="1" t="s">
        <v>0</v>
      </c>
    </row>
    <row r="2" spans="1:8" ht="12.75" x14ac:dyDescent="0.2">
      <c r="A2" s="80" t="s">
        <v>304</v>
      </c>
      <c r="B2" s="164" t="s">
        <v>35</v>
      </c>
      <c r="C2" s="81"/>
      <c r="D2" s="81"/>
      <c r="E2" s="81"/>
      <c r="F2" s="81"/>
      <c r="G2" s="81"/>
      <c r="H2" s="81"/>
    </row>
    <row r="3" spans="1:8" ht="12.75" x14ac:dyDescent="0.2">
      <c r="A3" s="81"/>
      <c r="B3" s="94"/>
      <c r="C3" s="96"/>
      <c r="D3" s="81"/>
      <c r="E3" s="81"/>
      <c r="F3" s="81"/>
      <c r="G3" s="81"/>
      <c r="H3" s="81"/>
    </row>
    <row r="4" spans="1:8" ht="12.75" x14ac:dyDescent="0.2">
      <c r="A4" s="80" t="s">
        <v>305</v>
      </c>
      <c r="B4" s="98" t="s">
        <v>306</v>
      </c>
      <c r="C4" s="99">
        <v>2025</v>
      </c>
      <c r="D4" s="99">
        <v>2030</v>
      </c>
      <c r="E4" s="99">
        <v>2035</v>
      </c>
      <c r="F4" s="99">
        <v>2040</v>
      </c>
      <c r="G4" s="99">
        <v>2045</v>
      </c>
      <c r="H4" s="99">
        <v>2050</v>
      </c>
    </row>
    <row r="5" spans="1:8" ht="12.75" x14ac:dyDescent="0.2">
      <c r="A5" s="90" t="s">
        <v>307</v>
      </c>
      <c r="B5" s="91" t="s">
        <v>308</v>
      </c>
      <c r="C5" s="87">
        <v>0</v>
      </c>
      <c r="D5" s="87">
        <v>0</v>
      </c>
      <c r="E5" s="87">
        <v>0</v>
      </c>
      <c r="F5" s="87">
        <v>0</v>
      </c>
      <c r="G5" s="87">
        <v>0</v>
      </c>
      <c r="H5" s="87">
        <v>0</v>
      </c>
    </row>
    <row r="6" spans="1:8" ht="12.75" x14ac:dyDescent="0.2">
      <c r="A6" s="92" t="s">
        <v>309</v>
      </c>
      <c r="B6" s="93" t="s">
        <v>308</v>
      </c>
      <c r="C6" s="87">
        <v>0</v>
      </c>
      <c r="D6" s="87">
        <v>0</v>
      </c>
      <c r="E6" s="87">
        <v>4700.8999999999996</v>
      </c>
      <c r="F6" s="87">
        <v>5484.59</v>
      </c>
      <c r="G6" s="87">
        <v>5693.17</v>
      </c>
      <c r="H6" s="87">
        <v>5848.2600000000011</v>
      </c>
    </row>
    <row r="7" spans="1:8" ht="12.75" x14ac:dyDescent="0.2">
      <c r="A7" s="92" t="s">
        <v>310</v>
      </c>
      <c r="B7" s="93" t="s">
        <v>308</v>
      </c>
      <c r="C7" s="87">
        <v>0</v>
      </c>
      <c r="D7" s="87">
        <v>1891.92</v>
      </c>
      <c r="E7" s="87">
        <v>5851.7699999999995</v>
      </c>
      <c r="F7" s="87">
        <v>7623.18</v>
      </c>
      <c r="G7" s="87">
        <v>9882.0499999999993</v>
      </c>
      <c r="H7" s="87">
        <v>13261.180000000002</v>
      </c>
    </row>
    <row r="8" spans="1:8" ht="12.75" x14ac:dyDescent="0.2">
      <c r="A8" s="92" t="s">
        <v>311</v>
      </c>
      <c r="B8" s="93" t="s">
        <v>308</v>
      </c>
      <c r="C8" s="87">
        <v>0</v>
      </c>
      <c r="D8" s="87">
        <v>0</v>
      </c>
      <c r="E8" s="87">
        <v>0</v>
      </c>
      <c r="F8" s="87">
        <v>0</v>
      </c>
      <c r="G8" s="87">
        <v>0</v>
      </c>
      <c r="H8" s="87">
        <v>0</v>
      </c>
    </row>
    <row r="9" spans="1:8" ht="12.75" x14ac:dyDescent="0.2">
      <c r="A9" s="92" t="s">
        <v>312</v>
      </c>
      <c r="B9" s="93" t="s">
        <v>308</v>
      </c>
      <c r="C9" s="87">
        <v>0</v>
      </c>
      <c r="D9" s="87">
        <v>0</v>
      </c>
      <c r="E9" s="87">
        <v>0</v>
      </c>
      <c r="F9" s="87">
        <v>0</v>
      </c>
      <c r="G9" s="87">
        <v>0</v>
      </c>
      <c r="H9" s="87">
        <v>0</v>
      </c>
    </row>
    <row r="10" spans="1:8" ht="12.75" x14ac:dyDescent="0.2">
      <c r="A10" s="92" t="s">
        <v>313</v>
      </c>
      <c r="B10" s="93" t="s">
        <v>308</v>
      </c>
      <c r="C10" s="87">
        <v>20</v>
      </c>
      <c r="D10" s="87">
        <v>3173.92</v>
      </c>
      <c r="E10" s="87">
        <v>4274.8599999999997</v>
      </c>
      <c r="F10" s="87">
        <v>4443.49</v>
      </c>
      <c r="G10" s="87">
        <v>4625.2199999999993</v>
      </c>
      <c r="H10" s="87">
        <v>4833.22</v>
      </c>
    </row>
    <row r="11" spans="1:8" ht="12.75" x14ac:dyDescent="0.2">
      <c r="A11" s="92" t="s">
        <v>314</v>
      </c>
      <c r="B11" s="93" t="s">
        <v>308</v>
      </c>
      <c r="C11" s="87">
        <v>0</v>
      </c>
      <c r="D11" s="87">
        <v>0</v>
      </c>
      <c r="E11" s="87">
        <v>0</v>
      </c>
      <c r="F11" s="87">
        <v>0</v>
      </c>
      <c r="G11" s="87">
        <v>0</v>
      </c>
      <c r="H11" s="87">
        <v>0</v>
      </c>
    </row>
    <row r="12" spans="1:8" ht="12.75" x14ac:dyDescent="0.2">
      <c r="A12" s="95" t="s">
        <v>315</v>
      </c>
      <c r="B12" s="89" t="s">
        <v>308</v>
      </c>
      <c r="C12" s="87">
        <v>20</v>
      </c>
      <c r="D12" s="87">
        <v>5065.8399999999992</v>
      </c>
      <c r="E12" s="87">
        <v>14827.529999999999</v>
      </c>
      <c r="F12" s="87">
        <v>17551.259999999998</v>
      </c>
      <c r="G12" s="87">
        <v>20200.439999999999</v>
      </c>
      <c r="H12" s="87">
        <v>23942.660000000003</v>
      </c>
    </row>
    <row r="13" spans="1:8" ht="12.75" x14ac:dyDescent="0.2">
      <c r="A13" s="92" t="s">
        <v>316</v>
      </c>
      <c r="B13" s="93" t="s">
        <v>308</v>
      </c>
      <c r="C13" s="87">
        <v>14.5</v>
      </c>
      <c r="D13" s="87">
        <v>14.5</v>
      </c>
      <c r="E13" s="87">
        <v>14.5</v>
      </c>
      <c r="F13" s="87">
        <v>14.5</v>
      </c>
      <c r="G13" s="87">
        <v>14.5</v>
      </c>
      <c r="H13" s="87">
        <v>14.5</v>
      </c>
    </row>
    <row r="14" spans="1:8" ht="12.75" x14ac:dyDescent="0.2">
      <c r="A14" s="92" t="s">
        <v>317</v>
      </c>
      <c r="B14" s="93" t="s">
        <v>308</v>
      </c>
      <c r="C14" s="87">
        <v>0</v>
      </c>
      <c r="D14" s="87">
        <v>0</v>
      </c>
      <c r="E14" s="87">
        <v>0</v>
      </c>
      <c r="F14" s="87">
        <v>0</v>
      </c>
      <c r="G14" s="87">
        <v>0</v>
      </c>
      <c r="H14" s="87">
        <v>0</v>
      </c>
    </row>
    <row r="15" spans="1:8" ht="12.75" x14ac:dyDescent="0.2">
      <c r="A15" s="92" t="s">
        <v>318</v>
      </c>
      <c r="B15" s="93" t="s">
        <v>308</v>
      </c>
      <c r="C15" s="87">
        <v>0</v>
      </c>
      <c r="D15" s="87">
        <v>0</v>
      </c>
      <c r="E15" s="87">
        <v>0</v>
      </c>
      <c r="F15" s="87">
        <v>0</v>
      </c>
      <c r="G15" s="87">
        <v>0</v>
      </c>
      <c r="H15" s="87">
        <v>0</v>
      </c>
    </row>
    <row r="16" spans="1:8" ht="12.75" x14ac:dyDescent="0.2">
      <c r="A16" s="92" t="s">
        <v>319</v>
      </c>
      <c r="B16" s="93" t="s">
        <v>308</v>
      </c>
      <c r="C16" s="87">
        <v>1007.6900000000002</v>
      </c>
      <c r="D16" s="87">
        <v>1007.6900000000002</v>
      </c>
      <c r="E16" s="87">
        <v>1007.6900000000002</v>
      </c>
      <c r="F16" s="87">
        <v>1007.6900000000002</v>
      </c>
      <c r="G16" s="87">
        <v>1007.6900000000002</v>
      </c>
      <c r="H16" s="87">
        <v>1007.6900000000002</v>
      </c>
    </row>
    <row r="17" spans="1:8" ht="12.75" x14ac:dyDescent="0.2">
      <c r="A17" s="92" t="s">
        <v>320</v>
      </c>
      <c r="B17" s="93" t="s">
        <v>308</v>
      </c>
      <c r="C17" s="87">
        <v>0</v>
      </c>
      <c r="D17" s="87">
        <v>0</v>
      </c>
      <c r="E17" s="87">
        <v>0</v>
      </c>
      <c r="F17" s="87">
        <v>0</v>
      </c>
      <c r="G17" s="87">
        <v>0</v>
      </c>
      <c r="H17" s="87">
        <v>0</v>
      </c>
    </row>
    <row r="18" spans="1:8" ht="12.75" x14ac:dyDescent="0.2">
      <c r="A18" s="92" t="s">
        <v>321</v>
      </c>
      <c r="B18" s="93" t="s">
        <v>308</v>
      </c>
      <c r="C18" s="87">
        <v>132</v>
      </c>
      <c r="D18" s="87">
        <v>132</v>
      </c>
      <c r="E18" s="87">
        <v>132</v>
      </c>
      <c r="F18" s="87">
        <v>132</v>
      </c>
      <c r="G18" s="87">
        <v>132</v>
      </c>
      <c r="H18" s="87">
        <v>132</v>
      </c>
    </row>
    <row r="19" spans="1:8" ht="12.75" x14ac:dyDescent="0.2">
      <c r="A19" s="92" t="s">
        <v>322</v>
      </c>
      <c r="B19" s="93" t="s">
        <v>308</v>
      </c>
      <c r="C19" s="87">
        <v>3936.9299999999989</v>
      </c>
      <c r="D19" s="87">
        <v>3936.9299999999989</v>
      </c>
      <c r="E19" s="87">
        <v>3936.9299999999989</v>
      </c>
      <c r="F19" s="87">
        <v>3936.9299999999989</v>
      </c>
      <c r="G19" s="87">
        <v>3936.9299999999989</v>
      </c>
      <c r="H19" s="87">
        <v>3936.9299999999989</v>
      </c>
    </row>
    <row r="20" spans="1:8" ht="12.75" x14ac:dyDescent="0.2">
      <c r="A20" s="92" t="s">
        <v>323</v>
      </c>
      <c r="B20" s="93" t="s">
        <v>308</v>
      </c>
      <c r="C20" s="87">
        <v>792.38</v>
      </c>
      <c r="D20" s="87">
        <v>792.38</v>
      </c>
      <c r="E20" s="87">
        <v>2029.58</v>
      </c>
      <c r="F20" s="87">
        <v>3231.1400000000003</v>
      </c>
      <c r="G20" s="87">
        <v>3583.9000000000005</v>
      </c>
      <c r="H20" s="87">
        <v>3987.86</v>
      </c>
    </row>
    <row r="21" spans="1:8" ht="12.75" x14ac:dyDescent="0.2">
      <c r="A21" s="95" t="s">
        <v>324</v>
      </c>
      <c r="B21" s="89" t="s">
        <v>308</v>
      </c>
      <c r="C21" s="87">
        <v>5883.5</v>
      </c>
      <c r="D21" s="87">
        <v>5883.5</v>
      </c>
      <c r="E21" s="87">
        <v>7120.7</v>
      </c>
      <c r="F21" s="87">
        <v>8322.26</v>
      </c>
      <c r="G21" s="87">
        <v>8675.02</v>
      </c>
      <c r="H21" s="87">
        <v>9078.98</v>
      </c>
    </row>
    <row r="22" spans="1:8" ht="12.75" x14ac:dyDescent="0.2">
      <c r="A22" s="81"/>
      <c r="B22" s="94"/>
      <c r="C22" s="81"/>
      <c r="D22" s="81"/>
      <c r="E22" s="81"/>
      <c r="F22" s="81"/>
      <c r="G22" s="81"/>
      <c r="H22" s="81"/>
    </row>
    <row r="23" spans="1:8" ht="12.75" x14ac:dyDescent="0.2">
      <c r="A23" s="82" t="s">
        <v>325</v>
      </c>
      <c r="B23" s="83" t="s">
        <v>306</v>
      </c>
      <c r="C23" s="88">
        <v>2025</v>
      </c>
      <c r="D23" s="88">
        <v>2030</v>
      </c>
      <c r="E23" s="88">
        <v>2035</v>
      </c>
      <c r="F23" s="88">
        <v>2040</v>
      </c>
      <c r="G23" s="88">
        <v>2045</v>
      </c>
      <c r="H23" s="88">
        <v>2050</v>
      </c>
    </row>
    <row r="24" spans="1:8" ht="12.75" x14ac:dyDescent="0.2">
      <c r="A24" s="90" t="s">
        <v>307</v>
      </c>
      <c r="B24" s="97" t="s">
        <v>308</v>
      </c>
      <c r="C24" s="87">
        <v>-1505</v>
      </c>
      <c r="D24" s="87">
        <v>-2706.2000000000003</v>
      </c>
      <c r="E24" s="87">
        <v>-3537.5000000000005</v>
      </c>
      <c r="F24" s="87">
        <v>-3537.5000000000005</v>
      </c>
      <c r="G24" s="87">
        <v>-3537.5000000000005</v>
      </c>
      <c r="H24" s="87">
        <v>-4809.6000000000004</v>
      </c>
    </row>
    <row r="25" spans="1:8" ht="12.75" x14ac:dyDescent="0.2">
      <c r="A25" s="92" t="s">
        <v>309</v>
      </c>
      <c r="B25" s="94" t="s">
        <v>308</v>
      </c>
      <c r="C25" s="87">
        <v>0</v>
      </c>
      <c r="D25" s="87">
        <v>0</v>
      </c>
      <c r="E25" s="87">
        <v>0</v>
      </c>
      <c r="F25" s="87">
        <v>0</v>
      </c>
      <c r="G25" s="87">
        <v>0</v>
      </c>
      <c r="H25" s="87">
        <v>-23.200000000002774</v>
      </c>
    </row>
    <row r="26" spans="1:8" ht="12.75" x14ac:dyDescent="0.2">
      <c r="A26" s="92" t="s">
        <v>310</v>
      </c>
      <c r="B26" s="94" t="s">
        <v>308</v>
      </c>
      <c r="C26" s="87">
        <v>-19.000000000000128</v>
      </c>
      <c r="D26" s="87">
        <v>-3346.1200000000026</v>
      </c>
      <c r="E26" s="87">
        <v>-9739.6800000000039</v>
      </c>
      <c r="F26" s="87">
        <v>-10068.080000000004</v>
      </c>
      <c r="G26" s="87">
        <v>-10068.080000000004</v>
      </c>
      <c r="H26" s="87">
        <v>-10068.080000000004</v>
      </c>
    </row>
    <row r="27" spans="1:8" ht="12.75" x14ac:dyDescent="0.2">
      <c r="A27" s="85" t="s">
        <v>311</v>
      </c>
      <c r="B27" s="100" t="s">
        <v>308</v>
      </c>
      <c r="C27" s="87">
        <v>-18.700000000000827</v>
      </c>
      <c r="D27" s="87">
        <v>-113.29000000000056</v>
      </c>
      <c r="E27" s="87">
        <v>-556.90000000000066</v>
      </c>
      <c r="F27" s="87">
        <v>-1612.5000000000007</v>
      </c>
      <c r="G27" s="87">
        <v>-2452.400000000001</v>
      </c>
      <c r="H27" s="87">
        <v>-2679.4000000000005</v>
      </c>
    </row>
    <row r="28" spans="1:8" ht="12.75" x14ac:dyDescent="0.2">
      <c r="A28" s="81"/>
      <c r="B28" s="81"/>
      <c r="C28" s="81"/>
      <c r="D28" s="101"/>
      <c r="E28" s="81"/>
      <c r="F28" s="81"/>
      <c r="G28" s="81"/>
      <c r="H28" s="81"/>
    </row>
    <row r="29" spans="1:8" ht="12.75" x14ac:dyDescent="0.2">
      <c r="A29" s="82" t="s">
        <v>326</v>
      </c>
      <c r="B29" s="102" t="s">
        <v>306</v>
      </c>
      <c r="C29" s="88">
        <v>2025</v>
      </c>
      <c r="D29" s="88">
        <v>2030</v>
      </c>
      <c r="E29" s="88">
        <v>2035</v>
      </c>
      <c r="F29" s="88">
        <v>2040</v>
      </c>
      <c r="G29" s="88">
        <v>2045</v>
      </c>
      <c r="H29" s="88">
        <v>2050</v>
      </c>
    </row>
    <row r="30" spans="1:8" ht="12.75" x14ac:dyDescent="0.2">
      <c r="A30" s="90" t="s">
        <v>307</v>
      </c>
      <c r="B30" s="97" t="s">
        <v>308</v>
      </c>
      <c r="C30" s="87">
        <v>3304.6000000000008</v>
      </c>
      <c r="D30" s="87">
        <v>2103.4</v>
      </c>
      <c r="E30" s="87">
        <v>1272.0999999999999</v>
      </c>
      <c r="F30" s="87">
        <v>1272.0999999999999</v>
      </c>
      <c r="G30" s="87">
        <v>1272.0999999999999</v>
      </c>
      <c r="H30" s="87">
        <v>0</v>
      </c>
    </row>
    <row r="31" spans="1:8" ht="12.75" x14ac:dyDescent="0.2">
      <c r="A31" s="92" t="s">
        <v>327</v>
      </c>
      <c r="B31" s="94" t="s">
        <v>308</v>
      </c>
      <c r="C31" s="87">
        <v>25628.190000000002</v>
      </c>
      <c r="D31" s="87">
        <v>24098.400000000001</v>
      </c>
      <c r="E31" s="87">
        <v>25921.98</v>
      </c>
      <c r="F31" s="87">
        <v>27093.08</v>
      </c>
      <c r="G31" s="87">
        <v>28720.630000000005</v>
      </c>
      <c r="H31" s="87">
        <v>32004.649999999998</v>
      </c>
    </row>
    <row r="32" spans="1:8" ht="12.75" x14ac:dyDescent="0.2">
      <c r="A32" s="92" t="s">
        <v>328</v>
      </c>
      <c r="B32" s="94" t="s">
        <v>308</v>
      </c>
      <c r="C32" s="87">
        <v>0</v>
      </c>
      <c r="D32" s="87">
        <v>0</v>
      </c>
      <c r="E32" s="87">
        <v>0</v>
      </c>
      <c r="F32" s="87">
        <v>0</v>
      </c>
      <c r="G32" s="87">
        <v>0</v>
      </c>
      <c r="H32" s="87">
        <v>0</v>
      </c>
    </row>
    <row r="33" spans="1:8" ht="12.75" x14ac:dyDescent="0.2">
      <c r="A33" s="92" t="s">
        <v>329</v>
      </c>
      <c r="B33" s="94" t="s">
        <v>308</v>
      </c>
      <c r="C33" s="87">
        <v>329.70000000000005</v>
      </c>
      <c r="D33" s="87">
        <v>329.70000000000005</v>
      </c>
      <c r="E33" s="87">
        <v>329.70000000000005</v>
      </c>
      <c r="F33" s="87">
        <v>329.70000000000005</v>
      </c>
      <c r="G33" s="87">
        <v>277.60000000000002</v>
      </c>
      <c r="H33" s="87">
        <v>182.4</v>
      </c>
    </row>
    <row r="34" spans="1:8" ht="12.75" x14ac:dyDescent="0.2">
      <c r="A34" s="92" t="s">
        <v>316</v>
      </c>
      <c r="B34" s="94" t="s">
        <v>308</v>
      </c>
      <c r="C34" s="87">
        <v>4279.8000000000011</v>
      </c>
      <c r="D34" s="87">
        <v>4279.8000000000011</v>
      </c>
      <c r="E34" s="87">
        <v>4279.8000000000011</v>
      </c>
      <c r="F34" s="87">
        <v>4279.8000000000011</v>
      </c>
      <c r="G34" s="87">
        <v>4279.8000000000011</v>
      </c>
      <c r="H34" s="87">
        <v>4279.8000000000011</v>
      </c>
    </row>
    <row r="35" spans="1:8" ht="12.75" x14ac:dyDescent="0.2">
      <c r="A35" s="92" t="s">
        <v>317</v>
      </c>
      <c r="B35" s="94" t="s">
        <v>308</v>
      </c>
      <c r="C35" s="87">
        <v>1432</v>
      </c>
      <c r="D35" s="87">
        <v>1432</v>
      </c>
      <c r="E35" s="87">
        <v>1432</v>
      </c>
      <c r="F35" s="87">
        <v>1432</v>
      </c>
      <c r="G35" s="87">
        <v>1432</v>
      </c>
      <c r="H35" s="87">
        <v>1432</v>
      </c>
    </row>
    <row r="36" spans="1:8" ht="12.75" x14ac:dyDescent="0.2">
      <c r="A36" s="92" t="s">
        <v>318</v>
      </c>
      <c r="B36" s="94" t="s">
        <v>308</v>
      </c>
      <c r="C36" s="87">
        <v>0</v>
      </c>
      <c r="D36" s="87">
        <v>0</v>
      </c>
      <c r="E36" s="87">
        <v>0</v>
      </c>
      <c r="F36" s="87">
        <v>0</v>
      </c>
      <c r="G36" s="87">
        <v>0</v>
      </c>
      <c r="H36" s="87">
        <v>0</v>
      </c>
    </row>
    <row r="37" spans="1:8" ht="12.75" x14ac:dyDescent="0.2">
      <c r="A37" s="92" t="s">
        <v>319</v>
      </c>
      <c r="B37" s="94" t="s">
        <v>308</v>
      </c>
      <c r="C37" s="87">
        <v>3167.56</v>
      </c>
      <c r="D37" s="87">
        <v>3167.56</v>
      </c>
      <c r="E37" s="87">
        <v>3167.56</v>
      </c>
      <c r="F37" s="87">
        <v>3167.56</v>
      </c>
      <c r="G37" s="87">
        <v>3167.56</v>
      </c>
      <c r="H37" s="87">
        <v>3167.56</v>
      </c>
    </row>
    <row r="38" spans="1:8" ht="12.75" x14ac:dyDescent="0.2">
      <c r="A38" s="92" t="s">
        <v>320</v>
      </c>
      <c r="B38" s="94" t="s">
        <v>308</v>
      </c>
      <c r="C38" s="87">
        <v>0</v>
      </c>
      <c r="D38" s="87">
        <v>0</v>
      </c>
      <c r="E38" s="87">
        <v>0</v>
      </c>
      <c r="F38" s="87">
        <v>0</v>
      </c>
      <c r="G38" s="87">
        <v>0</v>
      </c>
      <c r="H38" s="87">
        <v>0</v>
      </c>
    </row>
    <row r="39" spans="1:8" ht="12.75" x14ac:dyDescent="0.2">
      <c r="A39" s="92" t="s">
        <v>321</v>
      </c>
      <c r="B39" s="94" t="s">
        <v>308</v>
      </c>
      <c r="C39" s="87">
        <v>132</v>
      </c>
      <c r="D39" s="87">
        <v>132</v>
      </c>
      <c r="E39" s="87">
        <v>132</v>
      </c>
      <c r="F39" s="87">
        <v>132</v>
      </c>
      <c r="G39" s="87">
        <v>132</v>
      </c>
      <c r="H39" s="87">
        <v>132</v>
      </c>
    </row>
    <row r="40" spans="1:8" ht="12.75" x14ac:dyDescent="0.2">
      <c r="A40" s="92" t="s">
        <v>330</v>
      </c>
      <c r="B40" s="94" t="s">
        <v>308</v>
      </c>
      <c r="C40" s="87">
        <v>7293.9899999999989</v>
      </c>
      <c r="D40" s="87">
        <v>7293.9899999999989</v>
      </c>
      <c r="E40" s="87">
        <v>8531.1899999999987</v>
      </c>
      <c r="F40" s="87">
        <v>9732.75</v>
      </c>
      <c r="G40" s="87">
        <v>10085.509999999998</v>
      </c>
      <c r="H40" s="87">
        <v>10489.47</v>
      </c>
    </row>
    <row r="41" spans="1:8" ht="12.75" x14ac:dyDescent="0.2">
      <c r="A41" s="92" t="s">
        <v>313</v>
      </c>
      <c r="B41" s="94" t="s">
        <v>308</v>
      </c>
      <c r="C41" s="87">
        <v>20</v>
      </c>
      <c r="D41" s="87">
        <v>3173.92</v>
      </c>
      <c r="E41" s="87">
        <v>4274.8599999999997</v>
      </c>
      <c r="F41" s="87">
        <v>4443.49</v>
      </c>
      <c r="G41" s="87">
        <v>4625.2199999999993</v>
      </c>
      <c r="H41" s="87">
        <v>4833.22</v>
      </c>
    </row>
    <row r="42" spans="1:8" ht="12.75" x14ac:dyDescent="0.2">
      <c r="A42" s="85" t="s">
        <v>314</v>
      </c>
      <c r="B42" s="100" t="s">
        <v>308</v>
      </c>
      <c r="C42" s="87">
        <v>1407.4000000000003</v>
      </c>
      <c r="D42" s="87">
        <v>1407.4000000000003</v>
      </c>
      <c r="E42" s="87">
        <v>1407.4000000000003</v>
      </c>
      <c r="F42" s="87">
        <v>1407.4000000000003</v>
      </c>
      <c r="G42" s="87">
        <v>1407.4000000000003</v>
      </c>
      <c r="H42" s="87">
        <v>1407.4000000000003</v>
      </c>
    </row>
    <row r="43" spans="1:8" x14ac:dyDescent="0.2">
      <c r="A43" s="23" t="s">
        <v>331</v>
      </c>
      <c r="C43" s="103"/>
      <c r="D43" s="103"/>
      <c r="E43" s="103"/>
      <c r="F43" s="103"/>
      <c r="G43" s="103"/>
      <c r="H43" s="103"/>
    </row>
    <row r="44" spans="1:8" x14ac:dyDescent="0.2">
      <c r="C44" s="103"/>
      <c r="D44" s="103"/>
      <c r="E44" s="103"/>
      <c r="F44" s="103"/>
      <c r="G44" s="103"/>
      <c r="H44" s="103"/>
    </row>
    <row r="45" spans="1:8" ht="12.75" x14ac:dyDescent="0.2">
      <c r="A45" s="82" t="s">
        <v>332</v>
      </c>
      <c r="B45" s="102" t="s">
        <v>306</v>
      </c>
      <c r="C45" s="88">
        <v>2025</v>
      </c>
      <c r="D45" s="88">
        <v>2030</v>
      </c>
      <c r="E45" s="88">
        <v>2035</v>
      </c>
      <c r="F45" s="88">
        <v>2040</v>
      </c>
      <c r="G45" s="88">
        <v>2045</v>
      </c>
      <c r="H45" s="88">
        <v>2050</v>
      </c>
    </row>
    <row r="46" spans="1:8" ht="12.75" x14ac:dyDescent="0.2">
      <c r="A46" s="90" t="s">
        <v>307</v>
      </c>
      <c r="B46" s="91" t="s">
        <v>333</v>
      </c>
      <c r="C46" s="87">
        <v>26053.466269999997</v>
      </c>
      <c r="D46" s="87">
        <v>16583.20552</v>
      </c>
      <c r="E46" s="87">
        <v>10029.236349999999</v>
      </c>
      <c r="F46" s="87">
        <v>10056.71371</v>
      </c>
      <c r="G46" s="87">
        <v>10029.236349999999</v>
      </c>
      <c r="H46" s="87">
        <v>0</v>
      </c>
    </row>
    <row r="47" spans="1:8" ht="12.75" x14ac:dyDescent="0.2">
      <c r="A47" s="92" t="s">
        <v>327</v>
      </c>
      <c r="B47" s="93" t="s">
        <v>333</v>
      </c>
      <c r="C47" s="87">
        <v>67517.927129999996</v>
      </c>
      <c r="D47" s="87">
        <v>76847.600559999992</v>
      </c>
      <c r="E47" s="87">
        <v>98700.357549999986</v>
      </c>
      <c r="F47" s="87">
        <v>95657.885250000021</v>
      </c>
      <c r="G47" s="87">
        <v>91165.237339999992</v>
      </c>
      <c r="H47" s="87">
        <v>95949.33229000002</v>
      </c>
    </row>
    <row r="48" spans="1:8" ht="12.75" x14ac:dyDescent="0.2">
      <c r="A48" s="92" t="s">
        <v>328</v>
      </c>
      <c r="B48" s="93" t="s">
        <v>333</v>
      </c>
      <c r="C48" s="87">
        <v>0</v>
      </c>
      <c r="D48" s="87">
        <v>0</v>
      </c>
      <c r="E48" s="87">
        <v>0</v>
      </c>
      <c r="F48" s="87">
        <v>0</v>
      </c>
      <c r="G48" s="87">
        <v>0</v>
      </c>
      <c r="H48" s="87">
        <v>0</v>
      </c>
    </row>
    <row r="49" spans="1:8" ht="12.75" x14ac:dyDescent="0.2">
      <c r="A49" s="92" t="s">
        <v>329</v>
      </c>
      <c r="B49" s="93" t="s">
        <v>333</v>
      </c>
      <c r="C49" s="87">
        <v>2743.7634000000003</v>
      </c>
      <c r="D49" s="87">
        <v>2743.7634000000003</v>
      </c>
      <c r="E49" s="87">
        <v>2743.7634000000003</v>
      </c>
      <c r="F49" s="87">
        <v>2751.2805599999997</v>
      </c>
      <c r="G49" s="87">
        <v>2310.1872000000003</v>
      </c>
      <c r="H49" s="87">
        <v>1517.9328</v>
      </c>
    </row>
    <row r="50" spans="1:8" ht="12.75" x14ac:dyDescent="0.2">
      <c r="A50" s="92" t="s">
        <v>316</v>
      </c>
      <c r="B50" s="93" t="s">
        <v>333</v>
      </c>
      <c r="C50" s="87">
        <v>27419.965849999997</v>
      </c>
      <c r="D50" s="87">
        <v>27419.965849999993</v>
      </c>
      <c r="E50" s="87">
        <v>27419.965849999993</v>
      </c>
      <c r="F50" s="87">
        <v>27495.089030000003</v>
      </c>
      <c r="G50" s="87">
        <v>27419.965849999997</v>
      </c>
      <c r="H50" s="87">
        <v>27419.965849999997</v>
      </c>
    </row>
    <row r="51" spans="1:8" ht="12.75" x14ac:dyDescent="0.2">
      <c r="A51" s="92" t="s">
        <v>317</v>
      </c>
      <c r="B51" s="93" t="s">
        <v>333</v>
      </c>
      <c r="C51" s="87">
        <v>10160.8992</v>
      </c>
      <c r="D51" s="87">
        <v>10160.8992</v>
      </c>
      <c r="E51" s="87">
        <v>10160.8992</v>
      </c>
      <c r="F51" s="87">
        <v>10188.737279999998</v>
      </c>
      <c r="G51" s="87">
        <v>10160.8992</v>
      </c>
      <c r="H51" s="87">
        <v>10160.8992</v>
      </c>
    </row>
    <row r="52" spans="1:8" ht="12.75" x14ac:dyDescent="0.2">
      <c r="A52" s="92" t="s">
        <v>318</v>
      </c>
      <c r="B52" s="93" t="s">
        <v>333</v>
      </c>
      <c r="C52" s="87">
        <v>0</v>
      </c>
      <c r="D52" s="87">
        <v>0</v>
      </c>
      <c r="E52" s="87">
        <v>0</v>
      </c>
      <c r="F52" s="87">
        <v>0</v>
      </c>
      <c r="G52" s="87">
        <v>0</v>
      </c>
      <c r="H52" s="87">
        <v>0</v>
      </c>
    </row>
    <row r="53" spans="1:8" ht="12.75" x14ac:dyDescent="0.2">
      <c r="A53" s="92" t="s">
        <v>319</v>
      </c>
      <c r="B53" s="93" t="s">
        <v>333</v>
      </c>
      <c r="C53" s="87">
        <v>8598.4423300000017</v>
      </c>
      <c r="D53" s="87">
        <v>8598.4423300000017</v>
      </c>
      <c r="E53" s="87">
        <v>8598.4423300000017</v>
      </c>
      <c r="F53" s="87">
        <v>8621.9996999999985</v>
      </c>
      <c r="G53" s="87">
        <v>8598.4423300000017</v>
      </c>
      <c r="H53" s="87">
        <v>8598.4423300000017</v>
      </c>
    </row>
    <row r="54" spans="1:8" ht="12.75" x14ac:dyDescent="0.2">
      <c r="A54" s="92" t="s">
        <v>320</v>
      </c>
      <c r="B54" s="93" t="s">
        <v>333</v>
      </c>
      <c r="C54" s="87">
        <v>0</v>
      </c>
      <c r="D54" s="87">
        <v>0</v>
      </c>
      <c r="E54" s="87">
        <v>0</v>
      </c>
      <c r="F54" s="87">
        <v>0</v>
      </c>
      <c r="G54" s="87">
        <v>0</v>
      </c>
      <c r="H54" s="87">
        <v>0</v>
      </c>
    </row>
    <row r="55" spans="1:8" ht="12.75" x14ac:dyDescent="0.2">
      <c r="A55" s="92" t="s">
        <v>321</v>
      </c>
      <c r="B55" s="93" t="s">
        <v>333</v>
      </c>
      <c r="C55" s="87">
        <v>578.16</v>
      </c>
      <c r="D55" s="87">
        <v>578.16</v>
      </c>
      <c r="E55" s="87">
        <v>578.16</v>
      </c>
      <c r="F55" s="87">
        <v>579.74399999999991</v>
      </c>
      <c r="G55" s="87">
        <v>578.16</v>
      </c>
      <c r="H55" s="87">
        <v>578.16</v>
      </c>
    </row>
    <row r="56" spans="1:8" ht="12.75" x14ac:dyDescent="0.2">
      <c r="A56" s="92" t="s">
        <v>330</v>
      </c>
      <c r="B56" s="93" t="s">
        <v>333</v>
      </c>
      <c r="C56" s="87">
        <v>10821.747889999999</v>
      </c>
      <c r="D56" s="87">
        <v>10821.747889999999</v>
      </c>
      <c r="E56" s="87">
        <v>13029.878849999999</v>
      </c>
      <c r="F56" s="87">
        <v>15188.998909999997</v>
      </c>
      <c r="G56" s="87">
        <v>15769.21019</v>
      </c>
      <c r="H56" s="87">
        <v>16481.14589</v>
      </c>
    </row>
    <row r="57" spans="1:8" ht="12.75" x14ac:dyDescent="0.2">
      <c r="A57" s="92" t="s">
        <v>313</v>
      </c>
      <c r="B57" s="93" t="s">
        <v>333</v>
      </c>
      <c r="C57" s="87">
        <v>-0.30015999999999998</v>
      </c>
      <c r="D57" s="87">
        <v>-44.99483</v>
      </c>
      <c r="E57" s="87">
        <v>-121.73808</v>
      </c>
      <c r="F57" s="87">
        <v>-232.73009999999996</v>
      </c>
      <c r="G57" s="87">
        <v>-196.47952999999998</v>
      </c>
      <c r="H57" s="87">
        <v>-247.36938999999995</v>
      </c>
    </row>
    <row r="58" spans="1:8" ht="12.75" x14ac:dyDescent="0.2">
      <c r="A58" s="85" t="s">
        <v>314</v>
      </c>
      <c r="B58" s="86" t="s">
        <v>333</v>
      </c>
      <c r="C58" s="87">
        <v>-4.4334499999999997</v>
      </c>
      <c r="D58" s="87">
        <v>-1.8036099999999997</v>
      </c>
      <c r="E58" s="87">
        <v>-1.1896800000000001</v>
      </c>
      <c r="F58" s="87">
        <v>-7.9894799999999986</v>
      </c>
      <c r="G58" s="87">
        <v>-5.79406</v>
      </c>
      <c r="H58" s="87">
        <v>-5.2961800000000006</v>
      </c>
    </row>
    <row r="59" spans="1:8" ht="12.75" x14ac:dyDescent="0.2">
      <c r="A59" s="104" t="s">
        <v>334</v>
      </c>
      <c r="B59" s="93" t="s">
        <v>333</v>
      </c>
      <c r="C59" s="87">
        <v>14523.25201</v>
      </c>
      <c r="D59" s="87">
        <v>20690.756350000003</v>
      </c>
      <c r="E59" s="87">
        <v>15038.360430000001</v>
      </c>
      <c r="F59" s="87">
        <v>18702.023900000007</v>
      </c>
      <c r="G59" s="87">
        <v>28347.672469999998</v>
      </c>
      <c r="H59" s="87">
        <v>35308.481510000005</v>
      </c>
    </row>
    <row r="60" spans="1:8" ht="12.75" x14ac:dyDescent="0.2">
      <c r="A60" s="105" t="s">
        <v>335</v>
      </c>
      <c r="B60" s="86" t="s">
        <v>333</v>
      </c>
      <c r="C60" s="87">
        <v>-11567.764159999999</v>
      </c>
      <c r="D60" s="87">
        <v>-5937.5059600000004</v>
      </c>
      <c r="E60" s="87">
        <v>-11608.488960000001</v>
      </c>
      <c r="F60" s="87">
        <v>-11649.681800000002</v>
      </c>
      <c r="G60" s="87">
        <v>-15492.677090000001</v>
      </c>
      <c r="H60" s="87">
        <v>-15117.607479999999</v>
      </c>
    </row>
    <row r="61" spans="1:8" ht="12.75" x14ac:dyDescent="0.2">
      <c r="A61" s="105" t="s">
        <v>336</v>
      </c>
      <c r="B61" s="86" t="s">
        <v>333</v>
      </c>
      <c r="C61" s="87">
        <v>156845.12634999998</v>
      </c>
      <c r="D61" s="87">
        <v>168460.23670000004</v>
      </c>
      <c r="E61" s="87">
        <v>174567.64721999998</v>
      </c>
      <c r="F61" s="87">
        <v>177352.07100999999</v>
      </c>
      <c r="G61" s="87">
        <v>178684.06021</v>
      </c>
      <c r="H61" s="87">
        <v>180644.08684</v>
      </c>
    </row>
    <row r="62" spans="1:8" ht="12.75" x14ac:dyDescent="0.2">
      <c r="A62" s="106" t="s">
        <v>337</v>
      </c>
      <c r="B62" s="106"/>
      <c r="C62" s="106"/>
      <c r="D62" s="107"/>
      <c r="E62" s="106"/>
      <c r="F62" s="106"/>
      <c r="G62" s="106"/>
      <c r="H62" s="106"/>
    </row>
    <row r="63" spans="1:8" ht="12.75" x14ac:dyDescent="0.2">
      <c r="A63" s="80" t="s">
        <v>338</v>
      </c>
      <c r="B63" s="98" t="s">
        <v>306</v>
      </c>
      <c r="C63" s="99">
        <v>2025</v>
      </c>
      <c r="D63" s="99">
        <v>2030</v>
      </c>
      <c r="E63" s="99">
        <v>2035</v>
      </c>
      <c r="F63" s="99">
        <v>2040</v>
      </c>
      <c r="G63" s="99">
        <v>2045</v>
      </c>
      <c r="H63" s="84">
        <v>2050</v>
      </c>
    </row>
    <row r="64" spans="1:8" ht="12.75" x14ac:dyDescent="0.2">
      <c r="A64" s="92" t="s">
        <v>307</v>
      </c>
      <c r="B64" s="93" t="s">
        <v>308</v>
      </c>
      <c r="C64" s="87">
        <v>3304.6000000000004</v>
      </c>
      <c r="D64" s="87">
        <v>2103.4</v>
      </c>
      <c r="E64" s="87">
        <v>1272.0999999999999</v>
      </c>
      <c r="F64" s="87">
        <v>1272.0999999999999</v>
      </c>
      <c r="G64" s="87">
        <v>1272.0999999999999</v>
      </c>
      <c r="H64" s="87">
        <v>0</v>
      </c>
    </row>
    <row r="65" spans="1:8" ht="12.75" x14ac:dyDescent="0.2">
      <c r="A65" s="92" t="s">
        <v>309</v>
      </c>
      <c r="B65" s="93" t="s">
        <v>308</v>
      </c>
      <c r="C65" s="87">
        <v>2234.9</v>
      </c>
      <c r="D65" s="87">
        <v>2234.9</v>
      </c>
      <c r="E65" s="87">
        <v>5902.48</v>
      </c>
      <c r="F65" s="87">
        <v>5902.48</v>
      </c>
      <c r="G65" s="87">
        <v>5902.48</v>
      </c>
      <c r="H65" s="87">
        <v>5902.48</v>
      </c>
    </row>
    <row r="66" spans="1:8" ht="12.75" x14ac:dyDescent="0.2">
      <c r="A66" s="92" t="s">
        <v>310</v>
      </c>
      <c r="B66" s="93" t="s">
        <v>308</v>
      </c>
      <c r="C66" s="87">
        <v>118.79999999999998</v>
      </c>
      <c r="D66" s="87">
        <v>52.900000000000006</v>
      </c>
      <c r="E66" s="87">
        <v>52.900000000000006</v>
      </c>
      <c r="F66" s="87">
        <v>491.35999999999996</v>
      </c>
      <c r="G66" s="87">
        <v>1857.0900000000001</v>
      </c>
      <c r="H66" s="87">
        <v>3664.11</v>
      </c>
    </row>
    <row r="67" spans="1:8" ht="12.75" x14ac:dyDescent="0.2">
      <c r="A67" s="92" t="s">
        <v>311</v>
      </c>
      <c r="B67" s="93" t="s">
        <v>308</v>
      </c>
      <c r="C67" s="87">
        <v>1621.5</v>
      </c>
      <c r="D67" s="87">
        <v>1621.5</v>
      </c>
      <c r="E67" s="87">
        <v>1621.5</v>
      </c>
      <c r="F67" s="87">
        <v>823.4</v>
      </c>
      <c r="G67" s="87">
        <v>0</v>
      </c>
      <c r="H67" s="87">
        <v>0</v>
      </c>
    </row>
    <row r="68" spans="1:8" ht="12.75" x14ac:dyDescent="0.2">
      <c r="A68" s="92" t="s">
        <v>312</v>
      </c>
      <c r="B68" s="93" t="s">
        <v>308</v>
      </c>
      <c r="C68" s="87">
        <v>124.30000000000001</v>
      </c>
      <c r="D68" s="87">
        <v>124.30000000000001</v>
      </c>
      <c r="E68" s="87">
        <v>124.30000000000001</v>
      </c>
      <c r="F68" s="87">
        <v>124.30000000000001</v>
      </c>
      <c r="G68" s="87">
        <v>124.30000000000001</v>
      </c>
      <c r="H68" s="87">
        <v>124.30000000000001</v>
      </c>
    </row>
    <row r="69" spans="1:8" ht="12.75" x14ac:dyDescent="0.2">
      <c r="A69" s="92" t="s">
        <v>313</v>
      </c>
      <c r="B69" s="93" t="s">
        <v>308</v>
      </c>
      <c r="C69" s="87">
        <v>20</v>
      </c>
      <c r="D69" s="87">
        <v>3072.45</v>
      </c>
      <c r="E69" s="87">
        <v>3109.85</v>
      </c>
      <c r="F69" s="87">
        <v>3278.48</v>
      </c>
      <c r="G69" s="87">
        <v>3460.21</v>
      </c>
      <c r="H69" s="87">
        <v>3668.21</v>
      </c>
    </row>
    <row r="70" spans="1:8" ht="12.75" x14ac:dyDescent="0.2">
      <c r="A70" s="92" t="s">
        <v>314</v>
      </c>
      <c r="B70" s="93" t="s">
        <v>308</v>
      </c>
      <c r="C70" s="87">
        <v>240</v>
      </c>
      <c r="D70" s="87">
        <v>240</v>
      </c>
      <c r="E70" s="87">
        <v>240</v>
      </c>
      <c r="F70" s="87">
        <v>240</v>
      </c>
      <c r="G70" s="87">
        <v>240</v>
      </c>
      <c r="H70" s="87">
        <v>240</v>
      </c>
    </row>
    <row r="71" spans="1:8" ht="12.75" x14ac:dyDescent="0.2">
      <c r="A71" s="92" t="s">
        <v>316</v>
      </c>
      <c r="B71" s="93" t="s">
        <v>308</v>
      </c>
      <c r="C71" s="87">
        <v>3892</v>
      </c>
      <c r="D71" s="87">
        <v>3892</v>
      </c>
      <c r="E71" s="87">
        <v>3892</v>
      </c>
      <c r="F71" s="87">
        <v>3892</v>
      </c>
      <c r="G71" s="87">
        <v>3892</v>
      </c>
      <c r="H71" s="87">
        <v>3892</v>
      </c>
    </row>
    <row r="72" spans="1:8" ht="12.75" x14ac:dyDescent="0.2">
      <c r="A72" s="92" t="s">
        <v>317</v>
      </c>
      <c r="B72" s="93" t="s">
        <v>308</v>
      </c>
      <c r="C72" s="87">
        <v>0</v>
      </c>
      <c r="D72" s="87">
        <v>0</v>
      </c>
      <c r="E72" s="87">
        <v>0</v>
      </c>
      <c r="F72" s="87">
        <v>0</v>
      </c>
      <c r="G72" s="87">
        <v>0</v>
      </c>
      <c r="H72" s="87">
        <v>0</v>
      </c>
    </row>
    <row r="73" spans="1:8" ht="12.75" x14ac:dyDescent="0.2">
      <c r="A73" s="92" t="s">
        <v>318</v>
      </c>
      <c r="B73" s="93" t="s">
        <v>308</v>
      </c>
      <c r="C73" s="87">
        <v>0</v>
      </c>
      <c r="D73" s="87">
        <v>0</v>
      </c>
      <c r="E73" s="87">
        <v>0</v>
      </c>
      <c r="F73" s="87">
        <v>0</v>
      </c>
      <c r="G73" s="87">
        <v>0</v>
      </c>
      <c r="H73" s="87">
        <v>0</v>
      </c>
    </row>
    <row r="74" spans="1:8" ht="12.75" x14ac:dyDescent="0.2">
      <c r="A74" s="92" t="s">
        <v>319</v>
      </c>
      <c r="B74" s="93" t="s">
        <v>308</v>
      </c>
      <c r="C74" s="87">
        <v>3167.5599999999995</v>
      </c>
      <c r="D74" s="87">
        <v>3167.5599999999995</v>
      </c>
      <c r="E74" s="87">
        <v>3167.5599999999995</v>
      </c>
      <c r="F74" s="87">
        <v>3167.5599999999995</v>
      </c>
      <c r="G74" s="87">
        <v>3167.5599999999995</v>
      </c>
      <c r="H74" s="87">
        <v>3167.5599999999995</v>
      </c>
    </row>
    <row r="75" spans="1:8" ht="12.75" x14ac:dyDescent="0.2">
      <c r="A75" s="92" t="s">
        <v>320</v>
      </c>
      <c r="B75" s="93" t="s">
        <v>308</v>
      </c>
      <c r="C75" s="87">
        <v>0</v>
      </c>
      <c r="D75" s="87">
        <v>0</v>
      </c>
      <c r="E75" s="87">
        <v>0</v>
      </c>
      <c r="F75" s="87">
        <v>0</v>
      </c>
      <c r="G75" s="87">
        <v>0</v>
      </c>
      <c r="H75" s="87">
        <v>0</v>
      </c>
    </row>
    <row r="76" spans="1:8" ht="12.75" x14ac:dyDescent="0.2">
      <c r="A76" s="92" t="s">
        <v>321</v>
      </c>
      <c r="B76" s="93" t="s">
        <v>308</v>
      </c>
      <c r="C76" s="87">
        <v>0</v>
      </c>
      <c r="D76" s="87">
        <v>0</v>
      </c>
      <c r="E76" s="87">
        <v>0</v>
      </c>
      <c r="F76" s="87">
        <v>0</v>
      </c>
      <c r="G76" s="87">
        <v>0</v>
      </c>
      <c r="H76" s="87">
        <v>0</v>
      </c>
    </row>
    <row r="77" spans="1:8" ht="12.75" x14ac:dyDescent="0.2">
      <c r="A77" s="92" t="s">
        <v>322</v>
      </c>
      <c r="B77" s="93" t="s">
        <v>308</v>
      </c>
      <c r="C77" s="87">
        <v>3243.8100000000004</v>
      </c>
      <c r="D77" s="87">
        <v>3243.8100000000004</v>
      </c>
      <c r="E77" s="87">
        <v>3243.8100000000004</v>
      </c>
      <c r="F77" s="87">
        <v>3243.8100000000004</v>
      </c>
      <c r="G77" s="87">
        <v>3243.8100000000004</v>
      </c>
      <c r="H77" s="87">
        <v>3243.8100000000004</v>
      </c>
    </row>
    <row r="78" spans="1:8" ht="12.75" x14ac:dyDescent="0.2">
      <c r="A78" s="85" t="s">
        <v>323</v>
      </c>
      <c r="B78" s="86" t="s">
        <v>308</v>
      </c>
      <c r="C78" s="87">
        <v>601.39</v>
      </c>
      <c r="D78" s="87">
        <v>601.39</v>
      </c>
      <c r="E78" s="87">
        <v>1838.59</v>
      </c>
      <c r="F78" s="87">
        <v>3040.1499999999996</v>
      </c>
      <c r="G78" s="87">
        <v>3392.9100000000003</v>
      </c>
      <c r="H78" s="87">
        <v>3796.8700000000003</v>
      </c>
    </row>
    <row r="79" spans="1:8" ht="12.75" x14ac:dyDescent="0.2">
      <c r="A79" s="81"/>
      <c r="B79" s="81"/>
      <c r="C79" s="81"/>
      <c r="D79" s="81"/>
      <c r="E79" s="81"/>
      <c r="F79" s="81"/>
      <c r="G79" s="81"/>
      <c r="H79" s="81"/>
    </row>
    <row r="80" spans="1:8" ht="12.75" x14ac:dyDescent="0.2">
      <c r="A80" s="80" t="s">
        <v>339</v>
      </c>
      <c r="B80" s="98" t="s">
        <v>306</v>
      </c>
      <c r="C80" s="99">
        <v>2025</v>
      </c>
      <c r="D80" s="99">
        <v>2030</v>
      </c>
      <c r="E80" s="99">
        <v>2035</v>
      </c>
      <c r="F80" s="99">
        <v>2040</v>
      </c>
      <c r="G80" s="99">
        <v>2045</v>
      </c>
      <c r="H80" s="84">
        <v>2050</v>
      </c>
    </row>
    <row r="81" spans="1:8" ht="12.75" x14ac:dyDescent="0.2">
      <c r="A81" s="92" t="s">
        <v>307</v>
      </c>
      <c r="B81" s="93" t="s">
        <v>308</v>
      </c>
      <c r="C81" s="87">
        <v>0</v>
      </c>
      <c r="D81" s="87">
        <v>0</v>
      </c>
      <c r="E81" s="87">
        <v>0</v>
      </c>
      <c r="F81" s="87">
        <v>0</v>
      </c>
      <c r="G81" s="87">
        <v>0</v>
      </c>
      <c r="H81" s="87">
        <v>0</v>
      </c>
    </row>
    <row r="82" spans="1:8" ht="12.75" x14ac:dyDescent="0.2">
      <c r="A82" s="92" t="s">
        <v>309</v>
      </c>
      <c r="B82" s="93" t="s">
        <v>308</v>
      </c>
      <c r="C82" s="87">
        <v>3017.9</v>
      </c>
      <c r="D82" s="87">
        <v>3017.9</v>
      </c>
      <c r="E82" s="87">
        <v>3017.9</v>
      </c>
      <c r="F82" s="87">
        <v>3375.13</v>
      </c>
      <c r="G82" s="87">
        <v>3375.13</v>
      </c>
      <c r="H82" s="87">
        <v>3375.13</v>
      </c>
    </row>
    <row r="83" spans="1:8" ht="12.75" x14ac:dyDescent="0.2">
      <c r="A83" s="92" t="s">
        <v>310</v>
      </c>
      <c r="B83" s="93" t="s">
        <v>308</v>
      </c>
      <c r="C83" s="87">
        <v>0</v>
      </c>
      <c r="D83" s="87">
        <v>0</v>
      </c>
      <c r="E83" s="87">
        <v>0</v>
      </c>
      <c r="F83" s="87">
        <v>0</v>
      </c>
      <c r="G83" s="87">
        <v>0</v>
      </c>
      <c r="H83" s="87">
        <v>0</v>
      </c>
    </row>
    <row r="84" spans="1:8" ht="12.75" x14ac:dyDescent="0.2">
      <c r="A84" s="92" t="s">
        <v>311</v>
      </c>
      <c r="B84" s="93" t="s">
        <v>308</v>
      </c>
      <c r="C84" s="87">
        <v>0</v>
      </c>
      <c r="D84" s="87">
        <v>0</v>
      </c>
      <c r="E84" s="87">
        <v>0</v>
      </c>
      <c r="F84" s="87">
        <v>0</v>
      </c>
      <c r="G84" s="87">
        <v>0</v>
      </c>
      <c r="H84" s="87">
        <v>0</v>
      </c>
    </row>
    <row r="85" spans="1:8" ht="12.75" x14ac:dyDescent="0.2">
      <c r="A85" s="92" t="s">
        <v>312</v>
      </c>
      <c r="B85" s="93" t="s">
        <v>308</v>
      </c>
      <c r="C85" s="87">
        <v>25.6</v>
      </c>
      <c r="D85" s="87">
        <v>25.6</v>
      </c>
      <c r="E85" s="87">
        <v>25.6</v>
      </c>
      <c r="F85" s="87">
        <v>25.6</v>
      </c>
      <c r="G85" s="87">
        <v>25.6</v>
      </c>
      <c r="H85" s="87">
        <v>25.6</v>
      </c>
    </row>
    <row r="86" spans="1:8" ht="12.75" x14ac:dyDescent="0.2">
      <c r="A86" s="92" t="s">
        <v>313</v>
      </c>
      <c r="B86" s="93" t="s">
        <v>308</v>
      </c>
      <c r="C86" s="87">
        <v>0</v>
      </c>
      <c r="D86" s="87">
        <v>0</v>
      </c>
      <c r="E86" s="87">
        <v>0</v>
      </c>
      <c r="F86" s="87">
        <v>0</v>
      </c>
      <c r="G86" s="87">
        <v>0</v>
      </c>
      <c r="H86" s="87">
        <v>0</v>
      </c>
    </row>
    <row r="87" spans="1:8" ht="12.75" x14ac:dyDescent="0.2">
      <c r="A87" s="92" t="s">
        <v>314</v>
      </c>
      <c r="B87" s="93" t="s">
        <v>308</v>
      </c>
      <c r="C87" s="87">
        <v>1167.4000000000003</v>
      </c>
      <c r="D87" s="87">
        <v>1167.4000000000003</v>
      </c>
      <c r="E87" s="87">
        <v>1167.4000000000003</v>
      </c>
      <c r="F87" s="87">
        <v>1167.4000000000003</v>
      </c>
      <c r="G87" s="87">
        <v>1167.4000000000003</v>
      </c>
      <c r="H87" s="87">
        <v>1167.4000000000003</v>
      </c>
    </row>
    <row r="88" spans="1:8" ht="12.75" x14ac:dyDescent="0.2">
      <c r="A88" s="92" t="s">
        <v>316</v>
      </c>
      <c r="B88" s="93" t="s">
        <v>308</v>
      </c>
      <c r="C88" s="87">
        <v>317.10000000000002</v>
      </c>
      <c r="D88" s="87">
        <v>317.10000000000002</v>
      </c>
      <c r="E88" s="87">
        <v>317.10000000000002</v>
      </c>
      <c r="F88" s="87">
        <v>317.10000000000002</v>
      </c>
      <c r="G88" s="87">
        <v>317.10000000000002</v>
      </c>
      <c r="H88" s="87">
        <v>317.10000000000002</v>
      </c>
    </row>
    <row r="89" spans="1:8" ht="12.75" x14ac:dyDescent="0.2">
      <c r="A89" s="92" t="s">
        <v>317</v>
      </c>
      <c r="B89" s="93" t="s">
        <v>308</v>
      </c>
      <c r="C89" s="87">
        <v>0</v>
      </c>
      <c r="D89" s="87">
        <v>0</v>
      </c>
      <c r="E89" s="87">
        <v>0</v>
      </c>
      <c r="F89" s="87">
        <v>0</v>
      </c>
      <c r="G89" s="87">
        <v>0</v>
      </c>
      <c r="H89" s="87">
        <v>0</v>
      </c>
    </row>
    <row r="90" spans="1:8" ht="12.75" x14ac:dyDescent="0.2">
      <c r="A90" s="92" t="s">
        <v>318</v>
      </c>
      <c r="B90" s="93" t="s">
        <v>308</v>
      </c>
      <c r="C90" s="87">
        <v>0</v>
      </c>
      <c r="D90" s="87">
        <v>0</v>
      </c>
      <c r="E90" s="87">
        <v>0</v>
      </c>
      <c r="F90" s="87">
        <v>0</v>
      </c>
      <c r="G90" s="87">
        <v>0</v>
      </c>
      <c r="H90" s="87">
        <v>0</v>
      </c>
    </row>
    <row r="91" spans="1:8" ht="12.75" x14ac:dyDescent="0.2">
      <c r="A91" s="92" t="s">
        <v>319</v>
      </c>
      <c r="B91" s="93" t="s">
        <v>308</v>
      </c>
      <c r="C91" s="87">
        <v>0</v>
      </c>
      <c r="D91" s="87">
        <v>0</v>
      </c>
      <c r="E91" s="87">
        <v>0</v>
      </c>
      <c r="F91" s="87">
        <v>0</v>
      </c>
      <c r="G91" s="87">
        <v>0</v>
      </c>
      <c r="H91" s="87">
        <v>0</v>
      </c>
    </row>
    <row r="92" spans="1:8" ht="12.75" x14ac:dyDescent="0.2">
      <c r="A92" s="92" t="s">
        <v>320</v>
      </c>
      <c r="B92" s="93" t="s">
        <v>308</v>
      </c>
      <c r="C92" s="87">
        <v>0</v>
      </c>
      <c r="D92" s="87">
        <v>0</v>
      </c>
      <c r="E92" s="87">
        <v>0</v>
      </c>
      <c r="F92" s="87">
        <v>0</v>
      </c>
      <c r="G92" s="87">
        <v>0</v>
      </c>
      <c r="H92" s="87">
        <v>0</v>
      </c>
    </row>
    <row r="93" spans="1:8" ht="12.75" x14ac:dyDescent="0.2">
      <c r="A93" s="92" t="s">
        <v>321</v>
      </c>
      <c r="B93" s="93" t="s">
        <v>308</v>
      </c>
      <c r="C93" s="87">
        <v>0</v>
      </c>
      <c r="D93" s="87">
        <v>0</v>
      </c>
      <c r="E93" s="87">
        <v>0</v>
      </c>
      <c r="F93" s="87">
        <v>0</v>
      </c>
      <c r="G93" s="87">
        <v>0</v>
      </c>
      <c r="H93" s="87">
        <v>0</v>
      </c>
    </row>
    <row r="94" spans="1:8" ht="12.75" x14ac:dyDescent="0.2">
      <c r="A94" s="92" t="s">
        <v>322</v>
      </c>
      <c r="B94" s="93" t="s">
        <v>308</v>
      </c>
      <c r="C94" s="87">
        <v>887.2</v>
      </c>
      <c r="D94" s="87">
        <v>887.2</v>
      </c>
      <c r="E94" s="87">
        <v>887.2</v>
      </c>
      <c r="F94" s="87">
        <v>887.2</v>
      </c>
      <c r="G94" s="87">
        <v>887.2</v>
      </c>
      <c r="H94" s="87">
        <v>887.2</v>
      </c>
    </row>
    <row r="95" spans="1:8" ht="12.75" x14ac:dyDescent="0.2">
      <c r="A95" s="85" t="s">
        <v>323</v>
      </c>
      <c r="B95" s="86" t="s">
        <v>308</v>
      </c>
      <c r="C95" s="87">
        <v>269.99</v>
      </c>
      <c r="D95" s="87">
        <v>269.99</v>
      </c>
      <c r="E95" s="87">
        <v>269.99</v>
      </c>
      <c r="F95" s="87">
        <v>269.99</v>
      </c>
      <c r="G95" s="87">
        <v>269.99</v>
      </c>
      <c r="H95" s="87">
        <v>269.99</v>
      </c>
    </row>
    <row r="96" spans="1:8" ht="12.75" x14ac:dyDescent="0.2">
      <c r="A96" s="81"/>
      <c r="B96" s="81"/>
      <c r="C96" s="81"/>
      <c r="D96" s="81"/>
      <c r="E96" s="81"/>
      <c r="F96" s="81"/>
      <c r="G96" s="81"/>
      <c r="H96" s="81"/>
    </row>
    <row r="97" spans="1:8" ht="12.75" x14ac:dyDescent="0.2">
      <c r="A97" s="80" t="s">
        <v>340</v>
      </c>
      <c r="B97" s="98" t="s">
        <v>306</v>
      </c>
      <c r="C97" s="99">
        <v>2025</v>
      </c>
      <c r="D97" s="99">
        <v>2030</v>
      </c>
      <c r="E97" s="99">
        <v>2035</v>
      </c>
      <c r="F97" s="99">
        <v>2040</v>
      </c>
      <c r="G97" s="99">
        <v>2045</v>
      </c>
      <c r="H97" s="84">
        <v>2050</v>
      </c>
    </row>
    <row r="98" spans="1:8" ht="12.75" x14ac:dyDescent="0.2">
      <c r="A98" s="92" t="s">
        <v>307</v>
      </c>
      <c r="B98" s="93" t="s">
        <v>308</v>
      </c>
      <c r="C98" s="87">
        <v>0</v>
      </c>
      <c r="D98" s="87">
        <v>0</v>
      </c>
      <c r="E98" s="87">
        <v>0</v>
      </c>
      <c r="F98" s="87">
        <v>0</v>
      </c>
      <c r="G98" s="87">
        <v>0</v>
      </c>
      <c r="H98" s="87">
        <v>0</v>
      </c>
    </row>
    <row r="99" spans="1:8" ht="12.75" x14ac:dyDescent="0.2">
      <c r="A99" s="92" t="s">
        <v>309</v>
      </c>
      <c r="B99" s="93" t="s">
        <v>308</v>
      </c>
      <c r="C99" s="87">
        <v>1681.1000000000004</v>
      </c>
      <c r="D99" s="87">
        <v>1681.1000000000004</v>
      </c>
      <c r="E99" s="87">
        <v>2352.4200000000005</v>
      </c>
      <c r="F99" s="87">
        <v>2678.9700000000007</v>
      </c>
      <c r="G99" s="87">
        <v>2678.9700000000007</v>
      </c>
      <c r="H99" s="87">
        <v>2693.6</v>
      </c>
    </row>
    <row r="100" spans="1:8" ht="12.75" x14ac:dyDescent="0.2">
      <c r="A100" s="92" t="s">
        <v>310</v>
      </c>
      <c r="B100" s="93" t="s">
        <v>308</v>
      </c>
      <c r="C100" s="87">
        <v>2892.2999999999997</v>
      </c>
      <c r="D100" s="87">
        <v>2396.1</v>
      </c>
      <c r="E100" s="87">
        <v>0</v>
      </c>
      <c r="F100" s="87">
        <v>0</v>
      </c>
      <c r="G100" s="87">
        <v>128.94999999999999</v>
      </c>
      <c r="H100" s="87">
        <v>358.28</v>
      </c>
    </row>
    <row r="101" spans="1:8" ht="12.75" x14ac:dyDescent="0.2">
      <c r="A101" s="92" t="s">
        <v>311</v>
      </c>
      <c r="B101" s="93" t="s">
        <v>308</v>
      </c>
      <c r="C101" s="87">
        <v>0</v>
      </c>
      <c r="D101" s="87">
        <v>0</v>
      </c>
      <c r="E101" s="87">
        <v>0</v>
      </c>
      <c r="F101" s="87">
        <v>0</v>
      </c>
      <c r="G101" s="87">
        <v>0</v>
      </c>
      <c r="H101" s="87">
        <v>0</v>
      </c>
    </row>
    <row r="102" spans="1:8" ht="12.75" x14ac:dyDescent="0.2">
      <c r="A102" s="92" t="s">
        <v>312</v>
      </c>
      <c r="B102" s="93" t="s">
        <v>308</v>
      </c>
      <c r="C102" s="87">
        <v>58.300000000000004</v>
      </c>
      <c r="D102" s="87">
        <v>58.300000000000004</v>
      </c>
      <c r="E102" s="87">
        <v>58.300000000000004</v>
      </c>
      <c r="F102" s="87">
        <v>58.300000000000004</v>
      </c>
      <c r="G102" s="87">
        <v>6.2000000000000011</v>
      </c>
      <c r="H102" s="87">
        <v>0</v>
      </c>
    </row>
    <row r="103" spans="1:8" ht="12.75" x14ac:dyDescent="0.2">
      <c r="A103" s="92" t="s">
        <v>313</v>
      </c>
      <c r="B103" s="93" t="s">
        <v>308</v>
      </c>
      <c r="C103" s="87">
        <v>0</v>
      </c>
      <c r="D103" s="87">
        <v>0</v>
      </c>
      <c r="E103" s="87">
        <v>0</v>
      </c>
      <c r="F103" s="87">
        <v>0</v>
      </c>
      <c r="G103" s="87">
        <v>0</v>
      </c>
      <c r="H103" s="87">
        <v>0</v>
      </c>
    </row>
    <row r="104" spans="1:8" ht="12.75" x14ac:dyDescent="0.2">
      <c r="A104" s="92" t="s">
        <v>314</v>
      </c>
      <c r="B104" s="93" t="s">
        <v>308</v>
      </c>
      <c r="C104" s="87">
        <v>0</v>
      </c>
      <c r="D104" s="87">
        <v>0</v>
      </c>
      <c r="E104" s="87">
        <v>0</v>
      </c>
      <c r="F104" s="87">
        <v>0</v>
      </c>
      <c r="G104" s="87">
        <v>0</v>
      </c>
      <c r="H104" s="87">
        <v>0</v>
      </c>
    </row>
    <row r="105" spans="1:8" ht="12.75" x14ac:dyDescent="0.2">
      <c r="A105" s="92" t="s">
        <v>316</v>
      </c>
      <c r="B105" s="93" t="s">
        <v>308</v>
      </c>
      <c r="C105" s="87">
        <v>70.7</v>
      </c>
      <c r="D105" s="87">
        <v>70.7</v>
      </c>
      <c r="E105" s="87">
        <v>70.7</v>
      </c>
      <c r="F105" s="87">
        <v>70.7</v>
      </c>
      <c r="G105" s="87">
        <v>70.7</v>
      </c>
      <c r="H105" s="87">
        <v>70.7</v>
      </c>
    </row>
    <row r="106" spans="1:8" ht="12.75" x14ac:dyDescent="0.2">
      <c r="A106" s="92" t="s">
        <v>317</v>
      </c>
      <c r="B106" s="93" t="s">
        <v>308</v>
      </c>
      <c r="C106" s="87">
        <v>0</v>
      </c>
      <c r="D106" s="87">
        <v>0</v>
      </c>
      <c r="E106" s="87">
        <v>0</v>
      </c>
      <c r="F106" s="87">
        <v>0</v>
      </c>
      <c r="G106" s="87">
        <v>0</v>
      </c>
      <c r="H106" s="87">
        <v>0</v>
      </c>
    </row>
    <row r="107" spans="1:8" ht="12.75" x14ac:dyDescent="0.2">
      <c r="A107" s="92" t="s">
        <v>318</v>
      </c>
      <c r="B107" s="93" t="s">
        <v>308</v>
      </c>
      <c r="C107" s="87">
        <v>0</v>
      </c>
      <c r="D107" s="87">
        <v>0</v>
      </c>
      <c r="E107" s="87">
        <v>0</v>
      </c>
      <c r="F107" s="87">
        <v>0</v>
      </c>
      <c r="G107" s="87">
        <v>0</v>
      </c>
      <c r="H107" s="87">
        <v>0</v>
      </c>
    </row>
    <row r="108" spans="1:8" ht="12.75" x14ac:dyDescent="0.2">
      <c r="A108" s="92" t="s">
        <v>319</v>
      </c>
      <c r="B108" s="93" t="s">
        <v>308</v>
      </c>
      <c r="C108" s="87">
        <v>0</v>
      </c>
      <c r="D108" s="87">
        <v>0</v>
      </c>
      <c r="E108" s="87">
        <v>0</v>
      </c>
      <c r="F108" s="87">
        <v>0</v>
      </c>
      <c r="G108" s="87">
        <v>0</v>
      </c>
      <c r="H108" s="87">
        <v>0</v>
      </c>
    </row>
    <row r="109" spans="1:8" ht="12.75" x14ac:dyDescent="0.2">
      <c r="A109" s="92" t="s">
        <v>320</v>
      </c>
      <c r="B109" s="93" t="s">
        <v>308</v>
      </c>
      <c r="C109" s="87">
        <v>0</v>
      </c>
      <c r="D109" s="87">
        <v>0</v>
      </c>
      <c r="E109" s="87">
        <v>0</v>
      </c>
      <c r="F109" s="87">
        <v>0</v>
      </c>
      <c r="G109" s="87">
        <v>0</v>
      </c>
      <c r="H109" s="87">
        <v>0</v>
      </c>
    </row>
    <row r="110" spans="1:8" ht="12.75" x14ac:dyDescent="0.2">
      <c r="A110" s="92" t="s">
        <v>321</v>
      </c>
      <c r="B110" s="93" t="s">
        <v>308</v>
      </c>
      <c r="C110" s="87">
        <v>0</v>
      </c>
      <c r="D110" s="87">
        <v>0</v>
      </c>
      <c r="E110" s="87">
        <v>0</v>
      </c>
      <c r="F110" s="87">
        <v>0</v>
      </c>
      <c r="G110" s="87">
        <v>0</v>
      </c>
      <c r="H110" s="87">
        <v>0</v>
      </c>
    </row>
    <row r="111" spans="1:8" ht="12.75" x14ac:dyDescent="0.2">
      <c r="A111" s="92" t="s">
        <v>322</v>
      </c>
      <c r="B111" s="93" t="s">
        <v>308</v>
      </c>
      <c r="C111" s="87">
        <v>919.38999999999987</v>
      </c>
      <c r="D111" s="87">
        <v>919.38999999999987</v>
      </c>
      <c r="E111" s="87">
        <v>919.38999999999987</v>
      </c>
      <c r="F111" s="87">
        <v>919.38999999999987</v>
      </c>
      <c r="G111" s="87">
        <v>919.38999999999987</v>
      </c>
      <c r="H111" s="87">
        <v>919.38999999999987</v>
      </c>
    </row>
    <row r="112" spans="1:8" ht="12.75" x14ac:dyDescent="0.2">
      <c r="A112" s="85" t="s">
        <v>323</v>
      </c>
      <c r="B112" s="86" t="s">
        <v>308</v>
      </c>
      <c r="C112" s="87">
        <v>21</v>
      </c>
      <c r="D112" s="87">
        <v>21</v>
      </c>
      <c r="E112" s="87">
        <v>21</v>
      </c>
      <c r="F112" s="87">
        <v>21</v>
      </c>
      <c r="G112" s="87">
        <v>21</v>
      </c>
      <c r="H112" s="87">
        <v>21</v>
      </c>
    </row>
    <row r="113" spans="1:8" ht="12.75" x14ac:dyDescent="0.2">
      <c r="A113" s="81"/>
      <c r="B113" s="81"/>
      <c r="C113" s="81"/>
      <c r="D113" s="81"/>
      <c r="E113" s="81"/>
      <c r="F113" s="81"/>
      <c r="G113" s="81"/>
      <c r="H113" s="81"/>
    </row>
    <row r="114" spans="1:8" ht="12.75" x14ac:dyDescent="0.2">
      <c r="A114" s="80" t="s">
        <v>341</v>
      </c>
      <c r="B114" s="98" t="s">
        <v>306</v>
      </c>
      <c r="C114" s="99">
        <v>2025</v>
      </c>
      <c r="D114" s="99">
        <v>2030</v>
      </c>
      <c r="E114" s="99">
        <v>2035</v>
      </c>
      <c r="F114" s="99">
        <v>2040</v>
      </c>
      <c r="G114" s="99">
        <v>2045</v>
      </c>
      <c r="H114" s="84">
        <v>2050</v>
      </c>
    </row>
    <row r="115" spans="1:8" ht="12.75" x14ac:dyDescent="0.2">
      <c r="A115" s="92" t="s">
        <v>307</v>
      </c>
      <c r="B115" s="93" t="s">
        <v>308</v>
      </c>
      <c r="C115" s="87">
        <v>0</v>
      </c>
      <c r="D115" s="87">
        <v>0</v>
      </c>
      <c r="E115" s="87">
        <v>0</v>
      </c>
      <c r="F115" s="87">
        <v>0</v>
      </c>
      <c r="G115" s="87">
        <v>0</v>
      </c>
      <c r="H115" s="87">
        <v>0</v>
      </c>
    </row>
    <row r="116" spans="1:8" ht="12.75" x14ac:dyDescent="0.2">
      <c r="A116" s="92" t="s">
        <v>309</v>
      </c>
      <c r="B116" s="93" t="s">
        <v>308</v>
      </c>
      <c r="C116" s="87">
        <v>3296.9</v>
      </c>
      <c r="D116" s="87">
        <v>3296.9</v>
      </c>
      <c r="E116" s="87">
        <v>3296.9</v>
      </c>
      <c r="F116" s="87">
        <v>3296.9</v>
      </c>
      <c r="G116" s="87">
        <v>3296.9</v>
      </c>
      <c r="H116" s="87">
        <v>3296.9</v>
      </c>
    </row>
    <row r="117" spans="1:8" ht="12.75" x14ac:dyDescent="0.2">
      <c r="A117" s="92" t="s">
        <v>310</v>
      </c>
      <c r="B117" s="93" t="s">
        <v>308</v>
      </c>
      <c r="C117" s="87">
        <v>5897.2</v>
      </c>
      <c r="D117" s="87">
        <v>6006.0400000000009</v>
      </c>
      <c r="E117" s="87">
        <v>6549.67</v>
      </c>
      <c r="F117" s="87">
        <v>7197.76</v>
      </c>
      <c r="G117" s="87">
        <v>7943.83</v>
      </c>
      <c r="H117" s="87">
        <v>8843.07</v>
      </c>
    </row>
    <row r="118" spans="1:8" ht="12.75" x14ac:dyDescent="0.2">
      <c r="A118" s="92" t="s">
        <v>311</v>
      </c>
      <c r="B118" s="93" t="s">
        <v>308</v>
      </c>
      <c r="C118" s="87">
        <v>37.799999999999997</v>
      </c>
      <c r="D118" s="87">
        <v>0</v>
      </c>
      <c r="E118" s="87">
        <v>0</v>
      </c>
      <c r="F118" s="87">
        <v>0</v>
      </c>
      <c r="G118" s="87">
        <v>0</v>
      </c>
      <c r="H118" s="87">
        <v>0</v>
      </c>
    </row>
    <row r="119" spans="1:8" ht="12.75" x14ac:dyDescent="0.2">
      <c r="A119" s="92" t="s">
        <v>312</v>
      </c>
      <c r="B119" s="93" t="s">
        <v>308</v>
      </c>
      <c r="C119" s="87">
        <v>0</v>
      </c>
      <c r="D119" s="87">
        <v>0</v>
      </c>
      <c r="E119" s="87">
        <v>0</v>
      </c>
      <c r="F119" s="87">
        <v>0</v>
      </c>
      <c r="G119" s="87">
        <v>0</v>
      </c>
      <c r="H119" s="87">
        <v>0</v>
      </c>
    </row>
    <row r="120" spans="1:8" ht="12.75" x14ac:dyDescent="0.2">
      <c r="A120" s="92" t="s">
        <v>313</v>
      </c>
      <c r="B120" s="93" t="s">
        <v>308</v>
      </c>
      <c r="C120" s="87">
        <v>0</v>
      </c>
      <c r="D120" s="87">
        <v>101.47</v>
      </c>
      <c r="E120" s="87">
        <v>101.47</v>
      </c>
      <c r="F120" s="87">
        <v>101.47</v>
      </c>
      <c r="G120" s="87">
        <v>101.47</v>
      </c>
      <c r="H120" s="87">
        <v>101.47</v>
      </c>
    </row>
    <row r="121" spans="1:8" ht="12.75" x14ac:dyDescent="0.2">
      <c r="A121" s="92" t="s">
        <v>314</v>
      </c>
      <c r="B121" s="93" t="s">
        <v>308</v>
      </c>
      <c r="C121" s="87">
        <v>0</v>
      </c>
      <c r="D121" s="87">
        <v>0</v>
      </c>
      <c r="E121" s="87">
        <v>0</v>
      </c>
      <c r="F121" s="87">
        <v>0</v>
      </c>
      <c r="G121" s="87">
        <v>0</v>
      </c>
      <c r="H121" s="87">
        <v>0</v>
      </c>
    </row>
    <row r="122" spans="1:8" ht="12.75" x14ac:dyDescent="0.2">
      <c r="A122" s="92" t="s">
        <v>316</v>
      </c>
      <c r="B122" s="93" t="s">
        <v>308</v>
      </c>
      <c r="C122" s="87">
        <v>0</v>
      </c>
      <c r="D122" s="87">
        <v>0</v>
      </c>
      <c r="E122" s="87">
        <v>0</v>
      </c>
      <c r="F122" s="87">
        <v>0</v>
      </c>
      <c r="G122" s="87">
        <v>0</v>
      </c>
      <c r="H122" s="87">
        <v>0</v>
      </c>
    </row>
    <row r="123" spans="1:8" ht="12.75" x14ac:dyDescent="0.2">
      <c r="A123" s="92" t="s">
        <v>317</v>
      </c>
      <c r="B123" s="93" t="s">
        <v>308</v>
      </c>
      <c r="C123" s="87">
        <v>0</v>
      </c>
      <c r="D123" s="87">
        <v>0</v>
      </c>
      <c r="E123" s="87">
        <v>0</v>
      </c>
      <c r="F123" s="87">
        <v>0</v>
      </c>
      <c r="G123" s="87">
        <v>0</v>
      </c>
      <c r="H123" s="87">
        <v>0</v>
      </c>
    </row>
    <row r="124" spans="1:8" ht="12.75" x14ac:dyDescent="0.2">
      <c r="A124" s="92" t="s">
        <v>318</v>
      </c>
      <c r="B124" s="93" t="s">
        <v>308</v>
      </c>
      <c r="C124" s="87">
        <v>0</v>
      </c>
      <c r="D124" s="87">
        <v>0</v>
      </c>
      <c r="E124" s="87">
        <v>0</v>
      </c>
      <c r="F124" s="87">
        <v>0</v>
      </c>
      <c r="G124" s="87">
        <v>0</v>
      </c>
      <c r="H124" s="87">
        <v>0</v>
      </c>
    </row>
    <row r="125" spans="1:8" ht="12.75" x14ac:dyDescent="0.2">
      <c r="A125" s="92" t="s">
        <v>319</v>
      </c>
      <c r="B125" s="93" t="s">
        <v>308</v>
      </c>
      <c r="C125" s="87">
        <v>0</v>
      </c>
      <c r="D125" s="87">
        <v>0</v>
      </c>
      <c r="E125" s="87">
        <v>0</v>
      </c>
      <c r="F125" s="87">
        <v>0</v>
      </c>
      <c r="G125" s="87">
        <v>0</v>
      </c>
      <c r="H125" s="87">
        <v>0</v>
      </c>
    </row>
    <row r="126" spans="1:8" ht="12.75" x14ac:dyDescent="0.2">
      <c r="A126" s="92" t="s">
        <v>320</v>
      </c>
      <c r="B126" s="93" t="s">
        <v>308</v>
      </c>
      <c r="C126" s="87">
        <v>0</v>
      </c>
      <c r="D126" s="87">
        <v>0</v>
      </c>
      <c r="E126" s="87">
        <v>0</v>
      </c>
      <c r="F126" s="87">
        <v>0</v>
      </c>
      <c r="G126" s="87">
        <v>0</v>
      </c>
      <c r="H126" s="87">
        <v>0</v>
      </c>
    </row>
    <row r="127" spans="1:8" ht="12.75" x14ac:dyDescent="0.2">
      <c r="A127" s="92" t="s">
        <v>321</v>
      </c>
      <c r="B127" s="93" t="s">
        <v>308</v>
      </c>
      <c r="C127" s="87">
        <v>0</v>
      </c>
      <c r="D127" s="87">
        <v>0</v>
      </c>
      <c r="E127" s="87">
        <v>0</v>
      </c>
      <c r="F127" s="87">
        <v>0</v>
      </c>
      <c r="G127" s="87">
        <v>0</v>
      </c>
      <c r="H127" s="87">
        <v>0</v>
      </c>
    </row>
    <row r="128" spans="1:8" ht="12.75" x14ac:dyDescent="0.2">
      <c r="A128" s="92" t="s">
        <v>322</v>
      </c>
      <c r="B128" s="93" t="s">
        <v>308</v>
      </c>
      <c r="C128" s="87">
        <v>446.28</v>
      </c>
      <c r="D128" s="87">
        <v>446.28</v>
      </c>
      <c r="E128" s="87">
        <v>446.28</v>
      </c>
      <c r="F128" s="87">
        <v>446.28</v>
      </c>
      <c r="G128" s="87">
        <v>446.28</v>
      </c>
      <c r="H128" s="87">
        <v>446.28</v>
      </c>
    </row>
    <row r="129" spans="1:8" ht="12.75" x14ac:dyDescent="0.2">
      <c r="A129" s="85" t="s">
        <v>323</v>
      </c>
      <c r="B129" s="86" t="s">
        <v>308</v>
      </c>
      <c r="C129" s="87">
        <v>0</v>
      </c>
      <c r="D129" s="87">
        <v>0</v>
      </c>
      <c r="E129" s="87">
        <v>0</v>
      </c>
      <c r="F129" s="87">
        <v>0</v>
      </c>
      <c r="G129" s="87">
        <v>0</v>
      </c>
      <c r="H129" s="87">
        <v>0</v>
      </c>
    </row>
    <row r="130" spans="1:8" ht="12.75" x14ac:dyDescent="0.2">
      <c r="A130" s="81"/>
      <c r="B130" s="81"/>
      <c r="C130" s="81"/>
      <c r="D130" s="81"/>
      <c r="E130" s="81"/>
      <c r="F130" s="81"/>
      <c r="G130" s="81"/>
      <c r="H130" s="81"/>
    </row>
    <row r="131" spans="1:8" ht="12.75" x14ac:dyDescent="0.2">
      <c r="A131" s="80" t="s">
        <v>342</v>
      </c>
      <c r="B131" s="98" t="s">
        <v>306</v>
      </c>
      <c r="C131" s="99">
        <v>2025</v>
      </c>
      <c r="D131" s="99">
        <v>2030</v>
      </c>
      <c r="E131" s="99">
        <v>2035</v>
      </c>
      <c r="F131" s="99">
        <v>2040</v>
      </c>
      <c r="G131" s="99">
        <v>2045</v>
      </c>
      <c r="H131" s="84">
        <v>2050</v>
      </c>
    </row>
    <row r="132" spans="1:8" ht="12.75" x14ac:dyDescent="0.2">
      <c r="A132" s="92" t="s">
        <v>307</v>
      </c>
      <c r="B132" s="93" t="s">
        <v>308</v>
      </c>
      <c r="C132" s="87">
        <v>0</v>
      </c>
      <c r="D132" s="87">
        <v>0</v>
      </c>
      <c r="E132" s="87">
        <v>0</v>
      </c>
      <c r="F132" s="87">
        <v>0</v>
      </c>
      <c r="G132" s="87">
        <v>0</v>
      </c>
      <c r="H132" s="87">
        <v>0</v>
      </c>
    </row>
    <row r="133" spans="1:8" ht="12.75" x14ac:dyDescent="0.2">
      <c r="A133" s="92" t="s">
        <v>309</v>
      </c>
      <c r="B133" s="93" t="s">
        <v>308</v>
      </c>
      <c r="C133" s="87">
        <v>612.4</v>
      </c>
      <c r="D133" s="87">
        <v>612.4</v>
      </c>
      <c r="E133" s="87">
        <v>974.40000000000009</v>
      </c>
      <c r="F133" s="87">
        <v>1074.31</v>
      </c>
      <c r="G133" s="87">
        <v>1282.8899999999999</v>
      </c>
      <c r="H133" s="87">
        <v>1400.1500000000003</v>
      </c>
    </row>
    <row r="134" spans="1:8" ht="12.75" x14ac:dyDescent="0.2">
      <c r="A134" s="92" t="s">
        <v>310</v>
      </c>
      <c r="B134" s="93" t="s">
        <v>308</v>
      </c>
      <c r="C134" s="87">
        <v>3077.4900000000002</v>
      </c>
      <c r="D134" s="87">
        <v>2095.5500000000002</v>
      </c>
      <c r="E134" s="87">
        <v>1514.31</v>
      </c>
      <c r="F134" s="87">
        <v>1870.77</v>
      </c>
      <c r="G134" s="87">
        <v>1888.89</v>
      </c>
      <c r="H134" s="87">
        <v>2332.4300000000003</v>
      </c>
    </row>
    <row r="135" spans="1:8" ht="12.75" x14ac:dyDescent="0.2">
      <c r="A135" s="92" t="s">
        <v>311</v>
      </c>
      <c r="B135" s="93" t="s">
        <v>308</v>
      </c>
      <c r="C135" s="87">
        <v>1139.9000000000001</v>
      </c>
      <c r="D135" s="87">
        <v>1083.1100000000001</v>
      </c>
      <c r="E135" s="87">
        <v>639.50000000000011</v>
      </c>
      <c r="F135" s="87">
        <v>382</v>
      </c>
      <c r="G135" s="87">
        <v>365.5</v>
      </c>
      <c r="H135" s="87">
        <v>138.5</v>
      </c>
    </row>
    <row r="136" spans="1:8" ht="12.75" x14ac:dyDescent="0.2">
      <c r="A136" s="92" t="s">
        <v>312</v>
      </c>
      <c r="B136" s="93" t="s">
        <v>308</v>
      </c>
      <c r="C136" s="87">
        <v>121.5</v>
      </c>
      <c r="D136" s="87">
        <v>121.5</v>
      </c>
      <c r="E136" s="87">
        <v>121.5</v>
      </c>
      <c r="F136" s="87">
        <v>121.5</v>
      </c>
      <c r="G136" s="87">
        <v>121.5</v>
      </c>
      <c r="H136" s="87">
        <v>32.5</v>
      </c>
    </row>
    <row r="137" spans="1:8" ht="12.75" x14ac:dyDescent="0.2">
      <c r="A137" s="92" t="s">
        <v>313</v>
      </c>
      <c r="B137" s="93" t="s">
        <v>308</v>
      </c>
      <c r="C137" s="87">
        <v>0</v>
      </c>
      <c r="D137" s="87">
        <v>0</v>
      </c>
      <c r="E137" s="87">
        <v>1063.54</v>
      </c>
      <c r="F137" s="87">
        <v>1063.54</v>
      </c>
      <c r="G137" s="87">
        <v>1063.54</v>
      </c>
      <c r="H137" s="87">
        <v>1063.54</v>
      </c>
    </row>
    <row r="138" spans="1:8" ht="12.75" x14ac:dyDescent="0.2">
      <c r="A138" s="92" t="s">
        <v>314</v>
      </c>
      <c r="B138" s="93" t="s">
        <v>308</v>
      </c>
      <c r="C138" s="87">
        <v>0</v>
      </c>
      <c r="D138" s="87">
        <v>0</v>
      </c>
      <c r="E138" s="87">
        <v>0</v>
      </c>
      <c r="F138" s="87">
        <v>0</v>
      </c>
      <c r="G138" s="87">
        <v>0</v>
      </c>
      <c r="H138" s="87">
        <v>0</v>
      </c>
    </row>
    <row r="139" spans="1:8" ht="12.75" x14ac:dyDescent="0.2">
      <c r="A139" s="92" t="s">
        <v>316</v>
      </c>
      <c r="B139" s="93" t="s">
        <v>308</v>
      </c>
      <c r="C139" s="87">
        <v>0</v>
      </c>
      <c r="D139" s="87">
        <v>0</v>
      </c>
      <c r="E139" s="87">
        <v>0</v>
      </c>
      <c r="F139" s="87">
        <v>0</v>
      </c>
      <c r="G139" s="87">
        <v>0</v>
      </c>
      <c r="H139" s="87">
        <v>0</v>
      </c>
    </row>
    <row r="140" spans="1:8" ht="12.75" x14ac:dyDescent="0.2">
      <c r="A140" s="92" t="s">
        <v>317</v>
      </c>
      <c r="B140" s="93" t="s">
        <v>308</v>
      </c>
      <c r="C140" s="87">
        <v>0</v>
      </c>
      <c r="D140" s="87">
        <v>0</v>
      </c>
      <c r="E140" s="87">
        <v>0</v>
      </c>
      <c r="F140" s="87">
        <v>0</v>
      </c>
      <c r="G140" s="87">
        <v>0</v>
      </c>
      <c r="H140" s="87">
        <v>0</v>
      </c>
    </row>
    <row r="141" spans="1:8" ht="12.75" x14ac:dyDescent="0.2">
      <c r="A141" s="92" t="s">
        <v>318</v>
      </c>
      <c r="B141" s="93" t="s">
        <v>308</v>
      </c>
      <c r="C141" s="87">
        <v>0</v>
      </c>
      <c r="D141" s="87">
        <v>0</v>
      </c>
      <c r="E141" s="87">
        <v>0</v>
      </c>
      <c r="F141" s="87">
        <v>0</v>
      </c>
      <c r="G141" s="87">
        <v>0</v>
      </c>
      <c r="H141" s="87">
        <v>0</v>
      </c>
    </row>
    <row r="142" spans="1:8" ht="12.75" x14ac:dyDescent="0.2">
      <c r="A142" s="92" t="s">
        <v>319</v>
      </c>
      <c r="B142" s="93" t="s">
        <v>308</v>
      </c>
      <c r="C142" s="87">
        <v>0</v>
      </c>
      <c r="D142" s="87">
        <v>0</v>
      </c>
      <c r="E142" s="87">
        <v>0</v>
      </c>
      <c r="F142" s="87">
        <v>0</v>
      </c>
      <c r="G142" s="87">
        <v>0</v>
      </c>
      <c r="H142" s="87">
        <v>0</v>
      </c>
    </row>
    <row r="143" spans="1:8" ht="12.75" x14ac:dyDescent="0.2">
      <c r="A143" s="92" t="s">
        <v>320</v>
      </c>
      <c r="B143" s="93" t="s">
        <v>308</v>
      </c>
      <c r="C143" s="87">
        <v>0</v>
      </c>
      <c r="D143" s="87">
        <v>0</v>
      </c>
      <c r="E143" s="87">
        <v>0</v>
      </c>
      <c r="F143" s="87">
        <v>0</v>
      </c>
      <c r="G143" s="87">
        <v>0</v>
      </c>
      <c r="H143" s="87">
        <v>0</v>
      </c>
    </row>
    <row r="144" spans="1:8" ht="12.75" x14ac:dyDescent="0.2">
      <c r="A144" s="92" t="s">
        <v>321</v>
      </c>
      <c r="B144" s="93" t="s">
        <v>308</v>
      </c>
      <c r="C144" s="87">
        <v>132</v>
      </c>
      <c r="D144" s="87">
        <v>132</v>
      </c>
      <c r="E144" s="87">
        <v>132</v>
      </c>
      <c r="F144" s="87">
        <v>132</v>
      </c>
      <c r="G144" s="87">
        <v>132</v>
      </c>
      <c r="H144" s="87">
        <v>132</v>
      </c>
    </row>
    <row r="145" spans="1:8" ht="12.75" x14ac:dyDescent="0.2">
      <c r="A145" s="92" t="s">
        <v>322</v>
      </c>
      <c r="B145" s="93" t="s">
        <v>308</v>
      </c>
      <c r="C145" s="87">
        <v>850.53</v>
      </c>
      <c r="D145" s="87">
        <v>850.53</v>
      </c>
      <c r="E145" s="87">
        <v>850.53</v>
      </c>
      <c r="F145" s="87">
        <v>850.53</v>
      </c>
      <c r="G145" s="87">
        <v>850.53</v>
      </c>
      <c r="H145" s="87">
        <v>850.53</v>
      </c>
    </row>
    <row r="146" spans="1:8" ht="12.75" x14ac:dyDescent="0.2">
      <c r="A146" s="85" t="s">
        <v>323</v>
      </c>
      <c r="B146" s="86" t="s">
        <v>308</v>
      </c>
      <c r="C146" s="87">
        <v>54.4</v>
      </c>
      <c r="D146" s="87">
        <v>54.4</v>
      </c>
      <c r="E146" s="87">
        <v>54.4</v>
      </c>
      <c r="F146" s="87">
        <v>54.4</v>
      </c>
      <c r="G146" s="87">
        <v>54.4</v>
      </c>
      <c r="H146" s="87">
        <v>54.4</v>
      </c>
    </row>
    <row r="147" spans="1:8" ht="12.75" x14ac:dyDescent="0.2">
      <c r="A147" s="81"/>
      <c r="B147" s="81"/>
      <c r="C147" s="81"/>
      <c r="D147" s="81"/>
      <c r="E147" s="81"/>
      <c r="F147" s="81"/>
      <c r="G147" s="81"/>
      <c r="H147" s="81"/>
    </row>
  </sheetData>
  <pageMargins left="0.7" right="0.7" top="0.75" bottom="0.75" header="0.3" footer="0.3"/>
  <pageSetup orientation="portrait"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F55B5-A02F-BA4F-B59D-6746303BD2AD}">
  <sheetPr codeName="Sheet31">
    <tabColor theme="5"/>
  </sheetPr>
  <dimension ref="A1:H148"/>
  <sheetViews>
    <sheetView showGridLines="0" workbookViewId="0">
      <pane ySplit="1" topLeftCell="A2" activePane="bottomLeft" state="frozen"/>
      <selection pane="bottomLeft"/>
    </sheetView>
  </sheetViews>
  <sheetFormatPr defaultColWidth="9" defaultRowHeight="12" x14ac:dyDescent="0.2"/>
  <cols>
    <col min="1" max="1" width="41" style="23" customWidth="1"/>
    <col min="2" max="2" width="21.5703125" style="23" bestFit="1" customWidth="1"/>
    <col min="3" max="8" width="9" style="23"/>
  </cols>
  <sheetData>
    <row r="1" spans="1:8" s="10" customFormat="1" x14ac:dyDescent="0.2">
      <c r="A1" s="1" t="s">
        <v>0</v>
      </c>
    </row>
    <row r="2" spans="1:8" ht="12.75" x14ac:dyDescent="0.2">
      <c r="A2" s="80" t="s">
        <v>304</v>
      </c>
      <c r="B2" s="164" t="s">
        <v>37</v>
      </c>
      <c r="C2" s="81"/>
      <c r="D2" s="81"/>
      <c r="E2" s="81"/>
      <c r="F2" s="81"/>
      <c r="G2" s="81"/>
      <c r="H2" s="81"/>
    </row>
    <row r="3" spans="1:8" ht="12.75" x14ac:dyDescent="0.2">
      <c r="A3" s="81"/>
      <c r="B3" s="94"/>
      <c r="C3" s="96"/>
      <c r="D3" s="81"/>
      <c r="E3" s="81"/>
      <c r="F3" s="81"/>
      <c r="G3" s="81"/>
      <c r="H3" s="81"/>
    </row>
    <row r="4" spans="1:8" ht="12.75" x14ac:dyDescent="0.2">
      <c r="A4" s="80" t="s">
        <v>305</v>
      </c>
      <c r="B4" s="98" t="s">
        <v>306</v>
      </c>
      <c r="C4" s="99">
        <v>2025</v>
      </c>
      <c r="D4" s="99">
        <v>2030</v>
      </c>
      <c r="E4" s="99">
        <v>2035</v>
      </c>
      <c r="F4" s="99">
        <v>2040</v>
      </c>
      <c r="G4" s="99">
        <v>2045</v>
      </c>
      <c r="H4" s="99">
        <v>2050</v>
      </c>
    </row>
    <row r="5" spans="1:8" ht="12.75" x14ac:dyDescent="0.2">
      <c r="A5" s="90" t="s">
        <v>307</v>
      </c>
      <c r="B5" s="91" t="s">
        <v>308</v>
      </c>
      <c r="C5" s="87">
        <v>0</v>
      </c>
      <c r="D5" s="87">
        <v>0</v>
      </c>
      <c r="E5" s="87">
        <v>0</v>
      </c>
      <c r="F5" s="87">
        <v>0</v>
      </c>
      <c r="G5" s="87">
        <v>0</v>
      </c>
      <c r="H5" s="87">
        <v>0</v>
      </c>
    </row>
    <row r="6" spans="1:8" ht="12.75" x14ac:dyDescent="0.2">
      <c r="A6" s="92" t="s">
        <v>309</v>
      </c>
      <c r="B6" s="93" t="s">
        <v>308</v>
      </c>
      <c r="C6" s="87">
        <v>0</v>
      </c>
      <c r="D6" s="87">
        <v>0</v>
      </c>
      <c r="E6" s="87">
        <v>0</v>
      </c>
      <c r="F6" s="87">
        <v>0</v>
      </c>
      <c r="G6" s="87">
        <v>0</v>
      </c>
      <c r="H6" s="87">
        <v>0</v>
      </c>
    </row>
    <row r="7" spans="1:8" ht="12.75" x14ac:dyDescent="0.2">
      <c r="A7" s="92" t="s">
        <v>310</v>
      </c>
      <c r="B7" s="93" t="s">
        <v>308</v>
      </c>
      <c r="C7" s="87">
        <v>0</v>
      </c>
      <c r="D7" s="87">
        <v>0</v>
      </c>
      <c r="E7" s="87">
        <v>0</v>
      </c>
      <c r="F7" s="87">
        <v>3360.25</v>
      </c>
      <c r="G7" s="87">
        <v>4753.9400000000005</v>
      </c>
      <c r="H7" s="87">
        <v>6627.58</v>
      </c>
    </row>
    <row r="8" spans="1:8" ht="12.75" x14ac:dyDescent="0.2">
      <c r="A8" s="92" t="s">
        <v>311</v>
      </c>
      <c r="B8" s="93" t="s">
        <v>308</v>
      </c>
      <c r="C8" s="87">
        <v>0</v>
      </c>
      <c r="D8" s="87">
        <v>0</v>
      </c>
      <c r="E8" s="87">
        <v>0</v>
      </c>
      <c r="F8" s="87">
        <v>0</v>
      </c>
      <c r="G8" s="87">
        <v>0</v>
      </c>
      <c r="H8" s="87">
        <v>0</v>
      </c>
    </row>
    <row r="9" spans="1:8" ht="12.75" x14ac:dyDescent="0.2">
      <c r="A9" s="92" t="s">
        <v>312</v>
      </c>
      <c r="B9" s="93" t="s">
        <v>308</v>
      </c>
      <c r="C9" s="87">
        <v>0</v>
      </c>
      <c r="D9" s="87">
        <v>0</v>
      </c>
      <c r="E9" s="87">
        <v>0</v>
      </c>
      <c r="F9" s="87">
        <v>0</v>
      </c>
      <c r="G9" s="87">
        <v>0</v>
      </c>
      <c r="H9" s="87">
        <v>0</v>
      </c>
    </row>
    <row r="10" spans="1:8" ht="12.75" x14ac:dyDescent="0.2">
      <c r="A10" s="92" t="s">
        <v>313</v>
      </c>
      <c r="B10" s="93" t="s">
        <v>308</v>
      </c>
      <c r="C10" s="87">
        <v>1500</v>
      </c>
      <c r="D10" s="87">
        <v>6000</v>
      </c>
      <c r="E10" s="87">
        <v>8629.0299999999988</v>
      </c>
      <c r="F10" s="87">
        <v>9323.6299999999992</v>
      </c>
      <c r="G10" s="87">
        <v>9986.18</v>
      </c>
      <c r="H10" s="87">
        <v>10640.020000000004</v>
      </c>
    </row>
    <row r="11" spans="1:8" ht="12.75" x14ac:dyDescent="0.2">
      <c r="A11" s="92" t="s">
        <v>314</v>
      </c>
      <c r="B11" s="93" t="s">
        <v>308</v>
      </c>
      <c r="C11" s="87">
        <v>0</v>
      </c>
      <c r="D11" s="87">
        <v>0</v>
      </c>
      <c r="E11" s="87">
        <v>0</v>
      </c>
      <c r="F11" s="87">
        <v>0</v>
      </c>
      <c r="G11" s="87">
        <v>0</v>
      </c>
      <c r="H11" s="87">
        <v>0</v>
      </c>
    </row>
    <row r="12" spans="1:8" ht="12.75" x14ac:dyDescent="0.2">
      <c r="A12" s="95" t="s">
        <v>315</v>
      </c>
      <c r="B12" s="89" t="s">
        <v>308</v>
      </c>
      <c r="C12" s="87">
        <v>1500</v>
      </c>
      <c r="D12" s="87">
        <v>6000</v>
      </c>
      <c r="E12" s="87">
        <v>8629.0299999999988</v>
      </c>
      <c r="F12" s="87">
        <v>12683.880000000001</v>
      </c>
      <c r="G12" s="87">
        <v>14740.12</v>
      </c>
      <c r="H12" s="87">
        <v>17267.600000000002</v>
      </c>
    </row>
    <row r="13" spans="1:8" ht="12.75" x14ac:dyDescent="0.2">
      <c r="A13" s="92" t="s">
        <v>316</v>
      </c>
      <c r="B13" s="93" t="s">
        <v>308</v>
      </c>
      <c r="C13" s="87">
        <v>14.5</v>
      </c>
      <c r="D13" s="87">
        <v>14.5</v>
      </c>
      <c r="E13" s="87">
        <v>14.5</v>
      </c>
      <c r="F13" s="87">
        <v>14.5</v>
      </c>
      <c r="G13" s="87">
        <v>318.89999999999998</v>
      </c>
      <c r="H13" s="87">
        <v>318.89999999999998</v>
      </c>
    </row>
    <row r="14" spans="1:8" ht="12.75" x14ac:dyDescent="0.2">
      <c r="A14" s="92" t="s">
        <v>317</v>
      </c>
      <c r="B14" s="93" t="s">
        <v>308</v>
      </c>
      <c r="C14" s="87">
        <v>0</v>
      </c>
      <c r="D14" s="87">
        <v>0</v>
      </c>
      <c r="E14" s="87">
        <v>0</v>
      </c>
      <c r="F14" s="87">
        <v>0</v>
      </c>
      <c r="G14" s="87">
        <v>0</v>
      </c>
      <c r="H14" s="87">
        <v>0</v>
      </c>
    </row>
    <row r="15" spans="1:8" ht="12.75" x14ac:dyDescent="0.2">
      <c r="A15" s="92" t="s">
        <v>318</v>
      </c>
      <c r="B15" s="93" t="s">
        <v>308</v>
      </c>
      <c r="C15" s="87">
        <v>0</v>
      </c>
      <c r="D15" s="87">
        <v>1250</v>
      </c>
      <c r="E15" s="87">
        <v>1250</v>
      </c>
      <c r="F15" s="87">
        <v>1250</v>
      </c>
      <c r="G15" s="87">
        <v>1250</v>
      </c>
      <c r="H15" s="87">
        <v>1250</v>
      </c>
    </row>
    <row r="16" spans="1:8" ht="12.75" x14ac:dyDescent="0.2">
      <c r="A16" s="92" t="s">
        <v>319</v>
      </c>
      <c r="B16" s="93" t="s">
        <v>308</v>
      </c>
      <c r="C16" s="87">
        <v>1007.6900000000002</v>
      </c>
      <c r="D16" s="87">
        <v>2138.0900000000006</v>
      </c>
      <c r="E16" s="87">
        <v>4539.6200000000008</v>
      </c>
      <c r="F16" s="87">
        <v>6142.3900000000012</v>
      </c>
      <c r="G16" s="87">
        <v>7115.7200000000012</v>
      </c>
      <c r="H16" s="87">
        <v>7115.7200000000012</v>
      </c>
    </row>
    <row r="17" spans="1:8" ht="12.75" x14ac:dyDescent="0.2">
      <c r="A17" s="92" t="s">
        <v>320</v>
      </c>
      <c r="B17" s="93" t="s">
        <v>308</v>
      </c>
      <c r="C17" s="87">
        <v>0</v>
      </c>
      <c r="D17" s="87">
        <v>0</v>
      </c>
      <c r="E17" s="87">
        <v>0</v>
      </c>
      <c r="F17" s="87">
        <v>0</v>
      </c>
      <c r="G17" s="87">
        <v>0</v>
      </c>
      <c r="H17" s="87">
        <v>0</v>
      </c>
    </row>
    <row r="18" spans="1:8" ht="12.75" x14ac:dyDescent="0.2">
      <c r="A18" s="92" t="s">
        <v>321</v>
      </c>
      <c r="B18" s="93" t="s">
        <v>308</v>
      </c>
      <c r="C18" s="87">
        <v>132</v>
      </c>
      <c r="D18" s="87">
        <v>1870</v>
      </c>
      <c r="E18" s="87">
        <v>9000</v>
      </c>
      <c r="F18" s="87">
        <v>9000</v>
      </c>
      <c r="G18" s="87">
        <v>9974.86</v>
      </c>
      <c r="H18" s="87">
        <v>11557.410000000003</v>
      </c>
    </row>
    <row r="19" spans="1:8" ht="12.75" x14ac:dyDescent="0.2">
      <c r="A19" s="92" t="s">
        <v>322</v>
      </c>
      <c r="B19" s="93" t="s">
        <v>308</v>
      </c>
      <c r="C19" s="87">
        <v>3936.9299999999989</v>
      </c>
      <c r="D19" s="87">
        <v>6561.8600000000015</v>
      </c>
      <c r="E19" s="87">
        <v>6561.8600000000015</v>
      </c>
      <c r="F19" s="87">
        <v>6561.8600000000015</v>
      </c>
      <c r="G19" s="87">
        <v>7152.0500000000011</v>
      </c>
      <c r="H19" s="87">
        <v>7852.0200000000013</v>
      </c>
    </row>
    <row r="20" spans="1:8" ht="12.75" x14ac:dyDescent="0.2">
      <c r="A20" s="92" t="s">
        <v>323</v>
      </c>
      <c r="B20" s="93" t="s">
        <v>308</v>
      </c>
      <c r="C20" s="87">
        <v>792.38</v>
      </c>
      <c r="D20" s="87">
        <v>5300.99</v>
      </c>
      <c r="E20" s="87">
        <v>11041.630000000001</v>
      </c>
      <c r="F20" s="87">
        <v>25718.990000000005</v>
      </c>
      <c r="G20" s="87">
        <v>27938.250000000004</v>
      </c>
      <c r="H20" s="87">
        <v>30480.620000000003</v>
      </c>
    </row>
    <row r="21" spans="1:8" ht="12.75" x14ac:dyDescent="0.2">
      <c r="A21" s="95" t="s">
        <v>324</v>
      </c>
      <c r="B21" s="89" t="s">
        <v>308</v>
      </c>
      <c r="C21" s="87">
        <v>5883.5</v>
      </c>
      <c r="D21" s="87">
        <v>17135.439999999999</v>
      </c>
      <c r="E21" s="87">
        <v>32407.609999999997</v>
      </c>
      <c r="F21" s="87">
        <v>48687.740000000005</v>
      </c>
      <c r="G21" s="87">
        <v>53749.780000000006</v>
      </c>
      <c r="H21" s="87">
        <v>58574.670000000006</v>
      </c>
    </row>
    <row r="22" spans="1:8" ht="12.75" x14ac:dyDescent="0.2">
      <c r="A22" s="81"/>
      <c r="B22" s="94"/>
      <c r="C22" s="81"/>
      <c r="D22" s="81"/>
      <c r="E22" s="81"/>
      <c r="F22" s="81"/>
      <c r="G22" s="81"/>
      <c r="H22" s="81"/>
    </row>
    <row r="23" spans="1:8" ht="12.75" x14ac:dyDescent="0.2">
      <c r="A23" s="82" t="s">
        <v>325</v>
      </c>
      <c r="B23" s="83" t="s">
        <v>306</v>
      </c>
      <c r="C23" s="88">
        <v>2025</v>
      </c>
      <c r="D23" s="88">
        <v>2030</v>
      </c>
      <c r="E23" s="88">
        <v>2035</v>
      </c>
      <c r="F23" s="88">
        <v>2040</v>
      </c>
      <c r="G23" s="88">
        <v>2045</v>
      </c>
      <c r="H23" s="88">
        <v>2050</v>
      </c>
    </row>
    <row r="24" spans="1:8" ht="12.75" x14ac:dyDescent="0.2">
      <c r="A24" s="90" t="s">
        <v>307</v>
      </c>
      <c r="B24" s="97" t="s">
        <v>308</v>
      </c>
      <c r="C24" s="87">
        <v>-1505</v>
      </c>
      <c r="D24" s="87">
        <v>-1505</v>
      </c>
      <c r="E24" s="87">
        <v>-1505</v>
      </c>
      <c r="F24" s="87">
        <v>-1505</v>
      </c>
      <c r="G24" s="87">
        <v>-1505</v>
      </c>
      <c r="H24" s="87">
        <v>-1505</v>
      </c>
    </row>
    <row r="25" spans="1:8" ht="12.75" x14ac:dyDescent="0.2">
      <c r="A25" s="92" t="s">
        <v>309</v>
      </c>
      <c r="B25" s="94" t="s">
        <v>308</v>
      </c>
      <c r="C25" s="87">
        <v>0</v>
      </c>
      <c r="D25" s="87">
        <v>0</v>
      </c>
      <c r="E25" s="87">
        <v>0</v>
      </c>
      <c r="F25" s="87">
        <v>0</v>
      </c>
      <c r="G25" s="87">
        <v>0</v>
      </c>
      <c r="H25" s="87">
        <v>-23.200000000002774</v>
      </c>
    </row>
    <row r="26" spans="1:8" ht="12.75" x14ac:dyDescent="0.2">
      <c r="A26" s="92" t="s">
        <v>310</v>
      </c>
      <c r="B26" s="94" t="s">
        <v>308</v>
      </c>
      <c r="C26" s="87">
        <v>-489.50000000000318</v>
      </c>
      <c r="D26" s="87">
        <v>-3790.0300000000034</v>
      </c>
      <c r="E26" s="87">
        <v>-9739.6800000000039</v>
      </c>
      <c r="F26" s="87">
        <v>-10068.080000000004</v>
      </c>
      <c r="G26" s="87">
        <v>-10068.080000000004</v>
      </c>
      <c r="H26" s="87">
        <v>-10068.080000000004</v>
      </c>
    </row>
    <row r="27" spans="1:8" ht="12.75" x14ac:dyDescent="0.2">
      <c r="A27" s="85" t="s">
        <v>311</v>
      </c>
      <c r="B27" s="100" t="s">
        <v>308</v>
      </c>
      <c r="C27" s="87">
        <v>-77.810000000000372</v>
      </c>
      <c r="D27" s="87">
        <v>-113.29000000000056</v>
      </c>
      <c r="E27" s="87">
        <v>-556.90000000000066</v>
      </c>
      <c r="F27" s="87">
        <v>-2817.9000000000005</v>
      </c>
      <c r="G27" s="87">
        <v>-2817.9000000000005</v>
      </c>
      <c r="H27" s="87">
        <v>-2817.9000000000005</v>
      </c>
    </row>
    <row r="28" spans="1:8" ht="12.75" x14ac:dyDescent="0.2">
      <c r="A28" s="81"/>
      <c r="B28" s="81"/>
      <c r="C28" s="81"/>
      <c r="D28" s="101"/>
      <c r="E28" s="81"/>
      <c r="F28" s="81"/>
      <c r="G28" s="81"/>
      <c r="H28" s="81"/>
    </row>
    <row r="29" spans="1:8" ht="12.75" x14ac:dyDescent="0.2">
      <c r="A29" s="82" t="s">
        <v>326</v>
      </c>
      <c r="B29" s="102" t="s">
        <v>306</v>
      </c>
      <c r="C29" s="88">
        <v>2025</v>
      </c>
      <c r="D29" s="88">
        <v>2030</v>
      </c>
      <c r="E29" s="88">
        <v>2035</v>
      </c>
      <c r="F29" s="88">
        <v>2040</v>
      </c>
      <c r="G29" s="88">
        <v>2045</v>
      </c>
      <c r="H29" s="88">
        <v>2050</v>
      </c>
    </row>
    <row r="30" spans="1:8" ht="12.75" x14ac:dyDescent="0.2">
      <c r="A30" s="90" t="s">
        <v>307</v>
      </c>
      <c r="B30" s="97" t="s">
        <v>308</v>
      </c>
      <c r="C30" s="87">
        <v>3304.6000000000008</v>
      </c>
      <c r="D30" s="87">
        <v>3304.6000000000008</v>
      </c>
      <c r="E30" s="87">
        <v>3304.6000000000008</v>
      </c>
      <c r="F30" s="87">
        <v>3304.6000000000008</v>
      </c>
      <c r="G30" s="87">
        <v>3304.6000000000008</v>
      </c>
      <c r="H30" s="87">
        <v>3304.6000000000008</v>
      </c>
    </row>
    <row r="31" spans="1:8" ht="12.75" x14ac:dyDescent="0.2">
      <c r="A31" s="92" t="s">
        <v>327</v>
      </c>
      <c r="B31" s="94" t="s">
        <v>308</v>
      </c>
      <c r="C31" s="87">
        <v>25098.580000000005</v>
      </c>
      <c r="D31" s="87">
        <v>21762.57</v>
      </c>
      <c r="E31" s="87">
        <v>15369.310000000003</v>
      </c>
      <c r="F31" s="87">
        <v>0</v>
      </c>
      <c r="G31" s="87">
        <v>0</v>
      </c>
      <c r="H31" s="87">
        <v>0</v>
      </c>
    </row>
    <row r="32" spans="1:8" ht="12.75" x14ac:dyDescent="0.2">
      <c r="A32" s="92" t="s">
        <v>328</v>
      </c>
      <c r="B32" s="94" t="s">
        <v>308</v>
      </c>
      <c r="C32" s="87">
        <v>0</v>
      </c>
      <c r="D32" s="87">
        <v>0</v>
      </c>
      <c r="E32" s="87">
        <v>0</v>
      </c>
      <c r="F32" s="87">
        <v>16140.160000000002</v>
      </c>
      <c r="G32" s="87">
        <v>17533.850000000002</v>
      </c>
      <c r="H32" s="87">
        <v>19384.29</v>
      </c>
    </row>
    <row r="33" spans="1:8" ht="12.75" x14ac:dyDescent="0.2">
      <c r="A33" s="92" t="s">
        <v>329</v>
      </c>
      <c r="B33" s="94" t="s">
        <v>308</v>
      </c>
      <c r="C33" s="87">
        <v>329.70000000000005</v>
      </c>
      <c r="D33" s="87">
        <v>329.70000000000005</v>
      </c>
      <c r="E33" s="87">
        <v>329.70000000000005</v>
      </c>
      <c r="F33" s="87">
        <v>0</v>
      </c>
      <c r="G33" s="87">
        <v>0</v>
      </c>
      <c r="H33" s="87">
        <v>0</v>
      </c>
    </row>
    <row r="34" spans="1:8" ht="12.75" x14ac:dyDescent="0.2">
      <c r="A34" s="92" t="s">
        <v>316</v>
      </c>
      <c r="B34" s="94" t="s">
        <v>308</v>
      </c>
      <c r="C34" s="87">
        <v>4279.8000000000011</v>
      </c>
      <c r="D34" s="87">
        <v>4279.8000000000011</v>
      </c>
      <c r="E34" s="87">
        <v>4279.8000000000011</v>
      </c>
      <c r="F34" s="87">
        <v>4279.8000000000011</v>
      </c>
      <c r="G34" s="87">
        <v>4584.2000000000007</v>
      </c>
      <c r="H34" s="87">
        <v>4584.2000000000007</v>
      </c>
    </row>
    <row r="35" spans="1:8" ht="12.75" x14ac:dyDescent="0.2">
      <c r="A35" s="92" t="s">
        <v>317</v>
      </c>
      <c r="B35" s="94" t="s">
        <v>308</v>
      </c>
      <c r="C35" s="87">
        <v>1432</v>
      </c>
      <c r="D35" s="87">
        <v>1432</v>
      </c>
      <c r="E35" s="87">
        <v>1432</v>
      </c>
      <c r="F35" s="87">
        <v>1432</v>
      </c>
      <c r="G35" s="87">
        <v>1432</v>
      </c>
      <c r="H35" s="87">
        <v>1432</v>
      </c>
    </row>
    <row r="36" spans="1:8" ht="12.75" x14ac:dyDescent="0.2">
      <c r="A36" s="92" t="s">
        <v>318</v>
      </c>
      <c r="B36" s="94" t="s">
        <v>308</v>
      </c>
      <c r="C36" s="87">
        <v>0</v>
      </c>
      <c r="D36" s="87">
        <v>1250</v>
      </c>
      <c r="E36" s="87">
        <v>1250</v>
      </c>
      <c r="F36" s="87">
        <v>1250</v>
      </c>
      <c r="G36" s="87">
        <v>1250</v>
      </c>
      <c r="H36" s="87">
        <v>1250</v>
      </c>
    </row>
    <row r="37" spans="1:8" ht="12.75" x14ac:dyDescent="0.2">
      <c r="A37" s="92" t="s">
        <v>319</v>
      </c>
      <c r="B37" s="94" t="s">
        <v>308</v>
      </c>
      <c r="C37" s="87">
        <v>3167.56</v>
      </c>
      <c r="D37" s="87">
        <v>4297.96</v>
      </c>
      <c r="E37" s="87">
        <v>6699.49</v>
      </c>
      <c r="F37" s="87">
        <v>8302.26</v>
      </c>
      <c r="G37" s="87">
        <v>9275.590000000002</v>
      </c>
      <c r="H37" s="87">
        <v>9275.590000000002</v>
      </c>
    </row>
    <row r="38" spans="1:8" ht="12.75" x14ac:dyDescent="0.2">
      <c r="A38" s="92" t="s">
        <v>320</v>
      </c>
      <c r="B38" s="94" t="s">
        <v>308</v>
      </c>
      <c r="C38" s="87">
        <v>0</v>
      </c>
      <c r="D38" s="87">
        <v>0</v>
      </c>
      <c r="E38" s="87">
        <v>0</v>
      </c>
      <c r="F38" s="87">
        <v>0</v>
      </c>
      <c r="G38" s="87">
        <v>0</v>
      </c>
      <c r="H38" s="87">
        <v>0</v>
      </c>
    </row>
    <row r="39" spans="1:8" ht="12.75" x14ac:dyDescent="0.2">
      <c r="A39" s="92" t="s">
        <v>321</v>
      </c>
      <c r="B39" s="94" t="s">
        <v>308</v>
      </c>
      <c r="C39" s="87">
        <v>132</v>
      </c>
      <c r="D39" s="87">
        <v>1870</v>
      </c>
      <c r="E39" s="87">
        <v>9000</v>
      </c>
      <c r="F39" s="87">
        <v>9000</v>
      </c>
      <c r="G39" s="87">
        <v>9974.86</v>
      </c>
      <c r="H39" s="87">
        <v>11557.410000000003</v>
      </c>
    </row>
    <row r="40" spans="1:8" ht="12.75" x14ac:dyDescent="0.2">
      <c r="A40" s="92" t="s">
        <v>330</v>
      </c>
      <c r="B40" s="94" t="s">
        <v>308</v>
      </c>
      <c r="C40" s="87">
        <v>7293.9899999999989</v>
      </c>
      <c r="D40" s="87">
        <v>14427.53</v>
      </c>
      <c r="E40" s="87">
        <v>20168.169999999998</v>
      </c>
      <c r="F40" s="87">
        <v>34845.530000000013</v>
      </c>
      <c r="G40" s="87">
        <v>37654.98000000001</v>
      </c>
      <c r="H40" s="87">
        <v>40897.320000000007</v>
      </c>
    </row>
    <row r="41" spans="1:8" ht="12.75" x14ac:dyDescent="0.2">
      <c r="A41" s="92" t="s">
        <v>313</v>
      </c>
      <c r="B41" s="94" t="s">
        <v>308</v>
      </c>
      <c r="C41" s="87">
        <v>1500</v>
      </c>
      <c r="D41" s="87">
        <v>6000</v>
      </c>
      <c r="E41" s="87">
        <v>8629.0299999999988</v>
      </c>
      <c r="F41" s="87">
        <v>9323.6299999999992</v>
      </c>
      <c r="G41" s="87">
        <v>9986.18</v>
      </c>
      <c r="H41" s="87">
        <v>10640.020000000004</v>
      </c>
    </row>
    <row r="42" spans="1:8" ht="12.75" x14ac:dyDescent="0.2">
      <c r="A42" s="85" t="s">
        <v>314</v>
      </c>
      <c r="B42" s="100" t="s">
        <v>308</v>
      </c>
      <c r="C42" s="87">
        <v>1407.4000000000003</v>
      </c>
      <c r="D42" s="87">
        <v>1407.4000000000003</v>
      </c>
      <c r="E42" s="87">
        <v>1407.4000000000003</v>
      </c>
      <c r="F42" s="87">
        <v>1407.4000000000003</v>
      </c>
      <c r="G42" s="87">
        <v>1407.4000000000003</v>
      </c>
      <c r="H42" s="87">
        <v>1407.4000000000003</v>
      </c>
    </row>
    <row r="43" spans="1:8" x14ac:dyDescent="0.2">
      <c r="A43" s="23" t="s">
        <v>331</v>
      </c>
      <c r="C43" s="103"/>
      <c r="D43" s="103"/>
      <c r="E43" s="103"/>
      <c r="F43" s="103"/>
      <c r="G43" s="103"/>
      <c r="H43" s="103"/>
    </row>
    <row r="44" spans="1:8" x14ac:dyDescent="0.2">
      <c r="C44" s="103"/>
      <c r="D44" s="103"/>
      <c r="E44" s="103"/>
      <c r="F44" s="103"/>
      <c r="G44" s="103"/>
      <c r="H44" s="103"/>
    </row>
    <row r="45" spans="1:8" ht="12.75" x14ac:dyDescent="0.2">
      <c r="A45" s="82" t="s">
        <v>332</v>
      </c>
      <c r="B45" s="102" t="s">
        <v>306</v>
      </c>
      <c r="C45" s="88">
        <v>2025</v>
      </c>
      <c r="D45" s="88">
        <v>2030</v>
      </c>
      <c r="E45" s="88">
        <v>2035</v>
      </c>
      <c r="F45" s="88">
        <v>2040</v>
      </c>
      <c r="G45" s="88">
        <v>2045</v>
      </c>
      <c r="H45" s="88">
        <v>2050</v>
      </c>
    </row>
    <row r="46" spans="1:8" ht="12.75" x14ac:dyDescent="0.2">
      <c r="A46" s="90" t="s">
        <v>307</v>
      </c>
      <c r="B46" s="91" t="s">
        <v>333</v>
      </c>
      <c r="C46" s="87">
        <v>26053.466269999997</v>
      </c>
      <c r="D46" s="87">
        <v>26053.466269999997</v>
      </c>
      <c r="E46" s="87">
        <v>25978.121389999997</v>
      </c>
      <c r="F46" s="87">
        <v>26093.365919999997</v>
      </c>
      <c r="G46" s="87">
        <v>25928.662539999998</v>
      </c>
      <c r="H46" s="87">
        <v>25928.662539999998</v>
      </c>
    </row>
    <row r="47" spans="1:8" ht="12.75" x14ac:dyDescent="0.2">
      <c r="A47" s="92" t="s">
        <v>327</v>
      </c>
      <c r="B47" s="93" t="s">
        <v>333</v>
      </c>
      <c r="C47" s="87">
        <v>64086.102409999978</v>
      </c>
      <c r="D47" s="87">
        <v>52147.980330000006</v>
      </c>
      <c r="E47" s="87">
        <v>25055.472330000001</v>
      </c>
      <c r="F47" s="87">
        <v>0</v>
      </c>
      <c r="G47" s="87">
        <v>0</v>
      </c>
      <c r="H47" s="87">
        <v>0</v>
      </c>
    </row>
    <row r="48" spans="1:8" ht="12.75" x14ac:dyDescent="0.2">
      <c r="A48" s="92" t="s">
        <v>328</v>
      </c>
      <c r="B48" s="93" t="s">
        <v>333</v>
      </c>
      <c r="C48" s="87">
        <v>0</v>
      </c>
      <c r="D48" s="87">
        <v>0</v>
      </c>
      <c r="E48" s="87">
        <v>0</v>
      </c>
      <c r="F48" s="87">
        <v>330.54212945799992</v>
      </c>
      <c r="G48" s="87">
        <v>308.34964098</v>
      </c>
      <c r="H48" s="87">
        <v>946.53023612399988</v>
      </c>
    </row>
    <row r="49" spans="1:8" ht="12.75" x14ac:dyDescent="0.2">
      <c r="A49" s="92" t="s">
        <v>329</v>
      </c>
      <c r="B49" s="93" t="s">
        <v>333</v>
      </c>
      <c r="C49" s="87">
        <v>2743.7634000000003</v>
      </c>
      <c r="D49" s="87">
        <v>2743.7634000000003</v>
      </c>
      <c r="E49" s="87">
        <v>2668.5093600000005</v>
      </c>
      <c r="F49" s="87">
        <v>0</v>
      </c>
      <c r="G49" s="87">
        <v>0</v>
      </c>
      <c r="H49" s="87">
        <v>0</v>
      </c>
    </row>
    <row r="50" spans="1:8" ht="12.75" x14ac:dyDescent="0.2">
      <c r="A50" s="92" t="s">
        <v>316</v>
      </c>
      <c r="B50" s="93" t="s">
        <v>333</v>
      </c>
      <c r="C50" s="87">
        <v>27419.965849999997</v>
      </c>
      <c r="D50" s="87">
        <v>27419.965859999993</v>
      </c>
      <c r="E50" s="87">
        <v>27419.965849999993</v>
      </c>
      <c r="F50" s="87">
        <v>27495.089030000003</v>
      </c>
      <c r="G50" s="87">
        <v>29370.226239999993</v>
      </c>
      <c r="H50" s="87">
        <v>29370.226249999996</v>
      </c>
    </row>
    <row r="51" spans="1:8" ht="12.75" x14ac:dyDescent="0.2">
      <c r="A51" s="92" t="s">
        <v>317</v>
      </c>
      <c r="B51" s="93" t="s">
        <v>333</v>
      </c>
      <c r="C51" s="87">
        <v>10160.8992</v>
      </c>
      <c r="D51" s="87">
        <v>10160.8992</v>
      </c>
      <c r="E51" s="87">
        <v>10160.8992</v>
      </c>
      <c r="F51" s="87">
        <v>10188.737279999998</v>
      </c>
      <c r="G51" s="87">
        <v>10160.8992</v>
      </c>
      <c r="H51" s="87">
        <v>10160.8992</v>
      </c>
    </row>
    <row r="52" spans="1:8" ht="12.75" x14ac:dyDescent="0.2">
      <c r="A52" s="92" t="s">
        <v>318</v>
      </c>
      <c r="B52" s="93" t="s">
        <v>333</v>
      </c>
      <c r="C52" s="87">
        <v>0</v>
      </c>
      <c r="D52" s="87">
        <v>10402.5</v>
      </c>
      <c r="E52" s="87">
        <v>10402.5</v>
      </c>
      <c r="F52" s="87">
        <v>10431</v>
      </c>
      <c r="G52" s="87">
        <v>10402.5</v>
      </c>
      <c r="H52" s="87">
        <v>10402.5</v>
      </c>
    </row>
    <row r="53" spans="1:8" ht="12.75" x14ac:dyDescent="0.2">
      <c r="A53" s="92" t="s">
        <v>319</v>
      </c>
      <c r="B53" s="93" t="s">
        <v>333</v>
      </c>
      <c r="C53" s="87">
        <v>8598.4423300000017</v>
      </c>
      <c r="D53" s="87">
        <v>12212.615170000001</v>
      </c>
      <c r="E53" s="87">
        <v>20689.110119999994</v>
      </c>
      <c r="F53" s="87">
        <v>25884.323200766547</v>
      </c>
      <c r="G53" s="87">
        <v>29081.230638200359</v>
      </c>
      <c r="H53" s="87">
        <v>29053.065913447121</v>
      </c>
    </row>
    <row r="54" spans="1:8" ht="12.75" x14ac:dyDescent="0.2">
      <c r="A54" s="92" t="s">
        <v>320</v>
      </c>
      <c r="B54" s="93" t="s">
        <v>333</v>
      </c>
      <c r="C54" s="87">
        <v>0</v>
      </c>
      <c r="D54" s="87">
        <v>0</v>
      </c>
      <c r="E54" s="87">
        <v>0</v>
      </c>
      <c r="F54" s="87">
        <v>0</v>
      </c>
      <c r="G54" s="87">
        <v>0</v>
      </c>
      <c r="H54" s="87">
        <v>0</v>
      </c>
    </row>
    <row r="55" spans="1:8" ht="12.75" x14ac:dyDescent="0.2">
      <c r="A55" s="92" t="s">
        <v>321</v>
      </c>
      <c r="B55" s="93" t="s">
        <v>333</v>
      </c>
      <c r="C55" s="87">
        <v>578.16</v>
      </c>
      <c r="D55" s="87">
        <v>8190.5999999999995</v>
      </c>
      <c r="E55" s="87">
        <v>39420</v>
      </c>
      <c r="F55" s="87">
        <v>39528</v>
      </c>
      <c r="G55" s="87">
        <v>43689.890999999996</v>
      </c>
      <c r="H55" s="87">
        <v>50231.218828533223</v>
      </c>
    </row>
    <row r="56" spans="1:8" ht="12.75" x14ac:dyDescent="0.2">
      <c r="A56" s="92" t="s">
        <v>330</v>
      </c>
      <c r="B56" s="93" t="s">
        <v>333</v>
      </c>
      <c r="C56" s="87">
        <v>10821.747889999999</v>
      </c>
      <c r="D56" s="87">
        <v>22645.722610000001</v>
      </c>
      <c r="E56" s="87">
        <v>32921.236080000002</v>
      </c>
      <c r="F56" s="87">
        <v>58782.367239775449</v>
      </c>
      <c r="G56" s="87">
        <v>63430.95666081964</v>
      </c>
      <c r="H56" s="87">
        <v>68419.811481895667</v>
      </c>
    </row>
    <row r="57" spans="1:8" ht="12.75" x14ac:dyDescent="0.2">
      <c r="A57" s="92" t="s">
        <v>313</v>
      </c>
      <c r="B57" s="93" t="s">
        <v>333</v>
      </c>
      <c r="C57" s="87">
        <v>-48.321919999999999</v>
      </c>
      <c r="D57" s="87">
        <v>-168.76079000000001</v>
      </c>
      <c r="E57" s="87">
        <v>-761.71061999999995</v>
      </c>
      <c r="F57" s="87">
        <v>-1289.5144299999999</v>
      </c>
      <c r="G57" s="87">
        <v>-1640.4742900000001</v>
      </c>
      <c r="H57" s="87">
        <v>-1804.7182399999999</v>
      </c>
    </row>
    <row r="58" spans="1:8" ht="12.75" x14ac:dyDescent="0.2">
      <c r="A58" s="85" t="s">
        <v>314</v>
      </c>
      <c r="B58" s="86" t="s">
        <v>333</v>
      </c>
      <c r="C58" s="87">
        <v>-0.44347999999999999</v>
      </c>
      <c r="D58" s="87">
        <v>-3.56304</v>
      </c>
      <c r="E58" s="87">
        <v>-33.545119999999997</v>
      </c>
      <c r="F58" s="87">
        <v>-332.70766000000003</v>
      </c>
      <c r="G58" s="87">
        <v>-433.41661999999997</v>
      </c>
      <c r="H58" s="87">
        <v>-459.72273999999999</v>
      </c>
    </row>
    <row r="59" spans="1:8" ht="12.75" x14ac:dyDescent="0.2">
      <c r="A59" s="104" t="s">
        <v>334</v>
      </c>
      <c r="B59" s="93" t="s">
        <v>333</v>
      </c>
      <c r="C59" s="87">
        <v>17119.574510000002</v>
      </c>
      <c r="D59" s="87">
        <v>8316.7159600000014</v>
      </c>
      <c r="E59" s="87">
        <v>4612.5506100000021</v>
      </c>
      <c r="F59" s="87">
        <v>21121.889250000007</v>
      </c>
      <c r="G59" s="87">
        <v>23398.286469999999</v>
      </c>
      <c r="H59" s="87">
        <v>25041.156370000004</v>
      </c>
    </row>
    <row r="60" spans="1:8" ht="12.75" x14ac:dyDescent="0.2">
      <c r="A60" s="105" t="s">
        <v>335</v>
      </c>
      <c r="B60" s="86" t="s">
        <v>333</v>
      </c>
      <c r="C60" s="87">
        <v>-10470.580760000001</v>
      </c>
      <c r="D60" s="87">
        <v>-9648.8289000000004</v>
      </c>
      <c r="E60" s="87">
        <v>-15709.462950000001</v>
      </c>
      <c r="F60" s="87">
        <v>-21121.88925</v>
      </c>
      <c r="G60" s="87">
        <v>-23398.28645</v>
      </c>
      <c r="H60" s="87">
        <v>-25041.156370000001</v>
      </c>
    </row>
    <row r="61" spans="1:8" ht="12.75" x14ac:dyDescent="0.2">
      <c r="A61" s="105" t="s">
        <v>336</v>
      </c>
      <c r="B61" s="86" t="s">
        <v>333</v>
      </c>
      <c r="C61" s="87">
        <v>157062.77567999999</v>
      </c>
      <c r="D61" s="87">
        <v>170473.07605999999</v>
      </c>
      <c r="E61" s="87">
        <v>182823.64629999999</v>
      </c>
      <c r="F61" s="87">
        <v>197111.20270999998</v>
      </c>
      <c r="G61" s="87">
        <v>210298.82506999999</v>
      </c>
      <c r="H61" s="87">
        <v>222248.47352999996</v>
      </c>
    </row>
    <row r="62" spans="1:8" ht="12.75" x14ac:dyDescent="0.2">
      <c r="A62" s="106" t="s">
        <v>337</v>
      </c>
      <c r="B62" s="106"/>
      <c r="C62" s="106"/>
      <c r="D62" s="107"/>
      <c r="E62" s="106"/>
      <c r="F62" s="106"/>
      <c r="G62" s="106"/>
      <c r="H62" s="106"/>
    </row>
    <row r="64" spans="1:8" ht="12.75" x14ac:dyDescent="0.2">
      <c r="A64" s="80" t="s">
        <v>338</v>
      </c>
      <c r="B64" s="98" t="s">
        <v>306</v>
      </c>
      <c r="C64" s="99">
        <v>2025</v>
      </c>
      <c r="D64" s="99">
        <v>2030</v>
      </c>
      <c r="E64" s="99">
        <v>2035</v>
      </c>
      <c r="F64" s="99">
        <v>2040</v>
      </c>
      <c r="G64" s="99">
        <v>2045</v>
      </c>
      <c r="H64" s="84">
        <v>2050</v>
      </c>
    </row>
    <row r="65" spans="1:8" ht="12.75" x14ac:dyDescent="0.2">
      <c r="A65" s="92" t="s">
        <v>307</v>
      </c>
      <c r="B65" s="93" t="s">
        <v>308</v>
      </c>
      <c r="C65" s="87">
        <v>3304.6000000000004</v>
      </c>
      <c r="D65" s="87">
        <v>3304.6000000000004</v>
      </c>
      <c r="E65" s="87">
        <v>3304.6000000000004</v>
      </c>
      <c r="F65" s="87">
        <v>3304.6000000000004</v>
      </c>
      <c r="G65" s="87">
        <v>3304.6000000000004</v>
      </c>
      <c r="H65" s="87">
        <v>3304.6000000000004</v>
      </c>
    </row>
    <row r="66" spans="1:8" ht="12.75" x14ac:dyDescent="0.2">
      <c r="A66" s="92" t="s">
        <v>309</v>
      </c>
      <c r="B66" s="93" t="s">
        <v>308</v>
      </c>
      <c r="C66" s="87">
        <v>2234.9</v>
      </c>
      <c r="D66" s="87">
        <v>2234.9</v>
      </c>
      <c r="E66" s="87">
        <v>2234.9</v>
      </c>
      <c r="F66" s="87">
        <v>2234.9</v>
      </c>
      <c r="G66" s="87">
        <v>2234.9</v>
      </c>
      <c r="H66" s="87">
        <v>2234.9</v>
      </c>
    </row>
    <row r="67" spans="1:8" ht="12.75" x14ac:dyDescent="0.2">
      <c r="A67" s="92" t="s">
        <v>310</v>
      </c>
      <c r="B67" s="93" t="s">
        <v>308</v>
      </c>
      <c r="C67" s="87">
        <v>118.79999999999998</v>
      </c>
      <c r="D67" s="87">
        <v>52.900000000000006</v>
      </c>
      <c r="E67" s="87">
        <v>52.900000000000006</v>
      </c>
      <c r="F67" s="87">
        <v>1391.4599999999998</v>
      </c>
      <c r="G67" s="87">
        <v>1764.8400000000001</v>
      </c>
      <c r="H67" s="87">
        <v>2421.9900000000007</v>
      </c>
    </row>
    <row r="68" spans="1:8" ht="12.75" x14ac:dyDescent="0.2">
      <c r="A68" s="92" t="s">
        <v>311</v>
      </c>
      <c r="B68" s="93" t="s">
        <v>308</v>
      </c>
      <c r="C68" s="87">
        <v>1621.5</v>
      </c>
      <c r="D68" s="87">
        <v>1621.5</v>
      </c>
      <c r="E68" s="87">
        <v>1621.5</v>
      </c>
      <c r="F68" s="87">
        <v>0</v>
      </c>
      <c r="G68" s="87">
        <v>0</v>
      </c>
      <c r="H68" s="87">
        <v>0</v>
      </c>
    </row>
    <row r="69" spans="1:8" ht="12.75" x14ac:dyDescent="0.2">
      <c r="A69" s="92" t="s">
        <v>312</v>
      </c>
      <c r="B69" s="93" t="s">
        <v>308</v>
      </c>
      <c r="C69" s="87">
        <v>124.30000000000001</v>
      </c>
      <c r="D69" s="87">
        <v>124.30000000000001</v>
      </c>
      <c r="E69" s="87">
        <v>124.30000000000001</v>
      </c>
      <c r="F69" s="87">
        <v>0</v>
      </c>
      <c r="G69" s="87">
        <v>0</v>
      </c>
      <c r="H69" s="87">
        <v>0</v>
      </c>
    </row>
    <row r="70" spans="1:8" ht="12.75" x14ac:dyDescent="0.2">
      <c r="A70" s="92" t="s">
        <v>313</v>
      </c>
      <c r="B70" s="93" t="s">
        <v>308</v>
      </c>
      <c r="C70" s="87">
        <v>486</v>
      </c>
      <c r="D70" s="87">
        <v>4523.08</v>
      </c>
      <c r="E70" s="87">
        <v>4523.08</v>
      </c>
      <c r="F70" s="87">
        <v>4523.08</v>
      </c>
      <c r="G70" s="87">
        <v>4523.08</v>
      </c>
      <c r="H70" s="87">
        <v>4523.08</v>
      </c>
    </row>
    <row r="71" spans="1:8" ht="12.75" x14ac:dyDescent="0.2">
      <c r="A71" s="92" t="s">
        <v>314</v>
      </c>
      <c r="B71" s="93" t="s">
        <v>308</v>
      </c>
      <c r="C71" s="87">
        <v>240</v>
      </c>
      <c r="D71" s="87">
        <v>240</v>
      </c>
      <c r="E71" s="87">
        <v>240</v>
      </c>
      <c r="F71" s="87">
        <v>240</v>
      </c>
      <c r="G71" s="87">
        <v>240</v>
      </c>
      <c r="H71" s="87">
        <v>240</v>
      </c>
    </row>
    <row r="72" spans="1:8" ht="12.75" x14ac:dyDescent="0.2">
      <c r="A72" s="92" t="s">
        <v>316</v>
      </c>
      <c r="B72" s="93" t="s">
        <v>308</v>
      </c>
      <c r="C72" s="87">
        <v>3892</v>
      </c>
      <c r="D72" s="87">
        <v>3892</v>
      </c>
      <c r="E72" s="87">
        <v>3892</v>
      </c>
      <c r="F72" s="87">
        <v>3892</v>
      </c>
      <c r="G72" s="87">
        <v>4025.9</v>
      </c>
      <c r="H72" s="87">
        <v>4025.9</v>
      </c>
    </row>
    <row r="73" spans="1:8" ht="12.75" x14ac:dyDescent="0.2">
      <c r="A73" s="92" t="s">
        <v>317</v>
      </c>
      <c r="B73" s="93" t="s">
        <v>308</v>
      </c>
      <c r="C73" s="87">
        <v>0</v>
      </c>
      <c r="D73" s="87">
        <v>0</v>
      </c>
      <c r="E73" s="87">
        <v>0</v>
      </c>
      <c r="F73" s="87">
        <v>0</v>
      </c>
      <c r="G73" s="87">
        <v>0</v>
      </c>
      <c r="H73" s="87">
        <v>0</v>
      </c>
    </row>
    <row r="74" spans="1:8" ht="12.75" x14ac:dyDescent="0.2">
      <c r="A74" s="92" t="s">
        <v>318</v>
      </c>
      <c r="B74" s="93" t="s">
        <v>308</v>
      </c>
      <c r="C74" s="87">
        <v>0</v>
      </c>
      <c r="D74" s="87">
        <v>0</v>
      </c>
      <c r="E74" s="87">
        <v>0</v>
      </c>
      <c r="F74" s="87">
        <v>0</v>
      </c>
      <c r="G74" s="87">
        <v>0</v>
      </c>
      <c r="H74" s="87">
        <v>0</v>
      </c>
    </row>
    <row r="75" spans="1:8" ht="12.75" x14ac:dyDescent="0.2">
      <c r="A75" s="92" t="s">
        <v>319</v>
      </c>
      <c r="B75" s="93" t="s">
        <v>308</v>
      </c>
      <c r="C75" s="87">
        <v>3167.5599999999995</v>
      </c>
      <c r="D75" s="87">
        <v>4297.96</v>
      </c>
      <c r="E75" s="87">
        <v>6699.4899999999989</v>
      </c>
      <c r="F75" s="87">
        <v>8279.119999999999</v>
      </c>
      <c r="G75" s="87">
        <v>9252.4499999999989</v>
      </c>
      <c r="H75" s="87">
        <v>9252.4499999999989</v>
      </c>
    </row>
    <row r="76" spans="1:8" ht="12.75" x14ac:dyDescent="0.2">
      <c r="A76" s="92" t="s">
        <v>320</v>
      </c>
      <c r="B76" s="93" t="s">
        <v>308</v>
      </c>
      <c r="C76" s="87">
        <v>0</v>
      </c>
      <c r="D76" s="87">
        <v>0</v>
      </c>
      <c r="E76" s="87">
        <v>0</v>
      </c>
      <c r="F76" s="87">
        <v>0</v>
      </c>
      <c r="G76" s="87">
        <v>0</v>
      </c>
      <c r="H76" s="87">
        <v>0</v>
      </c>
    </row>
    <row r="77" spans="1:8" ht="12.75" x14ac:dyDescent="0.2">
      <c r="A77" s="92" t="s">
        <v>321</v>
      </c>
      <c r="B77" s="93" t="s">
        <v>308</v>
      </c>
      <c r="C77" s="87">
        <v>0</v>
      </c>
      <c r="D77" s="87">
        <v>0</v>
      </c>
      <c r="E77" s="87">
        <v>0</v>
      </c>
      <c r="F77" s="87">
        <v>0</v>
      </c>
      <c r="G77" s="87">
        <v>0</v>
      </c>
      <c r="H77" s="87">
        <v>0</v>
      </c>
    </row>
    <row r="78" spans="1:8" ht="12.75" x14ac:dyDescent="0.2">
      <c r="A78" s="92" t="s">
        <v>322</v>
      </c>
      <c r="B78" s="93" t="s">
        <v>308</v>
      </c>
      <c r="C78" s="87">
        <v>3243.8100000000004</v>
      </c>
      <c r="D78" s="87">
        <v>4476.2300000000005</v>
      </c>
      <c r="E78" s="87">
        <v>4476.2300000000005</v>
      </c>
      <c r="F78" s="87">
        <v>4476.2300000000005</v>
      </c>
      <c r="G78" s="87">
        <v>4476.2300000000005</v>
      </c>
      <c r="H78" s="87">
        <v>4476.2300000000005</v>
      </c>
    </row>
    <row r="79" spans="1:8" ht="12.75" x14ac:dyDescent="0.2">
      <c r="A79" s="85" t="s">
        <v>323</v>
      </c>
      <c r="B79" s="86" t="s">
        <v>308</v>
      </c>
      <c r="C79" s="87">
        <v>601.39</v>
      </c>
      <c r="D79" s="87">
        <v>4861.5</v>
      </c>
      <c r="E79" s="87">
        <v>8856.08</v>
      </c>
      <c r="F79" s="87">
        <v>13424.31</v>
      </c>
      <c r="G79" s="87">
        <v>13530.23</v>
      </c>
      <c r="H79" s="87">
        <v>14326.98</v>
      </c>
    </row>
    <row r="80" spans="1:8" ht="12.75" x14ac:dyDescent="0.2">
      <c r="A80" s="81"/>
      <c r="B80" s="81"/>
      <c r="C80" s="81"/>
      <c r="D80" s="81"/>
      <c r="E80" s="81"/>
      <c r="F80" s="81"/>
      <c r="G80" s="81"/>
      <c r="H80" s="81"/>
    </row>
    <row r="81" spans="1:8" ht="12.75" x14ac:dyDescent="0.2">
      <c r="A81" s="80" t="s">
        <v>339</v>
      </c>
      <c r="B81" s="98" t="s">
        <v>306</v>
      </c>
      <c r="C81" s="99">
        <v>2025</v>
      </c>
      <c r="D81" s="99">
        <v>2030</v>
      </c>
      <c r="E81" s="99">
        <v>2035</v>
      </c>
      <c r="F81" s="99">
        <v>2040</v>
      </c>
      <c r="G81" s="99">
        <v>2045</v>
      </c>
      <c r="H81" s="84">
        <v>2050</v>
      </c>
    </row>
    <row r="82" spans="1:8" ht="12.75" x14ac:dyDescent="0.2">
      <c r="A82" s="92" t="s">
        <v>307</v>
      </c>
      <c r="B82" s="93" t="s">
        <v>308</v>
      </c>
      <c r="C82" s="87">
        <v>0</v>
      </c>
      <c r="D82" s="87">
        <v>0</v>
      </c>
      <c r="E82" s="87">
        <v>0</v>
      </c>
      <c r="F82" s="87">
        <v>0</v>
      </c>
      <c r="G82" s="87">
        <v>0</v>
      </c>
      <c r="H82" s="87">
        <v>0</v>
      </c>
    </row>
    <row r="83" spans="1:8" ht="12.75" x14ac:dyDescent="0.2">
      <c r="A83" s="92" t="s">
        <v>309</v>
      </c>
      <c r="B83" s="93" t="s">
        <v>308</v>
      </c>
      <c r="C83" s="87">
        <v>3017.9</v>
      </c>
      <c r="D83" s="87">
        <v>3017.9</v>
      </c>
      <c r="E83" s="87">
        <v>3017.9</v>
      </c>
      <c r="F83" s="87">
        <v>3017.9</v>
      </c>
      <c r="G83" s="87">
        <v>3017.9</v>
      </c>
      <c r="H83" s="87">
        <v>3017.9</v>
      </c>
    </row>
    <row r="84" spans="1:8" ht="12.75" x14ac:dyDescent="0.2">
      <c r="A84" s="92" t="s">
        <v>310</v>
      </c>
      <c r="B84" s="93" t="s">
        <v>308</v>
      </c>
      <c r="C84" s="87">
        <v>0</v>
      </c>
      <c r="D84" s="87">
        <v>0</v>
      </c>
      <c r="E84" s="87">
        <v>0</v>
      </c>
      <c r="F84" s="87">
        <v>0</v>
      </c>
      <c r="G84" s="87">
        <v>0</v>
      </c>
      <c r="H84" s="87">
        <v>0</v>
      </c>
    </row>
    <row r="85" spans="1:8" ht="12.75" x14ac:dyDescent="0.2">
      <c r="A85" s="92" t="s">
        <v>311</v>
      </c>
      <c r="B85" s="93" t="s">
        <v>308</v>
      </c>
      <c r="C85" s="87">
        <v>0</v>
      </c>
      <c r="D85" s="87">
        <v>0</v>
      </c>
      <c r="E85" s="87">
        <v>0</v>
      </c>
      <c r="F85" s="87">
        <v>0</v>
      </c>
      <c r="G85" s="87">
        <v>0</v>
      </c>
      <c r="H85" s="87">
        <v>0</v>
      </c>
    </row>
    <row r="86" spans="1:8" ht="12.75" x14ac:dyDescent="0.2">
      <c r="A86" s="92" t="s">
        <v>312</v>
      </c>
      <c r="B86" s="93" t="s">
        <v>308</v>
      </c>
      <c r="C86" s="87">
        <v>25.6</v>
      </c>
      <c r="D86" s="87">
        <v>25.6</v>
      </c>
      <c r="E86" s="87">
        <v>25.6</v>
      </c>
      <c r="F86" s="87">
        <v>0</v>
      </c>
      <c r="G86" s="87">
        <v>0</v>
      </c>
      <c r="H86" s="87">
        <v>0</v>
      </c>
    </row>
    <row r="87" spans="1:8" ht="12.75" x14ac:dyDescent="0.2">
      <c r="A87" s="92" t="s">
        <v>313</v>
      </c>
      <c r="B87" s="93" t="s">
        <v>308</v>
      </c>
      <c r="C87" s="87">
        <v>56</v>
      </c>
      <c r="D87" s="87">
        <v>234.92</v>
      </c>
      <c r="E87" s="87">
        <v>1468.36</v>
      </c>
      <c r="F87" s="87">
        <v>2162.96</v>
      </c>
      <c r="G87" s="87">
        <v>2825.51</v>
      </c>
      <c r="H87" s="87">
        <v>3466.78</v>
      </c>
    </row>
    <row r="88" spans="1:8" ht="12.75" x14ac:dyDescent="0.2">
      <c r="A88" s="92" t="s">
        <v>314</v>
      </c>
      <c r="B88" s="93" t="s">
        <v>308</v>
      </c>
      <c r="C88" s="87">
        <v>1167.4000000000003</v>
      </c>
      <c r="D88" s="87">
        <v>1167.4000000000003</v>
      </c>
      <c r="E88" s="87">
        <v>1167.4000000000003</v>
      </c>
      <c r="F88" s="87">
        <v>1167.4000000000003</v>
      </c>
      <c r="G88" s="87">
        <v>1167.4000000000003</v>
      </c>
      <c r="H88" s="87">
        <v>1167.4000000000003</v>
      </c>
    </row>
    <row r="89" spans="1:8" ht="12.75" x14ac:dyDescent="0.2">
      <c r="A89" s="92" t="s">
        <v>316</v>
      </c>
      <c r="B89" s="93" t="s">
        <v>308</v>
      </c>
      <c r="C89" s="87">
        <v>317.10000000000002</v>
      </c>
      <c r="D89" s="87">
        <v>317.10000000000002</v>
      </c>
      <c r="E89" s="87">
        <v>317.10000000000002</v>
      </c>
      <c r="F89" s="87">
        <v>317.10000000000002</v>
      </c>
      <c r="G89" s="87">
        <v>487.6</v>
      </c>
      <c r="H89" s="87">
        <v>487.6</v>
      </c>
    </row>
    <row r="90" spans="1:8" ht="12.75" x14ac:dyDescent="0.2">
      <c r="A90" s="92" t="s">
        <v>317</v>
      </c>
      <c r="B90" s="93" t="s">
        <v>308</v>
      </c>
      <c r="C90" s="87">
        <v>0</v>
      </c>
      <c r="D90" s="87">
        <v>0</v>
      </c>
      <c r="E90" s="87">
        <v>0</v>
      </c>
      <c r="F90" s="87">
        <v>0</v>
      </c>
      <c r="G90" s="87">
        <v>0</v>
      </c>
      <c r="H90" s="87">
        <v>0</v>
      </c>
    </row>
    <row r="91" spans="1:8" ht="12.75" x14ac:dyDescent="0.2">
      <c r="A91" s="92" t="s">
        <v>318</v>
      </c>
      <c r="B91" s="93" t="s">
        <v>308</v>
      </c>
      <c r="C91" s="87">
        <v>0</v>
      </c>
      <c r="D91" s="87">
        <v>0</v>
      </c>
      <c r="E91" s="87">
        <v>0</v>
      </c>
      <c r="F91" s="87">
        <v>0</v>
      </c>
      <c r="G91" s="87">
        <v>0</v>
      </c>
      <c r="H91" s="87">
        <v>0</v>
      </c>
    </row>
    <row r="92" spans="1:8" ht="12.75" x14ac:dyDescent="0.2">
      <c r="A92" s="92" t="s">
        <v>319</v>
      </c>
      <c r="B92" s="93" t="s">
        <v>308</v>
      </c>
      <c r="C92" s="87">
        <v>0</v>
      </c>
      <c r="D92" s="87">
        <v>0</v>
      </c>
      <c r="E92" s="87">
        <v>0</v>
      </c>
      <c r="F92" s="87">
        <v>0</v>
      </c>
      <c r="G92" s="87">
        <v>0</v>
      </c>
      <c r="H92" s="87">
        <v>0</v>
      </c>
    </row>
    <row r="93" spans="1:8" ht="12.75" x14ac:dyDescent="0.2">
      <c r="A93" s="92" t="s">
        <v>320</v>
      </c>
      <c r="B93" s="93" t="s">
        <v>308</v>
      </c>
      <c r="C93" s="87">
        <v>0</v>
      </c>
      <c r="D93" s="87">
        <v>0</v>
      </c>
      <c r="E93" s="87">
        <v>0</v>
      </c>
      <c r="F93" s="87">
        <v>0</v>
      </c>
      <c r="G93" s="87">
        <v>0</v>
      </c>
      <c r="H93" s="87">
        <v>0</v>
      </c>
    </row>
    <row r="94" spans="1:8" ht="12.75" x14ac:dyDescent="0.2">
      <c r="A94" s="92" t="s">
        <v>321</v>
      </c>
      <c r="B94" s="93" t="s">
        <v>308</v>
      </c>
      <c r="C94" s="87">
        <v>0</v>
      </c>
      <c r="D94" s="87">
        <v>0</v>
      </c>
      <c r="E94" s="87">
        <v>0</v>
      </c>
      <c r="F94" s="87">
        <v>0</v>
      </c>
      <c r="G94" s="87">
        <v>0</v>
      </c>
      <c r="H94" s="87">
        <v>0</v>
      </c>
    </row>
    <row r="95" spans="1:8" ht="12.75" x14ac:dyDescent="0.2">
      <c r="A95" s="92" t="s">
        <v>322</v>
      </c>
      <c r="B95" s="93" t="s">
        <v>308</v>
      </c>
      <c r="C95" s="87">
        <v>887.2</v>
      </c>
      <c r="D95" s="87">
        <v>1165.3400000000001</v>
      </c>
      <c r="E95" s="87">
        <v>1165.3400000000001</v>
      </c>
      <c r="F95" s="87">
        <v>1165.3400000000001</v>
      </c>
      <c r="G95" s="87">
        <v>1165.3400000000001</v>
      </c>
      <c r="H95" s="87">
        <v>1165.3400000000001</v>
      </c>
    </row>
    <row r="96" spans="1:8" ht="12.75" x14ac:dyDescent="0.2">
      <c r="A96" s="85" t="s">
        <v>323</v>
      </c>
      <c r="B96" s="86" t="s">
        <v>308</v>
      </c>
      <c r="C96" s="87">
        <v>269.99</v>
      </c>
      <c r="D96" s="87">
        <v>427.49</v>
      </c>
      <c r="E96" s="87">
        <v>1620.6300000000003</v>
      </c>
      <c r="F96" s="87">
        <v>9065.380000000001</v>
      </c>
      <c r="G96" s="87">
        <v>11178.720000000001</v>
      </c>
      <c r="H96" s="87">
        <v>12924.34</v>
      </c>
    </row>
    <row r="97" spans="1:8" ht="12.75" x14ac:dyDescent="0.2">
      <c r="A97" s="81"/>
      <c r="B97" s="81"/>
      <c r="C97" s="81"/>
      <c r="D97" s="81"/>
      <c r="E97" s="81"/>
      <c r="F97" s="81"/>
      <c r="G97" s="81"/>
      <c r="H97" s="81"/>
    </row>
    <row r="98" spans="1:8" ht="12.75" x14ac:dyDescent="0.2">
      <c r="A98" s="80" t="s">
        <v>340</v>
      </c>
      <c r="B98" s="98" t="s">
        <v>306</v>
      </c>
      <c r="C98" s="99">
        <v>2025</v>
      </c>
      <c r="D98" s="99">
        <v>2030</v>
      </c>
      <c r="E98" s="99">
        <v>2035</v>
      </c>
      <c r="F98" s="99">
        <v>2040</v>
      </c>
      <c r="G98" s="99">
        <v>2045</v>
      </c>
      <c r="H98" s="84">
        <v>2050</v>
      </c>
    </row>
    <row r="99" spans="1:8" ht="12.75" x14ac:dyDescent="0.2">
      <c r="A99" s="92" t="s">
        <v>307</v>
      </c>
      <c r="B99" s="93" t="s">
        <v>308</v>
      </c>
      <c r="C99" s="87">
        <v>0</v>
      </c>
      <c r="D99" s="87">
        <v>0</v>
      </c>
      <c r="E99" s="87">
        <v>0</v>
      </c>
      <c r="F99" s="87">
        <v>0</v>
      </c>
      <c r="G99" s="87">
        <v>0</v>
      </c>
      <c r="H99" s="87">
        <v>0</v>
      </c>
    </row>
    <row r="100" spans="1:8" ht="12.75" x14ac:dyDescent="0.2">
      <c r="A100" s="92" t="s">
        <v>309</v>
      </c>
      <c r="B100" s="93" t="s">
        <v>308</v>
      </c>
      <c r="C100" s="87">
        <v>1681.1000000000004</v>
      </c>
      <c r="D100" s="87">
        <v>1681.1000000000004</v>
      </c>
      <c r="E100" s="87">
        <v>1681.1000000000004</v>
      </c>
      <c r="F100" s="87">
        <v>1681.1000000000004</v>
      </c>
      <c r="G100" s="87">
        <v>1681.1000000000004</v>
      </c>
      <c r="H100" s="87">
        <v>1681.1000000000004</v>
      </c>
    </row>
    <row r="101" spans="1:8" ht="12.75" x14ac:dyDescent="0.2">
      <c r="A101" s="92" t="s">
        <v>310</v>
      </c>
      <c r="B101" s="93" t="s">
        <v>308</v>
      </c>
      <c r="C101" s="87">
        <v>2892.2999999999997</v>
      </c>
      <c r="D101" s="87">
        <v>2396.1</v>
      </c>
      <c r="E101" s="87">
        <v>0</v>
      </c>
      <c r="F101" s="87">
        <v>0</v>
      </c>
      <c r="G101" s="87">
        <v>0</v>
      </c>
      <c r="H101" s="87">
        <v>75.52000000000001</v>
      </c>
    </row>
    <row r="102" spans="1:8" ht="12.75" x14ac:dyDescent="0.2">
      <c r="A102" s="92" t="s">
        <v>311</v>
      </c>
      <c r="B102" s="93" t="s">
        <v>308</v>
      </c>
      <c r="C102" s="87">
        <v>0</v>
      </c>
      <c r="D102" s="87">
        <v>0</v>
      </c>
      <c r="E102" s="87">
        <v>0</v>
      </c>
      <c r="F102" s="87">
        <v>0</v>
      </c>
      <c r="G102" s="87">
        <v>0</v>
      </c>
      <c r="H102" s="87">
        <v>0</v>
      </c>
    </row>
    <row r="103" spans="1:8" ht="12.75" x14ac:dyDescent="0.2">
      <c r="A103" s="92" t="s">
        <v>312</v>
      </c>
      <c r="B103" s="93" t="s">
        <v>308</v>
      </c>
      <c r="C103" s="87">
        <v>58.300000000000004</v>
      </c>
      <c r="D103" s="87">
        <v>58.300000000000004</v>
      </c>
      <c r="E103" s="87">
        <v>58.300000000000004</v>
      </c>
      <c r="F103" s="87">
        <v>0</v>
      </c>
      <c r="G103" s="87">
        <v>0</v>
      </c>
      <c r="H103" s="87">
        <v>0</v>
      </c>
    </row>
    <row r="104" spans="1:8" ht="12.75" x14ac:dyDescent="0.2">
      <c r="A104" s="92" t="s">
        <v>313</v>
      </c>
      <c r="B104" s="93" t="s">
        <v>308</v>
      </c>
      <c r="C104" s="87">
        <v>403</v>
      </c>
      <c r="D104" s="87">
        <v>543</v>
      </c>
      <c r="E104" s="87">
        <v>554.93999999999994</v>
      </c>
      <c r="F104" s="87">
        <v>554.93999999999994</v>
      </c>
      <c r="G104" s="87">
        <v>554.93999999999994</v>
      </c>
      <c r="H104" s="87">
        <v>567.5100000000001</v>
      </c>
    </row>
    <row r="105" spans="1:8" ht="12.75" x14ac:dyDescent="0.2">
      <c r="A105" s="92" t="s">
        <v>314</v>
      </c>
      <c r="B105" s="93" t="s">
        <v>308</v>
      </c>
      <c r="C105" s="87">
        <v>0</v>
      </c>
      <c r="D105" s="87">
        <v>0</v>
      </c>
      <c r="E105" s="87">
        <v>0</v>
      </c>
      <c r="F105" s="87">
        <v>0</v>
      </c>
      <c r="G105" s="87">
        <v>0</v>
      </c>
      <c r="H105" s="87">
        <v>0</v>
      </c>
    </row>
    <row r="106" spans="1:8" ht="12.75" x14ac:dyDescent="0.2">
      <c r="A106" s="92" t="s">
        <v>316</v>
      </c>
      <c r="B106" s="93" t="s">
        <v>308</v>
      </c>
      <c r="C106" s="87">
        <v>70.7</v>
      </c>
      <c r="D106" s="87">
        <v>70.7</v>
      </c>
      <c r="E106" s="87">
        <v>70.7</v>
      </c>
      <c r="F106" s="87">
        <v>70.7</v>
      </c>
      <c r="G106" s="87">
        <v>70.7</v>
      </c>
      <c r="H106" s="87">
        <v>70.7</v>
      </c>
    </row>
    <row r="107" spans="1:8" ht="12.75" x14ac:dyDescent="0.2">
      <c r="A107" s="92" t="s">
        <v>317</v>
      </c>
      <c r="B107" s="93" t="s">
        <v>308</v>
      </c>
      <c r="C107" s="87">
        <v>0</v>
      </c>
      <c r="D107" s="87">
        <v>0</v>
      </c>
      <c r="E107" s="87">
        <v>0</v>
      </c>
      <c r="F107" s="87">
        <v>0</v>
      </c>
      <c r="G107" s="87">
        <v>0</v>
      </c>
      <c r="H107" s="87">
        <v>0</v>
      </c>
    </row>
    <row r="108" spans="1:8" ht="12.75" x14ac:dyDescent="0.2">
      <c r="A108" s="92" t="s">
        <v>318</v>
      </c>
      <c r="B108" s="93" t="s">
        <v>308</v>
      </c>
      <c r="C108" s="87">
        <v>0</v>
      </c>
      <c r="D108" s="87">
        <v>0</v>
      </c>
      <c r="E108" s="87">
        <v>0</v>
      </c>
      <c r="F108" s="87">
        <v>0</v>
      </c>
      <c r="G108" s="87">
        <v>0</v>
      </c>
      <c r="H108" s="87">
        <v>0</v>
      </c>
    </row>
    <row r="109" spans="1:8" ht="12.75" x14ac:dyDescent="0.2">
      <c r="A109" s="92" t="s">
        <v>319</v>
      </c>
      <c r="B109" s="93" t="s">
        <v>308</v>
      </c>
      <c r="C109" s="87">
        <v>0</v>
      </c>
      <c r="D109" s="87">
        <v>0</v>
      </c>
      <c r="E109" s="87">
        <v>0</v>
      </c>
      <c r="F109" s="87">
        <v>0</v>
      </c>
      <c r="G109" s="87">
        <v>0</v>
      </c>
      <c r="H109" s="87">
        <v>0</v>
      </c>
    </row>
    <row r="110" spans="1:8" ht="12.75" x14ac:dyDescent="0.2">
      <c r="A110" s="92" t="s">
        <v>320</v>
      </c>
      <c r="B110" s="93" t="s">
        <v>308</v>
      </c>
      <c r="C110" s="87">
        <v>0</v>
      </c>
      <c r="D110" s="87">
        <v>0</v>
      </c>
      <c r="E110" s="87">
        <v>0</v>
      </c>
      <c r="F110" s="87">
        <v>0</v>
      </c>
      <c r="G110" s="87">
        <v>0</v>
      </c>
      <c r="H110" s="87">
        <v>0</v>
      </c>
    </row>
    <row r="111" spans="1:8" ht="12.75" x14ac:dyDescent="0.2">
      <c r="A111" s="92" t="s">
        <v>321</v>
      </c>
      <c r="B111" s="93" t="s">
        <v>308</v>
      </c>
      <c r="C111" s="87">
        <v>0</v>
      </c>
      <c r="D111" s="87">
        <v>0</v>
      </c>
      <c r="E111" s="87">
        <v>0</v>
      </c>
      <c r="F111" s="87">
        <v>0</v>
      </c>
      <c r="G111" s="87">
        <v>0</v>
      </c>
      <c r="H111" s="87">
        <v>0</v>
      </c>
    </row>
    <row r="112" spans="1:8" ht="12.75" x14ac:dyDescent="0.2">
      <c r="A112" s="92" t="s">
        <v>322</v>
      </c>
      <c r="B112" s="93" t="s">
        <v>308</v>
      </c>
      <c r="C112" s="87">
        <v>919.38999999999987</v>
      </c>
      <c r="D112" s="87">
        <v>1392.5100000000002</v>
      </c>
      <c r="E112" s="87">
        <v>1392.5100000000002</v>
      </c>
      <c r="F112" s="87">
        <v>1392.5100000000002</v>
      </c>
      <c r="G112" s="87">
        <v>1982.7000000000003</v>
      </c>
      <c r="H112" s="87">
        <v>2682.67</v>
      </c>
    </row>
    <row r="113" spans="1:8" ht="12.75" x14ac:dyDescent="0.2">
      <c r="A113" s="85" t="s">
        <v>323</v>
      </c>
      <c r="B113" s="86" t="s">
        <v>308</v>
      </c>
      <c r="C113" s="87">
        <v>21</v>
      </c>
      <c r="D113" s="87">
        <v>112</v>
      </c>
      <c r="E113" s="87">
        <v>117.15</v>
      </c>
      <c r="F113" s="87">
        <v>2781.53</v>
      </c>
      <c r="G113" s="87">
        <v>2781.53</v>
      </c>
      <c r="H113" s="87">
        <v>2781.53</v>
      </c>
    </row>
    <row r="114" spans="1:8" ht="12.75" x14ac:dyDescent="0.2">
      <c r="A114" s="81"/>
      <c r="B114" s="81"/>
      <c r="C114" s="81"/>
      <c r="D114" s="81"/>
      <c r="E114" s="81"/>
      <c r="F114" s="81"/>
      <c r="G114" s="81"/>
      <c r="H114" s="81"/>
    </row>
    <row r="115" spans="1:8" ht="12.75" x14ac:dyDescent="0.2">
      <c r="A115" s="80" t="s">
        <v>341</v>
      </c>
      <c r="B115" s="98" t="s">
        <v>306</v>
      </c>
      <c r="C115" s="99">
        <v>2025</v>
      </c>
      <c r="D115" s="99">
        <v>2030</v>
      </c>
      <c r="E115" s="99">
        <v>2035</v>
      </c>
      <c r="F115" s="99">
        <v>2040</v>
      </c>
      <c r="G115" s="99">
        <v>2045</v>
      </c>
      <c r="H115" s="84">
        <v>2050</v>
      </c>
    </row>
    <row r="116" spans="1:8" ht="12.75" x14ac:dyDescent="0.2">
      <c r="A116" s="92" t="s">
        <v>307</v>
      </c>
      <c r="B116" s="93" t="s">
        <v>308</v>
      </c>
      <c r="C116" s="87">
        <v>0</v>
      </c>
      <c r="D116" s="87">
        <v>0</v>
      </c>
      <c r="E116" s="87">
        <v>0</v>
      </c>
      <c r="F116" s="87">
        <v>0</v>
      </c>
      <c r="G116" s="87">
        <v>0</v>
      </c>
      <c r="H116" s="87">
        <v>0</v>
      </c>
    </row>
    <row r="117" spans="1:8" ht="12.75" x14ac:dyDescent="0.2">
      <c r="A117" s="92" t="s">
        <v>309</v>
      </c>
      <c r="B117" s="93" t="s">
        <v>308</v>
      </c>
      <c r="C117" s="87">
        <v>3296.9</v>
      </c>
      <c r="D117" s="87">
        <v>3296.9</v>
      </c>
      <c r="E117" s="87">
        <v>3296.9</v>
      </c>
      <c r="F117" s="87">
        <v>3296.9</v>
      </c>
      <c r="G117" s="87">
        <v>3296.9</v>
      </c>
      <c r="H117" s="87">
        <v>3296.9</v>
      </c>
    </row>
    <row r="118" spans="1:8" ht="12.75" x14ac:dyDescent="0.2">
      <c r="A118" s="92" t="s">
        <v>310</v>
      </c>
      <c r="B118" s="93" t="s">
        <v>308</v>
      </c>
      <c r="C118" s="87">
        <v>5426.7000000000007</v>
      </c>
      <c r="D118" s="87">
        <v>3670.2099999999996</v>
      </c>
      <c r="E118" s="87">
        <v>1348.8</v>
      </c>
      <c r="F118" s="87">
        <v>2030.9599999999998</v>
      </c>
      <c r="G118" s="87">
        <v>2832.8</v>
      </c>
      <c r="H118" s="87">
        <v>3766.1899999999996</v>
      </c>
    </row>
    <row r="119" spans="1:8" ht="12.75" x14ac:dyDescent="0.2">
      <c r="A119" s="92" t="s">
        <v>311</v>
      </c>
      <c r="B119" s="93" t="s">
        <v>308</v>
      </c>
      <c r="C119" s="87">
        <v>0</v>
      </c>
      <c r="D119" s="87">
        <v>0</v>
      </c>
      <c r="E119" s="87">
        <v>0</v>
      </c>
      <c r="F119" s="87">
        <v>0</v>
      </c>
      <c r="G119" s="87">
        <v>0</v>
      </c>
      <c r="H119" s="87">
        <v>0</v>
      </c>
    </row>
    <row r="120" spans="1:8" ht="12.75" x14ac:dyDescent="0.2">
      <c r="A120" s="92" t="s">
        <v>312</v>
      </c>
      <c r="B120" s="93" t="s">
        <v>308</v>
      </c>
      <c r="C120" s="87">
        <v>0</v>
      </c>
      <c r="D120" s="87">
        <v>0</v>
      </c>
      <c r="E120" s="87">
        <v>0</v>
      </c>
      <c r="F120" s="87">
        <v>0</v>
      </c>
      <c r="G120" s="87">
        <v>0</v>
      </c>
      <c r="H120" s="87">
        <v>0</v>
      </c>
    </row>
    <row r="121" spans="1:8" ht="12.75" x14ac:dyDescent="0.2">
      <c r="A121" s="92" t="s">
        <v>313</v>
      </c>
      <c r="B121" s="93" t="s">
        <v>308</v>
      </c>
      <c r="C121" s="87">
        <v>353</v>
      </c>
      <c r="D121" s="87">
        <v>353</v>
      </c>
      <c r="E121" s="87">
        <v>1108.9600000000003</v>
      </c>
      <c r="F121" s="87">
        <v>1108.9600000000003</v>
      </c>
      <c r="G121" s="87">
        <v>1108.9600000000003</v>
      </c>
      <c r="H121" s="87">
        <v>1108.9600000000003</v>
      </c>
    </row>
    <row r="122" spans="1:8" ht="12.75" x14ac:dyDescent="0.2">
      <c r="A122" s="92" t="s">
        <v>314</v>
      </c>
      <c r="B122" s="93" t="s">
        <v>308</v>
      </c>
      <c r="C122" s="87">
        <v>0</v>
      </c>
      <c r="D122" s="87">
        <v>0</v>
      </c>
      <c r="E122" s="87">
        <v>0</v>
      </c>
      <c r="F122" s="87">
        <v>0</v>
      </c>
      <c r="G122" s="87">
        <v>0</v>
      </c>
      <c r="H122" s="87">
        <v>0</v>
      </c>
    </row>
    <row r="123" spans="1:8" ht="12.75" x14ac:dyDescent="0.2">
      <c r="A123" s="92" t="s">
        <v>316</v>
      </c>
      <c r="B123" s="93" t="s">
        <v>308</v>
      </c>
      <c r="C123" s="87">
        <v>0</v>
      </c>
      <c r="D123" s="87">
        <v>0</v>
      </c>
      <c r="E123" s="87">
        <v>0</v>
      </c>
      <c r="F123" s="87">
        <v>0</v>
      </c>
      <c r="G123" s="87">
        <v>0</v>
      </c>
      <c r="H123" s="87">
        <v>0</v>
      </c>
    </row>
    <row r="124" spans="1:8" ht="12.75" x14ac:dyDescent="0.2">
      <c r="A124" s="92" t="s">
        <v>317</v>
      </c>
      <c r="B124" s="93" t="s">
        <v>308</v>
      </c>
      <c r="C124" s="87">
        <v>0</v>
      </c>
      <c r="D124" s="87">
        <v>0</v>
      </c>
      <c r="E124" s="87">
        <v>0</v>
      </c>
      <c r="F124" s="87">
        <v>0</v>
      </c>
      <c r="G124" s="87">
        <v>0</v>
      </c>
      <c r="H124" s="87">
        <v>0</v>
      </c>
    </row>
    <row r="125" spans="1:8" ht="12.75" x14ac:dyDescent="0.2">
      <c r="A125" s="92" t="s">
        <v>318</v>
      </c>
      <c r="B125" s="93" t="s">
        <v>308</v>
      </c>
      <c r="C125" s="87">
        <v>0</v>
      </c>
      <c r="D125" s="87">
        <v>1250</v>
      </c>
      <c r="E125" s="87">
        <v>1250</v>
      </c>
      <c r="F125" s="87">
        <v>1250</v>
      </c>
      <c r="G125" s="87">
        <v>1250</v>
      </c>
      <c r="H125" s="87">
        <v>1250</v>
      </c>
    </row>
    <row r="126" spans="1:8" ht="12.75" x14ac:dyDescent="0.2">
      <c r="A126" s="92" t="s">
        <v>319</v>
      </c>
      <c r="B126" s="93" t="s">
        <v>308</v>
      </c>
      <c r="C126" s="87">
        <v>0</v>
      </c>
      <c r="D126" s="87">
        <v>0</v>
      </c>
      <c r="E126" s="87">
        <v>0</v>
      </c>
      <c r="F126" s="87">
        <v>0</v>
      </c>
      <c r="G126" s="87">
        <v>0</v>
      </c>
      <c r="H126" s="87">
        <v>0</v>
      </c>
    </row>
    <row r="127" spans="1:8" ht="12.75" x14ac:dyDescent="0.2">
      <c r="A127" s="92" t="s">
        <v>320</v>
      </c>
      <c r="B127" s="93" t="s">
        <v>308</v>
      </c>
      <c r="C127" s="87">
        <v>0</v>
      </c>
      <c r="D127" s="87">
        <v>0</v>
      </c>
      <c r="E127" s="87">
        <v>0</v>
      </c>
      <c r="F127" s="87">
        <v>0</v>
      </c>
      <c r="G127" s="87">
        <v>0</v>
      </c>
      <c r="H127" s="87">
        <v>0</v>
      </c>
    </row>
    <row r="128" spans="1:8" ht="12.75" x14ac:dyDescent="0.2">
      <c r="A128" s="92" t="s">
        <v>321</v>
      </c>
      <c r="B128" s="93" t="s">
        <v>308</v>
      </c>
      <c r="C128" s="87">
        <v>0</v>
      </c>
      <c r="D128" s="87">
        <v>816.00000000000011</v>
      </c>
      <c r="E128" s="87">
        <v>6000</v>
      </c>
      <c r="F128" s="87">
        <v>6000</v>
      </c>
      <c r="G128" s="87">
        <v>6107.2200000000012</v>
      </c>
      <c r="H128" s="87">
        <v>6107.2200000000012</v>
      </c>
    </row>
    <row r="129" spans="1:8" ht="12.75" x14ac:dyDescent="0.2">
      <c r="A129" s="92" t="s">
        <v>322</v>
      </c>
      <c r="B129" s="93" t="s">
        <v>308</v>
      </c>
      <c r="C129" s="87">
        <v>446.28</v>
      </c>
      <c r="D129" s="87">
        <v>685.97</v>
      </c>
      <c r="E129" s="87">
        <v>685.97</v>
      </c>
      <c r="F129" s="87">
        <v>685.97</v>
      </c>
      <c r="G129" s="87">
        <v>685.97</v>
      </c>
      <c r="H129" s="87">
        <v>685.97</v>
      </c>
    </row>
    <row r="130" spans="1:8" ht="12.75" x14ac:dyDescent="0.2">
      <c r="A130" s="85" t="s">
        <v>323</v>
      </c>
      <c r="B130" s="86" t="s">
        <v>308</v>
      </c>
      <c r="C130" s="87">
        <v>0</v>
      </c>
      <c r="D130" s="87">
        <v>0</v>
      </c>
      <c r="E130" s="87">
        <v>0</v>
      </c>
      <c r="F130" s="87">
        <v>0</v>
      </c>
      <c r="G130" s="87">
        <v>0</v>
      </c>
      <c r="H130" s="87">
        <v>0</v>
      </c>
    </row>
    <row r="131" spans="1:8" ht="12.75" x14ac:dyDescent="0.2">
      <c r="A131" s="81"/>
      <c r="B131" s="81"/>
      <c r="C131" s="81"/>
      <c r="D131" s="81"/>
      <c r="E131" s="81"/>
      <c r="F131" s="81"/>
      <c r="G131" s="81"/>
      <c r="H131" s="81"/>
    </row>
    <row r="132" spans="1:8" ht="12.75" x14ac:dyDescent="0.2">
      <c r="A132" s="80" t="s">
        <v>342</v>
      </c>
      <c r="B132" s="98" t="s">
        <v>306</v>
      </c>
      <c r="C132" s="99">
        <v>2025</v>
      </c>
      <c r="D132" s="99">
        <v>2030</v>
      </c>
      <c r="E132" s="99">
        <v>2035</v>
      </c>
      <c r="F132" s="99">
        <v>2040</v>
      </c>
      <c r="G132" s="99">
        <v>2045</v>
      </c>
      <c r="H132" s="84">
        <v>2050</v>
      </c>
    </row>
    <row r="133" spans="1:8" ht="12.75" x14ac:dyDescent="0.2">
      <c r="A133" s="92" t="s">
        <v>307</v>
      </c>
      <c r="B133" s="93" t="s">
        <v>308</v>
      </c>
      <c r="C133" s="87">
        <v>0</v>
      </c>
      <c r="D133" s="87">
        <v>0</v>
      </c>
      <c r="E133" s="87">
        <v>0</v>
      </c>
      <c r="F133" s="87">
        <v>0</v>
      </c>
      <c r="G133" s="87">
        <v>0</v>
      </c>
      <c r="H133" s="87">
        <v>0</v>
      </c>
    </row>
    <row r="134" spans="1:8" ht="12.75" x14ac:dyDescent="0.2">
      <c r="A134" s="92" t="s">
        <v>309</v>
      </c>
      <c r="B134" s="93" t="s">
        <v>308</v>
      </c>
      <c r="C134" s="87">
        <v>612.4</v>
      </c>
      <c r="D134" s="87">
        <v>612.4</v>
      </c>
      <c r="E134" s="87">
        <v>612.4</v>
      </c>
      <c r="F134" s="87">
        <v>612.4</v>
      </c>
      <c r="G134" s="87">
        <v>612.4</v>
      </c>
      <c r="H134" s="87">
        <v>589.20000000000005</v>
      </c>
    </row>
    <row r="135" spans="1:8" ht="12.75" x14ac:dyDescent="0.2">
      <c r="A135" s="92" t="s">
        <v>310</v>
      </c>
      <c r="B135" s="93" t="s">
        <v>308</v>
      </c>
      <c r="C135" s="87">
        <v>3077.4900000000002</v>
      </c>
      <c r="D135" s="87">
        <v>2095.5500000000002</v>
      </c>
      <c r="E135" s="87">
        <v>863.41000000000008</v>
      </c>
      <c r="F135" s="87">
        <v>1874.5400000000002</v>
      </c>
      <c r="G135" s="87">
        <v>2093.0100000000007</v>
      </c>
      <c r="H135" s="87">
        <v>2300.59</v>
      </c>
    </row>
    <row r="136" spans="1:8" ht="12.75" x14ac:dyDescent="0.2">
      <c r="A136" s="92" t="s">
        <v>311</v>
      </c>
      <c r="B136" s="93" t="s">
        <v>308</v>
      </c>
      <c r="C136" s="87">
        <v>1118.5900000000001</v>
      </c>
      <c r="D136" s="87">
        <v>1083.1100000000001</v>
      </c>
      <c r="E136" s="87">
        <v>639.50000000000011</v>
      </c>
      <c r="F136" s="87">
        <v>0</v>
      </c>
      <c r="G136" s="87">
        <v>0</v>
      </c>
      <c r="H136" s="87">
        <v>0</v>
      </c>
    </row>
    <row r="137" spans="1:8" ht="12.75" x14ac:dyDescent="0.2">
      <c r="A137" s="92" t="s">
        <v>312</v>
      </c>
      <c r="B137" s="93" t="s">
        <v>308</v>
      </c>
      <c r="C137" s="87">
        <v>121.5</v>
      </c>
      <c r="D137" s="87">
        <v>121.5</v>
      </c>
      <c r="E137" s="87">
        <v>121.5</v>
      </c>
      <c r="F137" s="87">
        <v>0</v>
      </c>
      <c r="G137" s="87">
        <v>0</v>
      </c>
      <c r="H137" s="87">
        <v>0</v>
      </c>
    </row>
    <row r="138" spans="1:8" ht="12.75" x14ac:dyDescent="0.2">
      <c r="A138" s="92" t="s">
        <v>313</v>
      </c>
      <c r="B138" s="93" t="s">
        <v>308</v>
      </c>
      <c r="C138" s="87">
        <v>202</v>
      </c>
      <c r="D138" s="87">
        <v>346.00000000000006</v>
      </c>
      <c r="E138" s="87">
        <v>973.69</v>
      </c>
      <c r="F138" s="87">
        <v>973.69</v>
      </c>
      <c r="G138" s="87">
        <v>973.69</v>
      </c>
      <c r="H138" s="87">
        <v>973.69</v>
      </c>
    </row>
    <row r="139" spans="1:8" ht="12.75" x14ac:dyDescent="0.2">
      <c r="A139" s="92" t="s">
        <v>314</v>
      </c>
      <c r="B139" s="93" t="s">
        <v>308</v>
      </c>
      <c r="C139" s="87">
        <v>0</v>
      </c>
      <c r="D139" s="87">
        <v>0</v>
      </c>
      <c r="E139" s="87">
        <v>0</v>
      </c>
      <c r="F139" s="87">
        <v>0</v>
      </c>
      <c r="G139" s="87">
        <v>0</v>
      </c>
      <c r="H139" s="87">
        <v>0</v>
      </c>
    </row>
    <row r="140" spans="1:8" ht="12.75" x14ac:dyDescent="0.2">
      <c r="A140" s="92" t="s">
        <v>316</v>
      </c>
      <c r="B140" s="93" t="s">
        <v>308</v>
      </c>
      <c r="C140" s="87">
        <v>0</v>
      </c>
      <c r="D140" s="87">
        <v>0</v>
      </c>
      <c r="E140" s="87">
        <v>0</v>
      </c>
      <c r="F140" s="87">
        <v>0</v>
      </c>
      <c r="G140" s="87">
        <v>0</v>
      </c>
      <c r="H140" s="87">
        <v>0</v>
      </c>
    </row>
    <row r="141" spans="1:8" ht="12.75" x14ac:dyDescent="0.2">
      <c r="A141" s="92" t="s">
        <v>317</v>
      </c>
      <c r="B141" s="93" t="s">
        <v>308</v>
      </c>
      <c r="C141" s="87">
        <v>0</v>
      </c>
      <c r="D141" s="87">
        <v>0</v>
      </c>
      <c r="E141" s="87">
        <v>0</v>
      </c>
      <c r="F141" s="87">
        <v>0</v>
      </c>
      <c r="G141" s="87">
        <v>0</v>
      </c>
      <c r="H141" s="87">
        <v>0</v>
      </c>
    </row>
    <row r="142" spans="1:8" ht="12.75" x14ac:dyDescent="0.2">
      <c r="A142" s="92" t="s">
        <v>318</v>
      </c>
      <c r="B142" s="93" t="s">
        <v>308</v>
      </c>
      <c r="C142" s="87">
        <v>0</v>
      </c>
      <c r="D142" s="87">
        <v>0</v>
      </c>
      <c r="E142" s="87">
        <v>0</v>
      </c>
      <c r="F142" s="87">
        <v>0</v>
      </c>
      <c r="G142" s="87">
        <v>0</v>
      </c>
      <c r="H142" s="87">
        <v>0</v>
      </c>
    </row>
    <row r="143" spans="1:8" ht="12.75" x14ac:dyDescent="0.2">
      <c r="A143" s="92" t="s">
        <v>319</v>
      </c>
      <c r="B143" s="93" t="s">
        <v>308</v>
      </c>
      <c r="C143" s="87">
        <v>0</v>
      </c>
      <c r="D143" s="87">
        <v>0</v>
      </c>
      <c r="E143" s="87">
        <v>0</v>
      </c>
      <c r="F143" s="87">
        <v>23.14</v>
      </c>
      <c r="G143" s="87">
        <v>23.14</v>
      </c>
      <c r="H143" s="87">
        <v>23.14</v>
      </c>
    </row>
    <row r="144" spans="1:8" ht="12.75" x14ac:dyDescent="0.2">
      <c r="A144" s="92" t="s">
        <v>320</v>
      </c>
      <c r="B144" s="93" t="s">
        <v>308</v>
      </c>
      <c r="C144" s="87">
        <v>0</v>
      </c>
      <c r="D144" s="87">
        <v>0</v>
      </c>
      <c r="E144" s="87">
        <v>0</v>
      </c>
      <c r="F144" s="87">
        <v>0</v>
      </c>
      <c r="G144" s="87">
        <v>0</v>
      </c>
      <c r="H144" s="87">
        <v>0</v>
      </c>
    </row>
    <row r="145" spans="1:8" ht="12.75" x14ac:dyDescent="0.2">
      <c r="A145" s="92" t="s">
        <v>321</v>
      </c>
      <c r="B145" s="93" t="s">
        <v>308</v>
      </c>
      <c r="C145" s="87">
        <v>132</v>
      </c>
      <c r="D145" s="87">
        <v>1054</v>
      </c>
      <c r="E145" s="87">
        <v>3000</v>
      </c>
      <c r="F145" s="87">
        <v>3000</v>
      </c>
      <c r="G145" s="87">
        <v>3867.64</v>
      </c>
      <c r="H145" s="87">
        <v>5450.1900000000014</v>
      </c>
    </row>
    <row r="146" spans="1:8" ht="12.75" x14ac:dyDescent="0.2">
      <c r="A146" s="92" t="s">
        <v>322</v>
      </c>
      <c r="B146" s="93" t="s">
        <v>308</v>
      </c>
      <c r="C146" s="87">
        <v>850.53</v>
      </c>
      <c r="D146" s="87">
        <v>1252.0899999999999</v>
      </c>
      <c r="E146" s="87">
        <v>1252.0899999999999</v>
      </c>
      <c r="F146" s="87">
        <v>1252.0899999999999</v>
      </c>
      <c r="G146" s="87">
        <v>1252.0899999999999</v>
      </c>
      <c r="H146" s="87">
        <v>1252.0899999999999</v>
      </c>
    </row>
    <row r="147" spans="1:8" ht="12.75" x14ac:dyDescent="0.2">
      <c r="A147" s="85" t="s">
        <v>323</v>
      </c>
      <c r="B147" s="86" t="s">
        <v>308</v>
      </c>
      <c r="C147" s="87">
        <v>54.4</v>
      </c>
      <c r="D147" s="87">
        <v>54.4</v>
      </c>
      <c r="E147" s="87">
        <v>602.16999999999996</v>
      </c>
      <c r="F147" s="87">
        <v>602.16999999999996</v>
      </c>
      <c r="G147" s="87">
        <v>602.16999999999996</v>
      </c>
      <c r="H147" s="87">
        <v>602.16999999999996</v>
      </c>
    </row>
    <row r="148" spans="1:8" ht="12.75" x14ac:dyDescent="0.2">
      <c r="A148" s="81"/>
      <c r="B148" s="81"/>
      <c r="C148" s="81"/>
      <c r="D148" s="81"/>
      <c r="E148" s="81"/>
      <c r="F148" s="81"/>
      <c r="G148" s="81"/>
      <c r="H148" s="81"/>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2909D-3CD3-0042-AE0C-B8822C796BD0}">
  <sheetPr codeName="Sheet71">
    <tabColor theme="5"/>
  </sheetPr>
  <dimension ref="A1:I148"/>
  <sheetViews>
    <sheetView showGridLines="0" workbookViewId="0">
      <pane ySplit="1" topLeftCell="A2" activePane="bottomLeft" state="frozen"/>
      <selection pane="bottomLeft"/>
    </sheetView>
  </sheetViews>
  <sheetFormatPr defaultColWidth="9" defaultRowHeight="12" x14ac:dyDescent="0.2"/>
  <cols>
    <col min="1" max="1" width="41" style="23" customWidth="1"/>
    <col min="2" max="2" width="21.5703125" style="23" bestFit="1" customWidth="1"/>
    <col min="3" max="8" width="9" style="23"/>
  </cols>
  <sheetData>
    <row r="1" spans="1:9" s="10" customFormat="1" x14ac:dyDescent="0.2">
      <c r="A1" s="1" t="s">
        <v>0</v>
      </c>
    </row>
    <row r="2" spans="1:9" ht="12.75" x14ac:dyDescent="0.2">
      <c r="A2" s="80" t="s">
        <v>304</v>
      </c>
      <c r="B2" s="164" t="s">
        <v>39</v>
      </c>
      <c r="C2" s="81"/>
      <c r="D2" s="81"/>
      <c r="E2" s="81"/>
      <c r="F2" s="81"/>
      <c r="G2" s="81"/>
      <c r="H2" s="81"/>
      <c r="I2" s="71"/>
    </row>
    <row r="3" spans="1:9" ht="12.75" x14ac:dyDescent="0.2">
      <c r="A3" s="81"/>
      <c r="B3" s="94"/>
      <c r="C3" s="96"/>
      <c r="D3" s="81"/>
      <c r="E3" s="81"/>
      <c r="F3" s="81"/>
      <c r="G3" s="81"/>
      <c r="H3" s="81"/>
      <c r="I3" s="71"/>
    </row>
    <row r="4" spans="1:9" ht="12.75" x14ac:dyDescent="0.2">
      <c r="A4" s="80" t="s">
        <v>305</v>
      </c>
      <c r="B4" s="98" t="s">
        <v>306</v>
      </c>
      <c r="C4" s="99">
        <v>2025</v>
      </c>
      <c r="D4" s="99">
        <v>2030</v>
      </c>
      <c r="E4" s="99">
        <v>2035</v>
      </c>
      <c r="F4" s="99">
        <v>2040</v>
      </c>
      <c r="G4" s="99">
        <v>2045</v>
      </c>
      <c r="H4" s="99">
        <v>2050</v>
      </c>
      <c r="I4" s="71"/>
    </row>
    <row r="5" spans="1:9" ht="12.75" x14ac:dyDescent="0.2">
      <c r="A5" s="90" t="s">
        <v>307</v>
      </c>
      <c r="B5" s="91" t="s">
        <v>308</v>
      </c>
      <c r="C5" s="87">
        <v>0</v>
      </c>
      <c r="D5" s="87">
        <v>0</v>
      </c>
      <c r="E5" s="87">
        <v>0</v>
      </c>
      <c r="F5" s="87">
        <v>0</v>
      </c>
      <c r="G5" s="87">
        <v>0</v>
      </c>
      <c r="H5" s="87">
        <v>0</v>
      </c>
      <c r="I5" s="71"/>
    </row>
    <row r="6" spans="1:9" ht="12.75" x14ac:dyDescent="0.2">
      <c r="A6" s="92" t="s">
        <v>309</v>
      </c>
      <c r="B6" s="93" t="s">
        <v>308</v>
      </c>
      <c r="C6" s="87">
        <v>0</v>
      </c>
      <c r="D6" s="87">
        <v>0</v>
      </c>
      <c r="E6" s="87">
        <v>0</v>
      </c>
      <c r="F6" s="87">
        <v>0</v>
      </c>
      <c r="G6" s="87">
        <v>0</v>
      </c>
      <c r="H6" s="87">
        <v>0</v>
      </c>
      <c r="I6" s="71"/>
    </row>
    <row r="7" spans="1:9" ht="12.75" x14ac:dyDescent="0.2">
      <c r="A7" s="92" t="s">
        <v>310</v>
      </c>
      <c r="B7" s="93" t="s">
        <v>308</v>
      </c>
      <c r="C7" s="87">
        <v>0</v>
      </c>
      <c r="D7" s="87">
        <v>0</v>
      </c>
      <c r="E7" s="87">
        <v>0</v>
      </c>
      <c r="F7" s="87">
        <v>4461.3799999999992</v>
      </c>
      <c r="G7" s="87">
        <v>5915.73</v>
      </c>
      <c r="H7" s="87">
        <v>7122.3</v>
      </c>
      <c r="I7" s="71"/>
    </row>
    <row r="8" spans="1:9" ht="12.75" x14ac:dyDescent="0.2">
      <c r="A8" s="92" t="s">
        <v>311</v>
      </c>
      <c r="B8" s="93" t="s">
        <v>308</v>
      </c>
      <c r="C8" s="87">
        <v>0</v>
      </c>
      <c r="D8" s="87">
        <v>0</v>
      </c>
      <c r="E8" s="87">
        <v>0</v>
      </c>
      <c r="F8" s="87">
        <v>0</v>
      </c>
      <c r="G8" s="87">
        <v>0</v>
      </c>
      <c r="H8" s="87">
        <v>0</v>
      </c>
      <c r="I8" s="71"/>
    </row>
    <row r="9" spans="1:9" ht="12.75" x14ac:dyDescent="0.2">
      <c r="A9" s="92" t="s">
        <v>312</v>
      </c>
      <c r="B9" s="93" t="s">
        <v>308</v>
      </c>
      <c r="C9" s="87">
        <v>0</v>
      </c>
      <c r="D9" s="87">
        <v>0</v>
      </c>
      <c r="E9" s="87">
        <v>0</v>
      </c>
      <c r="F9" s="87">
        <v>0</v>
      </c>
      <c r="G9" s="87">
        <v>0</v>
      </c>
      <c r="H9" s="87">
        <v>0</v>
      </c>
      <c r="I9" s="71"/>
    </row>
    <row r="10" spans="1:9" ht="12.75" x14ac:dyDescent="0.2">
      <c r="A10" s="92" t="s">
        <v>313</v>
      </c>
      <c r="B10" s="93" t="s">
        <v>308</v>
      </c>
      <c r="C10" s="87">
        <v>1500</v>
      </c>
      <c r="D10" s="87">
        <v>6000</v>
      </c>
      <c r="E10" s="87">
        <v>8243.7700000000023</v>
      </c>
      <c r="F10" s="87">
        <v>9355.9800000000014</v>
      </c>
      <c r="G10" s="87">
        <v>10016.369999999999</v>
      </c>
      <c r="H10" s="87">
        <v>10635.310000000003</v>
      </c>
      <c r="I10" s="71"/>
    </row>
    <row r="11" spans="1:9" ht="12.75" x14ac:dyDescent="0.2">
      <c r="A11" s="92" t="s">
        <v>314</v>
      </c>
      <c r="B11" s="93" t="s">
        <v>308</v>
      </c>
      <c r="C11" s="87">
        <v>0</v>
      </c>
      <c r="D11" s="87">
        <v>0</v>
      </c>
      <c r="E11" s="87">
        <v>0</v>
      </c>
      <c r="F11" s="87">
        <v>0</v>
      </c>
      <c r="G11" s="87">
        <v>0</v>
      </c>
      <c r="H11" s="87">
        <v>0</v>
      </c>
      <c r="I11" s="71"/>
    </row>
    <row r="12" spans="1:9" ht="12.75" x14ac:dyDescent="0.2">
      <c r="A12" s="95" t="s">
        <v>315</v>
      </c>
      <c r="B12" s="89" t="s">
        <v>308</v>
      </c>
      <c r="C12" s="87">
        <v>1500</v>
      </c>
      <c r="D12" s="87">
        <v>6000</v>
      </c>
      <c r="E12" s="87">
        <v>8243.7700000000023</v>
      </c>
      <c r="F12" s="87">
        <v>13817.36</v>
      </c>
      <c r="G12" s="87">
        <v>15932.099999999999</v>
      </c>
      <c r="H12" s="87">
        <v>17757.610000000004</v>
      </c>
      <c r="I12" s="71"/>
    </row>
    <row r="13" spans="1:9" ht="12.75" x14ac:dyDescent="0.2">
      <c r="A13" s="92" t="s">
        <v>316</v>
      </c>
      <c r="B13" s="93" t="s">
        <v>308</v>
      </c>
      <c r="C13" s="87">
        <v>14.5</v>
      </c>
      <c r="D13" s="87">
        <v>14.5</v>
      </c>
      <c r="E13" s="87">
        <v>14.5</v>
      </c>
      <c r="F13" s="87">
        <v>355.5</v>
      </c>
      <c r="G13" s="87">
        <v>355.5</v>
      </c>
      <c r="H13" s="87">
        <v>355.5</v>
      </c>
      <c r="I13" s="71"/>
    </row>
    <row r="14" spans="1:9" ht="12.75" x14ac:dyDescent="0.2">
      <c r="A14" s="92" t="s">
        <v>317</v>
      </c>
      <c r="B14" s="93" t="s">
        <v>308</v>
      </c>
      <c r="C14" s="87">
        <v>0</v>
      </c>
      <c r="D14" s="87">
        <v>0</v>
      </c>
      <c r="E14" s="87">
        <v>0</v>
      </c>
      <c r="F14" s="87">
        <v>0</v>
      </c>
      <c r="G14" s="87">
        <v>0</v>
      </c>
      <c r="H14" s="87">
        <v>0</v>
      </c>
      <c r="I14" s="71"/>
    </row>
    <row r="15" spans="1:9" ht="12.75" x14ac:dyDescent="0.2">
      <c r="A15" s="92" t="s">
        <v>318</v>
      </c>
      <c r="B15" s="93" t="s">
        <v>308</v>
      </c>
      <c r="C15" s="87">
        <v>0</v>
      </c>
      <c r="D15" s="87">
        <v>1250</v>
      </c>
      <c r="E15" s="87">
        <v>1250</v>
      </c>
      <c r="F15" s="87">
        <v>1250</v>
      </c>
      <c r="G15" s="87">
        <v>1250</v>
      </c>
      <c r="H15" s="87">
        <v>1250</v>
      </c>
      <c r="I15" s="71"/>
    </row>
    <row r="16" spans="1:9" ht="12.75" x14ac:dyDescent="0.2">
      <c r="A16" s="92" t="s">
        <v>319</v>
      </c>
      <c r="B16" s="93" t="s">
        <v>308</v>
      </c>
      <c r="C16" s="87">
        <v>1007.6900000000002</v>
      </c>
      <c r="D16" s="87">
        <v>2119.6300000000006</v>
      </c>
      <c r="E16" s="87">
        <v>2755.3300000000008</v>
      </c>
      <c r="F16" s="87">
        <v>6706.4600000000009</v>
      </c>
      <c r="G16" s="87">
        <v>7465.3600000000006</v>
      </c>
      <c r="H16" s="87">
        <v>8247.18</v>
      </c>
      <c r="I16" s="71"/>
    </row>
    <row r="17" spans="1:9" ht="12.75" x14ac:dyDescent="0.2">
      <c r="A17" s="92" t="s">
        <v>320</v>
      </c>
      <c r="B17" s="93" t="s">
        <v>308</v>
      </c>
      <c r="C17" s="87">
        <v>0</v>
      </c>
      <c r="D17" s="87">
        <v>0</v>
      </c>
      <c r="E17" s="87">
        <v>0</v>
      </c>
      <c r="F17" s="87">
        <v>0</v>
      </c>
      <c r="G17" s="87">
        <v>0</v>
      </c>
      <c r="H17" s="87">
        <v>0</v>
      </c>
      <c r="I17" s="71"/>
    </row>
    <row r="18" spans="1:9" ht="12.75" x14ac:dyDescent="0.2">
      <c r="A18" s="92" t="s">
        <v>321</v>
      </c>
      <c r="B18" s="93" t="s">
        <v>308</v>
      </c>
      <c r="C18" s="87">
        <v>132</v>
      </c>
      <c r="D18" s="87">
        <v>1870</v>
      </c>
      <c r="E18" s="87">
        <v>9000</v>
      </c>
      <c r="F18" s="87">
        <v>9000</v>
      </c>
      <c r="G18" s="87">
        <v>10706.650000000001</v>
      </c>
      <c r="H18" s="87">
        <v>12037.510000000002</v>
      </c>
      <c r="I18" s="71"/>
    </row>
    <row r="19" spans="1:9" ht="12.75" x14ac:dyDescent="0.2">
      <c r="A19" s="92" t="s">
        <v>322</v>
      </c>
      <c r="B19" s="93" t="s">
        <v>308</v>
      </c>
      <c r="C19" s="87">
        <v>3936.9299999999989</v>
      </c>
      <c r="D19" s="87">
        <v>6561.8600000000015</v>
      </c>
      <c r="E19" s="87">
        <v>6561.8600000000015</v>
      </c>
      <c r="F19" s="87">
        <v>6656.6600000000017</v>
      </c>
      <c r="G19" s="87">
        <v>7401.1500000000015</v>
      </c>
      <c r="H19" s="87">
        <v>8208.9300000000021</v>
      </c>
      <c r="I19" s="71"/>
    </row>
    <row r="20" spans="1:9" ht="12.75" x14ac:dyDescent="0.2">
      <c r="A20" s="92" t="s">
        <v>323</v>
      </c>
      <c r="B20" s="93" t="s">
        <v>308</v>
      </c>
      <c r="C20" s="87">
        <v>792.38</v>
      </c>
      <c r="D20" s="87">
        <v>5228.76</v>
      </c>
      <c r="E20" s="87">
        <v>15601.399999999998</v>
      </c>
      <c r="F20" s="87">
        <v>26197.820000000003</v>
      </c>
      <c r="G20" s="87">
        <v>29270.7</v>
      </c>
      <c r="H20" s="87">
        <v>31726.660000000003</v>
      </c>
      <c r="I20" s="71"/>
    </row>
    <row r="21" spans="1:9" ht="12.75" x14ac:dyDescent="0.2">
      <c r="A21" s="95" t="s">
        <v>324</v>
      </c>
      <c r="B21" s="89" t="s">
        <v>308</v>
      </c>
      <c r="C21" s="87">
        <v>5883.5</v>
      </c>
      <c r="D21" s="87">
        <v>17044.75</v>
      </c>
      <c r="E21" s="87">
        <v>35183.089999999997</v>
      </c>
      <c r="F21" s="87">
        <v>50166.44</v>
      </c>
      <c r="G21" s="87">
        <v>56449.359999999993</v>
      </c>
      <c r="H21" s="87">
        <v>61825.78</v>
      </c>
      <c r="I21" s="71"/>
    </row>
    <row r="22" spans="1:9" ht="12.75" x14ac:dyDescent="0.2">
      <c r="A22" s="81"/>
      <c r="B22" s="94"/>
      <c r="C22" s="81"/>
      <c r="D22" s="81"/>
      <c r="E22" s="81"/>
      <c r="F22" s="81"/>
      <c r="G22" s="81"/>
      <c r="H22" s="81"/>
      <c r="I22" s="71"/>
    </row>
    <row r="23" spans="1:9" ht="12.75" x14ac:dyDescent="0.2">
      <c r="A23" s="82" t="s">
        <v>325</v>
      </c>
      <c r="B23" s="83" t="s">
        <v>306</v>
      </c>
      <c r="C23" s="88">
        <v>2025</v>
      </c>
      <c r="D23" s="88">
        <v>2030</v>
      </c>
      <c r="E23" s="88">
        <v>2035</v>
      </c>
      <c r="F23" s="88">
        <v>2040</v>
      </c>
      <c r="G23" s="88">
        <v>2045</v>
      </c>
      <c r="H23" s="88">
        <v>2050</v>
      </c>
      <c r="I23" s="71"/>
    </row>
    <row r="24" spans="1:9" ht="12.75" x14ac:dyDescent="0.2">
      <c r="A24" s="90" t="s">
        <v>307</v>
      </c>
      <c r="B24" s="97" t="s">
        <v>308</v>
      </c>
      <c r="C24" s="87">
        <v>-1505</v>
      </c>
      <c r="D24" s="87">
        <v>-1505</v>
      </c>
      <c r="E24" s="87">
        <v>-1505</v>
      </c>
      <c r="F24" s="87">
        <v>-1505</v>
      </c>
      <c r="G24" s="87">
        <v>-1505</v>
      </c>
      <c r="H24" s="87">
        <v>-1505</v>
      </c>
      <c r="I24" s="71"/>
    </row>
    <row r="25" spans="1:9" ht="12.75" x14ac:dyDescent="0.2">
      <c r="A25" s="92" t="s">
        <v>309</v>
      </c>
      <c r="B25" s="94" t="s">
        <v>308</v>
      </c>
      <c r="C25" s="87">
        <v>0</v>
      </c>
      <c r="D25" s="87">
        <v>0</v>
      </c>
      <c r="E25" s="87">
        <v>0</v>
      </c>
      <c r="F25" s="87">
        <v>0</v>
      </c>
      <c r="G25" s="87">
        <v>0</v>
      </c>
      <c r="H25" s="87">
        <v>-23.200000000002774</v>
      </c>
      <c r="I25" s="71"/>
    </row>
    <row r="26" spans="1:9" ht="12.75" x14ac:dyDescent="0.2">
      <c r="A26" s="92" t="s">
        <v>310</v>
      </c>
      <c r="B26" s="94" t="s">
        <v>308</v>
      </c>
      <c r="C26" s="87">
        <v>-489.50000000000318</v>
      </c>
      <c r="D26" s="87">
        <v>-3790.0300000000034</v>
      </c>
      <c r="E26" s="87">
        <v>-9739.6800000000039</v>
      </c>
      <c r="F26" s="87">
        <v>-10068.080000000004</v>
      </c>
      <c r="G26" s="87">
        <v>-10068.080000000004</v>
      </c>
      <c r="H26" s="87">
        <v>-10068.080000000004</v>
      </c>
      <c r="I26" s="71"/>
    </row>
    <row r="27" spans="1:9" ht="12.75" x14ac:dyDescent="0.2">
      <c r="A27" s="85" t="s">
        <v>311</v>
      </c>
      <c r="B27" s="100" t="s">
        <v>308</v>
      </c>
      <c r="C27" s="87">
        <v>-77.810000000000372</v>
      </c>
      <c r="D27" s="87">
        <v>-113.29000000000056</v>
      </c>
      <c r="E27" s="87">
        <v>-556.90000000000066</v>
      </c>
      <c r="F27" s="87">
        <v>-2817.9000000000005</v>
      </c>
      <c r="G27" s="87">
        <v>-2817.9000000000005</v>
      </c>
      <c r="H27" s="87">
        <v>-2817.9000000000005</v>
      </c>
      <c r="I27" s="71"/>
    </row>
    <row r="28" spans="1:9" ht="12.75" x14ac:dyDescent="0.2">
      <c r="A28" s="81"/>
      <c r="B28" s="81"/>
      <c r="C28" s="81"/>
      <c r="D28" s="101"/>
      <c r="E28" s="81"/>
      <c r="F28" s="81"/>
      <c r="G28" s="81"/>
      <c r="H28" s="81"/>
      <c r="I28" s="71"/>
    </row>
    <row r="29" spans="1:9" ht="12.75" x14ac:dyDescent="0.2">
      <c r="A29" s="82" t="s">
        <v>326</v>
      </c>
      <c r="B29" s="102" t="s">
        <v>306</v>
      </c>
      <c r="C29" s="88">
        <v>2025</v>
      </c>
      <c r="D29" s="88">
        <v>2030</v>
      </c>
      <c r="E29" s="88">
        <v>2035</v>
      </c>
      <c r="F29" s="88">
        <v>2040</v>
      </c>
      <c r="G29" s="88">
        <v>2045</v>
      </c>
      <c r="H29" s="88">
        <v>2050</v>
      </c>
      <c r="I29" s="71"/>
    </row>
    <row r="30" spans="1:9" ht="12.75" x14ac:dyDescent="0.2">
      <c r="A30" s="90" t="s">
        <v>307</v>
      </c>
      <c r="B30" s="97" t="s">
        <v>308</v>
      </c>
      <c r="C30" s="87">
        <v>3304.6000000000008</v>
      </c>
      <c r="D30" s="87">
        <v>3304.6000000000008</v>
      </c>
      <c r="E30" s="87">
        <v>3304.6000000000008</v>
      </c>
      <c r="F30" s="87">
        <v>3304.6000000000008</v>
      </c>
      <c r="G30" s="87">
        <v>3304.6000000000008</v>
      </c>
      <c r="H30" s="87">
        <v>3304.6000000000008</v>
      </c>
      <c r="I30" s="71"/>
    </row>
    <row r="31" spans="1:9" ht="12.75" x14ac:dyDescent="0.2">
      <c r="A31" s="92" t="s">
        <v>327</v>
      </c>
      <c r="B31" s="94" t="s">
        <v>308</v>
      </c>
      <c r="C31" s="87">
        <v>25098.580000000005</v>
      </c>
      <c r="D31" s="87">
        <v>21762.57</v>
      </c>
      <c r="E31" s="87">
        <v>15369.310000000003</v>
      </c>
      <c r="F31" s="87">
        <v>0</v>
      </c>
      <c r="G31" s="87">
        <v>0</v>
      </c>
      <c r="H31" s="87">
        <v>0</v>
      </c>
      <c r="I31" s="71"/>
    </row>
    <row r="32" spans="1:9" ht="12.75" x14ac:dyDescent="0.2">
      <c r="A32" s="92" t="s">
        <v>328</v>
      </c>
      <c r="B32" s="94" t="s">
        <v>308</v>
      </c>
      <c r="C32" s="87">
        <v>0</v>
      </c>
      <c r="D32" s="87">
        <v>0</v>
      </c>
      <c r="E32" s="87">
        <v>0</v>
      </c>
      <c r="F32" s="87">
        <v>17241.290000000005</v>
      </c>
      <c r="G32" s="87">
        <v>18695.64</v>
      </c>
      <c r="H32" s="87">
        <v>19879.009999999998</v>
      </c>
      <c r="I32" s="71"/>
    </row>
    <row r="33" spans="1:9" ht="12.75" x14ac:dyDescent="0.2">
      <c r="A33" s="92" t="s">
        <v>329</v>
      </c>
      <c r="B33" s="94" t="s">
        <v>308</v>
      </c>
      <c r="C33" s="87">
        <v>329.70000000000005</v>
      </c>
      <c r="D33" s="87">
        <v>329.70000000000005</v>
      </c>
      <c r="E33" s="87">
        <v>329.70000000000005</v>
      </c>
      <c r="F33" s="87">
        <v>0</v>
      </c>
      <c r="G33" s="87">
        <v>0</v>
      </c>
      <c r="H33" s="87">
        <v>0</v>
      </c>
      <c r="I33" s="71"/>
    </row>
    <row r="34" spans="1:9" ht="12.75" x14ac:dyDescent="0.2">
      <c r="A34" s="92" t="s">
        <v>316</v>
      </c>
      <c r="B34" s="94" t="s">
        <v>308</v>
      </c>
      <c r="C34" s="87">
        <v>4279.8000000000011</v>
      </c>
      <c r="D34" s="87">
        <v>4279.8000000000011</v>
      </c>
      <c r="E34" s="87">
        <v>4279.8000000000011</v>
      </c>
      <c r="F34" s="87">
        <v>4620.8</v>
      </c>
      <c r="G34" s="87">
        <v>4620.8</v>
      </c>
      <c r="H34" s="87">
        <v>4620.8</v>
      </c>
      <c r="I34" s="71"/>
    </row>
    <row r="35" spans="1:9" ht="12.75" x14ac:dyDescent="0.2">
      <c r="A35" s="92" t="s">
        <v>317</v>
      </c>
      <c r="B35" s="94" t="s">
        <v>308</v>
      </c>
      <c r="C35" s="87">
        <v>1432</v>
      </c>
      <c r="D35" s="87">
        <v>1432</v>
      </c>
      <c r="E35" s="87">
        <v>1432</v>
      </c>
      <c r="F35" s="87">
        <v>1432</v>
      </c>
      <c r="G35" s="87">
        <v>1432</v>
      </c>
      <c r="H35" s="87">
        <v>1432</v>
      </c>
      <c r="I35" s="71"/>
    </row>
    <row r="36" spans="1:9" ht="12.75" x14ac:dyDescent="0.2">
      <c r="A36" s="92" t="s">
        <v>318</v>
      </c>
      <c r="B36" s="94" t="s">
        <v>308</v>
      </c>
      <c r="C36" s="87">
        <v>0</v>
      </c>
      <c r="D36" s="87">
        <v>1250</v>
      </c>
      <c r="E36" s="87">
        <v>1250</v>
      </c>
      <c r="F36" s="87">
        <v>1250</v>
      </c>
      <c r="G36" s="87">
        <v>1250</v>
      </c>
      <c r="H36" s="87">
        <v>1250</v>
      </c>
      <c r="I36" s="71"/>
    </row>
    <row r="37" spans="1:9" ht="12.75" x14ac:dyDescent="0.2">
      <c r="A37" s="92" t="s">
        <v>319</v>
      </c>
      <c r="B37" s="94" t="s">
        <v>308</v>
      </c>
      <c r="C37" s="87">
        <v>3167.56</v>
      </c>
      <c r="D37" s="87">
        <v>4279.5000000000009</v>
      </c>
      <c r="E37" s="87">
        <v>4915.2000000000007</v>
      </c>
      <c r="F37" s="87">
        <v>8866.33</v>
      </c>
      <c r="G37" s="87">
        <v>9625.2300000000014</v>
      </c>
      <c r="H37" s="87">
        <v>10407.049999999999</v>
      </c>
      <c r="I37" s="71"/>
    </row>
    <row r="38" spans="1:9" ht="12.75" x14ac:dyDescent="0.2">
      <c r="A38" s="92" t="s">
        <v>320</v>
      </c>
      <c r="B38" s="94" t="s">
        <v>308</v>
      </c>
      <c r="C38" s="87">
        <v>0</v>
      </c>
      <c r="D38" s="87">
        <v>0</v>
      </c>
      <c r="E38" s="87">
        <v>0</v>
      </c>
      <c r="F38" s="87">
        <v>0</v>
      </c>
      <c r="G38" s="87">
        <v>0</v>
      </c>
      <c r="H38" s="87">
        <v>0</v>
      </c>
      <c r="I38" s="71"/>
    </row>
    <row r="39" spans="1:9" ht="12.75" x14ac:dyDescent="0.2">
      <c r="A39" s="92" t="s">
        <v>321</v>
      </c>
      <c r="B39" s="94" t="s">
        <v>308</v>
      </c>
      <c r="C39" s="87">
        <v>132</v>
      </c>
      <c r="D39" s="87">
        <v>1870</v>
      </c>
      <c r="E39" s="87">
        <v>9000</v>
      </c>
      <c r="F39" s="87">
        <v>9000</v>
      </c>
      <c r="G39" s="87">
        <v>10706.650000000001</v>
      </c>
      <c r="H39" s="87">
        <v>12037.510000000002</v>
      </c>
      <c r="I39" s="71"/>
    </row>
    <row r="40" spans="1:9" ht="12.75" x14ac:dyDescent="0.2">
      <c r="A40" s="92" t="s">
        <v>330</v>
      </c>
      <c r="B40" s="94" t="s">
        <v>308</v>
      </c>
      <c r="C40" s="87">
        <v>7293.9899999999989</v>
      </c>
      <c r="D40" s="87">
        <v>14355.300000000001</v>
      </c>
      <c r="E40" s="87">
        <v>24727.94</v>
      </c>
      <c r="F40" s="87">
        <v>35419.160000000003</v>
      </c>
      <c r="G40" s="87">
        <v>39236.530000000006</v>
      </c>
      <c r="H40" s="87">
        <v>42500.270000000004</v>
      </c>
      <c r="I40" s="71"/>
    </row>
    <row r="41" spans="1:9" ht="12.75" x14ac:dyDescent="0.2">
      <c r="A41" s="92" t="s">
        <v>313</v>
      </c>
      <c r="B41" s="94" t="s">
        <v>308</v>
      </c>
      <c r="C41" s="87">
        <v>1500</v>
      </c>
      <c r="D41" s="87">
        <v>6000</v>
      </c>
      <c r="E41" s="87">
        <v>8243.7700000000023</v>
      </c>
      <c r="F41" s="87">
        <v>9355.9800000000014</v>
      </c>
      <c r="G41" s="87">
        <v>10016.369999999999</v>
      </c>
      <c r="H41" s="87">
        <v>10635.310000000003</v>
      </c>
      <c r="I41" s="71"/>
    </row>
    <row r="42" spans="1:9" ht="12.75" x14ac:dyDescent="0.2">
      <c r="A42" s="85" t="s">
        <v>314</v>
      </c>
      <c r="B42" s="100" t="s">
        <v>308</v>
      </c>
      <c r="C42" s="87">
        <v>1407.4000000000003</v>
      </c>
      <c r="D42" s="87">
        <v>1407.4000000000003</v>
      </c>
      <c r="E42" s="87">
        <v>1407.4000000000003</v>
      </c>
      <c r="F42" s="87">
        <v>1407.4000000000003</v>
      </c>
      <c r="G42" s="87">
        <v>1407.4000000000003</v>
      </c>
      <c r="H42" s="87">
        <v>1407.4000000000003</v>
      </c>
      <c r="I42" s="71"/>
    </row>
    <row r="43" spans="1:9" x14ac:dyDescent="0.2">
      <c r="A43" s="23" t="s">
        <v>331</v>
      </c>
      <c r="C43" s="103"/>
      <c r="D43" s="103"/>
      <c r="E43" s="103"/>
      <c r="F43" s="103"/>
      <c r="G43" s="103"/>
      <c r="H43" s="103"/>
      <c r="I43" s="71"/>
    </row>
    <row r="44" spans="1:9" x14ac:dyDescent="0.2">
      <c r="C44" s="103"/>
      <c r="D44" s="103"/>
      <c r="E44" s="103"/>
      <c r="F44" s="103"/>
      <c r="G44" s="103"/>
      <c r="H44" s="103"/>
      <c r="I44" s="71"/>
    </row>
    <row r="45" spans="1:9" ht="12.75" x14ac:dyDescent="0.2">
      <c r="A45" s="82" t="s">
        <v>332</v>
      </c>
      <c r="B45" s="102" t="s">
        <v>306</v>
      </c>
      <c r="C45" s="88">
        <v>2025</v>
      </c>
      <c r="D45" s="88">
        <v>2030</v>
      </c>
      <c r="E45" s="88">
        <v>2035</v>
      </c>
      <c r="F45" s="88">
        <v>2040</v>
      </c>
      <c r="G45" s="88">
        <v>2045</v>
      </c>
      <c r="H45" s="88">
        <v>2050</v>
      </c>
      <c r="I45" s="71"/>
    </row>
    <row r="46" spans="1:9" ht="12.75" x14ac:dyDescent="0.2">
      <c r="A46" s="90" t="s">
        <v>307</v>
      </c>
      <c r="B46" s="91" t="s">
        <v>333</v>
      </c>
      <c r="C46" s="87">
        <v>26053.466269999997</v>
      </c>
      <c r="D46" s="87">
        <v>26053.466269999997</v>
      </c>
      <c r="E46" s="87">
        <v>26025.211939999994</v>
      </c>
      <c r="F46" s="87">
        <v>25955.828669999999</v>
      </c>
      <c r="G46" s="87">
        <v>25856.181649999995</v>
      </c>
      <c r="H46" s="87">
        <v>25836.66807</v>
      </c>
      <c r="I46" s="71"/>
    </row>
    <row r="47" spans="1:9" ht="12.75" x14ac:dyDescent="0.2">
      <c r="A47" s="92" t="s">
        <v>327</v>
      </c>
      <c r="B47" s="93" t="s">
        <v>333</v>
      </c>
      <c r="C47" s="87">
        <v>64083.079449999997</v>
      </c>
      <c r="D47" s="87">
        <v>52026.334869999999</v>
      </c>
      <c r="E47" s="87">
        <v>25086.973319999994</v>
      </c>
      <c r="F47" s="87">
        <v>0</v>
      </c>
      <c r="G47" s="87">
        <v>0</v>
      </c>
      <c r="H47" s="87">
        <v>0</v>
      </c>
      <c r="I47" s="71"/>
    </row>
    <row r="48" spans="1:9" ht="12.75" x14ac:dyDescent="0.2">
      <c r="A48" s="92" t="s">
        <v>328</v>
      </c>
      <c r="B48" s="93" t="s">
        <v>333</v>
      </c>
      <c r="C48" s="87">
        <v>0</v>
      </c>
      <c r="D48" s="87">
        <v>0</v>
      </c>
      <c r="E48" s="87">
        <v>0</v>
      </c>
      <c r="F48" s="87">
        <v>735.68329099300001</v>
      </c>
      <c r="G48" s="87">
        <v>1268.14987092</v>
      </c>
      <c r="H48" s="87">
        <v>2393.3137758120001</v>
      </c>
      <c r="I48" s="71"/>
    </row>
    <row r="49" spans="1:9" ht="12.75" x14ac:dyDescent="0.2">
      <c r="A49" s="92" t="s">
        <v>329</v>
      </c>
      <c r="B49" s="93" t="s">
        <v>333</v>
      </c>
      <c r="C49" s="87">
        <v>2743.7634000000003</v>
      </c>
      <c r="D49" s="87">
        <v>2743.7634000000003</v>
      </c>
      <c r="E49" s="87">
        <v>2676.4767999999999</v>
      </c>
      <c r="F49" s="87">
        <v>0</v>
      </c>
      <c r="G49" s="87">
        <v>0</v>
      </c>
      <c r="H49" s="87">
        <v>0</v>
      </c>
      <c r="I49" s="71"/>
    </row>
    <row r="50" spans="1:9" ht="12.75" x14ac:dyDescent="0.2">
      <c r="A50" s="92" t="s">
        <v>316</v>
      </c>
      <c r="B50" s="93" t="s">
        <v>333</v>
      </c>
      <c r="C50" s="87">
        <v>27419.965859999993</v>
      </c>
      <c r="D50" s="87">
        <v>27419.965839999997</v>
      </c>
      <c r="E50" s="87">
        <v>27419.965839999997</v>
      </c>
      <c r="F50" s="87">
        <v>29685.804809999998</v>
      </c>
      <c r="G50" s="87">
        <v>29604.696049999995</v>
      </c>
      <c r="H50" s="87">
        <v>29604.696059999995</v>
      </c>
      <c r="I50" s="71"/>
    </row>
    <row r="51" spans="1:9" ht="12.75" x14ac:dyDescent="0.2">
      <c r="A51" s="92" t="s">
        <v>317</v>
      </c>
      <c r="B51" s="93" t="s">
        <v>333</v>
      </c>
      <c r="C51" s="87">
        <v>10160.8992</v>
      </c>
      <c r="D51" s="87">
        <v>10160.8992</v>
      </c>
      <c r="E51" s="87">
        <v>10160.8992</v>
      </c>
      <c r="F51" s="87">
        <v>10188.737279999998</v>
      </c>
      <c r="G51" s="87">
        <v>10160.8992</v>
      </c>
      <c r="H51" s="87">
        <v>10160.8992</v>
      </c>
      <c r="I51" s="71"/>
    </row>
    <row r="52" spans="1:9" ht="12.75" x14ac:dyDescent="0.2">
      <c r="A52" s="92" t="s">
        <v>318</v>
      </c>
      <c r="B52" s="93" t="s">
        <v>333</v>
      </c>
      <c r="C52" s="87">
        <v>0</v>
      </c>
      <c r="D52" s="87">
        <v>10402.5</v>
      </c>
      <c r="E52" s="87">
        <v>10402.5</v>
      </c>
      <c r="F52" s="87">
        <v>10431</v>
      </c>
      <c r="G52" s="87">
        <v>10402.5</v>
      </c>
      <c r="H52" s="87">
        <v>10402.5</v>
      </c>
      <c r="I52" s="71"/>
    </row>
    <row r="53" spans="1:9" ht="12.75" x14ac:dyDescent="0.2">
      <c r="A53" s="92" t="s">
        <v>319</v>
      </c>
      <c r="B53" s="93" t="s">
        <v>333</v>
      </c>
      <c r="C53" s="87">
        <v>8598.4423300000017</v>
      </c>
      <c r="D53" s="87">
        <v>12147.461260000002</v>
      </c>
      <c r="E53" s="87">
        <v>14390.354789999998</v>
      </c>
      <c r="F53" s="87">
        <v>27370.328313688304</v>
      </c>
      <c r="G53" s="87">
        <v>29796.088875587939</v>
      </c>
      <c r="H53" s="87">
        <v>32228.122205555494</v>
      </c>
      <c r="I53" s="71"/>
    </row>
    <row r="54" spans="1:9" ht="12.75" x14ac:dyDescent="0.2">
      <c r="A54" s="92" t="s">
        <v>320</v>
      </c>
      <c r="B54" s="93" t="s">
        <v>333</v>
      </c>
      <c r="C54" s="87">
        <v>0</v>
      </c>
      <c r="D54" s="87">
        <v>0</v>
      </c>
      <c r="E54" s="87">
        <v>0</v>
      </c>
      <c r="F54" s="87">
        <v>0</v>
      </c>
      <c r="G54" s="87">
        <v>0</v>
      </c>
      <c r="H54" s="87">
        <v>0</v>
      </c>
      <c r="I54" s="71"/>
    </row>
    <row r="55" spans="1:9" ht="12.75" x14ac:dyDescent="0.2">
      <c r="A55" s="92" t="s">
        <v>321</v>
      </c>
      <c r="B55" s="93" t="s">
        <v>333</v>
      </c>
      <c r="C55" s="87">
        <v>578.16</v>
      </c>
      <c r="D55" s="87">
        <v>8190.5999999999995</v>
      </c>
      <c r="E55" s="87">
        <v>39420</v>
      </c>
      <c r="F55" s="87">
        <v>39528</v>
      </c>
      <c r="G55" s="87">
        <v>46895.134050000001</v>
      </c>
      <c r="H55" s="87">
        <v>51789.343125930885</v>
      </c>
      <c r="I55" s="71"/>
    </row>
    <row r="56" spans="1:9" ht="12.75" x14ac:dyDescent="0.2">
      <c r="A56" s="92" t="s">
        <v>330</v>
      </c>
      <c r="B56" s="93" t="s">
        <v>333</v>
      </c>
      <c r="C56" s="87">
        <v>10821.747889999999</v>
      </c>
      <c r="D56" s="87">
        <v>22507.451689999998</v>
      </c>
      <c r="E56" s="87">
        <v>41004.871220000001</v>
      </c>
      <c r="F56" s="87">
        <v>59373.36715531868</v>
      </c>
      <c r="G56" s="87">
        <v>64931.149753492078</v>
      </c>
      <c r="H56" s="87">
        <v>69589.806792701624</v>
      </c>
      <c r="I56" s="71"/>
    </row>
    <row r="57" spans="1:9" ht="12.75" x14ac:dyDescent="0.2">
      <c r="A57" s="92" t="s">
        <v>313</v>
      </c>
      <c r="B57" s="93" t="s">
        <v>333</v>
      </c>
      <c r="C57" s="87">
        <v>-48.210879999999996</v>
      </c>
      <c r="D57" s="87">
        <v>-168.41830999999999</v>
      </c>
      <c r="E57" s="87">
        <v>-930.34125999999981</v>
      </c>
      <c r="F57" s="87">
        <v>-1248.8823499999996</v>
      </c>
      <c r="G57" s="87">
        <v>-1639.24938</v>
      </c>
      <c r="H57" s="87">
        <v>-1770.71272</v>
      </c>
      <c r="I57" s="71"/>
    </row>
    <row r="58" spans="1:9" ht="12.75" x14ac:dyDescent="0.2">
      <c r="A58" s="85" t="s">
        <v>314</v>
      </c>
      <c r="B58" s="86" t="s">
        <v>333</v>
      </c>
      <c r="C58" s="87">
        <v>-0.44344999999999996</v>
      </c>
      <c r="D58" s="87">
        <v>-0.6833999999999999</v>
      </c>
      <c r="E58" s="87">
        <v>-125.79155</v>
      </c>
      <c r="F58" s="87">
        <v>-333.33605000000006</v>
      </c>
      <c r="G58" s="87">
        <v>-393.10793999999999</v>
      </c>
      <c r="H58" s="87">
        <v>-416.87898999999993</v>
      </c>
      <c r="I58" s="71"/>
    </row>
    <row r="59" spans="1:9" ht="12.75" x14ac:dyDescent="0.2">
      <c r="A59" s="104" t="s">
        <v>334</v>
      </c>
      <c r="B59" s="93" t="s">
        <v>333</v>
      </c>
      <c r="C59" s="87">
        <v>17114.760900000001</v>
      </c>
      <c r="D59" s="87">
        <v>8321.9671900000048</v>
      </c>
      <c r="E59" s="87">
        <v>5270.558860000001</v>
      </c>
      <c r="F59" s="87">
        <v>21463.787490000002</v>
      </c>
      <c r="G59" s="87">
        <v>23772.357900000003</v>
      </c>
      <c r="H59" s="87">
        <v>25756.617530000003</v>
      </c>
      <c r="I59" s="71"/>
    </row>
    <row r="60" spans="1:9" ht="12.75" x14ac:dyDescent="0.2">
      <c r="A60" s="105" t="s">
        <v>335</v>
      </c>
      <c r="B60" s="86" t="s">
        <v>333</v>
      </c>
      <c r="C60" s="87">
        <v>-10474.926820000001</v>
      </c>
      <c r="D60" s="87">
        <v>-9713.5343700000012</v>
      </c>
      <c r="E60" s="87">
        <v>-15659.447340000002</v>
      </c>
      <c r="F60" s="87">
        <v>-21463.787510000002</v>
      </c>
      <c r="G60" s="87">
        <v>-23772.357930000002</v>
      </c>
      <c r="H60" s="87">
        <v>-25756.617509999996</v>
      </c>
      <c r="I60" s="71"/>
    </row>
    <row r="61" spans="1:9" ht="12.75" x14ac:dyDescent="0.2">
      <c r="A61" s="105" t="s">
        <v>336</v>
      </c>
      <c r="B61" s="86" t="s">
        <v>333</v>
      </c>
      <c r="C61" s="87">
        <v>157050.70408</v>
      </c>
      <c r="D61" s="87">
        <v>170091.77364999996</v>
      </c>
      <c r="E61" s="87">
        <v>185142.23185999997</v>
      </c>
      <c r="F61" s="87">
        <v>201686.53113999998</v>
      </c>
      <c r="G61" s="87">
        <v>216882.44218000001</v>
      </c>
      <c r="H61" s="87">
        <v>229817.75753999999</v>
      </c>
      <c r="I61" s="71"/>
    </row>
    <row r="62" spans="1:9" ht="12.75" x14ac:dyDescent="0.2">
      <c r="A62" s="106" t="s">
        <v>337</v>
      </c>
      <c r="B62" s="106"/>
      <c r="C62" s="106"/>
      <c r="D62" s="107"/>
      <c r="E62" s="106"/>
      <c r="F62" s="106"/>
      <c r="G62" s="106"/>
      <c r="H62" s="106"/>
      <c r="I62" s="71"/>
    </row>
    <row r="63" spans="1:9" x14ac:dyDescent="0.2">
      <c r="I63" s="71"/>
    </row>
    <row r="64" spans="1:9" ht="12.75" x14ac:dyDescent="0.2">
      <c r="A64" s="80" t="s">
        <v>338</v>
      </c>
      <c r="B64" s="98" t="s">
        <v>306</v>
      </c>
      <c r="C64" s="99">
        <v>2025</v>
      </c>
      <c r="D64" s="99">
        <v>2030</v>
      </c>
      <c r="E64" s="99">
        <v>2035</v>
      </c>
      <c r="F64" s="99">
        <v>2040</v>
      </c>
      <c r="G64" s="99">
        <v>2045</v>
      </c>
      <c r="H64" s="84">
        <v>2050</v>
      </c>
      <c r="I64" s="71"/>
    </row>
    <row r="65" spans="1:9" ht="12.75" x14ac:dyDescent="0.2">
      <c r="A65" s="92" t="s">
        <v>307</v>
      </c>
      <c r="B65" s="93" t="s">
        <v>308</v>
      </c>
      <c r="C65" s="87">
        <v>3304.6000000000004</v>
      </c>
      <c r="D65" s="87">
        <v>3304.6000000000004</v>
      </c>
      <c r="E65" s="87">
        <v>3304.6000000000004</v>
      </c>
      <c r="F65" s="87">
        <v>3304.6000000000004</v>
      </c>
      <c r="G65" s="87">
        <v>3304.6000000000004</v>
      </c>
      <c r="H65" s="87">
        <v>3304.6000000000004</v>
      </c>
      <c r="I65" s="71"/>
    </row>
    <row r="66" spans="1:9" ht="12.75" x14ac:dyDescent="0.2">
      <c r="A66" s="92" t="s">
        <v>309</v>
      </c>
      <c r="B66" s="93" t="s">
        <v>308</v>
      </c>
      <c r="C66" s="87">
        <v>2234.9</v>
      </c>
      <c r="D66" s="87">
        <v>2234.9</v>
      </c>
      <c r="E66" s="87">
        <v>2234.9</v>
      </c>
      <c r="F66" s="87">
        <v>2234.9</v>
      </c>
      <c r="G66" s="87">
        <v>2234.9</v>
      </c>
      <c r="H66" s="87">
        <v>2234.9</v>
      </c>
      <c r="I66" s="71"/>
    </row>
    <row r="67" spans="1:9" ht="12.75" x14ac:dyDescent="0.2">
      <c r="A67" s="92" t="s">
        <v>310</v>
      </c>
      <c r="B67" s="93" t="s">
        <v>308</v>
      </c>
      <c r="C67" s="87">
        <v>118.79999999999998</v>
      </c>
      <c r="D67" s="87">
        <v>52.900000000000006</v>
      </c>
      <c r="E67" s="87">
        <v>52.900000000000006</v>
      </c>
      <c r="F67" s="87">
        <v>2449.1200000000003</v>
      </c>
      <c r="G67" s="87">
        <v>2673.4100000000003</v>
      </c>
      <c r="H67" s="87">
        <v>2673.4100000000003</v>
      </c>
      <c r="I67" s="71"/>
    </row>
    <row r="68" spans="1:9" ht="12.75" x14ac:dyDescent="0.2">
      <c r="A68" s="92" t="s">
        <v>311</v>
      </c>
      <c r="B68" s="93" t="s">
        <v>308</v>
      </c>
      <c r="C68" s="87">
        <v>1621.5</v>
      </c>
      <c r="D68" s="87">
        <v>1621.5</v>
      </c>
      <c r="E68" s="87">
        <v>1621.5</v>
      </c>
      <c r="F68" s="87">
        <v>0</v>
      </c>
      <c r="G68" s="87">
        <v>0</v>
      </c>
      <c r="H68" s="87">
        <v>0</v>
      </c>
      <c r="I68" s="71"/>
    </row>
    <row r="69" spans="1:9" ht="12.75" x14ac:dyDescent="0.2">
      <c r="A69" s="92" t="s">
        <v>312</v>
      </c>
      <c r="B69" s="93" t="s">
        <v>308</v>
      </c>
      <c r="C69" s="87">
        <v>124.30000000000001</v>
      </c>
      <c r="D69" s="87">
        <v>124.30000000000001</v>
      </c>
      <c r="E69" s="87">
        <v>124.30000000000001</v>
      </c>
      <c r="F69" s="87">
        <v>0</v>
      </c>
      <c r="G69" s="87">
        <v>0</v>
      </c>
      <c r="H69" s="87">
        <v>0</v>
      </c>
      <c r="I69" s="71"/>
    </row>
    <row r="70" spans="1:9" ht="12.75" x14ac:dyDescent="0.2">
      <c r="A70" s="92" t="s">
        <v>313</v>
      </c>
      <c r="B70" s="93" t="s">
        <v>308</v>
      </c>
      <c r="C70" s="87">
        <v>486</v>
      </c>
      <c r="D70" s="87">
        <v>4652</v>
      </c>
      <c r="E70" s="87">
        <v>5489.9</v>
      </c>
      <c r="F70" s="87">
        <v>5505.2600000000011</v>
      </c>
      <c r="G70" s="87">
        <v>5505.2600000000011</v>
      </c>
      <c r="H70" s="87">
        <v>5505.2600000000011</v>
      </c>
      <c r="I70" s="71"/>
    </row>
    <row r="71" spans="1:9" ht="12.75" x14ac:dyDescent="0.2">
      <c r="A71" s="92" t="s">
        <v>314</v>
      </c>
      <c r="B71" s="93" t="s">
        <v>308</v>
      </c>
      <c r="C71" s="87">
        <v>240</v>
      </c>
      <c r="D71" s="87">
        <v>240</v>
      </c>
      <c r="E71" s="87">
        <v>240</v>
      </c>
      <c r="F71" s="87">
        <v>240</v>
      </c>
      <c r="G71" s="87">
        <v>240</v>
      </c>
      <c r="H71" s="87">
        <v>240</v>
      </c>
      <c r="I71" s="71"/>
    </row>
    <row r="72" spans="1:9" ht="12.75" x14ac:dyDescent="0.2">
      <c r="A72" s="92" t="s">
        <v>316</v>
      </c>
      <c r="B72" s="93" t="s">
        <v>308</v>
      </c>
      <c r="C72" s="87">
        <v>3892</v>
      </c>
      <c r="D72" s="87">
        <v>3892</v>
      </c>
      <c r="E72" s="87">
        <v>3892</v>
      </c>
      <c r="F72" s="87">
        <v>4062.5</v>
      </c>
      <c r="G72" s="87">
        <v>4062.5</v>
      </c>
      <c r="H72" s="87">
        <v>4062.5</v>
      </c>
      <c r="I72" s="71"/>
    </row>
    <row r="73" spans="1:9" ht="12.75" x14ac:dyDescent="0.2">
      <c r="A73" s="92" t="s">
        <v>317</v>
      </c>
      <c r="B73" s="93" t="s">
        <v>308</v>
      </c>
      <c r="C73" s="87">
        <v>0</v>
      </c>
      <c r="D73" s="87">
        <v>0</v>
      </c>
      <c r="E73" s="87">
        <v>0</v>
      </c>
      <c r="F73" s="87">
        <v>0</v>
      </c>
      <c r="G73" s="87">
        <v>0</v>
      </c>
      <c r="H73" s="87">
        <v>0</v>
      </c>
      <c r="I73" s="71"/>
    </row>
    <row r="74" spans="1:9" ht="12.75" x14ac:dyDescent="0.2">
      <c r="A74" s="92" t="s">
        <v>318</v>
      </c>
      <c r="B74" s="93" t="s">
        <v>308</v>
      </c>
      <c r="C74" s="87">
        <v>0</v>
      </c>
      <c r="D74" s="87">
        <v>0</v>
      </c>
      <c r="E74" s="87">
        <v>0</v>
      </c>
      <c r="F74" s="87">
        <v>0</v>
      </c>
      <c r="G74" s="87">
        <v>0</v>
      </c>
      <c r="H74" s="87">
        <v>0</v>
      </c>
      <c r="I74" s="71"/>
    </row>
    <row r="75" spans="1:9" ht="12.75" x14ac:dyDescent="0.2">
      <c r="A75" s="92" t="s">
        <v>319</v>
      </c>
      <c r="B75" s="93" t="s">
        <v>308</v>
      </c>
      <c r="C75" s="87">
        <v>3167.5599999999995</v>
      </c>
      <c r="D75" s="87">
        <v>4279.5</v>
      </c>
      <c r="E75" s="87">
        <v>4915.2</v>
      </c>
      <c r="F75" s="87">
        <v>8639.7899999999991</v>
      </c>
      <c r="G75" s="87">
        <v>8822.98</v>
      </c>
      <c r="H75" s="87">
        <v>9604.7999999999993</v>
      </c>
      <c r="I75" s="71"/>
    </row>
    <row r="76" spans="1:9" ht="12.75" x14ac:dyDescent="0.2">
      <c r="A76" s="92" t="s">
        <v>320</v>
      </c>
      <c r="B76" s="93" t="s">
        <v>308</v>
      </c>
      <c r="C76" s="87">
        <v>0</v>
      </c>
      <c r="D76" s="87">
        <v>0</v>
      </c>
      <c r="E76" s="87">
        <v>0</v>
      </c>
      <c r="F76" s="87">
        <v>0</v>
      </c>
      <c r="G76" s="87">
        <v>0</v>
      </c>
      <c r="H76" s="87">
        <v>0</v>
      </c>
      <c r="I76" s="71"/>
    </row>
    <row r="77" spans="1:9" ht="12.75" x14ac:dyDescent="0.2">
      <c r="A77" s="92" t="s">
        <v>321</v>
      </c>
      <c r="B77" s="93" t="s">
        <v>308</v>
      </c>
      <c r="C77" s="87">
        <v>0</v>
      </c>
      <c r="D77" s="87">
        <v>0</v>
      </c>
      <c r="E77" s="87">
        <v>0</v>
      </c>
      <c r="F77" s="87">
        <v>0</v>
      </c>
      <c r="G77" s="87">
        <v>0</v>
      </c>
      <c r="H77" s="87">
        <v>0</v>
      </c>
      <c r="I77" s="71"/>
    </row>
    <row r="78" spans="1:9" ht="12.75" x14ac:dyDescent="0.2">
      <c r="A78" s="92" t="s">
        <v>322</v>
      </c>
      <c r="B78" s="93" t="s">
        <v>308</v>
      </c>
      <c r="C78" s="87">
        <v>3243.8100000000004</v>
      </c>
      <c r="D78" s="87">
        <v>4476.2300000000005</v>
      </c>
      <c r="E78" s="87">
        <v>4476.2300000000005</v>
      </c>
      <c r="F78" s="87">
        <v>4476.2300000000005</v>
      </c>
      <c r="G78" s="87">
        <v>4476.2300000000005</v>
      </c>
      <c r="H78" s="87">
        <v>4476.2300000000005</v>
      </c>
      <c r="I78" s="71"/>
    </row>
    <row r="79" spans="1:9" ht="12.75" x14ac:dyDescent="0.2">
      <c r="A79" s="85" t="s">
        <v>323</v>
      </c>
      <c r="B79" s="86" t="s">
        <v>308</v>
      </c>
      <c r="C79" s="87">
        <v>601.39</v>
      </c>
      <c r="D79" s="87">
        <v>4789.2700000000004</v>
      </c>
      <c r="E79" s="87">
        <v>11478.33</v>
      </c>
      <c r="F79" s="87">
        <v>15460.650000000001</v>
      </c>
      <c r="G79" s="87">
        <v>17350.580000000002</v>
      </c>
      <c r="H79" s="87">
        <v>18973.45</v>
      </c>
      <c r="I79" s="71"/>
    </row>
    <row r="80" spans="1:9" ht="12.75" x14ac:dyDescent="0.2">
      <c r="A80" s="81"/>
      <c r="B80" s="81"/>
      <c r="C80" s="81"/>
      <c r="D80" s="81"/>
      <c r="E80" s="81"/>
      <c r="F80" s="81"/>
      <c r="G80" s="81"/>
      <c r="H80" s="81"/>
      <c r="I80" s="71"/>
    </row>
    <row r="81" spans="1:9" ht="12.75" x14ac:dyDescent="0.2">
      <c r="A81" s="80" t="s">
        <v>339</v>
      </c>
      <c r="B81" s="98" t="s">
        <v>306</v>
      </c>
      <c r="C81" s="99">
        <v>2025</v>
      </c>
      <c r="D81" s="99">
        <v>2030</v>
      </c>
      <c r="E81" s="99">
        <v>2035</v>
      </c>
      <c r="F81" s="99">
        <v>2040</v>
      </c>
      <c r="G81" s="99">
        <v>2045</v>
      </c>
      <c r="H81" s="84">
        <v>2050</v>
      </c>
      <c r="I81" s="71"/>
    </row>
    <row r="82" spans="1:9" ht="12.75" x14ac:dyDescent="0.2">
      <c r="A82" s="92" t="s">
        <v>307</v>
      </c>
      <c r="B82" s="93" t="s">
        <v>308</v>
      </c>
      <c r="C82" s="87">
        <v>0</v>
      </c>
      <c r="D82" s="87">
        <v>0</v>
      </c>
      <c r="E82" s="87">
        <v>0</v>
      </c>
      <c r="F82" s="87">
        <v>0</v>
      </c>
      <c r="G82" s="87">
        <v>0</v>
      </c>
      <c r="H82" s="87">
        <v>0</v>
      </c>
      <c r="I82" s="71"/>
    </row>
    <row r="83" spans="1:9" ht="12.75" x14ac:dyDescent="0.2">
      <c r="A83" s="92" t="s">
        <v>309</v>
      </c>
      <c r="B83" s="93" t="s">
        <v>308</v>
      </c>
      <c r="C83" s="87">
        <v>3017.9</v>
      </c>
      <c r="D83" s="87">
        <v>3017.9</v>
      </c>
      <c r="E83" s="87">
        <v>3017.9</v>
      </c>
      <c r="F83" s="87">
        <v>3017.9</v>
      </c>
      <c r="G83" s="87">
        <v>3017.9</v>
      </c>
      <c r="H83" s="87">
        <v>3017.9</v>
      </c>
      <c r="I83" s="71"/>
    </row>
    <row r="84" spans="1:9" ht="12.75" x14ac:dyDescent="0.2">
      <c r="A84" s="92" t="s">
        <v>310</v>
      </c>
      <c r="B84" s="93" t="s">
        <v>308</v>
      </c>
      <c r="C84" s="87">
        <v>0</v>
      </c>
      <c r="D84" s="87">
        <v>0</v>
      </c>
      <c r="E84" s="87">
        <v>0</v>
      </c>
      <c r="F84" s="87">
        <v>0</v>
      </c>
      <c r="G84" s="87">
        <v>0</v>
      </c>
      <c r="H84" s="87">
        <v>0</v>
      </c>
      <c r="I84" s="71"/>
    </row>
    <row r="85" spans="1:9" ht="12.75" x14ac:dyDescent="0.2">
      <c r="A85" s="92" t="s">
        <v>311</v>
      </c>
      <c r="B85" s="93" t="s">
        <v>308</v>
      </c>
      <c r="C85" s="87">
        <v>0</v>
      </c>
      <c r="D85" s="87">
        <v>0</v>
      </c>
      <c r="E85" s="87">
        <v>0</v>
      </c>
      <c r="F85" s="87">
        <v>0</v>
      </c>
      <c r="G85" s="87">
        <v>0</v>
      </c>
      <c r="H85" s="87">
        <v>0</v>
      </c>
      <c r="I85" s="71"/>
    </row>
    <row r="86" spans="1:9" ht="12.75" x14ac:dyDescent="0.2">
      <c r="A86" s="92" t="s">
        <v>312</v>
      </c>
      <c r="B86" s="93" t="s">
        <v>308</v>
      </c>
      <c r="C86" s="87">
        <v>25.6</v>
      </c>
      <c r="D86" s="87">
        <v>25.6</v>
      </c>
      <c r="E86" s="87">
        <v>25.6</v>
      </c>
      <c r="F86" s="87">
        <v>0</v>
      </c>
      <c r="G86" s="87">
        <v>0</v>
      </c>
      <c r="H86" s="87">
        <v>0</v>
      </c>
      <c r="I86" s="71"/>
    </row>
    <row r="87" spans="1:9" ht="12.75" x14ac:dyDescent="0.2">
      <c r="A87" s="92" t="s">
        <v>313</v>
      </c>
      <c r="B87" s="93" t="s">
        <v>308</v>
      </c>
      <c r="C87" s="87">
        <v>56</v>
      </c>
      <c r="D87" s="87">
        <v>106</v>
      </c>
      <c r="E87" s="87">
        <v>106</v>
      </c>
      <c r="F87" s="87">
        <v>1202.8499999999999</v>
      </c>
      <c r="G87" s="87">
        <v>1863.24</v>
      </c>
      <c r="H87" s="87">
        <v>2482.1799999999998</v>
      </c>
      <c r="I87" s="71"/>
    </row>
    <row r="88" spans="1:9" ht="12.75" x14ac:dyDescent="0.2">
      <c r="A88" s="92" t="s">
        <v>314</v>
      </c>
      <c r="B88" s="93" t="s">
        <v>308</v>
      </c>
      <c r="C88" s="87">
        <v>1167.4000000000003</v>
      </c>
      <c r="D88" s="87">
        <v>1167.4000000000003</v>
      </c>
      <c r="E88" s="87">
        <v>1167.4000000000003</v>
      </c>
      <c r="F88" s="87">
        <v>1167.4000000000003</v>
      </c>
      <c r="G88" s="87">
        <v>1167.4000000000003</v>
      </c>
      <c r="H88" s="87">
        <v>1167.4000000000003</v>
      </c>
      <c r="I88" s="71"/>
    </row>
    <row r="89" spans="1:9" ht="12.75" x14ac:dyDescent="0.2">
      <c r="A89" s="92" t="s">
        <v>316</v>
      </c>
      <c r="B89" s="93" t="s">
        <v>308</v>
      </c>
      <c r="C89" s="87">
        <v>317.10000000000002</v>
      </c>
      <c r="D89" s="87">
        <v>317.10000000000002</v>
      </c>
      <c r="E89" s="87">
        <v>317.10000000000002</v>
      </c>
      <c r="F89" s="87">
        <v>487.6</v>
      </c>
      <c r="G89" s="87">
        <v>487.6</v>
      </c>
      <c r="H89" s="87">
        <v>487.6</v>
      </c>
      <c r="I89" s="71"/>
    </row>
    <row r="90" spans="1:9" ht="12.75" x14ac:dyDescent="0.2">
      <c r="A90" s="92" t="s">
        <v>317</v>
      </c>
      <c r="B90" s="93" t="s">
        <v>308</v>
      </c>
      <c r="C90" s="87">
        <v>0</v>
      </c>
      <c r="D90" s="87">
        <v>0</v>
      </c>
      <c r="E90" s="87">
        <v>0</v>
      </c>
      <c r="F90" s="87">
        <v>0</v>
      </c>
      <c r="G90" s="87">
        <v>0</v>
      </c>
      <c r="H90" s="87">
        <v>0</v>
      </c>
      <c r="I90" s="71"/>
    </row>
    <row r="91" spans="1:9" ht="12.75" x14ac:dyDescent="0.2">
      <c r="A91" s="92" t="s">
        <v>318</v>
      </c>
      <c r="B91" s="93" t="s">
        <v>308</v>
      </c>
      <c r="C91" s="87">
        <v>0</v>
      </c>
      <c r="D91" s="87">
        <v>0</v>
      </c>
      <c r="E91" s="87">
        <v>0</v>
      </c>
      <c r="F91" s="87">
        <v>0</v>
      </c>
      <c r="G91" s="87">
        <v>0</v>
      </c>
      <c r="H91" s="87">
        <v>0</v>
      </c>
      <c r="I91" s="71"/>
    </row>
    <row r="92" spans="1:9" ht="12.75" x14ac:dyDescent="0.2">
      <c r="A92" s="92" t="s">
        <v>319</v>
      </c>
      <c r="B92" s="93" t="s">
        <v>308</v>
      </c>
      <c r="C92" s="87">
        <v>0</v>
      </c>
      <c r="D92" s="87">
        <v>0</v>
      </c>
      <c r="E92" s="87">
        <v>0</v>
      </c>
      <c r="F92" s="87">
        <v>203.4</v>
      </c>
      <c r="G92" s="87">
        <v>779.11000000000013</v>
      </c>
      <c r="H92" s="87">
        <v>779.11000000000013</v>
      </c>
      <c r="I92" s="71"/>
    </row>
    <row r="93" spans="1:9" ht="12.75" x14ac:dyDescent="0.2">
      <c r="A93" s="92" t="s">
        <v>320</v>
      </c>
      <c r="B93" s="93" t="s">
        <v>308</v>
      </c>
      <c r="C93" s="87">
        <v>0</v>
      </c>
      <c r="D93" s="87">
        <v>0</v>
      </c>
      <c r="E93" s="87">
        <v>0</v>
      </c>
      <c r="F93" s="87">
        <v>0</v>
      </c>
      <c r="G93" s="87">
        <v>0</v>
      </c>
      <c r="H93" s="87">
        <v>0</v>
      </c>
    </row>
    <row r="94" spans="1:9" ht="12.75" x14ac:dyDescent="0.2">
      <c r="A94" s="92" t="s">
        <v>321</v>
      </c>
      <c r="B94" s="93" t="s">
        <v>308</v>
      </c>
      <c r="C94" s="87">
        <v>0</v>
      </c>
      <c r="D94" s="87">
        <v>0</v>
      </c>
      <c r="E94" s="87">
        <v>0</v>
      </c>
      <c r="F94" s="87">
        <v>0</v>
      </c>
      <c r="G94" s="87">
        <v>0</v>
      </c>
      <c r="H94" s="87">
        <v>0</v>
      </c>
    </row>
    <row r="95" spans="1:9" ht="12.75" x14ac:dyDescent="0.2">
      <c r="A95" s="92" t="s">
        <v>322</v>
      </c>
      <c r="B95" s="93" t="s">
        <v>308</v>
      </c>
      <c r="C95" s="87">
        <v>887.2</v>
      </c>
      <c r="D95" s="87">
        <v>1165.3400000000001</v>
      </c>
      <c r="E95" s="87">
        <v>1165.3400000000001</v>
      </c>
      <c r="F95" s="87">
        <v>1165.3400000000001</v>
      </c>
      <c r="G95" s="87">
        <v>1165.3400000000001</v>
      </c>
      <c r="H95" s="87">
        <v>1165.3400000000001</v>
      </c>
    </row>
    <row r="96" spans="1:9" ht="12.75" x14ac:dyDescent="0.2">
      <c r="A96" s="85" t="s">
        <v>323</v>
      </c>
      <c r="B96" s="86" t="s">
        <v>308</v>
      </c>
      <c r="C96" s="87">
        <v>269.99</v>
      </c>
      <c r="D96" s="87">
        <v>427.49</v>
      </c>
      <c r="E96" s="87">
        <v>3558.15</v>
      </c>
      <c r="F96" s="87">
        <v>7507.869999999999</v>
      </c>
      <c r="G96" s="87">
        <v>8690.82</v>
      </c>
      <c r="H96" s="87">
        <v>9523.91</v>
      </c>
    </row>
    <row r="97" spans="1:8" ht="12.75" x14ac:dyDescent="0.2">
      <c r="A97" s="81"/>
      <c r="B97" s="81"/>
      <c r="C97" s="81"/>
      <c r="D97" s="81"/>
      <c r="E97" s="81"/>
      <c r="F97" s="81"/>
      <c r="G97" s="81"/>
      <c r="H97" s="81"/>
    </row>
    <row r="98" spans="1:8" ht="12.75" x14ac:dyDescent="0.2">
      <c r="A98" s="80" t="s">
        <v>340</v>
      </c>
      <c r="B98" s="98" t="s">
        <v>306</v>
      </c>
      <c r="C98" s="99">
        <v>2025</v>
      </c>
      <c r="D98" s="99">
        <v>2030</v>
      </c>
      <c r="E98" s="99">
        <v>2035</v>
      </c>
      <c r="F98" s="99">
        <v>2040</v>
      </c>
      <c r="G98" s="99">
        <v>2045</v>
      </c>
      <c r="H98" s="84">
        <v>2050</v>
      </c>
    </row>
    <row r="99" spans="1:8" ht="12.75" x14ac:dyDescent="0.2">
      <c r="A99" s="92" t="s">
        <v>307</v>
      </c>
      <c r="B99" s="93" t="s">
        <v>308</v>
      </c>
      <c r="C99" s="87">
        <v>0</v>
      </c>
      <c r="D99" s="87">
        <v>0</v>
      </c>
      <c r="E99" s="87">
        <v>0</v>
      </c>
      <c r="F99" s="87">
        <v>0</v>
      </c>
      <c r="G99" s="87">
        <v>0</v>
      </c>
      <c r="H99" s="87">
        <v>0</v>
      </c>
    </row>
    <row r="100" spans="1:8" ht="12.75" x14ac:dyDescent="0.2">
      <c r="A100" s="92" t="s">
        <v>309</v>
      </c>
      <c r="B100" s="93" t="s">
        <v>308</v>
      </c>
      <c r="C100" s="87">
        <v>1681.1000000000004</v>
      </c>
      <c r="D100" s="87">
        <v>1681.1000000000004</v>
      </c>
      <c r="E100" s="87">
        <v>1681.1000000000004</v>
      </c>
      <c r="F100" s="87">
        <v>1681.1000000000004</v>
      </c>
      <c r="G100" s="87">
        <v>1681.1000000000004</v>
      </c>
      <c r="H100" s="87">
        <v>1681.1000000000004</v>
      </c>
    </row>
    <row r="101" spans="1:8" ht="12.75" x14ac:dyDescent="0.2">
      <c r="A101" s="92" t="s">
        <v>310</v>
      </c>
      <c r="B101" s="93" t="s">
        <v>308</v>
      </c>
      <c r="C101" s="87">
        <v>2892.2999999999997</v>
      </c>
      <c r="D101" s="87">
        <v>2396.1</v>
      </c>
      <c r="E101" s="87">
        <v>0</v>
      </c>
      <c r="F101" s="87">
        <v>0</v>
      </c>
      <c r="G101" s="87">
        <v>0</v>
      </c>
      <c r="H101" s="87">
        <v>0</v>
      </c>
    </row>
    <row r="102" spans="1:8" ht="12.75" x14ac:dyDescent="0.2">
      <c r="A102" s="92" t="s">
        <v>311</v>
      </c>
      <c r="B102" s="93" t="s">
        <v>308</v>
      </c>
      <c r="C102" s="87">
        <v>0</v>
      </c>
      <c r="D102" s="87">
        <v>0</v>
      </c>
      <c r="E102" s="87">
        <v>0</v>
      </c>
      <c r="F102" s="87">
        <v>0</v>
      </c>
      <c r="G102" s="87">
        <v>0</v>
      </c>
      <c r="H102" s="87">
        <v>0</v>
      </c>
    </row>
    <row r="103" spans="1:8" ht="12.75" x14ac:dyDescent="0.2">
      <c r="A103" s="92" t="s">
        <v>312</v>
      </c>
      <c r="B103" s="93" t="s">
        <v>308</v>
      </c>
      <c r="C103" s="87">
        <v>58.300000000000004</v>
      </c>
      <c r="D103" s="87">
        <v>58.300000000000004</v>
      </c>
      <c r="E103" s="87">
        <v>58.300000000000004</v>
      </c>
      <c r="F103" s="87">
        <v>0</v>
      </c>
      <c r="G103" s="87">
        <v>0</v>
      </c>
      <c r="H103" s="87">
        <v>0</v>
      </c>
    </row>
    <row r="104" spans="1:8" ht="12.75" x14ac:dyDescent="0.2">
      <c r="A104" s="92" t="s">
        <v>313</v>
      </c>
      <c r="B104" s="93" t="s">
        <v>308</v>
      </c>
      <c r="C104" s="87">
        <v>403</v>
      </c>
      <c r="D104" s="87">
        <v>543</v>
      </c>
      <c r="E104" s="87">
        <v>562.09</v>
      </c>
      <c r="F104" s="87">
        <v>562.09</v>
      </c>
      <c r="G104" s="87">
        <v>562.09</v>
      </c>
      <c r="H104" s="87">
        <v>562.09</v>
      </c>
    </row>
    <row r="105" spans="1:8" ht="12.75" x14ac:dyDescent="0.2">
      <c r="A105" s="92" t="s">
        <v>314</v>
      </c>
      <c r="B105" s="93" t="s">
        <v>308</v>
      </c>
      <c r="C105" s="87">
        <v>0</v>
      </c>
      <c r="D105" s="87">
        <v>0</v>
      </c>
      <c r="E105" s="87">
        <v>0</v>
      </c>
      <c r="F105" s="87">
        <v>0</v>
      </c>
      <c r="G105" s="87">
        <v>0</v>
      </c>
      <c r="H105" s="87">
        <v>0</v>
      </c>
    </row>
    <row r="106" spans="1:8" ht="12.75" x14ac:dyDescent="0.2">
      <c r="A106" s="92" t="s">
        <v>316</v>
      </c>
      <c r="B106" s="93" t="s">
        <v>308</v>
      </c>
      <c r="C106" s="87">
        <v>70.7</v>
      </c>
      <c r="D106" s="87">
        <v>70.7</v>
      </c>
      <c r="E106" s="87">
        <v>70.7</v>
      </c>
      <c r="F106" s="87">
        <v>70.7</v>
      </c>
      <c r="G106" s="87">
        <v>70.7</v>
      </c>
      <c r="H106" s="87">
        <v>70.7</v>
      </c>
    </row>
    <row r="107" spans="1:8" ht="12.75" x14ac:dyDescent="0.2">
      <c r="A107" s="92" t="s">
        <v>317</v>
      </c>
      <c r="B107" s="93" t="s">
        <v>308</v>
      </c>
      <c r="C107" s="87">
        <v>0</v>
      </c>
      <c r="D107" s="87">
        <v>0</v>
      </c>
      <c r="E107" s="87">
        <v>0</v>
      </c>
      <c r="F107" s="87">
        <v>0</v>
      </c>
      <c r="G107" s="87">
        <v>0</v>
      </c>
      <c r="H107" s="87">
        <v>0</v>
      </c>
    </row>
    <row r="108" spans="1:8" ht="12.75" x14ac:dyDescent="0.2">
      <c r="A108" s="92" t="s">
        <v>318</v>
      </c>
      <c r="B108" s="93" t="s">
        <v>308</v>
      </c>
      <c r="C108" s="87">
        <v>0</v>
      </c>
      <c r="D108" s="87">
        <v>0</v>
      </c>
      <c r="E108" s="87">
        <v>0</v>
      </c>
      <c r="F108" s="87">
        <v>0</v>
      </c>
      <c r="G108" s="87">
        <v>0</v>
      </c>
      <c r="H108" s="87">
        <v>0</v>
      </c>
    </row>
    <row r="109" spans="1:8" ht="12.75" x14ac:dyDescent="0.2">
      <c r="A109" s="92" t="s">
        <v>319</v>
      </c>
      <c r="B109" s="93" t="s">
        <v>308</v>
      </c>
      <c r="C109" s="87">
        <v>0</v>
      </c>
      <c r="D109" s="87">
        <v>0</v>
      </c>
      <c r="E109" s="87">
        <v>0</v>
      </c>
      <c r="F109" s="87">
        <v>0</v>
      </c>
      <c r="G109" s="87">
        <v>0</v>
      </c>
      <c r="H109" s="87">
        <v>0</v>
      </c>
    </row>
    <row r="110" spans="1:8" ht="12.75" x14ac:dyDescent="0.2">
      <c r="A110" s="92" t="s">
        <v>320</v>
      </c>
      <c r="B110" s="93" t="s">
        <v>308</v>
      </c>
      <c r="C110" s="87">
        <v>0</v>
      </c>
      <c r="D110" s="87">
        <v>0</v>
      </c>
      <c r="E110" s="87">
        <v>0</v>
      </c>
      <c r="F110" s="87">
        <v>0</v>
      </c>
      <c r="G110" s="87">
        <v>0</v>
      </c>
      <c r="H110" s="87">
        <v>0</v>
      </c>
    </row>
    <row r="111" spans="1:8" ht="12.75" x14ac:dyDescent="0.2">
      <c r="A111" s="92" t="s">
        <v>321</v>
      </c>
      <c r="B111" s="93" t="s">
        <v>308</v>
      </c>
      <c r="C111" s="87">
        <v>0</v>
      </c>
      <c r="D111" s="87">
        <v>0</v>
      </c>
      <c r="E111" s="87">
        <v>0</v>
      </c>
      <c r="F111" s="87">
        <v>0</v>
      </c>
      <c r="G111" s="87">
        <v>0</v>
      </c>
      <c r="H111" s="87">
        <v>0</v>
      </c>
    </row>
    <row r="112" spans="1:8" ht="12.75" x14ac:dyDescent="0.2">
      <c r="A112" s="92" t="s">
        <v>322</v>
      </c>
      <c r="B112" s="93" t="s">
        <v>308</v>
      </c>
      <c r="C112" s="87">
        <v>919.38999999999987</v>
      </c>
      <c r="D112" s="87">
        <v>1392.5100000000002</v>
      </c>
      <c r="E112" s="87">
        <v>1392.5100000000002</v>
      </c>
      <c r="F112" s="87">
        <v>1487.31</v>
      </c>
      <c r="G112" s="87">
        <v>2231.8000000000002</v>
      </c>
      <c r="H112" s="87">
        <v>3039.5800000000004</v>
      </c>
    </row>
    <row r="113" spans="1:8" ht="12.75" x14ac:dyDescent="0.2">
      <c r="A113" s="85" t="s">
        <v>323</v>
      </c>
      <c r="B113" s="86" t="s">
        <v>308</v>
      </c>
      <c r="C113" s="87">
        <v>21</v>
      </c>
      <c r="D113" s="87">
        <v>112</v>
      </c>
      <c r="E113" s="87">
        <v>117.15</v>
      </c>
      <c r="F113" s="87">
        <v>2781.53</v>
      </c>
      <c r="G113" s="87">
        <v>2781.53</v>
      </c>
      <c r="H113" s="87">
        <v>2781.53</v>
      </c>
    </row>
    <row r="114" spans="1:8" ht="12.75" x14ac:dyDescent="0.2">
      <c r="A114" s="81"/>
      <c r="B114" s="81"/>
      <c r="C114" s="81"/>
      <c r="D114" s="81"/>
      <c r="E114" s="81"/>
      <c r="F114" s="81"/>
      <c r="G114" s="81"/>
      <c r="H114" s="81"/>
    </row>
    <row r="115" spans="1:8" ht="12.75" x14ac:dyDescent="0.2">
      <c r="A115" s="80" t="s">
        <v>341</v>
      </c>
      <c r="B115" s="98" t="s">
        <v>306</v>
      </c>
      <c r="C115" s="99">
        <v>2025</v>
      </c>
      <c r="D115" s="99">
        <v>2030</v>
      </c>
      <c r="E115" s="99">
        <v>2035</v>
      </c>
      <c r="F115" s="99">
        <v>2040</v>
      </c>
      <c r="G115" s="99">
        <v>2045</v>
      </c>
      <c r="H115" s="84">
        <v>2050</v>
      </c>
    </row>
    <row r="116" spans="1:8" ht="12.75" x14ac:dyDescent="0.2">
      <c r="A116" s="92" t="s">
        <v>307</v>
      </c>
      <c r="B116" s="93" t="s">
        <v>308</v>
      </c>
      <c r="C116" s="87">
        <v>0</v>
      </c>
      <c r="D116" s="87">
        <v>0</v>
      </c>
      <c r="E116" s="87">
        <v>0</v>
      </c>
      <c r="F116" s="87">
        <v>0</v>
      </c>
      <c r="G116" s="87">
        <v>0</v>
      </c>
      <c r="H116" s="87">
        <v>0</v>
      </c>
    </row>
    <row r="117" spans="1:8" ht="12.75" x14ac:dyDescent="0.2">
      <c r="A117" s="92" t="s">
        <v>309</v>
      </c>
      <c r="B117" s="93" t="s">
        <v>308</v>
      </c>
      <c r="C117" s="87">
        <v>3296.9</v>
      </c>
      <c r="D117" s="87">
        <v>3296.9</v>
      </c>
      <c r="E117" s="87">
        <v>3296.9</v>
      </c>
      <c r="F117" s="87">
        <v>3296.9</v>
      </c>
      <c r="G117" s="87">
        <v>3296.9</v>
      </c>
      <c r="H117" s="87">
        <v>3296.9</v>
      </c>
    </row>
    <row r="118" spans="1:8" ht="12.75" x14ac:dyDescent="0.2">
      <c r="A118" s="92" t="s">
        <v>310</v>
      </c>
      <c r="B118" s="93" t="s">
        <v>308</v>
      </c>
      <c r="C118" s="87">
        <v>5426.7000000000007</v>
      </c>
      <c r="D118" s="87">
        <v>3670.2099999999996</v>
      </c>
      <c r="E118" s="87">
        <v>1348.8</v>
      </c>
      <c r="F118" s="87">
        <v>2033.77</v>
      </c>
      <c r="G118" s="87">
        <v>2802.12</v>
      </c>
      <c r="H118" s="87">
        <v>3662.96</v>
      </c>
    </row>
    <row r="119" spans="1:8" ht="12.75" x14ac:dyDescent="0.2">
      <c r="A119" s="92" t="s">
        <v>311</v>
      </c>
      <c r="B119" s="93" t="s">
        <v>308</v>
      </c>
      <c r="C119" s="87">
        <v>0</v>
      </c>
      <c r="D119" s="87">
        <v>0</v>
      </c>
      <c r="E119" s="87">
        <v>0</v>
      </c>
      <c r="F119" s="87">
        <v>0</v>
      </c>
      <c r="G119" s="87">
        <v>0</v>
      </c>
      <c r="H119" s="87">
        <v>0</v>
      </c>
    </row>
    <row r="120" spans="1:8" ht="12.75" x14ac:dyDescent="0.2">
      <c r="A120" s="92" t="s">
        <v>312</v>
      </c>
      <c r="B120" s="93" t="s">
        <v>308</v>
      </c>
      <c r="C120" s="87">
        <v>0</v>
      </c>
      <c r="D120" s="87">
        <v>0</v>
      </c>
      <c r="E120" s="87">
        <v>0</v>
      </c>
      <c r="F120" s="87">
        <v>0</v>
      </c>
      <c r="G120" s="87">
        <v>0</v>
      </c>
      <c r="H120" s="87">
        <v>0</v>
      </c>
    </row>
    <row r="121" spans="1:8" ht="12.75" x14ac:dyDescent="0.2">
      <c r="A121" s="92" t="s">
        <v>313</v>
      </c>
      <c r="B121" s="93" t="s">
        <v>308</v>
      </c>
      <c r="C121" s="87">
        <v>353</v>
      </c>
      <c r="D121" s="87">
        <v>353</v>
      </c>
      <c r="E121" s="87">
        <v>1107.46</v>
      </c>
      <c r="F121" s="87">
        <v>1107.46</v>
      </c>
      <c r="G121" s="87">
        <v>1107.46</v>
      </c>
      <c r="H121" s="87">
        <v>1107.46</v>
      </c>
    </row>
    <row r="122" spans="1:8" ht="12.75" x14ac:dyDescent="0.2">
      <c r="A122" s="92" t="s">
        <v>314</v>
      </c>
      <c r="B122" s="93" t="s">
        <v>308</v>
      </c>
      <c r="C122" s="87">
        <v>0</v>
      </c>
      <c r="D122" s="87">
        <v>0</v>
      </c>
      <c r="E122" s="87">
        <v>0</v>
      </c>
      <c r="F122" s="87">
        <v>0</v>
      </c>
      <c r="G122" s="87">
        <v>0</v>
      </c>
      <c r="H122" s="87">
        <v>0</v>
      </c>
    </row>
    <row r="123" spans="1:8" ht="12.75" x14ac:dyDescent="0.2">
      <c r="A123" s="92" t="s">
        <v>316</v>
      </c>
      <c r="B123" s="93" t="s">
        <v>308</v>
      </c>
      <c r="C123" s="87">
        <v>0</v>
      </c>
      <c r="D123" s="87">
        <v>0</v>
      </c>
      <c r="E123" s="87">
        <v>0</v>
      </c>
      <c r="F123" s="87">
        <v>0</v>
      </c>
      <c r="G123" s="87">
        <v>0</v>
      </c>
      <c r="H123" s="87">
        <v>0</v>
      </c>
    </row>
    <row r="124" spans="1:8" ht="12.75" x14ac:dyDescent="0.2">
      <c r="A124" s="92" t="s">
        <v>317</v>
      </c>
      <c r="B124" s="93" t="s">
        <v>308</v>
      </c>
      <c r="C124" s="87">
        <v>0</v>
      </c>
      <c r="D124" s="87">
        <v>0</v>
      </c>
      <c r="E124" s="87">
        <v>0</v>
      </c>
      <c r="F124" s="87">
        <v>0</v>
      </c>
      <c r="G124" s="87">
        <v>0</v>
      </c>
      <c r="H124" s="87">
        <v>0</v>
      </c>
    </row>
    <row r="125" spans="1:8" ht="12.75" x14ac:dyDescent="0.2">
      <c r="A125" s="92" t="s">
        <v>318</v>
      </c>
      <c r="B125" s="93" t="s">
        <v>308</v>
      </c>
      <c r="C125" s="87">
        <v>0</v>
      </c>
      <c r="D125" s="87">
        <v>1250</v>
      </c>
      <c r="E125" s="87">
        <v>1250</v>
      </c>
      <c r="F125" s="87">
        <v>1250</v>
      </c>
      <c r="G125" s="87">
        <v>1250</v>
      </c>
      <c r="H125" s="87">
        <v>1250</v>
      </c>
    </row>
    <row r="126" spans="1:8" ht="12.75" x14ac:dyDescent="0.2">
      <c r="A126" s="92" t="s">
        <v>319</v>
      </c>
      <c r="B126" s="93" t="s">
        <v>308</v>
      </c>
      <c r="C126" s="87">
        <v>0</v>
      </c>
      <c r="D126" s="87">
        <v>0</v>
      </c>
      <c r="E126" s="87">
        <v>0</v>
      </c>
      <c r="F126" s="87">
        <v>0</v>
      </c>
      <c r="G126" s="87">
        <v>0</v>
      </c>
      <c r="H126" s="87">
        <v>0</v>
      </c>
    </row>
    <row r="127" spans="1:8" ht="12.75" x14ac:dyDescent="0.2">
      <c r="A127" s="92" t="s">
        <v>320</v>
      </c>
      <c r="B127" s="93" t="s">
        <v>308</v>
      </c>
      <c r="C127" s="87">
        <v>0</v>
      </c>
      <c r="D127" s="87">
        <v>0</v>
      </c>
      <c r="E127" s="87">
        <v>0</v>
      </c>
      <c r="F127" s="87">
        <v>0</v>
      </c>
      <c r="G127" s="87">
        <v>0</v>
      </c>
      <c r="H127" s="87">
        <v>0</v>
      </c>
    </row>
    <row r="128" spans="1:8" ht="12.75" x14ac:dyDescent="0.2">
      <c r="A128" s="92" t="s">
        <v>321</v>
      </c>
      <c r="B128" s="93" t="s">
        <v>308</v>
      </c>
      <c r="C128" s="87">
        <v>0</v>
      </c>
      <c r="D128" s="87">
        <v>816.00000000000011</v>
      </c>
      <c r="E128" s="87">
        <v>6000</v>
      </c>
      <c r="F128" s="87">
        <v>6000</v>
      </c>
      <c r="G128" s="87">
        <v>6107.2200000000012</v>
      </c>
      <c r="H128" s="87">
        <v>6107.2200000000012</v>
      </c>
    </row>
    <row r="129" spans="1:8" ht="12.75" x14ac:dyDescent="0.2">
      <c r="A129" s="92" t="s">
        <v>322</v>
      </c>
      <c r="B129" s="93" t="s">
        <v>308</v>
      </c>
      <c r="C129" s="87">
        <v>446.28</v>
      </c>
      <c r="D129" s="87">
        <v>685.97</v>
      </c>
      <c r="E129" s="87">
        <v>685.97</v>
      </c>
      <c r="F129" s="87">
        <v>685.97</v>
      </c>
      <c r="G129" s="87">
        <v>685.97</v>
      </c>
      <c r="H129" s="87">
        <v>685.97</v>
      </c>
    </row>
    <row r="130" spans="1:8" ht="12.75" x14ac:dyDescent="0.2">
      <c r="A130" s="85" t="s">
        <v>323</v>
      </c>
      <c r="B130" s="86" t="s">
        <v>308</v>
      </c>
      <c r="C130" s="87">
        <v>0</v>
      </c>
      <c r="D130" s="87">
        <v>0</v>
      </c>
      <c r="E130" s="87">
        <v>0</v>
      </c>
      <c r="F130" s="87">
        <v>0</v>
      </c>
      <c r="G130" s="87">
        <v>0</v>
      </c>
      <c r="H130" s="87">
        <v>0</v>
      </c>
    </row>
    <row r="131" spans="1:8" ht="12.75" x14ac:dyDescent="0.2">
      <c r="A131" s="81"/>
      <c r="B131" s="81"/>
      <c r="C131" s="81"/>
      <c r="D131" s="81"/>
      <c r="E131" s="81"/>
      <c r="F131" s="81"/>
      <c r="G131" s="81"/>
      <c r="H131" s="81"/>
    </row>
    <row r="132" spans="1:8" ht="12.75" x14ac:dyDescent="0.2">
      <c r="A132" s="80" t="s">
        <v>342</v>
      </c>
      <c r="B132" s="98" t="s">
        <v>306</v>
      </c>
      <c r="C132" s="99">
        <v>2025</v>
      </c>
      <c r="D132" s="99">
        <v>2030</v>
      </c>
      <c r="E132" s="99">
        <v>2035</v>
      </c>
      <c r="F132" s="99">
        <v>2040</v>
      </c>
      <c r="G132" s="99">
        <v>2045</v>
      </c>
      <c r="H132" s="84">
        <v>2050</v>
      </c>
    </row>
    <row r="133" spans="1:8" ht="12.75" x14ac:dyDescent="0.2">
      <c r="A133" s="92" t="s">
        <v>307</v>
      </c>
      <c r="B133" s="93" t="s">
        <v>308</v>
      </c>
      <c r="C133" s="87">
        <v>0</v>
      </c>
      <c r="D133" s="87">
        <v>0</v>
      </c>
      <c r="E133" s="87">
        <v>0</v>
      </c>
      <c r="F133" s="87">
        <v>0</v>
      </c>
      <c r="G133" s="87">
        <v>0</v>
      </c>
      <c r="H133" s="87">
        <v>0</v>
      </c>
    </row>
    <row r="134" spans="1:8" ht="12.75" x14ac:dyDescent="0.2">
      <c r="A134" s="92" t="s">
        <v>309</v>
      </c>
      <c r="B134" s="93" t="s">
        <v>308</v>
      </c>
      <c r="C134" s="87">
        <v>612.4</v>
      </c>
      <c r="D134" s="87">
        <v>612.4</v>
      </c>
      <c r="E134" s="87">
        <v>612.4</v>
      </c>
      <c r="F134" s="87">
        <v>612.4</v>
      </c>
      <c r="G134" s="87">
        <v>612.4</v>
      </c>
      <c r="H134" s="87">
        <v>589.20000000000005</v>
      </c>
    </row>
    <row r="135" spans="1:8" ht="12.75" x14ac:dyDescent="0.2">
      <c r="A135" s="92" t="s">
        <v>310</v>
      </c>
      <c r="B135" s="93" t="s">
        <v>308</v>
      </c>
      <c r="C135" s="87">
        <v>3077.4900000000002</v>
      </c>
      <c r="D135" s="87">
        <v>2095.5500000000002</v>
      </c>
      <c r="E135" s="87">
        <v>863.41000000000008</v>
      </c>
      <c r="F135" s="87">
        <v>1915.2</v>
      </c>
      <c r="G135" s="87">
        <v>2376.91</v>
      </c>
      <c r="H135" s="87">
        <v>2722.6400000000003</v>
      </c>
    </row>
    <row r="136" spans="1:8" ht="12.75" x14ac:dyDescent="0.2">
      <c r="A136" s="92" t="s">
        <v>311</v>
      </c>
      <c r="B136" s="93" t="s">
        <v>308</v>
      </c>
      <c r="C136" s="87">
        <v>1118.5900000000001</v>
      </c>
      <c r="D136" s="87">
        <v>1083.1100000000001</v>
      </c>
      <c r="E136" s="87">
        <v>639.50000000000011</v>
      </c>
      <c r="F136" s="87">
        <v>0</v>
      </c>
      <c r="G136" s="87">
        <v>0</v>
      </c>
      <c r="H136" s="87">
        <v>0</v>
      </c>
    </row>
    <row r="137" spans="1:8" ht="12.75" x14ac:dyDescent="0.2">
      <c r="A137" s="92" t="s">
        <v>312</v>
      </c>
      <c r="B137" s="93" t="s">
        <v>308</v>
      </c>
      <c r="C137" s="87">
        <v>121.5</v>
      </c>
      <c r="D137" s="87">
        <v>121.5</v>
      </c>
      <c r="E137" s="87">
        <v>121.5</v>
      </c>
      <c r="F137" s="87">
        <v>0</v>
      </c>
      <c r="G137" s="87">
        <v>0</v>
      </c>
      <c r="H137" s="87">
        <v>0</v>
      </c>
    </row>
    <row r="138" spans="1:8" ht="12.75" x14ac:dyDescent="0.2">
      <c r="A138" s="92" t="s">
        <v>313</v>
      </c>
      <c r="B138" s="93" t="s">
        <v>308</v>
      </c>
      <c r="C138" s="87">
        <v>202</v>
      </c>
      <c r="D138" s="87">
        <v>346.00000000000006</v>
      </c>
      <c r="E138" s="87">
        <v>978.32</v>
      </c>
      <c r="F138" s="87">
        <v>978.32</v>
      </c>
      <c r="G138" s="87">
        <v>978.32</v>
      </c>
      <c r="H138" s="87">
        <v>978.32</v>
      </c>
    </row>
    <row r="139" spans="1:8" ht="12.75" x14ac:dyDescent="0.2">
      <c r="A139" s="92" t="s">
        <v>314</v>
      </c>
      <c r="B139" s="93" t="s">
        <v>308</v>
      </c>
      <c r="C139" s="87">
        <v>0</v>
      </c>
      <c r="D139" s="87">
        <v>0</v>
      </c>
      <c r="E139" s="87">
        <v>0</v>
      </c>
      <c r="F139" s="87">
        <v>0</v>
      </c>
      <c r="G139" s="87">
        <v>0</v>
      </c>
      <c r="H139" s="87">
        <v>0</v>
      </c>
    </row>
    <row r="140" spans="1:8" ht="12.75" x14ac:dyDescent="0.2">
      <c r="A140" s="92" t="s">
        <v>316</v>
      </c>
      <c r="B140" s="93" t="s">
        <v>308</v>
      </c>
      <c r="C140" s="87">
        <v>0</v>
      </c>
      <c r="D140" s="87">
        <v>0</v>
      </c>
      <c r="E140" s="87">
        <v>0</v>
      </c>
      <c r="F140" s="87">
        <v>0</v>
      </c>
      <c r="G140" s="87">
        <v>0</v>
      </c>
      <c r="H140" s="87">
        <v>0</v>
      </c>
    </row>
    <row r="141" spans="1:8" ht="12.75" x14ac:dyDescent="0.2">
      <c r="A141" s="92" t="s">
        <v>317</v>
      </c>
      <c r="B141" s="93" t="s">
        <v>308</v>
      </c>
      <c r="C141" s="87">
        <v>0</v>
      </c>
      <c r="D141" s="87">
        <v>0</v>
      </c>
      <c r="E141" s="87">
        <v>0</v>
      </c>
      <c r="F141" s="87">
        <v>0</v>
      </c>
      <c r="G141" s="87">
        <v>0</v>
      </c>
      <c r="H141" s="87">
        <v>0</v>
      </c>
    </row>
    <row r="142" spans="1:8" ht="12.75" x14ac:dyDescent="0.2">
      <c r="A142" s="92" t="s">
        <v>318</v>
      </c>
      <c r="B142" s="93" t="s">
        <v>308</v>
      </c>
      <c r="C142" s="87">
        <v>0</v>
      </c>
      <c r="D142" s="87">
        <v>0</v>
      </c>
      <c r="E142" s="87">
        <v>0</v>
      </c>
      <c r="F142" s="87">
        <v>0</v>
      </c>
      <c r="G142" s="87">
        <v>0</v>
      </c>
      <c r="H142" s="87">
        <v>0</v>
      </c>
    </row>
    <row r="143" spans="1:8" ht="12.75" x14ac:dyDescent="0.2">
      <c r="A143" s="92" t="s">
        <v>319</v>
      </c>
      <c r="B143" s="93" t="s">
        <v>308</v>
      </c>
      <c r="C143" s="87">
        <v>0</v>
      </c>
      <c r="D143" s="87">
        <v>0</v>
      </c>
      <c r="E143" s="87">
        <v>0</v>
      </c>
      <c r="F143" s="87">
        <v>23.14</v>
      </c>
      <c r="G143" s="87">
        <v>23.14</v>
      </c>
      <c r="H143" s="87">
        <v>23.14</v>
      </c>
    </row>
    <row r="144" spans="1:8" ht="12.75" x14ac:dyDescent="0.2">
      <c r="A144" s="92" t="s">
        <v>320</v>
      </c>
      <c r="B144" s="93" t="s">
        <v>308</v>
      </c>
      <c r="C144" s="87">
        <v>0</v>
      </c>
      <c r="D144" s="87">
        <v>0</v>
      </c>
      <c r="E144" s="87">
        <v>0</v>
      </c>
      <c r="F144" s="87">
        <v>0</v>
      </c>
      <c r="G144" s="87">
        <v>0</v>
      </c>
      <c r="H144" s="87">
        <v>0</v>
      </c>
    </row>
    <row r="145" spans="1:8" ht="12.75" x14ac:dyDescent="0.2">
      <c r="A145" s="92" t="s">
        <v>321</v>
      </c>
      <c r="B145" s="93" t="s">
        <v>308</v>
      </c>
      <c r="C145" s="87">
        <v>132</v>
      </c>
      <c r="D145" s="87">
        <v>1054</v>
      </c>
      <c r="E145" s="87">
        <v>3000</v>
      </c>
      <c r="F145" s="87">
        <v>3000</v>
      </c>
      <c r="G145" s="87">
        <v>4599.4300000000012</v>
      </c>
      <c r="H145" s="87">
        <v>5930.29</v>
      </c>
    </row>
    <row r="146" spans="1:8" ht="12.75" x14ac:dyDescent="0.2">
      <c r="A146" s="92" t="s">
        <v>322</v>
      </c>
      <c r="B146" s="93" t="s">
        <v>308</v>
      </c>
      <c r="C146" s="87">
        <v>850.53</v>
      </c>
      <c r="D146" s="87">
        <v>1252.0899999999999</v>
      </c>
      <c r="E146" s="87">
        <v>1252.0899999999999</v>
      </c>
      <c r="F146" s="87">
        <v>1252.0899999999999</v>
      </c>
      <c r="G146" s="87">
        <v>1252.0899999999999</v>
      </c>
      <c r="H146" s="87">
        <v>1252.0899999999999</v>
      </c>
    </row>
    <row r="147" spans="1:8" ht="12.75" x14ac:dyDescent="0.2">
      <c r="A147" s="85" t="s">
        <v>323</v>
      </c>
      <c r="B147" s="86" t="s">
        <v>308</v>
      </c>
      <c r="C147" s="87">
        <v>54.4</v>
      </c>
      <c r="D147" s="87">
        <v>54.4</v>
      </c>
      <c r="E147" s="87">
        <v>602.16999999999996</v>
      </c>
      <c r="F147" s="87">
        <v>602.16999999999996</v>
      </c>
      <c r="G147" s="87">
        <v>602.16999999999996</v>
      </c>
      <c r="H147" s="87">
        <v>602.16999999999996</v>
      </c>
    </row>
    <row r="148" spans="1:8" ht="12.75" x14ac:dyDescent="0.2">
      <c r="A148" s="81"/>
      <c r="B148" s="81"/>
      <c r="C148" s="81"/>
      <c r="D148" s="81"/>
      <c r="E148" s="81"/>
      <c r="F148" s="81"/>
      <c r="G148" s="81"/>
      <c r="H148" s="81"/>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99ACC-AF46-B847-825C-6942008623E5}">
  <sheetPr codeName="Sheet72">
    <tabColor theme="5"/>
  </sheetPr>
  <dimension ref="A1:H148"/>
  <sheetViews>
    <sheetView showGridLines="0" workbookViewId="0">
      <pane ySplit="1" topLeftCell="A2" activePane="bottomLeft" state="frozen"/>
      <selection pane="bottomLeft"/>
    </sheetView>
  </sheetViews>
  <sheetFormatPr defaultColWidth="9" defaultRowHeight="12" x14ac:dyDescent="0.2"/>
  <cols>
    <col min="1" max="1" width="41" style="23" customWidth="1"/>
    <col min="2" max="2" width="21.5703125" style="23" bestFit="1" customWidth="1"/>
    <col min="3" max="8" width="9" style="23"/>
  </cols>
  <sheetData>
    <row r="1" spans="1:8" s="10" customFormat="1" x14ac:dyDescent="0.2">
      <c r="A1" s="1" t="s">
        <v>0</v>
      </c>
    </row>
    <row r="2" spans="1:8" ht="12.75" x14ac:dyDescent="0.2">
      <c r="A2" s="80" t="s">
        <v>304</v>
      </c>
      <c r="B2" s="164" t="s">
        <v>343</v>
      </c>
      <c r="C2" s="81"/>
      <c r="D2" s="81"/>
      <c r="E2" s="81"/>
      <c r="F2" s="81"/>
      <c r="G2" s="81"/>
      <c r="H2" s="81"/>
    </row>
    <row r="3" spans="1:8" ht="12.75" x14ac:dyDescent="0.2">
      <c r="A3" s="81"/>
      <c r="B3" s="94"/>
      <c r="C3" s="96"/>
      <c r="D3" s="81"/>
      <c r="E3" s="81"/>
      <c r="F3" s="81"/>
      <c r="G3" s="81"/>
      <c r="H3" s="81"/>
    </row>
    <row r="4" spans="1:8" ht="12.75" x14ac:dyDescent="0.2">
      <c r="A4" s="80" t="s">
        <v>305</v>
      </c>
      <c r="B4" s="98" t="s">
        <v>306</v>
      </c>
      <c r="C4" s="99">
        <v>2025</v>
      </c>
      <c r="D4" s="99">
        <v>2030</v>
      </c>
      <c r="E4" s="99">
        <v>2035</v>
      </c>
      <c r="F4" s="99">
        <v>2040</v>
      </c>
      <c r="G4" s="99">
        <v>2045</v>
      </c>
      <c r="H4" s="99">
        <v>2050</v>
      </c>
    </row>
    <row r="5" spans="1:8" ht="12.75" x14ac:dyDescent="0.2">
      <c r="A5" s="90" t="s">
        <v>307</v>
      </c>
      <c r="B5" s="91" t="s">
        <v>308</v>
      </c>
      <c r="C5" s="87">
        <v>0</v>
      </c>
      <c r="D5" s="87">
        <v>0</v>
      </c>
      <c r="E5" s="87">
        <v>0</v>
      </c>
      <c r="F5" s="87">
        <v>0</v>
      </c>
      <c r="G5" s="87">
        <v>0</v>
      </c>
      <c r="H5" s="87">
        <v>0</v>
      </c>
    </row>
    <row r="6" spans="1:8" ht="12.75" x14ac:dyDescent="0.2">
      <c r="A6" s="92" t="s">
        <v>309</v>
      </c>
      <c r="B6" s="93" t="s">
        <v>308</v>
      </c>
      <c r="C6" s="87">
        <v>0</v>
      </c>
      <c r="D6" s="87">
        <v>0</v>
      </c>
      <c r="E6" s="87">
        <v>0</v>
      </c>
      <c r="F6" s="87">
        <v>0</v>
      </c>
      <c r="G6" s="87">
        <v>0</v>
      </c>
      <c r="H6" s="87">
        <v>423.79000000000008</v>
      </c>
    </row>
    <row r="7" spans="1:8" ht="12.75" x14ac:dyDescent="0.2">
      <c r="A7" s="92" t="s">
        <v>310</v>
      </c>
      <c r="B7" s="93" t="s">
        <v>308</v>
      </c>
      <c r="C7" s="87">
        <v>0</v>
      </c>
      <c r="D7" s="87">
        <v>0</v>
      </c>
      <c r="E7" s="87">
        <v>1104.3499999999999</v>
      </c>
      <c r="F7" s="87">
        <v>10598.34</v>
      </c>
      <c r="G7" s="87">
        <v>15851.850000000002</v>
      </c>
      <c r="H7" s="87">
        <v>19219.500000000004</v>
      </c>
    </row>
    <row r="8" spans="1:8" ht="12.75" x14ac:dyDescent="0.2">
      <c r="A8" s="92" t="s">
        <v>311</v>
      </c>
      <c r="B8" s="93" t="s">
        <v>308</v>
      </c>
      <c r="C8" s="87">
        <v>0</v>
      </c>
      <c r="D8" s="87">
        <v>0</v>
      </c>
      <c r="E8" s="87">
        <v>0</v>
      </c>
      <c r="F8" s="87">
        <v>0</v>
      </c>
      <c r="G8" s="87">
        <v>0</v>
      </c>
      <c r="H8" s="87">
        <v>0</v>
      </c>
    </row>
    <row r="9" spans="1:8" ht="12.75" x14ac:dyDescent="0.2">
      <c r="A9" s="92" t="s">
        <v>312</v>
      </c>
      <c r="B9" s="93" t="s">
        <v>308</v>
      </c>
      <c r="C9" s="87">
        <v>0</v>
      </c>
      <c r="D9" s="87">
        <v>0</v>
      </c>
      <c r="E9" s="87">
        <v>0</v>
      </c>
      <c r="F9" s="87">
        <v>0</v>
      </c>
      <c r="G9" s="87">
        <v>0</v>
      </c>
      <c r="H9" s="87">
        <v>0</v>
      </c>
    </row>
    <row r="10" spans="1:8" ht="12.75" x14ac:dyDescent="0.2">
      <c r="A10" s="92" t="s">
        <v>313</v>
      </c>
      <c r="B10" s="93" t="s">
        <v>308</v>
      </c>
      <c r="C10" s="87">
        <v>1500</v>
      </c>
      <c r="D10" s="87">
        <v>6000</v>
      </c>
      <c r="E10" s="87">
        <v>10867.54</v>
      </c>
      <c r="F10" s="87">
        <v>11401.310000000001</v>
      </c>
      <c r="G10" s="87">
        <v>15095.609999999999</v>
      </c>
      <c r="H10" s="87">
        <v>17248.589999999997</v>
      </c>
    </row>
    <row r="11" spans="1:8" ht="12.75" x14ac:dyDescent="0.2">
      <c r="A11" s="92" t="s">
        <v>314</v>
      </c>
      <c r="B11" s="93" t="s">
        <v>308</v>
      </c>
      <c r="C11" s="87">
        <v>0</v>
      </c>
      <c r="D11" s="87">
        <v>0</v>
      </c>
      <c r="E11" s="87">
        <v>0</v>
      </c>
      <c r="F11" s="87">
        <v>0</v>
      </c>
      <c r="G11" s="87">
        <v>0</v>
      </c>
      <c r="H11" s="87">
        <v>0</v>
      </c>
    </row>
    <row r="12" spans="1:8" ht="12.75" x14ac:dyDescent="0.2">
      <c r="A12" s="95" t="s">
        <v>315</v>
      </c>
      <c r="B12" s="89" t="s">
        <v>308</v>
      </c>
      <c r="C12" s="87">
        <v>1500</v>
      </c>
      <c r="D12" s="87">
        <v>6000</v>
      </c>
      <c r="E12" s="87">
        <v>11971.89</v>
      </c>
      <c r="F12" s="87">
        <v>21999.65</v>
      </c>
      <c r="G12" s="87">
        <v>30947.46</v>
      </c>
      <c r="H12" s="87">
        <v>36891.879999999997</v>
      </c>
    </row>
    <row r="13" spans="1:8" ht="12.75" x14ac:dyDescent="0.2">
      <c r="A13" s="92" t="s">
        <v>316</v>
      </c>
      <c r="B13" s="93" t="s">
        <v>308</v>
      </c>
      <c r="C13" s="87">
        <v>14.5</v>
      </c>
      <c r="D13" s="87">
        <v>14.5</v>
      </c>
      <c r="E13" s="87">
        <v>355.5</v>
      </c>
      <c r="F13" s="87">
        <v>355.5</v>
      </c>
      <c r="G13" s="87">
        <v>355.5</v>
      </c>
      <c r="H13" s="87">
        <v>355.5</v>
      </c>
    </row>
    <row r="14" spans="1:8" ht="12.75" x14ac:dyDescent="0.2">
      <c r="A14" s="92" t="s">
        <v>317</v>
      </c>
      <c r="B14" s="93" t="s">
        <v>308</v>
      </c>
      <c r="C14" s="87">
        <v>0</v>
      </c>
      <c r="D14" s="87">
        <v>0</v>
      </c>
      <c r="E14" s="87">
        <v>0</v>
      </c>
      <c r="F14" s="87">
        <v>0</v>
      </c>
      <c r="G14" s="87">
        <v>0</v>
      </c>
      <c r="H14" s="87">
        <v>0</v>
      </c>
    </row>
    <row r="15" spans="1:8" ht="12.75" x14ac:dyDescent="0.2">
      <c r="A15" s="92" t="s">
        <v>318</v>
      </c>
      <c r="B15" s="93" t="s">
        <v>308</v>
      </c>
      <c r="C15" s="87">
        <v>0</v>
      </c>
      <c r="D15" s="87">
        <v>1250</v>
      </c>
      <c r="E15" s="87">
        <v>1250</v>
      </c>
      <c r="F15" s="87">
        <v>1250</v>
      </c>
      <c r="G15" s="87">
        <v>1250</v>
      </c>
      <c r="H15" s="87">
        <v>1250</v>
      </c>
    </row>
    <row r="16" spans="1:8" ht="12.75" x14ac:dyDescent="0.2">
      <c r="A16" s="92" t="s">
        <v>319</v>
      </c>
      <c r="B16" s="93" t="s">
        <v>308</v>
      </c>
      <c r="C16" s="87">
        <v>1007.6900000000002</v>
      </c>
      <c r="D16" s="87">
        <v>2529.0200000000009</v>
      </c>
      <c r="E16" s="87">
        <v>10142.040000000001</v>
      </c>
      <c r="F16" s="87">
        <v>13540.83</v>
      </c>
      <c r="G16" s="87">
        <v>13540.83</v>
      </c>
      <c r="H16" s="87">
        <v>13540.83</v>
      </c>
    </row>
    <row r="17" spans="1:8" ht="12.75" x14ac:dyDescent="0.2">
      <c r="A17" s="92" t="s">
        <v>320</v>
      </c>
      <c r="B17" s="93" t="s">
        <v>308</v>
      </c>
      <c r="C17" s="87">
        <v>0</v>
      </c>
      <c r="D17" s="87">
        <v>0</v>
      </c>
      <c r="E17" s="87">
        <v>0</v>
      </c>
      <c r="F17" s="87">
        <v>1117.3900000000001</v>
      </c>
      <c r="G17" s="87">
        <v>1117.3900000000001</v>
      </c>
      <c r="H17" s="87">
        <v>1117.3900000000001</v>
      </c>
    </row>
    <row r="18" spans="1:8" ht="12.75" x14ac:dyDescent="0.2">
      <c r="A18" s="92" t="s">
        <v>321</v>
      </c>
      <c r="B18" s="93" t="s">
        <v>308</v>
      </c>
      <c r="C18" s="87">
        <v>132</v>
      </c>
      <c r="D18" s="87">
        <v>1870</v>
      </c>
      <c r="E18" s="87">
        <v>9000</v>
      </c>
      <c r="F18" s="87">
        <v>14602.27</v>
      </c>
      <c r="G18" s="87">
        <v>19630.310000000001</v>
      </c>
      <c r="H18" s="87">
        <v>24383.54</v>
      </c>
    </row>
    <row r="19" spans="1:8" ht="12.75" x14ac:dyDescent="0.2">
      <c r="A19" s="92" t="s">
        <v>322</v>
      </c>
      <c r="B19" s="93" t="s">
        <v>308</v>
      </c>
      <c r="C19" s="87">
        <v>3936.9299999999989</v>
      </c>
      <c r="D19" s="87">
        <v>6561.8600000000015</v>
      </c>
      <c r="E19" s="87">
        <v>6561.8600000000015</v>
      </c>
      <c r="F19" s="87">
        <v>7889.0200000000013</v>
      </c>
      <c r="G19" s="87">
        <v>9185.8900000000012</v>
      </c>
      <c r="H19" s="87">
        <v>10203.660000000002</v>
      </c>
    </row>
    <row r="20" spans="1:8" ht="12.75" x14ac:dyDescent="0.2">
      <c r="A20" s="92" t="s">
        <v>323</v>
      </c>
      <c r="B20" s="93" t="s">
        <v>308</v>
      </c>
      <c r="C20" s="87">
        <v>792.38</v>
      </c>
      <c r="D20" s="87">
        <v>4215.3100000000004</v>
      </c>
      <c r="E20" s="87">
        <v>19223.349999999999</v>
      </c>
      <c r="F20" s="87">
        <v>34543.980000000003</v>
      </c>
      <c r="G20" s="87">
        <v>41029.919999999998</v>
      </c>
      <c r="H20" s="87">
        <v>46520.31</v>
      </c>
    </row>
    <row r="21" spans="1:8" ht="12.75" x14ac:dyDescent="0.2">
      <c r="A21" s="95" t="s">
        <v>324</v>
      </c>
      <c r="B21" s="89" t="s">
        <v>308</v>
      </c>
      <c r="C21" s="87">
        <v>5883.5</v>
      </c>
      <c r="D21" s="87">
        <v>16440.689999999999</v>
      </c>
      <c r="E21" s="87">
        <v>46532.75</v>
      </c>
      <c r="F21" s="87">
        <v>73298.989999999991</v>
      </c>
      <c r="G21" s="87">
        <v>86109.84</v>
      </c>
      <c r="H21" s="87">
        <v>97371.23000000001</v>
      </c>
    </row>
    <row r="22" spans="1:8" ht="12.75" x14ac:dyDescent="0.2">
      <c r="A22" s="81"/>
      <c r="B22" s="94"/>
      <c r="C22" s="81"/>
      <c r="D22" s="81"/>
      <c r="E22" s="81"/>
      <c r="F22" s="81"/>
      <c r="G22" s="81"/>
      <c r="H22" s="81"/>
    </row>
    <row r="23" spans="1:8" ht="12.75" x14ac:dyDescent="0.2">
      <c r="A23" s="82" t="s">
        <v>325</v>
      </c>
      <c r="B23" s="83" t="s">
        <v>306</v>
      </c>
      <c r="C23" s="88">
        <v>2025</v>
      </c>
      <c r="D23" s="88">
        <v>2030</v>
      </c>
      <c r="E23" s="88">
        <v>2035</v>
      </c>
      <c r="F23" s="88">
        <v>2040</v>
      </c>
      <c r="G23" s="88">
        <v>2045</v>
      </c>
      <c r="H23" s="88">
        <v>2050</v>
      </c>
    </row>
    <row r="24" spans="1:8" ht="12.75" x14ac:dyDescent="0.2">
      <c r="A24" s="90" t="s">
        <v>307</v>
      </c>
      <c r="B24" s="97" t="s">
        <v>308</v>
      </c>
      <c r="C24" s="87">
        <v>-1505</v>
      </c>
      <c r="D24" s="87">
        <v>-1505</v>
      </c>
      <c r="E24" s="87">
        <v>-1505</v>
      </c>
      <c r="F24" s="87">
        <v>-1505</v>
      </c>
      <c r="G24" s="87">
        <v>-1505</v>
      </c>
      <c r="H24" s="87">
        <v>-1505</v>
      </c>
    </row>
    <row r="25" spans="1:8" ht="12.75" x14ac:dyDescent="0.2">
      <c r="A25" s="92" t="s">
        <v>309</v>
      </c>
      <c r="B25" s="94" t="s">
        <v>308</v>
      </c>
      <c r="C25" s="87">
        <v>0</v>
      </c>
      <c r="D25" s="87">
        <v>0</v>
      </c>
      <c r="E25" s="87">
        <v>0</v>
      </c>
      <c r="F25" s="87">
        <v>0</v>
      </c>
      <c r="G25" s="87">
        <v>0</v>
      </c>
      <c r="H25" s="87">
        <v>-23.200000000002774</v>
      </c>
    </row>
    <row r="26" spans="1:8" ht="12.75" x14ac:dyDescent="0.2">
      <c r="A26" s="92" t="s">
        <v>310</v>
      </c>
      <c r="B26" s="94" t="s">
        <v>308</v>
      </c>
      <c r="C26" s="87">
        <v>-489.50000000000318</v>
      </c>
      <c r="D26" s="87">
        <v>-3790.0300000000034</v>
      </c>
      <c r="E26" s="87">
        <v>-9739.6800000000039</v>
      </c>
      <c r="F26" s="87">
        <v>-10068.080000000004</v>
      </c>
      <c r="G26" s="87">
        <v>-10068.080000000004</v>
      </c>
      <c r="H26" s="87">
        <v>-10068.080000000004</v>
      </c>
    </row>
    <row r="27" spans="1:8" ht="12.75" x14ac:dyDescent="0.2">
      <c r="A27" s="85" t="s">
        <v>311</v>
      </c>
      <c r="B27" s="100" t="s">
        <v>308</v>
      </c>
      <c r="C27" s="87">
        <v>-77.810000000000372</v>
      </c>
      <c r="D27" s="87">
        <v>-113.29000000000056</v>
      </c>
      <c r="E27" s="87">
        <v>-556.90000000000066</v>
      </c>
      <c r="F27" s="87">
        <v>-2817.9000000000005</v>
      </c>
      <c r="G27" s="87">
        <v>-2817.9000000000005</v>
      </c>
      <c r="H27" s="87">
        <v>-2817.9000000000005</v>
      </c>
    </row>
    <row r="28" spans="1:8" ht="12.75" x14ac:dyDescent="0.2">
      <c r="A28" s="81"/>
      <c r="B28" s="81"/>
      <c r="C28" s="81"/>
      <c r="D28" s="101"/>
      <c r="E28" s="81"/>
      <c r="F28" s="81"/>
      <c r="G28" s="81"/>
      <c r="H28" s="81"/>
    </row>
    <row r="29" spans="1:8" ht="12.75" x14ac:dyDescent="0.2">
      <c r="A29" s="82" t="s">
        <v>326</v>
      </c>
      <c r="B29" s="102" t="s">
        <v>306</v>
      </c>
      <c r="C29" s="88">
        <v>2025</v>
      </c>
      <c r="D29" s="88">
        <v>2030</v>
      </c>
      <c r="E29" s="88">
        <v>2035</v>
      </c>
      <c r="F29" s="88">
        <v>2040</v>
      </c>
      <c r="G29" s="88">
        <v>2045</v>
      </c>
      <c r="H29" s="88">
        <v>2050</v>
      </c>
    </row>
    <row r="30" spans="1:8" ht="12.75" x14ac:dyDescent="0.2">
      <c r="A30" s="90" t="s">
        <v>307</v>
      </c>
      <c r="B30" s="97" t="s">
        <v>308</v>
      </c>
      <c r="C30" s="87">
        <v>3304.6000000000008</v>
      </c>
      <c r="D30" s="87">
        <v>3304.6000000000008</v>
      </c>
      <c r="E30" s="87">
        <v>3304.6000000000008</v>
      </c>
      <c r="F30" s="87">
        <v>3304.6000000000008</v>
      </c>
      <c r="G30" s="87">
        <v>3304.6000000000008</v>
      </c>
      <c r="H30" s="87">
        <v>3304.6000000000008</v>
      </c>
    </row>
    <row r="31" spans="1:8" ht="12.75" x14ac:dyDescent="0.2">
      <c r="A31" s="92" t="s">
        <v>327</v>
      </c>
      <c r="B31" s="94" t="s">
        <v>308</v>
      </c>
      <c r="C31" s="87">
        <v>25098.580000000005</v>
      </c>
      <c r="D31" s="87">
        <v>21762.57</v>
      </c>
      <c r="E31" s="87">
        <v>16473.660000000003</v>
      </c>
      <c r="F31" s="87">
        <v>0</v>
      </c>
      <c r="G31" s="87">
        <v>0</v>
      </c>
      <c r="H31" s="87">
        <v>0</v>
      </c>
    </row>
    <row r="32" spans="1:8" ht="12.75" x14ac:dyDescent="0.2">
      <c r="A32" s="92" t="s">
        <v>328</v>
      </c>
      <c r="B32" s="94" t="s">
        <v>308</v>
      </c>
      <c r="C32" s="87">
        <v>0</v>
      </c>
      <c r="D32" s="87">
        <v>0</v>
      </c>
      <c r="E32" s="87">
        <v>0</v>
      </c>
      <c r="F32" s="87">
        <v>23378.25</v>
      </c>
      <c r="G32" s="87">
        <v>28631.759999999998</v>
      </c>
      <c r="H32" s="87">
        <v>32400</v>
      </c>
    </row>
    <row r="33" spans="1:8" ht="12.75" x14ac:dyDescent="0.2">
      <c r="A33" s="92" t="s">
        <v>329</v>
      </c>
      <c r="B33" s="94" t="s">
        <v>308</v>
      </c>
      <c r="C33" s="87">
        <v>329.70000000000005</v>
      </c>
      <c r="D33" s="87">
        <v>329.70000000000005</v>
      </c>
      <c r="E33" s="87">
        <v>329.70000000000005</v>
      </c>
      <c r="F33" s="87">
        <v>0</v>
      </c>
      <c r="G33" s="87">
        <v>0</v>
      </c>
      <c r="H33" s="87">
        <v>0</v>
      </c>
    </row>
    <row r="34" spans="1:8" ht="12.75" x14ac:dyDescent="0.2">
      <c r="A34" s="92" t="s">
        <v>316</v>
      </c>
      <c r="B34" s="94" t="s">
        <v>308</v>
      </c>
      <c r="C34" s="87">
        <v>4279.8000000000011</v>
      </c>
      <c r="D34" s="87">
        <v>4279.8000000000011</v>
      </c>
      <c r="E34" s="87">
        <v>4620.8</v>
      </c>
      <c r="F34" s="87">
        <v>4620.8</v>
      </c>
      <c r="G34" s="87">
        <v>4620.8</v>
      </c>
      <c r="H34" s="87">
        <v>4620.8</v>
      </c>
    </row>
    <row r="35" spans="1:8" ht="12.75" x14ac:dyDescent="0.2">
      <c r="A35" s="92" t="s">
        <v>317</v>
      </c>
      <c r="B35" s="94" t="s">
        <v>308</v>
      </c>
      <c r="C35" s="87">
        <v>1432</v>
      </c>
      <c r="D35" s="87">
        <v>1432</v>
      </c>
      <c r="E35" s="87">
        <v>1432</v>
      </c>
      <c r="F35" s="87">
        <v>1432</v>
      </c>
      <c r="G35" s="87">
        <v>1432</v>
      </c>
      <c r="H35" s="87">
        <v>1432</v>
      </c>
    </row>
    <row r="36" spans="1:8" ht="12.75" x14ac:dyDescent="0.2">
      <c r="A36" s="92" t="s">
        <v>318</v>
      </c>
      <c r="B36" s="94" t="s">
        <v>308</v>
      </c>
      <c r="C36" s="87">
        <v>0</v>
      </c>
      <c r="D36" s="87">
        <v>1250</v>
      </c>
      <c r="E36" s="87">
        <v>1250</v>
      </c>
      <c r="F36" s="87">
        <v>1250</v>
      </c>
      <c r="G36" s="87">
        <v>1250</v>
      </c>
      <c r="H36" s="87">
        <v>1250</v>
      </c>
    </row>
    <row r="37" spans="1:8" ht="12.75" x14ac:dyDescent="0.2">
      <c r="A37" s="92" t="s">
        <v>319</v>
      </c>
      <c r="B37" s="94" t="s">
        <v>308</v>
      </c>
      <c r="C37" s="87">
        <v>3167.56</v>
      </c>
      <c r="D37" s="87">
        <v>4688.8899999999994</v>
      </c>
      <c r="E37" s="87">
        <v>12301.91</v>
      </c>
      <c r="F37" s="87">
        <v>15700.7</v>
      </c>
      <c r="G37" s="87">
        <v>15700.7</v>
      </c>
      <c r="H37" s="87">
        <v>15700.7</v>
      </c>
    </row>
    <row r="38" spans="1:8" ht="12.75" x14ac:dyDescent="0.2">
      <c r="A38" s="92" t="s">
        <v>320</v>
      </c>
      <c r="B38" s="94" t="s">
        <v>308</v>
      </c>
      <c r="C38" s="87">
        <v>0</v>
      </c>
      <c r="D38" s="87">
        <v>0</v>
      </c>
      <c r="E38" s="87">
        <v>0</v>
      </c>
      <c r="F38" s="87">
        <v>1117.3900000000001</v>
      </c>
      <c r="G38" s="87">
        <v>1117.3900000000001</v>
      </c>
      <c r="H38" s="87">
        <v>1117.3900000000001</v>
      </c>
    </row>
    <row r="39" spans="1:8" ht="12.75" x14ac:dyDescent="0.2">
      <c r="A39" s="92" t="s">
        <v>321</v>
      </c>
      <c r="B39" s="94" t="s">
        <v>308</v>
      </c>
      <c r="C39" s="87">
        <v>132</v>
      </c>
      <c r="D39" s="87">
        <v>1870</v>
      </c>
      <c r="E39" s="87">
        <v>9000</v>
      </c>
      <c r="F39" s="87">
        <v>14602.27</v>
      </c>
      <c r="G39" s="87">
        <v>19630.310000000001</v>
      </c>
      <c r="H39" s="87">
        <v>24383.54</v>
      </c>
    </row>
    <row r="40" spans="1:8" ht="12.75" x14ac:dyDescent="0.2">
      <c r="A40" s="92" t="s">
        <v>330</v>
      </c>
      <c r="B40" s="94" t="s">
        <v>308</v>
      </c>
      <c r="C40" s="87">
        <v>7293.9899999999989</v>
      </c>
      <c r="D40" s="87">
        <v>13341.85</v>
      </c>
      <c r="E40" s="87">
        <v>28349.890000000003</v>
      </c>
      <c r="F40" s="87">
        <v>44997.68</v>
      </c>
      <c r="G40" s="87">
        <v>52780.49</v>
      </c>
      <c r="H40" s="87">
        <v>59288.65</v>
      </c>
    </row>
    <row r="41" spans="1:8" ht="12.75" x14ac:dyDescent="0.2">
      <c r="A41" s="92" t="s">
        <v>313</v>
      </c>
      <c r="B41" s="94" t="s">
        <v>308</v>
      </c>
      <c r="C41" s="87">
        <v>1500</v>
      </c>
      <c r="D41" s="87">
        <v>6000</v>
      </c>
      <c r="E41" s="87">
        <v>10867.54</v>
      </c>
      <c r="F41" s="87">
        <v>11401.310000000001</v>
      </c>
      <c r="G41" s="87">
        <v>15095.609999999999</v>
      </c>
      <c r="H41" s="87">
        <v>17248.589999999997</v>
      </c>
    </row>
    <row r="42" spans="1:8" ht="12.75" x14ac:dyDescent="0.2">
      <c r="A42" s="85" t="s">
        <v>314</v>
      </c>
      <c r="B42" s="100" t="s">
        <v>308</v>
      </c>
      <c r="C42" s="87">
        <v>1407.4000000000003</v>
      </c>
      <c r="D42" s="87">
        <v>1407.4000000000003</v>
      </c>
      <c r="E42" s="87">
        <v>1407.4000000000003</v>
      </c>
      <c r="F42" s="87">
        <v>1407.4000000000003</v>
      </c>
      <c r="G42" s="87">
        <v>1407.4000000000003</v>
      </c>
      <c r="H42" s="87">
        <v>1407.4000000000003</v>
      </c>
    </row>
    <row r="43" spans="1:8" x14ac:dyDescent="0.2">
      <c r="A43" s="23" t="s">
        <v>331</v>
      </c>
      <c r="C43" s="103"/>
      <c r="D43" s="103"/>
      <c r="E43" s="103"/>
      <c r="F43" s="103"/>
      <c r="G43" s="103"/>
      <c r="H43" s="103"/>
    </row>
    <row r="44" spans="1:8" x14ac:dyDescent="0.2">
      <c r="C44" s="103"/>
      <c r="D44" s="103"/>
      <c r="E44" s="103"/>
      <c r="F44" s="103"/>
      <c r="G44" s="103"/>
      <c r="H44" s="103"/>
    </row>
    <row r="45" spans="1:8" ht="12.75" x14ac:dyDescent="0.2">
      <c r="A45" s="82" t="s">
        <v>332</v>
      </c>
      <c r="B45" s="102" t="s">
        <v>306</v>
      </c>
      <c r="C45" s="88">
        <v>2025</v>
      </c>
      <c r="D45" s="88">
        <v>2030</v>
      </c>
      <c r="E45" s="88">
        <v>2035</v>
      </c>
      <c r="F45" s="88">
        <v>2040</v>
      </c>
      <c r="G45" s="88">
        <v>2045</v>
      </c>
      <c r="H45" s="88">
        <v>2050</v>
      </c>
    </row>
    <row r="46" spans="1:8" ht="12.75" x14ac:dyDescent="0.2">
      <c r="A46" s="90" t="s">
        <v>307</v>
      </c>
      <c r="B46" s="91" t="s">
        <v>333</v>
      </c>
      <c r="C46" s="87">
        <v>26053.466269999997</v>
      </c>
      <c r="D46" s="87">
        <v>26053.466269999997</v>
      </c>
      <c r="E46" s="87">
        <v>26023.42698</v>
      </c>
      <c r="F46" s="87">
        <v>25927.45839</v>
      </c>
      <c r="G46" s="87">
        <v>25843.658599999999</v>
      </c>
      <c r="H46" s="87">
        <v>25827.321989999997</v>
      </c>
    </row>
    <row r="47" spans="1:8" ht="12.75" x14ac:dyDescent="0.2">
      <c r="A47" s="92" t="s">
        <v>327</v>
      </c>
      <c r="B47" s="93" t="s">
        <v>333</v>
      </c>
      <c r="C47" s="87">
        <v>64063.197880000007</v>
      </c>
      <c r="D47" s="87">
        <v>51755.44191999999</v>
      </c>
      <c r="E47" s="87">
        <v>30585.741250000003</v>
      </c>
      <c r="F47" s="87">
        <v>0</v>
      </c>
      <c r="G47" s="87">
        <v>0</v>
      </c>
      <c r="H47" s="87">
        <v>0</v>
      </c>
    </row>
    <row r="48" spans="1:8" ht="12.75" x14ac:dyDescent="0.2">
      <c r="A48" s="92" t="s">
        <v>328</v>
      </c>
      <c r="B48" s="93" t="s">
        <v>333</v>
      </c>
      <c r="C48" s="87">
        <v>0</v>
      </c>
      <c r="D48" s="87">
        <v>0</v>
      </c>
      <c r="E48" s="87">
        <v>0</v>
      </c>
      <c r="F48" s="87">
        <v>3625.4367177599997</v>
      </c>
      <c r="G48" s="87">
        <v>4954.1482476640012</v>
      </c>
      <c r="H48" s="87">
        <v>6133.9313690879999</v>
      </c>
    </row>
    <row r="49" spans="1:8" ht="12.75" x14ac:dyDescent="0.2">
      <c r="A49" s="92" t="s">
        <v>329</v>
      </c>
      <c r="B49" s="93" t="s">
        <v>333</v>
      </c>
      <c r="C49" s="87">
        <v>2743.7634000000003</v>
      </c>
      <c r="D49" s="87">
        <v>2743.7634000000003</v>
      </c>
      <c r="E49" s="87">
        <v>2718.6739299999999</v>
      </c>
      <c r="F49" s="87">
        <v>0</v>
      </c>
      <c r="G49" s="87">
        <v>0</v>
      </c>
      <c r="H49" s="87">
        <v>0</v>
      </c>
    </row>
    <row r="50" spans="1:8" ht="12.75" x14ac:dyDescent="0.2">
      <c r="A50" s="92" t="s">
        <v>316</v>
      </c>
      <c r="B50" s="93" t="s">
        <v>333</v>
      </c>
      <c r="C50" s="87">
        <v>27419.965859999993</v>
      </c>
      <c r="D50" s="87">
        <v>27419.965849999993</v>
      </c>
      <c r="E50" s="87">
        <v>29604.696049999995</v>
      </c>
      <c r="F50" s="87">
        <v>29685.804820000001</v>
      </c>
      <c r="G50" s="87">
        <v>29604.696049999995</v>
      </c>
      <c r="H50" s="87">
        <v>29604.696039999995</v>
      </c>
    </row>
    <row r="51" spans="1:8" ht="12.75" x14ac:dyDescent="0.2">
      <c r="A51" s="92" t="s">
        <v>317</v>
      </c>
      <c r="B51" s="93" t="s">
        <v>333</v>
      </c>
      <c r="C51" s="87">
        <v>10160.8992</v>
      </c>
      <c r="D51" s="87">
        <v>10160.8992</v>
      </c>
      <c r="E51" s="87">
        <v>10160.8992</v>
      </c>
      <c r="F51" s="87">
        <v>10188.737279999998</v>
      </c>
      <c r="G51" s="87">
        <v>10160.8992</v>
      </c>
      <c r="H51" s="87">
        <v>10160.8992</v>
      </c>
    </row>
    <row r="52" spans="1:8" ht="12.75" x14ac:dyDescent="0.2">
      <c r="A52" s="92" t="s">
        <v>318</v>
      </c>
      <c r="B52" s="93" t="s">
        <v>333</v>
      </c>
      <c r="C52" s="87">
        <v>0</v>
      </c>
      <c r="D52" s="87">
        <v>10402.5</v>
      </c>
      <c r="E52" s="87">
        <v>10402.5</v>
      </c>
      <c r="F52" s="87">
        <v>10431</v>
      </c>
      <c r="G52" s="87">
        <v>10402.5</v>
      </c>
      <c r="H52" s="87">
        <v>10402.5</v>
      </c>
    </row>
    <row r="53" spans="1:8" ht="12.75" x14ac:dyDescent="0.2">
      <c r="A53" s="92" t="s">
        <v>319</v>
      </c>
      <c r="B53" s="93" t="s">
        <v>333</v>
      </c>
      <c r="C53" s="87">
        <v>8598.4423300000017</v>
      </c>
      <c r="D53" s="87">
        <v>13591.463</v>
      </c>
      <c r="E53" s="87">
        <v>38940.759180000008</v>
      </c>
      <c r="F53" s="87">
        <v>48745.346199998341</v>
      </c>
      <c r="G53" s="87">
        <v>48803.970860627815</v>
      </c>
      <c r="H53" s="87">
        <v>49164.056988284261</v>
      </c>
    </row>
    <row r="54" spans="1:8" ht="12.75" x14ac:dyDescent="0.2">
      <c r="A54" s="92" t="s">
        <v>320</v>
      </c>
      <c r="B54" s="93" t="s">
        <v>333</v>
      </c>
      <c r="C54" s="87">
        <v>0</v>
      </c>
      <c r="D54" s="87">
        <v>0</v>
      </c>
      <c r="E54" s="87">
        <v>0</v>
      </c>
      <c r="F54" s="87">
        <v>3874.6029199999998</v>
      </c>
      <c r="G54" s="87">
        <v>3857.7759905527291</v>
      </c>
      <c r="H54" s="87">
        <v>3860.4811026583939</v>
      </c>
    </row>
    <row r="55" spans="1:8" ht="12.75" x14ac:dyDescent="0.2">
      <c r="A55" s="92" t="s">
        <v>321</v>
      </c>
      <c r="B55" s="93" t="s">
        <v>333</v>
      </c>
      <c r="C55" s="87">
        <v>578.16</v>
      </c>
      <c r="D55" s="87">
        <v>8190.5999999999995</v>
      </c>
      <c r="E55" s="87">
        <v>39420</v>
      </c>
      <c r="F55" s="87">
        <v>63130.267001926099</v>
      </c>
      <c r="G55" s="87">
        <v>84479.358932893694</v>
      </c>
      <c r="H55" s="87">
        <v>101972.63842010789</v>
      </c>
    </row>
    <row r="56" spans="1:8" ht="12.75" x14ac:dyDescent="0.2">
      <c r="A56" s="92" t="s">
        <v>330</v>
      </c>
      <c r="B56" s="93" t="s">
        <v>333</v>
      </c>
      <c r="C56" s="87">
        <v>10821.747889999999</v>
      </c>
      <c r="D56" s="87">
        <v>20708.02288</v>
      </c>
      <c r="E56" s="87">
        <v>47706.373139999996</v>
      </c>
      <c r="F56" s="87">
        <v>74425.938530315529</v>
      </c>
      <c r="G56" s="87">
        <v>86725.963878261755</v>
      </c>
      <c r="H56" s="87">
        <v>97191.419059861451</v>
      </c>
    </row>
    <row r="57" spans="1:8" ht="12.75" x14ac:dyDescent="0.2">
      <c r="A57" s="92" t="s">
        <v>313</v>
      </c>
      <c r="B57" s="93" t="s">
        <v>333</v>
      </c>
      <c r="C57" s="87">
        <v>-45.098559999999999</v>
      </c>
      <c r="D57" s="87">
        <v>-129.99195</v>
      </c>
      <c r="E57" s="87">
        <v>-1151.5839600000002</v>
      </c>
      <c r="F57" s="87">
        <v>-1622.5339199999999</v>
      </c>
      <c r="G57" s="87">
        <v>-2543.0863100000001</v>
      </c>
      <c r="H57" s="87">
        <v>-3044.88994</v>
      </c>
    </row>
    <row r="58" spans="1:8" ht="12.75" x14ac:dyDescent="0.2">
      <c r="A58" s="85" t="s">
        <v>314</v>
      </c>
      <c r="B58" s="86" t="s">
        <v>333</v>
      </c>
      <c r="C58" s="87">
        <v>-0.31433</v>
      </c>
      <c r="D58" s="87">
        <v>-0.17912</v>
      </c>
      <c r="E58" s="87">
        <v>-151.07794999999999</v>
      </c>
      <c r="F58" s="87">
        <v>-379.97043999999994</v>
      </c>
      <c r="G58" s="87">
        <v>-379.32080999999999</v>
      </c>
      <c r="H58" s="87">
        <v>-368.99240999999995</v>
      </c>
    </row>
    <row r="59" spans="1:8" ht="12.75" x14ac:dyDescent="0.2">
      <c r="A59" s="104" t="s">
        <v>334</v>
      </c>
      <c r="B59" s="93" t="s">
        <v>333</v>
      </c>
      <c r="C59" s="87">
        <v>17090.85586</v>
      </c>
      <c r="D59" s="87">
        <v>8366.6702000000023</v>
      </c>
      <c r="E59" s="87">
        <v>7417.6084400000036</v>
      </c>
      <c r="F59" s="87">
        <v>25166.90467</v>
      </c>
      <c r="G59" s="87">
        <v>26700.926990000007</v>
      </c>
      <c r="H59" s="87">
        <v>27242.927589999999</v>
      </c>
    </row>
    <row r="60" spans="1:8" ht="12.75" x14ac:dyDescent="0.2">
      <c r="A60" s="105" t="s">
        <v>335</v>
      </c>
      <c r="B60" s="86" t="s">
        <v>333</v>
      </c>
      <c r="C60" s="87">
        <v>-10438.524519999999</v>
      </c>
      <c r="D60" s="87">
        <v>-9837.0655800000004</v>
      </c>
      <c r="E60" s="87">
        <v>-15067.846</v>
      </c>
      <c r="F60" s="87">
        <v>-25166.90466</v>
      </c>
      <c r="G60" s="87">
        <v>-26700.927</v>
      </c>
      <c r="H60" s="87">
        <v>-27242.927599999999</v>
      </c>
    </row>
    <row r="61" spans="1:8" ht="12.75" x14ac:dyDescent="0.2">
      <c r="A61" s="105" t="s">
        <v>336</v>
      </c>
      <c r="B61" s="86" t="s">
        <v>333</v>
      </c>
      <c r="C61" s="87">
        <v>157046.54018000001</v>
      </c>
      <c r="D61" s="87">
        <v>169425.55607999998</v>
      </c>
      <c r="E61" s="87">
        <v>226592.79439999998</v>
      </c>
      <c r="F61" s="87">
        <v>267910.28551999998</v>
      </c>
      <c r="G61" s="87">
        <v>301788.72850999999</v>
      </c>
      <c r="H61" s="87">
        <v>330763.88313000003</v>
      </c>
    </row>
    <row r="62" spans="1:8" ht="12.75" x14ac:dyDescent="0.2">
      <c r="A62" s="106" t="s">
        <v>337</v>
      </c>
      <c r="B62" s="106"/>
      <c r="C62" s="106"/>
      <c r="D62" s="107"/>
      <c r="E62" s="106"/>
      <c r="F62" s="108"/>
      <c r="G62" s="106"/>
      <c r="H62" s="106"/>
    </row>
    <row r="64" spans="1:8" ht="12.75" x14ac:dyDescent="0.2">
      <c r="A64" s="80" t="s">
        <v>338</v>
      </c>
      <c r="B64" s="98" t="s">
        <v>306</v>
      </c>
      <c r="C64" s="99">
        <v>2025</v>
      </c>
      <c r="D64" s="99">
        <v>2030</v>
      </c>
      <c r="E64" s="99">
        <v>2035</v>
      </c>
      <c r="F64" s="99">
        <v>2040</v>
      </c>
      <c r="G64" s="99">
        <v>2045</v>
      </c>
      <c r="H64" s="84">
        <v>2050</v>
      </c>
    </row>
    <row r="65" spans="1:8" ht="12.75" x14ac:dyDescent="0.2">
      <c r="A65" s="92" t="s">
        <v>307</v>
      </c>
      <c r="B65" s="93" t="s">
        <v>308</v>
      </c>
      <c r="C65" s="87">
        <v>3304.6000000000004</v>
      </c>
      <c r="D65" s="87">
        <v>3304.6000000000004</v>
      </c>
      <c r="E65" s="87">
        <v>3304.6000000000004</v>
      </c>
      <c r="F65" s="87">
        <v>3304.6000000000004</v>
      </c>
      <c r="G65" s="87">
        <v>3304.6000000000004</v>
      </c>
      <c r="H65" s="87">
        <v>3304.6000000000004</v>
      </c>
    </row>
    <row r="66" spans="1:8" ht="12.75" x14ac:dyDescent="0.2">
      <c r="A66" s="92" t="s">
        <v>309</v>
      </c>
      <c r="B66" s="93" t="s">
        <v>308</v>
      </c>
      <c r="C66" s="87">
        <v>2234.9</v>
      </c>
      <c r="D66" s="87">
        <v>2234.9</v>
      </c>
      <c r="E66" s="87">
        <v>2234.9</v>
      </c>
      <c r="F66" s="87">
        <v>2234.9</v>
      </c>
      <c r="G66" s="87">
        <v>2234.9</v>
      </c>
      <c r="H66" s="87">
        <v>2234.9</v>
      </c>
    </row>
    <row r="67" spans="1:8" ht="12.75" x14ac:dyDescent="0.2">
      <c r="A67" s="92" t="s">
        <v>310</v>
      </c>
      <c r="B67" s="93" t="s">
        <v>308</v>
      </c>
      <c r="C67" s="87">
        <v>118.79999999999998</v>
      </c>
      <c r="D67" s="87">
        <v>52.900000000000006</v>
      </c>
      <c r="E67" s="87">
        <v>52.900000000000006</v>
      </c>
      <c r="F67" s="87">
        <v>5210.5999999999995</v>
      </c>
      <c r="G67" s="87">
        <v>6738.93</v>
      </c>
      <c r="H67" s="87">
        <v>6738.93</v>
      </c>
    </row>
    <row r="68" spans="1:8" ht="12.75" x14ac:dyDescent="0.2">
      <c r="A68" s="92" t="s">
        <v>311</v>
      </c>
      <c r="B68" s="93" t="s">
        <v>308</v>
      </c>
      <c r="C68" s="87">
        <v>1621.5</v>
      </c>
      <c r="D68" s="87">
        <v>1621.5</v>
      </c>
      <c r="E68" s="87">
        <v>1621.5</v>
      </c>
      <c r="F68" s="87">
        <v>0</v>
      </c>
      <c r="G68" s="87">
        <v>0</v>
      </c>
      <c r="H68" s="87">
        <v>0</v>
      </c>
    </row>
    <row r="69" spans="1:8" ht="12.75" x14ac:dyDescent="0.2">
      <c r="A69" s="92" t="s">
        <v>312</v>
      </c>
      <c r="B69" s="93" t="s">
        <v>308</v>
      </c>
      <c r="C69" s="87">
        <v>124.30000000000001</v>
      </c>
      <c r="D69" s="87">
        <v>124.30000000000001</v>
      </c>
      <c r="E69" s="87">
        <v>124.30000000000001</v>
      </c>
      <c r="F69" s="87">
        <v>0</v>
      </c>
      <c r="G69" s="87">
        <v>0</v>
      </c>
      <c r="H69" s="87">
        <v>0</v>
      </c>
    </row>
    <row r="70" spans="1:8" ht="12.75" x14ac:dyDescent="0.2">
      <c r="A70" s="92" t="s">
        <v>313</v>
      </c>
      <c r="B70" s="93" t="s">
        <v>308</v>
      </c>
      <c r="C70" s="87">
        <v>486</v>
      </c>
      <c r="D70" s="87">
        <v>4652</v>
      </c>
      <c r="E70" s="87">
        <v>4915.53</v>
      </c>
      <c r="F70" s="87">
        <v>4915.53</v>
      </c>
      <c r="G70" s="87">
        <v>6633.2</v>
      </c>
      <c r="H70" s="87">
        <v>8786.18</v>
      </c>
    </row>
    <row r="71" spans="1:8" ht="12.75" x14ac:dyDescent="0.2">
      <c r="A71" s="92" t="s">
        <v>314</v>
      </c>
      <c r="B71" s="93" t="s">
        <v>308</v>
      </c>
      <c r="C71" s="87">
        <v>240</v>
      </c>
      <c r="D71" s="87">
        <v>240</v>
      </c>
      <c r="E71" s="87">
        <v>240</v>
      </c>
      <c r="F71" s="87">
        <v>240</v>
      </c>
      <c r="G71" s="87">
        <v>240</v>
      </c>
      <c r="H71" s="87">
        <v>240</v>
      </c>
    </row>
    <row r="72" spans="1:8" ht="12.75" x14ac:dyDescent="0.2">
      <c r="A72" s="92" t="s">
        <v>316</v>
      </c>
      <c r="B72" s="93" t="s">
        <v>308</v>
      </c>
      <c r="C72" s="87">
        <v>3892</v>
      </c>
      <c r="D72" s="87">
        <v>3892</v>
      </c>
      <c r="E72" s="87">
        <v>4062.5</v>
      </c>
      <c r="F72" s="87">
        <v>4062.5</v>
      </c>
      <c r="G72" s="87">
        <v>4062.5</v>
      </c>
      <c r="H72" s="87">
        <v>4062.5</v>
      </c>
    </row>
    <row r="73" spans="1:8" ht="12.75" x14ac:dyDescent="0.2">
      <c r="A73" s="92" t="s">
        <v>317</v>
      </c>
      <c r="B73" s="93" t="s">
        <v>308</v>
      </c>
      <c r="C73" s="87">
        <v>0</v>
      </c>
      <c r="D73" s="87">
        <v>0</v>
      </c>
      <c r="E73" s="87">
        <v>0</v>
      </c>
      <c r="F73" s="87">
        <v>0</v>
      </c>
      <c r="G73" s="87">
        <v>0</v>
      </c>
      <c r="H73" s="87">
        <v>0</v>
      </c>
    </row>
    <row r="74" spans="1:8" ht="12.75" x14ac:dyDescent="0.2">
      <c r="A74" s="92" t="s">
        <v>318</v>
      </c>
      <c r="B74" s="93" t="s">
        <v>308</v>
      </c>
      <c r="C74" s="87">
        <v>0</v>
      </c>
      <c r="D74" s="87">
        <v>0</v>
      </c>
      <c r="E74" s="87">
        <v>0</v>
      </c>
      <c r="F74" s="87">
        <v>0</v>
      </c>
      <c r="G74" s="87">
        <v>0</v>
      </c>
      <c r="H74" s="87">
        <v>0</v>
      </c>
    </row>
    <row r="75" spans="1:8" ht="12.75" x14ac:dyDescent="0.2">
      <c r="A75" s="92" t="s">
        <v>319</v>
      </c>
      <c r="B75" s="93" t="s">
        <v>308</v>
      </c>
      <c r="C75" s="87">
        <v>3167.5599999999995</v>
      </c>
      <c r="D75" s="87">
        <v>4688.8899999999994</v>
      </c>
      <c r="E75" s="87">
        <v>12284.550000000001</v>
      </c>
      <c r="F75" s="87">
        <v>13861.93</v>
      </c>
      <c r="G75" s="87">
        <v>13861.93</v>
      </c>
      <c r="H75" s="87">
        <v>13861.93</v>
      </c>
    </row>
    <row r="76" spans="1:8" ht="12.75" x14ac:dyDescent="0.2">
      <c r="A76" s="92" t="s">
        <v>320</v>
      </c>
      <c r="B76" s="93" t="s">
        <v>308</v>
      </c>
      <c r="C76" s="87">
        <v>0</v>
      </c>
      <c r="D76" s="87">
        <v>0</v>
      </c>
      <c r="E76" s="87">
        <v>0</v>
      </c>
      <c r="F76" s="87">
        <v>1117.3900000000001</v>
      </c>
      <c r="G76" s="87">
        <v>1117.3900000000001</v>
      </c>
      <c r="H76" s="87">
        <v>1117.3900000000001</v>
      </c>
    </row>
    <row r="77" spans="1:8" ht="12.75" x14ac:dyDescent="0.2">
      <c r="A77" s="92" t="s">
        <v>321</v>
      </c>
      <c r="B77" s="93" t="s">
        <v>308</v>
      </c>
      <c r="C77" s="87">
        <v>0</v>
      </c>
      <c r="D77" s="87">
        <v>0</v>
      </c>
      <c r="E77" s="87">
        <v>0</v>
      </c>
      <c r="F77" s="87">
        <v>0</v>
      </c>
      <c r="G77" s="87">
        <v>0</v>
      </c>
      <c r="H77" s="87">
        <v>0</v>
      </c>
    </row>
    <row r="78" spans="1:8" ht="12.75" x14ac:dyDescent="0.2">
      <c r="A78" s="92" t="s">
        <v>322</v>
      </c>
      <c r="B78" s="93" t="s">
        <v>308</v>
      </c>
      <c r="C78" s="87">
        <v>3243.8100000000004</v>
      </c>
      <c r="D78" s="87">
        <v>4476.2300000000005</v>
      </c>
      <c r="E78" s="87">
        <v>4476.2300000000005</v>
      </c>
      <c r="F78" s="87">
        <v>4476.2300000000005</v>
      </c>
      <c r="G78" s="87">
        <v>4476.2300000000005</v>
      </c>
      <c r="H78" s="87">
        <v>4619.3300000000008</v>
      </c>
    </row>
    <row r="79" spans="1:8" ht="12.75" x14ac:dyDescent="0.2">
      <c r="A79" s="85" t="s">
        <v>323</v>
      </c>
      <c r="B79" s="86" t="s">
        <v>308</v>
      </c>
      <c r="C79" s="87">
        <v>601.39</v>
      </c>
      <c r="D79" s="87">
        <v>3775.82</v>
      </c>
      <c r="E79" s="87">
        <v>9154.0700000000015</v>
      </c>
      <c r="F79" s="87">
        <v>18390.34</v>
      </c>
      <c r="G79" s="87">
        <v>24345.550000000003</v>
      </c>
      <c r="H79" s="87">
        <v>29835.940000000002</v>
      </c>
    </row>
    <row r="80" spans="1:8" ht="12.75" x14ac:dyDescent="0.2">
      <c r="A80" s="81"/>
      <c r="B80" s="81"/>
      <c r="C80" s="81"/>
      <c r="D80" s="81"/>
      <c r="E80" s="81"/>
      <c r="F80" s="81"/>
      <c r="G80" s="81"/>
      <c r="H80" s="81"/>
    </row>
    <row r="81" spans="1:8" ht="12.75" x14ac:dyDescent="0.2">
      <c r="A81" s="80" t="s">
        <v>339</v>
      </c>
      <c r="B81" s="98" t="s">
        <v>306</v>
      </c>
      <c r="C81" s="99">
        <v>2025</v>
      </c>
      <c r="D81" s="99">
        <v>2030</v>
      </c>
      <c r="E81" s="99">
        <v>2035</v>
      </c>
      <c r="F81" s="99">
        <v>2040</v>
      </c>
      <c r="G81" s="99">
        <v>2045</v>
      </c>
      <c r="H81" s="84">
        <v>2050</v>
      </c>
    </row>
    <row r="82" spans="1:8" ht="12.75" x14ac:dyDescent="0.2">
      <c r="A82" s="92" t="s">
        <v>307</v>
      </c>
      <c r="B82" s="93" t="s">
        <v>308</v>
      </c>
      <c r="C82" s="87">
        <v>0</v>
      </c>
      <c r="D82" s="87">
        <v>0</v>
      </c>
      <c r="E82" s="87">
        <v>0</v>
      </c>
      <c r="F82" s="87">
        <v>0</v>
      </c>
      <c r="G82" s="87">
        <v>0</v>
      </c>
      <c r="H82" s="87">
        <v>0</v>
      </c>
    </row>
    <row r="83" spans="1:8" ht="12.75" x14ac:dyDescent="0.2">
      <c r="A83" s="92" t="s">
        <v>309</v>
      </c>
      <c r="B83" s="93" t="s">
        <v>308</v>
      </c>
      <c r="C83" s="87">
        <v>3017.9</v>
      </c>
      <c r="D83" s="87">
        <v>3017.9</v>
      </c>
      <c r="E83" s="87">
        <v>3017.9</v>
      </c>
      <c r="F83" s="87">
        <v>3017.9</v>
      </c>
      <c r="G83" s="87">
        <v>3017.9</v>
      </c>
      <c r="H83" s="87">
        <v>3017.9</v>
      </c>
    </row>
    <row r="84" spans="1:8" ht="12.75" x14ac:dyDescent="0.2">
      <c r="A84" s="92" t="s">
        <v>310</v>
      </c>
      <c r="B84" s="93" t="s">
        <v>308</v>
      </c>
      <c r="C84" s="87">
        <v>0</v>
      </c>
      <c r="D84" s="87">
        <v>0</v>
      </c>
      <c r="E84" s="87">
        <v>0</v>
      </c>
      <c r="F84" s="87">
        <v>0</v>
      </c>
      <c r="G84" s="87">
        <v>0</v>
      </c>
      <c r="H84" s="87">
        <v>1053.1400000000001</v>
      </c>
    </row>
    <row r="85" spans="1:8" ht="12.75" x14ac:dyDescent="0.2">
      <c r="A85" s="92" t="s">
        <v>311</v>
      </c>
      <c r="B85" s="93" t="s">
        <v>308</v>
      </c>
      <c r="C85" s="87">
        <v>0</v>
      </c>
      <c r="D85" s="87">
        <v>0</v>
      </c>
      <c r="E85" s="87">
        <v>0</v>
      </c>
      <c r="F85" s="87">
        <v>0</v>
      </c>
      <c r="G85" s="87">
        <v>0</v>
      </c>
      <c r="H85" s="87">
        <v>0</v>
      </c>
    </row>
    <row r="86" spans="1:8" ht="12.75" x14ac:dyDescent="0.2">
      <c r="A86" s="92" t="s">
        <v>312</v>
      </c>
      <c r="B86" s="93" t="s">
        <v>308</v>
      </c>
      <c r="C86" s="87">
        <v>25.6</v>
      </c>
      <c r="D86" s="87">
        <v>25.6</v>
      </c>
      <c r="E86" s="87">
        <v>25.6</v>
      </c>
      <c r="F86" s="87">
        <v>0</v>
      </c>
      <c r="G86" s="87">
        <v>0</v>
      </c>
      <c r="H86" s="87">
        <v>0</v>
      </c>
    </row>
    <row r="87" spans="1:8" ht="12.75" x14ac:dyDescent="0.2">
      <c r="A87" s="92" t="s">
        <v>313</v>
      </c>
      <c r="B87" s="93" t="s">
        <v>308</v>
      </c>
      <c r="C87" s="87">
        <v>56</v>
      </c>
      <c r="D87" s="87">
        <v>106</v>
      </c>
      <c r="E87" s="87">
        <v>1921.38</v>
      </c>
      <c r="F87" s="87">
        <v>2455.15</v>
      </c>
      <c r="G87" s="87">
        <v>4431.78</v>
      </c>
      <c r="H87" s="87">
        <v>4431.78</v>
      </c>
    </row>
    <row r="88" spans="1:8" ht="12.75" x14ac:dyDescent="0.2">
      <c r="A88" s="92" t="s">
        <v>314</v>
      </c>
      <c r="B88" s="93" t="s">
        <v>308</v>
      </c>
      <c r="C88" s="87">
        <v>1167.4000000000003</v>
      </c>
      <c r="D88" s="87">
        <v>1167.4000000000003</v>
      </c>
      <c r="E88" s="87">
        <v>1167.4000000000003</v>
      </c>
      <c r="F88" s="87">
        <v>1167.4000000000003</v>
      </c>
      <c r="G88" s="87">
        <v>1167.4000000000003</v>
      </c>
      <c r="H88" s="87">
        <v>1167.4000000000003</v>
      </c>
    </row>
    <row r="89" spans="1:8" ht="12.75" x14ac:dyDescent="0.2">
      <c r="A89" s="92" t="s">
        <v>316</v>
      </c>
      <c r="B89" s="93" t="s">
        <v>308</v>
      </c>
      <c r="C89" s="87">
        <v>317.10000000000002</v>
      </c>
      <c r="D89" s="87">
        <v>317.10000000000002</v>
      </c>
      <c r="E89" s="87">
        <v>487.6</v>
      </c>
      <c r="F89" s="87">
        <v>487.6</v>
      </c>
      <c r="G89" s="87">
        <v>487.6</v>
      </c>
      <c r="H89" s="87">
        <v>487.6</v>
      </c>
    </row>
    <row r="90" spans="1:8" ht="12.75" x14ac:dyDescent="0.2">
      <c r="A90" s="92" t="s">
        <v>317</v>
      </c>
      <c r="B90" s="93" t="s">
        <v>308</v>
      </c>
      <c r="C90" s="87">
        <v>0</v>
      </c>
      <c r="D90" s="87">
        <v>0</v>
      </c>
      <c r="E90" s="87">
        <v>0</v>
      </c>
      <c r="F90" s="87">
        <v>0</v>
      </c>
      <c r="G90" s="87">
        <v>0</v>
      </c>
      <c r="H90" s="87">
        <v>0</v>
      </c>
    </row>
    <row r="91" spans="1:8" ht="12.75" x14ac:dyDescent="0.2">
      <c r="A91" s="92" t="s">
        <v>318</v>
      </c>
      <c r="B91" s="93" t="s">
        <v>308</v>
      </c>
      <c r="C91" s="87">
        <v>0</v>
      </c>
      <c r="D91" s="87">
        <v>0</v>
      </c>
      <c r="E91" s="87">
        <v>0</v>
      </c>
      <c r="F91" s="87">
        <v>0</v>
      </c>
      <c r="G91" s="87">
        <v>0</v>
      </c>
      <c r="H91" s="87">
        <v>0</v>
      </c>
    </row>
    <row r="92" spans="1:8" ht="12.75" x14ac:dyDescent="0.2">
      <c r="A92" s="92" t="s">
        <v>319</v>
      </c>
      <c r="B92" s="93" t="s">
        <v>308</v>
      </c>
      <c r="C92" s="87">
        <v>0</v>
      </c>
      <c r="D92" s="87">
        <v>0</v>
      </c>
      <c r="E92" s="87">
        <v>0</v>
      </c>
      <c r="F92" s="87">
        <v>1441.31</v>
      </c>
      <c r="G92" s="87">
        <v>1441.31</v>
      </c>
      <c r="H92" s="87">
        <v>1441.31</v>
      </c>
    </row>
    <row r="93" spans="1:8" ht="12.75" x14ac:dyDescent="0.2">
      <c r="A93" s="92" t="s">
        <v>320</v>
      </c>
      <c r="B93" s="93" t="s">
        <v>308</v>
      </c>
      <c r="C93" s="87">
        <v>0</v>
      </c>
      <c r="D93" s="87">
        <v>0</v>
      </c>
      <c r="E93" s="87">
        <v>0</v>
      </c>
      <c r="F93" s="87">
        <v>0</v>
      </c>
      <c r="G93" s="87">
        <v>0</v>
      </c>
      <c r="H93" s="87">
        <v>0</v>
      </c>
    </row>
    <row r="94" spans="1:8" ht="12.75" x14ac:dyDescent="0.2">
      <c r="A94" s="92" t="s">
        <v>321</v>
      </c>
      <c r="B94" s="93" t="s">
        <v>308</v>
      </c>
      <c r="C94" s="87">
        <v>0</v>
      </c>
      <c r="D94" s="87">
        <v>0</v>
      </c>
      <c r="E94" s="87">
        <v>0</v>
      </c>
      <c r="F94" s="87">
        <v>0</v>
      </c>
      <c r="G94" s="87">
        <v>0</v>
      </c>
      <c r="H94" s="87">
        <v>0</v>
      </c>
    </row>
    <row r="95" spans="1:8" ht="12.75" x14ac:dyDescent="0.2">
      <c r="A95" s="92" t="s">
        <v>322</v>
      </c>
      <c r="B95" s="93" t="s">
        <v>308</v>
      </c>
      <c r="C95" s="87">
        <v>887.2</v>
      </c>
      <c r="D95" s="87">
        <v>1165.3400000000001</v>
      </c>
      <c r="E95" s="87">
        <v>1165.3400000000001</v>
      </c>
      <c r="F95" s="87">
        <v>1165.3400000000001</v>
      </c>
      <c r="G95" s="87">
        <v>1165.3400000000001</v>
      </c>
      <c r="H95" s="87">
        <v>1165.3400000000001</v>
      </c>
    </row>
    <row r="96" spans="1:8" ht="12.75" x14ac:dyDescent="0.2">
      <c r="A96" s="85" t="s">
        <v>323</v>
      </c>
      <c r="B96" s="86" t="s">
        <v>308</v>
      </c>
      <c r="C96" s="87">
        <v>269.99</v>
      </c>
      <c r="D96" s="87">
        <v>427.49</v>
      </c>
      <c r="E96" s="87">
        <v>8347.02</v>
      </c>
      <c r="F96" s="87">
        <v>12924.34</v>
      </c>
      <c r="G96" s="87">
        <v>13455.07</v>
      </c>
      <c r="H96" s="87">
        <v>13455.07</v>
      </c>
    </row>
    <row r="97" spans="1:8" ht="12.75" x14ac:dyDescent="0.2">
      <c r="A97" s="81"/>
      <c r="B97" s="81"/>
      <c r="C97" s="81"/>
      <c r="D97" s="81"/>
      <c r="E97" s="81"/>
      <c r="F97" s="81"/>
      <c r="G97" s="81"/>
      <c r="H97" s="81"/>
    </row>
    <row r="98" spans="1:8" ht="12.75" x14ac:dyDescent="0.2">
      <c r="A98" s="80" t="s">
        <v>340</v>
      </c>
      <c r="B98" s="98" t="s">
        <v>306</v>
      </c>
      <c r="C98" s="99">
        <v>2025</v>
      </c>
      <c r="D98" s="99">
        <v>2030</v>
      </c>
      <c r="E98" s="99">
        <v>2035</v>
      </c>
      <c r="F98" s="99">
        <v>2040</v>
      </c>
      <c r="G98" s="99">
        <v>2045</v>
      </c>
      <c r="H98" s="84">
        <v>2050</v>
      </c>
    </row>
    <row r="99" spans="1:8" ht="12.75" x14ac:dyDescent="0.2">
      <c r="A99" s="92" t="s">
        <v>307</v>
      </c>
      <c r="B99" s="93" t="s">
        <v>308</v>
      </c>
      <c r="C99" s="87">
        <v>0</v>
      </c>
      <c r="D99" s="87">
        <v>0</v>
      </c>
      <c r="E99" s="87">
        <v>0</v>
      </c>
      <c r="F99" s="87">
        <v>0</v>
      </c>
      <c r="G99" s="87">
        <v>0</v>
      </c>
      <c r="H99" s="87">
        <v>0</v>
      </c>
    </row>
    <row r="100" spans="1:8" ht="12.75" x14ac:dyDescent="0.2">
      <c r="A100" s="92" t="s">
        <v>309</v>
      </c>
      <c r="B100" s="93" t="s">
        <v>308</v>
      </c>
      <c r="C100" s="87">
        <v>1681.1000000000004</v>
      </c>
      <c r="D100" s="87">
        <v>1681.1000000000004</v>
      </c>
      <c r="E100" s="87">
        <v>1681.1000000000004</v>
      </c>
      <c r="F100" s="87">
        <v>1681.1000000000004</v>
      </c>
      <c r="G100" s="87">
        <v>1681.1000000000004</v>
      </c>
      <c r="H100" s="87">
        <v>2104.8900000000003</v>
      </c>
    </row>
    <row r="101" spans="1:8" ht="12.75" x14ac:dyDescent="0.2">
      <c r="A101" s="92" t="s">
        <v>310</v>
      </c>
      <c r="B101" s="93" t="s">
        <v>308</v>
      </c>
      <c r="C101" s="87">
        <v>2892.2999999999997</v>
      </c>
      <c r="D101" s="87">
        <v>2396.1</v>
      </c>
      <c r="E101" s="87">
        <v>0</v>
      </c>
      <c r="F101" s="87">
        <v>735.39</v>
      </c>
      <c r="G101" s="87">
        <v>1867.64</v>
      </c>
      <c r="H101" s="87">
        <v>2287.2700000000004</v>
      </c>
    </row>
    <row r="102" spans="1:8" ht="12.75" x14ac:dyDescent="0.2">
      <c r="A102" s="92" t="s">
        <v>311</v>
      </c>
      <c r="B102" s="93" t="s">
        <v>308</v>
      </c>
      <c r="C102" s="87">
        <v>0</v>
      </c>
      <c r="D102" s="87">
        <v>0</v>
      </c>
      <c r="E102" s="87">
        <v>0</v>
      </c>
      <c r="F102" s="87">
        <v>0</v>
      </c>
      <c r="G102" s="87">
        <v>0</v>
      </c>
      <c r="H102" s="87">
        <v>0</v>
      </c>
    </row>
    <row r="103" spans="1:8" ht="12.75" x14ac:dyDescent="0.2">
      <c r="A103" s="92" t="s">
        <v>312</v>
      </c>
      <c r="B103" s="93" t="s">
        <v>308</v>
      </c>
      <c r="C103" s="87">
        <v>58.300000000000004</v>
      </c>
      <c r="D103" s="87">
        <v>58.300000000000004</v>
      </c>
      <c r="E103" s="87">
        <v>58.300000000000004</v>
      </c>
      <c r="F103" s="87">
        <v>0</v>
      </c>
      <c r="G103" s="87">
        <v>0</v>
      </c>
      <c r="H103" s="87">
        <v>0</v>
      </c>
    </row>
    <row r="104" spans="1:8" ht="12.75" x14ac:dyDescent="0.2">
      <c r="A104" s="92" t="s">
        <v>313</v>
      </c>
      <c r="B104" s="93" t="s">
        <v>308</v>
      </c>
      <c r="C104" s="87">
        <v>403</v>
      </c>
      <c r="D104" s="87">
        <v>543</v>
      </c>
      <c r="E104" s="87">
        <v>853.98</v>
      </c>
      <c r="F104" s="87">
        <v>853.98</v>
      </c>
      <c r="G104" s="87">
        <v>853.98</v>
      </c>
      <c r="H104" s="87">
        <v>853.98</v>
      </c>
    </row>
    <row r="105" spans="1:8" ht="12.75" x14ac:dyDescent="0.2">
      <c r="A105" s="92" t="s">
        <v>314</v>
      </c>
      <c r="B105" s="93" t="s">
        <v>308</v>
      </c>
      <c r="C105" s="87">
        <v>0</v>
      </c>
      <c r="D105" s="87">
        <v>0</v>
      </c>
      <c r="E105" s="87">
        <v>0</v>
      </c>
      <c r="F105" s="87">
        <v>0</v>
      </c>
      <c r="G105" s="87">
        <v>0</v>
      </c>
      <c r="H105" s="87">
        <v>0</v>
      </c>
    </row>
    <row r="106" spans="1:8" ht="12.75" x14ac:dyDescent="0.2">
      <c r="A106" s="92" t="s">
        <v>316</v>
      </c>
      <c r="B106" s="93" t="s">
        <v>308</v>
      </c>
      <c r="C106" s="87">
        <v>70.7</v>
      </c>
      <c r="D106" s="87">
        <v>70.7</v>
      </c>
      <c r="E106" s="87">
        <v>70.7</v>
      </c>
      <c r="F106" s="87">
        <v>70.7</v>
      </c>
      <c r="G106" s="87">
        <v>70.7</v>
      </c>
      <c r="H106" s="87">
        <v>70.7</v>
      </c>
    </row>
    <row r="107" spans="1:8" ht="12.75" x14ac:dyDescent="0.2">
      <c r="A107" s="92" t="s">
        <v>317</v>
      </c>
      <c r="B107" s="93" t="s">
        <v>308</v>
      </c>
      <c r="C107" s="87">
        <v>0</v>
      </c>
      <c r="D107" s="87">
        <v>0</v>
      </c>
      <c r="E107" s="87">
        <v>0</v>
      </c>
      <c r="F107" s="87">
        <v>0</v>
      </c>
      <c r="G107" s="87">
        <v>0</v>
      </c>
      <c r="H107" s="87">
        <v>0</v>
      </c>
    </row>
    <row r="108" spans="1:8" ht="12.75" x14ac:dyDescent="0.2">
      <c r="A108" s="92" t="s">
        <v>318</v>
      </c>
      <c r="B108" s="93" t="s">
        <v>308</v>
      </c>
      <c r="C108" s="87">
        <v>0</v>
      </c>
      <c r="D108" s="87">
        <v>0</v>
      </c>
      <c r="E108" s="87">
        <v>0</v>
      </c>
      <c r="F108" s="87">
        <v>0</v>
      </c>
      <c r="G108" s="87">
        <v>0</v>
      </c>
      <c r="H108" s="87">
        <v>0</v>
      </c>
    </row>
    <row r="109" spans="1:8" ht="12.75" x14ac:dyDescent="0.2">
      <c r="A109" s="92" t="s">
        <v>319</v>
      </c>
      <c r="B109" s="93" t="s">
        <v>308</v>
      </c>
      <c r="C109" s="87">
        <v>0</v>
      </c>
      <c r="D109" s="87">
        <v>0</v>
      </c>
      <c r="E109" s="87">
        <v>0</v>
      </c>
      <c r="F109" s="87">
        <v>374.32</v>
      </c>
      <c r="G109" s="87">
        <v>374.32</v>
      </c>
      <c r="H109" s="87">
        <v>374.32</v>
      </c>
    </row>
    <row r="110" spans="1:8" ht="12.75" x14ac:dyDescent="0.2">
      <c r="A110" s="92" t="s">
        <v>320</v>
      </c>
      <c r="B110" s="93" t="s">
        <v>308</v>
      </c>
      <c r="C110" s="87">
        <v>0</v>
      </c>
      <c r="D110" s="87">
        <v>0</v>
      </c>
      <c r="E110" s="87">
        <v>0</v>
      </c>
      <c r="F110" s="87">
        <v>0</v>
      </c>
      <c r="G110" s="87">
        <v>0</v>
      </c>
      <c r="H110" s="87">
        <v>0</v>
      </c>
    </row>
    <row r="111" spans="1:8" ht="12.75" x14ac:dyDescent="0.2">
      <c r="A111" s="92" t="s">
        <v>321</v>
      </c>
      <c r="B111" s="93" t="s">
        <v>308</v>
      </c>
      <c r="C111" s="87">
        <v>0</v>
      </c>
      <c r="D111" s="87">
        <v>0</v>
      </c>
      <c r="E111" s="87">
        <v>0</v>
      </c>
      <c r="F111" s="87">
        <v>0</v>
      </c>
      <c r="G111" s="87">
        <v>0</v>
      </c>
      <c r="H111" s="87">
        <v>0</v>
      </c>
    </row>
    <row r="112" spans="1:8" ht="12.75" x14ac:dyDescent="0.2">
      <c r="A112" s="92" t="s">
        <v>322</v>
      </c>
      <c r="B112" s="93" t="s">
        <v>308</v>
      </c>
      <c r="C112" s="87">
        <v>919.38999999999987</v>
      </c>
      <c r="D112" s="87">
        <v>1392.5100000000002</v>
      </c>
      <c r="E112" s="87">
        <v>1392.5100000000002</v>
      </c>
      <c r="F112" s="87">
        <v>2338.7400000000007</v>
      </c>
      <c r="G112" s="87">
        <v>2811.8500000000008</v>
      </c>
      <c r="H112" s="87">
        <v>3284.9500000000003</v>
      </c>
    </row>
    <row r="113" spans="1:8" ht="12.75" x14ac:dyDescent="0.2">
      <c r="A113" s="85" t="s">
        <v>323</v>
      </c>
      <c r="B113" s="86" t="s">
        <v>308</v>
      </c>
      <c r="C113" s="87">
        <v>21</v>
      </c>
      <c r="D113" s="87">
        <v>112</v>
      </c>
      <c r="E113" s="87">
        <v>1274.49</v>
      </c>
      <c r="F113" s="87">
        <v>2781.53</v>
      </c>
      <c r="G113" s="87">
        <v>2781.53</v>
      </c>
      <c r="H113" s="87">
        <v>2781.53</v>
      </c>
    </row>
    <row r="114" spans="1:8" ht="12.75" x14ac:dyDescent="0.2">
      <c r="A114" s="81"/>
      <c r="B114" s="81"/>
      <c r="C114" s="81"/>
      <c r="D114" s="81"/>
      <c r="E114" s="81"/>
      <c r="F114" s="81"/>
      <c r="G114" s="81"/>
      <c r="H114" s="81"/>
    </row>
    <row r="115" spans="1:8" ht="12.75" x14ac:dyDescent="0.2">
      <c r="A115" s="80" t="s">
        <v>341</v>
      </c>
      <c r="B115" s="98" t="s">
        <v>306</v>
      </c>
      <c r="C115" s="99">
        <v>2025</v>
      </c>
      <c r="D115" s="99">
        <v>2030</v>
      </c>
      <c r="E115" s="99">
        <v>2035</v>
      </c>
      <c r="F115" s="99">
        <v>2040</v>
      </c>
      <c r="G115" s="99">
        <v>2045</v>
      </c>
      <c r="H115" s="84">
        <v>2050</v>
      </c>
    </row>
    <row r="116" spans="1:8" ht="12.75" x14ac:dyDescent="0.2">
      <c r="A116" s="92" t="s">
        <v>307</v>
      </c>
      <c r="B116" s="93" t="s">
        <v>308</v>
      </c>
      <c r="C116" s="87">
        <v>0</v>
      </c>
      <c r="D116" s="87">
        <v>0</v>
      </c>
      <c r="E116" s="87">
        <v>0</v>
      </c>
      <c r="F116" s="87">
        <v>0</v>
      </c>
      <c r="G116" s="87">
        <v>0</v>
      </c>
      <c r="H116" s="87">
        <v>0</v>
      </c>
    </row>
    <row r="117" spans="1:8" ht="12.75" x14ac:dyDescent="0.2">
      <c r="A117" s="92" t="s">
        <v>309</v>
      </c>
      <c r="B117" s="93" t="s">
        <v>308</v>
      </c>
      <c r="C117" s="87">
        <v>3296.9</v>
      </c>
      <c r="D117" s="87">
        <v>3296.9</v>
      </c>
      <c r="E117" s="87">
        <v>3296.9</v>
      </c>
      <c r="F117" s="87">
        <v>3296.9</v>
      </c>
      <c r="G117" s="87">
        <v>3296.9</v>
      </c>
      <c r="H117" s="87">
        <v>3296.9</v>
      </c>
    </row>
    <row r="118" spans="1:8" ht="12.75" x14ac:dyDescent="0.2">
      <c r="A118" s="92" t="s">
        <v>310</v>
      </c>
      <c r="B118" s="93" t="s">
        <v>308</v>
      </c>
      <c r="C118" s="87">
        <v>5426.7000000000007</v>
      </c>
      <c r="D118" s="87">
        <v>3670.2099999999996</v>
      </c>
      <c r="E118" s="87">
        <v>1973.36</v>
      </c>
      <c r="F118" s="87">
        <v>3244.8</v>
      </c>
      <c r="G118" s="87">
        <v>4697.6000000000004</v>
      </c>
      <c r="H118" s="87">
        <v>4697.6000000000004</v>
      </c>
    </row>
    <row r="119" spans="1:8" ht="12.75" x14ac:dyDescent="0.2">
      <c r="A119" s="92" t="s">
        <v>311</v>
      </c>
      <c r="B119" s="93" t="s">
        <v>308</v>
      </c>
      <c r="C119" s="87">
        <v>0</v>
      </c>
      <c r="D119" s="87">
        <v>0</v>
      </c>
      <c r="E119" s="87">
        <v>0</v>
      </c>
      <c r="F119" s="87">
        <v>0</v>
      </c>
      <c r="G119" s="87">
        <v>0</v>
      </c>
      <c r="H119" s="87">
        <v>0</v>
      </c>
    </row>
    <row r="120" spans="1:8" ht="12.75" x14ac:dyDescent="0.2">
      <c r="A120" s="92" t="s">
        <v>312</v>
      </c>
      <c r="B120" s="93" t="s">
        <v>308</v>
      </c>
      <c r="C120" s="87">
        <v>0</v>
      </c>
      <c r="D120" s="87">
        <v>0</v>
      </c>
      <c r="E120" s="87">
        <v>0</v>
      </c>
      <c r="F120" s="87">
        <v>0</v>
      </c>
      <c r="G120" s="87">
        <v>0</v>
      </c>
      <c r="H120" s="87">
        <v>0</v>
      </c>
    </row>
    <row r="121" spans="1:8" ht="12.75" x14ac:dyDescent="0.2">
      <c r="A121" s="92" t="s">
        <v>313</v>
      </c>
      <c r="B121" s="93" t="s">
        <v>308</v>
      </c>
      <c r="C121" s="87">
        <v>353</v>
      </c>
      <c r="D121" s="87">
        <v>353</v>
      </c>
      <c r="E121" s="87">
        <v>1250.33</v>
      </c>
      <c r="F121" s="87">
        <v>1250.33</v>
      </c>
      <c r="G121" s="87">
        <v>1250.33</v>
      </c>
      <c r="H121" s="87">
        <v>1250.33</v>
      </c>
    </row>
    <row r="122" spans="1:8" ht="12.75" x14ac:dyDescent="0.2">
      <c r="A122" s="92" t="s">
        <v>314</v>
      </c>
      <c r="B122" s="93" t="s">
        <v>308</v>
      </c>
      <c r="C122" s="87">
        <v>0</v>
      </c>
      <c r="D122" s="87">
        <v>0</v>
      </c>
      <c r="E122" s="87">
        <v>0</v>
      </c>
      <c r="F122" s="87">
        <v>0</v>
      </c>
      <c r="G122" s="87">
        <v>0</v>
      </c>
      <c r="H122" s="87">
        <v>0</v>
      </c>
    </row>
    <row r="123" spans="1:8" ht="12.75" x14ac:dyDescent="0.2">
      <c r="A123" s="92" t="s">
        <v>316</v>
      </c>
      <c r="B123" s="93" t="s">
        <v>308</v>
      </c>
      <c r="C123" s="87">
        <v>0</v>
      </c>
      <c r="D123" s="87">
        <v>0</v>
      </c>
      <c r="E123" s="87">
        <v>0</v>
      </c>
      <c r="F123" s="87">
        <v>0</v>
      </c>
      <c r="G123" s="87">
        <v>0</v>
      </c>
      <c r="H123" s="87">
        <v>0</v>
      </c>
    </row>
    <row r="124" spans="1:8" ht="12.75" x14ac:dyDescent="0.2">
      <c r="A124" s="92" t="s">
        <v>317</v>
      </c>
      <c r="B124" s="93" t="s">
        <v>308</v>
      </c>
      <c r="C124" s="87">
        <v>0</v>
      </c>
      <c r="D124" s="87">
        <v>0</v>
      </c>
      <c r="E124" s="87">
        <v>0</v>
      </c>
      <c r="F124" s="87">
        <v>0</v>
      </c>
      <c r="G124" s="87">
        <v>0</v>
      </c>
      <c r="H124" s="87">
        <v>0</v>
      </c>
    </row>
    <row r="125" spans="1:8" ht="12.75" x14ac:dyDescent="0.2">
      <c r="A125" s="92" t="s">
        <v>318</v>
      </c>
      <c r="B125" s="93" t="s">
        <v>308</v>
      </c>
      <c r="C125" s="87">
        <v>0</v>
      </c>
      <c r="D125" s="87">
        <v>1250</v>
      </c>
      <c r="E125" s="87">
        <v>1250</v>
      </c>
      <c r="F125" s="87">
        <v>1250</v>
      </c>
      <c r="G125" s="87">
        <v>1250</v>
      </c>
      <c r="H125" s="87">
        <v>1250</v>
      </c>
    </row>
    <row r="126" spans="1:8" ht="12.75" x14ac:dyDescent="0.2">
      <c r="A126" s="92" t="s">
        <v>319</v>
      </c>
      <c r="B126" s="93" t="s">
        <v>308</v>
      </c>
      <c r="C126" s="87">
        <v>0</v>
      </c>
      <c r="D126" s="87">
        <v>0</v>
      </c>
      <c r="E126" s="87">
        <v>0</v>
      </c>
      <c r="F126" s="87">
        <v>0</v>
      </c>
      <c r="G126" s="87">
        <v>0</v>
      </c>
      <c r="H126" s="87">
        <v>0</v>
      </c>
    </row>
    <row r="127" spans="1:8" ht="12.75" x14ac:dyDescent="0.2">
      <c r="A127" s="92" t="s">
        <v>320</v>
      </c>
      <c r="B127" s="93" t="s">
        <v>308</v>
      </c>
      <c r="C127" s="87">
        <v>0</v>
      </c>
      <c r="D127" s="87">
        <v>0</v>
      </c>
      <c r="E127" s="87">
        <v>0</v>
      </c>
      <c r="F127" s="87">
        <v>0</v>
      </c>
      <c r="G127" s="87">
        <v>0</v>
      </c>
      <c r="H127" s="87">
        <v>0</v>
      </c>
    </row>
    <row r="128" spans="1:8" ht="12.75" x14ac:dyDescent="0.2">
      <c r="A128" s="92" t="s">
        <v>321</v>
      </c>
      <c r="B128" s="93" t="s">
        <v>308</v>
      </c>
      <c r="C128" s="87">
        <v>0</v>
      </c>
      <c r="D128" s="87">
        <v>816.00000000000011</v>
      </c>
      <c r="E128" s="87">
        <v>6000</v>
      </c>
      <c r="F128" s="87">
        <v>8172.36</v>
      </c>
      <c r="G128" s="87">
        <v>12484.76</v>
      </c>
      <c r="H128" s="87">
        <v>13668.999999999998</v>
      </c>
    </row>
    <row r="129" spans="1:8" ht="12.75" x14ac:dyDescent="0.2">
      <c r="A129" s="92" t="s">
        <v>322</v>
      </c>
      <c r="B129" s="93" t="s">
        <v>308</v>
      </c>
      <c r="C129" s="87">
        <v>446.28</v>
      </c>
      <c r="D129" s="87">
        <v>685.97</v>
      </c>
      <c r="E129" s="87">
        <v>685.97</v>
      </c>
      <c r="F129" s="87">
        <v>685.97</v>
      </c>
      <c r="G129" s="87">
        <v>685.97</v>
      </c>
      <c r="H129" s="87">
        <v>685.97</v>
      </c>
    </row>
    <row r="130" spans="1:8" ht="12.75" x14ac:dyDescent="0.2">
      <c r="A130" s="85" t="s">
        <v>323</v>
      </c>
      <c r="B130" s="86" t="s">
        <v>308</v>
      </c>
      <c r="C130" s="87">
        <v>0</v>
      </c>
      <c r="D130" s="87">
        <v>0</v>
      </c>
      <c r="E130" s="87">
        <v>0</v>
      </c>
      <c r="F130" s="87">
        <v>0</v>
      </c>
      <c r="G130" s="87">
        <v>0</v>
      </c>
      <c r="H130" s="87">
        <v>0</v>
      </c>
    </row>
    <row r="131" spans="1:8" ht="12.75" x14ac:dyDescent="0.2">
      <c r="A131" s="81"/>
      <c r="B131" s="81"/>
      <c r="C131" s="81"/>
      <c r="D131" s="81"/>
      <c r="E131" s="81"/>
      <c r="F131" s="81"/>
      <c r="G131" s="81"/>
      <c r="H131" s="81"/>
    </row>
    <row r="132" spans="1:8" ht="12.75" x14ac:dyDescent="0.2">
      <c r="A132" s="80" t="s">
        <v>342</v>
      </c>
      <c r="B132" s="98" t="s">
        <v>306</v>
      </c>
      <c r="C132" s="99">
        <v>2025</v>
      </c>
      <c r="D132" s="99">
        <v>2030</v>
      </c>
      <c r="E132" s="99">
        <v>2035</v>
      </c>
      <c r="F132" s="99">
        <v>2040</v>
      </c>
      <c r="G132" s="99">
        <v>2045</v>
      </c>
      <c r="H132" s="84">
        <v>2050</v>
      </c>
    </row>
    <row r="133" spans="1:8" ht="12.75" x14ac:dyDescent="0.2">
      <c r="A133" s="92" t="s">
        <v>307</v>
      </c>
      <c r="B133" s="93" t="s">
        <v>308</v>
      </c>
      <c r="C133" s="87">
        <v>0</v>
      </c>
      <c r="D133" s="87">
        <v>0</v>
      </c>
      <c r="E133" s="87">
        <v>0</v>
      </c>
      <c r="F133" s="87">
        <v>0</v>
      </c>
      <c r="G133" s="87">
        <v>0</v>
      </c>
      <c r="H133" s="87">
        <v>0</v>
      </c>
    </row>
    <row r="134" spans="1:8" ht="12.75" x14ac:dyDescent="0.2">
      <c r="A134" s="92" t="s">
        <v>309</v>
      </c>
      <c r="B134" s="93" t="s">
        <v>308</v>
      </c>
      <c r="C134" s="87">
        <v>612.4</v>
      </c>
      <c r="D134" s="87">
        <v>612.4</v>
      </c>
      <c r="E134" s="87">
        <v>612.4</v>
      </c>
      <c r="F134" s="87">
        <v>612.4</v>
      </c>
      <c r="G134" s="87">
        <v>612.4</v>
      </c>
      <c r="H134" s="87">
        <v>589.20000000000005</v>
      </c>
    </row>
    <row r="135" spans="1:8" ht="12.75" x14ac:dyDescent="0.2">
      <c r="A135" s="92" t="s">
        <v>310</v>
      </c>
      <c r="B135" s="93" t="s">
        <v>308</v>
      </c>
      <c r="C135" s="87">
        <v>3077.4900000000002</v>
      </c>
      <c r="D135" s="87">
        <v>2095.5500000000002</v>
      </c>
      <c r="E135" s="87">
        <v>1343.2000000000003</v>
      </c>
      <c r="F135" s="87">
        <v>3344.26</v>
      </c>
      <c r="G135" s="87">
        <v>4484.3900000000003</v>
      </c>
      <c r="H135" s="87">
        <v>6379.27</v>
      </c>
    </row>
    <row r="136" spans="1:8" ht="12.75" x14ac:dyDescent="0.2">
      <c r="A136" s="92" t="s">
        <v>311</v>
      </c>
      <c r="B136" s="93" t="s">
        <v>308</v>
      </c>
      <c r="C136" s="87">
        <v>1118.5900000000001</v>
      </c>
      <c r="D136" s="87">
        <v>1083.1100000000001</v>
      </c>
      <c r="E136" s="87">
        <v>639.50000000000011</v>
      </c>
      <c r="F136" s="87">
        <v>0</v>
      </c>
      <c r="G136" s="87">
        <v>0</v>
      </c>
      <c r="H136" s="87">
        <v>0</v>
      </c>
    </row>
    <row r="137" spans="1:8" ht="12.75" x14ac:dyDescent="0.2">
      <c r="A137" s="92" t="s">
        <v>312</v>
      </c>
      <c r="B137" s="93" t="s">
        <v>308</v>
      </c>
      <c r="C137" s="87">
        <v>121.5</v>
      </c>
      <c r="D137" s="87">
        <v>121.5</v>
      </c>
      <c r="E137" s="87">
        <v>121.5</v>
      </c>
      <c r="F137" s="87">
        <v>0</v>
      </c>
      <c r="G137" s="87">
        <v>0</v>
      </c>
      <c r="H137" s="87">
        <v>0</v>
      </c>
    </row>
    <row r="138" spans="1:8" ht="12.75" x14ac:dyDescent="0.2">
      <c r="A138" s="92" t="s">
        <v>313</v>
      </c>
      <c r="B138" s="93" t="s">
        <v>308</v>
      </c>
      <c r="C138" s="87">
        <v>202</v>
      </c>
      <c r="D138" s="87">
        <v>346.00000000000006</v>
      </c>
      <c r="E138" s="87">
        <v>1926.32</v>
      </c>
      <c r="F138" s="87">
        <v>1926.32</v>
      </c>
      <c r="G138" s="87">
        <v>1926.32</v>
      </c>
      <c r="H138" s="87">
        <v>1926.32</v>
      </c>
    </row>
    <row r="139" spans="1:8" ht="12.75" x14ac:dyDescent="0.2">
      <c r="A139" s="92" t="s">
        <v>314</v>
      </c>
      <c r="B139" s="93" t="s">
        <v>308</v>
      </c>
      <c r="C139" s="87">
        <v>0</v>
      </c>
      <c r="D139" s="87">
        <v>0</v>
      </c>
      <c r="E139" s="87">
        <v>0</v>
      </c>
      <c r="F139" s="87">
        <v>0</v>
      </c>
      <c r="G139" s="87">
        <v>0</v>
      </c>
      <c r="H139" s="87">
        <v>0</v>
      </c>
    </row>
    <row r="140" spans="1:8" ht="12.75" x14ac:dyDescent="0.2">
      <c r="A140" s="92" t="s">
        <v>316</v>
      </c>
      <c r="B140" s="93" t="s">
        <v>308</v>
      </c>
      <c r="C140" s="87">
        <v>0</v>
      </c>
      <c r="D140" s="87">
        <v>0</v>
      </c>
      <c r="E140" s="87">
        <v>0</v>
      </c>
      <c r="F140" s="87">
        <v>0</v>
      </c>
      <c r="G140" s="87">
        <v>0</v>
      </c>
      <c r="H140" s="87">
        <v>0</v>
      </c>
    </row>
    <row r="141" spans="1:8" ht="12.75" x14ac:dyDescent="0.2">
      <c r="A141" s="92" t="s">
        <v>317</v>
      </c>
      <c r="B141" s="93" t="s">
        <v>308</v>
      </c>
      <c r="C141" s="87">
        <v>0</v>
      </c>
      <c r="D141" s="87">
        <v>0</v>
      </c>
      <c r="E141" s="87">
        <v>0</v>
      </c>
      <c r="F141" s="87">
        <v>0</v>
      </c>
      <c r="G141" s="87">
        <v>0</v>
      </c>
      <c r="H141" s="87">
        <v>0</v>
      </c>
    </row>
    <row r="142" spans="1:8" ht="12.75" x14ac:dyDescent="0.2">
      <c r="A142" s="92" t="s">
        <v>318</v>
      </c>
      <c r="B142" s="93" t="s">
        <v>308</v>
      </c>
      <c r="C142" s="87">
        <v>0</v>
      </c>
      <c r="D142" s="87">
        <v>0</v>
      </c>
      <c r="E142" s="87">
        <v>0</v>
      </c>
      <c r="F142" s="87">
        <v>0</v>
      </c>
      <c r="G142" s="87">
        <v>0</v>
      </c>
      <c r="H142" s="87">
        <v>0</v>
      </c>
    </row>
    <row r="143" spans="1:8" ht="12.75" x14ac:dyDescent="0.2">
      <c r="A143" s="92" t="s">
        <v>319</v>
      </c>
      <c r="B143" s="93" t="s">
        <v>308</v>
      </c>
      <c r="C143" s="87">
        <v>0</v>
      </c>
      <c r="D143" s="87">
        <v>0</v>
      </c>
      <c r="E143" s="87">
        <v>17.36</v>
      </c>
      <c r="F143" s="87">
        <v>23.14</v>
      </c>
      <c r="G143" s="87">
        <v>23.14</v>
      </c>
      <c r="H143" s="87">
        <v>23.14</v>
      </c>
    </row>
    <row r="144" spans="1:8" ht="12.75" x14ac:dyDescent="0.2">
      <c r="A144" s="92" t="s">
        <v>320</v>
      </c>
      <c r="B144" s="93" t="s">
        <v>308</v>
      </c>
      <c r="C144" s="87">
        <v>0</v>
      </c>
      <c r="D144" s="87">
        <v>0</v>
      </c>
      <c r="E144" s="87">
        <v>0</v>
      </c>
      <c r="F144" s="87">
        <v>0</v>
      </c>
      <c r="G144" s="87">
        <v>0</v>
      </c>
      <c r="H144" s="87">
        <v>0</v>
      </c>
    </row>
    <row r="145" spans="1:8" ht="12.75" x14ac:dyDescent="0.2">
      <c r="A145" s="92" t="s">
        <v>321</v>
      </c>
      <c r="B145" s="93" t="s">
        <v>308</v>
      </c>
      <c r="C145" s="87">
        <v>132</v>
      </c>
      <c r="D145" s="87">
        <v>1054</v>
      </c>
      <c r="E145" s="87">
        <v>3000</v>
      </c>
      <c r="F145" s="87">
        <v>6429.91</v>
      </c>
      <c r="G145" s="87">
        <v>7145.55</v>
      </c>
      <c r="H145" s="87">
        <v>10714.54</v>
      </c>
    </row>
    <row r="146" spans="1:8" ht="12.75" x14ac:dyDescent="0.2">
      <c r="A146" s="92" t="s">
        <v>322</v>
      </c>
      <c r="B146" s="93" t="s">
        <v>308</v>
      </c>
      <c r="C146" s="87">
        <v>850.53</v>
      </c>
      <c r="D146" s="87">
        <v>1252.0899999999999</v>
      </c>
      <c r="E146" s="87">
        <v>1252.0899999999999</v>
      </c>
      <c r="F146" s="87">
        <v>1633.02</v>
      </c>
      <c r="G146" s="87">
        <v>2456.7799999999997</v>
      </c>
      <c r="H146" s="87">
        <v>2858.3500000000004</v>
      </c>
    </row>
    <row r="147" spans="1:8" ht="12.75" x14ac:dyDescent="0.2">
      <c r="A147" s="85" t="s">
        <v>323</v>
      </c>
      <c r="B147" s="86" t="s">
        <v>308</v>
      </c>
      <c r="C147" s="87">
        <v>54.4</v>
      </c>
      <c r="D147" s="87">
        <v>54.4</v>
      </c>
      <c r="E147" s="87">
        <v>602.16999999999996</v>
      </c>
      <c r="F147" s="87">
        <v>602.16999999999996</v>
      </c>
      <c r="G147" s="87">
        <v>602.16999999999996</v>
      </c>
      <c r="H147" s="87">
        <v>602.16999999999996</v>
      </c>
    </row>
    <row r="148" spans="1:8" ht="12.75" x14ac:dyDescent="0.2">
      <c r="A148" s="81"/>
      <c r="B148" s="81"/>
      <c r="C148" s="81"/>
      <c r="D148" s="81"/>
      <c r="E148" s="81"/>
      <c r="F148" s="81"/>
      <c r="G148" s="81"/>
      <c r="H148" s="8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151CA-68CA-4743-84C4-3A84E2AC66E2}">
  <sheetPr codeName="Sheet3">
    <tabColor theme="7" tint="-0.499984740745262"/>
  </sheetPr>
  <dimension ref="A1:D10"/>
  <sheetViews>
    <sheetView showGridLines="0" workbookViewId="0">
      <pane ySplit="1" topLeftCell="A2" activePane="bottomLeft" state="frozen"/>
      <selection pane="bottomLeft" activeCell="E8" sqref="E8"/>
    </sheetView>
  </sheetViews>
  <sheetFormatPr defaultColWidth="9" defaultRowHeight="12" x14ac:dyDescent="0.2"/>
  <cols>
    <col min="3" max="3" width="49.42578125" bestFit="1" customWidth="1"/>
    <col min="4" max="4" width="97.42578125" customWidth="1"/>
  </cols>
  <sheetData>
    <row r="1" spans="1:4" s="10" customFormat="1" x14ac:dyDescent="0.2">
      <c r="A1" s="1" t="s">
        <v>0</v>
      </c>
    </row>
    <row r="2" spans="1:4" s="33" customFormat="1" ht="18.75" x14ac:dyDescent="0.3">
      <c r="A2" s="33" t="s">
        <v>9</v>
      </c>
    </row>
    <row r="3" spans="1:4" x14ac:dyDescent="0.2">
      <c r="A3" t="s">
        <v>89</v>
      </c>
    </row>
    <row r="5" spans="1:4" x14ac:dyDescent="0.2">
      <c r="C5" s="8" t="s">
        <v>90</v>
      </c>
      <c r="D5" s="8" t="s">
        <v>91</v>
      </c>
    </row>
    <row r="6" spans="1:4" ht="60" x14ac:dyDescent="0.2">
      <c r="C6" s="2" t="s">
        <v>35</v>
      </c>
      <c r="D6" s="117" t="s">
        <v>92</v>
      </c>
    </row>
    <row r="7" spans="1:4" ht="72" x14ac:dyDescent="0.2">
      <c r="C7" s="2" t="s">
        <v>37</v>
      </c>
      <c r="D7" s="117" t="s">
        <v>93</v>
      </c>
    </row>
    <row r="8" spans="1:4" ht="48" x14ac:dyDescent="0.2">
      <c r="C8" s="2" t="s">
        <v>39</v>
      </c>
      <c r="D8" s="117" t="s">
        <v>94</v>
      </c>
    </row>
    <row r="9" spans="1:4" ht="60" x14ac:dyDescent="0.2">
      <c r="C9" s="2" t="s">
        <v>41</v>
      </c>
      <c r="D9" s="117" t="s">
        <v>95</v>
      </c>
    </row>
    <row r="10" spans="1:4" ht="60" x14ac:dyDescent="0.2">
      <c r="C10" s="2" t="s">
        <v>43</v>
      </c>
      <c r="D10" s="117" t="s">
        <v>96</v>
      </c>
    </row>
  </sheetData>
  <pageMargins left="0.7" right="0.7" top="0.75" bottom="0.75" header="0.3" footer="0.3"/>
  <pageSetup paperSize="9"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7EE98-4009-124D-8CB9-E05A4FB9B49D}">
  <sheetPr codeName="Sheet73">
    <tabColor theme="5"/>
  </sheetPr>
  <dimension ref="A1:H148"/>
  <sheetViews>
    <sheetView showGridLines="0" zoomScaleNormal="100" workbookViewId="0">
      <pane ySplit="1" topLeftCell="A2" activePane="bottomLeft" state="frozen"/>
      <selection pane="bottomLeft"/>
    </sheetView>
  </sheetViews>
  <sheetFormatPr defaultColWidth="9" defaultRowHeight="12" x14ac:dyDescent="0.2"/>
  <cols>
    <col min="1" max="1" width="41" style="23" customWidth="1"/>
    <col min="2" max="2" width="21.5703125" style="23" bestFit="1" customWidth="1"/>
    <col min="3" max="8" width="9" style="23"/>
  </cols>
  <sheetData>
    <row r="1" spans="1:8" s="10" customFormat="1" x14ac:dyDescent="0.2">
      <c r="A1" s="1" t="s">
        <v>0</v>
      </c>
    </row>
    <row r="2" spans="1:8" ht="12.75" x14ac:dyDescent="0.2">
      <c r="A2" s="80" t="s">
        <v>304</v>
      </c>
      <c r="B2" s="164" t="s">
        <v>344</v>
      </c>
      <c r="C2" s="81"/>
      <c r="D2" s="81"/>
      <c r="E2" s="81"/>
      <c r="F2" s="81"/>
      <c r="G2" s="81"/>
      <c r="H2" s="81"/>
    </row>
    <row r="3" spans="1:8" ht="12.75" x14ac:dyDescent="0.2">
      <c r="A3" s="81"/>
      <c r="B3" s="94"/>
      <c r="C3" s="96"/>
      <c r="D3" s="81"/>
      <c r="E3" s="81"/>
      <c r="F3" s="81"/>
      <c r="G3" s="81"/>
      <c r="H3" s="81"/>
    </row>
    <row r="4" spans="1:8" ht="12.75" x14ac:dyDescent="0.2">
      <c r="A4" s="80" t="s">
        <v>305</v>
      </c>
      <c r="B4" s="98" t="s">
        <v>306</v>
      </c>
      <c r="C4" s="99">
        <v>2025</v>
      </c>
      <c r="D4" s="99">
        <v>2030</v>
      </c>
      <c r="E4" s="99">
        <v>2035</v>
      </c>
      <c r="F4" s="99">
        <v>2040</v>
      </c>
      <c r="G4" s="99">
        <v>2045</v>
      </c>
      <c r="H4" s="99">
        <v>2050</v>
      </c>
    </row>
    <row r="5" spans="1:8" ht="12.75" x14ac:dyDescent="0.2">
      <c r="A5" s="90" t="s">
        <v>307</v>
      </c>
      <c r="B5" s="91" t="s">
        <v>308</v>
      </c>
      <c r="C5" s="87">
        <v>0</v>
      </c>
      <c r="D5" s="87">
        <v>0</v>
      </c>
      <c r="E5" s="87">
        <v>0</v>
      </c>
      <c r="F5" s="87">
        <v>0</v>
      </c>
      <c r="G5" s="87">
        <v>0</v>
      </c>
      <c r="H5" s="87">
        <v>0</v>
      </c>
    </row>
    <row r="6" spans="1:8" ht="12.75" x14ac:dyDescent="0.2">
      <c r="A6" s="92" t="s">
        <v>309</v>
      </c>
      <c r="B6" s="93" t="s">
        <v>308</v>
      </c>
      <c r="C6" s="87">
        <v>0</v>
      </c>
      <c r="D6" s="87">
        <v>0</v>
      </c>
      <c r="E6" s="87">
        <v>0</v>
      </c>
      <c r="F6" s="87">
        <v>0</v>
      </c>
      <c r="G6" s="87">
        <v>33.520000000000003</v>
      </c>
      <c r="H6" s="87">
        <v>586.91999999999996</v>
      </c>
    </row>
    <row r="7" spans="1:8" ht="12.75" x14ac:dyDescent="0.2">
      <c r="A7" s="92" t="s">
        <v>310</v>
      </c>
      <c r="B7" s="93" t="s">
        <v>308</v>
      </c>
      <c r="C7" s="87">
        <v>0</v>
      </c>
      <c r="D7" s="87">
        <v>0</v>
      </c>
      <c r="E7" s="87">
        <v>1390.35</v>
      </c>
      <c r="F7" s="87">
        <v>5287.8599999999988</v>
      </c>
      <c r="G7" s="87">
        <v>8863.4999999999982</v>
      </c>
      <c r="H7" s="87">
        <v>10927.529999999999</v>
      </c>
    </row>
    <row r="8" spans="1:8" ht="12.75" x14ac:dyDescent="0.2">
      <c r="A8" s="92" t="s">
        <v>311</v>
      </c>
      <c r="B8" s="93" t="s">
        <v>308</v>
      </c>
      <c r="C8" s="87">
        <v>0</v>
      </c>
      <c r="D8" s="87">
        <v>0</v>
      </c>
      <c r="E8" s="87">
        <v>0</v>
      </c>
      <c r="F8" s="87">
        <v>0</v>
      </c>
      <c r="G8" s="87">
        <v>0</v>
      </c>
      <c r="H8" s="87">
        <v>0</v>
      </c>
    </row>
    <row r="9" spans="1:8" ht="12.75" x14ac:dyDescent="0.2">
      <c r="A9" s="92" t="s">
        <v>312</v>
      </c>
      <c r="B9" s="93" t="s">
        <v>308</v>
      </c>
      <c r="C9" s="87">
        <v>0</v>
      </c>
      <c r="D9" s="87">
        <v>0</v>
      </c>
      <c r="E9" s="87">
        <v>0</v>
      </c>
      <c r="F9" s="87">
        <v>0</v>
      </c>
      <c r="G9" s="87">
        <v>0</v>
      </c>
      <c r="H9" s="87">
        <v>0</v>
      </c>
    </row>
    <row r="10" spans="1:8" ht="12.75" x14ac:dyDescent="0.2">
      <c r="A10" s="92" t="s">
        <v>313</v>
      </c>
      <c r="B10" s="93" t="s">
        <v>308</v>
      </c>
      <c r="C10" s="87">
        <v>1500</v>
      </c>
      <c r="D10" s="87">
        <v>6000</v>
      </c>
      <c r="E10" s="87">
        <v>10872.95</v>
      </c>
      <c r="F10" s="87">
        <v>11129.99</v>
      </c>
      <c r="G10" s="87">
        <v>13941.9</v>
      </c>
      <c r="H10" s="87">
        <v>16183.049999999997</v>
      </c>
    </row>
    <row r="11" spans="1:8" ht="12.75" x14ac:dyDescent="0.2">
      <c r="A11" s="92" t="s">
        <v>314</v>
      </c>
      <c r="B11" s="93" t="s">
        <v>308</v>
      </c>
      <c r="C11" s="87">
        <v>0</v>
      </c>
      <c r="D11" s="87">
        <v>0</v>
      </c>
      <c r="E11" s="87">
        <v>0</v>
      </c>
      <c r="F11" s="87">
        <v>0</v>
      </c>
      <c r="G11" s="87">
        <v>0</v>
      </c>
      <c r="H11" s="87">
        <v>0</v>
      </c>
    </row>
    <row r="12" spans="1:8" ht="12.75" x14ac:dyDescent="0.2">
      <c r="A12" s="95" t="s">
        <v>315</v>
      </c>
      <c r="B12" s="89" t="s">
        <v>308</v>
      </c>
      <c r="C12" s="87">
        <v>1500</v>
      </c>
      <c r="D12" s="87">
        <v>6000</v>
      </c>
      <c r="E12" s="87">
        <v>12263.300000000001</v>
      </c>
      <c r="F12" s="87">
        <v>16417.849999999999</v>
      </c>
      <c r="G12" s="87">
        <v>22838.92</v>
      </c>
      <c r="H12" s="87">
        <v>27697.499999999996</v>
      </c>
    </row>
    <row r="13" spans="1:8" ht="12.75" x14ac:dyDescent="0.2">
      <c r="A13" s="92" t="s">
        <v>316</v>
      </c>
      <c r="B13" s="93" t="s">
        <v>308</v>
      </c>
      <c r="C13" s="87">
        <v>14.5</v>
      </c>
      <c r="D13" s="87">
        <v>14.5</v>
      </c>
      <c r="E13" s="87">
        <v>355.5</v>
      </c>
      <c r="F13" s="87">
        <v>355.5</v>
      </c>
      <c r="G13" s="87">
        <v>355.5</v>
      </c>
      <c r="H13" s="87">
        <v>355.5</v>
      </c>
    </row>
    <row r="14" spans="1:8" ht="12.75" x14ac:dyDescent="0.2">
      <c r="A14" s="92" t="s">
        <v>317</v>
      </c>
      <c r="B14" s="93" t="s">
        <v>308</v>
      </c>
      <c r="C14" s="87">
        <v>0</v>
      </c>
      <c r="D14" s="87">
        <v>0</v>
      </c>
      <c r="E14" s="87">
        <v>0</v>
      </c>
      <c r="F14" s="87">
        <v>0</v>
      </c>
      <c r="G14" s="87">
        <v>0</v>
      </c>
      <c r="H14" s="87">
        <v>0</v>
      </c>
    </row>
    <row r="15" spans="1:8" ht="12.75" x14ac:dyDescent="0.2">
      <c r="A15" s="92" t="s">
        <v>318</v>
      </c>
      <c r="B15" s="93" t="s">
        <v>308</v>
      </c>
      <c r="C15" s="87">
        <v>0</v>
      </c>
      <c r="D15" s="87">
        <v>1250</v>
      </c>
      <c r="E15" s="87">
        <v>1250</v>
      </c>
      <c r="F15" s="87">
        <v>1250</v>
      </c>
      <c r="G15" s="87">
        <v>1250</v>
      </c>
      <c r="H15" s="87">
        <v>1250</v>
      </c>
    </row>
    <row r="16" spans="1:8" ht="12.75" x14ac:dyDescent="0.2">
      <c r="A16" s="92" t="s">
        <v>319</v>
      </c>
      <c r="B16" s="93" t="s">
        <v>308</v>
      </c>
      <c r="C16" s="87">
        <v>1007.6900000000002</v>
      </c>
      <c r="D16" s="87">
        <v>2497.6100000000006</v>
      </c>
      <c r="E16" s="87">
        <v>10098.57</v>
      </c>
      <c r="F16" s="87">
        <v>13540.83</v>
      </c>
      <c r="G16" s="87">
        <v>13540.83</v>
      </c>
      <c r="H16" s="87">
        <v>13540.83</v>
      </c>
    </row>
    <row r="17" spans="1:8" ht="12.75" x14ac:dyDescent="0.2">
      <c r="A17" s="92" t="s">
        <v>320</v>
      </c>
      <c r="B17" s="93" t="s">
        <v>308</v>
      </c>
      <c r="C17" s="87">
        <v>0</v>
      </c>
      <c r="D17" s="87">
        <v>0</v>
      </c>
      <c r="E17" s="87">
        <v>0</v>
      </c>
      <c r="F17" s="87">
        <v>1324.13</v>
      </c>
      <c r="G17" s="87">
        <v>1324.13</v>
      </c>
      <c r="H17" s="87">
        <v>1324.13</v>
      </c>
    </row>
    <row r="18" spans="1:8" ht="12.75" x14ac:dyDescent="0.2">
      <c r="A18" s="92" t="s">
        <v>321</v>
      </c>
      <c r="B18" s="93" t="s">
        <v>308</v>
      </c>
      <c r="C18" s="87">
        <v>132</v>
      </c>
      <c r="D18" s="87">
        <v>1870</v>
      </c>
      <c r="E18" s="87">
        <v>9000</v>
      </c>
      <c r="F18" s="87">
        <v>14427.33</v>
      </c>
      <c r="G18" s="87">
        <v>19560.23</v>
      </c>
      <c r="H18" s="87">
        <v>24089.199999999997</v>
      </c>
    </row>
    <row r="19" spans="1:8" ht="12.75" x14ac:dyDescent="0.2">
      <c r="A19" s="92" t="s">
        <v>322</v>
      </c>
      <c r="B19" s="93" t="s">
        <v>308</v>
      </c>
      <c r="C19" s="87">
        <v>3936.9299999999989</v>
      </c>
      <c r="D19" s="87">
        <v>6561.8600000000015</v>
      </c>
      <c r="E19" s="87">
        <v>6561.8600000000015</v>
      </c>
      <c r="F19" s="87">
        <v>7678.9500000000016</v>
      </c>
      <c r="G19" s="87">
        <v>9185.8900000000012</v>
      </c>
      <c r="H19" s="87">
        <v>10203.660000000002</v>
      </c>
    </row>
    <row r="20" spans="1:8" ht="12.75" x14ac:dyDescent="0.2">
      <c r="A20" s="92" t="s">
        <v>323</v>
      </c>
      <c r="B20" s="93" t="s">
        <v>308</v>
      </c>
      <c r="C20" s="87">
        <v>792.38</v>
      </c>
      <c r="D20" s="87">
        <v>4262.79</v>
      </c>
      <c r="E20" s="87">
        <v>19219.09</v>
      </c>
      <c r="F20" s="87">
        <v>34499.370000000003</v>
      </c>
      <c r="G20" s="87">
        <v>40414.42</v>
      </c>
      <c r="H20" s="87">
        <v>46129.69</v>
      </c>
    </row>
    <row r="21" spans="1:8" ht="12.75" x14ac:dyDescent="0.2">
      <c r="A21" s="95" t="s">
        <v>324</v>
      </c>
      <c r="B21" s="89" t="s">
        <v>308</v>
      </c>
      <c r="C21" s="87">
        <v>5883.5</v>
      </c>
      <c r="D21" s="87">
        <v>16456.759999999998</v>
      </c>
      <c r="E21" s="87">
        <v>46485.02</v>
      </c>
      <c r="F21" s="87">
        <v>73076.11</v>
      </c>
      <c r="G21" s="87">
        <v>85631</v>
      </c>
      <c r="H21" s="87">
        <v>96893.010000000009</v>
      </c>
    </row>
    <row r="22" spans="1:8" ht="12.75" x14ac:dyDescent="0.2">
      <c r="A22" s="81"/>
      <c r="B22" s="94"/>
      <c r="C22" s="81"/>
      <c r="D22" s="81"/>
      <c r="E22" s="81"/>
      <c r="F22" s="81"/>
      <c r="G22" s="81"/>
      <c r="H22" s="81"/>
    </row>
    <row r="23" spans="1:8" ht="12.75" x14ac:dyDescent="0.2">
      <c r="A23" s="82" t="s">
        <v>325</v>
      </c>
      <c r="B23" s="83" t="s">
        <v>306</v>
      </c>
      <c r="C23" s="88">
        <v>2025</v>
      </c>
      <c r="D23" s="88">
        <v>2030</v>
      </c>
      <c r="E23" s="88">
        <v>2035</v>
      </c>
      <c r="F23" s="88">
        <v>2040</v>
      </c>
      <c r="G23" s="88">
        <v>2045</v>
      </c>
      <c r="H23" s="88">
        <v>2050</v>
      </c>
    </row>
    <row r="24" spans="1:8" ht="12.75" x14ac:dyDescent="0.2">
      <c r="A24" s="90" t="s">
        <v>307</v>
      </c>
      <c r="B24" s="97" t="s">
        <v>308</v>
      </c>
      <c r="C24" s="87">
        <v>-1505</v>
      </c>
      <c r="D24" s="87">
        <v>-1505</v>
      </c>
      <c r="E24" s="87">
        <v>-1505</v>
      </c>
      <c r="F24" s="87">
        <v>-1505</v>
      </c>
      <c r="G24" s="87">
        <v>-1505</v>
      </c>
      <c r="H24" s="87">
        <v>-1505</v>
      </c>
    </row>
    <row r="25" spans="1:8" ht="12.75" x14ac:dyDescent="0.2">
      <c r="A25" s="92" t="s">
        <v>309</v>
      </c>
      <c r="B25" s="94" t="s">
        <v>308</v>
      </c>
      <c r="C25" s="87">
        <v>0</v>
      </c>
      <c r="D25" s="87">
        <v>0</v>
      </c>
      <c r="E25" s="87">
        <v>0</v>
      </c>
      <c r="F25" s="87">
        <v>0</v>
      </c>
      <c r="G25" s="87">
        <v>0</v>
      </c>
      <c r="H25" s="87">
        <v>-23.200000000002774</v>
      </c>
    </row>
    <row r="26" spans="1:8" ht="12.75" x14ac:dyDescent="0.2">
      <c r="A26" s="92" t="s">
        <v>310</v>
      </c>
      <c r="B26" s="94" t="s">
        <v>308</v>
      </c>
      <c r="C26" s="87">
        <v>-489.50000000000318</v>
      </c>
      <c r="D26" s="87">
        <v>-3790.0300000000034</v>
      </c>
      <c r="E26" s="87">
        <v>-9739.6800000000039</v>
      </c>
      <c r="F26" s="87">
        <v>-10068.080000000004</v>
      </c>
      <c r="G26" s="87">
        <v>-10068.080000000004</v>
      </c>
      <c r="H26" s="87">
        <v>-10068.080000000004</v>
      </c>
    </row>
    <row r="27" spans="1:8" ht="12.75" x14ac:dyDescent="0.2">
      <c r="A27" s="85" t="s">
        <v>311</v>
      </c>
      <c r="B27" s="100" t="s">
        <v>308</v>
      </c>
      <c r="C27" s="87">
        <v>-77.810000000000372</v>
      </c>
      <c r="D27" s="87">
        <v>-113.29000000000056</v>
      </c>
      <c r="E27" s="87">
        <v>-556.90000000000066</v>
      </c>
      <c r="F27" s="87">
        <v>-2817.9000000000005</v>
      </c>
      <c r="G27" s="87">
        <v>-2817.9000000000005</v>
      </c>
      <c r="H27" s="87">
        <v>-2817.9000000000005</v>
      </c>
    </row>
    <row r="28" spans="1:8" ht="12.75" x14ac:dyDescent="0.2">
      <c r="A28" s="81"/>
      <c r="B28" s="81"/>
      <c r="C28" s="81"/>
      <c r="D28" s="101"/>
      <c r="E28" s="81"/>
      <c r="F28" s="81"/>
      <c r="G28" s="81"/>
      <c r="H28" s="81"/>
    </row>
    <row r="29" spans="1:8" ht="12.75" x14ac:dyDescent="0.2">
      <c r="A29" s="82" t="s">
        <v>326</v>
      </c>
      <c r="B29" s="102" t="s">
        <v>306</v>
      </c>
      <c r="C29" s="88">
        <v>2025</v>
      </c>
      <c r="D29" s="88">
        <v>2030</v>
      </c>
      <c r="E29" s="88">
        <v>2035</v>
      </c>
      <c r="F29" s="88">
        <v>2040</v>
      </c>
      <c r="G29" s="88">
        <v>2045</v>
      </c>
      <c r="H29" s="88">
        <v>2050</v>
      </c>
    </row>
    <row r="30" spans="1:8" ht="12.75" x14ac:dyDescent="0.2">
      <c r="A30" s="90" t="s">
        <v>307</v>
      </c>
      <c r="B30" s="97" t="s">
        <v>308</v>
      </c>
      <c r="C30" s="87">
        <v>3304.6000000000008</v>
      </c>
      <c r="D30" s="87">
        <v>3304.6000000000008</v>
      </c>
      <c r="E30" s="87">
        <v>3304.6000000000008</v>
      </c>
      <c r="F30" s="87">
        <v>3304.6000000000008</v>
      </c>
      <c r="G30" s="87">
        <v>3304.6000000000008</v>
      </c>
      <c r="H30" s="87">
        <v>3304.6000000000008</v>
      </c>
    </row>
    <row r="31" spans="1:8" ht="12.75" x14ac:dyDescent="0.2">
      <c r="A31" s="92" t="s">
        <v>327</v>
      </c>
      <c r="B31" s="94" t="s">
        <v>308</v>
      </c>
      <c r="C31" s="87">
        <v>25098.580000000005</v>
      </c>
      <c r="D31" s="87">
        <v>21762.57</v>
      </c>
      <c r="E31" s="87">
        <v>16759.66</v>
      </c>
      <c r="F31" s="87">
        <v>0</v>
      </c>
      <c r="G31" s="87">
        <v>0</v>
      </c>
      <c r="H31" s="87">
        <v>0</v>
      </c>
    </row>
    <row r="32" spans="1:8" ht="12.75" x14ac:dyDescent="0.2">
      <c r="A32" s="92" t="s">
        <v>328</v>
      </c>
      <c r="B32" s="94" t="s">
        <v>308</v>
      </c>
      <c r="C32" s="87">
        <v>0</v>
      </c>
      <c r="D32" s="87">
        <v>0</v>
      </c>
      <c r="E32" s="87">
        <v>0</v>
      </c>
      <c r="F32" s="87">
        <v>18067.77</v>
      </c>
      <c r="G32" s="87">
        <v>21676.93</v>
      </c>
      <c r="H32" s="87">
        <v>24271.159999999996</v>
      </c>
    </row>
    <row r="33" spans="1:8" ht="12.75" x14ac:dyDescent="0.2">
      <c r="A33" s="92" t="s">
        <v>329</v>
      </c>
      <c r="B33" s="94" t="s">
        <v>308</v>
      </c>
      <c r="C33" s="87">
        <v>329.70000000000005</v>
      </c>
      <c r="D33" s="87">
        <v>329.70000000000005</v>
      </c>
      <c r="E33" s="87">
        <v>329.70000000000005</v>
      </c>
      <c r="F33" s="87">
        <v>0</v>
      </c>
      <c r="G33" s="87">
        <v>0</v>
      </c>
      <c r="H33" s="87">
        <v>0</v>
      </c>
    </row>
    <row r="34" spans="1:8" ht="12.75" x14ac:dyDescent="0.2">
      <c r="A34" s="92" t="s">
        <v>316</v>
      </c>
      <c r="B34" s="94" t="s">
        <v>308</v>
      </c>
      <c r="C34" s="87">
        <v>4279.8000000000011</v>
      </c>
      <c r="D34" s="87">
        <v>4279.8000000000011</v>
      </c>
      <c r="E34" s="87">
        <v>4620.8</v>
      </c>
      <c r="F34" s="87">
        <v>4620.8</v>
      </c>
      <c r="G34" s="87">
        <v>4620.8</v>
      </c>
      <c r="H34" s="87">
        <v>4620.8</v>
      </c>
    </row>
    <row r="35" spans="1:8" ht="12.75" x14ac:dyDescent="0.2">
      <c r="A35" s="92" t="s">
        <v>317</v>
      </c>
      <c r="B35" s="94" t="s">
        <v>308</v>
      </c>
      <c r="C35" s="87">
        <v>1432</v>
      </c>
      <c r="D35" s="87">
        <v>1432</v>
      </c>
      <c r="E35" s="87">
        <v>1432</v>
      </c>
      <c r="F35" s="87">
        <v>1432</v>
      </c>
      <c r="G35" s="87">
        <v>1432</v>
      </c>
      <c r="H35" s="87">
        <v>1432</v>
      </c>
    </row>
    <row r="36" spans="1:8" ht="12.75" x14ac:dyDescent="0.2">
      <c r="A36" s="92" t="s">
        <v>318</v>
      </c>
      <c r="B36" s="94" t="s">
        <v>308</v>
      </c>
      <c r="C36" s="87">
        <v>0</v>
      </c>
      <c r="D36" s="87">
        <v>1250</v>
      </c>
      <c r="E36" s="87">
        <v>1250</v>
      </c>
      <c r="F36" s="87">
        <v>1250</v>
      </c>
      <c r="G36" s="87">
        <v>1250</v>
      </c>
      <c r="H36" s="87">
        <v>1250</v>
      </c>
    </row>
    <row r="37" spans="1:8" ht="12.75" x14ac:dyDescent="0.2">
      <c r="A37" s="92" t="s">
        <v>319</v>
      </c>
      <c r="B37" s="94" t="s">
        <v>308</v>
      </c>
      <c r="C37" s="87">
        <v>3167.56</v>
      </c>
      <c r="D37" s="87">
        <v>4657.4799999999996</v>
      </c>
      <c r="E37" s="87">
        <v>12258.44</v>
      </c>
      <c r="F37" s="87">
        <v>15700.7</v>
      </c>
      <c r="G37" s="87">
        <v>15700.7</v>
      </c>
      <c r="H37" s="87">
        <v>15700.7</v>
      </c>
    </row>
    <row r="38" spans="1:8" ht="12.75" x14ac:dyDescent="0.2">
      <c r="A38" s="92" t="s">
        <v>320</v>
      </c>
      <c r="B38" s="94" t="s">
        <v>308</v>
      </c>
      <c r="C38" s="87">
        <v>0</v>
      </c>
      <c r="D38" s="87">
        <v>0</v>
      </c>
      <c r="E38" s="87">
        <v>0</v>
      </c>
      <c r="F38" s="87">
        <v>1324.13</v>
      </c>
      <c r="G38" s="87">
        <v>1324.13</v>
      </c>
      <c r="H38" s="87">
        <v>1324.13</v>
      </c>
    </row>
    <row r="39" spans="1:8" ht="12.75" x14ac:dyDescent="0.2">
      <c r="A39" s="92" t="s">
        <v>321</v>
      </c>
      <c r="B39" s="94" t="s">
        <v>308</v>
      </c>
      <c r="C39" s="87">
        <v>132</v>
      </c>
      <c r="D39" s="87">
        <v>1870</v>
      </c>
      <c r="E39" s="87">
        <v>9000</v>
      </c>
      <c r="F39" s="87">
        <v>14427.33</v>
      </c>
      <c r="G39" s="87">
        <v>19560.23</v>
      </c>
      <c r="H39" s="87">
        <v>24089.199999999997</v>
      </c>
    </row>
    <row r="40" spans="1:8" ht="12.75" x14ac:dyDescent="0.2">
      <c r="A40" s="92" t="s">
        <v>330</v>
      </c>
      <c r="B40" s="94" t="s">
        <v>308</v>
      </c>
      <c r="C40" s="87">
        <v>7293.9899999999989</v>
      </c>
      <c r="D40" s="87">
        <v>13389.330000000002</v>
      </c>
      <c r="E40" s="87">
        <v>28345.63</v>
      </c>
      <c r="F40" s="87">
        <v>44742.999999999993</v>
      </c>
      <c r="G40" s="87">
        <v>52164.990000000005</v>
      </c>
      <c r="H40" s="87">
        <v>58898.030000000006</v>
      </c>
    </row>
    <row r="41" spans="1:8" ht="12.75" x14ac:dyDescent="0.2">
      <c r="A41" s="92" t="s">
        <v>313</v>
      </c>
      <c r="B41" s="94" t="s">
        <v>308</v>
      </c>
      <c r="C41" s="87">
        <v>1500</v>
      </c>
      <c r="D41" s="87">
        <v>6000</v>
      </c>
      <c r="E41" s="87">
        <v>10872.95</v>
      </c>
      <c r="F41" s="87">
        <v>11129.99</v>
      </c>
      <c r="G41" s="87">
        <v>13941.9</v>
      </c>
      <c r="H41" s="87">
        <v>16183.049999999997</v>
      </c>
    </row>
    <row r="42" spans="1:8" ht="12.75" x14ac:dyDescent="0.2">
      <c r="A42" s="85" t="s">
        <v>314</v>
      </c>
      <c r="B42" s="100" t="s">
        <v>308</v>
      </c>
      <c r="C42" s="87">
        <v>1407.4000000000003</v>
      </c>
      <c r="D42" s="87">
        <v>1407.4000000000003</v>
      </c>
      <c r="E42" s="87">
        <v>1407.4000000000003</v>
      </c>
      <c r="F42" s="87">
        <v>1407.4000000000003</v>
      </c>
      <c r="G42" s="87">
        <v>1407.4000000000003</v>
      </c>
      <c r="H42" s="87">
        <v>1407.4000000000003</v>
      </c>
    </row>
    <row r="43" spans="1:8" x14ac:dyDescent="0.2">
      <c r="A43" s="23" t="s">
        <v>331</v>
      </c>
      <c r="C43" s="103"/>
      <c r="D43" s="103"/>
      <c r="E43" s="103"/>
      <c r="F43" s="103"/>
      <c r="G43" s="103"/>
      <c r="H43" s="103"/>
    </row>
    <row r="44" spans="1:8" x14ac:dyDescent="0.2">
      <c r="C44" s="103"/>
      <c r="D44" s="103"/>
      <c r="E44" s="103"/>
      <c r="F44" s="103"/>
      <c r="G44" s="103"/>
      <c r="H44" s="103"/>
    </row>
    <row r="45" spans="1:8" ht="12.75" x14ac:dyDescent="0.2">
      <c r="A45" s="82" t="s">
        <v>332</v>
      </c>
      <c r="B45" s="102" t="s">
        <v>306</v>
      </c>
      <c r="C45" s="88">
        <v>2025</v>
      </c>
      <c r="D45" s="88">
        <v>2030</v>
      </c>
      <c r="E45" s="88">
        <v>2035</v>
      </c>
      <c r="F45" s="88">
        <v>2040</v>
      </c>
      <c r="G45" s="88">
        <v>2045</v>
      </c>
      <c r="H45" s="88">
        <v>2050</v>
      </c>
    </row>
    <row r="46" spans="1:8" ht="12.75" x14ac:dyDescent="0.2">
      <c r="A46" s="90" t="s">
        <v>307</v>
      </c>
      <c r="B46" s="91" t="s">
        <v>333</v>
      </c>
      <c r="C46" s="87">
        <v>26053.466269999997</v>
      </c>
      <c r="D46" s="87">
        <v>26053.466269999997</v>
      </c>
      <c r="E46" s="87">
        <v>26023.004739999997</v>
      </c>
      <c r="F46" s="87">
        <v>25927.248379999997</v>
      </c>
      <c r="G46" s="87">
        <v>25840.357659999998</v>
      </c>
      <c r="H46" s="87">
        <v>25827.321989999997</v>
      </c>
    </row>
    <row r="47" spans="1:8" ht="12.75" x14ac:dyDescent="0.2">
      <c r="A47" s="92" t="s">
        <v>327</v>
      </c>
      <c r="B47" s="93" t="s">
        <v>333</v>
      </c>
      <c r="C47" s="87">
        <v>64061.995149999988</v>
      </c>
      <c r="D47" s="87">
        <v>51727.172219999993</v>
      </c>
      <c r="E47" s="87">
        <v>30583.437399999999</v>
      </c>
      <c r="F47" s="87">
        <v>0</v>
      </c>
      <c r="G47" s="87">
        <v>0</v>
      </c>
      <c r="H47" s="87">
        <v>0</v>
      </c>
    </row>
    <row r="48" spans="1:8" ht="12.75" x14ac:dyDescent="0.2">
      <c r="A48" s="92" t="s">
        <v>328</v>
      </c>
      <c r="B48" s="93" t="s">
        <v>333</v>
      </c>
      <c r="C48" s="87">
        <v>0</v>
      </c>
      <c r="D48" s="87">
        <v>0</v>
      </c>
      <c r="E48" s="87">
        <v>0</v>
      </c>
      <c r="F48" s="87">
        <v>3543.5497379800008</v>
      </c>
      <c r="G48" s="87">
        <v>4916.1885041500009</v>
      </c>
      <c r="H48" s="87">
        <v>6059.4905047710008</v>
      </c>
    </row>
    <row r="49" spans="1:8" ht="12.75" x14ac:dyDescent="0.2">
      <c r="A49" s="92" t="s">
        <v>329</v>
      </c>
      <c r="B49" s="93" t="s">
        <v>333</v>
      </c>
      <c r="C49" s="87">
        <v>2743.7634000000003</v>
      </c>
      <c r="D49" s="87">
        <v>2743.7634000000003</v>
      </c>
      <c r="E49" s="87">
        <v>2719.5424899999998</v>
      </c>
      <c r="F49" s="87">
        <v>0</v>
      </c>
      <c r="G49" s="87">
        <v>0</v>
      </c>
      <c r="H49" s="87">
        <v>0</v>
      </c>
    </row>
    <row r="50" spans="1:8" ht="12.75" x14ac:dyDescent="0.2">
      <c r="A50" s="92" t="s">
        <v>316</v>
      </c>
      <c r="B50" s="93" t="s">
        <v>333</v>
      </c>
      <c r="C50" s="87">
        <v>27419.965869999996</v>
      </c>
      <c r="D50" s="87">
        <v>27419.965849999993</v>
      </c>
      <c r="E50" s="87">
        <v>29604.696059999995</v>
      </c>
      <c r="F50" s="87">
        <v>29685.804809999998</v>
      </c>
      <c r="G50" s="87">
        <v>29604.696049999995</v>
      </c>
      <c r="H50" s="87">
        <v>29604.696049999995</v>
      </c>
    </row>
    <row r="51" spans="1:8" ht="12.75" x14ac:dyDescent="0.2">
      <c r="A51" s="92" t="s">
        <v>317</v>
      </c>
      <c r="B51" s="93" t="s">
        <v>333</v>
      </c>
      <c r="C51" s="87">
        <v>10160.8992</v>
      </c>
      <c r="D51" s="87">
        <v>10160.8992</v>
      </c>
      <c r="E51" s="87">
        <v>10160.8992</v>
      </c>
      <c r="F51" s="87">
        <v>10188.737279999998</v>
      </c>
      <c r="G51" s="87">
        <v>10160.8992</v>
      </c>
      <c r="H51" s="87">
        <v>10160.8992</v>
      </c>
    </row>
    <row r="52" spans="1:8" ht="12.75" x14ac:dyDescent="0.2">
      <c r="A52" s="92" t="s">
        <v>318</v>
      </c>
      <c r="B52" s="93" t="s">
        <v>333</v>
      </c>
      <c r="C52" s="87">
        <v>0</v>
      </c>
      <c r="D52" s="87">
        <v>10402.5</v>
      </c>
      <c r="E52" s="87">
        <v>10402.5</v>
      </c>
      <c r="F52" s="87">
        <v>10431</v>
      </c>
      <c r="G52" s="87">
        <v>10402.5</v>
      </c>
      <c r="H52" s="87">
        <v>10402.5</v>
      </c>
    </row>
    <row r="53" spans="1:8" ht="12.75" x14ac:dyDescent="0.2">
      <c r="A53" s="92" t="s">
        <v>319</v>
      </c>
      <c r="B53" s="93" t="s">
        <v>333</v>
      </c>
      <c r="C53" s="87">
        <v>8598.4423300000017</v>
      </c>
      <c r="D53" s="87">
        <v>13480.578319999999</v>
      </c>
      <c r="E53" s="87">
        <v>38803.169910000004</v>
      </c>
      <c r="F53" s="87">
        <v>48454.404483281294</v>
      </c>
      <c r="G53" s="87">
        <v>48816.210334869465</v>
      </c>
      <c r="H53" s="87">
        <v>48925.872729169598</v>
      </c>
    </row>
    <row r="54" spans="1:8" ht="12.75" x14ac:dyDescent="0.2">
      <c r="A54" s="92" t="s">
        <v>320</v>
      </c>
      <c r="B54" s="93" t="s">
        <v>333</v>
      </c>
      <c r="C54" s="87">
        <v>0</v>
      </c>
      <c r="D54" s="87">
        <v>0</v>
      </c>
      <c r="E54" s="87">
        <v>0</v>
      </c>
      <c r="F54" s="87">
        <v>4588.5640692157594</v>
      </c>
      <c r="G54" s="87">
        <v>4578.9496399999998</v>
      </c>
      <c r="H54" s="87">
        <v>4578.1277068009904</v>
      </c>
    </row>
    <row r="55" spans="1:8" ht="12.75" x14ac:dyDescent="0.2">
      <c r="A55" s="92" t="s">
        <v>321</v>
      </c>
      <c r="B55" s="93" t="s">
        <v>333</v>
      </c>
      <c r="C55" s="87">
        <v>578.16</v>
      </c>
      <c r="D55" s="87">
        <v>8190.5999999999995</v>
      </c>
      <c r="E55" s="87">
        <v>39420</v>
      </c>
      <c r="F55" s="87">
        <v>62353.34504477345</v>
      </c>
      <c r="G55" s="87">
        <v>84197.089382375329</v>
      </c>
      <c r="H55" s="87">
        <v>101014.32252871437</v>
      </c>
    </row>
    <row r="56" spans="1:8" ht="12.75" x14ac:dyDescent="0.2">
      <c r="A56" s="92" t="s">
        <v>330</v>
      </c>
      <c r="B56" s="93" t="s">
        <v>333</v>
      </c>
      <c r="C56" s="87">
        <v>10821.747889999999</v>
      </c>
      <c r="D56" s="87">
        <v>20792.768460000003</v>
      </c>
      <c r="E56" s="87">
        <v>47673.951850000005</v>
      </c>
      <c r="F56" s="87">
        <v>74317.800854749497</v>
      </c>
      <c r="G56" s="87">
        <v>85505.03497860521</v>
      </c>
      <c r="H56" s="87">
        <v>96882.09877054402</v>
      </c>
    </row>
    <row r="57" spans="1:8" ht="12.75" x14ac:dyDescent="0.2">
      <c r="A57" s="92" t="s">
        <v>313</v>
      </c>
      <c r="B57" s="93" t="s">
        <v>333</v>
      </c>
      <c r="C57" s="87">
        <v>-45.080620000000003</v>
      </c>
      <c r="D57" s="87">
        <v>-131.90425999999999</v>
      </c>
      <c r="E57" s="87">
        <v>-1157.4102399999999</v>
      </c>
      <c r="F57" s="87">
        <v>-1590.5741899999996</v>
      </c>
      <c r="G57" s="87">
        <v>-2366.8547600000002</v>
      </c>
      <c r="H57" s="87">
        <v>-2975.4285799999998</v>
      </c>
    </row>
    <row r="58" spans="1:8" ht="12.75" x14ac:dyDescent="0.2">
      <c r="A58" s="85" t="s">
        <v>314</v>
      </c>
      <c r="B58" s="86" t="s">
        <v>333</v>
      </c>
      <c r="C58" s="87">
        <v>-0.31386000000000003</v>
      </c>
      <c r="D58" s="87">
        <v>-0.17724999999999999</v>
      </c>
      <c r="E58" s="87">
        <v>-150.30088000000001</v>
      </c>
      <c r="F58" s="87">
        <v>-382.83505000000002</v>
      </c>
      <c r="G58" s="87">
        <v>-398.13097999999997</v>
      </c>
      <c r="H58" s="87">
        <v>-377.93993</v>
      </c>
    </row>
    <row r="59" spans="1:8" ht="12.75" x14ac:dyDescent="0.2">
      <c r="A59" s="104" t="s">
        <v>334</v>
      </c>
      <c r="B59" s="93" t="s">
        <v>333</v>
      </c>
      <c r="C59" s="87">
        <v>17090.433300000001</v>
      </c>
      <c r="D59" s="87">
        <v>8377.9030099999982</v>
      </c>
      <c r="E59" s="87">
        <v>7358.8821499999976</v>
      </c>
      <c r="F59" s="87">
        <v>25066.445860000007</v>
      </c>
      <c r="G59" s="87">
        <v>26496.319670000004</v>
      </c>
      <c r="H59" s="87">
        <v>27121.294150000002</v>
      </c>
    </row>
    <row r="60" spans="1:8" ht="12.75" x14ac:dyDescent="0.2">
      <c r="A60" s="105" t="s">
        <v>335</v>
      </c>
      <c r="B60" s="86" t="s">
        <v>333</v>
      </c>
      <c r="C60" s="87">
        <v>-10438.781660000001</v>
      </c>
      <c r="D60" s="87">
        <v>-9840.9746800000012</v>
      </c>
      <c r="E60" s="87">
        <v>-15051.853040000002</v>
      </c>
      <c r="F60" s="87">
        <v>-25066.44587</v>
      </c>
      <c r="G60" s="87">
        <v>-26496.319670000001</v>
      </c>
      <c r="H60" s="87">
        <v>-27121.294149999998</v>
      </c>
    </row>
    <row r="61" spans="1:8" ht="12.75" x14ac:dyDescent="0.2">
      <c r="A61" s="105" t="s">
        <v>336</v>
      </c>
      <c r="B61" s="86" t="s">
        <v>333</v>
      </c>
      <c r="C61" s="87">
        <v>157044.67267999999</v>
      </c>
      <c r="D61" s="87">
        <v>169376.56057999999</v>
      </c>
      <c r="E61" s="87">
        <v>226372.00148999997</v>
      </c>
      <c r="F61" s="87">
        <v>267396.78932000004</v>
      </c>
      <c r="G61" s="87">
        <v>301125.13958999998</v>
      </c>
      <c r="H61" s="87">
        <v>329963.25148000004</v>
      </c>
    </row>
    <row r="62" spans="1:8" ht="12.75" x14ac:dyDescent="0.2">
      <c r="A62" s="106" t="s">
        <v>337</v>
      </c>
      <c r="B62" s="106"/>
      <c r="C62" s="106"/>
      <c r="D62" s="107"/>
      <c r="E62" s="106"/>
      <c r="F62" s="106"/>
      <c r="G62" s="106"/>
      <c r="H62" s="106"/>
    </row>
    <row r="64" spans="1:8" ht="12.75" x14ac:dyDescent="0.2">
      <c r="A64" s="80" t="s">
        <v>338</v>
      </c>
      <c r="B64" s="98" t="s">
        <v>306</v>
      </c>
      <c r="C64" s="99">
        <v>2025</v>
      </c>
      <c r="D64" s="99">
        <v>2030</v>
      </c>
      <c r="E64" s="99">
        <v>2035</v>
      </c>
      <c r="F64" s="99">
        <v>2040</v>
      </c>
      <c r="G64" s="99">
        <v>2045</v>
      </c>
      <c r="H64" s="84">
        <v>2050</v>
      </c>
    </row>
    <row r="65" spans="1:8" ht="12.75" x14ac:dyDescent="0.2">
      <c r="A65" s="92" t="s">
        <v>307</v>
      </c>
      <c r="B65" s="93" t="s">
        <v>308</v>
      </c>
      <c r="C65" s="87">
        <v>3304.6000000000004</v>
      </c>
      <c r="D65" s="87">
        <v>3304.6000000000004</v>
      </c>
      <c r="E65" s="87">
        <v>3304.6000000000004</v>
      </c>
      <c r="F65" s="87">
        <v>3304.6000000000004</v>
      </c>
      <c r="G65" s="87">
        <v>3304.6000000000004</v>
      </c>
      <c r="H65" s="87">
        <v>3304.6000000000004</v>
      </c>
    </row>
    <row r="66" spans="1:8" ht="12.75" x14ac:dyDescent="0.2">
      <c r="A66" s="92" t="s">
        <v>309</v>
      </c>
      <c r="B66" s="93" t="s">
        <v>308</v>
      </c>
      <c r="C66" s="87">
        <v>2234.9</v>
      </c>
      <c r="D66" s="87">
        <v>2234.9</v>
      </c>
      <c r="E66" s="87">
        <v>2234.9</v>
      </c>
      <c r="F66" s="87">
        <v>2234.9</v>
      </c>
      <c r="G66" s="87">
        <v>2234.9</v>
      </c>
      <c r="H66" s="87">
        <v>2234.9</v>
      </c>
    </row>
    <row r="67" spans="1:8" ht="12.75" x14ac:dyDescent="0.2">
      <c r="A67" s="92" t="s">
        <v>310</v>
      </c>
      <c r="B67" s="93" t="s">
        <v>308</v>
      </c>
      <c r="C67" s="87">
        <v>118.79999999999998</v>
      </c>
      <c r="D67" s="87">
        <v>52.900000000000006</v>
      </c>
      <c r="E67" s="87">
        <v>52.900000000000006</v>
      </c>
      <c r="F67" s="87">
        <v>1297.6100000000001</v>
      </c>
      <c r="G67" s="87">
        <v>2396.6900000000005</v>
      </c>
      <c r="H67" s="87">
        <v>3160.4400000000005</v>
      </c>
    </row>
    <row r="68" spans="1:8" ht="12.75" x14ac:dyDescent="0.2">
      <c r="A68" s="92" t="s">
        <v>311</v>
      </c>
      <c r="B68" s="93" t="s">
        <v>308</v>
      </c>
      <c r="C68" s="87">
        <v>1621.5</v>
      </c>
      <c r="D68" s="87">
        <v>1621.5</v>
      </c>
      <c r="E68" s="87">
        <v>1621.5</v>
      </c>
      <c r="F68" s="87">
        <v>0</v>
      </c>
      <c r="G68" s="87">
        <v>0</v>
      </c>
      <c r="H68" s="87">
        <v>0</v>
      </c>
    </row>
    <row r="69" spans="1:8" ht="12.75" x14ac:dyDescent="0.2">
      <c r="A69" s="92" t="s">
        <v>312</v>
      </c>
      <c r="B69" s="93" t="s">
        <v>308</v>
      </c>
      <c r="C69" s="87">
        <v>124.30000000000001</v>
      </c>
      <c r="D69" s="87">
        <v>124.30000000000001</v>
      </c>
      <c r="E69" s="87">
        <v>124.30000000000001</v>
      </c>
      <c r="F69" s="87">
        <v>0</v>
      </c>
      <c r="G69" s="87">
        <v>0</v>
      </c>
      <c r="H69" s="87">
        <v>0</v>
      </c>
    </row>
    <row r="70" spans="1:8" ht="12.75" x14ac:dyDescent="0.2">
      <c r="A70" s="92" t="s">
        <v>313</v>
      </c>
      <c r="B70" s="93" t="s">
        <v>308</v>
      </c>
      <c r="C70" s="87">
        <v>486</v>
      </c>
      <c r="D70" s="87">
        <v>4652</v>
      </c>
      <c r="E70" s="87">
        <v>4894.13</v>
      </c>
      <c r="F70" s="87">
        <v>4894.13</v>
      </c>
      <c r="G70" s="87">
        <v>5755.13</v>
      </c>
      <c r="H70" s="87">
        <v>7996.28</v>
      </c>
    </row>
    <row r="71" spans="1:8" ht="12.75" x14ac:dyDescent="0.2">
      <c r="A71" s="92" t="s">
        <v>314</v>
      </c>
      <c r="B71" s="93" t="s">
        <v>308</v>
      </c>
      <c r="C71" s="87">
        <v>240</v>
      </c>
      <c r="D71" s="87">
        <v>240</v>
      </c>
      <c r="E71" s="87">
        <v>240</v>
      </c>
      <c r="F71" s="87">
        <v>240</v>
      </c>
      <c r="G71" s="87">
        <v>240</v>
      </c>
      <c r="H71" s="87">
        <v>240</v>
      </c>
    </row>
    <row r="72" spans="1:8" ht="12.75" x14ac:dyDescent="0.2">
      <c r="A72" s="92" t="s">
        <v>316</v>
      </c>
      <c r="B72" s="93" t="s">
        <v>308</v>
      </c>
      <c r="C72" s="87">
        <v>3892</v>
      </c>
      <c r="D72" s="87">
        <v>3892</v>
      </c>
      <c r="E72" s="87">
        <v>4062.5</v>
      </c>
      <c r="F72" s="87">
        <v>4062.5</v>
      </c>
      <c r="G72" s="87">
        <v>4062.5</v>
      </c>
      <c r="H72" s="87">
        <v>4062.5</v>
      </c>
    </row>
    <row r="73" spans="1:8" ht="12.75" x14ac:dyDescent="0.2">
      <c r="A73" s="92" t="s">
        <v>317</v>
      </c>
      <c r="B73" s="93" t="s">
        <v>308</v>
      </c>
      <c r="C73" s="87">
        <v>0</v>
      </c>
      <c r="D73" s="87">
        <v>0</v>
      </c>
      <c r="E73" s="87">
        <v>0</v>
      </c>
      <c r="F73" s="87">
        <v>0</v>
      </c>
      <c r="G73" s="87">
        <v>0</v>
      </c>
      <c r="H73" s="87">
        <v>0</v>
      </c>
    </row>
    <row r="74" spans="1:8" ht="12.75" x14ac:dyDescent="0.2">
      <c r="A74" s="92" t="s">
        <v>318</v>
      </c>
      <c r="B74" s="93" t="s">
        <v>308</v>
      </c>
      <c r="C74" s="87">
        <v>0</v>
      </c>
      <c r="D74" s="87">
        <v>0</v>
      </c>
      <c r="E74" s="87">
        <v>0</v>
      </c>
      <c r="F74" s="87">
        <v>0</v>
      </c>
      <c r="G74" s="87">
        <v>0</v>
      </c>
      <c r="H74" s="87">
        <v>0</v>
      </c>
    </row>
    <row r="75" spans="1:8" ht="12.75" x14ac:dyDescent="0.2">
      <c r="A75" s="92" t="s">
        <v>319</v>
      </c>
      <c r="B75" s="93" t="s">
        <v>308</v>
      </c>
      <c r="C75" s="87">
        <v>3167.5599999999995</v>
      </c>
      <c r="D75" s="87">
        <v>4657.4799999999996</v>
      </c>
      <c r="E75" s="87">
        <v>12241.08</v>
      </c>
      <c r="F75" s="87">
        <v>13861.93</v>
      </c>
      <c r="G75" s="87">
        <v>13861.93</v>
      </c>
      <c r="H75" s="87">
        <v>13861.93</v>
      </c>
    </row>
    <row r="76" spans="1:8" ht="12.75" x14ac:dyDescent="0.2">
      <c r="A76" s="92" t="s">
        <v>320</v>
      </c>
      <c r="B76" s="93" t="s">
        <v>308</v>
      </c>
      <c r="C76" s="87">
        <v>0</v>
      </c>
      <c r="D76" s="87">
        <v>0</v>
      </c>
      <c r="E76" s="87">
        <v>0</v>
      </c>
      <c r="F76" s="87">
        <v>1324.13</v>
      </c>
      <c r="G76" s="87">
        <v>1324.13</v>
      </c>
      <c r="H76" s="87">
        <v>1324.13</v>
      </c>
    </row>
    <row r="77" spans="1:8" ht="12.75" x14ac:dyDescent="0.2">
      <c r="A77" s="92" t="s">
        <v>321</v>
      </c>
      <c r="B77" s="93" t="s">
        <v>308</v>
      </c>
      <c r="C77" s="87">
        <v>0</v>
      </c>
      <c r="D77" s="87">
        <v>0</v>
      </c>
      <c r="E77" s="87">
        <v>0</v>
      </c>
      <c r="F77" s="87">
        <v>0</v>
      </c>
      <c r="G77" s="87">
        <v>0</v>
      </c>
      <c r="H77" s="87">
        <v>0</v>
      </c>
    </row>
    <row r="78" spans="1:8" ht="12.75" x14ac:dyDescent="0.2">
      <c r="A78" s="92" t="s">
        <v>322</v>
      </c>
      <c r="B78" s="93" t="s">
        <v>308</v>
      </c>
      <c r="C78" s="87">
        <v>3243.8100000000004</v>
      </c>
      <c r="D78" s="87">
        <v>4476.2300000000005</v>
      </c>
      <c r="E78" s="87">
        <v>4476.2300000000005</v>
      </c>
      <c r="F78" s="87">
        <v>4476.2300000000005</v>
      </c>
      <c r="G78" s="87">
        <v>4476.2300000000005</v>
      </c>
      <c r="H78" s="87">
        <v>4619.3300000000008</v>
      </c>
    </row>
    <row r="79" spans="1:8" ht="12.75" x14ac:dyDescent="0.2">
      <c r="A79" s="85" t="s">
        <v>323</v>
      </c>
      <c r="B79" s="86" t="s">
        <v>308</v>
      </c>
      <c r="C79" s="87">
        <v>601.39</v>
      </c>
      <c r="D79" s="87">
        <v>3823.2999999999997</v>
      </c>
      <c r="E79" s="87">
        <v>9397.42</v>
      </c>
      <c r="F79" s="87">
        <v>18345.73</v>
      </c>
      <c r="G79" s="87">
        <v>23730.05</v>
      </c>
      <c r="H79" s="87">
        <v>29445.32</v>
      </c>
    </row>
    <row r="80" spans="1:8" ht="12.75" x14ac:dyDescent="0.2">
      <c r="A80" s="81"/>
      <c r="B80" s="81"/>
      <c r="C80" s="81"/>
      <c r="D80" s="81"/>
      <c r="E80" s="81"/>
      <c r="F80" s="81"/>
      <c r="G80" s="81"/>
      <c r="H80" s="81"/>
    </row>
    <row r="81" spans="1:8" ht="12.75" x14ac:dyDescent="0.2">
      <c r="A81" s="80" t="s">
        <v>339</v>
      </c>
      <c r="B81" s="98" t="s">
        <v>306</v>
      </c>
      <c r="C81" s="99">
        <v>2025</v>
      </c>
      <c r="D81" s="99">
        <v>2030</v>
      </c>
      <c r="E81" s="99">
        <v>2035</v>
      </c>
      <c r="F81" s="99">
        <v>2040</v>
      </c>
      <c r="G81" s="99">
        <v>2045</v>
      </c>
      <c r="H81" s="84">
        <v>2050</v>
      </c>
    </row>
    <row r="82" spans="1:8" ht="12.75" x14ac:dyDescent="0.2">
      <c r="A82" s="92" t="s">
        <v>307</v>
      </c>
      <c r="B82" s="93" t="s">
        <v>308</v>
      </c>
      <c r="C82" s="87">
        <v>0</v>
      </c>
      <c r="D82" s="87">
        <v>0</v>
      </c>
      <c r="E82" s="87">
        <v>0</v>
      </c>
      <c r="F82" s="87">
        <v>0</v>
      </c>
      <c r="G82" s="87">
        <v>0</v>
      </c>
      <c r="H82" s="87">
        <v>0</v>
      </c>
    </row>
    <row r="83" spans="1:8" ht="12.75" x14ac:dyDescent="0.2">
      <c r="A83" s="92" t="s">
        <v>309</v>
      </c>
      <c r="B83" s="93" t="s">
        <v>308</v>
      </c>
      <c r="C83" s="87">
        <v>3017.9</v>
      </c>
      <c r="D83" s="87">
        <v>3017.9</v>
      </c>
      <c r="E83" s="87">
        <v>3017.9</v>
      </c>
      <c r="F83" s="87">
        <v>3017.9</v>
      </c>
      <c r="G83" s="87">
        <v>3017.9</v>
      </c>
      <c r="H83" s="87">
        <v>3017.9</v>
      </c>
    </row>
    <row r="84" spans="1:8" ht="12.75" x14ac:dyDescent="0.2">
      <c r="A84" s="92" t="s">
        <v>310</v>
      </c>
      <c r="B84" s="93" t="s">
        <v>308</v>
      </c>
      <c r="C84" s="87">
        <v>0</v>
      </c>
      <c r="D84" s="87">
        <v>0</v>
      </c>
      <c r="E84" s="87">
        <v>0</v>
      </c>
      <c r="F84" s="87">
        <v>0</v>
      </c>
      <c r="G84" s="87">
        <v>0</v>
      </c>
      <c r="H84" s="87">
        <v>0</v>
      </c>
    </row>
    <row r="85" spans="1:8" ht="12.75" x14ac:dyDescent="0.2">
      <c r="A85" s="92" t="s">
        <v>311</v>
      </c>
      <c r="B85" s="93" t="s">
        <v>308</v>
      </c>
      <c r="C85" s="87">
        <v>0</v>
      </c>
      <c r="D85" s="87">
        <v>0</v>
      </c>
      <c r="E85" s="87">
        <v>0</v>
      </c>
      <c r="F85" s="87">
        <v>0</v>
      </c>
      <c r="G85" s="87">
        <v>0</v>
      </c>
      <c r="H85" s="87">
        <v>0</v>
      </c>
    </row>
    <row r="86" spans="1:8" ht="12.75" x14ac:dyDescent="0.2">
      <c r="A86" s="92" t="s">
        <v>312</v>
      </c>
      <c r="B86" s="93" t="s">
        <v>308</v>
      </c>
      <c r="C86" s="87">
        <v>25.6</v>
      </c>
      <c r="D86" s="87">
        <v>25.6</v>
      </c>
      <c r="E86" s="87">
        <v>25.6</v>
      </c>
      <c r="F86" s="87">
        <v>0</v>
      </c>
      <c r="G86" s="87">
        <v>0</v>
      </c>
      <c r="H86" s="87">
        <v>0</v>
      </c>
    </row>
    <row r="87" spans="1:8" ht="12.75" x14ac:dyDescent="0.2">
      <c r="A87" s="92" t="s">
        <v>313</v>
      </c>
      <c r="B87" s="93" t="s">
        <v>308</v>
      </c>
      <c r="C87" s="87">
        <v>56</v>
      </c>
      <c r="D87" s="87">
        <v>106</v>
      </c>
      <c r="E87" s="87">
        <v>2259.2599999999998</v>
      </c>
      <c r="F87" s="87">
        <v>2516.3000000000002</v>
      </c>
      <c r="G87" s="87">
        <v>4467.2100000000009</v>
      </c>
      <c r="H87" s="87">
        <v>4467.2100000000009</v>
      </c>
    </row>
    <row r="88" spans="1:8" ht="12.75" x14ac:dyDescent="0.2">
      <c r="A88" s="92" t="s">
        <v>314</v>
      </c>
      <c r="B88" s="93" t="s">
        <v>308</v>
      </c>
      <c r="C88" s="87">
        <v>1167.4000000000003</v>
      </c>
      <c r="D88" s="87">
        <v>1167.4000000000003</v>
      </c>
      <c r="E88" s="87">
        <v>1167.4000000000003</v>
      </c>
      <c r="F88" s="87">
        <v>1167.4000000000003</v>
      </c>
      <c r="G88" s="87">
        <v>1167.4000000000003</v>
      </c>
      <c r="H88" s="87">
        <v>1167.4000000000003</v>
      </c>
    </row>
    <row r="89" spans="1:8" ht="12.75" x14ac:dyDescent="0.2">
      <c r="A89" s="92" t="s">
        <v>316</v>
      </c>
      <c r="B89" s="93" t="s">
        <v>308</v>
      </c>
      <c r="C89" s="87">
        <v>317.10000000000002</v>
      </c>
      <c r="D89" s="87">
        <v>317.10000000000002</v>
      </c>
      <c r="E89" s="87">
        <v>487.6</v>
      </c>
      <c r="F89" s="87">
        <v>487.6</v>
      </c>
      <c r="G89" s="87">
        <v>487.6</v>
      </c>
      <c r="H89" s="87">
        <v>487.6</v>
      </c>
    </row>
    <row r="90" spans="1:8" ht="12.75" x14ac:dyDescent="0.2">
      <c r="A90" s="92" t="s">
        <v>317</v>
      </c>
      <c r="B90" s="93" t="s">
        <v>308</v>
      </c>
      <c r="C90" s="87">
        <v>0</v>
      </c>
      <c r="D90" s="87">
        <v>0</v>
      </c>
      <c r="E90" s="87">
        <v>0</v>
      </c>
      <c r="F90" s="87">
        <v>0</v>
      </c>
      <c r="G90" s="87">
        <v>0</v>
      </c>
      <c r="H90" s="87">
        <v>0</v>
      </c>
    </row>
    <row r="91" spans="1:8" ht="12.75" x14ac:dyDescent="0.2">
      <c r="A91" s="92" t="s">
        <v>318</v>
      </c>
      <c r="B91" s="93" t="s">
        <v>308</v>
      </c>
      <c r="C91" s="87">
        <v>0</v>
      </c>
      <c r="D91" s="87">
        <v>0</v>
      </c>
      <c r="E91" s="87">
        <v>0</v>
      </c>
      <c r="F91" s="87">
        <v>0</v>
      </c>
      <c r="G91" s="87">
        <v>0</v>
      </c>
      <c r="H91" s="87">
        <v>0</v>
      </c>
    </row>
    <row r="92" spans="1:8" ht="12.75" x14ac:dyDescent="0.2">
      <c r="A92" s="92" t="s">
        <v>319</v>
      </c>
      <c r="B92" s="93" t="s">
        <v>308</v>
      </c>
      <c r="C92" s="87">
        <v>0</v>
      </c>
      <c r="D92" s="87">
        <v>0</v>
      </c>
      <c r="E92" s="87">
        <v>0</v>
      </c>
      <c r="F92" s="87">
        <v>1441.31</v>
      </c>
      <c r="G92" s="87">
        <v>1441.31</v>
      </c>
      <c r="H92" s="87">
        <v>1441.31</v>
      </c>
    </row>
    <row r="93" spans="1:8" ht="12.75" x14ac:dyDescent="0.2">
      <c r="A93" s="92" t="s">
        <v>320</v>
      </c>
      <c r="B93" s="93" t="s">
        <v>308</v>
      </c>
      <c r="C93" s="87">
        <v>0</v>
      </c>
      <c r="D93" s="87">
        <v>0</v>
      </c>
      <c r="E93" s="87">
        <v>0</v>
      </c>
      <c r="F93" s="87">
        <v>0</v>
      </c>
      <c r="G93" s="87">
        <v>0</v>
      </c>
      <c r="H93" s="87">
        <v>0</v>
      </c>
    </row>
    <row r="94" spans="1:8" ht="12.75" x14ac:dyDescent="0.2">
      <c r="A94" s="92" t="s">
        <v>321</v>
      </c>
      <c r="B94" s="93" t="s">
        <v>308</v>
      </c>
      <c r="C94" s="87">
        <v>0</v>
      </c>
      <c r="D94" s="87">
        <v>0</v>
      </c>
      <c r="E94" s="87">
        <v>0</v>
      </c>
      <c r="F94" s="87">
        <v>0</v>
      </c>
      <c r="G94" s="87">
        <v>0</v>
      </c>
      <c r="H94" s="87">
        <v>0</v>
      </c>
    </row>
    <row r="95" spans="1:8" ht="12.75" x14ac:dyDescent="0.2">
      <c r="A95" s="92" t="s">
        <v>322</v>
      </c>
      <c r="B95" s="93" t="s">
        <v>308</v>
      </c>
      <c r="C95" s="87">
        <v>887.2</v>
      </c>
      <c r="D95" s="87">
        <v>1165.3400000000001</v>
      </c>
      <c r="E95" s="87">
        <v>1165.3400000000001</v>
      </c>
      <c r="F95" s="87">
        <v>1165.3400000000001</v>
      </c>
      <c r="G95" s="87">
        <v>1165.3400000000001</v>
      </c>
      <c r="H95" s="87">
        <v>1165.3400000000001</v>
      </c>
    </row>
    <row r="96" spans="1:8" ht="12.75" x14ac:dyDescent="0.2">
      <c r="A96" s="85" t="s">
        <v>323</v>
      </c>
      <c r="B96" s="86" t="s">
        <v>308</v>
      </c>
      <c r="C96" s="87">
        <v>269.99</v>
      </c>
      <c r="D96" s="87">
        <v>427.49</v>
      </c>
      <c r="E96" s="87">
        <v>8347.02</v>
      </c>
      <c r="F96" s="87">
        <v>12924.34</v>
      </c>
      <c r="G96" s="87">
        <v>13455.07</v>
      </c>
      <c r="H96" s="87">
        <v>13455.07</v>
      </c>
    </row>
    <row r="97" spans="1:8" ht="12.75" x14ac:dyDescent="0.2">
      <c r="A97" s="81"/>
      <c r="B97" s="81"/>
      <c r="C97" s="81"/>
      <c r="D97" s="81"/>
      <c r="E97" s="81"/>
      <c r="F97" s="81"/>
      <c r="G97" s="81"/>
      <c r="H97" s="81"/>
    </row>
    <row r="98" spans="1:8" ht="12.75" x14ac:dyDescent="0.2">
      <c r="A98" s="80" t="s">
        <v>340</v>
      </c>
      <c r="B98" s="98" t="s">
        <v>306</v>
      </c>
      <c r="C98" s="99">
        <v>2025</v>
      </c>
      <c r="D98" s="99">
        <v>2030</v>
      </c>
      <c r="E98" s="99">
        <v>2035</v>
      </c>
      <c r="F98" s="99">
        <v>2040</v>
      </c>
      <c r="G98" s="99">
        <v>2045</v>
      </c>
      <c r="H98" s="84">
        <v>2050</v>
      </c>
    </row>
    <row r="99" spans="1:8" ht="12.75" x14ac:dyDescent="0.2">
      <c r="A99" s="92" t="s">
        <v>307</v>
      </c>
      <c r="B99" s="93" t="s">
        <v>308</v>
      </c>
      <c r="C99" s="87">
        <v>0</v>
      </c>
      <c r="D99" s="87">
        <v>0</v>
      </c>
      <c r="E99" s="87">
        <v>0</v>
      </c>
      <c r="F99" s="87">
        <v>0</v>
      </c>
      <c r="G99" s="87">
        <v>0</v>
      </c>
      <c r="H99" s="87">
        <v>0</v>
      </c>
    </row>
    <row r="100" spans="1:8" ht="12.75" x14ac:dyDescent="0.2">
      <c r="A100" s="92" t="s">
        <v>309</v>
      </c>
      <c r="B100" s="93" t="s">
        <v>308</v>
      </c>
      <c r="C100" s="87">
        <v>1681.1000000000004</v>
      </c>
      <c r="D100" s="87">
        <v>1681.1000000000004</v>
      </c>
      <c r="E100" s="87">
        <v>1681.1000000000004</v>
      </c>
      <c r="F100" s="87">
        <v>1681.1000000000004</v>
      </c>
      <c r="G100" s="87">
        <v>1714.6200000000003</v>
      </c>
      <c r="H100" s="87">
        <v>2268.0200000000004</v>
      </c>
    </row>
    <row r="101" spans="1:8" ht="12.75" x14ac:dyDescent="0.2">
      <c r="A101" s="92" t="s">
        <v>310</v>
      </c>
      <c r="B101" s="93" t="s">
        <v>308</v>
      </c>
      <c r="C101" s="87">
        <v>2892.2999999999997</v>
      </c>
      <c r="D101" s="87">
        <v>2396.1</v>
      </c>
      <c r="E101" s="87">
        <v>0</v>
      </c>
      <c r="F101" s="87">
        <v>473.97999999999996</v>
      </c>
      <c r="G101" s="87">
        <v>1065.08</v>
      </c>
      <c r="H101" s="87">
        <v>1065.08</v>
      </c>
    </row>
    <row r="102" spans="1:8" ht="12.75" x14ac:dyDescent="0.2">
      <c r="A102" s="92" t="s">
        <v>311</v>
      </c>
      <c r="B102" s="93" t="s">
        <v>308</v>
      </c>
      <c r="C102" s="87">
        <v>0</v>
      </c>
      <c r="D102" s="87">
        <v>0</v>
      </c>
      <c r="E102" s="87">
        <v>0</v>
      </c>
      <c r="F102" s="87">
        <v>0</v>
      </c>
      <c r="G102" s="87">
        <v>0</v>
      </c>
      <c r="H102" s="87">
        <v>0</v>
      </c>
    </row>
    <row r="103" spans="1:8" ht="12.75" x14ac:dyDescent="0.2">
      <c r="A103" s="92" t="s">
        <v>312</v>
      </c>
      <c r="B103" s="93" t="s">
        <v>308</v>
      </c>
      <c r="C103" s="87">
        <v>58.300000000000004</v>
      </c>
      <c r="D103" s="87">
        <v>58.300000000000004</v>
      </c>
      <c r="E103" s="87">
        <v>58.300000000000004</v>
      </c>
      <c r="F103" s="87">
        <v>0</v>
      </c>
      <c r="G103" s="87">
        <v>0</v>
      </c>
      <c r="H103" s="87">
        <v>0</v>
      </c>
    </row>
    <row r="104" spans="1:8" ht="12.75" x14ac:dyDescent="0.2">
      <c r="A104" s="92" t="s">
        <v>313</v>
      </c>
      <c r="B104" s="93" t="s">
        <v>308</v>
      </c>
      <c r="C104" s="87">
        <v>403</v>
      </c>
      <c r="D104" s="87">
        <v>543</v>
      </c>
      <c r="E104" s="87">
        <v>849.34000000000015</v>
      </c>
      <c r="F104" s="87">
        <v>849.34000000000015</v>
      </c>
      <c r="G104" s="87">
        <v>849.34000000000015</v>
      </c>
      <c r="H104" s="87">
        <v>849.34000000000015</v>
      </c>
    </row>
    <row r="105" spans="1:8" ht="12.75" x14ac:dyDescent="0.2">
      <c r="A105" s="92" t="s">
        <v>314</v>
      </c>
      <c r="B105" s="93" t="s">
        <v>308</v>
      </c>
      <c r="C105" s="87">
        <v>0</v>
      </c>
      <c r="D105" s="87">
        <v>0</v>
      </c>
      <c r="E105" s="87">
        <v>0</v>
      </c>
      <c r="F105" s="87">
        <v>0</v>
      </c>
      <c r="G105" s="87">
        <v>0</v>
      </c>
      <c r="H105" s="87">
        <v>0</v>
      </c>
    </row>
    <row r="106" spans="1:8" ht="12.75" x14ac:dyDescent="0.2">
      <c r="A106" s="92" t="s">
        <v>316</v>
      </c>
      <c r="B106" s="93" t="s">
        <v>308</v>
      </c>
      <c r="C106" s="87">
        <v>70.7</v>
      </c>
      <c r="D106" s="87">
        <v>70.7</v>
      </c>
      <c r="E106" s="87">
        <v>70.7</v>
      </c>
      <c r="F106" s="87">
        <v>70.7</v>
      </c>
      <c r="G106" s="87">
        <v>70.7</v>
      </c>
      <c r="H106" s="87">
        <v>70.7</v>
      </c>
    </row>
    <row r="107" spans="1:8" ht="12.75" x14ac:dyDescent="0.2">
      <c r="A107" s="92" t="s">
        <v>317</v>
      </c>
      <c r="B107" s="93" t="s">
        <v>308</v>
      </c>
      <c r="C107" s="87">
        <v>0</v>
      </c>
      <c r="D107" s="87">
        <v>0</v>
      </c>
      <c r="E107" s="87">
        <v>0</v>
      </c>
      <c r="F107" s="87">
        <v>0</v>
      </c>
      <c r="G107" s="87">
        <v>0</v>
      </c>
      <c r="H107" s="87">
        <v>0</v>
      </c>
    </row>
    <row r="108" spans="1:8" ht="12.75" x14ac:dyDescent="0.2">
      <c r="A108" s="92" t="s">
        <v>318</v>
      </c>
      <c r="B108" s="93" t="s">
        <v>308</v>
      </c>
      <c r="C108" s="87">
        <v>0</v>
      </c>
      <c r="D108" s="87">
        <v>0</v>
      </c>
      <c r="E108" s="87">
        <v>0</v>
      </c>
      <c r="F108" s="87">
        <v>0</v>
      </c>
      <c r="G108" s="87">
        <v>0</v>
      </c>
      <c r="H108" s="87">
        <v>0</v>
      </c>
    </row>
    <row r="109" spans="1:8" ht="12.75" x14ac:dyDescent="0.2">
      <c r="A109" s="92" t="s">
        <v>319</v>
      </c>
      <c r="B109" s="93" t="s">
        <v>308</v>
      </c>
      <c r="C109" s="87">
        <v>0</v>
      </c>
      <c r="D109" s="87">
        <v>0</v>
      </c>
      <c r="E109" s="87">
        <v>0</v>
      </c>
      <c r="F109" s="87">
        <v>374.32</v>
      </c>
      <c r="G109" s="87">
        <v>374.32</v>
      </c>
      <c r="H109" s="87">
        <v>374.32</v>
      </c>
    </row>
    <row r="110" spans="1:8" ht="12.75" x14ac:dyDescent="0.2">
      <c r="A110" s="92" t="s">
        <v>320</v>
      </c>
      <c r="B110" s="93" t="s">
        <v>308</v>
      </c>
      <c r="C110" s="87">
        <v>0</v>
      </c>
      <c r="D110" s="87">
        <v>0</v>
      </c>
      <c r="E110" s="87">
        <v>0</v>
      </c>
      <c r="F110" s="87">
        <v>0</v>
      </c>
      <c r="G110" s="87">
        <v>0</v>
      </c>
      <c r="H110" s="87">
        <v>0</v>
      </c>
    </row>
    <row r="111" spans="1:8" ht="12.75" x14ac:dyDescent="0.2">
      <c r="A111" s="92" t="s">
        <v>321</v>
      </c>
      <c r="B111" s="93" t="s">
        <v>308</v>
      </c>
      <c r="C111" s="87">
        <v>0</v>
      </c>
      <c r="D111" s="87">
        <v>0</v>
      </c>
      <c r="E111" s="87">
        <v>0</v>
      </c>
      <c r="F111" s="87">
        <v>0</v>
      </c>
      <c r="G111" s="87">
        <v>0</v>
      </c>
      <c r="H111" s="87">
        <v>0</v>
      </c>
    </row>
    <row r="112" spans="1:8" ht="12.75" x14ac:dyDescent="0.2">
      <c r="A112" s="92" t="s">
        <v>322</v>
      </c>
      <c r="B112" s="93" t="s">
        <v>308</v>
      </c>
      <c r="C112" s="87">
        <v>919.38999999999987</v>
      </c>
      <c r="D112" s="87">
        <v>1392.5100000000002</v>
      </c>
      <c r="E112" s="87">
        <v>1392.5100000000002</v>
      </c>
      <c r="F112" s="87">
        <v>2338.7400000000007</v>
      </c>
      <c r="G112" s="87">
        <v>2811.8500000000008</v>
      </c>
      <c r="H112" s="87">
        <v>3284.9500000000003</v>
      </c>
    </row>
    <row r="113" spans="1:8" ht="12.75" x14ac:dyDescent="0.2">
      <c r="A113" s="85" t="s">
        <v>323</v>
      </c>
      <c r="B113" s="86" t="s">
        <v>308</v>
      </c>
      <c r="C113" s="87">
        <v>21</v>
      </c>
      <c r="D113" s="87">
        <v>112</v>
      </c>
      <c r="E113" s="87">
        <v>1026.8800000000001</v>
      </c>
      <c r="F113" s="87">
        <v>2781.53</v>
      </c>
      <c r="G113" s="87">
        <v>2781.53</v>
      </c>
      <c r="H113" s="87">
        <v>2781.53</v>
      </c>
    </row>
    <row r="114" spans="1:8" ht="12.75" x14ac:dyDescent="0.2">
      <c r="A114" s="81"/>
      <c r="B114" s="81"/>
      <c r="C114" s="81"/>
      <c r="D114" s="81"/>
      <c r="E114" s="81"/>
      <c r="F114" s="81"/>
      <c r="G114" s="81"/>
      <c r="H114" s="81"/>
    </row>
    <row r="115" spans="1:8" ht="12.75" x14ac:dyDescent="0.2">
      <c r="A115" s="80" t="s">
        <v>341</v>
      </c>
      <c r="B115" s="98" t="s">
        <v>306</v>
      </c>
      <c r="C115" s="99">
        <v>2025</v>
      </c>
      <c r="D115" s="99">
        <v>2030</v>
      </c>
      <c r="E115" s="99">
        <v>2035</v>
      </c>
      <c r="F115" s="99">
        <v>2040</v>
      </c>
      <c r="G115" s="99">
        <v>2045</v>
      </c>
      <c r="H115" s="84">
        <v>2050</v>
      </c>
    </row>
    <row r="116" spans="1:8" ht="12.75" x14ac:dyDescent="0.2">
      <c r="A116" s="92" t="s">
        <v>307</v>
      </c>
      <c r="B116" s="93" t="s">
        <v>308</v>
      </c>
      <c r="C116" s="87">
        <v>0</v>
      </c>
      <c r="D116" s="87">
        <v>0</v>
      </c>
      <c r="E116" s="87">
        <v>0</v>
      </c>
      <c r="F116" s="87">
        <v>0</v>
      </c>
      <c r="G116" s="87">
        <v>0</v>
      </c>
      <c r="H116" s="87">
        <v>0</v>
      </c>
    </row>
    <row r="117" spans="1:8" ht="12.75" x14ac:dyDescent="0.2">
      <c r="A117" s="92" t="s">
        <v>309</v>
      </c>
      <c r="B117" s="93" t="s">
        <v>308</v>
      </c>
      <c r="C117" s="87">
        <v>3296.9</v>
      </c>
      <c r="D117" s="87">
        <v>3296.9</v>
      </c>
      <c r="E117" s="87">
        <v>3296.9</v>
      </c>
      <c r="F117" s="87">
        <v>3296.9</v>
      </c>
      <c r="G117" s="87">
        <v>3296.9</v>
      </c>
      <c r="H117" s="87">
        <v>3296.9</v>
      </c>
    </row>
    <row r="118" spans="1:8" ht="12.75" x14ac:dyDescent="0.2">
      <c r="A118" s="92" t="s">
        <v>310</v>
      </c>
      <c r="B118" s="93" t="s">
        <v>308</v>
      </c>
      <c r="C118" s="87">
        <v>5426.7000000000007</v>
      </c>
      <c r="D118" s="87">
        <v>3670.2099999999996</v>
      </c>
      <c r="E118" s="87">
        <v>2187.16</v>
      </c>
      <c r="F118" s="87">
        <v>2675.54</v>
      </c>
      <c r="G118" s="87">
        <v>3616.7100000000005</v>
      </c>
      <c r="H118" s="87">
        <v>3616.7100000000005</v>
      </c>
    </row>
    <row r="119" spans="1:8" ht="12.75" x14ac:dyDescent="0.2">
      <c r="A119" s="92" t="s">
        <v>311</v>
      </c>
      <c r="B119" s="93" t="s">
        <v>308</v>
      </c>
      <c r="C119" s="87">
        <v>0</v>
      </c>
      <c r="D119" s="87">
        <v>0</v>
      </c>
      <c r="E119" s="87">
        <v>0</v>
      </c>
      <c r="F119" s="87">
        <v>0</v>
      </c>
      <c r="G119" s="87">
        <v>0</v>
      </c>
      <c r="H119" s="87">
        <v>0</v>
      </c>
    </row>
    <row r="120" spans="1:8" ht="12.75" x14ac:dyDescent="0.2">
      <c r="A120" s="92" t="s">
        <v>312</v>
      </c>
      <c r="B120" s="93" t="s">
        <v>308</v>
      </c>
      <c r="C120" s="87">
        <v>0</v>
      </c>
      <c r="D120" s="87">
        <v>0</v>
      </c>
      <c r="E120" s="87">
        <v>0</v>
      </c>
      <c r="F120" s="87">
        <v>0</v>
      </c>
      <c r="G120" s="87">
        <v>0</v>
      </c>
      <c r="H120" s="87">
        <v>0</v>
      </c>
    </row>
    <row r="121" spans="1:8" ht="12.75" x14ac:dyDescent="0.2">
      <c r="A121" s="92" t="s">
        <v>313</v>
      </c>
      <c r="B121" s="93" t="s">
        <v>308</v>
      </c>
      <c r="C121" s="87">
        <v>353</v>
      </c>
      <c r="D121" s="87">
        <v>353</v>
      </c>
      <c r="E121" s="87">
        <v>1125.56</v>
      </c>
      <c r="F121" s="87">
        <v>1125.56</v>
      </c>
      <c r="G121" s="87">
        <v>1125.56</v>
      </c>
      <c r="H121" s="87">
        <v>1125.56</v>
      </c>
    </row>
    <row r="122" spans="1:8" ht="12.75" x14ac:dyDescent="0.2">
      <c r="A122" s="92" t="s">
        <v>314</v>
      </c>
      <c r="B122" s="93" t="s">
        <v>308</v>
      </c>
      <c r="C122" s="87">
        <v>0</v>
      </c>
      <c r="D122" s="87">
        <v>0</v>
      </c>
      <c r="E122" s="87">
        <v>0</v>
      </c>
      <c r="F122" s="87">
        <v>0</v>
      </c>
      <c r="G122" s="87">
        <v>0</v>
      </c>
      <c r="H122" s="87">
        <v>0</v>
      </c>
    </row>
    <row r="123" spans="1:8" ht="12.75" x14ac:dyDescent="0.2">
      <c r="A123" s="92" t="s">
        <v>316</v>
      </c>
      <c r="B123" s="93" t="s">
        <v>308</v>
      </c>
      <c r="C123" s="87">
        <v>0</v>
      </c>
      <c r="D123" s="87">
        <v>0</v>
      </c>
      <c r="E123" s="87">
        <v>0</v>
      </c>
      <c r="F123" s="87">
        <v>0</v>
      </c>
      <c r="G123" s="87">
        <v>0</v>
      </c>
      <c r="H123" s="87">
        <v>0</v>
      </c>
    </row>
    <row r="124" spans="1:8" ht="12.75" x14ac:dyDescent="0.2">
      <c r="A124" s="92" t="s">
        <v>317</v>
      </c>
      <c r="B124" s="93" t="s">
        <v>308</v>
      </c>
      <c r="C124" s="87">
        <v>0</v>
      </c>
      <c r="D124" s="87">
        <v>0</v>
      </c>
      <c r="E124" s="87">
        <v>0</v>
      </c>
      <c r="F124" s="87">
        <v>0</v>
      </c>
      <c r="G124" s="87">
        <v>0</v>
      </c>
      <c r="H124" s="87">
        <v>0</v>
      </c>
    </row>
    <row r="125" spans="1:8" ht="12.75" x14ac:dyDescent="0.2">
      <c r="A125" s="92" t="s">
        <v>318</v>
      </c>
      <c r="B125" s="93" t="s">
        <v>308</v>
      </c>
      <c r="C125" s="87">
        <v>0</v>
      </c>
      <c r="D125" s="87">
        <v>1250</v>
      </c>
      <c r="E125" s="87">
        <v>1250</v>
      </c>
      <c r="F125" s="87">
        <v>1250</v>
      </c>
      <c r="G125" s="87">
        <v>1250</v>
      </c>
      <c r="H125" s="87">
        <v>1250</v>
      </c>
    </row>
    <row r="126" spans="1:8" ht="12.75" x14ac:dyDescent="0.2">
      <c r="A126" s="92" t="s">
        <v>319</v>
      </c>
      <c r="B126" s="93" t="s">
        <v>308</v>
      </c>
      <c r="C126" s="87">
        <v>0</v>
      </c>
      <c r="D126" s="87">
        <v>0</v>
      </c>
      <c r="E126" s="87">
        <v>0</v>
      </c>
      <c r="F126" s="87">
        <v>0</v>
      </c>
      <c r="G126" s="87">
        <v>0</v>
      </c>
      <c r="H126" s="87">
        <v>0</v>
      </c>
    </row>
    <row r="127" spans="1:8" ht="12.75" x14ac:dyDescent="0.2">
      <c r="A127" s="92" t="s">
        <v>320</v>
      </c>
      <c r="B127" s="93" t="s">
        <v>308</v>
      </c>
      <c r="C127" s="87">
        <v>0</v>
      </c>
      <c r="D127" s="87">
        <v>0</v>
      </c>
      <c r="E127" s="87">
        <v>0</v>
      </c>
      <c r="F127" s="87">
        <v>0</v>
      </c>
      <c r="G127" s="87">
        <v>0</v>
      </c>
      <c r="H127" s="87">
        <v>0</v>
      </c>
    </row>
    <row r="128" spans="1:8" ht="12.75" x14ac:dyDescent="0.2">
      <c r="A128" s="92" t="s">
        <v>321</v>
      </c>
      <c r="B128" s="93" t="s">
        <v>308</v>
      </c>
      <c r="C128" s="87">
        <v>0</v>
      </c>
      <c r="D128" s="87">
        <v>816.00000000000011</v>
      </c>
      <c r="E128" s="87">
        <v>6000</v>
      </c>
      <c r="F128" s="87">
        <v>7958.1900000000014</v>
      </c>
      <c r="G128" s="87">
        <v>12385.880000000001</v>
      </c>
      <c r="H128" s="87">
        <v>14182.269999999999</v>
      </c>
    </row>
    <row r="129" spans="1:8" ht="12.75" x14ac:dyDescent="0.2">
      <c r="A129" s="92" t="s">
        <v>322</v>
      </c>
      <c r="B129" s="93" t="s">
        <v>308</v>
      </c>
      <c r="C129" s="87">
        <v>446.28</v>
      </c>
      <c r="D129" s="87">
        <v>685.97</v>
      </c>
      <c r="E129" s="87">
        <v>685.97</v>
      </c>
      <c r="F129" s="87">
        <v>685.97</v>
      </c>
      <c r="G129" s="87">
        <v>685.97</v>
      </c>
      <c r="H129" s="87">
        <v>685.97</v>
      </c>
    </row>
    <row r="130" spans="1:8" ht="12.75" x14ac:dyDescent="0.2">
      <c r="A130" s="85" t="s">
        <v>323</v>
      </c>
      <c r="B130" s="86" t="s">
        <v>308</v>
      </c>
      <c r="C130" s="87">
        <v>0</v>
      </c>
      <c r="D130" s="87">
        <v>0</v>
      </c>
      <c r="E130" s="87">
        <v>0</v>
      </c>
      <c r="F130" s="87">
        <v>0</v>
      </c>
      <c r="G130" s="87">
        <v>0</v>
      </c>
      <c r="H130" s="87">
        <v>0</v>
      </c>
    </row>
    <row r="131" spans="1:8" ht="12.75" x14ac:dyDescent="0.2">
      <c r="A131" s="81"/>
      <c r="B131" s="81"/>
      <c r="C131" s="81"/>
      <c r="D131" s="81"/>
      <c r="E131" s="81"/>
      <c r="F131" s="81"/>
      <c r="G131" s="81"/>
      <c r="H131" s="81"/>
    </row>
    <row r="132" spans="1:8" ht="12.75" x14ac:dyDescent="0.2">
      <c r="A132" s="80" t="s">
        <v>342</v>
      </c>
      <c r="B132" s="98" t="s">
        <v>306</v>
      </c>
      <c r="C132" s="99">
        <v>2025</v>
      </c>
      <c r="D132" s="99">
        <v>2030</v>
      </c>
      <c r="E132" s="99">
        <v>2035</v>
      </c>
      <c r="F132" s="99">
        <v>2040</v>
      </c>
      <c r="G132" s="99">
        <v>2045</v>
      </c>
      <c r="H132" s="84">
        <v>2050</v>
      </c>
    </row>
    <row r="133" spans="1:8" ht="12.75" x14ac:dyDescent="0.2">
      <c r="A133" s="92" t="s">
        <v>307</v>
      </c>
      <c r="B133" s="93" t="s">
        <v>308</v>
      </c>
      <c r="C133" s="87">
        <v>0</v>
      </c>
      <c r="D133" s="87">
        <v>0</v>
      </c>
      <c r="E133" s="87">
        <v>0</v>
      </c>
      <c r="F133" s="87">
        <v>0</v>
      </c>
      <c r="G133" s="87">
        <v>0</v>
      </c>
      <c r="H133" s="87">
        <v>0</v>
      </c>
    </row>
    <row r="134" spans="1:8" ht="12.75" x14ac:dyDescent="0.2">
      <c r="A134" s="92" t="s">
        <v>309</v>
      </c>
      <c r="B134" s="93" t="s">
        <v>308</v>
      </c>
      <c r="C134" s="87">
        <v>612.4</v>
      </c>
      <c r="D134" s="87">
        <v>612.4</v>
      </c>
      <c r="E134" s="87">
        <v>612.4</v>
      </c>
      <c r="F134" s="87">
        <v>612.4</v>
      </c>
      <c r="G134" s="87">
        <v>612.4</v>
      </c>
      <c r="H134" s="87">
        <v>589.20000000000005</v>
      </c>
    </row>
    <row r="135" spans="1:8" ht="12.75" x14ac:dyDescent="0.2">
      <c r="A135" s="92" t="s">
        <v>310</v>
      </c>
      <c r="B135" s="93" t="s">
        <v>308</v>
      </c>
      <c r="C135" s="87">
        <v>3077.4900000000002</v>
      </c>
      <c r="D135" s="87">
        <v>2095.5500000000002</v>
      </c>
      <c r="E135" s="87">
        <v>1415.4000000000003</v>
      </c>
      <c r="F135" s="87">
        <v>2777.4399999999996</v>
      </c>
      <c r="G135" s="87">
        <v>3721.7299999999996</v>
      </c>
      <c r="H135" s="87">
        <v>5022.0100000000011</v>
      </c>
    </row>
    <row r="136" spans="1:8" ht="12.75" x14ac:dyDescent="0.2">
      <c r="A136" s="92" t="s">
        <v>311</v>
      </c>
      <c r="B136" s="93" t="s">
        <v>308</v>
      </c>
      <c r="C136" s="87">
        <v>1118.5900000000001</v>
      </c>
      <c r="D136" s="87">
        <v>1083.1100000000001</v>
      </c>
      <c r="E136" s="87">
        <v>639.50000000000011</v>
      </c>
      <c r="F136" s="87">
        <v>0</v>
      </c>
      <c r="G136" s="87">
        <v>0</v>
      </c>
      <c r="H136" s="87">
        <v>0</v>
      </c>
    </row>
    <row r="137" spans="1:8" ht="12.75" x14ac:dyDescent="0.2">
      <c r="A137" s="92" t="s">
        <v>312</v>
      </c>
      <c r="B137" s="93" t="s">
        <v>308</v>
      </c>
      <c r="C137" s="87">
        <v>121.5</v>
      </c>
      <c r="D137" s="87">
        <v>121.5</v>
      </c>
      <c r="E137" s="87">
        <v>121.5</v>
      </c>
      <c r="F137" s="87">
        <v>0</v>
      </c>
      <c r="G137" s="87">
        <v>0</v>
      </c>
      <c r="H137" s="87">
        <v>0</v>
      </c>
    </row>
    <row r="138" spans="1:8" ht="12.75" x14ac:dyDescent="0.2">
      <c r="A138" s="92" t="s">
        <v>313</v>
      </c>
      <c r="B138" s="93" t="s">
        <v>308</v>
      </c>
      <c r="C138" s="87">
        <v>202</v>
      </c>
      <c r="D138" s="87">
        <v>346.00000000000006</v>
      </c>
      <c r="E138" s="87">
        <v>1744.66</v>
      </c>
      <c r="F138" s="87">
        <v>1744.66</v>
      </c>
      <c r="G138" s="87">
        <v>1744.66</v>
      </c>
      <c r="H138" s="87">
        <v>1744.66</v>
      </c>
    </row>
    <row r="139" spans="1:8" ht="12.75" x14ac:dyDescent="0.2">
      <c r="A139" s="92" t="s">
        <v>314</v>
      </c>
      <c r="B139" s="93" t="s">
        <v>308</v>
      </c>
      <c r="C139" s="87">
        <v>0</v>
      </c>
      <c r="D139" s="87">
        <v>0</v>
      </c>
      <c r="E139" s="87">
        <v>0</v>
      </c>
      <c r="F139" s="87">
        <v>0</v>
      </c>
      <c r="G139" s="87">
        <v>0</v>
      </c>
      <c r="H139" s="87">
        <v>0</v>
      </c>
    </row>
    <row r="140" spans="1:8" ht="12.75" x14ac:dyDescent="0.2">
      <c r="A140" s="92" t="s">
        <v>316</v>
      </c>
      <c r="B140" s="93" t="s">
        <v>308</v>
      </c>
      <c r="C140" s="87">
        <v>0</v>
      </c>
      <c r="D140" s="87">
        <v>0</v>
      </c>
      <c r="E140" s="87">
        <v>0</v>
      </c>
      <c r="F140" s="87">
        <v>0</v>
      </c>
      <c r="G140" s="87">
        <v>0</v>
      </c>
      <c r="H140" s="87">
        <v>0</v>
      </c>
    </row>
    <row r="141" spans="1:8" ht="12.75" x14ac:dyDescent="0.2">
      <c r="A141" s="92" t="s">
        <v>317</v>
      </c>
      <c r="B141" s="93" t="s">
        <v>308</v>
      </c>
      <c r="C141" s="87">
        <v>0</v>
      </c>
      <c r="D141" s="87">
        <v>0</v>
      </c>
      <c r="E141" s="87">
        <v>0</v>
      </c>
      <c r="F141" s="87">
        <v>0</v>
      </c>
      <c r="G141" s="87">
        <v>0</v>
      </c>
      <c r="H141" s="87">
        <v>0</v>
      </c>
    </row>
    <row r="142" spans="1:8" ht="12.75" x14ac:dyDescent="0.2">
      <c r="A142" s="92" t="s">
        <v>318</v>
      </c>
      <c r="B142" s="93" t="s">
        <v>308</v>
      </c>
      <c r="C142" s="87">
        <v>0</v>
      </c>
      <c r="D142" s="87">
        <v>0</v>
      </c>
      <c r="E142" s="87">
        <v>0</v>
      </c>
      <c r="F142" s="87">
        <v>0</v>
      </c>
      <c r="G142" s="87">
        <v>0</v>
      </c>
      <c r="H142" s="87">
        <v>0</v>
      </c>
    </row>
    <row r="143" spans="1:8" ht="12.75" x14ac:dyDescent="0.2">
      <c r="A143" s="92" t="s">
        <v>319</v>
      </c>
      <c r="B143" s="93" t="s">
        <v>308</v>
      </c>
      <c r="C143" s="87">
        <v>0</v>
      </c>
      <c r="D143" s="87">
        <v>0</v>
      </c>
      <c r="E143" s="87">
        <v>17.36</v>
      </c>
      <c r="F143" s="87">
        <v>23.14</v>
      </c>
      <c r="G143" s="87">
        <v>23.14</v>
      </c>
      <c r="H143" s="87">
        <v>23.14</v>
      </c>
    </row>
    <row r="144" spans="1:8" ht="12.75" x14ac:dyDescent="0.2">
      <c r="A144" s="92" t="s">
        <v>320</v>
      </c>
      <c r="B144" s="93" t="s">
        <v>308</v>
      </c>
      <c r="C144" s="87">
        <v>0</v>
      </c>
      <c r="D144" s="87">
        <v>0</v>
      </c>
      <c r="E144" s="87">
        <v>0</v>
      </c>
      <c r="F144" s="87">
        <v>0</v>
      </c>
      <c r="G144" s="87">
        <v>0</v>
      </c>
      <c r="H144" s="87">
        <v>0</v>
      </c>
    </row>
    <row r="145" spans="1:8" ht="12.75" x14ac:dyDescent="0.2">
      <c r="A145" s="92" t="s">
        <v>321</v>
      </c>
      <c r="B145" s="93" t="s">
        <v>308</v>
      </c>
      <c r="C145" s="87">
        <v>132</v>
      </c>
      <c r="D145" s="87">
        <v>1054</v>
      </c>
      <c r="E145" s="87">
        <v>3000</v>
      </c>
      <c r="F145" s="87">
        <v>6469.1399999999994</v>
      </c>
      <c r="G145" s="87">
        <v>7174.35</v>
      </c>
      <c r="H145" s="87">
        <v>9906.93</v>
      </c>
    </row>
    <row r="146" spans="1:8" ht="12.75" x14ac:dyDescent="0.2">
      <c r="A146" s="92" t="s">
        <v>322</v>
      </c>
      <c r="B146" s="93" t="s">
        <v>308</v>
      </c>
      <c r="C146" s="87">
        <v>850.53</v>
      </c>
      <c r="D146" s="87">
        <v>1252.0899999999999</v>
      </c>
      <c r="E146" s="87">
        <v>1252.0899999999999</v>
      </c>
      <c r="F146" s="87">
        <v>1422.95</v>
      </c>
      <c r="G146" s="87">
        <v>2456.7799999999997</v>
      </c>
      <c r="H146" s="87">
        <v>2858.3500000000004</v>
      </c>
    </row>
    <row r="147" spans="1:8" ht="12.75" x14ac:dyDescent="0.2">
      <c r="A147" s="85" t="s">
        <v>323</v>
      </c>
      <c r="B147" s="86" t="s">
        <v>308</v>
      </c>
      <c r="C147" s="87">
        <v>54.4</v>
      </c>
      <c r="D147" s="87">
        <v>54.4</v>
      </c>
      <c r="E147" s="87">
        <v>602.16999999999996</v>
      </c>
      <c r="F147" s="87">
        <v>602.16999999999996</v>
      </c>
      <c r="G147" s="87">
        <v>602.16999999999996</v>
      </c>
      <c r="H147" s="87">
        <v>602.16999999999996</v>
      </c>
    </row>
    <row r="148" spans="1:8" ht="12.75" x14ac:dyDescent="0.2">
      <c r="A148" s="81"/>
      <c r="B148" s="81"/>
      <c r="C148" s="81"/>
      <c r="D148" s="81"/>
      <c r="E148" s="81"/>
      <c r="F148" s="81"/>
      <c r="G148" s="81"/>
      <c r="H148" s="81"/>
    </row>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43FF4-E0F6-4A81-9BF8-C0C92687C7BD}">
  <sheetPr>
    <tabColor theme="5"/>
  </sheetPr>
  <dimension ref="A1:H148"/>
  <sheetViews>
    <sheetView showGridLines="0" zoomScaleNormal="100" workbookViewId="0">
      <pane ySplit="1" topLeftCell="A13" activePane="bottomLeft" state="frozen"/>
      <selection pane="bottomLeft"/>
    </sheetView>
  </sheetViews>
  <sheetFormatPr defaultColWidth="9" defaultRowHeight="12" x14ac:dyDescent="0.2"/>
  <cols>
    <col min="1" max="1" width="41" style="23" customWidth="1"/>
    <col min="2" max="2" width="21.5703125" style="23" bestFit="1" customWidth="1"/>
    <col min="3" max="8" width="9" style="23"/>
  </cols>
  <sheetData>
    <row r="1" spans="1:8" s="10" customFormat="1" x14ac:dyDescent="0.2">
      <c r="A1" s="1" t="s">
        <v>0</v>
      </c>
    </row>
    <row r="2" spans="1:8" ht="12.75" x14ac:dyDescent="0.2">
      <c r="A2" s="80" t="s">
        <v>304</v>
      </c>
      <c r="B2" s="164" t="s">
        <v>345</v>
      </c>
      <c r="C2" s="81"/>
      <c r="D2" s="81"/>
      <c r="E2" s="81"/>
      <c r="F2" s="81"/>
      <c r="G2" s="81"/>
      <c r="H2" s="81"/>
    </row>
    <row r="3" spans="1:8" ht="12.75" x14ac:dyDescent="0.2">
      <c r="A3" s="81"/>
      <c r="B3" s="94"/>
      <c r="C3" s="96"/>
      <c r="D3" s="81"/>
      <c r="E3" s="81"/>
      <c r="F3" s="81"/>
      <c r="G3" s="81"/>
      <c r="H3" s="81"/>
    </row>
    <row r="4" spans="1:8" ht="12.75" x14ac:dyDescent="0.2">
      <c r="A4" s="80" t="s">
        <v>305</v>
      </c>
      <c r="B4" s="98" t="s">
        <v>306</v>
      </c>
      <c r="C4" s="99">
        <v>2025</v>
      </c>
      <c r="D4" s="99">
        <v>2030</v>
      </c>
      <c r="E4" s="99">
        <v>2035</v>
      </c>
      <c r="F4" s="99">
        <v>2040</v>
      </c>
      <c r="G4" s="99">
        <v>2045</v>
      </c>
      <c r="H4" s="99">
        <v>2050</v>
      </c>
    </row>
    <row r="5" spans="1:8" ht="12.75" x14ac:dyDescent="0.2">
      <c r="A5" s="90" t="s">
        <v>307</v>
      </c>
      <c r="B5" s="91" t="s">
        <v>308</v>
      </c>
      <c r="C5" s="87">
        <v>0</v>
      </c>
      <c r="D5" s="87">
        <v>0</v>
      </c>
      <c r="E5" s="87">
        <v>0</v>
      </c>
      <c r="F5" s="87">
        <v>0</v>
      </c>
      <c r="G5" s="87">
        <v>0</v>
      </c>
      <c r="H5" s="87">
        <v>0</v>
      </c>
    </row>
    <row r="6" spans="1:8" ht="12.75" x14ac:dyDescent="0.2">
      <c r="A6" s="92" t="s">
        <v>309</v>
      </c>
      <c r="B6" s="93" t="s">
        <v>308</v>
      </c>
      <c r="C6" s="87">
        <v>0</v>
      </c>
      <c r="D6" s="87">
        <v>0</v>
      </c>
      <c r="E6" s="87">
        <v>0</v>
      </c>
      <c r="F6" s="87">
        <v>3170.05</v>
      </c>
      <c r="G6" s="87">
        <v>3170.05</v>
      </c>
      <c r="H6" s="87">
        <v>3170.05</v>
      </c>
    </row>
    <row r="7" spans="1:8" ht="12.75" x14ac:dyDescent="0.2">
      <c r="A7" s="92" t="s">
        <v>310</v>
      </c>
      <c r="B7" s="93" t="s">
        <v>308</v>
      </c>
      <c r="C7" s="87">
        <v>0</v>
      </c>
      <c r="D7" s="87">
        <v>0</v>
      </c>
      <c r="E7" s="87">
        <v>1912.1</v>
      </c>
      <c r="F7" s="87">
        <v>2449.96</v>
      </c>
      <c r="G7" s="87">
        <v>2762.7799999999997</v>
      </c>
      <c r="H7" s="87">
        <v>4022.2499999999995</v>
      </c>
    </row>
    <row r="8" spans="1:8" ht="12.75" x14ac:dyDescent="0.2">
      <c r="A8" s="92" t="s">
        <v>311</v>
      </c>
      <c r="B8" s="93" t="s">
        <v>308</v>
      </c>
      <c r="C8" s="87">
        <v>0</v>
      </c>
      <c r="D8" s="87">
        <v>0</v>
      </c>
      <c r="E8" s="87">
        <v>0</v>
      </c>
      <c r="F8" s="87">
        <v>0</v>
      </c>
      <c r="G8" s="87">
        <v>0</v>
      </c>
      <c r="H8" s="87">
        <v>0</v>
      </c>
    </row>
    <row r="9" spans="1:8" ht="12.75" x14ac:dyDescent="0.2">
      <c r="A9" s="92" t="s">
        <v>312</v>
      </c>
      <c r="B9" s="93" t="s">
        <v>308</v>
      </c>
      <c r="C9" s="87">
        <v>0</v>
      </c>
      <c r="D9" s="87">
        <v>0</v>
      </c>
      <c r="E9" s="87">
        <v>0</v>
      </c>
      <c r="F9" s="87">
        <v>0</v>
      </c>
      <c r="G9" s="87">
        <v>0</v>
      </c>
      <c r="H9" s="87">
        <v>0</v>
      </c>
    </row>
    <row r="10" spans="1:8" ht="12.75" x14ac:dyDescent="0.2">
      <c r="A10" s="92" t="s">
        <v>313</v>
      </c>
      <c r="B10" s="93" t="s">
        <v>308</v>
      </c>
      <c r="C10" s="87">
        <v>1500</v>
      </c>
      <c r="D10" s="87">
        <v>6000</v>
      </c>
      <c r="E10" s="87">
        <v>8500</v>
      </c>
      <c r="F10" s="87">
        <v>8763.6</v>
      </c>
      <c r="G10" s="87">
        <v>9960.26</v>
      </c>
      <c r="H10" s="87">
        <v>10635.300000000001</v>
      </c>
    </row>
    <row r="11" spans="1:8" ht="12.75" x14ac:dyDescent="0.2">
      <c r="A11" s="92" t="s">
        <v>314</v>
      </c>
      <c r="B11" s="93" t="s">
        <v>308</v>
      </c>
      <c r="C11" s="87">
        <v>0</v>
      </c>
      <c r="D11" s="87">
        <v>0</v>
      </c>
      <c r="E11" s="87">
        <v>0</v>
      </c>
      <c r="F11" s="87">
        <v>0</v>
      </c>
      <c r="G11" s="87">
        <v>0</v>
      </c>
      <c r="H11" s="87">
        <v>0</v>
      </c>
    </row>
    <row r="12" spans="1:8" ht="12.75" x14ac:dyDescent="0.2">
      <c r="A12" s="95" t="s">
        <v>315</v>
      </c>
      <c r="B12" s="89" t="s">
        <v>308</v>
      </c>
      <c r="C12" s="87">
        <v>1500</v>
      </c>
      <c r="D12" s="87">
        <v>6000</v>
      </c>
      <c r="E12" s="87">
        <v>10412.1</v>
      </c>
      <c r="F12" s="87">
        <v>14383.61</v>
      </c>
      <c r="G12" s="87">
        <v>15893.09</v>
      </c>
      <c r="H12" s="87">
        <v>17827.599999999999</v>
      </c>
    </row>
    <row r="13" spans="1:8" ht="12.75" x14ac:dyDescent="0.2">
      <c r="A13" s="92" t="s">
        <v>316</v>
      </c>
      <c r="B13" s="93" t="s">
        <v>308</v>
      </c>
      <c r="C13" s="87">
        <v>14.5</v>
      </c>
      <c r="D13" s="87">
        <v>14.5</v>
      </c>
      <c r="E13" s="87">
        <v>312.05</v>
      </c>
      <c r="F13" s="87">
        <v>379</v>
      </c>
      <c r="G13" s="87">
        <v>379</v>
      </c>
      <c r="H13" s="87">
        <v>379</v>
      </c>
    </row>
    <row r="14" spans="1:8" ht="12.75" x14ac:dyDescent="0.2">
      <c r="A14" s="92" t="s">
        <v>317</v>
      </c>
      <c r="B14" s="93" t="s">
        <v>308</v>
      </c>
      <c r="C14" s="87">
        <v>0</v>
      </c>
      <c r="D14" s="87">
        <v>0</v>
      </c>
      <c r="E14" s="87">
        <v>0</v>
      </c>
      <c r="F14" s="87">
        <v>0</v>
      </c>
      <c r="G14" s="87">
        <v>0</v>
      </c>
      <c r="H14" s="87">
        <v>0</v>
      </c>
    </row>
    <row r="15" spans="1:8" ht="12.75" x14ac:dyDescent="0.2">
      <c r="A15" s="92" t="s">
        <v>318</v>
      </c>
      <c r="B15" s="93" t="s">
        <v>308</v>
      </c>
      <c r="C15" s="87">
        <v>0</v>
      </c>
      <c r="D15" s="87">
        <v>1250</v>
      </c>
      <c r="E15" s="87">
        <v>1250</v>
      </c>
      <c r="F15" s="87">
        <v>1250</v>
      </c>
      <c r="G15" s="87">
        <v>1250</v>
      </c>
      <c r="H15" s="87">
        <v>1250</v>
      </c>
    </row>
    <row r="16" spans="1:8" ht="12.75" x14ac:dyDescent="0.2">
      <c r="A16" s="92" t="s">
        <v>319</v>
      </c>
      <c r="B16" s="93" t="s">
        <v>308</v>
      </c>
      <c r="C16" s="87">
        <v>1007.6900000000002</v>
      </c>
      <c r="D16" s="87">
        <v>1035.2600000000004</v>
      </c>
      <c r="E16" s="87">
        <v>2057.5700000000006</v>
      </c>
      <c r="F16" s="87">
        <v>4778.63</v>
      </c>
      <c r="G16" s="87">
        <v>4778.63</v>
      </c>
      <c r="H16" s="87">
        <v>6046.8200000000006</v>
      </c>
    </row>
    <row r="17" spans="1:8" ht="12.75" x14ac:dyDescent="0.2">
      <c r="A17" s="92" t="s">
        <v>320</v>
      </c>
      <c r="B17" s="93" t="s">
        <v>308</v>
      </c>
      <c r="C17" s="87">
        <v>0</v>
      </c>
      <c r="D17" s="87">
        <v>0</v>
      </c>
      <c r="E17" s="87">
        <v>0</v>
      </c>
      <c r="F17" s="87">
        <v>0</v>
      </c>
      <c r="G17" s="87">
        <v>0</v>
      </c>
      <c r="H17" s="87">
        <v>0</v>
      </c>
    </row>
    <row r="18" spans="1:8" ht="12.75" x14ac:dyDescent="0.2">
      <c r="A18" s="92" t="s">
        <v>321</v>
      </c>
      <c r="B18" s="93" t="s">
        <v>308</v>
      </c>
      <c r="C18" s="87">
        <v>132</v>
      </c>
      <c r="D18" s="87">
        <v>1870</v>
      </c>
      <c r="E18" s="87">
        <v>1870</v>
      </c>
      <c r="F18" s="87">
        <v>8870.0000000000018</v>
      </c>
      <c r="G18" s="87">
        <v>12784.240000000002</v>
      </c>
      <c r="H18" s="87">
        <v>12784.240000000002</v>
      </c>
    </row>
    <row r="19" spans="1:8" ht="12.75" x14ac:dyDescent="0.2">
      <c r="A19" s="92" t="s">
        <v>322</v>
      </c>
      <c r="B19" s="93" t="s">
        <v>308</v>
      </c>
      <c r="C19" s="87">
        <v>3936.9299999999989</v>
      </c>
      <c r="D19" s="87">
        <v>6561.8600000000015</v>
      </c>
      <c r="E19" s="87">
        <v>11047.86</v>
      </c>
      <c r="F19" s="87">
        <v>15533.859999999997</v>
      </c>
      <c r="G19" s="87">
        <v>17517.530000000002</v>
      </c>
      <c r="H19" s="87">
        <v>17564.93</v>
      </c>
    </row>
    <row r="20" spans="1:8" ht="12.75" x14ac:dyDescent="0.2">
      <c r="A20" s="92" t="s">
        <v>323</v>
      </c>
      <c r="B20" s="93" t="s">
        <v>308</v>
      </c>
      <c r="C20" s="87">
        <v>792.38</v>
      </c>
      <c r="D20" s="87">
        <v>2764.27</v>
      </c>
      <c r="E20" s="87">
        <v>8217.7799999999988</v>
      </c>
      <c r="F20" s="87">
        <v>11614.990000000002</v>
      </c>
      <c r="G20" s="87">
        <v>19462.310000000001</v>
      </c>
      <c r="H20" s="87">
        <v>24990.49</v>
      </c>
    </row>
    <row r="21" spans="1:8" ht="12.75" x14ac:dyDescent="0.2">
      <c r="A21" s="95" t="s">
        <v>324</v>
      </c>
      <c r="B21" s="89" t="s">
        <v>308</v>
      </c>
      <c r="C21" s="87">
        <v>5883.5</v>
      </c>
      <c r="D21" s="87">
        <v>13495.889999999998</v>
      </c>
      <c r="E21" s="87">
        <v>24755.259999999995</v>
      </c>
      <c r="F21" s="87">
        <v>42426.479999999996</v>
      </c>
      <c r="G21" s="87">
        <v>56171.71</v>
      </c>
      <c r="H21" s="87">
        <v>63015.48</v>
      </c>
    </row>
    <row r="22" spans="1:8" ht="12.75" x14ac:dyDescent="0.2">
      <c r="A22" s="81"/>
      <c r="B22" s="94"/>
      <c r="C22" s="81"/>
      <c r="D22" s="81"/>
      <c r="E22" s="81"/>
      <c r="F22" s="81"/>
      <c r="G22" s="81"/>
      <c r="H22" s="81"/>
    </row>
    <row r="23" spans="1:8" ht="12.75" x14ac:dyDescent="0.2">
      <c r="A23" s="82" t="s">
        <v>325</v>
      </c>
      <c r="B23" s="83" t="s">
        <v>306</v>
      </c>
      <c r="C23" s="88">
        <v>2025</v>
      </c>
      <c r="D23" s="88">
        <v>2030</v>
      </c>
      <c r="E23" s="88">
        <v>2035</v>
      </c>
      <c r="F23" s="88">
        <v>2040</v>
      </c>
      <c r="G23" s="88">
        <v>2045</v>
      </c>
      <c r="H23" s="88">
        <v>2050</v>
      </c>
    </row>
    <row r="24" spans="1:8" ht="12.75" x14ac:dyDescent="0.2">
      <c r="A24" s="90" t="s">
        <v>307</v>
      </c>
      <c r="B24" s="97" t="s">
        <v>308</v>
      </c>
      <c r="C24" s="87">
        <v>-1505</v>
      </c>
      <c r="D24" s="87">
        <v>-1505</v>
      </c>
      <c r="E24" s="87">
        <v>-1505</v>
      </c>
      <c r="F24" s="87">
        <v>-1505</v>
      </c>
      <c r="G24" s="87">
        <v>-1505</v>
      </c>
      <c r="H24" s="87">
        <v>-1505</v>
      </c>
    </row>
    <row r="25" spans="1:8" ht="12.75" x14ac:dyDescent="0.2">
      <c r="A25" s="92" t="s">
        <v>309</v>
      </c>
      <c r="B25" s="94" t="s">
        <v>308</v>
      </c>
      <c r="C25" s="87">
        <v>0</v>
      </c>
      <c r="D25" s="87">
        <v>0</v>
      </c>
      <c r="E25" s="87">
        <v>0</v>
      </c>
      <c r="F25" s="87">
        <v>0</v>
      </c>
      <c r="G25" s="87">
        <v>0</v>
      </c>
      <c r="H25" s="87">
        <v>-23.200000000002774</v>
      </c>
    </row>
    <row r="26" spans="1:8" ht="12.75" x14ac:dyDescent="0.2">
      <c r="A26" s="92" t="s">
        <v>310</v>
      </c>
      <c r="B26" s="94" t="s">
        <v>308</v>
      </c>
      <c r="C26" s="87">
        <v>-489.50000000000318</v>
      </c>
      <c r="D26" s="87">
        <v>-3790.0300000000034</v>
      </c>
      <c r="E26" s="87">
        <v>-9739.6800000000039</v>
      </c>
      <c r="F26" s="87">
        <v>-10068.080000000004</v>
      </c>
      <c r="G26" s="87">
        <v>-10068.080000000004</v>
      </c>
      <c r="H26" s="87">
        <v>-10068.080000000004</v>
      </c>
    </row>
    <row r="27" spans="1:8" ht="12.75" x14ac:dyDescent="0.2">
      <c r="A27" s="85" t="s">
        <v>311</v>
      </c>
      <c r="B27" s="100" t="s">
        <v>308</v>
      </c>
      <c r="C27" s="87">
        <v>-77.810000000000372</v>
      </c>
      <c r="D27" s="87">
        <v>-113.29000000000056</v>
      </c>
      <c r="E27" s="87">
        <v>-556.90000000000066</v>
      </c>
      <c r="F27" s="87">
        <v>-2817.9000000000005</v>
      </c>
      <c r="G27" s="87">
        <v>-2817.9000000000005</v>
      </c>
      <c r="H27" s="87">
        <v>-2817.9000000000005</v>
      </c>
    </row>
    <row r="28" spans="1:8" ht="12.75" x14ac:dyDescent="0.2">
      <c r="A28" s="81"/>
      <c r="B28" s="81"/>
      <c r="C28" s="81"/>
      <c r="D28" s="101"/>
      <c r="E28" s="81"/>
      <c r="F28" s="81"/>
      <c r="G28" s="81"/>
      <c r="H28" s="81"/>
    </row>
    <row r="29" spans="1:8" ht="12.75" x14ac:dyDescent="0.2">
      <c r="A29" s="82" t="s">
        <v>326</v>
      </c>
      <c r="B29" s="102" t="s">
        <v>306</v>
      </c>
      <c r="C29" s="88">
        <v>2025</v>
      </c>
      <c r="D29" s="88">
        <v>2030</v>
      </c>
      <c r="E29" s="88">
        <v>2035</v>
      </c>
      <c r="F29" s="88">
        <v>2040</v>
      </c>
      <c r="G29" s="88">
        <v>2045</v>
      </c>
      <c r="H29" s="88">
        <v>2050</v>
      </c>
    </row>
    <row r="30" spans="1:8" ht="12.75" x14ac:dyDescent="0.2">
      <c r="A30" s="90" t="s">
        <v>307</v>
      </c>
      <c r="B30" s="97" t="s">
        <v>308</v>
      </c>
      <c r="C30" s="87">
        <v>3304.6000000000008</v>
      </c>
      <c r="D30" s="87">
        <v>3304.6000000000008</v>
      </c>
      <c r="E30" s="87">
        <v>3304.6000000000008</v>
      </c>
      <c r="F30" s="87">
        <v>3304.6000000000008</v>
      </c>
      <c r="G30" s="87">
        <v>3304.6000000000008</v>
      </c>
      <c r="H30" s="87">
        <v>3304.6000000000008</v>
      </c>
    </row>
    <row r="31" spans="1:8" ht="12.75" x14ac:dyDescent="0.2">
      <c r="A31" s="92" t="s">
        <v>327</v>
      </c>
      <c r="B31" s="94" t="s">
        <v>308</v>
      </c>
      <c r="C31" s="87">
        <v>25098.580000000005</v>
      </c>
      <c r="D31" s="87">
        <v>21762.57</v>
      </c>
      <c r="E31" s="87">
        <v>17281.41</v>
      </c>
      <c r="F31" s="87">
        <v>18399.920000000002</v>
      </c>
      <c r="G31" s="87">
        <v>0</v>
      </c>
      <c r="H31" s="87">
        <v>0</v>
      </c>
    </row>
    <row r="32" spans="1:8" ht="12.75" x14ac:dyDescent="0.2">
      <c r="A32" s="92" t="s">
        <v>328</v>
      </c>
      <c r="B32" s="94" t="s">
        <v>308</v>
      </c>
      <c r="C32" s="87">
        <v>0</v>
      </c>
      <c r="D32" s="87">
        <v>0</v>
      </c>
      <c r="E32" s="87">
        <v>0</v>
      </c>
      <c r="F32" s="87">
        <v>0</v>
      </c>
      <c r="G32" s="87">
        <v>18712.740000000005</v>
      </c>
      <c r="H32" s="87">
        <v>19949.010000000002</v>
      </c>
    </row>
    <row r="33" spans="1:8" ht="12.75" x14ac:dyDescent="0.2">
      <c r="A33" s="92" t="s">
        <v>329</v>
      </c>
      <c r="B33" s="94" t="s">
        <v>308</v>
      </c>
      <c r="C33" s="87">
        <v>329.70000000000005</v>
      </c>
      <c r="D33" s="87">
        <v>329.70000000000005</v>
      </c>
      <c r="E33" s="87">
        <v>329.70000000000005</v>
      </c>
      <c r="F33" s="87">
        <v>0</v>
      </c>
      <c r="G33" s="87">
        <v>0</v>
      </c>
      <c r="H33" s="87">
        <v>0</v>
      </c>
    </row>
    <row r="34" spans="1:8" ht="12.75" x14ac:dyDescent="0.2">
      <c r="A34" s="92" t="s">
        <v>316</v>
      </c>
      <c r="B34" s="94" t="s">
        <v>308</v>
      </c>
      <c r="C34" s="87">
        <v>4279.8000000000011</v>
      </c>
      <c r="D34" s="87">
        <v>4279.8000000000011</v>
      </c>
      <c r="E34" s="87">
        <v>4577.3500000000004</v>
      </c>
      <c r="F34" s="87">
        <v>4644.3</v>
      </c>
      <c r="G34" s="87">
        <v>4644.3</v>
      </c>
      <c r="H34" s="87">
        <v>4644.3</v>
      </c>
    </row>
    <row r="35" spans="1:8" ht="12.75" x14ac:dyDescent="0.2">
      <c r="A35" s="92" t="s">
        <v>317</v>
      </c>
      <c r="B35" s="94" t="s">
        <v>308</v>
      </c>
      <c r="C35" s="87">
        <v>1432</v>
      </c>
      <c r="D35" s="87">
        <v>1432</v>
      </c>
      <c r="E35" s="87">
        <v>1432</v>
      </c>
      <c r="F35" s="87">
        <v>1432</v>
      </c>
      <c r="G35" s="87">
        <v>1432</v>
      </c>
      <c r="H35" s="87">
        <v>1432</v>
      </c>
    </row>
    <row r="36" spans="1:8" ht="12.75" x14ac:dyDescent="0.2">
      <c r="A36" s="92" t="s">
        <v>318</v>
      </c>
      <c r="B36" s="94" t="s">
        <v>308</v>
      </c>
      <c r="C36" s="87">
        <v>0</v>
      </c>
      <c r="D36" s="87">
        <v>1250</v>
      </c>
      <c r="E36" s="87">
        <v>1250</v>
      </c>
      <c r="F36" s="87">
        <v>1250</v>
      </c>
      <c r="G36" s="87">
        <v>1250</v>
      </c>
      <c r="H36" s="87">
        <v>1250</v>
      </c>
    </row>
    <row r="37" spans="1:8" ht="12.75" x14ac:dyDescent="0.2">
      <c r="A37" s="92" t="s">
        <v>319</v>
      </c>
      <c r="B37" s="94" t="s">
        <v>308</v>
      </c>
      <c r="C37" s="87">
        <v>3167.56</v>
      </c>
      <c r="D37" s="87">
        <v>3195.13</v>
      </c>
      <c r="E37" s="87">
        <v>4217.4399999999996</v>
      </c>
      <c r="F37" s="87">
        <v>6938.4999999999991</v>
      </c>
      <c r="G37" s="87">
        <v>6938.4999999999991</v>
      </c>
      <c r="H37" s="87">
        <v>8206.6899999999987</v>
      </c>
    </row>
    <row r="38" spans="1:8" ht="12.75" x14ac:dyDescent="0.2">
      <c r="A38" s="92" t="s">
        <v>320</v>
      </c>
      <c r="B38" s="94" t="s">
        <v>308</v>
      </c>
      <c r="C38" s="87">
        <v>0</v>
      </c>
      <c r="D38" s="87">
        <v>0</v>
      </c>
      <c r="E38" s="87">
        <v>0</v>
      </c>
      <c r="F38" s="87">
        <v>0</v>
      </c>
      <c r="G38" s="87">
        <v>0</v>
      </c>
      <c r="H38" s="87">
        <v>0</v>
      </c>
    </row>
    <row r="39" spans="1:8" ht="12.75" x14ac:dyDescent="0.2">
      <c r="A39" s="92" t="s">
        <v>321</v>
      </c>
      <c r="B39" s="94" t="s">
        <v>308</v>
      </c>
      <c r="C39" s="87">
        <v>132</v>
      </c>
      <c r="D39" s="87">
        <v>1870</v>
      </c>
      <c r="E39" s="87">
        <v>1870</v>
      </c>
      <c r="F39" s="87">
        <v>8870.0000000000018</v>
      </c>
      <c r="G39" s="87">
        <v>12784.240000000002</v>
      </c>
      <c r="H39" s="87">
        <v>12784.240000000002</v>
      </c>
    </row>
    <row r="40" spans="1:8" ht="12.75" x14ac:dyDescent="0.2">
      <c r="A40" s="92" t="s">
        <v>330</v>
      </c>
      <c r="B40" s="94" t="s">
        <v>308</v>
      </c>
      <c r="C40" s="87">
        <v>7293.9899999999989</v>
      </c>
      <c r="D40" s="87">
        <v>11890.810000000001</v>
      </c>
      <c r="E40" s="87">
        <v>21830.32</v>
      </c>
      <c r="F40" s="87">
        <v>29713.53</v>
      </c>
      <c r="G40" s="87">
        <v>39544.520000000004</v>
      </c>
      <c r="H40" s="87">
        <v>45120.100000000006</v>
      </c>
    </row>
    <row r="41" spans="1:8" ht="12.75" x14ac:dyDescent="0.2">
      <c r="A41" s="92" t="s">
        <v>313</v>
      </c>
      <c r="B41" s="94" t="s">
        <v>308</v>
      </c>
      <c r="C41" s="87">
        <v>1500</v>
      </c>
      <c r="D41" s="87">
        <v>6000</v>
      </c>
      <c r="E41" s="87">
        <v>8500</v>
      </c>
      <c r="F41" s="87">
        <v>8763.6</v>
      </c>
      <c r="G41" s="87">
        <v>9960.26</v>
      </c>
      <c r="H41" s="87">
        <v>10635.300000000001</v>
      </c>
    </row>
    <row r="42" spans="1:8" ht="12.75" x14ac:dyDescent="0.2">
      <c r="A42" s="85" t="s">
        <v>314</v>
      </c>
      <c r="B42" s="100" t="s">
        <v>308</v>
      </c>
      <c r="C42" s="87">
        <v>1407.4000000000003</v>
      </c>
      <c r="D42" s="87">
        <v>1407.4000000000003</v>
      </c>
      <c r="E42" s="87">
        <v>1407.4000000000003</v>
      </c>
      <c r="F42" s="87">
        <v>1407.4000000000003</v>
      </c>
      <c r="G42" s="87">
        <v>1407.4000000000003</v>
      </c>
      <c r="H42" s="87">
        <v>1407.4000000000003</v>
      </c>
    </row>
    <row r="43" spans="1:8" x14ac:dyDescent="0.2">
      <c r="A43" s="23" t="s">
        <v>331</v>
      </c>
      <c r="C43" s="165"/>
      <c r="D43" s="165"/>
      <c r="E43" s="165"/>
      <c r="F43" s="165"/>
      <c r="G43" s="165"/>
      <c r="H43" s="165"/>
    </row>
    <row r="44" spans="1:8" x14ac:dyDescent="0.2">
      <c r="C44" s="165"/>
      <c r="D44" s="165"/>
      <c r="E44" s="165"/>
      <c r="F44" s="165"/>
      <c r="G44" s="165"/>
      <c r="H44" s="165"/>
    </row>
    <row r="45" spans="1:8" ht="12.75" x14ac:dyDescent="0.2">
      <c r="A45" s="82" t="s">
        <v>332</v>
      </c>
      <c r="B45" s="102" t="s">
        <v>306</v>
      </c>
      <c r="C45" s="88">
        <v>2025</v>
      </c>
      <c r="D45" s="88">
        <v>2030</v>
      </c>
      <c r="E45" s="88">
        <v>2035</v>
      </c>
      <c r="F45" s="88">
        <v>2040</v>
      </c>
      <c r="G45" s="88">
        <v>2045</v>
      </c>
      <c r="H45" s="88">
        <v>2050</v>
      </c>
    </row>
    <row r="46" spans="1:8" ht="12.75" x14ac:dyDescent="0.2">
      <c r="A46" s="90" t="s">
        <v>307</v>
      </c>
      <c r="B46" s="91" t="s">
        <v>333</v>
      </c>
      <c r="C46" s="87">
        <v>26053.466269999997</v>
      </c>
      <c r="D46" s="87">
        <v>26053.466269999997</v>
      </c>
      <c r="E46" s="87">
        <v>26053.466269999997</v>
      </c>
      <c r="F46" s="87">
        <v>26124.84563</v>
      </c>
      <c r="G46" s="87">
        <v>26053.466269999997</v>
      </c>
      <c r="H46" s="87">
        <v>25870.557429999997</v>
      </c>
    </row>
    <row r="47" spans="1:8" ht="12.75" x14ac:dyDescent="0.2">
      <c r="A47" s="92" t="s">
        <v>327</v>
      </c>
      <c r="B47" s="93" t="s">
        <v>333</v>
      </c>
      <c r="C47" s="87">
        <v>64083.079449999997</v>
      </c>
      <c r="D47" s="87">
        <v>55487.203729999994</v>
      </c>
      <c r="E47" s="87">
        <v>48000.69745</v>
      </c>
      <c r="F47" s="87">
        <v>16985.590889999999</v>
      </c>
      <c r="G47" s="87">
        <v>0</v>
      </c>
      <c r="H47" s="87">
        <v>0</v>
      </c>
    </row>
    <row r="48" spans="1:8" ht="12.75" x14ac:dyDescent="0.2">
      <c r="A48" s="92" t="s">
        <v>328</v>
      </c>
      <c r="B48" s="93" t="s">
        <v>333</v>
      </c>
      <c r="C48" s="87">
        <v>0</v>
      </c>
      <c r="D48" s="87">
        <v>0</v>
      </c>
      <c r="E48" s="87">
        <v>0</v>
      </c>
      <c r="F48" s="87">
        <v>0</v>
      </c>
      <c r="G48" s="87">
        <v>1268.14987092</v>
      </c>
      <c r="H48" s="87">
        <v>2393.3137758119997</v>
      </c>
    </row>
    <row r="49" spans="1:8" ht="12.75" x14ac:dyDescent="0.2">
      <c r="A49" s="92" t="s">
        <v>329</v>
      </c>
      <c r="B49" s="93" t="s">
        <v>333</v>
      </c>
      <c r="C49" s="87">
        <v>2743.7634000000003</v>
      </c>
      <c r="D49" s="87">
        <v>2743.7634000000003</v>
      </c>
      <c r="E49" s="87">
        <v>2743.7634000000003</v>
      </c>
      <c r="F49" s="87">
        <v>0</v>
      </c>
      <c r="G49" s="87">
        <v>0</v>
      </c>
      <c r="H49" s="87">
        <v>0</v>
      </c>
    </row>
    <row r="50" spans="1:8" ht="12.75" x14ac:dyDescent="0.2">
      <c r="A50" s="92" t="s">
        <v>316</v>
      </c>
      <c r="B50" s="93" t="s">
        <v>333</v>
      </c>
      <c r="C50" s="87">
        <v>27419.965849999993</v>
      </c>
      <c r="D50" s="87">
        <v>27419.965849999993</v>
      </c>
      <c r="E50" s="87">
        <v>29326.344499999992</v>
      </c>
      <c r="F50" s="87">
        <v>29836.777899999997</v>
      </c>
      <c r="G50" s="87">
        <v>29755.256619999993</v>
      </c>
      <c r="H50" s="87">
        <v>29755.25664</v>
      </c>
    </row>
    <row r="51" spans="1:8" ht="12.75" x14ac:dyDescent="0.2">
      <c r="A51" s="92" t="s">
        <v>317</v>
      </c>
      <c r="B51" s="93" t="s">
        <v>333</v>
      </c>
      <c r="C51" s="87">
        <v>10160.8992</v>
      </c>
      <c r="D51" s="87">
        <v>10160.8992</v>
      </c>
      <c r="E51" s="87">
        <v>10160.8992</v>
      </c>
      <c r="F51" s="87">
        <v>10188.737279999998</v>
      </c>
      <c r="G51" s="87">
        <v>10160.8992</v>
      </c>
      <c r="H51" s="87">
        <v>10160.8992</v>
      </c>
    </row>
    <row r="52" spans="1:8" ht="12.75" x14ac:dyDescent="0.2">
      <c r="A52" s="92" t="s">
        <v>318</v>
      </c>
      <c r="B52" s="93" t="s">
        <v>333</v>
      </c>
      <c r="C52" s="87">
        <v>0</v>
      </c>
      <c r="D52" s="87">
        <v>10402.5</v>
      </c>
      <c r="E52" s="87">
        <v>10402.5</v>
      </c>
      <c r="F52" s="87">
        <v>10431</v>
      </c>
      <c r="G52" s="87">
        <v>10402.5</v>
      </c>
      <c r="H52" s="87">
        <v>10402.5</v>
      </c>
    </row>
    <row r="53" spans="1:8" ht="12.75" x14ac:dyDescent="0.2">
      <c r="A53" s="92" t="s">
        <v>319</v>
      </c>
      <c r="B53" s="93" t="s">
        <v>333</v>
      </c>
      <c r="C53" s="87">
        <v>8598.4423300000017</v>
      </c>
      <c r="D53" s="87">
        <v>8673.2819799999997</v>
      </c>
      <c r="E53" s="87">
        <v>12265.760390000001</v>
      </c>
      <c r="F53" s="87">
        <v>21268.928937597568</v>
      </c>
      <c r="G53" s="87">
        <v>21475.309002388127</v>
      </c>
      <c r="H53" s="87">
        <v>25398.126029257175</v>
      </c>
    </row>
    <row r="54" spans="1:8" ht="12.75" x14ac:dyDescent="0.2">
      <c r="A54" s="92" t="s">
        <v>320</v>
      </c>
      <c r="B54" s="93" t="s">
        <v>333</v>
      </c>
      <c r="C54" s="87">
        <v>0</v>
      </c>
      <c r="D54" s="87">
        <v>0</v>
      </c>
      <c r="E54" s="87">
        <v>0</v>
      </c>
      <c r="F54" s="87">
        <v>0</v>
      </c>
      <c r="G54" s="87">
        <v>0</v>
      </c>
      <c r="H54" s="87">
        <v>0</v>
      </c>
    </row>
    <row r="55" spans="1:8" ht="12.75" x14ac:dyDescent="0.2">
      <c r="A55" s="92" t="s">
        <v>321</v>
      </c>
      <c r="B55" s="93" t="s">
        <v>333</v>
      </c>
      <c r="C55" s="87">
        <v>578.16</v>
      </c>
      <c r="D55" s="87">
        <v>8190.5999999999995</v>
      </c>
      <c r="E55" s="87">
        <v>8190.5999999999995</v>
      </c>
      <c r="F55" s="87">
        <v>38957.040000000001</v>
      </c>
      <c r="G55" s="87">
        <v>54952.138615320371</v>
      </c>
      <c r="H55" s="87">
        <v>55098.753026275954</v>
      </c>
    </row>
    <row r="56" spans="1:8" ht="12.75" x14ac:dyDescent="0.2">
      <c r="A56" s="92" t="s">
        <v>330</v>
      </c>
      <c r="B56" s="93" t="s">
        <v>333</v>
      </c>
      <c r="C56" s="87">
        <v>10821.747889999999</v>
      </c>
      <c r="D56" s="87">
        <v>18131.056140000001</v>
      </c>
      <c r="E56" s="87">
        <v>34733.676149999999</v>
      </c>
      <c r="F56" s="87">
        <v>47038.567361409434</v>
      </c>
      <c r="G56" s="87">
        <v>64282.981991371489</v>
      </c>
      <c r="H56" s="87">
        <v>73083.832468654859</v>
      </c>
    </row>
    <row r="57" spans="1:8" ht="12.75" x14ac:dyDescent="0.2">
      <c r="A57" s="92" t="s">
        <v>313</v>
      </c>
      <c r="B57" s="93" t="s">
        <v>333</v>
      </c>
      <c r="C57" s="87">
        <v>-48.210879999999996</v>
      </c>
      <c r="D57" s="87">
        <v>-94.435840000000013</v>
      </c>
      <c r="E57" s="87">
        <v>-498.63172999999989</v>
      </c>
      <c r="F57" s="87">
        <v>-11.714849999999998</v>
      </c>
      <c r="G57" s="87">
        <v>-1306.9836400000002</v>
      </c>
      <c r="H57" s="87">
        <v>-1803.7311400000001</v>
      </c>
    </row>
    <row r="58" spans="1:8" ht="12.75" x14ac:dyDescent="0.2">
      <c r="A58" s="85" t="s">
        <v>314</v>
      </c>
      <c r="B58" s="86" t="s">
        <v>333</v>
      </c>
      <c r="C58" s="87">
        <v>-0.44344999999999996</v>
      </c>
      <c r="D58" s="87">
        <v>-0.26332</v>
      </c>
      <c r="E58" s="87">
        <v>-63.470579999999998</v>
      </c>
      <c r="F58" s="87">
        <v>0</v>
      </c>
      <c r="G58" s="87">
        <v>-208.25790999999998</v>
      </c>
      <c r="H58" s="87">
        <v>-432.31198000000006</v>
      </c>
    </row>
    <row r="59" spans="1:8" ht="12.75" x14ac:dyDescent="0.2">
      <c r="A59" s="104" t="s">
        <v>334</v>
      </c>
      <c r="B59" s="93" t="s">
        <v>333</v>
      </c>
      <c r="C59" s="87">
        <v>17114.760910000001</v>
      </c>
      <c r="D59" s="87">
        <v>10399.543890000001</v>
      </c>
      <c r="E59" s="87">
        <v>15193.978849999998</v>
      </c>
      <c r="F59" s="87">
        <v>19361.249820000005</v>
      </c>
      <c r="G59" s="87">
        <v>24447.987460000004</v>
      </c>
      <c r="H59" s="87">
        <v>25518.733890000003</v>
      </c>
    </row>
    <row r="60" spans="1:8" ht="12.75" x14ac:dyDescent="0.2">
      <c r="A60" s="105" t="s">
        <v>335</v>
      </c>
      <c r="B60" s="86" t="s">
        <v>333</v>
      </c>
      <c r="C60" s="87">
        <v>-10474.92683</v>
      </c>
      <c r="D60" s="87">
        <v>-7475.80764</v>
      </c>
      <c r="E60" s="87">
        <v>-11367.352009999999</v>
      </c>
      <c r="F60" s="87">
        <v>-19361.249830000001</v>
      </c>
      <c r="G60" s="87">
        <v>-24447.98747</v>
      </c>
      <c r="H60" s="87">
        <v>-25518.733899999999</v>
      </c>
    </row>
    <row r="61" spans="1:8" ht="12.75" x14ac:dyDescent="0.2">
      <c r="A61" s="105" t="s">
        <v>336</v>
      </c>
      <c r="B61" s="86" t="s">
        <v>333</v>
      </c>
      <c r="C61" s="87">
        <v>157050.70408</v>
      </c>
      <c r="D61" s="87">
        <v>170091.77364999996</v>
      </c>
      <c r="E61" s="87">
        <v>185142.23184999998</v>
      </c>
      <c r="F61" s="87">
        <v>201555.45645999999</v>
      </c>
      <c r="G61" s="87">
        <v>216835.46006000001</v>
      </c>
      <c r="H61" s="87">
        <v>229927.19546000002</v>
      </c>
    </row>
    <row r="62" spans="1:8" ht="12.75" x14ac:dyDescent="0.2">
      <c r="A62" s="106" t="s">
        <v>337</v>
      </c>
      <c r="B62" s="106"/>
      <c r="C62" s="106"/>
      <c r="D62" s="107"/>
      <c r="E62" s="106"/>
      <c r="F62" s="106"/>
      <c r="G62" s="106"/>
      <c r="H62" s="106"/>
    </row>
    <row r="64" spans="1:8" ht="12.75" x14ac:dyDescent="0.2">
      <c r="A64" s="80" t="s">
        <v>338</v>
      </c>
      <c r="B64" s="98" t="s">
        <v>306</v>
      </c>
      <c r="C64" s="99">
        <v>2025</v>
      </c>
      <c r="D64" s="99">
        <v>2030</v>
      </c>
      <c r="E64" s="99">
        <v>2035</v>
      </c>
      <c r="F64" s="99">
        <v>2040</v>
      </c>
      <c r="G64" s="99">
        <v>2045</v>
      </c>
      <c r="H64" s="84">
        <v>2050</v>
      </c>
    </row>
    <row r="65" spans="1:8" ht="12.75" x14ac:dyDescent="0.2">
      <c r="A65" s="92" t="s">
        <v>307</v>
      </c>
      <c r="B65" s="93" t="s">
        <v>308</v>
      </c>
      <c r="C65" s="87">
        <v>3304.6000000000004</v>
      </c>
      <c r="D65" s="87">
        <v>3304.6000000000004</v>
      </c>
      <c r="E65" s="87">
        <v>3304.6000000000004</v>
      </c>
      <c r="F65" s="87">
        <v>3304.6000000000004</v>
      </c>
      <c r="G65" s="87">
        <v>3304.6000000000004</v>
      </c>
      <c r="H65" s="87">
        <v>3304.6000000000004</v>
      </c>
    </row>
    <row r="66" spans="1:8" ht="12.75" x14ac:dyDescent="0.2">
      <c r="A66" s="92" t="s">
        <v>309</v>
      </c>
      <c r="B66" s="93" t="s">
        <v>308</v>
      </c>
      <c r="C66" s="87">
        <v>2234.9</v>
      </c>
      <c r="D66" s="87">
        <v>2234.9</v>
      </c>
      <c r="E66" s="87">
        <v>2234.9</v>
      </c>
      <c r="F66" s="87">
        <v>3088.8100000000004</v>
      </c>
      <c r="G66" s="87">
        <v>3088.8100000000004</v>
      </c>
      <c r="H66" s="87">
        <v>3088.8100000000004</v>
      </c>
    </row>
    <row r="67" spans="1:8" ht="12.75" x14ac:dyDescent="0.2">
      <c r="A67" s="92" t="s">
        <v>310</v>
      </c>
      <c r="B67" s="93" t="s">
        <v>308</v>
      </c>
      <c r="C67" s="87">
        <v>118.79999999999998</v>
      </c>
      <c r="D67" s="87">
        <v>52.900000000000006</v>
      </c>
      <c r="E67" s="87">
        <v>52.900000000000006</v>
      </c>
      <c r="F67" s="87">
        <v>52.900000000000006</v>
      </c>
      <c r="G67" s="87">
        <v>52.900000000000006</v>
      </c>
      <c r="H67" s="87">
        <v>257.46999999999997</v>
      </c>
    </row>
    <row r="68" spans="1:8" ht="12.75" x14ac:dyDescent="0.2">
      <c r="A68" s="92" t="s">
        <v>311</v>
      </c>
      <c r="B68" s="93" t="s">
        <v>308</v>
      </c>
      <c r="C68" s="87">
        <v>1621.5</v>
      </c>
      <c r="D68" s="87">
        <v>1621.5</v>
      </c>
      <c r="E68" s="87">
        <v>1621.5</v>
      </c>
      <c r="F68" s="87">
        <v>0</v>
      </c>
      <c r="G68" s="87">
        <v>0</v>
      </c>
      <c r="H68" s="87">
        <v>0</v>
      </c>
    </row>
    <row r="69" spans="1:8" ht="12.75" x14ac:dyDescent="0.2">
      <c r="A69" s="92" t="s">
        <v>312</v>
      </c>
      <c r="B69" s="93" t="s">
        <v>308</v>
      </c>
      <c r="C69" s="87">
        <v>124.30000000000001</v>
      </c>
      <c r="D69" s="87">
        <v>124.30000000000001</v>
      </c>
      <c r="E69" s="87">
        <v>124.30000000000001</v>
      </c>
      <c r="F69" s="87">
        <v>0</v>
      </c>
      <c r="G69" s="87">
        <v>0</v>
      </c>
      <c r="H69" s="87">
        <v>0</v>
      </c>
    </row>
    <row r="70" spans="1:8" ht="12.75" x14ac:dyDescent="0.2">
      <c r="A70" s="92" t="s">
        <v>313</v>
      </c>
      <c r="B70" s="93" t="s">
        <v>308</v>
      </c>
      <c r="C70" s="87">
        <v>486</v>
      </c>
      <c r="D70" s="87">
        <v>4652</v>
      </c>
      <c r="E70" s="87">
        <v>5111.22</v>
      </c>
      <c r="F70" s="87">
        <v>5374.82</v>
      </c>
      <c r="G70" s="87">
        <v>5637.74</v>
      </c>
      <c r="H70" s="87">
        <v>6050.9000000000005</v>
      </c>
    </row>
    <row r="71" spans="1:8" ht="12.75" x14ac:dyDescent="0.2">
      <c r="A71" s="92" t="s">
        <v>314</v>
      </c>
      <c r="B71" s="93" t="s">
        <v>308</v>
      </c>
      <c r="C71" s="87">
        <v>240</v>
      </c>
      <c r="D71" s="87">
        <v>240</v>
      </c>
      <c r="E71" s="87">
        <v>240</v>
      </c>
      <c r="F71" s="87">
        <v>240</v>
      </c>
      <c r="G71" s="87">
        <v>240</v>
      </c>
      <c r="H71" s="87">
        <v>240</v>
      </c>
    </row>
    <row r="72" spans="1:8" ht="12.75" x14ac:dyDescent="0.2">
      <c r="A72" s="92" t="s">
        <v>316</v>
      </c>
      <c r="B72" s="93" t="s">
        <v>308</v>
      </c>
      <c r="C72" s="87">
        <v>3892</v>
      </c>
      <c r="D72" s="87">
        <v>3892</v>
      </c>
      <c r="E72" s="87">
        <v>4062.5</v>
      </c>
      <c r="F72" s="87">
        <v>4077</v>
      </c>
      <c r="G72" s="87">
        <v>4077</v>
      </c>
      <c r="H72" s="87">
        <v>4077</v>
      </c>
    </row>
    <row r="73" spans="1:8" ht="12.75" x14ac:dyDescent="0.2">
      <c r="A73" s="92" t="s">
        <v>317</v>
      </c>
      <c r="B73" s="93" t="s">
        <v>308</v>
      </c>
      <c r="C73" s="87">
        <v>0</v>
      </c>
      <c r="D73" s="87">
        <v>0</v>
      </c>
      <c r="E73" s="87">
        <v>0</v>
      </c>
      <c r="F73" s="87">
        <v>0</v>
      </c>
      <c r="G73" s="87">
        <v>0</v>
      </c>
      <c r="H73" s="87">
        <v>0</v>
      </c>
    </row>
    <row r="74" spans="1:8" ht="12.75" x14ac:dyDescent="0.2">
      <c r="A74" s="92" t="s">
        <v>318</v>
      </c>
      <c r="B74" s="93" t="s">
        <v>308</v>
      </c>
      <c r="C74" s="87">
        <v>0</v>
      </c>
      <c r="D74" s="87">
        <v>0</v>
      </c>
      <c r="E74" s="87">
        <v>0</v>
      </c>
      <c r="F74" s="87">
        <v>0</v>
      </c>
      <c r="G74" s="87">
        <v>0</v>
      </c>
      <c r="H74" s="87">
        <v>0</v>
      </c>
    </row>
    <row r="75" spans="1:8" ht="12.75" x14ac:dyDescent="0.2">
      <c r="A75" s="92" t="s">
        <v>319</v>
      </c>
      <c r="B75" s="93" t="s">
        <v>308</v>
      </c>
      <c r="C75" s="87">
        <v>3167.5599999999995</v>
      </c>
      <c r="D75" s="87">
        <v>3195.1299999999997</v>
      </c>
      <c r="E75" s="87">
        <v>4217.4399999999996</v>
      </c>
      <c r="F75" s="87">
        <v>6938.4999999999991</v>
      </c>
      <c r="G75" s="87">
        <v>6938.4999999999991</v>
      </c>
      <c r="H75" s="87">
        <v>8107.98</v>
      </c>
    </row>
    <row r="76" spans="1:8" ht="12.75" x14ac:dyDescent="0.2">
      <c r="A76" s="92" t="s">
        <v>320</v>
      </c>
      <c r="B76" s="93" t="s">
        <v>308</v>
      </c>
      <c r="C76" s="87">
        <v>0</v>
      </c>
      <c r="D76" s="87">
        <v>0</v>
      </c>
      <c r="E76" s="87">
        <v>0</v>
      </c>
      <c r="F76" s="87">
        <v>0</v>
      </c>
      <c r="G76" s="87">
        <v>0</v>
      </c>
      <c r="H76" s="87">
        <v>0</v>
      </c>
    </row>
    <row r="77" spans="1:8" ht="12.75" x14ac:dyDescent="0.2">
      <c r="A77" s="92" t="s">
        <v>321</v>
      </c>
      <c r="B77" s="93" t="s">
        <v>308</v>
      </c>
      <c r="C77" s="87">
        <v>0</v>
      </c>
      <c r="D77" s="87">
        <v>0</v>
      </c>
      <c r="E77" s="87">
        <v>0</v>
      </c>
      <c r="F77" s="87">
        <v>0</v>
      </c>
      <c r="G77" s="87">
        <v>0</v>
      </c>
      <c r="H77" s="87">
        <v>0</v>
      </c>
    </row>
    <row r="78" spans="1:8" ht="12.75" x14ac:dyDescent="0.2">
      <c r="A78" s="92" t="s">
        <v>322</v>
      </c>
      <c r="B78" s="93" t="s">
        <v>308</v>
      </c>
      <c r="C78" s="87">
        <v>3243.8100000000004</v>
      </c>
      <c r="D78" s="87">
        <v>4476.2300000000005</v>
      </c>
      <c r="E78" s="87">
        <v>6923.92</v>
      </c>
      <c r="F78" s="87">
        <v>8156.34</v>
      </c>
      <c r="G78" s="87">
        <v>9388.760000000002</v>
      </c>
      <c r="H78" s="87">
        <v>9388.760000000002</v>
      </c>
    </row>
    <row r="79" spans="1:8" ht="12.75" x14ac:dyDescent="0.2">
      <c r="A79" s="85" t="s">
        <v>323</v>
      </c>
      <c r="B79" s="86" t="s">
        <v>308</v>
      </c>
      <c r="C79" s="87">
        <v>601.39</v>
      </c>
      <c r="D79" s="87">
        <v>2349.5299999999997</v>
      </c>
      <c r="E79" s="87">
        <v>5404.73</v>
      </c>
      <c r="F79" s="87">
        <v>6980.15</v>
      </c>
      <c r="G79" s="87">
        <v>12646.04</v>
      </c>
      <c r="H79" s="87">
        <v>14096.19</v>
      </c>
    </row>
    <row r="80" spans="1:8" ht="12.75" x14ac:dyDescent="0.2">
      <c r="A80" s="81"/>
      <c r="B80" s="81"/>
      <c r="C80" s="81"/>
      <c r="D80" s="81"/>
      <c r="E80" s="81"/>
      <c r="F80" s="81"/>
      <c r="G80" s="81"/>
      <c r="H80" s="81"/>
    </row>
    <row r="81" spans="1:8" ht="12.75" x14ac:dyDescent="0.2">
      <c r="A81" s="80" t="s">
        <v>339</v>
      </c>
      <c r="B81" s="98" t="s">
        <v>306</v>
      </c>
      <c r="C81" s="99">
        <v>2025</v>
      </c>
      <c r="D81" s="99">
        <v>2030</v>
      </c>
      <c r="E81" s="99">
        <v>2035</v>
      </c>
      <c r="F81" s="99">
        <v>2040</v>
      </c>
      <c r="G81" s="99">
        <v>2045</v>
      </c>
      <c r="H81" s="84">
        <v>2050</v>
      </c>
    </row>
    <row r="82" spans="1:8" ht="12.75" x14ac:dyDescent="0.2">
      <c r="A82" s="92" t="s">
        <v>307</v>
      </c>
      <c r="B82" s="93" t="s">
        <v>308</v>
      </c>
      <c r="C82" s="87">
        <v>0</v>
      </c>
      <c r="D82" s="87">
        <v>0</v>
      </c>
      <c r="E82" s="87">
        <v>0</v>
      </c>
      <c r="F82" s="87">
        <v>0</v>
      </c>
      <c r="G82" s="87">
        <v>0</v>
      </c>
      <c r="H82" s="87">
        <v>0</v>
      </c>
    </row>
    <row r="83" spans="1:8" ht="12.75" x14ac:dyDescent="0.2">
      <c r="A83" s="92" t="s">
        <v>309</v>
      </c>
      <c r="B83" s="93" t="s">
        <v>308</v>
      </c>
      <c r="C83" s="87">
        <v>3017.9</v>
      </c>
      <c r="D83" s="87">
        <v>3017.9</v>
      </c>
      <c r="E83" s="87">
        <v>3017.9</v>
      </c>
      <c r="F83" s="87">
        <v>5245.18</v>
      </c>
      <c r="G83" s="87">
        <v>5245.18</v>
      </c>
      <c r="H83" s="87">
        <v>5245.18</v>
      </c>
    </row>
    <row r="84" spans="1:8" ht="12.75" x14ac:dyDescent="0.2">
      <c r="A84" s="92" t="s">
        <v>310</v>
      </c>
      <c r="B84" s="93" t="s">
        <v>308</v>
      </c>
      <c r="C84" s="87">
        <v>0</v>
      </c>
      <c r="D84" s="87">
        <v>0</v>
      </c>
      <c r="E84" s="87">
        <v>0</v>
      </c>
      <c r="F84" s="87">
        <v>0</v>
      </c>
      <c r="G84" s="87">
        <v>0</v>
      </c>
      <c r="H84" s="87">
        <v>32.32</v>
      </c>
    </row>
    <row r="85" spans="1:8" ht="12.75" x14ac:dyDescent="0.2">
      <c r="A85" s="92" t="s">
        <v>311</v>
      </c>
      <c r="B85" s="93" t="s">
        <v>308</v>
      </c>
      <c r="C85" s="87">
        <v>0</v>
      </c>
      <c r="D85" s="87">
        <v>0</v>
      </c>
      <c r="E85" s="87">
        <v>0</v>
      </c>
      <c r="F85" s="87">
        <v>0</v>
      </c>
      <c r="G85" s="87">
        <v>0</v>
      </c>
      <c r="H85" s="87">
        <v>0</v>
      </c>
    </row>
    <row r="86" spans="1:8" ht="12.75" x14ac:dyDescent="0.2">
      <c r="A86" s="92" t="s">
        <v>312</v>
      </c>
      <c r="B86" s="93" t="s">
        <v>308</v>
      </c>
      <c r="C86" s="87">
        <v>25.6</v>
      </c>
      <c r="D86" s="87">
        <v>25.6</v>
      </c>
      <c r="E86" s="87">
        <v>25.6</v>
      </c>
      <c r="F86" s="87">
        <v>0</v>
      </c>
      <c r="G86" s="87">
        <v>0</v>
      </c>
      <c r="H86" s="87">
        <v>0</v>
      </c>
    </row>
    <row r="87" spans="1:8" ht="12.75" x14ac:dyDescent="0.2">
      <c r="A87" s="92" t="s">
        <v>313</v>
      </c>
      <c r="B87" s="93" t="s">
        <v>308</v>
      </c>
      <c r="C87" s="87">
        <v>56</v>
      </c>
      <c r="D87" s="87">
        <v>106</v>
      </c>
      <c r="E87" s="87">
        <v>106</v>
      </c>
      <c r="F87" s="87">
        <v>106</v>
      </c>
      <c r="G87" s="87">
        <v>1039.74</v>
      </c>
      <c r="H87" s="87">
        <v>1301.6199999999999</v>
      </c>
    </row>
    <row r="88" spans="1:8" ht="12.75" x14ac:dyDescent="0.2">
      <c r="A88" s="92" t="s">
        <v>314</v>
      </c>
      <c r="B88" s="93" t="s">
        <v>308</v>
      </c>
      <c r="C88" s="87">
        <v>1167.4000000000003</v>
      </c>
      <c r="D88" s="87">
        <v>1167.4000000000003</v>
      </c>
      <c r="E88" s="87">
        <v>1167.4000000000003</v>
      </c>
      <c r="F88" s="87">
        <v>1167.4000000000003</v>
      </c>
      <c r="G88" s="87">
        <v>1167.4000000000003</v>
      </c>
      <c r="H88" s="87">
        <v>1167.4000000000003</v>
      </c>
    </row>
    <row r="89" spans="1:8" ht="12.75" x14ac:dyDescent="0.2">
      <c r="A89" s="92" t="s">
        <v>316</v>
      </c>
      <c r="B89" s="93" t="s">
        <v>308</v>
      </c>
      <c r="C89" s="87">
        <v>317.10000000000002</v>
      </c>
      <c r="D89" s="87">
        <v>317.10000000000002</v>
      </c>
      <c r="E89" s="87">
        <v>444.15000000000003</v>
      </c>
      <c r="F89" s="87">
        <v>487.6</v>
      </c>
      <c r="G89" s="87">
        <v>487.6</v>
      </c>
      <c r="H89" s="87">
        <v>487.6</v>
      </c>
    </row>
    <row r="90" spans="1:8" ht="12.75" x14ac:dyDescent="0.2">
      <c r="A90" s="92" t="s">
        <v>317</v>
      </c>
      <c r="B90" s="93" t="s">
        <v>308</v>
      </c>
      <c r="C90" s="87">
        <v>0</v>
      </c>
      <c r="D90" s="87">
        <v>0</v>
      </c>
      <c r="E90" s="87">
        <v>0</v>
      </c>
      <c r="F90" s="87">
        <v>0</v>
      </c>
      <c r="G90" s="87">
        <v>0</v>
      </c>
      <c r="H90" s="87">
        <v>0</v>
      </c>
    </row>
    <row r="91" spans="1:8" ht="12.75" x14ac:dyDescent="0.2">
      <c r="A91" s="92" t="s">
        <v>318</v>
      </c>
      <c r="B91" s="93" t="s">
        <v>308</v>
      </c>
      <c r="C91" s="87">
        <v>0</v>
      </c>
      <c r="D91" s="87">
        <v>0</v>
      </c>
      <c r="E91" s="87">
        <v>0</v>
      </c>
      <c r="F91" s="87">
        <v>0</v>
      </c>
      <c r="G91" s="87">
        <v>0</v>
      </c>
      <c r="H91" s="87">
        <v>0</v>
      </c>
    </row>
    <row r="92" spans="1:8" ht="12.75" x14ac:dyDescent="0.2">
      <c r="A92" s="92" t="s">
        <v>319</v>
      </c>
      <c r="B92" s="93" t="s">
        <v>308</v>
      </c>
      <c r="C92" s="87">
        <v>0</v>
      </c>
      <c r="D92" s="87">
        <v>0</v>
      </c>
      <c r="E92" s="87">
        <v>0</v>
      </c>
      <c r="F92" s="87">
        <v>0</v>
      </c>
      <c r="G92" s="87">
        <v>0</v>
      </c>
      <c r="H92" s="87">
        <v>98.71</v>
      </c>
    </row>
    <row r="93" spans="1:8" ht="12.75" x14ac:dyDescent="0.2">
      <c r="A93" s="92" t="s">
        <v>320</v>
      </c>
      <c r="B93" s="93" t="s">
        <v>308</v>
      </c>
      <c r="C93" s="87">
        <v>0</v>
      </c>
      <c r="D93" s="87">
        <v>0</v>
      </c>
      <c r="E93" s="87">
        <v>0</v>
      </c>
      <c r="F93" s="87">
        <v>0</v>
      </c>
      <c r="G93" s="87">
        <v>0</v>
      </c>
      <c r="H93" s="87">
        <v>0</v>
      </c>
    </row>
    <row r="94" spans="1:8" ht="12.75" x14ac:dyDescent="0.2">
      <c r="A94" s="92" t="s">
        <v>321</v>
      </c>
      <c r="B94" s="93" t="s">
        <v>308</v>
      </c>
      <c r="C94" s="87">
        <v>0</v>
      </c>
      <c r="D94" s="87">
        <v>0</v>
      </c>
      <c r="E94" s="87">
        <v>0</v>
      </c>
      <c r="F94" s="87">
        <v>0</v>
      </c>
      <c r="G94" s="87">
        <v>0</v>
      </c>
      <c r="H94" s="87">
        <v>0</v>
      </c>
    </row>
    <row r="95" spans="1:8" ht="12.75" x14ac:dyDescent="0.2">
      <c r="A95" s="92" t="s">
        <v>322</v>
      </c>
      <c r="B95" s="93" t="s">
        <v>308</v>
      </c>
      <c r="C95" s="87">
        <v>887.2</v>
      </c>
      <c r="D95" s="87">
        <v>1165.3400000000001</v>
      </c>
      <c r="E95" s="87">
        <v>1721.62</v>
      </c>
      <c r="F95" s="87">
        <v>1999.77</v>
      </c>
      <c r="G95" s="87">
        <v>2277.91</v>
      </c>
      <c r="H95" s="87">
        <v>2277.91</v>
      </c>
    </row>
    <row r="96" spans="1:8" ht="12.75" x14ac:dyDescent="0.2">
      <c r="A96" s="85" t="s">
        <v>323</v>
      </c>
      <c r="B96" s="86" t="s">
        <v>308</v>
      </c>
      <c r="C96" s="87">
        <v>269.99</v>
      </c>
      <c r="D96" s="87">
        <v>393.96</v>
      </c>
      <c r="E96" s="87">
        <v>2787.12</v>
      </c>
      <c r="F96" s="87">
        <v>4607.2</v>
      </c>
      <c r="G96" s="87">
        <v>5502.01</v>
      </c>
      <c r="H96" s="87">
        <v>7656.2199999999993</v>
      </c>
    </row>
    <row r="97" spans="1:8" ht="12.75" x14ac:dyDescent="0.2">
      <c r="A97" s="81"/>
      <c r="B97" s="81"/>
      <c r="C97" s="81"/>
      <c r="D97" s="81"/>
      <c r="E97" s="81"/>
      <c r="F97" s="81"/>
      <c r="G97" s="81"/>
      <c r="H97" s="81"/>
    </row>
    <row r="98" spans="1:8" ht="12.75" x14ac:dyDescent="0.2">
      <c r="A98" s="80" t="s">
        <v>340</v>
      </c>
      <c r="B98" s="98" t="s">
        <v>306</v>
      </c>
      <c r="C98" s="99">
        <v>2025</v>
      </c>
      <c r="D98" s="99">
        <v>2030</v>
      </c>
      <c r="E98" s="99">
        <v>2035</v>
      </c>
      <c r="F98" s="99">
        <v>2040</v>
      </c>
      <c r="G98" s="99">
        <v>2045</v>
      </c>
      <c r="H98" s="84">
        <v>2050</v>
      </c>
    </row>
    <row r="99" spans="1:8" ht="12.75" x14ac:dyDescent="0.2">
      <c r="A99" s="92" t="s">
        <v>307</v>
      </c>
      <c r="B99" s="93" t="s">
        <v>308</v>
      </c>
      <c r="C99" s="87">
        <v>0</v>
      </c>
      <c r="D99" s="87">
        <v>0</v>
      </c>
      <c r="E99" s="87">
        <v>0</v>
      </c>
      <c r="F99" s="87">
        <v>0</v>
      </c>
      <c r="G99" s="87">
        <v>0</v>
      </c>
      <c r="H99" s="87">
        <v>0</v>
      </c>
    </row>
    <row r="100" spans="1:8" ht="12.75" x14ac:dyDescent="0.2">
      <c r="A100" s="92" t="s">
        <v>309</v>
      </c>
      <c r="B100" s="93" t="s">
        <v>308</v>
      </c>
      <c r="C100" s="87">
        <v>1681.1000000000004</v>
      </c>
      <c r="D100" s="87">
        <v>1681.1000000000004</v>
      </c>
      <c r="E100" s="87">
        <v>1681.1000000000004</v>
      </c>
      <c r="F100" s="87">
        <v>1681.1000000000004</v>
      </c>
      <c r="G100" s="87">
        <v>1681.1000000000004</v>
      </c>
      <c r="H100" s="87">
        <v>1681.1000000000004</v>
      </c>
    </row>
    <row r="101" spans="1:8" ht="12.75" x14ac:dyDescent="0.2">
      <c r="A101" s="92" t="s">
        <v>310</v>
      </c>
      <c r="B101" s="93" t="s">
        <v>308</v>
      </c>
      <c r="C101" s="87">
        <v>2892.2999999999997</v>
      </c>
      <c r="D101" s="87">
        <v>2396.1</v>
      </c>
      <c r="E101" s="87">
        <v>0</v>
      </c>
      <c r="F101" s="87">
        <v>0</v>
      </c>
      <c r="G101" s="87">
        <v>0</v>
      </c>
      <c r="H101" s="87">
        <v>0</v>
      </c>
    </row>
    <row r="102" spans="1:8" ht="12.75" x14ac:dyDescent="0.2">
      <c r="A102" s="92" t="s">
        <v>311</v>
      </c>
      <c r="B102" s="93" t="s">
        <v>308</v>
      </c>
      <c r="C102" s="87">
        <v>0</v>
      </c>
      <c r="D102" s="87">
        <v>0</v>
      </c>
      <c r="E102" s="87">
        <v>0</v>
      </c>
      <c r="F102" s="87">
        <v>0</v>
      </c>
      <c r="G102" s="87">
        <v>0</v>
      </c>
      <c r="H102" s="87">
        <v>0</v>
      </c>
    </row>
    <row r="103" spans="1:8" ht="12.75" x14ac:dyDescent="0.2">
      <c r="A103" s="92" t="s">
        <v>312</v>
      </c>
      <c r="B103" s="93" t="s">
        <v>308</v>
      </c>
      <c r="C103" s="87">
        <v>58.300000000000004</v>
      </c>
      <c r="D103" s="87">
        <v>58.300000000000004</v>
      </c>
      <c r="E103" s="87">
        <v>58.300000000000004</v>
      </c>
      <c r="F103" s="87">
        <v>0</v>
      </c>
      <c r="G103" s="87">
        <v>0</v>
      </c>
      <c r="H103" s="87">
        <v>0</v>
      </c>
    </row>
    <row r="104" spans="1:8" ht="12.75" x14ac:dyDescent="0.2">
      <c r="A104" s="92" t="s">
        <v>313</v>
      </c>
      <c r="B104" s="93" t="s">
        <v>308</v>
      </c>
      <c r="C104" s="87">
        <v>403</v>
      </c>
      <c r="D104" s="87">
        <v>543</v>
      </c>
      <c r="E104" s="87">
        <v>543</v>
      </c>
      <c r="F104" s="87">
        <v>543</v>
      </c>
      <c r="G104" s="87">
        <v>543</v>
      </c>
      <c r="H104" s="87">
        <v>543</v>
      </c>
    </row>
    <row r="105" spans="1:8" ht="12.75" x14ac:dyDescent="0.2">
      <c r="A105" s="92" t="s">
        <v>314</v>
      </c>
      <c r="B105" s="93" t="s">
        <v>308</v>
      </c>
      <c r="C105" s="87">
        <v>0</v>
      </c>
      <c r="D105" s="87">
        <v>0</v>
      </c>
      <c r="E105" s="87">
        <v>0</v>
      </c>
      <c r="F105" s="87">
        <v>0</v>
      </c>
      <c r="G105" s="87">
        <v>0</v>
      </c>
      <c r="H105" s="87">
        <v>0</v>
      </c>
    </row>
    <row r="106" spans="1:8" ht="12.75" x14ac:dyDescent="0.2">
      <c r="A106" s="92" t="s">
        <v>316</v>
      </c>
      <c r="B106" s="93" t="s">
        <v>308</v>
      </c>
      <c r="C106" s="87">
        <v>70.7</v>
      </c>
      <c r="D106" s="87">
        <v>70.7</v>
      </c>
      <c r="E106" s="87">
        <v>70.7</v>
      </c>
      <c r="F106" s="87">
        <v>79.7</v>
      </c>
      <c r="G106" s="87">
        <v>79.7</v>
      </c>
      <c r="H106" s="87">
        <v>79.7</v>
      </c>
    </row>
    <row r="107" spans="1:8" ht="12.75" x14ac:dyDescent="0.2">
      <c r="A107" s="92" t="s">
        <v>317</v>
      </c>
      <c r="B107" s="93" t="s">
        <v>308</v>
      </c>
      <c r="C107" s="87">
        <v>0</v>
      </c>
      <c r="D107" s="87">
        <v>0</v>
      </c>
      <c r="E107" s="87">
        <v>0</v>
      </c>
      <c r="F107" s="87">
        <v>0</v>
      </c>
      <c r="G107" s="87">
        <v>0</v>
      </c>
      <c r="H107" s="87">
        <v>0</v>
      </c>
    </row>
    <row r="108" spans="1:8" ht="12.75" x14ac:dyDescent="0.2">
      <c r="A108" s="92" t="s">
        <v>318</v>
      </c>
      <c r="B108" s="93" t="s">
        <v>308</v>
      </c>
      <c r="C108" s="87">
        <v>0</v>
      </c>
      <c r="D108" s="87">
        <v>0</v>
      </c>
      <c r="E108" s="87">
        <v>0</v>
      </c>
      <c r="F108" s="87">
        <v>0</v>
      </c>
      <c r="G108" s="87">
        <v>0</v>
      </c>
      <c r="H108" s="87">
        <v>0</v>
      </c>
    </row>
    <row r="109" spans="1:8" ht="12.75" x14ac:dyDescent="0.2">
      <c r="A109" s="92" t="s">
        <v>319</v>
      </c>
      <c r="B109" s="93" t="s">
        <v>308</v>
      </c>
      <c r="C109" s="87">
        <v>0</v>
      </c>
      <c r="D109" s="87">
        <v>0</v>
      </c>
      <c r="E109" s="87">
        <v>0</v>
      </c>
      <c r="F109" s="87">
        <v>0</v>
      </c>
      <c r="G109" s="87">
        <v>0</v>
      </c>
      <c r="H109" s="87">
        <v>0</v>
      </c>
    </row>
    <row r="110" spans="1:8" ht="12.75" x14ac:dyDescent="0.2">
      <c r="A110" s="92" t="s">
        <v>320</v>
      </c>
      <c r="B110" s="93" t="s">
        <v>308</v>
      </c>
      <c r="C110" s="87">
        <v>0</v>
      </c>
      <c r="D110" s="87">
        <v>0</v>
      </c>
      <c r="E110" s="87">
        <v>0</v>
      </c>
      <c r="F110" s="87">
        <v>0</v>
      </c>
      <c r="G110" s="87">
        <v>0</v>
      </c>
      <c r="H110" s="87">
        <v>0</v>
      </c>
    </row>
    <row r="111" spans="1:8" ht="12.75" x14ac:dyDescent="0.2">
      <c r="A111" s="92" t="s">
        <v>321</v>
      </c>
      <c r="B111" s="93" t="s">
        <v>308</v>
      </c>
      <c r="C111" s="87">
        <v>0</v>
      </c>
      <c r="D111" s="87">
        <v>0</v>
      </c>
      <c r="E111" s="87">
        <v>0</v>
      </c>
      <c r="F111" s="87">
        <v>0</v>
      </c>
      <c r="G111" s="87">
        <v>0</v>
      </c>
      <c r="H111" s="87">
        <v>0</v>
      </c>
    </row>
    <row r="112" spans="1:8" ht="12.75" x14ac:dyDescent="0.2">
      <c r="A112" s="92" t="s">
        <v>322</v>
      </c>
      <c r="B112" s="93" t="s">
        <v>308</v>
      </c>
      <c r="C112" s="87">
        <v>919.38999999999987</v>
      </c>
      <c r="D112" s="87">
        <v>1392.5100000000002</v>
      </c>
      <c r="E112" s="87">
        <v>2233.2900000000004</v>
      </c>
      <c r="F112" s="87">
        <v>3284.97</v>
      </c>
      <c r="G112" s="87">
        <v>3758.0800000000004</v>
      </c>
      <c r="H112" s="87">
        <v>3805.48</v>
      </c>
    </row>
    <row r="113" spans="1:8" ht="12.75" x14ac:dyDescent="0.2">
      <c r="A113" s="85" t="s">
        <v>323</v>
      </c>
      <c r="B113" s="86" t="s">
        <v>308</v>
      </c>
      <c r="C113" s="87">
        <v>21</v>
      </c>
      <c r="D113" s="87">
        <v>120.31</v>
      </c>
      <c r="E113" s="87">
        <v>125.46</v>
      </c>
      <c r="F113" s="87">
        <v>127.17</v>
      </c>
      <c r="G113" s="87">
        <v>1386.38</v>
      </c>
      <c r="H113" s="87">
        <v>2789.8400000000006</v>
      </c>
    </row>
    <row r="114" spans="1:8" ht="12.75" x14ac:dyDescent="0.2">
      <c r="A114" s="81"/>
      <c r="B114" s="81"/>
      <c r="C114" s="81"/>
      <c r="D114" s="81"/>
      <c r="E114" s="81"/>
      <c r="F114" s="81"/>
      <c r="G114" s="81"/>
      <c r="H114" s="81"/>
    </row>
    <row r="115" spans="1:8" ht="12.75" x14ac:dyDescent="0.2">
      <c r="A115" s="80" t="s">
        <v>341</v>
      </c>
      <c r="B115" s="98" t="s">
        <v>306</v>
      </c>
      <c r="C115" s="99">
        <v>2025</v>
      </c>
      <c r="D115" s="99">
        <v>2030</v>
      </c>
      <c r="E115" s="99">
        <v>2035</v>
      </c>
      <c r="F115" s="99">
        <v>2040</v>
      </c>
      <c r="G115" s="99">
        <v>2045</v>
      </c>
      <c r="H115" s="84">
        <v>2050</v>
      </c>
    </row>
    <row r="116" spans="1:8" ht="12.75" x14ac:dyDescent="0.2">
      <c r="A116" s="92" t="s">
        <v>307</v>
      </c>
      <c r="B116" s="93" t="s">
        <v>308</v>
      </c>
      <c r="C116" s="87">
        <v>0</v>
      </c>
      <c r="D116" s="87">
        <v>0</v>
      </c>
      <c r="E116" s="87">
        <v>0</v>
      </c>
      <c r="F116" s="87">
        <v>0</v>
      </c>
      <c r="G116" s="87">
        <v>0</v>
      </c>
      <c r="H116" s="87">
        <v>0</v>
      </c>
    </row>
    <row r="117" spans="1:8" ht="12.75" x14ac:dyDescent="0.2">
      <c r="A117" s="92" t="s">
        <v>309</v>
      </c>
      <c r="B117" s="93" t="s">
        <v>308</v>
      </c>
      <c r="C117" s="87">
        <v>3296.9</v>
      </c>
      <c r="D117" s="87">
        <v>3296.9</v>
      </c>
      <c r="E117" s="87">
        <v>3296.9</v>
      </c>
      <c r="F117" s="87">
        <v>3296.9</v>
      </c>
      <c r="G117" s="87">
        <v>3296.9</v>
      </c>
      <c r="H117" s="87">
        <v>3296.9</v>
      </c>
    </row>
    <row r="118" spans="1:8" ht="12.75" x14ac:dyDescent="0.2">
      <c r="A118" s="92" t="s">
        <v>310</v>
      </c>
      <c r="B118" s="93" t="s">
        <v>308</v>
      </c>
      <c r="C118" s="87">
        <v>5426.7000000000007</v>
      </c>
      <c r="D118" s="87">
        <v>3670.2099999999996</v>
      </c>
      <c r="E118" s="87">
        <v>3260.9</v>
      </c>
      <c r="F118" s="87">
        <v>3260.9</v>
      </c>
      <c r="G118" s="87">
        <v>3260.9</v>
      </c>
      <c r="H118" s="87">
        <v>4033.2299999999996</v>
      </c>
    </row>
    <row r="119" spans="1:8" ht="12.75" x14ac:dyDescent="0.2">
      <c r="A119" s="92" t="s">
        <v>311</v>
      </c>
      <c r="B119" s="93" t="s">
        <v>308</v>
      </c>
      <c r="C119" s="87">
        <v>0</v>
      </c>
      <c r="D119" s="87">
        <v>0</v>
      </c>
      <c r="E119" s="87">
        <v>0</v>
      </c>
      <c r="F119" s="87">
        <v>0</v>
      </c>
      <c r="G119" s="87">
        <v>0</v>
      </c>
      <c r="H119" s="87">
        <v>0</v>
      </c>
    </row>
    <row r="120" spans="1:8" ht="12.75" x14ac:dyDescent="0.2">
      <c r="A120" s="92" t="s">
        <v>312</v>
      </c>
      <c r="B120" s="93" t="s">
        <v>308</v>
      </c>
      <c r="C120" s="87">
        <v>0</v>
      </c>
      <c r="D120" s="87">
        <v>0</v>
      </c>
      <c r="E120" s="87">
        <v>0</v>
      </c>
      <c r="F120" s="87">
        <v>0</v>
      </c>
      <c r="G120" s="87">
        <v>0</v>
      </c>
      <c r="H120" s="87">
        <v>0</v>
      </c>
    </row>
    <row r="121" spans="1:8" ht="12.75" x14ac:dyDescent="0.2">
      <c r="A121" s="92" t="s">
        <v>313</v>
      </c>
      <c r="B121" s="93" t="s">
        <v>308</v>
      </c>
      <c r="C121" s="87">
        <v>353</v>
      </c>
      <c r="D121" s="87">
        <v>353</v>
      </c>
      <c r="E121" s="87">
        <v>906.29</v>
      </c>
      <c r="F121" s="87">
        <v>906.29</v>
      </c>
      <c r="G121" s="87">
        <v>906.29</v>
      </c>
      <c r="H121" s="87">
        <v>906.29</v>
      </c>
    </row>
    <row r="122" spans="1:8" ht="12.75" x14ac:dyDescent="0.2">
      <c r="A122" s="92" t="s">
        <v>314</v>
      </c>
      <c r="B122" s="93" t="s">
        <v>308</v>
      </c>
      <c r="C122" s="87">
        <v>0</v>
      </c>
      <c r="D122" s="87">
        <v>0</v>
      </c>
      <c r="E122" s="87">
        <v>0</v>
      </c>
      <c r="F122" s="87">
        <v>0</v>
      </c>
      <c r="G122" s="87">
        <v>0</v>
      </c>
      <c r="H122" s="87">
        <v>0</v>
      </c>
    </row>
    <row r="123" spans="1:8" ht="12.75" x14ac:dyDescent="0.2">
      <c r="A123" s="92" t="s">
        <v>316</v>
      </c>
      <c r="B123" s="93" t="s">
        <v>308</v>
      </c>
      <c r="C123" s="87">
        <v>0</v>
      </c>
      <c r="D123" s="87">
        <v>0</v>
      </c>
      <c r="E123" s="87">
        <v>0</v>
      </c>
      <c r="F123" s="87">
        <v>0</v>
      </c>
      <c r="G123" s="87">
        <v>0</v>
      </c>
      <c r="H123" s="87">
        <v>0</v>
      </c>
    </row>
    <row r="124" spans="1:8" ht="12.75" x14ac:dyDescent="0.2">
      <c r="A124" s="92" t="s">
        <v>317</v>
      </c>
      <c r="B124" s="93" t="s">
        <v>308</v>
      </c>
      <c r="C124" s="87">
        <v>0</v>
      </c>
      <c r="D124" s="87">
        <v>0</v>
      </c>
      <c r="E124" s="87">
        <v>0</v>
      </c>
      <c r="F124" s="87">
        <v>0</v>
      </c>
      <c r="G124" s="87">
        <v>0</v>
      </c>
      <c r="H124" s="87">
        <v>0</v>
      </c>
    </row>
    <row r="125" spans="1:8" ht="12.75" x14ac:dyDescent="0.2">
      <c r="A125" s="92" t="s">
        <v>318</v>
      </c>
      <c r="B125" s="93" t="s">
        <v>308</v>
      </c>
      <c r="C125" s="87">
        <v>0</v>
      </c>
      <c r="D125" s="87">
        <v>1250</v>
      </c>
      <c r="E125" s="87">
        <v>1250</v>
      </c>
      <c r="F125" s="87">
        <v>1250</v>
      </c>
      <c r="G125" s="87">
        <v>1250</v>
      </c>
      <c r="H125" s="87">
        <v>1250</v>
      </c>
    </row>
    <row r="126" spans="1:8" ht="12.75" x14ac:dyDescent="0.2">
      <c r="A126" s="92" t="s">
        <v>319</v>
      </c>
      <c r="B126" s="93" t="s">
        <v>308</v>
      </c>
      <c r="C126" s="87">
        <v>0</v>
      </c>
      <c r="D126" s="87">
        <v>0</v>
      </c>
      <c r="E126" s="87">
        <v>0</v>
      </c>
      <c r="F126" s="87">
        <v>0</v>
      </c>
      <c r="G126" s="87">
        <v>0</v>
      </c>
      <c r="H126" s="87">
        <v>0</v>
      </c>
    </row>
    <row r="127" spans="1:8" ht="12.75" x14ac:dyDescent="0.2">
      <c r="A127" s="92" t="s">
        <v>320</v>
      </c>
      <c r="B127" s="93" t="s">
        <v>308</v>
      </c>
      <c r="C127" s="87">
        <v>0</v>
      </c>
      <c r="D127" s="87">
        <v>0</v>
      </c>
      <c r="E127" s="87">
        <v>0</v>
      </c>
      <c r="F127" s="87">
        <v>0</v>
      </c>
      <c r="G127" s="87">
        <v>0</v>
      </c>
      <c r="H127" s="87">
        <v>0</v>
      </c>
    </row>
    <row r="128" spans="1:8" ht="12.75" x14ac:dyDescent="0.2">
      <c r="A128" s="92" t="s">
        <v>321</v>
      </c>
      <c r="B128" s="93" t="s">
        <v>308</v>
      </c>
      <c r="C128" s="87">
        <v>0</v>
      </c>
      <c r="D128" s="87">
        <v>816.00000000000011</v>
      </c>
      <c r="E128" s="87">
        <v>816.00000000000011</v>
      </c>
      <c r="F128" s="87">
        <v>5881.0400000000009</v>
      </c>
      <c r="G128" s="87">
        <v>6984.13</v>
      </c>
      <c r="H128" s="87">
        <v>6984.13</v>
      </c>
    </row>
    <row r="129" spans="1:8" ht="12.75" x14ac:dyDescent="0.2">
      <c r="A129" s="92" t="s">
        <v>322</v>
      </c>
      <c r="B129" s="93" t="s">
        <v>308</v>
      </c>
      <c r="C129" s="87">
        <v>446.28</v>
      </c>
      <c r="D129" s="87">
        <v>685.97</v>
      </c>
      <c r="E129" s="87">
        <v>925.6600000000002</v>
      </c>
      <c r="F129" s="87">
        <v>1644.71</v>
      </c>
      <c r="G129" s="87">
        <v>1644.71</v>
      </c>
      <c r="H129" s="87">
        <v>1644.71</v>
      </c>
    </row>
    <row r="130" spans="1:8" ht="12.75" x14ac:dyDescent="0.2">
      <c r="A130" s="85" t="s">
        <v>323</v>
      </c>
      <c r="B130" s="86" t="s">
        <v>308</v>
      </c>
      <c r="C130" s="87">
        <v>0</v>
      </c>
      <c r="D130" s="87">
        <v>0</v>
      </c>
      <c r="E130" s="87">
        <v>0</v>
      </c>
      <c r="F130" s="87">
        <v>0</v>
      </c>
      <c r="G130" s="87">
        <v>0</v>
      </c>
      <c r="H130" s="87">
        <v>0</v>
      </c>
    </row>
    <row r="131" spans="1:8" ht="12.75" x14ac:dyDescent="0.2">
      <c r="A131" s="81"/>
      <c r="B131" s="81"/>
      <c r="C131" s="81"/>
      <c r="D131" s="81"/>
      <c r="E131" s="81"/>
      <c r="F131" s="81"/>
      <c r="G131" s="81"/>
      <c r="H131" s="81"/>
    </row>
    <row r="132" spans="1:8" ht="12.75" x14ac:dyDescent="0.2">
      <c r="A132" s="80" t="s">
        <v>342</v>
      </c>
      <c r="B132" s="98" t="s">
        <v>306</v>
      </c>
      <c r="C132" s="99">
        <v>2025</v>
      </c>
      <c r="D132" s="99">
        <v>2030</v>
      </c>
      <c r="E132" s="99">
        <v>2035</v>
      </c>
      <c r="F132" s="99">
        <v>2040</v>
      </c>
      <c r="G132" s="99">
        <v>2045</v>
      </c>
      <c r="H132" s="84">
        <v>2050</v>
      </c>
    </row>
    <row r="133" spans="1:8" ht="12.75" x14ac:dyDescent="0.2">
      <c r="A133" s="92" t="s">
        <v>307</v>
      </c>
      <c r="B133" s="93" t="s">
        <v>308</v>
      </c>
      <c r="C133" s="87">
        <v>0</v>
      </c>
      <c r="D133" s="87">
        <v>0</v>
      </c>
      <c r="E133" s="87">
        <v>0</v>
      </c>
      <c r="F133" s="87">
        <v>0</v>
      </c>
      <c r="G133" s="87">
        <v>0</v>
      </c>
      <c r="H133" s="87">
        <v>0</v>
      </c>
    </row>
    <row r="134" spans="1:8" ht="12.75" x14ac:dyDescent="0.2">
      <c r="A134" s="92" t="s">
        <v>309</v>
      </c>
      <c r="B134" s="93" t="s">
        <v>308</v>
      </c>
      <c r="C134" s="87">
        <v>612.4</v>
      </c>
      <c r="D134" s="87">
        <v>612.4</v>
      </c>
      <c r="E134" s="87">
        <v>612.4</v>
      </c>
      <c r="F134" s="87">
        <v>701.26</v>
      </c>
      <c r="G134" s="87">
        <v>701.26</v>
      </c>
      <c r="H134" s="87">
        <v>678.06000000000006</v>
      </c>
    </row>
    <row r="135" spans="1:8" ht="12.75" x14ac:dyDescent="0.2">
      <c r="A135" s="92" t="s">
        <v>310</v>
      </c>
      <c r="B135" s="93" t="s">
        <v>308</v>
      </c>
      <c r="C135" s="87">
        <v>3077.4900000000002</v>
      </c>
      <c r="D135" s="87">
        <v>2095.5500000000002</v>
      </c>
      <c r="E135" s="87">
        <v>863.41000000000008</v>
      </c>
      <c r="F135" s="87">
        <v>1072.8699999999999</v>
      </c>
      <c r="G135" s="87">
        <v>1385.69</v>
      </c>
      <c r="H135" s="87">
        <v>1635.9400000000003</v>
      </c>
    </row>
    <row r="136" spans="1:8" ht="12.75" x14ac:dyDescent="0.2">
      <c r="A136" s="92" t="s">
        <v>311</v>
      </c>
      <c r="B136" s="93" t="s">
        <v>308</v>
      </c>
      <c r="C136" s="87">
        <v>1118.5900000000001</v>
      </c>
      <c r="D136" s="87">
        <v>1083.1100000000001</v>
      </c>
      <c r="E136" s="87">
        <v>639.50000000000011</v>
      </c>
      <c r="F136" s="87">
        <v>0</v>
      </c>
      <c r="G136" s="87">
        <v>0</v>
      </c>
      <c r="H136" s="87">
        <v>0</v>
      </c>
    </row>
    <row r="137" spans="1:8" ht="12.75" x14ac:dyDescent="0.2">
      <c r="A137" s="92" t="s">
        <v>312</v>
      </c>
      <c r="B137" s="93" t="s">
        <v>308</v>
      </c>
      <c r="C137" s="87">
        <v>121.5</v>
      </c>
      <c r="D137" s="87">
        <v>121.5</v>
      </c>
      <c r="E137" s="87">
        <v>121.5</v>
      </c>
      <c r="F137" s="87">
        <v>0</v>
      </c>
      <c r="G137" s="87">
        <v>0</v>
      </c>
      <c r="H137" s="87">
        <v>0</v>
      </c>
    </row>
    <row r="138" spans="1:8" ht="12.75" x14ac:dyDescent="0.2">
      <c r="A138" s="92" t="s">
        <v>313</v>
      </c>
      <c r="B138" s="93" t="s">
        <v>308</v>
      </c>
      <c r="C138" s="87">
        <v>202</v>
      </c>
      <c r="D138" s="87">
        <v>346.00000000000006</v>
      </c>
      <c r="E138" s="87">
        <v>1833.49</v>
      </c>
      <c r="F138" s="87">
        <v>1833.49</v>
      </c>
      <c r="G138" s="87">
        <v>1833.49</v>
      </c>
      <c r="H138" s="87">
        <v>1833.49</v>
      </c>
    </row>
    <row r="139" spans="1:8" ht="12.75" x14ac:dyDescent="0.2">
      <c r="A139" s="92" t="s">
        <v>314</v>
      </c>
      <c r="B139" s="93" t="s">
        <v>308</v>
      </c>
      <c r="C139" s="87">
        <v>0</v>
      </c>
      <c r="D139" s="87">
        <v>0</v>
      </c>
      <c r="E139" s="87">
        <v>0</v>
      </c>
      <c r="F139" s="87">
        <v>0</v>
      </c>
      <c r="G139" s="87">
        <v>0</v>
      </c>
      <c r="H139" s="87">
        <v>0</v>
      </c>
    </row>
    <row r="140" spans="1:8" ht="12.75" x14ac:dyDescent="0.2">
      <c r="A140" s="92" t="s">
        <v>316</v>
      </c>
      <c r="B140" s="93" t="s">
        <v>308</v>
      </c>
      <c r="C140" s="87">
        <v>0</v>
      </c>
      <c r="D140" s="87">
        <v>0</v>
      </c>
      <c r="E140" s="87">
        <v>0</v>
      </c>
      <c r="F140" s="87">
        <v>0</v>
      </c>
      <c r="G140" s="87">
        <v>0</v>
      </c>
      <c r="H140" s="87">
        <v>0</v>
      </c>
    </row>
    <row r="141" spans="1:8" ht="12.75" x14ac:dyDescent="0.2">
      <c r="A141" s="92" t="s">
        <v>317</v>
      </c>
      <c r="B141" s="93" t="s">
        <v>308</v>
      </c>
      <c r="C141" s="87">
        <v>0</v>
      </c>
      <c r="D141" s="87">
        <v>0</v>
      </c>
      <c r="E141" s="87">
        <v>0</v>
      </c>
      <c r="F141" s="87">
        <v>0</v>
      </c>
      <c r="G141" s="87">
        <v>0</v>
      </c>
      <c r="H141" s="87">
        <v>0</v>
      </c>
    </row>
    <row r="142" spans="1:8" ht="12.75" x14ac:dyDescent="0.2">
      <c r="A142" s="92" t="s">
        <v>318</v>
      </c>
      <c r="B142" s="93" t="s">
        <v>308</v>
      </c>
      <c r="C142" s="87">
        <v>0</v>
      </c>
      <c r="D142" s="87">
        <v>0</v>
      </c>
      <c r="E142" s="87">
        <v>0</v>
      </c>
      <c r="F142" s="87">
        <v>0</v>
      </c>
      <c r="G142" s="87">
        <v>0</v>
      </c>
      <c r="H142" s="87">
        <v>0</v>
      </c>
    </row>
    <row r="143" spans="1:8" ht="12.75" x14ac:dyDescent="0.2">
      <c r="A143" s="92" t="s">
        <v>319</v>
      </c>
      <c r="B143" s="93" t="s">
        <v>308</v>
      </c>
      <c r="C143" s="87">
        <v>0</v>
      </c>
      <c r="D143" s="87">
        <v>0</v>
      </c>
      <c r="E143" s="87">
        <v>0</v>
      </c>
      <c r="F143" s="87">
        <v>0</v>
      </c>
      <c r="G143" s="87">
        <v>0</v>
      </c>
      <c r="H143" s="87">
        <v>0</v>
      </c>
    </row>
    <row r="144" spans="1:8" ht="12.75" x14ac:dyDescent="0.2">
      <c r="A144" s="92" t="s">
        <v>320</v>
      </c>
      <c r="B144" s="93" t="s">
        <v>308</v>
      </c>
      <c r="C144" s="87">
        <v>0</v>
      </c>
      <c r="D144" s="87">
        <v>0</v>
      </c>
      <c r="E144" s="87">
        <v>0</v>
      </c>
      <c r="F144" s="87">
        <v>0</v>
      </c>
      <c r="G144" s="87">
        <v>0</v>
      </c>
      <c r="H144" s="87">
        <v>0</v>
      </c>
    </row>
    <row r="145" spans="1:8" ht="12.75" x14ac:dyDescent="0.2">
      <c r="A145" s="92" t="s">
        <v>321</v>
      </c>
      <c r="B145" s="93" t="s">
        <v>308</v>
      </c>
      <c r="C145" s="87">
        <v>132</v>
      </c>
      <c r="D145" s="87">
        <v>1054</v>
      </c>
      <c r="E145" s="87">
        <v>1054</v>
      </c>
      <c r="F145" s="87">
        <v>2988.96</v>
      </c>
      <c r="G145" s="87">
        <v>5800.1100000000006</v>
      </c>
      <c r="H145" s="87">
        <v>5800.1100000000006</v>
      </c>
    </row>
    <row r="146" spans="1:8" ht="12.75" x14ac:dyDescent="0.2">
      <c r="A146" s="92" t="s">
        <v>322</v>
      </c>
      <c r="B146" s="93" t="s">
        <v>308</v>
      </c>
      <c r="C146" s="87">
        <v>850.53</v>
      </c>
      <c r="D146" s="87">
        <v>1252.0899999999999</v>
      </c>
      <c r="E146" s="87">
        <v>1653.6499999999999</v>
      </c>
      <c r="F146" s="87">
        <v>2858.3500000000004</v>
      </c>
      <c r="G146" s="87">
        <v>2858.3500000000004</v>
      </c>
      <c r="H146" s="87">
        <v>2858.3500000000004</v>
      </c>
    </row>
    <row r="147" spans="1:8" ht="12.75" x14ac:dyDescent="0.2">
      <c r="A147" s="85" t="s">
        <v>323</v>
      </c>
      <c r="B147" s="86" t="s">
        <v>308</v>
      </c>
      <c r="C147" s="87">
        <v>54.4</v>
      </c>
      <c r="D147" s="87">
        <v>54.87</v>
      </c>
      <c r="E147" s="87">
        <v>54.87</v>
      </c>
      <c r="F147" s="87">
        <v>54.87</v>
      </c>
      <c r="G147" s="87">
        <v>82.28</v>
      </c>
      <c r="H147" s="87">
        <v>602.64</v>
      </c>
    </row>
    <row r="148" spans="1:8" ht="12.75" x14ac:dyDescent="0.2">
      <c r="A148" s="81"/>
      <c r="B148" s="81"/>
      <c r="C148" s="81"/>
      <c r="D148" s="81"/>
      <c r="E148" s="81"/>
      <c r="F148" s="81"/>
      <c r="G148" s="81"/>
      <c r="H148" s="81"/>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8F503-E024-9C4E-84AC-995F56DDDF95}">
  <sheetPr codeName="Sheet24">
    <tabColor theme="5"/>
  </sheetPr>
  <dimension ref="A1:AC64"/>
  <sheetViews>
    <sheetView showGridLines="0" workbookViewId="0">
      <pane ySplit="1" topLeftCell="A2" activePane="bottomLeft" state="frozen"/>
      <selection pane="bottomLeft"/>
    </sheetView>
  </sheetViews>
  <sheetFormatPr defaultColWidth="9" defaultRowHeight="12" x14ac:dyDescent="0.2"/>
  <cols>
    <col min="1" max="1" width="9" style="5" customWidth="1"/>
    <col min="2" max="2" width="21.85546875" style="5" customWidth="1"/>
    <col min="3" max="3" width="18" style="5" bestFit="1" customWidth="1"/>
    <col min="4" max="4" width="11.42578125" style="5" customWidth="1"/>
    <col min="5" max="35" width="6.85546875" style="5" customWidth="1"/>
    <col min="36" max="36" width="7.85546875" style="5" customWidth="1"/>
    <col min="37" max="38" width="9" style="5" customWidth="1"/>
    <col min="39" max="40" width="10" style="5" bestFit="1" customWidth="1"/>
    <col min="41" max="41" width="9" style="5" bestFit="1" customWidth="1"/>
    <col min="42" max="16384" width="9" style="5"/>
  </cols>
  <sheetData>
    <row r="1" spans="1:3" s="10" customFormat="1" x14ac:dyDescent="0.2">
      <c r="A1" s="1" t="s">
        <v>0</v>
      </c>
    </row>
    <row r="2" spans="1:3" s="33" customFormat="1" ht="18.75" x14ac:dyDescent="0.3">
      <c r="A2" s="33" t="s">
        <v>346</v>
      </c>
    </row>
    <row r="3" spans="1:3" customFormat="1" x14ac:dyDescent="0.2">
      <c r="A3" t="s">
        <v>347</v>
      </c>
    </row>
    <row r="4" spans="1:3" customFormat="1" x14ac:dyDescent="0.2"/>
    <row r="5" spans="1:3" x14ac:dyDescent="0.2">
      <c r="B5" s="1"/>
      <c r="C5"/>
    </row>
    <row r="6" spans="1:3" x14ac:dyDescent="0.2">
      <c r="B6" t="s">
        <v>348</v>
      </c>
      <c r="C6" s="30"/>
    </row>
    <row r="7" spans="1:3" x14ac:dyDescent="0.2">
      <c r="B7" t="s">
        <v>349</v>
      </c>
      <c r="C7" s="30"/>
    </row>
    <row r="8" spans="1:3" x14ac:dyDescent="0.2">
      <c r="B8" t="s">
        <v>350</v>
      </c>
      <c r="C8" s="30"/>
    </row>
    <row r="33" spans="2:29" ht="12.75" x14ac:dyDescent="0.2">
      <c r="B33" s="66" t="s">
        <v>351</v>
      </c>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row>
    <row r="34" spans="2:29" x14ac:dyDescent="0.2">
      <c r="B34" s="9" t="s">
        <v>257</v>
      </c>
      <c r="C34" s="9" t="s">
        <v>277</v>
      </c>
      <c r="D34" s="9">
        <v>2025</v>
      </c>
      <c r="E34" s="9">
        <v>2026</v>
      </c>
      <c r="F34" s="9">
        <v>2027</v>
      </c>
      <c r="G34" s="9">
        <v>2028</v>
      </c>
      <c r="H34" s="9">
        <v>2029</v>
      </c>
      <c r="I34" s="9">
        <v>2030</v>
      </c>
      <c r="J34" s="9">
        <v>2031</v>
      </c>
      <c r="K34" s="9">
        <v>2032</v>
      </c>
      <c r="L34" s="9">
        <v>2033</v>
      </c>
      <c r="M34" s="9">
        <v>2034</v>
      </c>
      <c r="N34" s="9">
        <v>2035</v>
      </c>
      <c r="O34" s="9">
        <v>2036</v>
      </c>
      <c r="P34" s="9">
        <v>2037</v>
      </c>
      <c r="Q34" s="9">
        <v>2038</v>
      </c>
      <c r="R34" s="9">
        <v>2039</v>
      </c>
      <c r="S34" s="9">
        <v>2040</v>
      </c>
      <c r="T34" s="9">
        <v>2041</v>
      </c>
      <c r="U34" s="9">
        <v>2042</v>
      </c>
      <c r="V34" s="9">
        <v>2043</v>
      </c>
      <c r="W34" s="9">
        <v>2044</v>
      </c>
      <c r="X34" s="9">
        <v>2045</v>
      </c>
      <c r="Y34" s="9">
        <v>2046</v>
      </c>
      <c r="Z34" s="9">
        <v>2047</v>
      </c>
      <c r="AA34" s="9">
        <v>2048</v>
      </c>
      <c r="AB34" s="9">
        <v>2049</v>
      </c>
      <c r="AC34" s="9">
        <v>2050</v>
      </c>
    </row>
    <row r="35" spans="2:29" x14ac:dyDescent="0.2">
      <c r="B35" s="2" t="s">
        <v>35</v>
      </c>
      <c r="C35" s="2" t="s">
        <v>278</v>
      </c>
      <c r="D35" s="25">
        <v>53.806078146978663</v>
      </c>
      <c r="E35" s="25">
        <v>53.541103501129456</v>
      </c>
      <c r="F35" s="25">
        <v>53.318316445023541</v>
      </c>
      <c r="G35" s="25">
        <v>53.126975628444903</v>
      </c>
      <c r="H35" s="25">
        <v>52.943329745234294</v>
      </c>
      <c r="I35" s="25">
        <v>52.777609060274791</v>
      </c>
      <c r="J35" s="25">
        <v>52.637526866096863</v>
      </c>
      <c r="K35" s="25">
        <v>52.517300746512603</v>
      </c>
      <c r="L35" s="25">
        <v>52.408841489517066</v>
      </c>
      <c r="M35" s="25">
        <v>52.310135683445722</v>
      </c>
      <c r="N35" s="25">
        <v>52.220703914318705</v>
      </c>
      <c r="O35" s="25">
        <v>52.136757027472683</v>
      </c>
      <c r="P35" s="25">
        <v>52.057390567842731</v>
      </c>
      <c r="Q35" s="25">
        <v>51.980425045196156</v>
      </c>
      <c r="R35" s="25">
        <v>51.906752109347067</v>
      </c>
      <c r="S35" s="25">
        <v>51.835983414188568</v>
      </c>
      <c r="T35" s="25">
        <v>51.771929903969664</v>
      </c>
      <c r="U35" s="25">
        <v>51.715310534769053</v>
      </c>
      <c r="V35" s="25">
        <v>51.667120259006012</v>
      </c>
      <c r="W35" s="25">
        <v>51.628235852324501</v>
      </c>
      <c r="X35" s="25">
        <v>51.600875748080568</v>
      </c>
      <c r="Y35" s="25">
        <v>51.586151363542527</v>
      </c>
      <c r="Z35" s="25">
        <v>51.585182488199443</v>
      </c>
      <c r="AA35" s="25">
        <v>51.598838770004569</v>
      </c>
      <c r="AB35" s="25">
        <v>51.627537970381212</v>
      </c>
      <c r="AC35" s="25">
        <v>51.672172606134119</v>
      </c>
    </row>
    <row r="36" spans="2:29" x14ac:dyDescent="0.2">
      <c r="B36" s="2" t="s">
        <v>35</v>
      </c>
      <c r="C36" s="2" t="s">
        <v>279</v>
      </c>
      <c r="D36" s="25">
        <v>71.020781077549643</v>
      </c>
      <c r="E36" s="25">
        <v>70.712657281854874</v>
      </c>
      <c r="F36" s="25">
        <v>70.470026704642706</v>
      </c>
      <c r="G36" s="25">
        <v>70.276148819492434</v>
      </c>
      <c r="H36" s="25">
        <v>70.09028297400792</v>
      </c>
      <c r="I36" s="25">
        <v>69.926214614863312</v>
      </c>
      <c r="J36" s="25">
        <v>69.793209519095925</v>
      </c>
      <c r="K36" s="25">
        <v>69.683934493034712</v>
      </c>
      <c r="L36" s="25">
        <v>69.591033183120246</v>
      </c>
      <c r="M36" s="25">
        <v>69.511892348476763</v>
      </c>
      <c r="N36" s="25">
        <v>69.448975366060992</v>
      </c>
      <c r="O36" s="25">
        <v>69.401479988616586</v>
      </c>
      <c r="P36" s="25">
        <v>69.369822343510876</v>
      </c>
      <c r="Q36" s="25">
        <v>69.354180866880597</v>
      </c>
      <c r="R36" s="25">
        <v>69.354609272760754</v>
      </c>
      <c r="S36" s="25">
        <v>69.323639697055356</v>
      </c>
      <c r="T36" s="25">
        <v>69.306570505211369</v>
      </c>
      <c r="U36" s="25">
        <v>69.304843033926915</v>
      </c>
      <c r="V36" s="25">
        <v>69.317720340565273</v>
      </c>
      <c r="W36" s="25">
        <v>69.344646101645807</v>
      </c>
      <c r="X36" s="25">
        <v>69.385395754809551</v>
      </c>
      <c r="Y36" s="25">
        <v>69.439915474010149</v>
      </c>
      <c r="Z36" s="25">
        <v>69.508372917537514</v>
      </c>
      <c r="AA36" s="25">
        <v>69.59087324257851</v>
      </c>
      <c r="AB36" s="25">
        <v>69.687362204229856</v>
      </c>
      <c r="AC36" s="25">
        <v>69.785437279920927</v>
      </c>
    </row>
    <row r="37" spans="2:29" x14ac:dyDescent="0.2">
      <c r="B37" s="2" t="s">
        <v>35</v>
      </c>
      <c r="C37" s="2" t="s">
        <v>196</v>
      </c>
      <c r="D37" s="25">
        <v>20.565456685169927</v>
      </c>
      <c r="E37" s="25">
        <v>24.423301427415311</v>
      </c>
      <c r="F37" s="25">
        <v>26.637848856228089</v>
      </c>
      <c r="G37" s="25">
        <v>27.784982459743741</v>
      </c>
      <c r="H37" s="25">
        <v>29.332270372150472</v>
      </c>
      <c r="I37" s="25">
        <v>31.437619052878166</v>
      </c>
      <c r="J37" s="25">
        <v>32.698486997211667</v>
      </c>
      <c r="K37" s="25">
        <v>33.857948796359032</v>
      </c>
      <c r="L37" s="25">
        <v>34.888143471804661</v>
      </c>
      <c r="M37" s="25">
        <v>35.25963752765211</v>
      </c>
      <c r="N37" s="25">
        <v>35.576180024965623</v>
      </c>
      <c r="O37" s="25">
        <v>35.66129607515677</v>
      </c>
      <c r="P37" s="25">
        <v>35.765776383646575</v>
      </c>
      <c r="Q37" s="25">
        <v>35.852471905421218</v>
      </c>
      <c r="R37" s="25">
        <v>35.939963946221397</v>
      </c>
      <c r="S37" s="25">
        <v>36.009680351943963</v>
      </c>
      <c r="T37" s="25">
        <v>36.080202557885848</v>
      </c>
      <c r="U37" s="25">
        <v>36.151535302566352</v>
      </c>
      <c r="V37" s="25">
        <v>36.223683390371868</v>
      </c>
      <c r="W37" s="25">
        <v>36.296651692002875</v>
      </c>
      <c r="X37" s="25">
        <v>36.370445144927579</v>
      </c>
      <c r="Y37" s="25">
        <v>36.445068753841852</v>
      </c>
      <c r="Z37" s="25">
        <v>36.520527591135959</v>
      </c>
      <c r="AA37" s="25">
        <v>36.596826797367704</v>
      </c>
      <c r="AB37" s="25">
        <v>36.673971581742471</v>
      </c>
      <c r="AC37" s="25">
        <v>36.75196722259971</v>
      </c>
    </row>
    <row r="38" spans="2:29" x14ac:dyDescent="0.2">
      <c r="B38" s="2" t="s">
        <v>35</v>
      </c>
      <c r="C38" s="2" t="s">
        <v>172</v>
      </c>
      <c r="D38" s="25">
        <v>3.4846443301510552</v>
      </c>
      <c r="E38" s="25">
        <v>3.8431859447441035</v>
      </c>
      <c r="F38" s="25">
        <v>4.2612341523714328</v>
      </c>
      <c r="G38" s="25">
        <v>4.7224437332928959</v>
      </c>
      <c r="H38" s="25">
        <v>5.2356517203639488</v>
      </c>
      <c r="I38" s="25">
        <v>5.7726648795297679</v>
      </c>
      <c r="J38" s="25">
        <v>6.3295168629160932</v>
      </c>
      <c r="K38" s="25">
        <v>6.8977595548113246</v>
      </c>
      <c r="L38" s="25">
        <v>7.4735832427998474</v>
      </c>
      <c r="M38" s="25">
        <v>8.0567399709826475</v>
      </c>
      <c r="N38" s="25">
        <v>8.6390551066254275</v>
      </c>
      <c r="O38" s="25">
        <v>9.1994752443522518</v>
      </c>
      <c r="P38" s="25">
        <v>9.7426412505129552</v>
      </c>
      <c r="Q38" s="25">
        <v>10.249718743959081</v>
      </c>
      <c r="R38" s="25">
        <v>10.724512840070716</v>
      </c>
      <c r="S38" s="25">
        <v>11.167846661549504</v>
      </c>
      <c r="T38" s="25">
        <v>11.591315841021885</v>
      </c>
      <c r="U38" s="25">
        <v>11.982622064228048</v>
      </c>
      <c r="V38" s="25">
        <v>12.351376869857724</v>
      </c>
      <c r="W38" s="25">
        <v>12.693262968581111</v>
      </c>
      <c r="X38" s="25">
        <v>13.012023382787978</v>
      </c>
      <c r="Y38" s="25">
        <v>13.307986808368218</v>
      </c>
      <c r="Z38" s="25">
        <v>13.583758022989725</v>
      </c>
      <c r="AA38" s="25">
        <v>13.852072186510981</v>
      </c>
      <c r="AB38" s="25">
        <v>14.102532678649723</v>
      </c>
      <c r="AC38" s="25">
        <v>14.341895486014103</v>
      </c>
    </row>
    <row r="39" spans="2:29" x14ac:dyDescent="0.2">
      <c r="B39" s="2"/>
      <c r="C39" s="2" t="s">
        <v>280</v>
      </c>
      <c r="D39" s="62">
        <v>148.87696023984927</v>
      </c>
      <c r="E39" s="62">
        <v>152.52024815514375</v>
      </c>
      <c r="F39" s="62">
        <v>154.68742615826577</v>
      </c>
      <c r="G39" s="62">
        <v>155.91055064097395</v>
      </c>
      <c r="H39" s="62">
        <v>157.60153481175664</v>
      </c>
      <c r="I39" s="62">
        <v>159.91410760754604</v>
      </c>
      <c r="J39" s="62">
        <v>161.45874024532054</v>
      </c>
      <c r="K39" s="62">
        <v>162.95694359071769</v>
      </c>
      <c r="L39" s="62">
        <v>164.36160138724182</v>
      </c>
      <c r="M39" s="62">
        <v>165.13840553055724</v>
      </c>
      <c r="N39" s="62">
        <v>165.88491441197075</v>
      </c>
      <c r="O39" s="62">
        <v>166.3990083355983</v>
      </c>
      <c r="P39" s="62">
        <v>166.93563054551313</v>
      </c>
      <c r="Q39" s="62">
        <v>167.43679656145704</v>
      </c>
      <c r="R39" s="62">
        <v>167.92583816839993</v>
      </c>
      <c r="S39" s="62">
        <v>168.33715012473738</v>
      </c>
      <c r="T39" s="62">
        <v>168.75001880808878</v>
      </c>
      <c r="U39" s="62">
        <v>169.15431093549037</v>
      </c>
      <c r="V39" s="62">
        <v>169.55990085980088</v>
      </c>
      <c r="W39" s="62">
        <v>169.96279661455429</v>
      </c>
      <c r="X39" s="62">
        <v>170.36874003060569</v>
      </c>
      <c r="Y39" s="62">
        <v>170.77912239976274</v>
      </c>
      <c r="Z39" s="62">
        <v>171.19784101986264</v>
      </c>
      <c r="AA39" s="62">
        <v>171.63861099646175</v>
      </c>
      <c r="AB39" s="62">
        <v>172.09140443500326</v>
      </c>
      <c r="AC39" s="62">
        <v>172.55147259466887</v>
      </c>
    </row>
    <row r="40" spans="2:29" x14ac:dyDescent="0.2">
      <c r="B40" s="2"/>
      <c r="C40" s="2"/>
      <c r="D40" s="4"/>
      <c r="E40" s="4"/>
      <c r="F40" s="4"/>
      <c r="G40" s="4"/>
      <c r="H40" s="4"/>
      <c r="I40" s="4"/>
      <c r="J40" s="4"/>
      <c r="K40" s="4"/>
      <c r="L40" s="4"/>
      <c r="M40" s="4"/>
      <c r="N40" s="4"/>
      <c r="O40" s="4"/>
      <c r="P40" s="4"/>
      <c r="Q40" s="4"/>
      <c r="R40" s="4"/>
      <c r="S40" s="4"/>
      <c r="T40" s="4"/>
      <c r="U40" s="4"/>
      <c r="V40" s="4"/>
      <c r="W40" s="4"/>
      <c r="X40" s="4"/>
      <c r="Y40" s="4"/>
      <c r="Z40" s="4"/>
      <c r="AA40" s="4"/>
      <c r="AB40" s="4"/>
      <c r="AC40" s="4"/>
    </row>
    <row r="41" spans="2:29" x14ac:dyDescent="0.2">
      <c r="B41" s="2" t="s">
        <v>37</v>
      </c>
      <c r="C41" s="2" t="s">
        <v>278</v>
      </c>
      <c r="D41" s="25">
        <v>53.865911076667558</v>
      </c>
      <c r="E41" s="25">
        <v>53.650609616146284</v>
      </c>
      <c r="F41" s="25">
        <v>53.544942354164569</v>
      </c>
      <c r="G41" s="25">
        <v>53.43885360863441</v>
      </c>
      <c r="H41" s="25">
        <v>53.348135215789419</v>
      </c>
      <c r="I41" s="25">
        <v>53.285676564825884</v>
      </c>
      <c r="J41" s="25">
        <v>53.219310922260057</v>
      </c>
      <c r="K41" s="25">
        <v>53.172719451505365</v>
      </c>
      <c r="L41" s="25">
        <v>53.137171081318733</v>
      </c>
      <c r="M41" s="25">
        <v>53.110553109964073</v>
      </c>
      <c r="N41" s="25">
        <v>53.092219116195842</v>
      </c>
      <c r="O41" s="25">
        <v>53.078806406726059</v>
      </c>
      <c r="P41" s="25">
        <v>53.064563540492586</v>
      </c>
      <c r="Q41" s="25">
        <v>53.04717355937386</v>
      </c>
      <c r="R41" s="25">
        <v>53.026914419324036</v>
      </c>
      <c r="S41" s="25">
        <v>53.002753596969605</v>
      </c>
      <c r="T41" s="25">
        <v>52.978211618217436</v>
      </c>
      <c r="U41" s="25">
        <v>52.952528206365834</v>
      </c>
      <c r="V41" s="25">
        <v>52.924766525590712</v>
      </c>
      <c r="W41" s="25">
        <v>52.892943269945512</v>
      </c>
      <c r="X41" s="25">
        <v>52.857615385567847</v>
      </c>
      <c r="Y41" s="25">
        <v>52.818824413283878</v>
      </c>
      <c r="Z41" s="25">
        <v>52.776885135670021</v>
      </c>
      <c r="AA41" s="25">
        <v>52.732695029433152</v>
      </c>
      <c r="AB41" s="25">
        <v>52.686455360231392</v>
      </c>
      <c r="AC41" s="25">
        <v>52.63418511819912</v>
      </c>
    </row>
    <row r="42" spans="2:29" x14ac:dyDescent="0.2">
      <c r="B42" s="2" t="s">
        <v>37</v>
      </c>
      <c r="C42" s="2" t="s">
        <v>279</v>
      </c>
      <c r="D42" s="25">
        <v>71.032543986805365</v>
      </c>
      <c r="E42" s="25">
        <v>70.733167514146217</v>
      </c>
      <c r="F42" s="25">
        <v>70.506212713730037</v>
      </c>
      <c r="G42" s="25">
        <v>70.320333795414186</v>
      </c>
      <c r="H42" s="25">
        <v>70.146625152883331</v>
      </c>
      <c r="I42" s="25">
        <v>69.998581434819812</v>
      </c>
      <c r="J42" s="25">
        <v>69.882067336378483</v>
      </c>
      <c r="K42" s="25">
        <v>69.791190010814688</v>
      </c>
      <c r="L42" s="25">
        <v>69.718287502328991</v>
      </c>
      <c r="M42" s="25">
        <v>69.660511832589762</v>
      </c>
      <c r="N42" s="25">
        <v>69.620131954761575</v>
      </c>
      <c r="O42" s="25">
        <v>69.595472691391706</v>
      </c>
      <c r="P42" s="25">
        <v>69.586788333147425</v>
      </c>
      <c r="Q42" s="25">
        <v>69.594183450423273</v>
      </c>
      <c r="R42" s="25">
        <v>69.617470100693524</v>
      </c>
      <c r="S42" s="25">
        <v>69.60912240460911</v>
      </c>
      <c r="T42" s="25">
        <v>69.614327872540827</v>
      </c>
      <c r="U42" s="25">
        <v>69.634369915391233</v>
      </c>
      <c r="V42" s="25">
        <v>69.668422701200825</v>
      </c>
      <c r="W42" s="25">
        <v>69.7157968733692</v>
      </c>
      <c r="X42" s="25">
        <v>69.776100528907193</v>
      </c>
      <c r="Y42" s="25">
        <v>69.849211427886672</v>
      </c>
      <c r="Z42" s="25">
        <v>69.935231712318497</v>
      </c>
      <c r="AA42" s="25">
        <v>70.034206635125713</v>
      </c>
      <c r="AB42" s="25">
        <v>70.14609213943109</v>
      </c>
      <c r="AC42" s="25">
        <v>70.258996772049187</v>
      </c>
    </row>
    <row r="43" spans="2:29" x14ac:dyDescent="0.2">
      <c r="B43" s="2" t="s">
        <v>37</v>
      </c>
      <c r="C43" s="2" t="s">
        <v>196</v>
      </c>
      <c r="D43" s="25">
        <v>20.565456685169927</v>
      </c>
      <c r="E43" s="25">
        <v>24.423301427415311</v>
      </c>
      <c r="F43" s="25">
        <v>26.637848856228089</v>
      </c>
      <c r="G43" s="25">
        <v>27.784982459743741</v>
      </c>
      <c r="H43" s="25">
        <v>29.332270372150472</v>
      </c>
      <c r="I43" s="25">
        <v>31.437619052878166</v>
      </c>
      <c r="J43" s="25">
        <v>32.698486997211667</v>
      </c>
      <c r="K43" s="25">
        <v>33.857948796359032</v>
      </c>
      <c r="L43" s="25">
        <v>34.888143471804661</v>
      </c>
      <c r="M43" s="25">
        <v>35.25963752765211</v>
      </c>
      <c r="N43" s="25">
        <v>35.576180024965623</v>
      </c>
      <c r="O43" s="25">
        <v>35.66129607515677</v>
      </c>
      <c r="P43" s="25">
        <v>35.765776383646575</v>
      </c>
      <c r="Q43" s="25">
        <v>35.852471905421218</v>
      </c>
      <c r="R43" s="25">
        <v>35.939963946221397</v>
      </c>
      <c r="S43" s="25">
        <v>36.009680351943963</v>
      </c>
      <c r="T43" s="25">
        <v>36.080202557885848</v>
      </c>
      <c r="U43" s="25">
        <v>36.151535302566352</v>
      </c>
      <c r="V43" s="25">
        <v>36.223683390371868</v>
      </c>
      <c r="W43" s="25">
        <v>36.296651692002875</v>
      </c>
      <c r="X43" s="25">
        <v>36.370445144927579</v>
      </c>
      <c r="Y43" s="25">
        <v>36.445068753841852</v>
      </c>
      <c r="Z43" s="25">
        <v>36.520527591135959</v>
      </c>
      <c r="AA43" s="25">
        <v>36.596826797367704</v>
      </c>
      <c r="AB43" s="25">
        <v>36.673971581742471</v>
      </c>
      <c r="AC43" s="25">
        <v>36.75196722259971</v>
      </c>
    </row>
    <row r="44" spans="2:29" x14ac:dyDescent="0.2">
      <c r="B44" s="2" t="s">
        <v>37</v>
      </c>
      <c r="C44" s="2" t="s">
        <v>172</v>
      </c>
      <c r="D44" s="25">
        <v>3.5999568510084234</v>
      </c>
      <c r="E44" s="25">
        <v>4.0696987894461927</v>
      </c>
      <c r="F44" s="25">
        <v>4.629641883183969</v>
      </c>
      <c r="G44" s="25">
        <v>5.2662117774609056</v>
      </c>
      <c r="H44" s="25">
        <v>5.9842407310643084</v>
      </c>
      <c r="I44" s="25">
        <v>6.7782530712555742</v>
      </c>
      <c r="J44" s="25">
        <v>7.7956305387478402</v>
      </c>
      <c r="K44" s="25">
        <v>9.0374323643825889</v>
      </c>
      <c r="L44" s="25">
        <v>10.497789294601221</v>
      </c>
      <c r="M44" s="25">
        <v>12.194032218788861</v>
      </c>
      <c r="N44" s="25">
        <v>14.08213933641211</v>
      </c>
      <c r="O44" s="25">
        <v>16.10764164145397</v>
      </c>
      <c r="P44" s="25">
        <v>18.261115627906204</v>
      </c>
      <c r="Q44" s="25">
        <v>20.531263184964285</v>
      </c>
      <c r="R44" s="25">
        <v>22.908775812391887</v>
      </c>
      <c r="S44" s="25">
        <v>25.242323705823797</v>
      </c>
      <c r="T44" s="25">
        <v>27.524991506205691</v>
      </c>
      <c r="U44" s="25">
        <v>29.747367442359263</v>
      </c>
      <c r="V44" s="25">
        <v>31.900960757421455</v>
      </c>
      <c r="W44" s="25">
        <v>33.982231627692876</v>
      </c>
      <c r="X44" s="25">
        <v>35.980357735317817</v>
      </c>
      <c r="Y44" s="25">
        <v>37.893007818197184</v>
      </c>
      <c r="Z44" s="25">
        <v>39.712418449951876</v>
      </c>
      <c r="AA44" s="25">
        <v>41.438816263759911</v>
      </c>
      <c r="AB44" s="25">
        <v>43.072083130180829</v>
      </c>
      <c r="AC44" s="25">
        <v>44.569436973386516</v>
      </c>
    </row>
    <row r="45" spans="2:29" x14ac:dyDescent="0.2">
      <c r="B45" s="2"/>
      <c r="C45" s="2" t="s">
        <v>280</v>
      </c>
      <c r="D45" s="62">
        <v>149.06386859965127</v>
      </c>
      <c r="E45" s="62">
        <v>152.87677734715402</v>
      </c>
      <c r="F45" s="62">
        <v>155.31864580730667</v>
      </c>
      <c r="G45" s="62">
        <v>156.81038164125323</v>
      </c>
      <c r="H45" s="62">
        <v>158.81127147188755</v>
      </c>
      <c r="I45" s="62">
        <v>161.50013012377943</v>
      </c>
      <c r="J45" s="62">
        <v>163.59549579459804</v>
      </c>
      <c r="K45" s="62">
        <v>165.8592906230617</v>
      </c>
      <c r="L45" s="62">
        <v>168.24139135005362</v>
      </c>
      <c r="M45" s="62">
        <v>170.2247346889948</v>
      </c>
      <c r="N45" s="62">
        <v>172.37067043233515</v>
      </c>
      <c r="O45" s="62">
        <v>174.44321681472852</v>
      </c>
      <c r="P45" s="62">
        <v>176.67824388519279</v>
      </c>
      <c r="Q45" s="62">
        <v>179.02509210018263</v>
      </c>
      <c r="R45" s="62">
        <v>181.49312427863086</v>
      </c>
      <c r="S45" s="62">
        <v>183.86388005934646</v>
      </c>
      <c r="T45" s="62">
        <v>186.1977335548498</v>
      </c>
      <c r="U45" s="62">
        <v>188.48580086668267</v>
      </c>
      <c r="V45" s="62">
        <v>190.71783337458484</v>
      </c>
      <c r="W45" s="62">
        <v>192.88762346301047</v>
      </c>
      <c r="X45" s="62">
        <v>194.98451879472043</v>
      </c>
      <c r="Y45" s="62">
        <v>197.00611241320959</v>
      </c>
      <c r="Z45" s="62">
        <v>198.94506288907635</v>
      </c>
      <c r="AA45" s="62">
        <v>200.80254472568649</v>
      </c>
      <c r="AB45" s="62">
        <v>202.57860221158577</v>
      </c>
      <c r="AC45" s="62">
        <v>204.21458608623453</v>
      </c>
    </row>
    <row r="46" spans="2:29" x14ac:dyDescent="0.2">
      <c r="B46" s="2"/>
      <c r="C46" s="2"/>
      <c r="D46" s="4"/>
      <c r="E46" s="4"/>
      <c r="F46" s="4"/>
      <c r="G46" s="4"/>
      <c r="H46" s="4"/>
      <c r="I46" s="4"/>
      <c r="J46" s="4"/>
      <c r="K46" s="4"/>
      <c r="L46" s="4"/>
      <c r="M46" s="4"/>
      <c r="N46" s="4"/>
      <c r="O46" s="4"/>
      <c r="P46" s="4"/>
      <c r="Q46" s="4"/>
      <c r="R46" s="4"/>
      <c r="S46" s="4"/>
      <c r="T46" s="4"/>
      <c r="U46" s="4"/>
      <c r="V46" s="4"/>
      <c r="W46" s="4"/>
      <c r="X46" s="4"/>
      <c r="Y46" s="4"/>
      <c r="Z46" s="4"/>
      <c r="AA46" s="4"/>
      <c r="AB46" s="4"/>
      <c r="AC46" s="4"/>
    </row>
    <row r="47" spans="2:29" x14ac:dyDescent="0.2">
      <c r="B47" s="2" t="s">
        <v>39</v>
      </c>
      <c r="C47" s="2" t="s">
        <v>278</v>
      </c>
      <c r="D47" s="25">
        <v>53.867439565922048</v>
      </c>
      <c r="E47" s="25">
        <v>53.647734041144375</v>
      </c>
      <c r="F47" s="25">
        <v>53.538775826801263</v>
      </c>
      <c r="G47" s="25">
        <v>53.515611709043469</v>
      </c>
      <c r="H47" s="25">
        <v>53.519654554071515</v>
      </c>
      <c r="I47" s="25">
        <v>53.589558058424615</v>
      </c>
      <c r="J47" s="25">
        <v>53.668907496780719</v>
      </c>
      <c r="K47" s="25">
        <v>53.76623702243409</v>
      </c>
      <c r="L47" s="25">
        <v>53.870837188264716</v>
      </c>
      <c r="M47" s="25">
        <v>53.979711300836691</v>
      </c>
      <c r="N47" s="25">
        <v>54.112574887823889</v>
      </c>
      <c r="O47" s="25">
        <v>54.255451417242412</v>
      </c>
      <c r="P47" s="25">
        <v>54.424452335745634</v>
      </c>
      <c r="Q47" s="25">
        <v>54.582768677233091</v>
      </c>
      <c r="R47" s="25">
        <v>54.732969827733733</v>
      </c>
      <c r="S47" s="25">
        <v>54.870173239305394</v>
      </c>
      <c r="T47" s="25">
        <v>55.005545071371131</v>
      </c>
      <c r="U47" s="25">
        <v>55.153088676865472</v>
      </c>
      <c r="V47" s="25">
        <v>55.307387244011259</v>
      </c>
      <c r="W47" s="25">
        <v>55.46726488953238</v>
      </c>
      <c r="X47" s="25">
        <v>55.629654031867354</v>
      </c>
      <c r="Y47" s="25">
        <v>55.79124689901515</v>
      </c>
      <c r="Z47" s="25">
        <v>55.951910697964074</v>
      </c>
      <c r="AA47" s="25">
        <v>56.112777519116648</v>
      </c>
      <c r="AB47" s="25">
        <v>56.274632210226109</v>
      </c>
      <c r="AC47" s="25">
        <v>56.4331828652046</v>
      </c>
    </row>
    <row r="48" spans="2:29" x14ac:dyDescent="0.2">
      <c r="B48" s="2" t="s">
        <v>39</v>
      </c>
      <c r="C48" s="2" t="s">
        <v>279</v>
      </c>
      <c r="D48" s="25">
        <v>71.017779155499241</v>
      </c>
      <c r="E48" s="25">
        <v>70.714691575894264</v>
      </c>
      <c r="F48" s="25">
        <v>70.486967470596653</v>
      </c>
      <c r="G48" s="25">
        <v>70.318116739472302</v>
      </c>
      <c r="H48" s="25">
        <v>70.162432433049688</v>
      </c>
      <c r="I48" s="25">
        <v>70.03310040704595</v>
      </c>
      <c r="J48" s="25">
        <v>69.938458042261558</v>
      </c>
      <c r="K48" s="25">
        <v>69.869513990490034</v>
      </c>
      <c r="L48" s="25">
        <v>69.830895261771786</v>
      </c>
      <c r="M48" s="25">
        <v>69.803658358072767</v>
      </c>
      <c r="N48" s="25">
        <v>69.803255829811675</v>
      </c>
      <c r="O48" s="25">
        <v>69.815799985056941</v>
      </c>
      <c r="P48" s="25">
        <v>69.850254168603755</v>
      </c>
      <c r="Q48" s="25">
        <v>69.89797328623338</v>
      </c>
      <c r="R48" s="25">
        <v>69.963075650311666</v>
      </c>
      <c r="S48" s="25">
        <v>69.994526702116445</v>
      </c>
      <c r="T48" s="25">
        <v>70.044766209599189</v>
      </c>
      <c r="U48" s="25">
        <v>70.115637961067293</v>
      </c>
      <c r="V48" s="25">
        <v>70.206543649010356</v>
      </c>
      <c r="W48" s="25">
        <v>70.312830045938682</v>
      </c>
      <c r="X48" s="25">
        <v>70.431998650528953</v>
      </c>
      <c r="Y48" s="25">
        <v>70.562965744545664</v>
      </c>
      <c r="Z48" s="25">
        <v>70.705921373038308</v>
      </c>
      <c r="AA48" s="25">
        <v>70.861687996849355</v>
      </c>
      <c r="AB48" s="25">
        <v>71.031540617037052</v>
      </c>
      <c r="AC48" s="25">
        <v>71.200331387493733</v>
      </c>
    </row>
    <row r="49" spans="2:29" x14ac:dyDescent="0.2">
      <c r="B49" s="2" t="s">
        <v>39</v>
      </c>
      <c r="C49" s="2" t="s">
        <v>196</v>
      </c>
      <c r="D49" s="25">
        <v>20.565456685169927</v>
      </c>
      <c r="E49" s="25">
        <v>24.273524836627928</v>
      </c>
      <c r="F49" s="25">
        <v>26.337401473876209</v>
      </c>
      <c r="G49" s="25">
        <v>27.332951175896408</v>
      </c>
      <c r="H49" s="25">
        <v>28.727723050173733</v>
      </c>
      <c r="I49" s="25">
        <v>30.679604409261167</v>
      </c>
      <c r="J49" s="25">
        <v>31.900091043557797</v>
      </c>
      <c r="K49" s="25">
        <v>33.018899956466498</v>
      </c>
      <c r="L49" s="25">
        <v>34.008165170494991</v>
      </c>
      <c r="M49" s="25">
        <v>34.338448156041501</v>
      </c>
      <c r="N49" s="25">
        <v>34.613492905044751</v>
      </c>
      <c r="O49" s="25">
        <v>34.656819423673831</v>
      </c>
      <c r="P49" s="25">
        <v>34.719213275288162</v>
      </c>
      <c r="Q49" s="25">
        <v>34.763520235286109</v>
      </c>
      <c r="R49" s="25">
        <v>34.808316391581158</v>
      </c>
      <c r="S49" s="25">
        <v>34.835024333285375</v>
      </c>
      <c r="T49" s="25">
        <v>34.862220199229128</v>
      </c>
      <c r="U49" s="25">
        <v>34.889903391053579</v>
      </c>
      <c r="V49" s="25">
        <v>34.918073335119637</v>
      </c>
      <c r="W49" s="25">
        <v>34.946729482213307</v>
      </c>
      <c r="X49" s="25">
        <v>34.975871307251495</v>
      </c>
      <c r="Y49" s="25">
        <v>35.005498308987953</v>
      </c>
      <c r="Z49" s="25">
        <v>35.035610009719903</v>
      </c>
      <c r="AA49" s="25">
        <v>35.066205954994317</v>
      </c>
      <c r="AB49" s="25">
        <v>35.097285713314861</v>
      </c>
      <c r="AC49" s="25">
        <v>35.128848875848654</v>
      </c>
    </row>
    <row r="50" spans="2:29" x14ac:dyDescent="0.2">
      <c r="B50" s="2" t="s">
        <v>39</v>
      </c>
      <c r="C50" s="2" t="s">
        <v>172</v>
      </c>
      <c r="D50" s="25">
        <v>3.5999568510084234</v>
      </c>
      <c r="E50" s="25">
        <v>4.0696987894461927</v>
      </c>
      <c r="F50" s="25">
        <v>4.629641883183969</v>
      </c>
      <c r="G50" s="25">
        <v>5.2662117774609056</v>
      </c>
      <c r="H50" s="25">
        <v>5.9842407310643084</v>
      </c>
      <c r="I50" s="25">
        <v>6.7782530712555742</v>
      </c>
      <c r="J50" s="25">
        <v>7.9167175667214424</v>
      </c>
      <c r="K50" s="25">
        <v>9.3947896514168523</v>
      </c>
      <c r="L50" s="25">
        <v>11.204783041656404</v>
      </c>
      <c r="M50" s="25">
        <v>13.339950771845619</v>
      </c>
      <c r="N50" s="25">
        <v>15.78547247466693</v>
      </c>
      <c r="O50" s="25">
        <v>18.233242837287897</v>
      </c>
      <c r="P50" s="25">
        <v>20.673917368677831</v>
      </c>
      <c r="Q50" s="25">
        <v>23.095846953113387</v>
      </c>
      <c r="R50" s="25">
        <v>25.48777657880753</v>
      </c>
      <c r="S50" s="25">
        <v>27.840350665299496</v>
      </c>
      <c r="T50" s="25">
        <v>30.146197836067117</v>
      </c>
      <c r="U50" s="25">
        <v>32.39545329352142</v>
      </c>
      <c r="V50" s="25">
        <v>34.58078918895572</v>
      </c>
      <c r="W50" s="25">
        <v>36.693749972160234</v>
      </c>
      <c r="X50" s="25">
        <v>38.723374036502555</v>
      </c>
      <c r="Y50" s="25">
        <v>40.60491670066709</v>
      </c>
      <c r="Z50" s="25">
        <v>42.333147004752377</v>
      </c>
      <c r="AA50" s="25">
        <v>43.910989401007356</v>
      </c>
      <c r="AB50" s="25">
        <v>45.344046154248801</v>
      </c>
      <c r="AC50" s="25">
        <v>46.64585689898508</v>
      </c>
    </row>
    <row r="51" spans="2:29" x14ac:dyDescent="0.2">
      <c r="B51" s="2"/>
      <c r="C51" s="2" t="s">
        <v>280</v>
      </c>
      <c r="D51" s="62">
        <v>149.05063225759963</v>
      </c>
      <c r="E51" s="62">
        <v>152.70564924311276</v>
      </c>
      <c r="F51" s="62">
        <v>154.99278665445811</v>
      </c>
      <c r="G51" s="62">
        <v>156.43289140187309</v>
      </c>
      <c r="H51" s="62">
        <v>158.39405076835925</v>
      </c>
      <c r="I51" s="62">
        <v>161.08051594598729</v>
      </c>
      <c r="J51" s="62">
        <v>163.42417414932152</v>
      </c>
      <c r="K51" s="62">
        <v>166.04944062080747</v>
      </c>
      <c r="L51" s="62">
        <v>168.91468066218789</v>
      </c>
      <c r="M51" s="62">
        <v>171.46176858679658</v>
      </c>
      <c r="N51" s="62">
        <v>174.31479609734725</v>
      </c>
      <c r="O51" s="62">
        <v>176.96131366326108</v>
      </c>
      <c r="P51" s="62">
        <v>179.66783714831536</v>
      </c>
      <c r="Q51" s="62">
        <v>182.34010915186596</v>
      </c>
      <c r="R51" s="62">
        <v>184.9921384484341</v>
      </c>
      <c r="S51" s="62">
        <v>187.54007494000669</v>
      </c>
      <c r="T51" s="62">
        <v>190.05872931626658</v>
      </c>
      <c r="U51" s="62">
        <v>192.55408332250778</v>
      </c>
      <c r="V51" s="62">
        <v>195.01279341709696</v>
      </c>
      <c r="W51" s="62">
        <v>197.4205743898446</v>
      </c>
      <c r="X51" s="62">
        <v>199.76089802615036</v>
      </c>
      <c r="Y51" s="62">
        <v>201.96462765321587</v>
      </c>
      <c r="Z51" s="62">
        <v>204.02658908547465</v>
      </c>
      <c r="AA51" s="62">
        <v>205.95166087196768</v>
      </c>
      <c r="AB51" s="62">
        <v>207.74750469482683</v>
      </c>
      <c r="AC51" s="62">
        <v>209.40822002753205</v>
      </c>
    </row>
    <row r="52" spans="2:29" x14ac:dyDescent="0.2">
      <c r="B52" s="2"/>
      <c r="C52" s="2"/>
      <c r="D52" s="4"/>
      <c r="E52" s="4"/>
      <c r="F52" s="4"/>
      <c r="G52" s="4"/>
      <c r="H52" s="4"/>
      <c r="I52" s="4"/>
      <c r="J52" s="4"/>
      <c r="K52" s="4"/>
      <c r="L52" s="4"/>
      <c r="M52" s="4"/>
      <c r="N52" s="4"/>
      <c r="O52" s="4"/>
      <c r="P52" s="4"/>
      <c r="Q52" s="4"/>
      <c r="R52" s="4"/>
      <c r="S52" s="4"/>
      <c r="T52" s="4"/>
      <c r="U52" s="4"/>
      <c r="V52" s="4"/>
      <c r="W52" s="4"/>
      <c r="X52" s="4"/>
      <c r="Y52" s="4"/>
      <c r="Z52" s="4"/>
      <c r="AA52" s="4"/>
      <c r="AB52" s="4"/>
      <c r="AC52" s="4"/>
    </row>
    <row r="53" spans="2:29" x14ac:dyDescent="0.2">
      <c r="B53" s="2" t="s">
        <v>41</v>
      </c>
      <c r="C53" s="2" t="s">
        <v>278</v>
      </c>
      <c r="D53" s="25">
        <v>53.845210541910255</v>
      </c>
      <c r="E53" s="25">
        <v>53.622721028294258</v>
      </c>
      <c r="F53" s="25">
        <v>53.400001896571546</v>
      </c>
      <c r="G53" s="25">
        <v>53.329215903053665</v>
      </c>
      <c r="H53" s="25">
        <v>53.404572173228658</v>
      </c>
      <c r="I53" s="25">
        <v>53.61916266546659</v>
      </c>
      <c r="J53" s="25">
        <v>54.399312962945345</v>
      </c>
      <c r="K53" s="25">
        <v>55.285057766864796</v>
      </c>
      <c r="L53" s="25">
        <v>56.258485997782181</v>
      </c>
      <c r="M53" s="25">
        <v>57.310872325661549</v>
      </c>
      <c r="N53" s="25">
        <v>58.434709604196719</v>
      </c>
      <c r="O53" s="25">
        <v>59.504130764313629</v>
      </c>
      <c r="P53" s="25">
        <v>60.519265610834026</v>
      </c>
      <c r="Q53" s="25">
        <v>61.477702172541207</v>
      </c>
      <c r="R53" s="25">
        <v>62.378716555410378</v>
      </c>
      <c r="S53" s="25">
        <v>63.220633172298626</v>
      </c>
      <c r="T53" s="25">
        <v>64.010899978047249</v>
      </c>
      <c r="U53" s="25">
        <v>64.748561537475766</v>
      </c>
      <c r="V53" s="25">
        <v>65.430255319198977</v>
      </c>
      <c r="W53" s="25">
        <v>66.051259524264864</v>
      </c>
      <c r="X53" s="25">
        <v>66.605971797988573</v>
      </c>
      <c r="Y53" s="25">
        <v>67.094739013363039</v>
      </c>
      <c r="Z53" s="25">
        <v>67.51544747566173</v>
      </c>
      <c r="AA53" s="25">
        <v>67.86568270275437</v>
      </c>
      <c r="AB53" s="25">
        <v>68.144026597987462</v>
      </c>
      <c r="AC53" s="25">
        <v>68.591686980495638</v>
      </c>
    </row>
    <row r="54" spans="2:29" x14ac:dyDescent="0.2">
      <c r="B54" s="2" t="s">
        <v>41</v>
      </c>
      <c r="C54" s="2" t="s">
        <v>279</v>
      </c>
      <c r="D54" s="25">
        <v>71.032767965779868</v>
      </c>
      <c r="E54" s="25">
        <v>70.732329278990889</v>
      </c>
      <c r="F54" s="25">
        <v>70.468591864229566</v>
      </c>
      <c r="G54" s="25">
        <v>70.352285456504887</v>
      </c>
      <c r="H54" s="25">
        <v>70.346582926015586</v>
      </c>
      <c r="I54" s="25">
        <v>70.466180975744351</v>
      </c>
      <c r="J54" s="25">
        <v>71.599881345706791</v>
      </c>
      <c r="K54" s="25">
        <v>72.81370360354569</v>
      </c>
      <c r="L54" s="25">
        <v>74.091232623728487</v>
      </c>
      <c r="M54" s="25">
        <v>75.429035474682919</v>
      </c>
      <c r="N54" s="25">
        <v>76.825208132358412</v>
      </c>
      <c r="O54" s="25">
        <v>78.230641700385192</v>
      </c>
      <c r="P54" s="25">
        <v>79.596919600109686</v>
      </c>
      <c r="Q54" s="25">
        <v>80.920771769404553</v>
      </c>
      <c r="R54" s="25">
        <v>82.198353127562015</v>
      </c>
      <c r="S54" s="25">
        <v>83.377973599807945</v>
      </c>
      <c r="T54" s="25">
        <v>84.504465683453574</v>
      </c>
      <c r="U54" s="25">
        <v>85.5774377662039</v>
      </c>
      <c r="V54" s="25">
        <v>86.596220343875714</v>
      </c>
      <c r="W54" s="25">
        <v>87.562113053234327</v>
      </c>
      <c r="X54" s="25">
        <v>88.478388502807789</v>
      </c>
      <c r="Y54" s="25">
        <v>89.349499431512996</v>
      </c>
      <c r="Z54" s="25">
        <v>90.180506331430806</v>
      </c>
      <c r="AA54" s="25">
        <v>90.976226420765812</v>
      </c>
      <c r="AB54" s="25">
        <v>91.740214361428258</v>
      </c>
      <c r="AC54" s="25">
        <v>92.462317002888682</v>
      </c>
    </row>
    <row r="55" spans="2:29" x14ac:dyDescent="0.2">
      <c r="B55" s="2" t="s">
        <v>41</v>
      </c>
      <c r="C55" s="2" t="s">
        <v>196</v>
      </c>
      <c r="D55" s="25">
        <v>20.565456685169927</v>
      </c>
      <c r="E55" s="25">
        <v>24.033882291368116</v>
      </c>
      <c r="F55" s="25">
        <v>25.8566856621132</v>
      </c>
      <c r="G55" s="25">
        <v>26.609701121740681</v>
      </c>
      <c r="H55" s="25">
        <v>27.760447335010944</v>
      </c>
      <c r="I55" s="25">
        <v>29.466780979473945</v>
      </c>
      <c r="J55" s="25">
        <v>31.336953369819902</v>
      </c>
      <c r="K55" s="25">
        <v>33.098412513893116</v>
      </c>
      <c r="L55" s="25">
        <v>34.723439721265947</v>
      </c>
      <c r="M55" s="25">
        <v>35.68273824014473</v>
      </c>
      <c r="N55" s="25">
        <v>36.580188412538746</v>
      </c>
      <c r="O55" s="25">
        <v>37.001445400406041</v>
      </c>
      <c r="P55" s="25">
        <v>37.425747370896602</v>
      </c>
      <c r="Q55" s="25">
        <v>37.824843948806773</v>
      </c>
      <c r="R55" s="25">
        <v>38.200980010822747</v>
      </c>
      <c r="S55" s="25">
        <v>38.551918767160345</v>
      </c>
      <c r="T55" s="25">
        <v>38.876347428527815</v>
      </c>
      <c r="U55" s="25">
        <v>39.198201388619253</v>
      </c>
      <c r="V55" s="25">
        <v>39.497286855864154</v>
      </c>
      <c r="W55" s="25">
        <v>39.790382006250503</v>
      </c>
      <c r="X55" s="25">
        <v>40.068373327976381</v>
      </c>
      <c r="Y55" s="25">
        <v>40.340535888364919</v>
      </c>
      <c r="Z55" s="25">
        <v>40.599631993865891</v>
      </c>
      <c r="AA55" s="25">
        <v>40.855578576112748</v>
      </c>
      <c r="AB55" s="25">
        <v>41.119393084624619</v>
      </c>
      <c r="AC55" s="25">
        <v>41.376992333557645</v>
      </c>
    </row>
    <row r="56" spans="2:29" x14ac:dyDescent="0.2">
      <c r="B56" s="2" t="s">
        <v>41</v>
      </c>
      <c r="C56" s="2" t="s">
        <v>172</v>
      </c>
      <c r="D56" s="25">
        <v>3.5999568510084234</v>
      </c>
      <c r="E56" s="25">
        <v>4.0696987894461927</v>
      </c>
      <c r="F56" s="25">
        <v>4.629641883183969</v>
      </c>
      <c r="G56" s="25">
        <v>5.2662117774609056</v>
      </c>
      <c r="H56" s="25">
        <v>5.9842407310643084</v>
      </c>
      <c r="I56" s="25">
        <v>6.7782530712555742</v>
      </c>
      <c r="J56" s="25">
        <v>11.52843916915066</v>
      </c>
      <c r="K56" s="25">
        <v>16.650086391618306</v>
      </c>
      <c r="L56" s="25">
        <v>22.132104295337975</v>
      </c>
      <c r="M56" s="25">
        <v>27.97042539574171</v>
      </c>
      <c r="N56" s="25">
        <v>34.149094270382975</v>
      </c>
      <c r="O56" s="25">
        <v>37.642053410366621</v>
      </c>
      <c r="P56" s="25">
        <v>41.167940234269544</v>
      </c>
      <c r="Q56" s="25">
        <v>44.689654203467612</v>
      </c>
      <c r="R56" s="25">
        <v>48.217137408466208</v>
      </c>
      <c r="S56" s="25">
        <v>51.719456527178025</v>
      </c>
      <c r="T56" s="25">
        <v>55.243777227974149</v>
      </c>
      <c r="U56" s="25">
        <v>58.63623285285496</v>
      </c>
      <c r="V56" s="25">
        <v>61.905333983051676</v>
      </c>
      <c r="W56" s="25">
        <v>65.023465639493168</v>
      </c>
      <c r="X56" s="25">
        <v>68.006976027687756</v>
      </c>
      <c r="Y56" s="25">
        <v>71.080965527141743</v>
      </c>
      <c r="Z56" s="25">
        <v>73.820367519355514</v>
      </c>
      <c r="AA56" s="25">
        <v>76.990678695623274</v>
      </c>
      <c r="AB56" s="25">
        <v>80.003274569624438</v>
      </c>
      <c r="AC56" s="25">
        <v>82.680974948702925</v>
      </c>
    </row>
    <row r="57" spans="2:29" x14ac:dyDescent="0.2">
      <c r="B57" s="2"/>
      <c r="C57" s="2" t="s">
        <v>280</v>
      </c>
      <c r="D57" s="62">
        <v>149.04339204386847</v>
      </c>
      <c r="E57" s="62">
        <v>152.45863138809946</v>
      </c>
      <c r="F57" s="62">
        <v>154.35492130609828</v>
      </c>
      <c r="G57" s="62">
        <v>155.55741425876013</v>
      </c>
      <c r="H57" s="62">
        <v>157.49584316531951</v>
      </c>
      <c r="I57" s="62">
        <v>160.33037769194044</v>
      </c>
      <c r="J57" s="62">
        <v>168.86458684762269</v>
      </c>
      <c r="K57" s="62">
        <v>177.84726027592194</v>
      </c>
      <c r="L57" s="62">
        <v>187.20526263811459</v>
      </c>
      <c r="M57" s="62">
        <v>196.39307143623091</v>
      </c>
      <c r="N57" s="62">
        <v>205.98920041947684</v>
      </c>
      <c r="O57" s="62">
        <v>212.37827127547152</v>
      </c>
      <c r="P57" s="62">
        <v>218.70987281610985</v>
      </c>
      <c r="Q57" s="62">
        <v>224.91297209422015</v>
      </c>
      <c r="R57" s="62">
        <v>230.99518710226135</v>
      </c>
      <c r="S57" s="62">
        <v>236.86998206644495</v>
      </c>
      <c r="T57" s="62">
        <v>242.63549031800278</v>
      </c>
      <c r="U57" s="62">
        <v>248.16043354515389</v>
      </c>
      <c r="V57" s="62">
        <v>253.4290965019905</v>
      </c>
      <c r="W57" s="62">
        <v>258.4272202232429</v>
      </c>
      <c r="X57" s="62">
        <v>263.15970965646051</v>
      </c>
      <c r="Y57" s="62">
        <v>267.86573986038269</v>
      </c>
      <c r="Z57" s="62">
        <v>272.11595332031396</v>
      </c>
      <c r="AA57" s="62">
        <v>276.68816639525619</v>
      </c>
      <c r="AB57" s="62">
        <v>281.00690861366479</v>
      </c>
      <c r="AC57" s="62">
        <v>285.11197126564491</v>
      </c>
    </row>
    <row r="58" spans="2:29" x14ac:dyDescent="0.2">
      <c r="B58" s="2"/>
      <c r="C58" s="2"/>
      <c r="D58" s="4"/>
      <c r="E58" s="4"/>
      <c r="F58" s="4"/>
      <c r="G58" s="4"/>
      <c r="H58" s="4"/>
      <c r="I58" s="4"/>
      <c r="J58" s="4"/>
      <c r="K58" s="4"/>
      <c r="L58" s="4"/>
      <c r="M58" s="4"/>
      <c r="N58" s="4"/>
      <c r="O58" s="4"/>
      <c r="P58" s="4"/>
      <c r="Q58" s="4"/>
      <c r="R58" s="4"/>
      <c r="S58" s="4"/>
      <c r="T58" s="4"/>
      <c r="U58" s="4"/>
      <c r="V58" s="4"/>
      <c r="W58" s="4"/>
      <c r="X58" s="4"/>
      <c r="Y58" s="4"/>
      <c r="Z58" s="4"/>
      <c r="AA58" s="4"/>
      <c r="AB58" s="4"/>
      <c r="AC58" s="4"/>
    </row>
    <row r="59" spans="2:29" x14ac:dyDescent="0.2">
      <c r="B59" s="2" t="s">
        <v>43</v>
      </c>
      <c r="C59" s="2" t="s">
        <v>278</v>
      </c>
      <c r="D59" s="25">
        <v>53.845210541910255</v>
      </c>
      <c r="E59" s="25">
        <v>53.622721028294258</v>
      </c>
      <c r="F59" s="25">
        <v>53.400001896571546</v>
      </c>
      <c r="G59" s="25">
        <v>53.330472727139281</v>
      </c>
      <c r="H59" s="25">
        <v>53.409109299910959</v>
      </c>
      <c r="I59" s="25">
        <v>53.629800832811782</v>
      </c>
      <c r="J59" s="25">
        <v>54.417170446099909</v>
      </c>
      <c r="K59" s="25">
        <v>55.311106155904042</v>
      </c>
      <c r="L59" s="25">
        <v>56.29417368870179</v>
      </c>
      <c r="M59" s="25">
        <v>57.357202675486874</v>
      </c>
      <c r="N59" s="25">
        <v>58.492006890432478</v>
      </c>
      <c r="O59" s="25">
        <v>59.571913266868442</v>
      </c>
      <c r="P59" s="25">
        <v>60.59699531721806</v>
      </c>
      <c r="Q59" s="25">
        <v>61.564901668485582</v>
      </c>
      <c r="R59" s="25">
        <v>62.474921623301121</v>
      </c>
      <c r="S59" s="25">
        <v>63.325339239490454</v>
      </c>
      <c r="T59" s="25">
        <v>64.124944645325556</v>
      </c>
      <c r="U59" s="25">
        <v>64.871416631173645</v>
      </c>
      <c r="V59" s="25">
        <v>65.561551407708265</v>
      </c>
      <c r="W59" s="25">
        <v>66.190352223453758</v>
      </c>
      <c r="X59" s="25">
        <v>66.752547984890981</v>
      </c>
      <c r="Y59" s="25">
        <v>67.248198205686904</v>
      </c>
      <c r="Z59" s="25">
        <v>67.674997143197103</v>
      </c>
      <c r="AA59" s="25">
        <v>68.030868433732508</v>
      </c>
      <c r="AB59" s="25">
        <v>68.313937410411114</v>
      </c>
      <c r="AC59" s="25">
        <v>68.766712015789921</v>
      </c>
    </row>
    <row r="60" spans="2:29" x14ac:dyDescent="0.2">
      <c r="B60" s="2" t="s">
        <v>43</v>
      </c>
      <c r="C60" s="2" t="s">
        <v>279</v>
      </c>
      <c r="D60" s="25">
        <v>71.032450930057564</v>
      </c>
      <c r="E60" s="25">
        <v>70.731799387180189</v>
      </c>
      <c r="F60" s="25">
        <v>70.467738285034144</v>
      </c>
      <c r="G60" s="25">
        <v>70.349988659933857</v>
      </c>
      <c r="H60" s="25">
        <v>70.341780730968523</v>
      </c>
      <c r="I60" s="25">
        <v>70.457867410652256</v>
      </c>
      <c r="J60" s="25">
        <v>71.587212287151843</v>
      </c>
      <c r="K60" s="25">
        <v>72.795904945250328</v>
      </c>
      <c r="L60" s="25">
        <v>74.067629056646425</v>
      </c>
      <c r="M60" s="25">
        <v>75.39903040255416</v>
      </c>
      <c r="N60" s="25">
        <v>76.788255892553238</v>
      </c>
      <c r="O60" s="25">
        <v>78.186713805219497</v>
      </c>
      <c r="P60" s="25">
        <v>79.54631005700486</v>
      </c>
      <c r="Q60" s="25">
        <v>80.863770513258828</v>
      </c>
      <c r="R60" s="25">
        <v>82.135245134086233</v>
      </c>
      <c r="S60" s="25">
        <v>83.309038027936168</v>
      </c>
      <c r="T60" s="25">
        <v>84.429957529161058</v>
      </c>
      <c r="U60" s="25">
        <v>85.497598974999505</v>
      </c>
      <c r="V60" s="25">
        <v>86.511278021493496</v>
      </c>
      <c r="W60" s="25">
        <v>87.472279594879922</v>
      </c>
      <c r="X60" s="25">
        <v>88.383862815688346</v>
      </c>
      <c r="Y60" s="25">
        <v>89.250470380919396</v>
      </c>
      <c r="Z60" s="25">
        <v>90.077159655857955</v>
      </c>
      <c r="AA60" s="25">
        <v>90.868752395552249</v>
      </c>
      <c r="AB60" s="25">
        <v>91.628815765253108</v>
      </c>
      <c r="AC60" s="25">
        <v>92.347216337267255</v>
      </c>
    </row>
    <row r="61" spans="2:29" x14ac:dyDescent="0.2">
      <c r="B61" s="2" t="s">
        <v>43</v>
      </c>
      <c r="C61" s="2" t="s">
        <v>196</v>
      </c>
      <c r="D61" s="25">
        <v>20.565456685169927</v>
      </c>
      <c r="E61" s="25">
        <v>24.033882291368116</v>
      </c>
      <c r="F61" s="25">
        <v>25.8566856621132</v>
      </c>
      <c r="G61" s="25">
        <v>26.609701121740681</v>
      </c>
      <c r="H61" s="25">
        <v>27.760447335010944</v>
      </c>
      <c r="I61" s="25">
        <v>29.466780979473945</v>
      </c>
      <c r="J61" s="25">
        <v>31.336953369819902</v>
      </c>
      <c r="K61" s="25">
        <v>33.098412513893116</v>
      </c>
      <c r="L61" s="25">
        <v>34.723439721265947</v>
      </c>
      <c r="M61" s="25">
        <v>35.68273824014473</v>
      </c>
      <c r="N61" s="25">
        <v>36.580188412538746</v>
      </c>
      <c r="O61" s="25">
        <v>37.001445400406041</v>
      </c>
      <c r="P61" s="25">
        <v>37.425747370896602</v>
      </c>
      <c r="Q61" s="25">
        <v>37.824843948806773</v>
      </c>
      <c r="R61" s="25">
        <v>38.200980010822747</v>
      </c>
      <c r="S61" s="25">
        <v>38.551918767160345</v>
      </c>
      <c r="T61" s="25">
        <v>38.876347428527815</v>
      </c>
      <c r="U61" s="25">
        <v>39.198201388619253</v>
      </c>
      <c r="V61" s="25">
        <v>39.497286855864154</v>
      </c>
      <c r="W61" s="25">
        <v>39.790382006250503</v>
      </c>
      <c r="X61" s="25">
        <v>40.068373327976381</v>
      </c>
      <c r="Y61" s="25">
        <v>40.340535888364919</v>
      </c>
      <c r="Z61" s="25">
        <v>40.599631993865891</v>
      </c>
      <c r="AA61" s="25">
        <v>40.855578576112748</v>
      </c>
      <c r="AB61" s="25">
        <v>41.119393084624619</v>
      </c>
      <c r="AC61" s="25">
        <v>41.376992333557645</v>
      </c>
    </row>
    <row r="62" spans="2:29" x14ac:dyDescent="0.2">
      <c r="B62" s="2" t="s">
        <v>43</v>
      </c>
      <c r="C62" s="2" t="s">
        <v>172</v>
      </c>
      <c r="D62" s="25">
        <v>3.5999568510084234</v>
      </c>
      <c r="E62" s="25">
        <v>4.0696987894461927</v>
      </c>
      <c r="F62" s="25">
        <v>4.629641883183969</v>
      </c>
      <c r="G62" s="25">
        <v>5.2662117774609056</v>
      </c>
      <c r="H62" s="25">
        <v>5.9842407310643084</v>
      </c>
      <c r="I62" s="25">
        <v>6.7782530712555742</v>
      </c>
      <c r="J62" s="25">
        <v>11.52843916915066</v>
      </c>
      <c r="K62" s="25">
        <v>16.650086391618306</v>
      </c>
      <c r="L62" s="25">
        <v>22.132104295337975</v>
      </c>
      <c r="M62" s="25">
        <v>27.97042539574171</v>
      </c>
      <c r="N62" s="25">
        <v>34.149094270382975</v>
      </c>
      <c r="O62" s="25">
        <v>37.642053410366621</v>
      </c>
      <c r="P62" s="25">
        <v>41.167940234269544</v>
      </c>
      <c r="Q62" s="25">
        <v>44.689654203467612</v>
      </c>
      <c r="R62" s="25">
        <v>48.217137408466208</v>
      </c>
      <c r="S62" s="25">
        <v>51.719456527178025</v>
      </c>
      <c r="T62" s="25">
        <v>55.243777227974149</v>
      </c>
      <c r="U62" s="25">
        <v>58.63623285285496</v>
      </c>
      <c r="V62" s="25">
        <v>61.905333983051676</v>
      </c>
      <c r="W62" s="25">
        <v>65.023465639493168</v>
      </c>
      <c r="X62" s="25">
        <v>68.006976027687756</v>
      </c>
      <c r="Y62" s="25">
        <v>71.080965527141743</v>
      </c>
      <c r="Z62" s="25">
        <v>73.820367519355514</v>
      </c>
      <c r="AA62" s="25">
        <v>76.990678695623274</v>
      </c>
      <c r="AB62" s="25">
        <v>80.003274569624438</v>
      </c>
      <c r="AC62" s="25">
        <v>82.680974948702925</v>
      </c>
    </row>
    <row r="63" spans="2:29" x14ac:dyDescent="0.2">
      <c r="B63" s="2"/>
      <c r="C63" s="2" t="s">
        <v>280</v>
      </c>
      <c r="D63" s="62">
        <f>SUM(D59:D62)</f>
        <v>149.04307500814616</v>
      </c>
      <c r="E63" s="62">
        <f t="shared" ref="E63" si="0">SUM(E59:E62)</f>
        <v>152.45810149628875</v>
      </c>
      <c r="F63" s="62">
        <f t="shared" ref="F63" si="1">SUM(F59:F62)</f>
        <v>154.35406772690285</v>
      </c>
      <c r="G63" s="62">
        <f t="shared" ref="G63" si="2">SUM(G59:G62)</f>
        <v>155.55637428627472</v>
      </c>
      <c r="H63" s="62">
        <f t="shared" ref="H63" si="3">SUM(H59:H62)</f>
        <v>157.49557809695474</v>
      </c>
      <c r="I63" s="62">
        <f t="shared" ref="I63" si="4">SUM(I59:I62)</f>
        <v>160.33270229419355</v>
      </c>
      <c r="J63" s="62">
        <f t="shared" ref="J63" si="5">SUM(J59:J62)</f>
        <v>168.86977527222231</v>
      </c>
      <c r="K63" s="62">
        <f t="shared" ref="K63" si="6">SUM(K59:K62)</f>
        <v>177.85551000666581</v>
      </c>
      <c r="L63" s="62">
        <f t="shared" ref="L63" si="7">SUM(L59:L62)</f>
        <v>187.21734676195211</v>
      </c>
      <c r="M63" s="62">
        <f t="shared" ref="M63" si="8">SUM(M59:M62)</f>
        <v>196.40939671392744</v>
      </c>
      <c r="N63" s="62">
        <f t="shared" ref="N63" si="9">SUM(N59:N62)</f>
        <v>206.00954546590742</v>
      </c>
      <c r="O63" s="62">
        <f t="shared" ref="O63" si="10">SUM(O59:O62)</f>
        <v>212.40212588286059</v>
      </c>
      <c r="P63" s="62">
        <f t="shared" ref="P63" si="11">SUM(P59:P62)</f>
        <v>218.73699297938904</v>
      </c>
      <c r="Q63" s="62">
        <f t="shared" ref="Q63" si="12">SUM(Q59:Q62)</f>
        <v>224.94317033401882</v>
      </c>
      <c r="R63" s="62">
        <f t="shared" ref="R63" si="13">SUM(R59:R62)</f>
        <v>231.02828417667632</v>
      </c>
      <c r="S63" s="62">
        <f t="shared" ref="S63" si="14">SUM(S59:S62)</f>
        <v>236.90575256176498</v>
      </c>
      <c r="T63" s="62">
        <f t="shared" ref="T63" si="15">SUM(T59:T62)</f>
        <v>242.6750268309886</v>
      </c>
      <c r="U63" s="62">
        <f t="shared" ref="U63" si="16">SUM(U59:U62)</f>
        <v>248.20344984764736</v>
      </c>
      <c r="V63" s="62">
        <f t="shared" ref="V63" si="17">SUM(V59:V62)</f>
        <v>253.47545026811758</v>
      </c>
      <c r="W63" s="62">
        <f t="shared" ref="W63" si="18">SUM(W59:W62)</f>
        <v>258.47647946407733</v>
      </c>
      <c r="X63" s="62">
        <f t="shared" ref="X63" si="19">SUM(X59:X62)</f>
        <v>263.21176015624349</v>
      </c>
      <c r="Y63" s="62">
        <f t="shared" ref="Y63" si="20">SUM(Y59:Y62)</f>
        <v>267.92017000211297</v>
      </c>
      <c r="Z63" s="62">
        <f t="shared" ref="Z63" si="21">SUM(Z59:Z62)</f>
        <v>272.17215631227646</v>
      </c>
      <c r="AA63" s="62">
        <f t="shared" ref="AA63" si="22">SUM(AA59:AA62)</f>
        <v>276.74587810102076</v>
      </c>
      <c r="AB63" s="62">
        <f t="shared" ref="AB63" si="23">SUM(AB59:AB62)</f>
        <v>281.06542082991325</v>
      </c>
      <c r="AC63" s="62">
        <f t="shared" ref="AC63" si="24">SUM(AC59:AC62)</f>
        <v>285.17189563531775</v>
      </c>
    </row>
    <row r="64" spans="2:29" x14ac:dyDescent="0.2">
      <c r="B64" s="2"/>
      <c r="C64" s="2"/>
      <c r="D64" s="22"/>
      <c r="E64" s="22"/>
      <c r="F64" s="22"/>
      <c r="G64" s="22"/>
      <c r="H64" s="22"/>
      <c r="I64" s="22"/>
      <c r="J64" s="22"/>
      <c r="K64" s="22"/>
      <c r="L64" s="22"/>
      <c r="M64" s="22"/>
      <c r="N64" s="22"/>
      <c r="O64" s="22"/>
      <c r="P64" s="22"/>
      <c r="Q64" s="22"/>
      <c r="R64" s="22"/>
      <c r="S64" s="22"/>
      <c r="T64" s="22"/>
      <c r="U64" s="22"/>
      <c r="V64" s="22"/>
      <c r="W64" s="22"/>
      <c r="X64" s="22"/>
      <c r="Y64" s="22"/>
      <c r="Z64" s="22"/>
      <c r="AA64" s="22"/>
      <c r="AB64" s="22"/>
      <c r="AC64" s="22"/>
    </row>
  </sheetData>
  <pageMargins left="0.7" right="0.7" top="0.75" bottom="0.75" header="0.3" footer="0.3"/>
  <pageSetup orientation="portrait" verticalDpi="2"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57847-144C-AE4D-A55F-4CEDF9E2D131}">
  <sheetPr codeName="Sheet25">
    <tabColor theme="5"/>
  </sheetPr>
  <dimension ref="A1:O182"/>
  <sheetViews>
    <sheetView workbookViewId="0">
      <pane ySplit="1" topLeftCell="A2" activePane="bottomLeft" state="frozen"/>
      <selection pane="bottomLeft"/>
    </sheetView>
  </sheetViews>
  <sheetFormatPr defaultColWidth="9" defaultRowHeight="12" outlineLevelCol="1" x14ac:dyDescent="0.2"/>
  <cols>
    <col min="1" max="1" width="9" style="23"/>
    <col min="2" max="2" width="41.42578125" style="23" bestFit="1" customWidth="1"/>
    <col min="3" max="3" width="39" style="23" customWidth="1"/>
    <col min="4" max="4" width="46.85546875" style="23" customWidth="1"/>
    <col min="5" max="10" width="9" style="23"/>
    <col min="11" max="14" width="9" style="23" customWidth="1" outlineLevel="1"/>
    <col min="15" max="17" width="9" style="23"/>
    <col min="18" max="18" width="19.85546875" style="23" customWidth="1"/>
    <col min="19" max="16384" width="9" style="23"/>
  </cols>
  <sheetData>
    <row r="1" spans="1:10" s="10" customFormat="1" x14ac:dyDescent="0.2">
      <c r="A1" s="1" t="s">
        <v>0</v>
      </c>
    </row>
    <row r="2" spans="1:10" s="46" customFormat="1" ht="28.5" customHeight="1" x14ac:dyDescent="0.3">
      <c r="A2" s="46" t="s">
        <v>352</v>
      </c>
    </row>
    <row r="3" spans="1:10" s="35" customFormat="1" ht="14.25" x14ac:dyDescent="0.2">
      <c r="A3" s="47" t="s">
        <v>353</v>
      </c>
    </row>
    <row r="4" spans="1:10" s="35" customFormat="1" ht="14.25" x14ac:dyDescent="0.2">
      <c r="A4" s="47" t="s">
        <v>354</v>
      </c>
    </row>
    <row r="5" spans="1:10" x14ac:dyDescent="0.2">
      <c r="A5" s="47" t="s">
        <v>355</v>
      </c>
    </row>
    <row r="6" spans="1:10" x14ac:dyDescent="0.2">
      <c r="A6" s="47" t="s">
        <v>356</v>
      </c>
    </row>
    <row r="8" spans="1:10" ht="14.25" x14ac:dyDescent="0.2">
      <c r="B8" s="35"/>
    </row>
    <row r="9" spans="1:10" s="37" customFormat="1" ht="18.75" x14ac:dyDescent="0.3">
      <c r="A9" s="36" t="s">
        <v>357</v>
      </c>
    </row>
    <row r="11" spans="1:10" ht="15.75" thickBot="1" x14ac:dyDescent="0.25">
      <c r="B11" s="38" t="s">
        <v>257</v>
      </c>
      <c r="C11" s="38" t="s">
        <v>358</v>
      </c>
      <c r="D11" s="38" t="s">
        <v>359</v>
      </c>
      <c r="E11" s="38">
        <v>2025</v>
      </c>
      <c r="F11" s="38">
        <v>2030</v>
      </c>
      <c r="G11" s="38">
        <v>2035</v>
      </c>
      <c r="H11" s="38">
        <v>2040</v>
      </c>
      <c r="I11" s="38">
        <v>2045</v>
      </c>
      <c r="J11" s="38">
        <v>2050</v>
      </c>
    </row>
    <row r="12" spans="1:10" x14ac:dyDescent="0.2">
      <c r="B12" s="40" t="s">
        <v>35</v>
      </c>
      <c r="C12" s="41" t="s">
        <v>360</v>
      </c>
      <c r="D12" s="41" t="s">
        <v>361</v>
      </c>
      <c r="E12" s="109">
        <v>15.3903739813345</v>
      </c>
      <c r="F12" s="109">
        <v>15.8338251063673</v>
      </c>
      <c r="G12" s="109">
        <v>16.444369268433601</v>
      </c>
      <c r="H12" s="109">
        <v>17.165795077582899</v>
      </c>
      <c r="I12" s="109">
        <v>17.986998942535799</v>
      </c>
      <c r="J12" s="110">
        <v>18.944994734627699</v>
      </c>
    </row>
    <row r="13" spans="1:10" ht="12.75" thickBot="1" x14ac:dyDescent="0.25">
      <c r="B13" s="42" t="s">
        <v>35</v>
      </c>
      <c r="C13" s="43" t="s">
        <v>362</v>
      </c>
      <c r="D13" s="43" t="s">
        <v>361</v>
      </c>
      <c r="E13" s="111">
        <v>21.881891145383399</v>
      </c>
      <c r="F13" s="111">
        <v>23.283555640305</v>
      </c>
      <c r="G13" s="111">
        <v>24.031948350524601</v>
      </c>
      <c r="H13" s="111">
        <v>24.251599949690799</v>
      </c>
      <c r="I13" s="111">
        <v>24.288034324127501</v>
      </c>
      <c r="J13" s="112">
        <v>24.3306407617698</v>
      </c>
    </row>
    <row r="14" spans="1:10" x14ac:dyDescent="0.2">
      <c r="B14" s="23" t="s">
        <v>35</v>
      </c>
      <c r="C14" s="39" t="s">
        <v>360</v>
      </c>
      <c r="D14" s="39" t="s">
        <v>363</v>
      </c>
      <c r="E14" s="113">
        <f>E12</f>
        <v>15.3903739813345</v>
      </c>
      <c r="F14" s="113">
        <f t="shared" ref="F14:J14" si="0">F12</f>
        <v>15.8338251063673</v>
      </c>
      <c r="G14" s="113">
        <f t="shared" si="0"/>
        <v>16.444369268433601</v>
      </c>
      <c r="H14" s="113">
        <f t="shared" si="0"/>
        <v>17.165795077582899</v>
      </c>
      <c r="I14" s="113">
        <f t="shared" si="0"/>
        <v>17.986998942535799</v>
      </c>
      <c r="J14" s="113">
        <f t="shared" si="0"/>
        <v>18.944994734627699</v>
      </c>
    </row>
    <row r="15" spans="1:10" x14ac:dyDescent="0.2">
      <c r="B15" s="23" t="s">
        <v>35</v>
      </c>
      <c r="C15" s="39" t="s">
        <v>362</v>
      </c>
      <c r="D15" s="39" t="s">
        <v>363</v>
      </c>
      <c r="E15" s="114">
        <f t="shared" ref="E15:J15" si="1">E13</f>
        <v>21.881891145383399</v>
      </c>
      <c r="F15" s="114">
        <f t="shared" si="1"/>
        <v>23.283555640305</v>
      </c>
      <c r="G15" s="114">
        <f t="shared" si="1"/>
        <v>24.031948350524601</v>
      </c>
      <c r="H15" s="114">
        <f t="shared" si="1"/>
        <v>24.251599949690799</v>
      </c>
      <c r="I15" s="114">
        <f t="shared" si="1"/>
        <v>24.288034324127501</v>
      </c>
      <c r="J15" s="114">
        <f t="shared" si="1"/>
        <v>24.3306407617698</v>
      </c>
    </row>
    <row r="16" spans="1:10" x14ac:dyDescent="0.2">
      <c r="B16" s="23" t="s">
        <v>35</v>
      </c>
      <c r="C16" s="39" t="s">
        <v>364</v>
      </c>
      <c r="D16" s="39" t="s">
        <v>365</v>
      </c>
      <c r="E16" s="114">
        <v>145.67775335387998</v>
      </c>
      <c r="F16" s="114">
        <v>156.46586784696001</v>
      </c>
      <c r="G16" s="114">
        <v>162.13843073793598</v>
      </c>
      <c r="H16" s="114">
        <v>164.72460355408796</v>
      </c>
      <c r="I16" s="114">
        <v>165.96175512304796</v>
      </c>
      <c r="J16" s="114">
        <v>167.78222785699199</v>
      </c>
    </row>
    <row r="17" spans="2:13" x14ac:dyDescent="0.2">
      <c r="B17" s="23" t="s">
        <v>35</v>
      </c>
      <c r="C17" s="39" t="s">
        <v>364</v>
      </c>
      <c r="D17" s="39" t="s">
        <v>366</v>
      </c>
      <c r="E17" s="114">
        <v>156.84512634999999</v>
      </c>
      <c r="F17" s="114">
        <v>168.46023670000002</v>
      </c>
      <c r="G17" s="114">
        <v>174.56764722</v>
      </c>
      <c r="H17" s="114">
        <v>177.35207100999997</v>
      </c>
      <c r="I17" s="114">
        <v>178.68406020999998</v>
      </c>
      <c r="J17" s="114">
        <v>180.64408684</v>
      </c>
    </row>
    <row r="18" spans="2:13" ht="12.75" thickBot="1" x14ac:dyDescent="0.25">
      <c r="B18" s="23" t="s">
        <v>35</v>
      </c>
      <c r="C18" s="39" t="s">
        <v>364</v>
      </c>
      <c r="D18" s="39" t="s">
        <v>367</v>
      </c>
      <c r="E18" s="114">
        <v>0</v>
      </c>
      <c r="F18" s="114">
        <v>0</v>
      </c>
      <c r="G18" s="114">
        <v>0</v>
      </c>
      <c r="H18" s="114">
        <v>0</v>
      </c>
      <c r="I18" s="114">
        <v>0</v>
      </c>
      <c r="J18" s="114">
        <v>0</v>
      </c>
    </row>
    <row r="19" spans="2:13" ht="12.75" thickBot="1" x14ac:dyDescent="0.25">
      <c r="B19" s="44" t="s">
        <v>35</v>
      </c>
      <c r="C19" s="45" t="s">
        <v>364</v>
      </c>
      <c r="D19" s="45" t="s">
        <v>368</v>
      </c>
      <c r="E19" s="115">
        <v>156.84512634999999</v>
      </c>
      <c r="F19" s="115">
        <v>168.46023670000002</v>
      </c>
      <c r="G19" s="115">
        <v>174.56764722</v>
      </c>
      <c r="H19" s="115">
        <v>177.35207100999997</v>
      </c>
      <c r="I19" s="115">
        <v>178.68406020999998</v>
      </c>
      <c r="J19" s="116">
        <v>180.64408684</v>
      </c>
      <c r="M19" s="48"/>
    </row>
    <row r="21" spans="2:13" ht="15.75" thickBot="1" x14ac:dyDescent="0.25">
      <c r="B21" s="38"/>
      <c r="C21" s="38"/>
      <c r="D21" s="38"/>
      <c r="E21" s="38">
        <v>2025</v>
      </c>
      <c r="F21" s="38">
        <v>2030</v>
      </c>
      <c r="G21" s="38">
        <v>2035</v>
      </c>
      <c r="H21" s="38">
        <v>2040</v>
      </c>
      <c r="I21" s="38">
        <v>2045</v>
      </c>
      <c r="J21" s="38">
        <v>2050</v>
      </c>
    </row>
    <row r="22" spans="2:13" x14ac:dyDescent="0.2">
      <c r="B22" s="40" t="s">
        <v>37</v>
      </c>
      <c r="C22" s="41" t="s">
        <v>360</v>
      </c>
      <c r="D22" s="41" t="s">
        <v>361</v>
      </c>
      <c r="E22" s="109">
        <v>15.3935166876844</v>
      </c>
      <c r="F22" s="109">
        <v>15.8484188712878</v>
      </c>
      <c r="G22" s="109">
        <v>16.614722715097798</v>
      </c>
      <c r="H22" s="109">
        <v>17.7438804835982</v>
      </c>
      <c r="I22" s="109">
        <v>18.977296837470501</v>
      </c>
      <c r="J22" s="110">
        <v>20.261398620699499</v>
      </c>
    </row>
    <row r="23" spans="2:13" ht="12.75" thickBot="1" x14ac:dyDescent="0.25">
      <c r="B23" s="42" t="s">
        <v>37</v>
      </c>
      <c r="C23" s="43" t="s">
        <v>362</v>
      </c>
      <c r="D23" s="43" t="s">
        <v>361</v>
      </c>
      <c r="E23" s="111">
        <v>21.973620119287698</v>
      </c>
      <c r="F23" s="111">
        <v>24.114514401753102</v>
      </c>
      <c r="G23" s="111">
        <v>26.614976058315499</v>
      </c>
      <c r="H23" s="111">
        <v>29.7089287284882</v>
      </c>
      <c r="I23" s="111">
        <v>32.425147874732097</v>
      </c>
      <c r="J23" s="112">
        <v>34.392352923261299</v>
      </c>
    </row>
    <row r="24" spans="2:13" x14ac:dyDescent="0.2">
      <c r="B24" s="23" t="s">
        <v>37</v>
      </c>
      <c r="C24" s="39" t="s">
        <v>360</v>
      </c>
      <c r="D24" s="39" t="s">
        <v>363</v>
      </c>
      <c r="E24" s="113">
        <v>15.378457838571</v>
      </c>
      <c r="F24" s="113">
        <v>15.806402766466</v>
      </c>
      <c r="G24" s="113">
        <v>16.5141929924898</v>
      </c>
      <c r="H24" s="113">
        <v>17.542683045728602</v>
      </c>
      <c r="I24" s="113">
        <v>18.711967647535701</v>
      </c>
      <c r="J24" s="113">
        <v>19.952252560200101</v>
      </c>
    </row>
    <row r="25" spans="2:13" x14ac:dyDescent="0.2">
      <c r="B25" s="23" t="s">
        <v>37</v>
      </c>
      <c r="C25" s="39" t="s">
        <v>362</v>
      </c>
      <c r="D25" s="39" t="s">
        <v>363</v>
      </c>
      <c r="E25" s="114">
        <v>21.889004367440702</v>
      </c>
      <c r="F25" s="114">
        <v>23.8565441649761</v>
      </c>
      <c r="G25" s="114">
        <v>25.991857596898999</v>
      </c>
      <c r="H25" s="114">
        <v>28.437746724465502</v>
      </c>
      <c r="I25" s="114">
        <v>30.7694113761493</v>
      </c>
      <c r="J25" s="114">
        <v>32.537565170762598</v>
      </c>
    </row>
    <row r="26" spans="2:13" x14ac:dyDescent="0.2">
      <c r="B26" s="23" t="s">
        <v>37</v>
      </c>
      <c r="C26" s="39" t="s">
        <v>364</v>
      </c>
      <c r="D26" s="39" t="s">
        <v>365</v>
      </c>
      <c r="E26" s="114">
        <v>145.87672156790399</v>
      </c>
      <c r="F26" s="114">
        <v>158.16645704908797</v>
      </c>
      <c r="G26" s="114">
        <v>168.84096689339998</v>
      </c>
      <c r="H26" s="114">
        <v>180.59266461211197</v>
      </c>
      <c r="I26" s="114">
        <v>190.930097694816</v>
      </c>
      <c r="J26" s="114">
        <v>199.80392802544796</v>
      </c>
    </row>
    <row r="27" spans="2:13" x14ac:dyDescent="0.2">
      <c r="B27" s="23" t="s">
        <v>37</v>
      </c>
      <c r="C27" s="39" t="s">
        <v>364</v>
      </c>
      <c r="D27" s="39" t="s">
        <v>366</v>
      </c>
      <c r="E27" s="114">
        <v>157.05934707999998</v>
      </c>
      <c r="F27" s="114">
        <v>170.29118975999998</v>
      </c>
      <c r="G27" s="114">
        <v>181.78398675</v>
      </c>
      <c r="H27" s="114">
        <v>194.43654673999998</v>
      </c>
      <c r="I27" s="114">
        <v>205.56642732</v>
      </c>
      <c r="J27" s="114">
        <v>215.12050820999997</v>
      </c>
    </row>
    <row r="28" spans="2:13" ht="12.75" thickBot="1" x14ac:dyDescent="0.25">
      <c r="B28" s="23" t="s">
        <v>37</v>
      </c>
      <c r="C28" s="39" t="s">
        <v>364</v>
      </c>
      <c r="D28" s="39" t="s">
        <v>367</v>
      </c>
      <c r="E28" s="114">
        <v>3.4286E-3</v>
      </c>
      <c r="F28" s="114">
        <v>0.1818863</v>
      </c>
      <c r="G28" s="114">
        <v>1.0396595500000001</v>
      </c>
      <c r="H28" s="114">
        <v>2.6746559699999999</v>
      </c>
      <c r="I28" s="114">
        <v>4.7323977499999996</v>
      </c>
      <c r="J28" s="114">
        <v>7.1279653199999995</v>
      </c>
    </row>
    <row r="29" spans="2:13" ht="12.75" thickBot="1" x14ac:dyDescent="0.25">
      <c r="B29" s="44" t="s">
        <v>37</v>
      </c>
      <c r="C29" s="45" t="s">
        <v>364</v>
      </c>
      <c r="D29" s="45" t="s">
        <v>368</v>
      </c>
      <c r="E29" s="115">
        <v>157.06277567999999</v>
      </c>
      <c r="F29" s="115">
        <v>170.47307605999998</v>
      </c>
      <c r="G29" s="115">
        <v>182.82364630000001</v>
      </c>
      <c r="H29" s="115">
        <v>197.11120270999999</v>
      </c>
      <c r="I29" s="115">
        <v>210.29882506999999</v>
      </c>
      <c r="J29" s="116">
        <v>222.24847352999996</v>
      </c>
    </row>
    <row r="30" spans="2:13" x14ac:dyDescent="0.2">
      <c r="E30" s="48"/>
      <c r="F30" s="48"/>
      <c r="G30" s="48"/>
      <c r="H30" s="48"/>
      <c r="I30" s="48"/>
      <c r="J30" s="48"/>
    </row>
    <row r="31" spans="2:13" ht="15.75" thickBot="1" x14ac:dyDescent="0.25">
      <c r="B31" s="38"/>
      <c r="C31" s="38"/>
      <c r="D31" s="38"/>
      <c r="E31" s="38">
        <v>2025</v>
      </c>
      <c r="F31" s="38">
        <v>2030</v>
      </c>
      <c r="G31" s="38">
        <v>2035</v>
      </c>
      <c r="H31" s="38">
        <v>2040</v>
      </c>
      <c r="I31" s="38">
        <v>2045</v>
      </c>
      <c r="J31" s="38">
        <v>2050</v>
      </c>
    </row>
    <row r="32" spans="2:13" x14ac:dyDescent="0.2">
      <c r="B32" s="40" t="s">
        <v>39</v>
      </c>
      <c r="C32" s="41" t="s">
        <v>360</v>
      </c>
      <c r="D32" s="41" t="s">
        <v>361</v>
      </c>
      <c r="E32" s="109">
        <v>15.3875097465077</v>
      </c>
      <c r="F32" s="109">
        <v>15.8193083008952</v>
      </c>
      <c r="G32" s="109">
        <v>16.6506080681919</v>
      </c>
      <c r="H32" s="109">
        <v>17.8020739998673</v>
      </c>
      <c r="I32" s="109">
        <v>19.035758528317199</v>
      </c>
      <c r="J32" s="110">
        <v>20.267947739110902</v>
      </c>
    </row>
    <row r="33" spans="2:10" ht="12.75" thickBot="1" x14ac:dyDescent="0.25">
      <c r="B33" s="42" t="s">
        <v>39</v>
      </c>
      <c r="C33" s="43" t="s">
        <v>362</v>
      </c>
      <c r="D33" s="43" t="s">
        <v>361</v>
      </c>
      <c r="E33" s="111">
        <v>21.972534477843901</v>
      </c>
      <c r="F33" s="111">
        <v>24.3342803746777</v>
      </c>
      <c r="G33" s="111">
        <v>28.113232926025699</v>
      </c>
      <c r="H33" s="111">
        <v>32.354980087152498</v>
      </c>
      <c r="I33" s="111">
        <v>36.020930280595699</v>
      </c>
      <c r="J33" s="112">
        <v>38.738928610129399</v>
      </c>
    </row>
    <row r="34" spans="2:10" x14ac:dyDescent="0.2">
      <c r="B34" s="23" t="s">
        <v>39</v>
      </c>
      <c r="C34" s="39" t="s">
        <v>360</v>
      </c>
      <c r="D34" s="39" t="s">
        <v>363</v>
      </c>
      <c r="E34" s="113">
        <v>15.3724508973943</v>
      </c>
      <c r="F34" s="113">
        <v>15.7772921960734</v>
      </c>
      <c r="G34" s="113">
        <v>16.5386094044731</v>
      </c>
      <c r="H34" s="113">
        <v>17.581579099367499</v>
      </c>
      <c r="I34" s="113">
        <v>18.7555538411208</v>
      </c>
      <c r="J34" s="113">
        <v>19.9509152457737</v>
      </c>
    </row>
    <row r="35" spans="2:10" x14ac:dyDescent="0.2">
      <c r="B35" s="23" t="s">
        <v>39</v>
      </c>
      <c r="C35" s="39" t="s">
        <v>362</v>
      </c>
      <c r="D35" s="39" t="s">
        <v>363</v>
      </c>
      <c r="E35" s="114">
        <v>21.887918725996901</v>
      </c>
      <c r="F35" s="114">
        <v>24.076310137900698</v>
      </c>
      <c r="G35" s="114">
        <v>27.4127457909726</v>
      </c>
      <c r="H35" s="114">
        <v>30.953990581358699</v>
      </c>
      <c r="I35" s="114">
        <v>34.229294843697701</v>
      </c>
      <c r="J35" s="114">
        <v>36.833488901315597</v>
      </c>
    </row>
    <row r="36" spans="2:10" x14ac:dyDescent="0.2">
      <c r="B36" s="23" t="s">
        <v>39</v>
      </c>
      <c r="C36" s="39" t="s">
        <v>364</v>
      </c>
      <c r="D36" s="39" t="s">
        <v>365</v>
      </c>
      <c r="E36" s="114">
        <v>145.86550946582398</v>
      </c>
      <c r="F36" s="114">
        <v>157.81230337067996</v>
      </c>
      <c r="G36" s="114">
        <v>170.99620718781597</v>
      </c>
      <c r="H36" s="114">
        <v>184.67638937143198</v>
      </c>
      <c r="I36" s="114">
        <v>196.30960001841601</v>
      </c>
      <c r="J36" s="114">
        <v>205.824984719832</v>
      </c>
    </row>
    <row r="37" spans="2:10" x14ac:dyDescent="0.2">
      <c r="B37" s="23" t="s">
        <v>39</v>
      </c>
      <c r="C37" s="39" t="s">
        <v>364</v>
      </c>
      <c r="D37" s="39" t="s">
        <v>366</v>
      </c>
      <c r="E37" s="114">
        <v>157.04727548</v>
      </c>
      <c r="F37" s="114">
        <v>169.90988734999996</v>
      </c>
      <c r="G37" s="114">
        <v>184.10444356999997</v>
      </c>
      <c r="H37" s="114">
        <v>198.83332188999998</v>
      </c>
      <c r="I37" s="114">
        <v>211.35831182000001</v>
      </c>
      <c r="J37" s="114">
        <v>221.60312739</v>
      </c>
    </row>
    <row r="38" spans="2:10" ht="12.75" thickBot="1" x14ac:dyDescent="0.25">
      <c r="B38" s="23" t="s">
        <v>39</v>
      </c>
      <c r="C38" s="39" t="s">
        <v>364</v>
      </c>
      <c r="D38" s="39" t="s">
        <v>367</v>
      </c>
      <c r="E38" s="114">
        <v>3.4286E-3</v>
      </c>
      <c r="F38" s="114">
        <v>0.1818863</v>
      </c>
      <c r="G38" s="114">
        <v>1.0377882900000002</v>
      </c>
      <c r="H38" s="114">
        <v>2.8532092499999999</v>
      </c>
      <c r="I38" s="114">
        <v>5.5241303599999991</v>
      </c>
      <c r="J38" s="114">
        <v>8.2146301500000014</v>
      </c>
    </row>
    <row r="39" spans="2:10" ht="12.75" thickBot="1" x14ac:dyDescent="0.25">
      <c r="B39" s="44" t="s">
        <v>39</v>
      </c>
      <c r="C39" s="45" t="s">
        <v>364</v>
      </c>
      <c r="D39" s="45" t="s">
        <v>368</v>
      </c>
      <c r="E39" s="115">
        <v>157.05070408</v>
      </c>
      <c r="F39" s="115">
        <v>170.09177364999996</v>
      </c>
      <c r="G39" s="115">
        <v>185.14223185999998</v>
      </c>
      <c r="H39" s="115">
        <v>201.68653113999997</v>
      </c>
      <c r="I39" s="115">
        <v>216.88244218</v>
      </c>
      <c r="J39" s="116">
        <v>229.81775754</v>
      </c>
    </row>
    <row r="40" spans="2:10" x14ac:dyDescent="0.2">
      <c r="E40" s="48"/>
      <c r="F40" s="48"/>
      <c r="G40" s="48"/>
      <c r="H40" s="48"/>
      <c r="I40" s="48"/>
      <c r="J40" s="48"/>
    </row>
    <row r="41" spans="2:10" ht="15.75" thickBot="1" x14ac:dyDescent="0.25">
      <c r="B41" s="38"/>
      <c r="C41" s="38"/>
      <c r="D41" s="38"/>
      <c r="E41" s="38">
        <v>2025</v>
      </c>
      <c r="F41" s="38">
        <v>2030</v>
      </c>
      <c r="G41" s="38">
        <v>2035</v>
      </c>
      <c r="H41" s="38">
        <v>2040</v>
      </c>
      <c r="I41" s="38">
        <v>2045</v>
      </c>
      <c r="J41" s="38">
        <v>2050</v>
      </c>
    </row>
    <row r="42" spans="2:10" x14ac:dyDescent="0.2">
      <c r="B42" s="40" t="s">
        <v>41</v>
      </c>
      <c r="C42" s="41" t="s">
        <v>360</v>
      </c>
      <c r="D42" s="41" t="s">
        <v>361</v>
      </c>
      <c r="E42" s="109">
        <v>15.3805995641448</v>
      </c>
      <c r="F42" s="109">
        <v>15.670944604715601</v>
      </c>
      <c r="G42" s="109">
        <v>18.0513626770908</v>
      </c>
      <c r="H42" s="109">
        <v>19.831965523197201</v>
      </c>
      <c r="I42" s="109">
        <v>21.558350212052702</v>
      </c>
      <c r="J42" s="110">
        <v>23.249200799912899</v>
      </c>
    </row>
    <row r="43" spans="2:10" ht="12.75" thickBot="1" x14ac:dyDescent="0.25">
      <c r="B43" s="42" t="s">
        <v>41</v>
      </c>
      <c r="C43" s="43" t="s">
        <v>362</v>
      </c>
      <c r="D43" s="43" t="s">
        <v>361</v>
      </c>
      <c r="E43" s="111">
        <v>21.974875466951499</v>
      </c>
      <c r="F43" s="111">
        <v>24.626823206365302</v>
      </c>
      <c r="G43" s="111">
        <v>35.045724524964299</v>
      </c>
      <c r="H43" s="111">
        <v>44.2901872134127</v>
      </c>
      <c r="I43" s="111">
        <v>51.360936378004098</v>
      </c>
      <c r="J43" s="112">
        <v>56.747928829375802</v>
      </c>
    </row>
    <row r="44" spans="2:10" x14ac:dyDescent="0.2">
      <c r="B44" s="23" t="s">
        <v>41</v>
      </c>
      <c r="C44" s="39" t="s">
        <v>360</v>
      </c>
      <c r="D44" s="39" t="s">
        <v>363</v>
      </c>
      <c r="E44" s="113">
        <v>15.225831712066499</v>
      </c>
      <c r="F44" s="113">
        <v>15.324498623458201</v>
      </c>
      <c r="G44" s="113">
        <v>17.273627646579801</v>
      </c>
      <c r="H44" s="113">
        <v>18.5158432249107</v>
      </c>
      <c r="I44" s="113">
        <v>20.0688703840664</v>
      </c>
      <c r="J44" s="113">
        <v>21.5758903432537</v>
      </c>
    </row>
    <row r="45" spans="2:10" x14ac:dyDescent="0.2">
      <c r="B45" s="23" t="s">
        <v>41</v>
      </c>
      <c r="C45" s="39" t="s">
        <v>362</v>
      </c>
      <c r="D45" s="39" t="s">
        <v>363</v>
      </c>
      <c r="E45" s="114">
        <v>21.584583744203599</v>
      </c>
      <c r="F45" s="114">
        <v>23.631249953948998</v>
      </c>
      <c r="G45" s="114">
        <v>32.368268004829297</v>
      </c>
      <c r="H45" s="114">
        <v>39.060774153353201</v>
      </c>
      <c r="I45" s="114">
        <v>45.013114827488899</v>
      </c>
      <c r="J45" s="114">
        <v>49.813298333547102</v>
      </c>
    </row>
    <row r="46" spans="2:10" x14ac:dyDescent="0.2">
      <c r="B46" s="23" t="s">
        <v>41</v>
      </c>
      <c r="C46" s="39" t="s">
        <v>364</v>
      </c>
      <c r="D46" s="39" t="s">
        <v>365</v>
      </c>
      <c r="E46" s="114">
        <v>145.86164203550402</v>
      </c>
      <c r="F46" s="114">
        <v>157.19352049166397</v>
      </c>
      <c r="G46" s="114">
        <v>203.36831757129599</v>
      </c>
      <c r="H46" s="114">
        <v>235.47591772415998</v>
      </c>
      <c r="I46" s="114">
        <v>261.44391434263196</v>
      </c>
      <c r="J46" s="114">
        <v>283.44255998054399</v>
      </c>
    </row>
    <row r="47" spans="2:10" x14ac:dyDescent="0.2">
      <c r="B47" s="23" t="s">
        <v>41</v>
      </c>
      <c r="C47" s="39" t="s">
        <v>364</v>
      </c>
      <c r="D47" s="39" t="s">
        <v>366</v>
      </c>
      <c r="E47" s="114">
        <v>157.04311158000002</v>
      </c>
      <c r="F47" s="114">
        <v>169.24366977999998</v>
      </c>
      <c r="G47" s="114">
        <v>218.95813691999999</v>
      </c>
      <c r="H47" s="114">
        <v>253.52704320000001</v>
      </c>
      <c r="I47" s="114">
        <v>281.48569588999999</v>
      </c>
      <c r="J47" s="114">
        <v>305.17071487999999</v>
      </c>
    </row>
    <row r="48" spans="2:10" ht="12.75" thickBot="1" x14ac:dyDescent="0.25">
      <c r="B48" s="23" t="s">
        <v>41</v>
      </c>
      <c r="C48" s="39" t="s">
        <v>364</v>
      </c>
      <c r="D48" s="39" t="s">
        <v>367</v>
      </c>
      <c r="E48" s="114">
        <v>3.4286E-3</v>
      </c>
      <c r="F48" s="114">
        <v>0.1818863</v>
      </c>
      <c r="G48" s="114">
        <v>7.6346574799999987</v>
      </c>
      <c r="H48" s="114">
        <v>14.383242319999999</v>
      </c>
      <c r="I48" s="114">
        <v>20.30303262</v>
      </c>
      <c r="J48" s="114">
        <v>25.593168249999998</v>
      </c>
    </row>
    <row r="49" spans="1:10" ht="12.75" thickBot="1" x14ac:dyDescent="0.25">
      <c r="B49" s="44" t="s">
        <v>41</v>
      </c>
      <c r="C49" s="45" t="s">
        <v>364</v>
      </c>
      <c r="D49" s="45" t="s">
        <v>368</v>
      </c>
      <c r="E49" s="115">
        <v>157.04654018000002</v>
      </c>
      <c r="F49" s="115">
        <v>169.42555607999998</v>
      </c>
      <c r="G49" s="115">
        <v>226.59279439999997</v>
      </c>
      <c r="H49" s="115">
        <v>267.91028552</v>
      </c>
      <c r="I49" s="115">
        <v>301.78872851</v>
      </c>
      <c r="J49" s="116">
        <v>330.76388313000001</v>
      </c>
    </row>
    <row r="50" spans="1:10" x14ac:dyDescent="0.2">
      <c r="E50" s="48"/>
      <c r="F50" s="48"/>
      <c r="G50" s="48"/>
      <c r="H50" s="48"/>
      <c r="I50" s="48"/>
      <c r="J50" s="48"/>
    </row>
    <row r="51" spans="1:10" ht="15.75" thickBot="1" x14ac:dyDescent="0.25">
      <c r="B51" s="38"/>
      <c r="C51" s="38"/>
      <c r="D51" s="38"/>
      <c r="E51" s="38">
        <v>2025</v>
      </c>
      <c r="F51" s="38">
        <v>2030</v>
      </c>
      <c r="G51" s="38">
        <v>2035</v>
      </c>
      <c r="H51" s="38">
        <v>2040</v>
      </c>
      <c r="I51" s="38">
        <v>2045</v>
      </c>
      <c r="J51" s="38">
        <v>2050</v>
      </c>
    </row>
    <row r="52" spans="1:10" x14ac:dyDescent="0.2">
      <c r="B52" s="40" t="s">
        <v>43</v>
      </c>
      <c r="C52" s="41" t="s">
        <v>360</v>
      </c>
      <c r="D52" s="41" t="s">
        <v>361</v>
      </c>
      <c r="E52" s="109">
        <v>15.3805995641448</v>
      </c>
      <c r="F52" s="109">
        <v>15.670944604715601</v>
      </c>
      <c r="G52" s="109">
        <v>18.0513626770908</v>
      </c>
      <c r="H52" s="109">
        <v>19.831965523197201</v>
      </c>
      <c r="I52" s="109">
        <v>21.558350212052702</v>
      </c>
      <c r="J52" s="110">
        <v>23.249200799912899</v>
      </c>
    </row>
    <row r="53" spans="1:10" ht="12.75" thickBot="1" x14ac:dyDescent="0.25">
      <c r="B53" s="42" t="s">
        <v>43</v>
      </c>
      <c r="C53" s="43" t="s">
        <v>362</v>
      </c>
      <c r="D53" s="43" t="s">
        <v>361</v>
      </c>
      <c r="E53" s="111">
        <v>21.963532292384802</v>
      </c>
      <c r="F53" s="111">
        <v>24.2376044996352</v>
      </c>
      <c r="G53" s="111">
        <v>33.207051742415103</v>
      </c>
      <c r="H53" s="111">
        <v>40.853468912715798</v>
      </c>
      <c r="I53" s="111">
        <v>46.689687746337</v>
      </c>
      <c r="J53" s="112">
        <v>51.404057910988797</v>
      </c>
    </row>
    <row r="54" spans="1:10" x14ac:dyDescent="0.2">
      <c r="B54" s="23" t="s">
        <v>43</v>
      </c>
      <c r="C54" s="39" t="s">
        <v>360</v>
      </c>
      <c r="D54" s="39" t="s">
        <v>363</v>
      </c>
      <c r="E54" s="113">
        <v>15.225831712066499</v>
      </c>
      <c r="F54" s="113">
        <v>15.324498623458201</v>
      </c>
      <c r="G54" s="113">
        <v>17.273627646579801</v>
      </c>
      <c r="H54" s="113">
        <v>18.5158432249107</v>
      </c>
      <c r="I54" s="113">
        <v>20.0688703840664</v>
      </c>
      <c r="J54" s="113">
        <v>21.5758903432537</v>
      </c>
    </row>
    <row r="55" spans="1:10" x14ac:dyDescent="0.2">
      <c r="B55" s="23" t="s">
        <v>43</v>
      </c>
      <c r="C55" s="39" t="s">
        <v>362</v>
      </c>
      <c r="D55" s="39" t="s">
        <v>363</v>
      </c>
      <c r="E55" s="114">
        <v>21.5734674331283</v>
      </c>
      <c r="F55" s="114">
        <v>23.2575999954881</v>
      </c>
      <c r="G55" s="114">
        <v>30.676689044884</v>
      </c>
      <c r="H55" s="114">
        <v>36.036462048739899</v>
      </c>
      <c r="I55" s="114">
        <v>41.088610272540699</v>
      </c>
      <c r="J55" s="114">
        <v>45.117379158322898</v>
      </c>
    </row>
    <row r="56" spans="1:10" x14ac:dyDescent="0.2">
      <c r="B56" s="23" t="s">
        <v>43</v>
      </c>
      <c r="C56" s="39" t="s">
        <v>364</v>
      </c>
      <c r="D56" s="39" t="s">
        <v>365</v>
      </c>
      <c r="E56" s="114">
        <v>145.85990750150398</v>
      </c>
      <c r="F56" s="114">
        <v>157.14801347126399</v>
      </c>
      <c r="G56" s="114">
        <v>203.16324510719997</v>
      </c>
      <c r="H56" s="114">
        <v>235.08921404541601</v>
      </c>
      <c r="I56" s="114">
        <v>260.92319329454398</v>
      </c>
      <c r="J56" s="114">
        <v>282.81682315735202</v>
      </c>
    </row>
    <row r="57" spans="1:10" x14ac:dyDescent="0.2">
      <c r="B57" s="23" t="s">
        <v>43</v>
      </c>
      <c r="C57" s="39" t="s">
        <v>364</v>
      </c>
      <c r="D57" s="39" t="s">
        <v>366</v>
      </c>
      <c r="E57" s="114">
        <v>157.04124407999998</v>
      </c>
      <c r="F57" s="114">
        <v>169.19467427999999</v>
      </c>
      <c r="G57" s="114">
        <v>218.73734399999998</v>
      </c>
      <c r="H57" s="114">
        <v>253.11069557000002</v>
      </c>
      <c r="I57" s="114">
        <v>280.92505738</v>
      </c>
      <c r="J57" s="114">
        <v>304.49701029000005</v>
      </c>
    </row>
    <row r="58" spans="1:10" ht="12.75" thickBot="1" x14ac:dyDescent="0.25">
      <c r="B58" s="23" t="s">
        <v>43</v>
      </c>
      <c r="C58" s="39" t="s">
        <v>364</v>
      </c>
      <c r="D58" s="39" t="s">
        <v>367</v>
      </c>
      <c r="E58" s="114">
        <v>3.4286E-3</v>
      </c>
      <c r="F58" s="114">
        <v>0.1818863</v>
      </c>
      <c r="G58" s="114">
        <v>7.6346574900000004</v>
      </c>
      <c r="H58" s="114">
        <v>14.286093749999999</v>
      </c>
      <c r="I58" s="114">
        <v>20.200082210000001</v>
      </c>
      <c r="J58" s="114">
        <v>25.466241190000002</v>
      </c>
    </row>
    <row r="59" spans="1:10" ht="12.75" thickBot="1" x14ac:dyDescent="0.25">
      <c r="B59" s="44" t="s">
        <v>43</v>
      </c>
      <c r="C59" s="45" t="s">
        <v>364</v>
      </c>
      <c r="D59" s="45" t="s">
        <v>368</v>
      </c>
      <c r="E59" s="115">
        <v>157.04467267999999</v>
      </c>
      <c r="F59" s="115">
        <v>169.37656057999999</v>
      </c>
      <c r="G59" s="115">
        <v>226.37200148999997</v>
      </c>
      <c r="H59" s="115">
        <v>267.39678932000004</v>
      </c>
      <c r="I59" s="115">
        <v>301.12513959</v>
      </c>
      <c r="J59" s="116">
        <v>329.96325148000005</v>
      </c>
    </row>
    <row r="60" spans="1:10" x14ac:dyDescent="0.2">
      <c r="E60" s="48"/>
      <c r="F60" s="48"/>
      <c r="G60" s="48"/>
      <c r="H60" s="48"/>
      <c r="I60" s="48"/>
      <c r="J60" s="48"/>
    </row>
    <row r="61" spans="1:10" customFormat="1" x14ac:dyDescent="0.2"/>
    <row r="62" spans="1:10" customFormat="1" x14ac:dyDescent="0.2"/>
    <row r="63" spans="1:10" s="37" customFormat="1" ht="18.75" x14ac:dyDescent="0.3">
      <c r="A63" s="36" t="s">
        <v>369</v>
      </c>
    </row>
    <row r="64" spans="1:10" customFormat="1" x14ac:dyDescent="0.2"/>
    <row r="65" spans="2:11" customFormat="1" ht="15" x14ac:dyDescent="0.2">
      <c r="B65" s="38" t="s">
        <v>257</v>
      </c>
      <c r="C65" s="38" t="s">
        <v>358</v>
      </c>
      <c r="D65" s="38" t="s">
        <v>359</v>
      </c>
      <c r="E65" s="38">
        <v>2025</v>
      </c>
      <c r="F65" s="38">
        <v>2030</v>
      </c>
      <c r="G65" s="38">
        <v>2035</v>
      </c>
      <c r="H65" s="38">
        <v>2040</v>
      </c>
      <c r="I65" s="38">
        <v>2045</v>
      </c>
      <c r="J65" s="38">
        <v>2050</v>
      </c>
    </row>
    <row r="66" spans="2:11" customFormat="1" x14ac:dyDescent="0.2">
      <c r="B66" s="23" t="s">
        <v>35</v>
      </c>
      <c r="C66" s="39" t="s">
        <v>370</v>
      </c>
      <c r="D66" s="39" t="s">
        <v>365</v>
      </c>
      <c r="E66" s="114">
        <v>46.671706630727996</v>
      </c>
      <c r="F66" s="114">
        <v>55.438609474368</v>
      </c>
      <c r="G66" s="114">
        <v>58.575353103719998</v>
      </c>
      <c r="H66" s="114">
        <v>59.197955096879994</v>
      </c>
      <c r="I66" s="114">
        <v>59.358473702999994</v>
      </c>
      <c r="J66" s="114">
        <v>59.719290824807999</v>
      </c>
      <c r="K66" s="57"/>
    </row>
    <row r="67" spans="2:11" x14ac:dyDescent="0.2">
      <c r="B67" s="23" t="s">
        <v>35</v>
      </c>
      <c r="C67" s="39" t="s">
        <v>371</v>
      </c>
      <c r="D67" s="39" t="s">
        <v>365</v>
      </c>
      <c r="E67" s="114">
        <v>10.687229983223999</v>
      </c>
      <c r="F67" s="114">
        <v>11.036065343544001</v>
      </c>
      <c r="G67" s="114">
        <v>11.204928883296001</v>
      </c>
      <c r="H67" s="114">
        <v>11.396419049879999</v>
      </c>
      <c r="I67" s="114">
        <v>11.476068823295998</v>
      </c>
      <c r="J67" s="114">
        <v>11.581434830304</v>
      </c>
    </row>
    <row r="68" spans="2:11" x14ac:dyDescent="0.2">
      <c r="B68" s="23" t="s">
        <v>35</v>
      </c>
      <c r="C68" s="39" t="s">
        <v>372</v>
      </c>
      <c r="D68" s="39" t="s">
        <v>365</v>
      </c>
      <c r="E68" s="114">
        <v>16.654124337191998</v>
      </c>
      <c r="F68" s="114">
        <v>17.360347736159998</v>
      </c>
      <c r="G68" s="114">
        <v>17.941922552807998</v>
      </c>
      <c r="H68" s="114">
        <v>18.498665585664</v>
      </c>
      <c r="I68" s="114">
        <v>18.777432181103997</v>
      </c>
      <c r="J68" s="114">
        <v>19.061800053551998</v>
      </c>
    </row>
    <row r="69" spans="2:11" x14ac:dyDescent="0.2">
      <c r="B69" s="23" t="s">
        <v>35</v>
      </c>
      <c r="C69" s="39" t="s">
        <v>373</v>
      </c>
      <c r="D69" s="39" t="s">
        <v>365</v>
      </c>
      <c r="E69" s="114">
        <v>53.806486104792</v>
      </c>
      <c r="F69" s="114">
        <v>53.490753808055992</v>
      </c>
      <c r="G69" s="114">
        <v>53.767770525719996</v>
      </c>
      <c r="H69" s="114">
        <v>54.404282608487996</v>
      </c>
      <c r="I69" s="114">
        <v>54.811052082431992</v>
      </c>
      <c r="J69" s="114">
        <v>55.594724890464001</v>
      </c>
    </row>
    <row r="70" spans="2:11" x14ac:dyDescent="0.2">
      <c r="B70" s="23" t="s">
        <v>35</v>
      </c>
      <c r="C70" s="39" t="s">
        <v>374</v>
      </c>
      <c r="D70" s="39" t="s">
        <v>365</v>
      </c>
      <c r="E70" s="114">
        <v>17.858206297943997</v>
      </c>
      <c r="F70" s="114">
        <v>19.140091484831999</v>
      </c>
      <c r="G70" s="114">
        <v>20.648455672392</v>
      </c>
      <c r="H70" s="114">
        <v>21.227281213175996</v>
      </c>
      <c r="I70" s="114">
        <v>21.538728333216</v>
      </c>
      <c r="J70" s="114">
        <v>21.824977257863999</v>
      </c>
    </row>
    <row r="71" spans="2:11" x14ac:dyDescent="0.2">
      <c r="B71" s="23" t="s">
        <v>35</v>
      </c>
      <c r="C71" s="39" t="s">
        <v>370</v>
      </c>
      <c r="D71" s="39" t="s">
        <v>366</v>
      </c>
      <c r="E71" s="48">
        <v>50.249468809999996</v>
      </c>
      <c r="F71" s="48">
        <v>59.688425360000004</v>
      </c>
      <c r="G71" s="48">
        <v>63.065625650000001</v>
      </c>
      <c r="H71" s="48">
        <v>63.735955099999998</v>
      </c>
      <c r="I71" s="48">
        <v>63.908778749999996</v>
      </c>
      <c r="J71" s="48">
        <v>64.297255410000005</v>
      </c>
    </row>
    <row r="72" spans="2:11" x14ac:dyDescent="0.2">
      <c r="B72" s="23" t="s">
        <v>35</v>
      </c>
      <c r="C72" s="39" t="s">
        <v>371</v>
      </c>
      <c r="D72" s="39" t="s">
        <v>366</v>
      </c>
      <c r="E72" s="48">
        <v>11.506492229999999</v>
      </c>
      <c r="F72" s="48">
        <v>11.882068630000001</v>
      </c>
      <c r="G72" s="48">
        <v>12.06387692</v>
      </c>
      <c r="H72" s="48">
        <v>12.270046349999999</v>
      </c>
      <c r="I72" s="48">
        <v>12.355801919999999</v>
      </c>
      <c r="J72" s="48">
        <v>12.46924508</v>
      </c>
    </row>
    <row r="73" spans="2:11" x14ac:dyDescent="0.2">
      <c r="B73" s="23" t="s">
        <v>35</v>
      </c>
      <c r="C73" s="39" t="s">
        <v>372</v>
      </c>
      <c r="D73" s="39" t="s">
        <v>366</v>
      </c>
      <c r="E73" s="48">
        <v>17.930797089999999</v>
      </c>
      <c r="F73" s="48">
        <v>18.691158199999997</v>
      </c>
      <c r="G73" s="48">
        <v>19.317315409999999</v>
      </c>
      <c r="H73" s="48">
        <v>19.91673728</v>
      </c>
      <c r="I73" s="48">
        <v>20.216873579999998</v>
      </c>
      <c r="J73" s="48">
        <v>20.52304054</v>
      </c>
    </row>
    <row r="74" spans="2:11" x14ac:dyDescent="0.2">
      <c r="B74" s="23" t="s">
        <v>35</v>
      </c>
      <c r="C74" s="39" t="s">
        <v>373</v>
      </c>
      <c r="D74" s="39" t="s">
        <v>366</v>
      </c>
      <c r="E74" s="48">
        <v>57.931186590000003</v>
      </c>
      <c r="F74" s="48">
        <v>57.591250869999996</v>
      </c>
      <c r="G74" s="48">
        <v>57.889503149999996</v>
      </c>
      <c r="H74" s="48">
        <v>58.574809009999996</v>
      </c>
      <c r="I74" s="48">
        <v>59.012760639999996</v>
      </c>
      <c r="J74" s="48">
        <v>59.85650828</v>
      </c>
    </row>
    <row r="75" spans="2:11" x14ac:dyDescent="0.2">
      <c r="B75" s="23" t="s">
        <v>35</v>
      </c>
      <c r="C75" s="39" t="s">
        <v>374</v>
      </c>
      <c r="D75" s="39" t="s">
        <v>366</v>
      </c>
      <c r="E75" s="48">
        <v>19.227181629999997</v>
      </c>
      <c r="F75" s="48">
        <v>20.60733364</v>
      </c>
      <c r="G75" s="48">
        <v>22.23132609</v>
      </c>
      <c r="H75" s="48">
        <v>22.854523269999998</v>
      </c>
      <c r="I75" s="48">
        <v>23.18984532</v>
      </c>
      <c r="J75" s="48">
        <v>23.498037530000001</v>
      </c>
    </row>
    <row r="76" spans="2:11" x14ac:dyDescent="0.2">
      <c r="B76" s="23" t="s">
        <v>35</v>
      </c>
      <c r="C76" s="39" t="s">
        <v>370</v>
      </c>
      <c r="D76" s="39" t="s">
        <v>367</v>
      </c>
      <c r="E76" s="48">
        <v>0</v>
      </c>
      <c r="F76" s="48">
        <v>0</v>
      </c>
      <c r="G76" s="48">
        <v>0</v>
      </c>
      <c r="H76" s="48">
        <v>0</v>
      </c>
      <c r="I76" s="48">
        <v>0</v>
      </c>
      <c r="J76" s="48">
        <v>0</v>
      </c>
    </row>
    <row r="77" spans="2:11" x14ac:dyDescent="0.2">
      <c r="B77" s="23" t="s">
        <v>35</v>
      </c>
      <c r="C77" s="39" t="s">
        <v>371</v>
      </c>
      <c r="D77" s="39" t="s">
        <v>367</v>
      </c>
      <c r="E77" s="48">
        <v>0</v>
      </c>
      <c r="F77" s="48">
        <v>0</v>
      </c>
      <c r="G77" s="48">
        <v>0</v>
      </c>
      <c r="H77" s="48">
        <v>0</v>
      </c>
      <c r="I77" s="48">
        <v>0</v>
      </c>
      <c r="J77" s="48">
        <v>0</v>
      </c>
    </row>
    <row r="78" spans="2:11" x14ac:dyDescent="0.2">
      <c r="B78" s="23" t="s">
        <v>35</v>
      </c>
      <c r="C78" s="39" t="s">
        <v>372</v>
      </c>
      <c r="D78" s="39" t="s">
        <v>367</v>
      </c>
      <c r="E78" s="48">
        <v>0</v>
      </c>
      <c r="F78" s="48">
        <v>0</v>
      </c>
      <c r="G78" s="48">
        <v>0</v>
      </c>
      <c r="H78" s="48">
        <v>0</v>
      </c>
      <c r="I78" s="48">
        <v>0</v>
      </c>
      <c r="J78" s="48">
        <v>0</v>
      </c>
    </row>
    <row r="79" spans="2:11" x14ac:dyDescent="0.2">
      <c r="B79" s="23" t="s">
        <v>35</v>
      </c>
      <c r="C79" s="39" t="s">
        <v>373</v>
      </c>
      <c r="D79" s="39" t="s">
        <v>367</v>
      </c>
      <c r="E79" s="48">
        <v>0</v>
      </c>
      <c r="F79" s="48">
        <v>0</v>
      </c>
      <c r="G79" s="48">
        <v>0</v>
      </c>
      <c r="H79" s="48">
        <v>0</v>
      </c>
      <c r="I79" s="48">
        <v>0</v>
      </c>
      <c r="J79" s="48">
        <v>0</v>
      </c>
    </row>
    <row r="80" spans="2:11" ht="12.75" thickBot="1" x14ac:dyDescent="0.25">
      <c r="B80" s="23" t="s">
        <v>35</v>
      </c>
      <c r="C80" s="39" t="s">
        <v>374</v>
      </c>
      <c r="D80" s="39" t="s">
        <v>367</v>
      </c>
      <c r="E80" s="48">
        <v>0</v>
      </c>
      <c r="F80" s="48">
        <v>0</v>
      </c>
      <c r="G80" s="48">
        <v>0</v>
      </c>
      <c r="H80" s="48">
        <v>0</v>
      </c>
      <c r="I80" s="48">
        <v>0</v>
      </c>
      <c r="J80" s="48">
        <v>0</v>
      </c>
    </row>
    <row r="81" spans="2:10" x14ac:dyDescent="0.2">
      <c r="B81" s="40" t="s">
        <v>35</v>
      </c>
      <c r="C81" s="41" t="s">
        <v>370</v>
      </c>
      <c r="D81" s="41" t="s">
        <v>368</v>
      </c>
      <c r="E81" s="51">
        <v>50.249468809999996</v>
      </c>
      <c r="F81" s="51">
        <v>59.688425360000004</v>
      </c>
      <c r="G81" s="51">
        <v>63.065625650000001</v>
      </c>
      <c r="H81" s="51">
        <v>63.735955099999998</v>
      </c>
      <c r="I81" s="51">
        <v>63.908778749999996</v>
      </c>
      <c r="J81" s="52">
        <v>64.297255410000005</v>
      </c>
    </row>
    <row r="82" spans="2:10" x14ac:dyDescent="0.2">
      <c r="B82" s="53" t="s">
        <v>35</v>
      </c>
      <c r="C82" s="39" t="s">
        <v>371</v>
      </c>
      <c r="D82" s="39" t="s">
        <v>368</v>
      </c>
      <c r="E82" s="48">
        <v>11.506492229999999</v>
      </c>
      <c r="F82" s="48">
        <v>11.882068630000001</v>
      </c>
      <c r="G82" s="48">
        <v>12.06387692</v>
      </c>
      <c r="H82" s="48">
        <v>12.270046349999999</v>
      </c>
      <c r="I82" s="48">
        <v>12.355801919999999</v>
      </c>
      <c r="J82" s="54">
        <v>12.46924508</v>
      </c>
    </row>
    <row r="83" spans="2:10" x14ac:dyDescent="0.2">
      <c r="B83" s="53" t="s">
        <v>35</v>
      </c>
      <c r="C83" s="39" t="s">
        <v>372</v>
      </c>
      <c r="D83" s="39" t="s">
        <v>368</v>
      </c>
      <c r="E83" s="48">
        <v>17.930797089999999</v>
      </c>
      <c r="F83" s="48">
        <v>18.691158199999997</v>
      </c>
      <c r="G83" s="48">
        <v>19.317315409999999</v>
      </c>
      <c r="H83" s="48">
        <v>19.91673728</v>
      </c>
      <c r="I83" s="48">
        <v>20.216873579999998</v>
      </c>
      <c r="J83" s="54">
        <v>20.52304054</v>
      </c>
    </row>
    <row r="84" spans="2:10" x14ac:dyDescent="0.2">
      <c r="B84" s="53" t="s">
        <v>35</v>
      </c>
      <c r="C84" s="39" t="s">
        <v>373</v>
      </c>
      <c r="D84" s="39" t="s">
        <v>368</v>
      </c>
      <c r="E84" s="48">
        <v>57.931186590000003</v>
      </c>
      <c r="F84" s="48">
        <v>57.591250869999996</v>
      </c>
      <c r="G84" s="48">
        <v>57.889503149999996</v>
      </c>
      <c r="H84" s="48">
        <v>58.574809009999996</v>
      </c>
      <c r="I84" s="48">
        <v>59.012760639999996</v>
      </c>
      <c r="J84" s="54">
        <v>59.85650828</v>
      </c>
    </row>
    <row r="85" spans="2:10" ht="12.75" thickBot="1" x14ac:dyDescent="0.25">
      <c r="B85" s="42" t="s">
        <v>35</v>
      </c>
      <c r="C85" s="43" t="s">
        <v>374</v>
      </c>
      <c r="D85" s="43" t="s">
        <v>368</v>
      </c>
      <c r="E85" s="55">
        <v>19.227181629999997</v>
      </c>
      <c r="F85" s="55">
        <v>20.60733364</v>
      </c>
      <c r="G85" s="55">
        <v>22.23132609</v>
      </c>
      <c r="H85" s="55">
        <v>22.854523269999998</v>
      </c>
      <c r="I85" s="55">
        <v>23.18984532</v>
      </c>
      <c r="J85" s="56">
        <v>23.498037530000001</v>
      </c>
    </row>
    <row r="86" spans="2:10" x14ac:dyDescent="0.2">
      <c r="E86" s="48"/>
      <c r="F86" s="48"/>
      <c r="G86" s="48"/>
      <c r="H86" s="48"/>
      <c r="I86" s="48"/>
      <c r="J86" s="48"/>
    </row>
    <row r="87" spans="2:10" ht="15" x14ac:dyDescent="0.2">
      <c r="B87" s="38"/>
      <c r="C87" s="38"/>
      <c r="D87" s="38"/>
      <c r="E87" s="38">
        <v>2025</v>
      </c>
      <c r="F87" s="38">
        <v>2030</v>
      </c>
      <c r="G87" s="38">
        <v>2035</v>
      </c>
      <c r="H87" s="38">
        <v>2040</v>
      </c>
      <c r="I87" s="38">
        <v>2045</v>
      </c>
      <c r="J87" s="38">
        <v>2050</v>
      </c>
    </row>
    <row r="88" spans="2:10" x14ac:dyDescent="0.2">
      <c r="B88" s="23" t="s">
        <v>37</v>
      </c>
      <c r="C88" s="39" t="s">
        <v>370</v>
      </c>
      <c r="D88" s="39" t="s">
        <v>365</v>
      </c>
      <c r="E88" s="114">
        <v>46.734745587047996</v>
      </c>
      <c r="F88" s="114">
        <v>56.0021511096</v>
      </c>
      <c r="G88" s="114">
        <v>60.906537858311985</v>
      </c>
      <c r="H88" s="114">
        <v>64.788084015696001</v>
      </c>
      <c r="I88" s="114">
        <v>68.209265093903994</v>
      </c>
      <c r="J88" s="114">
        <v>71.128961417231992</v>
      </c>
    </row>
    <row r="89" spans="2:10" x14ac:dyDescent="0.2">
      <c r="B89" s="23" t="s">
        <v>37</v>
      </c>
      <c r="C89" s="39" t="s">
        <v>371</v>
      </c>
      <c r="D89" s="39" t="s">
        <v>365</v>
      </c>
      <c r="E89" s="114">
        <v>10.703340855143999</v>
      </c>
      <c r="F89" s="114">
        <v>11.171710982879999</v>
      </c>
      <c r="G89" s="114">
        <v>11.818936810799999</v>
      </c>
      <c r="H89" s="114">
        <v>12.924154884671998</v>
      </c>
      <c r="I89" s="114">
        <v>13.931257610159999</v>
      </c>
      <c r="J89" s="114">
        <v>14.777126107703998</v>
      </c>
    </row>
    <row r="90" spans="2:10" x14ac:dyDescent="0.2">
      <c r="B90" s="23" t="s">
        <v>37</v>
      </c>
      <c r="C90" s="39" t="s">
        <v>372</v>
      </c>
      <c r="D90" s="39" t="s">
        <v>365</v>
      </c>
      <c r="E90" s="114">
        <v>16.68130089516</v>
      </c>
      <c r="F90" s="114">
        <v>17.593791278615999</v>
      </c>
      <c r="G90" s="114">
        <v>19.01796237468</v>
      </c>
      <c r="H90" s="114">
        <v>21.189111359832001</v>
      </c>
      <c r="I90" s="114">
        <v>23.116786440551994</v>
      </c>
      <c r="J90" s="114">
        <v>24.735766965047997</v>
      </c>
    </row>
    <row r="91" spans="2:10" x14ac:dyDescent="0.2">
      <c r="B91" s="23" t="s">
        <v>37</v>
      </c>
      <c r="C91" s="39" t="s">
        <v>373</v>
      </c>
      <c r="D91" s="39" t="s">
        <v>365</v>
      </c>
      <c r="E91" s="114">
        <v>53.870605979975998</v>
      </c>
      <c r="F91" s="114">
        <v>54.001017162575998</v>
      </c>
      <c r="G91" s="114">
        <v>55.366405500455997</v>
      </c>
      <c r="H91" s="114">
        <v>57.866689793592002</v>
      </c>
      <c r="I91" s="114">
        <v>60.070975269839998</v>
      </c>
      <c r="J91" s="114">
        <v>62.183197820735991</v>
      </c>
    </row>
    <row r="92" spans="2:10" x14ac:dyDescent="0.2">
      <c r="B92" s="23" t="s">
        <v>37</v>
      </c>
      <c r="C92" s="39" t="s">
        <v>374</v>
      </c>
      <c r="D92" s="39" t="s">
        <v>365</v>
      </c>
      <c r="E92" s="114">
        <v>17.886728250575999</v>
      </c>
      <c r="F92" s="114">
        <v>19.397786515416001</v>
      </c>
      <c r="G92" s="114">
        <v>21.731124349151997</v>
      </c>
      <c r="H92" s="114">
        <v>23.824624558319996</v>
      </c>
      <c r="I92" s="114">
        <v>25.601813280359998</v>
      </c>
      <c r="J92" s="114">
        <v>26.978875714727998</v>
      </c>
    </row>
    <row r="93" spans="2:10" x14ac:dyDescent="0.2">
      <c r="B93" s="23" t="s">
        <v>37</v>
      </c>
      <c r="C93" s="39" t="s">
        <v>370</v>
      </c>
      <c r="D93" s="39" t="s">
        <v>366</v>
      </c>
      <c r="E93" s="48">
        <v>50.317340209999998</v>
      </c>
      <c r="F93" s="48">
        <v>60.295166999999999</v>
      </c>
      <c r="G93" s="48">
        <v>65.575514489999989</v>
      </c>
      <c r="H93" s="48">
        <v>69.754612420000001</v>
      </c>
      <c r="I93" s="48">
        <v>73.438054579999999</v>
      </c>
      <c r="J93" s="48">
        <v>76.581569139999999</v>
      </c>
    </row>
    <row r="94" spans="2:10" x14ac:dyDescent="0.2">
      <c r="B94" s="23" t="s">
        <v>37</v>
      </c>
      <c r="C94" s="39" t="s">
        <v>371</v>
      </c>
      <c r="D94" s="39" t="s">
        <v>366</v>
      </c>
      <c r="E94" s="48">
        <v>11.52383813</v>
      </c>
      <c r="F94" s="48">
        <v>12.028112599999998</v>
      </c>
      <c r="G94" s="48">
        <v>12.7249535</v>
      </c>
      <c r="H94" s="48">
        <v>13.914895439999999</v>
      </c>
      <c r="I94" s="48">
        <v>14.999200699999999</v>
      </c>
      <c r="J94" s="48">
        <v>15.909911829999999</v>
      </c>
    </row>
    <row r="95" spans="2:10" x14ac:dyDescent="0.2">
      <c r="B95" s="23" t="s">
        <v>37</v>
      </c>
      <c r="C95" s="39" t="s">
        <v>372</v>
      </c>
      <c r="D95" s="39" t="s">
        <v>366</v>
      </c>
      <c r="E95" s="48">
        <v>17.960056950000002</v>
      </c>
      <c r="F95" s="48">
        <v>18.942497069999998</v>
      </c>
      <c r="G95" s="48">
        <v>20.475842350000001</v>
      </c>
      <c r="H95" s="48">
        <v>22.813427390000001</v>
      </c>
      <c r="I95" s="48">
        <v>24.888874289999997</v>
      </c>
      <c r="J95" s="48">
        <v>26.631962709999996</v>
      </c>
    </row>
    <row r="96" spans="2:10" x14ac:dyDescent="0.2">
      <c r="B96" s="23" t="s">
        <v>37</v>
      </c>
      <c r="C96" s="39" t="s">
        <v>373</v>
      </c>
      <c r="D96" s="39" t="s">
        <v>366</v>
      </c>
      <c r="E96" s="48">
        <v>58.000221770000003</v>
      </c>
      <c r="F96" s="48">
        <v>58.140630020000003</v>
      </c>
      <c r="G96" s="48">
        <v>59.610686369999996</v>
      </c>
      <c r="H96" s="48">
        <v>62.302637590000003</v>
      </c>
      <c r="I96" s="48">
        <v>64.675899299999998</v>
      </c>
      <c r="J96" s="48">
        <v>66.95004071999999</v>
      </c>
    </row>
    <row r="97" spans="2:10" x14ac:dyDescent="0.2">
      <c r="B97" s="23" t="s">
        <v>37</v>
      </c>
      <c r="C97" s="39" t="s">
        <v>374</v>
      </c>
      <c r="D97" s="39" t="s">
        <v>366</v>
      </c>
      <c r="E97" s="48">
        <v>19.257890019999998</v>
      </c>
      <c r="F97" s="48">
        <v>20.884783070000001</v>
      </c>
      <c r="G97" s="48">
        <v>23.396990039999999</v>
      </c>
      <c r="H97" s="48">
        <v>25.650973899999997</v>
      </c>
      <c r="I97" s="48">
        <v>27.564398449999999</v>
      </c>
      <c r="J97" s="48">
        <v>29.047023809999999</v>
      </c>
    </row>
    <row r="98" spans="2:10" x14ac:dyDescent="0.2">
      <c r="B98" s="23" t="s">
        <v>37</v>
      </c>
      <c r="C98" s="39" t="s">
        <v>370</v>
      </c>
      <c r="D98" s="39" t="s">
        <v>367</v>
      </c>
      <c r="E98" s="48">
        <v>3.4286E-3</v>
      </c>
      <c r="F98" s="48">
        <v>0.1818863</v>
      </c>
      <c r="G98" s="48">
        <v>1.0396595500000001</v>
      </c>
      <c r="H98" s="48">
        <v>2.6746559699999999</v>
      </c>
      <c r="I98" s="48">
        <v>4.7323977499999996</v>
      </c>
      <c r="J98" s="48">
        <v>7.1279653199999995</v>
      </c>
    </row>
    <row r="99" spans="2:10" x14ac:dyDescent="0.2">
      <c r="B99" s="23" t="s">
        <v>37</v>
      </c>
      <c r="C99" s="39" t="s">
        <v>371</v>
      </c>
      <c r="D99" s="39" t="s">
        <v>367</v>
      </c>
      <c r="E99" s="48">
        <v>0</v>
      </c>
      <c r="F99" s="48">
        <v>0</v>
      </c>
      <c r="G99" s="48">
        <v>0</v>
      </c>
      <c r="H99" s="48">
        <v>0</v>
      </c>
      <c r="I99" s="48">
        <v>0</v>
      </c>
      <c r="J99" s="48">
        <v>0</v>
      </c>
    </row>
    <row r="100" spans="2:10" x14ac:dyDescent="0.2">
      <c r="B100" s="23" t="s">
        <v>37</v>
      </c>
      <c r="C100" s="39" t="s">
        <v>372</v>
      </c>
      <c r="D100" s="39" t="s">
        <v>367</v>
      </c>
      <c r="E100" s="48">
        <v>0</v>
      </c>
      <c r="F100" s="48">
        <v>0</v>
      </c>
      <c r="G100" s="48">
        <v>0</v>
      </c>
      <c r="H100" s="48">
        <v>0</v>
      </c>
      <c r="I100" s="48">
        <v>0</v>
      </c>
      <c r="J100" s="48">
        <v>0</v>
      </c>
    </row>
    <row r="101" spans="2:10" x14ac:dyDescent="0.2">
      <c r="B101" s="23" t="s">
        <v>37</v>
      </c>
      <c r="C101" s="39" t="s">
        <v>373</v>
      </c>
      <c r="D101" s="39" t="s">
        <v>367</v>
      </c>
      <c r="E101" s="48">
        <v>0</v>
      </c>
      <c r="F101" s="48">
        <v>0</v>
      </c>
      <c r="G101" s="48">
        <v>0</v>
      </c>
      <c r="H101" s="48">
        <v>0</v>
      </c>
      <c r="I101" s="48">
        <v>0</v>
      </c>
      <c r="J101" s="48">
        <v>0</v>
      </c>
    </row>
    <row r="102" spans="2:10" ht="12.75" thickBot="1" x14ac:dyDescent="0.25">
      <c r="B102" s="23" t="s">
        <v>37</v>
      </c>
      <c r="C102" s="39" t="s">
        <v>374</v>
      </c>
      <c r="D102" s="39" t="s">
        <v>367</v>
      </c>
      <c r="E102" s="48">
        <v>0</v>
      </c>
      <c r="F102" s="48">
        <v>0</v>
      </c>
      <c r="G102" s="48">
        <v>0</v>
      </c>
      <c r="H102" s="48">
        <v>0</v>
      </c>
      <c r="I102" s="48">
        <v>0</v>
      </c>
      <c r="J102" s="48">
        <v>0</v>
      </c>
    </row>
    <row r="103" spans="2:10" x14ac:dyDescent="0.2">
      <c r="B103" s="40" t="s">
        <v>37</v>
      </c>
      <c r="C103" s="41" t="s">
        <v>370</v>
      </c>
      <c r="D103" s="41" t="s">
        <v>368</v>
      </c>
      <c r="E103" s="51">
        <v>50.320768809999997</v>
      </c>
      <c r="F103" s="51">
        <v>60.477053300000001</v>
      </c>
      <c r="G103" s="51">
        <v>66.615174039999985</v>
      </c>
      <c r="H103" s="51">
        <v>72.429268390000004</v>
      </c>
      <c r="I103" s="51">
        <v>78.170452330000003</v>
      </c>
      <c r="J103" s="52">
        <v>83.70953446</v>
      </c>
    </row>
    <row r="104" spans="2:10" x14ac:dyDescent="0.2">
      <c r="B104" s="53" t="s">
        <v>37</v>
      </c>
      <c r="C104" s="39" t="s">
        <v>371</v>
      </c>
      <c r="D104" s="39" t="s">
        <v>368</v>
      </c>
      <c r="E104" s="48">
        <v>11.52383813</v>
      </c>
      <c r="F104" s="48">
        <v>12.028112599999998</v>
      </c>
      <c r="G104" s="48">
        <v>12.7249535</v>
      </c>
      <c r="H104" s="48">
        <v>13.914895439999999</v>
      </c>
      <c r="I104" s="48">
        <v>14.999200699999999</v>
      </c>
      <c r="J104" s="54">
        <v>15.909911829999999</v>
      </c>
    </row>
    <row r="105" spans="2:10" x14ac:dyDescent="0.2">
      <c r="B105" s="53" t="s">
        <v>37</v>
      </c>
      <c r="C105" s="39" t="s">
        <v>372</v>
      </c>
      <c r="D105" s="39" t="s">
        <v>368</v>
      </c>
      <c r="E105" s="48">
        <v>17.960056950000002</v>
      </c>
      <c r="F105" s="48">
        <v>18.942497069999998</v>
      </c>
      <c r="G105" s="48">
        <v>20.475842350000001</v>
      </c>
      <c r="H105" s="48">
        <v>22.813427390000001</v>
      </c>
      <c r="I105" s="48">
        <v>24.888874289999997</v>
      </c>
      <c r="J105" s="54">
        <v>26.631962709999996</v>
      </c>
    </row>
    <row r="106" spans="2:10" x14ac:dyDescent="0.2">
      <c r="B106" s="53" t="s">
        <v>37</v>
      </c>
      <c r="C106" s="39" t="s">
        <v>373</v>
      </c>
      <c r="D106" s="39" t="s">
        <v>368</v>
      </c>
      <c r="E106" s="48">
        <v>58.000221770000003</v>
      </c>
      <c r="F106" s="48">
        <v>58.140630020000003</v>
      </c>
      <c r="G106" s="48">
        <v>59.610686369999996</v>
      </c>
      <c r="H106" s="48">
        <v>62.302637590000003</v>
      </c>
      <c r="I106" s="48">
        <v>64.675899299999998</v>
      </c>
      <c r="J106" s="54">
        <v>66.95004071999999</v>
      </c>
    </row>
    <row r="107" spans="2:10" ht="12.75" thickBot="1" x14ac:dyDescent="0.25">
      <c r="B107" s="42" t="s">
        <v>37</v>
      </c>
      <c r="C107" s="43" t="s">
        <v>374</v>
      </c>
      <c r="D107" s="43" t="s">
        <v>368</v>
      </c>
      <c r="E107" s="55">
        <v>19.257890019999998</v>
      </c>
      <c r="F107" s="55">
        <v>20.884783070000001</v>
      </c>
      <c r="G107" s="55">
        <v>23.396990039999999</v>
      </c>
      <c r="H107" s="55">
        <v>25.650973899999997</v>
      </c>
      <c r="I107" s="55">
        <v>27.564398449999999</v>
      </c>
      <c r="J107" s="56">
        <v>29.047023809999999</v>
      </c>
    </row>
    <row r="108" spans="2:10" x14ac:dyDescent="0.2">
      <c r="E108" s="48"/>
      <c r="F108" s="48"/>
      <c r="G108" s="48"/>
      <c r="H108" s="48"/>
      <c r="I108" s="48"/>
      <c r="J108" s="48"/>
    </row>
    <row r="109" spans="2:10" ht="15" x14ac:dyDescent="0.2">
      <c r="B109" s="38"/>
      <c r="C109" s="38"/>
      <c r="D109" s="38"/>
      <c r="E109" s="38">
        <v>2025</v>
      </c>
      <c r="F109" s="38">
        <v>2030</v>
      </c>
      <c r="G109" s="38">
        <v>2035</v>
      </c>
      <c r="H109" s="38">
        <v>2040</v>
      </c>
      <c r="I109" s="38">
        <v>2045</v>
      </c>
      <c r="J109" s="38">
        <v>2050</v>
      </c>
    </row>
    <row r="110" spans="2:10" x14ac:dyDescent="0.2">
      <c r="B110" s="23" t="s">
        <v>39</v>
      </c>
      <c r="C110" s="39" t="s">
        <v>370</v>
      </c>
      <c r="D110" s="39" t="s">
        <v>365</v>
      </c>
      <c r="E110" s="114">
        <v>46.732166077247996</v>
      </c>
      <c r="F110" s="114">
        <v>55.73081904731999</v>
      </c>
      <c r="G110" s="114">
        <v>61.515916535159995</v>
      </c>
      <c r="H110" s="114">
        <v>66.098781256607992</v>
      </c>
      <c r="I110" s="114">
        <v>69.995912603687998</v>
      </c>
      <c r="J110" s="114">
        <v>73.140929444735988</v>
      </c>
    </row>
    <row r="111" spans="2:10" x14ac:dyDescent="0.2">
      <c r="B111" s="23" t="s">
        <v>39</v>
      </c>
      <c r="C111" s="39" t="s">
        <v>371</v>
      </c>
      <c r="D111" s="39" t="s">
        <v>365</v>
      </c>
      <c r="E111" s="114">
        <v>10.702712103983998</v>
      </c>
      <c r="F111" s="114">
        <v>11.101918535999998</v>
      </c>
      <c r="G111" s="114">
        <v>11.965746691151999</v>
      </c>
      <c r="H111" s="114">
        <v>13.226061417551998</v>
      </c>
      <c r="I111" s="114">
        <v>14.323398707015999</v>
      </c>
      <c r="J111" s="114">
        <v>15.185463126695998</v>
      </c>
    </row>
    <row r="112" spans="2:10" x14ac:dyDescent="0.2">
      <c r="B112" s="23" t="s">
        <v>39</v>
      </c>
      <c r="C112" s="39" t="s">
        <v>372</v>
      </c>
      <c r="D112" s="39" t="s">
        <v>365</v>
      </c>
      <c r="E112" s="114">
        <v>16.67984662656</v>
      </c>
      <c r="F112" s="114">
        <v>17.575200835775998</v>
      </c>
      <c r="G112" s="114">
        <v>19.387434667895995</v>
      </c>
      <c r="H112" s="114">
        <v>21.838859464896</v>
      </c>
      <c r="I112" s="114">
        <v>23.935064757623998</v>
      </c>
      <c r="J112" s="114">
        <v>25.575138246527992</v>
      </c>
    </row>
    <row r="113" spans="2:10" x14ac:dyDescent="0.2">
      <c r="B113" s="23" t="s">
        <v>39</v>
      </c>
      <c r="C113" s="39" t="s">
        <v>373</v>
      </c>
      <c r="D113" s="39" t="s">
        <v>365</v>
      </c>
      <c r="E113" s="114">
        <v>53.865893694599997</v>
      </c>
      <c r="F113" s="114">
        <v>54.025411908815997</v>
      </c>
      <c r="G113" s="114">
        <v>55.983034417967993</v>
      </c>
      <c r="H113" s="114">
        <v>58.953318650639993</v>
      </c>
      <c r="I113" s="114">
        <v>61.529887089648</v>
      </c>
      <c r="J113" s="114">
        <v>63.964387645991998</v>
      </c>
    </row>
    <row r="114" spans="2:10" x14ac:dyDescent="0.2">
      <c r="B114" s="23" t="s">
        <v>39</v>
      </c>
      <c r="C114" s="39" t="s">
        <v>374</v>
      </c>
      <c r="D114" s="39" t="s">
        <v>365</v>
      </c>
      <c r="E114" s="114">
        <v>17.884890963431999</v>
      </c>
      <c r="F114" s="114">
        <v>19.378953042767996</v>
      </c>
      <c r="G114" s="114">
        <v>22.144074875639998</v>
      </c>
      <c r="H114" s="114">
        <v>24.559368581735999</v>
      </c>
      <c r="I114" s="114">
        <v>26.525336860439999</v>
      </c>
      <c r="J114" s="114">
        <v>27.95906625588</v>
      </c>
    </row>
    <row r="115" spans="2:10" x14ac:dyDescent="0.2">
      <c r="B115" s="23" t="s">
        <v>39</v>
      </c>
      <c r="C115" s="39" t="s">
        <v>370</v>
      </c>
      <c r="D115" s="39" t="s">
        <v>366</v>
      </c>
      <c r="E115" s="48">
        <v>50.314562959999996</v>
      </c>
      <c r="F115" s="48">
        <v>60.003035149999988</v>
      </c>
      <c r="G115" s="48">
        <v>66.23160695</v>
      </c>
      <c r="H115" s="48">
        <v>71.165785159999999</v>
      </c>
      <c r="I115" s="48">
        <v>75.361663010000001</v>
      </c>
      <c r="J115" s="48">
        <v>78.747770719999991</v>
      </c>
    </row>
    <row r="116" spans="2:10" x14ac:dyDescent="0.2">
      <c r="B116" s="23" t="s">
        <v>39</v>
      </c>
      <c r="C116" s="39" t="s">
        <v>371</v>
      </c>
      <c r="D116" s="39" t="s">
        <v>366</v>
      </c>
      <c r="E116" s="48">
        <v>11.523161179999999</v>
      </c>
      <c r="F116" s="48">
        <v>11.952969999999999</v>
      </c>
      <c r="G116" s="48">
        <v>12.883017539999999</v>
      </c>
      <c r="H116" s="48">
        <v>14.239945539999999</v>
      </c>
      <c r="I116" s="48">
        <v>15.42140257</v>
      </c>
      <c r="J116" s="48">
        <v>16.349551169999998</v>
      </c>
    </row>
    <row r="117" spans="2:10" x14ac:dyDescent="0.2">
      <c r="B117" s="23" t="s">
        <v>39</v>
      </c>
      <c r="C117" s="39" t="s">
        <v>372</v>
      </c>
      <c r="D117" s="39" t="s">
        <v>366</v>
      </c>
      <c r="E117" s="48">
        <v>17.958491200000001</v>
      </c>
      <c r="F117" s="48">
        <v>18.922481519999998</v>
      </c>
      <c r="G117" s="48">
        <v>20.873637669999997</v>
      </c>
      <c r="H117" s="48">
        <v>23.51298392</v>
      </c>
      <c r="I117" s="48">
        <v>25.769880229999998</v>
      </c>
      <c r="J117" s="48">
        <v>27.535678559999994</v>
      </c>
    </row>
    <row r="118" spans="2:10" x14ac:dyDescent="0.2">
      <c r="B118" s="23" t="s">
        <v>39</v>
      </c>
      <c r="C118" s="39" t="s">
        <v>373</v>
      </c>
      <c r="D118" s="39" t="s">
        <v>366</v>
      </c>
      <c r="E118" s="48">
        <v>57.99514825</v>
      </c>
      <c r="F118" s="48">
        <v>58.166894819999996</v>
      </c>
      <c r="G118" s="48">
        <v>60.274584859999997</v>
      </c>
      <c r="H118" s="48">
        <v>63.472565299999992</v>
      </c>
      <c r="I118" s="48">
        <v>66.246648460000003</v>
      </c>
      <c r="J118" s="48">
        <v>68.86777309</v>
      </c>
    </row>
    <row r="119" spans="2:10" x14ac:dyDescent="0.2">
      <c r="B119" s="23" t="s">
        <v>39</v>
      </c>
      <c r="C119" s="39" t="s">
        <v>374</v>
      </c>
      <c r="D119" s="39" t="s">
        <v>366</v>
      </c>
      <c r="E119" s="48">
        <v>19.25591189</v>
      </c>
      <c r="F119" s="48">
        <v>20.864505859999998</v>
      </c>
      <c r="G119" s="48">
        <v>23.841596549999998</v>
      </c>
      <c r="H119" s="48">
        <v>26.442041969999998</v>
      </c>
      <c r="I119" s="48">
        <v>28.558717550000001</v>
      </c>
      <c r="J119" s="48">
        <v>30.10235385</v>
      </c>
    </row>
    <row r="120" spans="2:10" x14ac:dyDescent="0.2">
      <c r="B120" s="23" t="s">
        <v>39</v>
      </c>
      <c r="C120" s="39" t="s">
        <v>370</v>
      </c>
      <c r="D120" s="39" t="s">
        <v>367</v>
      </c>
      <c r="E120" s="48">
        <v>3.4286E-3</v>
      </c>
      <c r="F120" s="48">
        <v>0.1818863</v>
      </c>
      <c r="G120" s="48">
        <v>1.0377882900000002</v>
      </c>
      <c r="H120" s="48">
        <v>2.8532092499999999</v>
      </c>
      <c r="I120" s="48">
        <v>5.5241303599999991</v>
      </c>
      <c r="J120" s="48">
        <v>8.2146301500000014</v>
      </c>
    </row>
    <row r="121" spans="2:10" x14ac:dyDescent="0.2">
      <c r="B121" s="23" t="s">
        <v>39</v>
      </c>
      <c r="C121" s="39" t="s">
        <v>371</v>
      </c>
      <c r="D121" s="39" t="s">
        <v>367</v>
      </c>
      <c r="E121" s="48">
        <v>0</v>
      </c>
      <c r="F121" s="48">
        <v>0</v>
      </c>
      <c r="G121" s="48">
        <v>0</v>
      </c>
      <c r="H121" s="48">
        <v>0</v>
      </c>
      <c r="I121" s="48">
        <v>0</v>
      </c>
      <c r="J121" s="48">
        <v>0</v>
      </c>
    </row>
    <row r="122" spans="2:10" x14ac:dyDescent="0.2">
      <c r="B122" s="23" t="s">
        <v>39</v>
      </c>
      <c r="C122" s="39" t="s">
        <v>372</v>
      </c>
      <c r="D122" s="39" t="s">
        <v>367</v>
      </c>
      <c r="E122" s="48">
        <v>0</v>
      </c>
      <c r="F122" s="48">
        <v>0</v>
      </c>
      <c r="G122" s="48">
        <v>0</v>
      </c>
      <c r="H122" s="48">
        <v>0</v>
      </c>
      <c r="I122" s="48">
        <v>0</v>
      </c>
      <c r="J122" s="48">
        <v>0</v>
      </c>
    </row>
    <row r="123" spans="2:10" x14ac:dyDescent="0.2">
      <c r="B123" s="23" t="s">
        <v>39</v>
      </c>
      <c r="C123" s="39" t="s">
        <v>373</v>
      </c>
      <c r="D123" s="39" t="s">
        <v>367</v>
      </c>
      <c r="E123" s="48">
        <v>0</v>
      </c>
      <c r="F123" s="48">
        <v>0</v>
      </c>
      <c r="G123" s="48">
        <v>0</v>
      </c>
      <c r="H123" s="48">
        <v>0</v>
      </c>
      <c r="I123" s="48">
        <v>0</v>
      </c>
      <c r="J123" s="48">
        <v>0</v>
      </c>
    </row>
    <row r="124" spans="2:10" ht="12.75" thickBot="1" x14ac:dyDescent="0.25">
      <c r="B124" s="23" t="s">
        <v>39</v>
      </c>
      <c r="C124" s="39" t="s">
        <v>374</v>
      </c>
      <c r="D124" s="39" t="s">
        <v>367</v>
      </c>
      <c r="E124" s="48">
        <v>0</v>
      </c>
      <c r="F124" s="48">
        <v>0</v>
      </c>
      <c r="G124" s="48">
        <v>0</v>
      </c>
      <c r="H124" s="48">
        <v>0</v>
      </c>
      <c r="I124" s="48">
        <v>0</v>
      </c>
      <c r="J124" s="48">
        <v>0</v>
      </c>
    </row>
    <row r="125" spans="2:10" x14ac:dyDescent="0.2">
      <c r="B125" s="40" t="s">
        <v>39</v>
      </c>
      <c r="C125" s="41" t="s">
        <v>370</v>
      </c>
      <c r="D125" s="41" t="s">
        <v>368</v>
      </c>
      <c r="E125" s="51">
        <v>50.317991559999996</v>
      </c>
      <c r="F125" s="51">
        <v>60.18492144999999</v>
      </c>
      <c r="G125" s="51">
        <v>67.269395239999994</v>
      </c>
      <c r="H125" s="51">
        <v>74.018994410000005</v>
      </c>
      <c r="I125" s="51">
        <v>80.885793370000002</v>
      </c>
      <c r="J125" s="52">
        <v>86.962400869999996</v>
      </c>
    </row>
    <row r="126" spans="2:10" x14ac:dyDescent="0.2">
      <c r="B126" s="53" t="s">
        <v>39</v>
      </c>
      <c r="C126" s="39" t="s">
        <v>371</v>
      </c>
      <c r="D126" s="39" t="s">
        <v>368</v>
      </c>
      <c r="E126" s="48">
        <v>11.523161179999999</v>
      </c>
      <c r="F126" s="48">
        <v>11.952969999999999</v>
      </c>
      <c r="G126" s="48">
        <v>12.883017539999999</v>
      </c>
      <c r="H126" s="48">
        <v>14.239945539999999</v>
      </c>
      <c r="I126" s="48">
        <v>15.42140257</v>
      </c>
      <c r="J126" s="54">
        <v>16.349551169999998</v>
      </c>
    </row>
    <row r="127" spans="2:10" x14ac:dyDescent="0.2">
      <c r="B127" s="53" t="s">
        <v>39</v>
      </c>
      <c r="C127" s="39" t="s">
        <v>372</v>
      </c>
      <c r="D127" s="39" t="s">
        <v>368</v>
      </c>
      <c r="E127" s="48">
        <v>17.958491200000001</v>
      </c>
      <c r="F127" s="48">
        <v>18.922481519999998</v>
      </c>
      <c r="G127" s="48">
        <v>20.873637669999997</v>
      </c>
      <c r="H127" s="48">
        <v>23.51298392</v>
      </c>
      <c r="I127" s="48">
        <v>25.769880229999998</v>
      </c>
      <c r="J127" s="54">
        <v>27.535678559999994</v>
      </c>
    </row>
    <row r="128" spans="2:10" x14ac:dyDescent="0.2">
      <c r="B128" s="53" t="s">
        <v>39</v>
      </c>
      <c r="C128" s="39" t="s">
        <v>373</v>
      </c>
      <c r="D128" s="39" t="s">
        <v>368</v>
      </c>
      <c r="E128" s="48">
        <v>57.99514825</v>
      </c>
      <c r="F128" s="48">
        <v>58.166894819999996</v>
      </c>
      <c r="G128" s="48">
        <v>60.274584859999997</v>
      </c>
      <c r="H128" s="48">
        <v>63.472565299999992</v>
      </c>
      <c r="I128" s="48">
        <v>66.246648460000003</v>
      </c>
      <c r="J128" s="54">
        <v>68.86777309</v>
      </c>
    </row>
    <row r="129" spans="2:10" ht="12.75" thickBot="1" x14ac:dyDescent="0.25">
      <c r="B129" s="42" t="s">
        <v>39</v>
      </c>
      <c r="C129" s="43" t="s">
        <v>374</v>
      </c>
      <c r="D129" s="43" t="s">
        <v>368</v>
      </c>
      <c r="E129" s="55">
        <v>19.25591189</v>
      </c>
      <c r="F129" s="55">
        <v>20.864505859999998</v>
      </c>
      <c r="G129" s="55">
        <v>23.841596549999998</v>
      </c>
      <c r="H129" s="55">
        <v>26.442041969999998</v>
      </c>
      <c r="I129" s="55">
        <v>28.558717550000001</v>
      </c>
      <c r="J129" s="56">
        <v>30.10235385</v>
      </c>
    </row>
    <row r="130" spans="2:10" x14ac:dyDescent="0.2">
      <c r="E130" s="48"/>
      <c r="F130" s="48"/>
      <c r="G130" s="48"/>
      <c r="H130" s="48"/>
      <c r="I130" s="48"/>
      <c r="J130" s="48"/>
    </row>
    <row r="131" spans="2:10" ht="15" x14ac:dyDescent="0.2">
      <c r="B131" s="38"/>
      <c r="C131" s="38"/>
      <c r="D131" s="38"/>
      <c r="E131" s="38">
        <v>2025</v>
      </c>
      <c r="F131" s="38">
        <v>2030</v>
      </c>
      <c r="G131" s="38">
        <v>2035</v>
      </c>
      <c r="H131" s="38">
        <v>2040</v>
      </c>
      <c r="I131" s="38">
        <v>2045</v>
      </c>
      <c r="J131" s="38">
        <v>2050</v>
      </c>
    </row>
    <row r="132" spans="2:10" x14ac:dyDescent="0.2">
      <c r="B132" s="23" t="s">
        <v>41</v>
      </c>
      <c r="C132" s="39" t="s">
        <v>370</v>
      </c>
      <c r="D132" s="39" t="s">
        <v>365</v>
      </c>
      <c r="E132" s="114">
        <v>46.730872806839997</v>
      </c>
      <c r="F132" s="114">
        <v>55.213028809055999</v>
      </c>
      <c r="G132" s="114">
        <v>70.783774429752</v>
      </c>
      <c r="H132" s="114">
        <v>81.207633866399988</v>
      </c>
      <c r="I132" s="114">
        <v>89.541894378959995</v>
      </c>
      <c r="J132" s="114">
        <v>97.007962704551986</v>
      </c>
    </row>
    <row r="133" spans="2:10" x14ac:dyDescent="0.2">
      <c r="B133" s="23" t="s">
        <v>41</v>
      </c>
      <c r="C133" s="39" t="s">
        <v>371</v>
      </c>
      <c r="D133" s="39" t="s">
        <v>365</v>
      </c>
      <c r="E133" s="114">
        <v>10.702110195144</v>
      </c>
      <c r="F133" s="114">
        <v>10.972809995399999</v>
      </c>
      <c r="G133" s="114">
        <v>14.329072569744</v>
      </c>
      <c r="H133" s="114">
        <v>17.070765626951996</v>
      </c>
      <c r="I133" s="114">
        <v>19.306540005264001</v>
      </c>
      <c r="J133" s="114">
        <v>21.344327781119997</v>
      </c>
    </row>
    <row r="134" spans="2:10" x14ac:dyDescent="0.2">
      <c r="B134" s="23" t="s">
        <v>41</v>
      </c>
      <c r="C134" s="39" t="s">
        <v>372</v>
      </c>
      <c r="D134" s="39" t="s">
        <v>365</v>
      </c>
      <c r="E134" s="114">
        <v>16.678843634015998</v>
      </c>
      <c r="F134" s="114">
        <v>17.534568575735996</v>
      </c>
      <c r="G134" s="114">
        <v>23.449925118023994</v>
      </c>
      <c r="H134" s="114">
        <v>28.280294754479996</v>
      </c>
      <c r="I134" s="114">
        <v>32.191306711055994</v>
      </c>
      <c r="J134" s="114">
        <v>35.753134970159998</v>
      </c>
    </row>
    <row r="135" spans="2:10" x14ac:dyDescent="0.2">
      <c r="B135" s="23" t="s">
        <v>41</v>
      </c>
      <c r="C135" s="39" t="s">
        <v>373</v>
      </c>
      <c r="D135" s="39" t="s">
        <v>365</v>
      </c>
      <c r="E135" s="114">
        <v>53.866380831623992</v>
      </c>
      <c r="F135" s="114">
        <v>54.13576901767199</v>
      </c>
      <c r="G135" s="114">
        <v>68.077247988239989</v>
      </c>
      <c r="H135" s="114">
        <v>77.239316658815994</v>
      </c>
      <c r="I135" s="114">
        <v>84.855230693999999</v>
      </c>
      <c r="J135" s="114">
        <v>90.649949946119989</v>
      </c>
    </row>
    <row r="136" spans="2:10" x14ac:dyDescent="0.2">
      <c r="B136" s="23" t="s">
        <v>41</v>
      </c>
      <c r="C136" s="39" t="s">
        <v>374</v>
      </c>
      <c r="D136" s="39" t="s">
        <v>365</v>
      </c>
      <c r="E136" s="114">
        <v>17.883434567880002</v>
      </c>
      <c r="F136" s="114">
        <v>19.337344093799999</v>
      </c>
      <c r="G136" s="114">
        <v>26.728297465535995</v>
      </c>
      <c r="H136" s="114">
        <v>31.677906817512</v>
      </c>
      <c r="I136" s="114">
        <v>35.548942553351999</v>
      </c>
      <c r="J136" s="114">
        <v>38.687184578592003</v>
      </c>
    </row>
    <row r="137" spans="2:10" x14ac:dyDescent="0.2">
      <c r="B137" s="23" t="s">
        <v>41</v>
      </c>
      <c r="C137" s="39" t="s">
        <v>370</v>
      </c>
      <c r="D137" s="39" t="s">
        <v>366</v>
      </c>
      <c r="E137" s="48">
        <v>50.313170550000002</v>
      </c>
      <c r="F137" s="48">
        <v>59.445552120000002</v>
      </c>
      <c r="G137" s="48">
        <v>76.209920789999998</v>
      </c>
      <c r="H137" s="48">
        <v>87.432852999999994</v>
      </c>
      <c r="I137" s="48">
        <v>96.406001700000004</v>
      </c>
      <c r="J137" s="48">
        <v>104.44440428999999</v>
      </c>
    </row>
    <row r="138" spans="2:10" x14ac:dyDescent="0.2">
      <c r="B138" s="23" t="s">
        <v>41</v>
      </c>
      <c r="C138" s="39" t="s">
        <v>371</v>
      </c>
      <c r="D138" s="39" t="s">
        <v>366</v>
      </c>
      <c r="E138" s="48">
        <v>11.52251313</v>
      </c>
      <c r="F138" s="48">
        <v>11.81396425</v>
      </c>
      <c r="G138" s="48">
        <v>15.42751138</v>
      </c>
      <c r="H138" s="48">
        <v>18.379377289999997</v>
      </c>
      <c r="I138" s="48">
        <v>20.78654178</v>
      </c>
      <c r="J138" s="48">
        <v>22.980542399999997</v>
      </c>
    </row>
    <row r="139" spans="2:10" x14ac:dyDescent="0.2">
      <c r="B139" s="23" t="s">
        <v>41</v>
      </c>
      <c r="C139" s="39" t="s">
        <v>372</v>
      </c>
      <c r="D139" s="39" t="s">
        <v>366</v>
      </c>
      <c r="E139" s="48">
        <v>17.957411319999999</v>
      </c>
      <c r="F139" s="48">
        <v>18.878734469999998</v>
      </c>
      <c r="G139" s="48">
        <v>25.247550729999997</v>
      </c>
      <c r="H139" s="48">
        <v>30.448207099999998</v>
      </c>
      <c r="I139" s="48">
        <v>34.659029619999998</v>
      </c>
      <c r="J139" s="48">
        <v>38.493900699999998</v>
      </c>
    </row>
    <row r="140" spans="2:10" x14ac:dyDescent="0.2">
      <c r="B140" s="23" t="s">
        <v>41</v>
      </c>
      <c r="C140" s="39" t="s">
        <v>373</v>
      </c>
      <c r="D140" s="39" t="s">
        <v>366</v>
      </c>
      <c r="E140" s="48">
        <v>57.995672729999995</v>
      </c>
      <c r="F140" s="48">
        <v>58.285711689999992</v>
      </c>
      <c r="G140" s="48">
        <v>73.295917299999999</v>
      </c>
      <c r="H140" s="48">
        <v>83.160332319999995</v>
      </c>
      <c r="I140" s="48">
        <v>91.3600675</v>
      </c>
      <c r="J140" s="48">
        <v>97.598998649999999</v>
      </c>
    </row>
    <row r="141" spans="2:10" x14ac:dyDescent="0.2">
      <c r="B141" s="23" t="s">
        <v>41</v>
      </c>
      <c r="C141" s="39" t="s">
        <v>374</v>
      </c>
      <c r="D141" s="39" t="s">
        <v>366</v>
      </c>
      <c r="E141" s="48">
        <v>19.254343850000001</v>
      </c>
      <c r="F141" s="48">
        <v>20.81970725</v>
      </c>
      <c r="G141" s="48">
        <v>28.777236719999998</v>
      </c>
      <c r="H141" s="48">
        <v>34.10627349</v>
      </c>
      <c r="I141" s="48">
        <v>38.27405529</v>
      </c>
      <c r="J141" s="48">
        <v>41.652868840000004</v>
      </c>
    </row>
    <row r="142" spans="2:10" x14ac:dyDescent="0.2">
      <c r="B142" s="23" t="s">
        <v>41</v>
      </c>
      <c r="C142" s="39" t="s">
        <v>370</v>
      </c>
      <c r="D142" s="39" t="s">
        <v>367</v>
      </c>
      <c r="E142" s="48">
        <v>3.4286E-3</v>
      </c>
      <c r="F142" s="48">
        <v>0.1818863</v>
      </c>
      <c r="G142" s="48">
        <v>7.6346574799999987</v>
      </c>
      <c r="H142" s="48">
        <v>14.383242319999999</v>
      </c>
      <c r="I142" s="48">
        <v>20.30303262</v>
      </c>
      <c r="J142" s="48">
        <v>25.593168249999998</v>
      </c>
    </row>
    <row r="143" spans="2:10" x14ac:dyDescent="0.2">
      <c r="B143" s="23" t="s">
        <v>41</v>
      </c>
      <c r="C143" s="39" t="s">
        <v>371</v>
      </c>
      <c r="D143" s="39" t="s">
        <v>367</v>
      </c>
      <c r="E143" s="48">
        <v>0</v>
      </c>
      <c r="F143" s="48">
        <v>0</v>
      </c>
      <c r="G143" s="48">
        <v>0</v>
      </c>
      <c r="H143" s="48">
        <v>0</v>
      </c>
      <c r="I143" s="48">
        <v>0</v>
      </c>
      <c r="J143" s="48">
        <v>0</v>
      </c>
    </row>
    <row r="144" spans="2:10" x14ac:dyDescent="0.2">
      <c r="B144" s="23" t="s">
        <v>41</v>
      </c>
      <c r="C144" s="39" t="s">
        <v>372</v>
      </c>
      <c r="D144" s="39" t="s">
        <v>367</v>
      </c>
      <c r="E144" s="48">
        <v>0</v>
      </c>
      <c r="F144" s="48">
        <v>0</v>
      </c>
      <c r="G144" s="48">
        <v>0</v>
      </c>
      <c r="H144" s="48">
        <v>0</v>
      </c>
      <c r="I144" s="48">
        <v>0</v>
      </c>
      <c r="J144" s="48">
        <v>0</v>
      </c>
    </row>
    <row r="145" spans="2:10" x14ac:dyDescent="0.2">
      <c r="B145" s="23" t="s">
        <v>41</v>
      </c>
      <c r="C145" s="39" t="s">
        <v>373</v>
      </c>
      <c r="D145" s="39" t="s">
        <v>367</v>
      </c>
      <c r="E145" s="48">
        <v>0</v>
      </c>
      <c r="F145" s="48">
        <v>0</v>
      </c>
      <c r="G145" s="48">
        <v>0</v>
      </c>
      <c r="H145" s="48">
        <v>0</v>
      </c>
      <c r="I145" s="48">
        <v>0</v>
      </c>
      <c r="J145" s="48">
        <v>0</v>
      </c>
    </row>
    <row r="146" spans="2:10" ht="12.75" thickBot="1" x14ac:dyDescent="0.25">
      <c r="B146" s="23" t="s">
        <v>41</v>
      </c>
      <c r="C146" s="39" t="s">
        <v>374</v>
      </c>
      <c r="D146" s="39" t="s">
        <v>367</v>
      </c>
      <c r="E146" s="48">
        <v>0</v>
      </c>
      <c r="F146" s="48">
        <v>0</v>
      </c>
      <c r="G146" s="48">
        <v>0</v>
      </c>
      <c r="H146" s="48">
        <v>0</v>
      </c>
      <c r="I146" s="48">
        <v>0</v>
      </c>
      <c r="J146" s="48">
        <v>0</v>
      </c>
    </row>
    <row r="147" spans="2:10" x14ac:dyDescent="0.2">
      <c r="B147" s="40" t="s">
        <v>41</v>
      </c>
      <c r="C147" s="41" t="s">
        <v>370</v>
      </c>
      <c r="D147" s="41" t="s">
        <v>368</v>
      </c>
      <c r="E147" s="51">
        <v>50.316599150000002</v>
      </c>
      <c r="F147" s="51">
        <v>59.627438420000004</v>
      </c>
      <c r="G147" s="51">
        <v>83.84457827</v>
      </c>
      <c r="H147" s="51">
        <v>101.81609531999999</v>
      </c>
      <c r="I147" s="51">
        <v>116.70903432</v>
      </c>
      <c r="J147" s="52">
        <v>130.03757253999999</v>
      </c>
    </row>
    <row r="148" spans="2:10" x14ac:dyDescent="0.2">
      <c r="B148" s="53" t="s">
        <v>41</v>
      </c>
      <c r="C148" s="39" t="s">
        <v>371</v>
      </c>
      <c r="D148" s="39" t="s">
        <v>368</v>
      </c>
      <c r="E148" s="48">
        <v>11.52251313</v>
      </c>
      <c r="F148" s="48">
        <v>11.81396425</v>
      </c>
      <c r="G148" s="48">
        <v>15.42751138</v>
      </c>
      <c r="H148" s="48">
        <v>18.379377289999997</v>
      </c>
      <c r="I148" s="48">
        <v>20.78654178</v>
      </c>
      <c r="J148" s="54">
        <v>22.980542399999997</v>
      </c>
    </row>
    <row r="149" spans="2:10" x14ac:dyDescent="0.2">
      <c r="B149" s="53" t="s">
        <v>41</v>
      </c>
      <c r="C149" s="39" t="s">
        <v>372</v>
      </c>
      <c r="D149" s="39" t="s">
        <v>368</v>
      </c>
      <c r="E149" s="48">
        <v>17.957411319999999</v>
      </c>
      <c r="F149" s="48">
        <v>18.878734469999998</v>
      </c>
      <c r="G149" s="48">
        <v>25.247550729999997</v>
      </c>
      <c r="H149" s="48">
        <v>30.448207099999998</v>
      </c>
      <c r="I149" s="48">
        <v>34.659029619999998</v>
      </c>
      <c r="J149" s="54">
        <v>38.493900699999998</v>
      </c>
    </row>
    <row r="150" spans="2:10" x14ac:dyDescent="0.2">
      <c r="B150" s="53" t="s">
        <v>41</v>
      </c>
      <c r="C150" s="39" t="s">
        <v>373</v>
      </c>
      <c r="D150" s="39" t="s">
        <v>368</v>
      </c>
      <c r="E150" s="48">
        <v>57.995672729999995</v>
      </c>
      <c r="F150" s="48">
        <v>58.285711689999992</v>
      </c>
      <c r="G150" s="48">
        <v>73.295917299999999</v>
      </c>
      <c r="H150" s="48">
        <v>83.160332319999995</v>
      </c>
      <c r="I150" s="48">
        <v>91.3600675</v>
      </c>
      <c r="J150" s="54">
        <v>97.598998649999999</v>
      </c>
    </row>
    <row r="151" spans="2:10" ht="12.75" thickBot="1" x14ac:dyDescent="0.25">
      <c r="B151" s="42" t="s">
        <v>41</v>
      </c>
      <c r="C151" s="43" t="s">
        <v>374</v>
      </c>
      <c r="D151" s="43" t="s">
        <v>368</v>
      </c>
      <c r="E151" s="55">
        <v>19.254343850000001</v>
      </c>
      <c r="F151" s="55">
        <v>20.81970725</v>
      </c>
      <c r="G151" s="55">
        <v>28.777236719999998</v>
      </c>
      <c r="H151" s="55">
        <v>34.10627349</v>
      </c>
      <c r="I151" s="55">
        <v>38.27405529</v>
      </c>
      <c r="J151" s="56">
        <v>41.652868840000004</v>
      </c>
    </row>
    <row r="153" spans="2:10" ht="15" x14ac:dyDescent="0.2">
      <c r="B153" s="38"/>
      <c r="C153" s="38"/>
      <c r="D153" s="38"/>
      <c r="E153" s="38">
        <v>2025</v>
      </c>
      <c r="F153" s="38">
        <v>2030</v>
      </c>
      <c r="G153" s="38">
        <v>2035</v>
      </c>
      <c r="H153" s="38">
        <v>2040</v>
      </c>
      <c r="I153" s="38">
        <v>2045</v>
      </c>
      <c r="J153" s="38">
        <v>2050</v>
      </c>
    </row>
    <row r="154" spans="2:10" x14ac:dyDescent="0.2">
      <c r="B154" s="23" t="s">
        <v>43</v>
      </c>
      <c r="C154" s="39" t="s">
        <v>370</v>
      </c>
      <c r="D154" s="39" t="s">
        <v>365</v>
      </c>
      <c r="E154" s="114">
        <v>46.730436131519987</v>
      </c>
      <c r="F154" s="114">
        <v>55.202259252312004</v>
      </c>
      <c r="G154" s="114">
        <v>70.736319520703987</v>
      </c>
      <c r="H154" s="114">
        <v>81.118291990680007</v>
      </c>
      <c r="I154" s="114">
        <v>89.41933615392</v>
      </c>
      <c r="J154" s="114">
        <v>96.857957111327991</v>
      </c>
    </row>
    <row r="155" spans="2:10" x14ac:dyDescent="0.2">
      <c r="B155" s="23" t="s">
        <v>43</v>
      </c>
      <c r="C155" s="39" t="s">
        <v>371</v>
      </c>
      <c r="D155" s="39" t="s">
        <v>365</v>
      </c>
      <c r="E155" s="114">
        <v>10.702010599919998</v>
      </c>
      <c r="F155" s="114">
        <v>10.970438072399999</v>
      </c>
      <c r="G155" s="114">
        <v>14.318430602255997</v>
      </c>
      <c r="H155" s="114">
        <v>17.050663134863999</v>
      </c>
      <c r="I155" s="114">
        <v>19.278943128143997</v>
      </c>
      <c r="J155" s="114">
        <v>21.310547891688</v>
      </c>
    </row>
    <row r="156" spans="2:10" x14ac:dyDescent="0.2">
      <c r="B156" s="23" t="s">
        <v>43</v>
      </c>
      <c r="C156" s="39" t="s">
        <v>372</v>
      </c>
      <c r="D156" s="39" t="s">
        <v>365</v>
      </c>
      <c r="E156" s="114">
        <v>16.678706292359998</v>
      </c>
      <c r="F156" s="114">
        <v>17.529584142672</v>
      </c>
      <c r="G156" s="114">
        <v>23.426513357975999</v>
      </c>
      <c r="H156" s="114">
        <v>28.235887999847996</v>
      </c>
      <c r="I156" s="114">
        <v>32.130449097263998</v>
      </c>
      <c r="J156" s="114">
        <v>35.678976958943998</v>
      </c>
    </row>
    <row r="157" spans="2:10" x14ac:dyDescent="0.2">
      <c r="B157" s="23" t="s">
        <v>43</v>
      </c>
      <c r="C157" s="39" t="s">
        <v>373</v>
      </c>
      <c r="D157" s="39" t="s">
        <v>365</v>
      </c>
      <c r="E157" s="114">
        <v>53.865438387551997</v>
      </c>
      <c r="F157" s="114">
        <v>54.112781171231994</v>
      </c>
      <c r="G157" s="114">
        <v>67.974238764792005</v>
      </c>
      <c r="H157" s="114">
        <v>77.045498557199991</v>
      </c>
      <c r="I157" s="114">
        <v>84.598616935223987</v>
      </c>
      <c r="J157" s="114">
        <v>90.346573550087996</v>
      </c>
    </row>
    <row r="158" spans="2:10" x14ac:dyDescent="0.2">
      <c r="B158" s="23" t="s">
        <v>43</v>
      </c>
      <c r="C158" s="39" t="s">
        <v>374</v>
      </c>
      <c r="D158" s="39" t="s">
        <v>365</v>
      </c>
      <c r="E158" s="114">
        <v>17.883316090151997</v>
      </c>
      <c r="F158" s="114">
        <v>19.332950832647999</v>
      </c>
      <c r="G158" s="114">
        <v>26.707742861471999</v>
      </c>
      <c r="H158" s="114">
        <v>31.638872362823992</v>
      </c>
      <c r="I158" s="114">
        <v>35.495847979992</v>
      </c>
      <c r="J158" s="114">
        <v>38.622767645303995</v>
      </c>
    </row>
    <row r="159" spans="2:10" x14ac:dyDescent="0.2">
      <c r="B159" s="23" t="s">
        <v>43</v>
      </c>
      <c r="C159" s="39" t="s">
        <v>370</v>
      </c>
      <c r="D159" s="39" t="s">
        <v>366</v>
      </c>
      <c r="E159" s="48">
        <v>50.31270039999999</v>
      </c>
      <c r="F159" s="48">
        <v>59.433956990000006</v>
      </c>
      <c r="G159" s="48">
        <v>76.158828079999992</v>
      </c>
      <c r="H159" s="48">
        <v>87.336662350000012</v>
      </c>
      <c r="I159" s="48">
        <v>96.274048399999998</v>
      </c>
      <c r="J159" s="48">
        <v>104.28289955999999</v>
      </c>
    </row>
    <row r="160" spans="2:10" x14ac:dyDescent="0.2">
      <c r="B160" s="23" t="s">
        <v>43</v>
      </c>
      <c r="C160" s="39" t="s">
        <v>371</v>
      </c>
      <c r="D160" s="39" t="s">
        <v>366</v>
      </c>
      <c r="E160" s="48">
        <v>11.522405899999999</v>
      </c>
      <c r="F160" s="48">
        <v>11.811410499999999</v>
      </c>
      <c r="G160" s="48">
        <v>15.416053619999998</v>
      </c>
      <c r="H160" s="48">
        <v>18.35773378</v>
      </c>
      <c r="I160" s="48">
        <v>20.756829379999999</v>
      </c>
      <c r="J160" s="48">
        <v>22.94417301</v>
      </c>
    </row>
    <row r="161" spans="2:10" x14ac:dyDescent="0.2">
      <c r="B161" s="23" t="s">
        <v>43</v>
      </c>
      <c r="C161" s="39" t="s">
        <v>372</v>
      </c>
      <c r="D161" s="39" t="s">
        <v>366</v>
      </c>
      <c r="E161" s="48">
        <v>17.957263449999999</v>
      </c>
      <c r="F161" s="48">
        <v>18.873367940000001</v>
      </c>
      <c r="G161" s="48">
        <v>25.222344270000001</v>
      </c>
      <c r="H161" s="48">
        <v>30.400396209999997</v>
      </c>
      <c r="I161" s="48">
        <v>34.593506779999998</v>
      </c>
      <c r="J161" s="48">
        <v>38.414057880000001</v>
      </c>
    </row>
    <row r="162" spans="2:10" x14ac:dyDescent="0.2">
      <c r="B162" s="23" t="s">
        <v>43</v>
      </c>
      <c r="C162" s="39" t="s">
        <v>373</v>
      </c>
      <c r="D162" s="39" t="s">
        <v>366</v>
      </c>
      <c r="E162" s="48">
        <v>57.994658039999997</v>
      </c>
      <c r="F162" s="48">
        <v>58.260961639999998</v>
      </c>
      <c r="G162" s="48">
        <v>73.185011590000002</v>
      </c>
      <c r="H162" s="48">
        <v>82.951656499999999</v>
      </c>
      <c r="I162" s="48">
        <v>91.083782229999997</v>
      </c>
      <c r="J162" s="48">
        <v>97.272366009999999</v>
      </c>
    </row>
    <row r="163" spans="2:10" x14ac:dyDescent="0.2">
      <c r="B163" s="23" t="s">
        <v>43</v>
      </c>
      <c r="C163" s="39" t="s">
        <v>374</v>
      </c>
      <c r="D163" s="39" t="s">
        <v>366</v>
      </c>
      <c r="E163" s="48">
        <v>19.254216289999999</v>
      </c>
      <c r="F163" s="48">
        <v>20.814977209999999</v>
      </c>
      <c r="G163" s="48">
        <v>28.755106439999999</v>
      </c>
      <c r="H163" s="48">
        <v>34.064246729999994</v>
      </c>
      <c r="I163" s="48">
        <v>38.216890589999998</v>
      </c>
      <c r="J163" s="48">
        <v>41.583513829999994</v>
      </c>
    </row>
    <row r="164" spans="2:10" x14ac:dyDescent="0.2">
      <c r="B164" s="23" t="s">
        <v>43</v>
      </c>
      <c r="C164" s="39" t="s">
        <v>370</v>
      </c>
      <c r="D164" s="39" t="s">
        <v>367</v>
      </c>
      <c r="E164" s="48">
        <v>3.4286E-3</v>
      </c>
      <c r="F164" s="48">
        <v>0.1818863</v>
      </c>
      <c r="G164" s="48">
        <v>7.6346574900000004</v>
      </c>
      <c r="H164" s="48">
        <v>14.286093749999999</v>
      </c>
      <c r="I164" s="48">
        <v>20.200082210000001</v>
      </c>
      <c r="J164" s="48">
        <v>25.466241190000002</v>
      </c>
    </row>
    <row r="165" spans="2:10" x14ac:dyDescent="0.2">
      <c r="B165" s="23" t="s">
        <v>43</v>
      </c>
      <c r="C165" s="39" t="s">
        <v>371</v>
      </c>
      <c r="D165" s="39" t="s">
        <v>367</v>
      </c>
      <c r="E165" s="48">
        <v>0</v>
      </c>
      <c r="F165" s="48">
        <v>0</v>
      </c>
      <c r="G165" s="48">
        <v>0</v>
      </c>
      <c r="H165" s="48">
        <v>0</v>
      </c>
      <c r="I165" s="48">
        <v>0</v>
      </c>
      <c r="J165" s="48">
        <v>0</v>
      </c>
    </row>
    <row r="166" spans="2:10" x14ac:dyDescent="0.2">
      <c r="B166" s="23" t="s">
        <v>43</v>
      </c>
      <c r="C166" s="39" t="s">
        <v>372</v>
      </c>
      <c r="D166" s="39" t="s">
        <v>367</v>
      </c>
      <c r="E166" s="48">
        <v>0</v>
      </c>
      <c r="F166" s="48">
        <v>0</v>
      </c>
      <c r="G166" s="48">
        <v>0</v>
      </c>
      <c r="H166" s="48">
        <v>0</v>
      </c>
      <c r="I166" s="48">
        <v>0</v>
      </c>
      <c r="J166" s="48">
        <v>0</v>
      </c>
    </row>
    <row r="167" spans="2:10" x14ac:dyDescent="0.2">
      <c r="B167" s="23" t="s">
        <v>43</v>
      </c>
      <c r="C167" s="39" t="s">
        <v>373</v>
      </c>
      <c r="D167" s="39" t="s">
        <v>367</v>
      </c>
      <c r="E167" s="48">
        <v>0</v>
      </c>
      <c r="F167" s="48">
        <v>0</v>
      </c>
      <c r="G167" s="48">
        <v>0</v>
      </c>
      <c r="H167" s="48">
        <v>0</v>
      </c>
      <c r="I167" s="48">
        <v>0</v>
      </c>
      <c r="J167" s="48">
        <v>0</v>
      </c>
    </row>
    <row r="168" spans="2:10" ht="12.75" thickBot="1" x14ac:dyDescent="0.25">
      <c r="B168" s="23" t="s">
        <v>43</v>
      </c>
      <c r="C168" s="39" t="s">
        <v>374</v>
      </c>
      <c r="D168" s="39" t="s">
        <v>367</v>
      </c>
      <c r="E168" s="48">
        <v>0</v>
      </c>
      <c r="F168" s="48">
        <v>0</v>
      </c>
      <c r="G168" s="48">
        <v>0</v>
      </c>
      <c r="H168" s="48">
        <v>0</v>
      </c>
      <c r="I168" s="48">
        <v>0</v>
      </c>
      <c r="J168" s="48">
        <v>0</v>
      </c>
    </row>
    <row r="169" spans="2:10" x14ac:dyDescent="0.2">
      <c r="B169" s="40" t="s">
        <v>43</v>
      </c>
      <c r="C169" s="41" t="s">
        <v>370</v>
      </c>
      <c r="D169" s="41" t="s">
        <v>368</v>
      </c>
      <c r="E169" s="51">
        <v>50.316128999999989</v>
      </c>
      <c r="F169" s="51">
        <v>59.615843290000008</v>
      </c>
      <c r="G169" s="51">
        <v>83.793485569999987</v>
      </c>
      <c r="H169" s="51">
        <v>101.6227561</v>
      </c>
      <c r="I169" s="51">
        <v>116.47413061</v>
      </c>
      <c r="J169" s="52">
        <v>129.74914074999998</v>
      </c>
    </row>
    <row r="170" spans="2:10" x14ac:dyDescent="0.2">
      <c r="B170" s="53" t="s">
        <v>43</v>
      </c>
      <c r="C170" s="39" t="s">
        <v>371</v>
      </c>
      <c r="D170" s="39" t="s">
        <v>368</v>
      </c>
      <c r="E170" s="48">
        <v>11.522405899999999</v>
      </c>
      <c r="F170" s="48">
        <v>11.811410499999999</v>
      </c>
      <c r="G170" s="48">
        <v>15.416053619999998</v>
      </c>
      <c r="H170" s="48">
        <v>18.35773378</v>
      </c>
      <c r="I170" s="48">
        <v>20.756829379999999</v>
      </c>
      <c r="J170" s="54">
        <v>22.94417301</v>
      </c>
    </row>
    <row r="171" spans="2:10" x14ac:dyDescent="0.2">
      <c r="B171" s="53" t="s">
        <v>43</v>
      </c>
      <c r="C171" s="39" t="s">
        <v>372</v>
      </c>
      <c r="D171" s="39" t="s">
        <v>368</v>
      </c>
      <c r="E171" s="48">
        <v>17.957263449999999</v>
      </c>
      <c r="F171" s="48">
        <v>18.873367940000001</v>
      </c>
      <c r="G171" s="48">
        <v>25.222344270000001</v>
      </c>
      <c r="H171" s="48">
        <v>30.400396209999997</v>
      </c>
      <c r="I171" s="48">
        <v>34.593506779999998</v>
      </c>
      <c r="J171" s="54">
        <v>38.414057880000001</v>
      </c>
    </row>
    <row r="172" spans="2:10" x14ac:dyDescent="0.2">
      <c r="B172" s="53" t="s">
        <v>43</v>
      </c>
      <c r="C172" s="39" t="s">
        <v>373</v>
      </c>
      <c r="D172" s="39" t="s">
        <v>368</v>
      </c>
      <c r="E172" s="48">
        <v>57.994658039999997</v>
      </c>
      <c r="F172" s="48">
        <v>58.260961639999998</v>
      </c>
      <c r="G172" s="48">
        <v>73.185011590000002</v>
      </c>
      <c r="H172" s="48">
        <v>82.951656499999999</v>
      </c>
      <c r="I172" s="48">
        <v>91.083782229999997</v>
      </c>
      <c r="J172" s="54">
        <v>97.272366009999999</v>
      </c>
    </row>
    <row r="173" spans="2:10" ht="12.75" thickBot="1" x14ac:dyDescent="0.25">
      <c r="B173" s="42" t="s">
        <v>43</v>
      </c>
      <c r="C173" s="43" t="s">
        <v>374</v>
      </c>
      <c r="D173" s="43" t="s">
        <v>368</v>
      </c>
      <c r="E173" s="55">
        <v>19.254216289999999</v>
      </c>
      <c r="F173" s="55">
        <v>20.814977209999999</v>
      </c>
      <c r="G173" s="55">
        <v>28.755106439999999</v>
      </c>
      <c r="H173" s="55">
        <v>34.064246729999994</v>
      </c>
      <c r="I173" s="55">
        <v>38.216890589999998</v>
      </c>
      <c r="J173" s="56">
        <v>41.583513829999994</v>
      </c>
    </row>
    <row r="174" spans="2:10" x14ac:dyDescent="0.2">
      <c r="E174" s="48"/>
      <c r="F174" s="48"/>
      <c r="G174" s="48"/>
      <c r="H174" s="48"/>
      <c r="I174" s="48"/>
      <c r="J174" s="48"/>
    </row>
    <row r="175" spans="2:10" x14ac:dyDescent="0.2">
      <c r="E175" s="48"/>
      <c r="F175" s="48"/>
      <c r="G175" s="48"/>
      <c r="H175" s="48"/>
      <c r="I175" s="48"/>
      <c r="J175" s="48"/>
    </row>
    <row r="176" spans="2:10" x14ac:dyDescent="0.2">
      <c r="E176" s="48"/>
      <c r="F176" s="48"/>
      <c r="G176" s="48"/>
      <c r="H176" s="48"/>
      <c r="I176" s="48"/>
      <c r="J176" s="48"/>
    </row>
    <row r="177" spans="5:15" x14ac:dyDescent="0.2">
      <c r="E177" s="48"/>
      <c r="F177" s="48"/>
      <c r="G177" s="48"/>
      <c r="H177" s="48"/>
      <c r="I177" s="48"/>
      <c r="J177" s="48"/>
    </row>
    <row r="178" spans="5:15" x14ac:dyDescent="0.2">
      <c r="E178" s="48"/>
      <c r="F178" s="48"/>
      <c r="G178" s="48"/>
      <c r="H178" s="48"/>
      <c r="I178" s="48"/>
      <c r="J178" s="48"/>
    </row>
    <row r="179" spans="5:15" x14ac:dyDescent="0.2">
      <c r="E179" s="48"/>
      <c r="F179" s="48"/>
      <c r="G179" s="48"/>
      <c r="H179" s="48"/>
      <c r="I179" s="48"/>
      <c r="J179" s="48"/>
    </row>
    <row r="182" spans="5:15" x14ac:dyDescent="0.2">
      <c r="E182" s="48"/>
      <c r="F182" s="48"/>
      <c r="G182" s="48"/>
      <c r="H182" s="48"/>
      <c r="I182" s="48"/>
      <c r="J182" s="48"/>
      <c r="K182" s="48"/>
      <c r="L182" s="48"/>
      <c r="M182" s="48"/>
      <c r="N182" s="48"/>
      <c r="O182" s="48"/>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366F-0449-AC4C-89BE-4553A57212CC}">
  <sheetPr codeName="Sheet75">
    <tabColor theme="5"/>
  </sheetPr>
  <dimension ref="A1:AD51"/>
  <sheetViews>
    <sheetView workbookViewId="0">
      <pane ySplit="1" topLeftCell="A2" activePane="bottomLeft" state="frozen"/>
      <selection pane="bottomLeft"/>
    </sheetView>
  </sheetViews>
  <sheetFormatPr defaultColWidth="9" defaultRowHeight="12" x14ac:dyDescent="0.2"/>
  <cols>
    <col min="2" max="2" width="18" bestFit="1" customWidth="1"/>
    <col min="3" max="3" width="8.5703125" bestFit="1" customWidth="1"/>
    <col min="4" max="4" width="18" bestFit="1" customWidth="1"/>
    <col min="5" max="37" width="5" bestFit="1" customWidth="1"/>
    <col min="39" max="39" width="9" customWidth="1"/>
  </cols>
  <sheetData>
    <row r="1" spans="1:1" s="10" customFormat="1" x14ac:dyDescent="0.2">
      <c r="A1" s="1" t="s">
        <v>0</v>
      </c>
    </row>
    <row r="2" spans="1:1" s="33" customFormat="1" ht="18.75" x14ac:dyDescent="0.3">
      <c r="A2" s="33" t="s">
        <v>375</v>
      </c>
    </row>
    <row r="29" spans="2:30" ht="12.75" x14ac:dyDescent="0.2">
      <c r="B29" s="66" t="s">
        <v>376</v>
      </c>
      <c r="C29" s="66"/>
      <c r="D29" s="66"/>
      <c r="E29" s="66"/>
      <c r="F29" s="66"/>
      <c r="G29" s="66"/>
      <c r="H29" s="66"/>
      <c r="I29" s="66"/>
      <c r="J29" s="66"/>
      <c r="K29" s="66"/>
      <c r="L29" s="66"/>
      <c r="M29" s="66"/>
      <c r="N29" s="66"/>
      <c r="O29" s="66"/>
      <c r="P29" s="66"/>
      <c r="Q29" s="66"/>
      <c r="R29" s="66"/>
      <c r="S29" s="66"/>
      <c r="T29" s="66"/>
      <c r="U29" s="66"/>
      <c r="V29" s="66"/>
      <c r="W29" s="66"/>
      <c r="X29" s="66"/>
      <c r="Y29" s="66"/>
      <c r="Z29" s="66"/>
      <c r="AA29" s="66"/>
      <c r="AB29" s="66"/>
      <c r="AC29" s="66"/>
      <c r="AD29" s="66"/>
    </row>
    <row r="30" spans="2:30" x14ac:dyDescent="0.2">
      <c r="B30" s="9" t="s">
        <v>257</v>
      </c>
      <c r="C30" s="9" t="s">
        <v>377</v>
      </c>
      <c r="D30" s="9" t="s">
        <v>277</v>
      </c>
      <c r="E30" s="9">
        <v>2025</v>
      </c>
      <c r="F30" s="9">
        <v>2026</v>
      </c>
      <c r="G30" s="9">
        <v>2027</v>
      </c>
      <c r="H30" s="9">
        <v>2028</v>
      </c>
      <c r="I30" s="9">
        <v>2029</v>
      </c>
      <c r="J30" s="9">
        <v>2030</v>
      </c>
      <c r="K30" s="9">
        <v>2031</v>
      </c>
      <c r="L30" s="9">
        <v>2032</v>
      </c>
      <c r="M30" s="9">
        <v>2033</v>
      </c>
      <c r="N30" s="9">
        <v>2034</v>
      </c>
      <c r="O30" s="9">
        <v>2035</v>
      </c>
      <c r="P30" s="9">
        <v>2036</v>
      </c>
      <c r="Q30" s="9">
        <v>2037</v>
      </c>
      <c r="R30" s="9">
        <v>2038</v>
      </c>
      <c r="S30" s="9">
        <v>2039</v>
      </c>
      <c r="T30" s="9">
        <v>2040</v>
      </c>
      <c r="U30" s="9">
        <v>2041</v>
      </c>
      <c r="V30" s="9">
        <v>2042</v>
      </c>
      <c r="W30" s="9">
        <v>2043</v>
      </c>
      <c r="X30" s="9">
        <v>2044</v>
      </c>
      <c r="Y30" s="9">
        <v>2045</v>
      </c>
      <c r="Z30" s="9">
        <v>2046</v>
      </c>
      <c r="AA30" s="9">
        <v>2047</v>
      </c>
      <c r="AB30" s="9">
        <v>2048</v>
      </c>
      <c r="AC30" s="9">
        <v>2049</v>
      </c>
      <c r="AD30" s="9">
        <v>2050</v>
      </c>
    </row>
    <row r="31" spans="2:30" x14ac:dyDescent="0.2">
      <c r="B31" s="2" t="s">
        <v>35</v>
      </c>
      <c r="C31" s="2" t="s">
        <v>268</v>
      </c>
      <c r="D31" s="2" t="s">
        <v>378</v>
      </c>
      <c r="E31" s="22">
        <v>4.1548900000000005E-3</v>
      </c>
      <c r="F31" s="22">
        <v>4.1395800000000003E-3</v>
      </c>
      <c r="G31" s="22">
        <v>4.1242600000000003E-3</v>
      </c>
      <c r="H31" s="22">
        <v>4.1089500000000001E-3</v>
      </c>
      <c r="I31" s="22">
        <v>4.09363E-3</v>
      </c>
      <c r="J31" s="22">
        <v>4.0783199999999999E-3</v>
      </c>
      <c r="K31" s="22">
        <v>4.0629999999999998E-3</v>
      </c>
      <c r="L31" s="22">
        <v>6.8253699999999999E-3</v>
      </c>
      <c r="M31" s="22">
        <v>6.8100499999999902E-3</v>
      </c>
      <c r="N31" s="22">
        <v>9.5723600000000002E-3</v>
      </c>
      <c r="O31" s="22">
        <v>1.2334639999999999E-2</v>
      </c>
      <c r="P31" s="22">
        <v>1.787619E-2</v>
      </c>
      <c r="Q31" s="22">
        <v>2.3417669999999998E-2</v>
      </c>
      <c r="R31" s="22">
        <v>2.8959060000000002E-2</v>
      </c>
      <c r="S31" s="22">
        <v>3.4500339999999997E-2</v>
      </c>
      <c r="T31" s="22">
        <v>4.0041519999999997E-2</v>
      </c>
      <c r="U31" s="22">
        <v>5.1133330000000005E-2</v>
      </c>
      <c r="V31" s="22">
        <v>6.2224910000000001E-2</v>
      </c>
      <c r="W31" s="22">
        <v>7.3316179999999995E-2</v>
      </c>
      <c r="X31" s="22">
        <v>8.4407130000000011E-2</v>
      </c>
      <c r="Y31" s="22">
        <v>9.8274449999999999E-2</v>
      </c>
      <c r="Z31" s="22">
        <v>0.11214141</v>
      </c>
      <c r="AA31" s="22">
        <v>0.12600790000000001</v>
      </c>
      <c r="AB31" s="22">
        <v>0.13987392999999998</v>
      </c>
      <c r="AC31" s="22">
        <v>0.15373945999999999</v>
      </c>
      <c r="AD31" s="22">
        <v>0.16760448999999999</v>
      </c>
    </row>
    <row r="32" spans="2:30" ht="12.75" thickBot="1" x14ac:dyDescent="0.25">
      <c r="B32" s="59" t="s">
        <v>35</v>
      </c>
      <c r="C32" s="59" t="s">
        <v>268</v>
      </c>
      <c r="D32" s="59" t="s">
        <v>379</v>
      </c>
      <c r="E32" s="60">
        <v>0</v>
      </c>
      <c r="F32" s="60">
        <v>0</v>
      </c>
      <c r="G32" s="60">
        <v>0</v>
      </c>
      <c r="H32" s="60">
        <v>0</v>
      </c>
      <c r="I32" s="60">
        <v>0</v>
      </c>
      <c r="J32" s="60">
        <v>0</v>
      </c>
      <c r="K32" s="60">
        <v>0</v>
      </c>
      <c r="L32" s="60">
        <v>0</v>
      </c>
      <c r="M32" s="60">
        <v>0</v>
      </c>
      <c r="N32" s="60">
        <v>0</v>
      </c>
      <c r="O32" s="60">
        <v>0</v>
      </c>
      <c r="P32" s="60">
        <v>0</v>
      </c>
      <c r="Q32" s="60">
        <v>0</v>
      </c>
      <c r="R32" s="60">
        <v>0</v>
      </c>
      <c r="S32" s="60">
        <v>0</v>
      </c>
      <c r="T32" s="60">
        <v>0</v>
      </c>
      <c r="U32" s="60">
        <v>0</v>
      </c>
      <c r="V32" s="60">
        <v>0</v>
      </c>
      <c r="W32" s="60">
        <v>0</v>
      </c>
      <c r="X32" s="60">
        <v>0</v>
      </c>
      <c r="Y32" s="60">
        <v>0</v>
      </c>
      <c r="Z32" s="60">
        <v>0</v>
      </c>
      <c r="AA32" s="60">
        <v>0</v>
      </c>
      <c r="AB32" s="60">
        <v>0</v>
      </c>
      <c r="AC32" s="60">
        <v>0</v>
      </c>
      <c r="AD32" s="60">
        <v>0</v>
      </c>
    </row>
    <row r="33" spans="2:30" ht="12.75" thickTop="1" x14ac:dyDescent="0.2">
      <c r="B33" s="27" t="s">
        <v>35</v>
      </c>
      <c r="C33" s="27" t="s">
        <v>268</v>
      </c>
      <c r="D33" s="27" t="s">
        <v>280</v>
      </c>
      <c r="E33" s="61">
        <v>4.1548900000000005E-3</v>
      </c>
      <c r="F33" s="61">
        <v>4.1395800000000003E-3</v>
      </c>
      <c r="G33" s="61">
        <v>4.1242600000000003E-3</v>
      </c>
      <c r="H33" s="61">
        <v>4.1089500000000001E-3</v>
      </c>
      <c r="I33" s="61">
        <v>4.09363E-3</v>
      </c>
      <c r="J33" s="61">
        <v>4.0783199999999999E-3</v>
      </c>
      <c r="K33" s="61">
        <v>4.0629999999999998E-3</v>
      </c>
      <c r="L33" s="61">
        <v>6.8253699999999999E-3</v>
      </c>
      <c r="M33" s="61">
        <v>6.8100499999999902E-3</v>
      </c>
      <c r="N33" s="61">
        <v>9.5723600000000002E-3</v>
      </c>
      <c r="O33" s="61">
        <v>1.2334639999999999E-2</v>
      </c>
      <c r="P33" s="61">
        <v>1.787619E-2</v>
      </c>
      <c r="Q33" s="61">
        <v>2.3417669999999998E-2</v>
      </c>
      <c r="R33" s="61">
        <v>2.8959060000000002E-2</v>
      </c>
      <c r="S33" s="61">
        <v>3.4500339999999997E-2</v>
      </c>
      <c r="T33" s="61">
        <v>4.0041519999999997E-2</v>
      </c>
      <c r="U33" s="61">
        <v>5.1133330000000005E-2</v>
      </c>
      <c r="V33" s="61">
        <v>6.2224910000000001E-2</v>
      </c>
      <c r="W33" s="61">
        <v>7.3316179999999995E-2</v>
      </c>
      <c r="X33" s="61">
        <v>8.4407130000000011E-2</v>
      </c>
      <c r="Y33" s="61">
        <v>9.8274449999999999E-2</v>
      </c>
      <c r="Z33" s="61">
        <v>0.11214141</v>
      </c>
      <c r="AA33" s="61">
        <v>0.12600790000000001</v>
      </c>
      <c r="AB33" s="61">
        <v>0.13987392999999998</v>
      </c>
      <c r="AC33" s="61">
        <v>0.15373945999999999</v>
      </c>
      <c r="AD33" s="61">
        <v>0.16760448999999999</v>
      </c>
    </row>
    <row r="34" spans="2:30" x14ac:dyDescent="0.2">
      <c r="B34" s="2"/>
      <c r="C34" s="2"/>
      <c r="D34" s="2"/>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row>
    <row r="35" spans="2:30" x14ac:dyDescent="0.2">
      <c r="B35" s="2" t="s">
        <v>37</v>
      </c>
      <c r="C35" s="2" t="s">
        <v>268</v>
      </c>
      <c r="D35" s="2" t="s">
        <v>378</v>
      </c>
      <c r="E35" s="22">
        <v>1.7554429999999899E-2</v>
      </c>
      <c r="F35" s="22">
        <v>8.4529759999999995E-2</v>
      </c>
      <c r="G35" s="22">
        <v>0.20403026999999999</v>
      </c>
      <c r="H35" s="22">
        <v>0.37879388000000003</v>
      </c>
      <c r="I35" s="22">
        <v>0.60923157999999999</v>
      </c>
      <c r="J35" s="22">
        <v>0.93125784</v>
      </c>
      <c r="K35" s="22">
        <v>1.4247554899999999</v>
      </c>
      <c r="L35" s="22">
        <v>2.1175728399999998</v>
      </c>
      <c r="M35" s="22">
        <v>3.0079401800000003</v>
      </c>
      <c r="N35" s="22">
        <v>4.0936885800000002</v>
      </c>
      <c r="O35" s="22">
        <v>5.3230569000000001</v>
      </c>
      <c r="P35" s="22">
        <v>6.6923957099999898</v>
      </c>
      <c r="Q35" s="22">
        <v>8.1956577499999899</v>
      </c>
      <c r="R35" s="22">
        <v>9.8272401999999985</v>
      </c>
      <c r="S35" s="22">
        <v>11.575258890000001</v>
      </c>
      <c r="T35" s="22">
        <v>13.4064621299999</v>
      </c>
      <c r="U35" s="22">
        <v>15.33185677</v>
      </c>
      <c r="V35" s="22">
        <v>17.325526069999999</v>
      </c>
      <c r="W35" s="22">
        <v>19.393652750000001</v>
      </c>
      <c r="X35" s="22">
        <v>21.511806370000002</v>
      </c>
      <c r="Y35" s="22">
        <v>23.67145721</v>
      </c>
      <c r="Z35" s="22">
        <v>25.876010489999999</v>
      </c>
      <c r="AA35" s="22">
        <v>28.10484293</v>
      </c>
      <c r="AB35" s="22">
        <v>30.365924019999998</v>
      </c>
      <c r="AC35" s="22">
        <v>32.649771639999997</v>
      </c>
      <c r="AD35" s="22">
        <v>34.825952090000001</v>
      </c>
    </row>
    <row r="36" spans="2:30" ht="12.75" thickBot="1" x14ac:dyDescent="0.25">
      <c r="B36" s="59" t="s">
        <v>37</v>
      </c>
      <c r="C36" s="59" t="s">
        <v>268</v>
      </c>
      <c r="D36" s="59" t="s">
        <v>379</v>
      </c>
      <c r="E36" s="60">
        <v>0</v>
      </c>
      <c r="F36" s="60">
        <v>0</v>
      </c>
      <c r="G36" s="60">
        <v>0</v>
      </c>
      <c r="H36" s="60">
        <v>0</v>
      </c>
      <c r="I36" s="60">
        <v>0</v>
      </c>
      <c r="J36" s="60">
        <v>0</v>
      </c>
      <c r="K36" s="60">
        <v>0</v>
      </c>
      <c r="L36" s="60">
        <v>0</v>
      </c>
      <c r="M36" s="60">
        <v>0</v>
      </c>
      <c r="N36" s="60">
        <v>0</v>
      </c>
      <c r="O36" s="60">
        <v>0</v>
      </c>
      <c r="P36" s="60">
        <v>0</v>
      </c>
      <c r="Q36" s="60">
        <v>0</v>
      </c>
      <c r="R36" s="60">
        <v>0</v>
      </c>
      <c r="S36" s="60">
        <v>0</v>
      </c>
      <c r="T36" s="60">
        <v>2.1524894063798765</v>
      </c>
      <c r="U36" s="60">
        <v>2.1242073217138335</v>
      </c>
      <c r="V36" s="60">
        <v>2.0959252370477905</v>
      </c>
      <c r="W36" s="60">
        <v>2.0676431523817476</v>
      </c>
      <c r="X36" s="60">
        <v>2.0393610677157046</v>
      </c>
      <c r="Y36" s="60">
        <v>2.0110789830496616</v>
      </c>
      <c r="Z36" s="60">
        <v>2.8036999481098377</v>
      </c>
      <c r="AA36" s="60">
        <v>3.5963209131700138</v>
      </c>
      <c r="AB36" s="60">
        <v>4.3889418782301899</v>
      </c>
      <c r="AC36" s="60">
        <v>5.181562843290366</v>
      </c>
      <c r="AD36" s="60">
        <v>5.9741838083505421</v>
      </c>
    </row>
    <row r="37" spans="2:30" ht="12.75" thickTop="1" x14ac:dyDescent="0.2">
      <c r="B37" s="27" t="s">
        <v>37</v>
      </c>
      <c r="C37" s="27" t="s">
        <v>268</v>
      </c>
      <c r="D37" s="27" t="s">
        <v>280</v>
      </c>
      <c r="E37" s="61">
        <v>1.7194670807298567</v>
      </c>
      <c r="F37" s="61">
        <v>2.3593998578388615</v>
      </c>
      <c r="G37" s="61">
        <v>3.3200179458199051</v>
      </c>
      <c r="H37" s="61">
        <v>4.3979479292985664</v>
      </c>
      <c r="I37" s="61">
        <v>5.9404797345781981</v>
      </c>
      <c r="J37" s="61">
        <v>7.6079364127867288</v>
      </c>
      <c r="K37" s="61">
        <v>10.089447160909952</v>
      </c>
      <c r="L37" s="61">
        <v>12.597311311374405</v>
      </c>
      <c r="M37" s="61">
        <v>16.090995057393346</v>
      </c>
      <c r="N37" s="61">
        <v>19.598322053042647</v>
      </c>
      <c r="O37" s="61">
        <v>24.320725781412303</v>
      </c>
      <c r="P37" s="61">
        <v>34.969143887080548</v>
      </c>
      <c r="Q37" s="61">
        <v>47.903861368445476</v>
      </c>
      <c r="R37" s="61">
        <v>59.761916790843593</v>
      </c>
      <c r="S37" s="61">
        <v>72.419243805971547</v>
      </c>
      <c r="T37" s="61">
        <v>84.967305682691915</v>
      </c>
      <c r="U37" s="61">
        <v>95.502884480834098</v>
      </c>
      <c r="V37" s="61">
        <v>105.90728907557346</v>
      </c>
      <c r="W37" s="61">
        <v>115.34021492248337</v>
      </c>
      <c r="X37" s="61">
        <v>124.64554822443593</v>
      </c>
      <c r="Y37" s="61">
        <v>132.59559957234126</v>
      </c>
      <c r="Z37" s="61">
        <v>139.24511857368717</v>
      </c>
      <c r="AA37" s="61">
        <v>144.72963106867297</v>
      </c>
      <c r="AB37" s="61">
        <v>150.10134770176302</v>
      </c>
      <c r="AC37" s="61">
        <v>156.13403133098575</v>
      </c>
      <c r="AD37" s="61">
        <v>162.02886129371564</v>
      </c>
    </row>
    <row r="38" spans="2:30" x14ac:dyDescent="0.2">
      <c r="B38" s="2"/>
      <c r="C38" s="2"/>
      <c r="D38" s="2"/>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row>
    <row r="39" spans="2:30" x14ac:dyDescent="0.2">
      <c r="B39" s="2" t="s">
        <v>39</v>
      </c>
      <c r="C39" s="2" t="s">
        <v>268</v>
      </c>
      <c r="D39" s="2" t="s">
        <v>378</v>
      </c>
      <c r="E39" s="22">
        <v>1.7554429999999899E-2</v>
      </c>
      <c r="F39" s="22">
        <v>8.4529759999999995E-2</v>
      </c>
      <c r="G39" s="22">
        <v>0.20403026999999999</v>
      </c>
      <c r="H39" s="22">
        <v>0.37879388000000003</v>
      </c>
      <c r="I39" s="22">
        <v>0.60923157999999999</v>
      </c>
      <c r="J39" s="22">
        <v>0.93125784</v>
      </c>
      <c r="K39" s="22">
        <v>1.4363865300000001</v>
      </c>
      <c r="L39" s="22">
        <v>2.13264079</v>
      </c>
      <c r="M39" s="22">
        <v>3.0133972400000002</v>
      </c>
      <c r="N39" s="22">
        <v>4.0788638099999899</v>
      </c>
      <c r="O39" s="22">
        <v>5.3134760199999995</v>
      </c>
      <c r="P39" s="22">
        <v>6.7175103699999896</v>
      </c>
      <c r="Q39" s="22">
        <v>8.2872407199999998</v>
      </c>
      <c r="R39" s="22">
        <v>10.02025207</v>
      </c>
      <c r="S39" s="22">
        <v>11.90787008</v>
      </c>
      <c r="T39" s="22">
        <v>13.937329</v>
      </c>
      <c r="U39" s="22">
        <v>16.114875169999898</v>
      </c>
      <c r="V39" s="22">
        <v>18.421850170000003</v>
      </c>
      <c r="W39" s="22">
        <v>20.838461839999898</v>
      </c>
      <c r="X39" s="22">
        <v>23.35285464</v>
      </c>
      <c r="Y39" s="22">
        <v>25.9480120999999</v>
      </c>
      <c r="Z39" s="22">
        <v>28.47313329</v>
      </c>
      <c r="AA39" s="22">
        <v>30.895075629999997</v>
      </c>
      <c r="AB39" s="22">
        <v>33.226621919999999</v>
      </c>
      <c r="AC39" s="22">
        <v>35.461210890000004</v>
      </c>
      <c r="AD39" s="22">
        <v>37.587128749999998</v>
      </c>
    </row>
    <row r="40" spans="2:30" ht="12.75" thickBot="1" x14ac:dyDescent="0.25">
      <c r="B40" s="59" t="s">
        <v>39</v>
      </c>
      <c r="C40" s="59" t="s">
        <v>268</v>
      </c>
      <c r="D40" s="59" t="s">
        <v>379</v>
      </c>
      <c r="E40" s="60">
        <v>0</v>
      </c>
      <c r="F40" s="60">
        <v>0</v>
      </c>
      <c r="G40" s="60">
        <v>0</v>
      </c>
      <c r="H40" s="60">
        <v>0</v>
      </c>
      <c r="I40" s="60">
        <v>0</v>
      </c>
      <c r="J40" s="60">
        <v>0</v>
      </c>
      <c r="K40" s="60">
        <v>0</v>
      </c>
      <c r="L40" s="60">
        <v>0</v>
      </c>
      <c r="M40" s="60">
        <v>0</v>
      </c>
      <c r="N40" s="60">
        <v>0</v>
      </c>
      <c r="O40" s="60">
        <v>0</v>
      </c>
      <c r="P40" s="60">
        <v>0</v>
      </c>
      <c r="Q40" s="60">
        <v>0</v>
      </c>
      <c r="R40" s="60">
        <v>0</v>
      </c>
      <c r="S40" s="60">
        <v>0</v>
      </c>
      <c r="T40" s="60">
        <v>4.9582160710218428</v>
      </c>
      <c r="U40" s="60">
        <v>5.6249854567441799</v>
      </c>
      <c r="V40" s="60">
        <v>6.2917548424665171</v>
      </c>
      <c r="W40" s="60">
        <v>6.9585242281888542</v>
      </c>
      <c r="X40" s="60">
        <v>7.6252936139111913</v>
      </c>
      <c r="Y40" s="60">
        <v>8.2920629996335276</v>
      </c>
      <c r="Z40" s="60">
        <v>9.7999434272330443</v>
      </c>
      <c r="AA40" s="60">
        <v>11.307823854832561</v>
      </c>
      <c r="AB40" s="60">
        <v>12.815704282432078</v>
      </c>
      <c r="AC40" s="60">
        <v>14.323584710031595</v>
      </c>
      <c r="AD40" s="60">
        <v>15.831465137631112</v>
      </c>
    </row>
    <row r="41" spans="2:30" ht="12.75" thickTop="1" x14ac:dyDescent="0.2">
      <c r="B41" s="27" t="s">
        <v>39</v>
      </c>
      <c r="C41" s="27" t="s">
        <v>268</v>
      </c>
      <c r="D41" s="27" t="s">
        <v>280</v>
      </c>
      <c r="E41" s="61">
        <v>1.7554429999999899E-2</v>
      </c>
      <c r="F41" s="61">
        <v>8.4529759999999995E-2</v>
      </c>
      <c r="G41" s="61">
        <v>0.20403026999999999</v>
      </c>
      <c r="H41" s="61">
        <v>0.37879388000000003</v>
      </c>
      <c r="I41" s="61">
        <v>0.60923157999999999</v>
      </c>
      <c r="J41" s="61">
        <v>0.93125784</v>
      </c>
      <c r="K41" s="61">
        <v>1.4363865300000001</v>
      </c>
      <c r="L41" s="61">
        <v>2.13264079</v>
      </c>
      <c r="M41" s="61">
        <v>3.0133972400000002</v>
      </c>
      <c r="N41" s="61">
        <v>4.0788638099999899</v>
      </c>
      <c r="O41" s="61">
        <v>5.3134760199999995</v>
      </c>
      <c r="P41" s="61">
        <v>6.7175103699999896</v>
      </c>
      <c r="Q41" s="61">
        <v>8.2872407199999998</v>
      </c>
      <c r="R41" s="61">
        <v>10.02025207</v>
      </c>
      <c r="S41" s="61">
        <v>11.90787008</v>
      </c>
      <c r="T41" s="61">
        <v>18.895545071021843</v>
      </c>
      <c r="U41" s="61">
        <v>21.739860626744079</v>
      </c>
      <c r="V41" s="61">
        <v>24.71360501246652</v>
      </c>
      <c r="W41" s="61">
        <v>27.796986068188751</v>
      </c>
      <c r="X41" s="61">
        <v>30.978148253911193</v>
      </c>
      <c r="Y41" s="61">
        <v>34.24007509963343</v>
      </c>
      <c r="Z41" s="61">
        <v>38.273076717233046</v>
      </c>
      <c r="AA41" s="61">
        <v>42.202899484832557</v>
      </c>
      <c r="AB41" s="61">
        <v>46.042326202432079</v>
      </c>
      <c r="AC41" s="61">
        <v>49.7847956000316</v>
      </c>
      <c r="AD41" s="61">
        <v>53.418593887631111</v>
      </c>
    </row>
    <row r="42" spans="2:30" x14ac:dyDescent="0.2">
      <c r="B42" s="2"/>
      <c r="C42" s="2"/>
      <c r="D42" s="2"/>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row>
    <row r="43" spans="2:30" x14ac:dyDescent="0.2">
      <c r="B43" s="2" t="s">
        <v>41</v>
      </c>
      <c r="C43" s="2" t="s">
        <v>268</v>
      </c>
      <c r="D43" s="2" t="s">
        <v>378</v>
      </c>
      <c r="E43" s="22">
        <v>1.7554429999999899E-2</v>
      </c>
      <c r="F43" s="22">
        <v>8.4529759999999995E-2</v>
      </c>
      <c r="G43" s="22">
        <v>0.20403026999999999</v>
      </c>
      <c r="H43" s="22">
        <v>0.37879388000000003</v>
      </c>
      <c r="I43" s="22">
        <v>0.60923157999999999</v>
      </c>
      <c r="J43" s="22">
        <v>0.93125784</v>
      </c>
      <c r="K43" s="22">
        <v>8.3442467299999894</v>
      </c>
      <c r="L43" s="22">
        <v>15.880420109999999</v>
      </c>
      <c r="M43" s="22">
        <v>23.522179359999999</v>
      </c>
      <c r="N43" s="22">
        <v>31.267455329999997</v>
      </c>
      <c r="O43" s="22">
        <v>39.089446359999997</v>
      </c>
      <c r="P43" s="22">
        <v>44.047448899999999</v>
      </c>
      <c r="Q43" s="22">
        <v>49.039428060000006</v>
      </c>
      <c r="R43" s="22">
        <v>54.01590255</v>
      </c>
      <c r="S43" s="22">
        <v>59.078521819999999</v>
      </c>
      <c r="T43" s="22">
        <v>64.185273780000003</v>
      </c>
      <c r="U43" s="22">
        <v>69.07681045999999</v>
      </c>
      <c r="V43" s="22">
        <v>73.802051890000001</v>
      </c>
      <c r="W43" s="22">
        <v>79.553400569999994</v>
      </c>
      <c r="X43" s="22">
        <v>84.960337780000003</v>
      </c>
      <c r="Y43" s="22">
        <v>89.169971289999907</v>
      </c>
      <c r="Z43" s="22">
        <v>95.60731767</v>
      </c>
      <c r="AA43" s="22">
        <v>100.38826672</v>
      </c>
      <c r="AB43" s="22">
        <v>104.78967401999999</v>
      </c>
      <c r="AC43" s="22">
        <v>109.35035885999901</v>
      </c>
      <c r="AD43" s="22">
        <v>112.74951276</v>
      </c>
    </row>
    <row r="44" spans="2:30" ht="12.75" thickBot="1" x14ac:dyDescent="0.25">
      <c r="B44" s="59" t="s">
        <v>41</v>
      </c>
      <c r="C44" s="59" t="s">
        <v>268</v>
      </c>
      <c r="D44" s="59" t="s">
        <v>379</v>
      </c>
      <c r="E44" s="60">
        <v>0</v>
      </c>
      <c r="F44" s="60">
        <v>0</v>
      </c>
      <c r="G44" s="60">
        <v>0</v>
      </c>
      <c r="H44" s="60">
        <v>0</v>
      </c>
      <c r="I44" s="60">
        <v>0</v>
      </c>
      <c r="J44" s="60">
        <v>0</v>
      </c>
      <c r="K44" s="60">
        <v>0</v>
      </c>
      <c r="L44" s="60">
        <v>0</v>
      </c>
      <c r="M44" s="60">
        <v>0</v>
      </c>
      <c r="N44" s="60">
        <v>0</v>
      </c>
      <c r="O44" s="60">
        <v>0</v>
      </c>
      <c r="P44" s="60">
        <v>0</v>
      </c>
      <c r="Q44" s="60">
        <v>0</v>
      </c>
      <c r="R44" s="60">
        <v>0</v>
      </c>
      <c r="S44" s="60">
        <v>0</v>
      </c>
      <c r="T44" s="60">
        <v>25.295601712888001</v>
      </c>
      <c r="U44" s="60">
        <v>27.451177578244348</v>
      </c>
      <c r="V44" s="60">
        <v>29.606753443600695</v>
      </c>
      <c r="W44" s="60">
        <v>31.762329308957042</v>
      </c>
      <c r="X44" s="60">
        <v>33.91790517431339</v>
      </c>
      <c r="Y44" s="60">
        <v>36.073481039669737</v>
      </c>
      <c r="Z44" s="60">
        <v>36.073481039669737</v>
      </c>
      <c r="AA44" s="60">
        <v>36.073481039669737</v>
      </c>
      <c r="AB44" s="60">
        <v>36.073481039669737</v>
      </c>
      <c r="AC44" s="60">
        <v>36.073481039669737</v>
      </c>
      <c r="AD44" s="60">
        <v>36.073481039669737</v>
      </c>
    </row>
    <row r="45" spans="2:30" ht="12.75" thickTop="1" x14ac:dyDescent="0.2">
      <c r="B45" s="27" t="s">
        <v>41</v>
      </c>
      <c r="C45" s="27" t="s">
        <v>268</v>
      </c>
      <c r="D45" s="27" t="s">
        <v>280</v>
      </c>
      <c r="E45" s="61">
        <v>1.7554429999999899E-2</v>
      </c>
      <c r="F45" s="61">
        <v>8.4529759999999995E-2</v>
      </c>
      <c r="G45" s="61">
        <v>0.20403026999999999</v>
      </c>
      <c r="H45" s="61">
        <v>0.37879388000000003</v>
      </c>
      <c r="I45" s="61">
        <v>0.60923157999999999</v>
      </c>
      <c r="J45" s="61">
        <v>0.93125784</v>
      </c>
      <c r="K45" s="61">
        <v>8.3442467299999894</v>
      </c>
      <c r="L45" s="61">
        <v>15.880420109999999</v>
      </c>
      <c r="M45" s="61">
        <v>23.522179359999999</v>
      </c>
      <c r="N45" s="61">
        <v>31.267455329999997</v>
      </c>
      <c r="O45" s="61">
        <v>39.089446359999997</v>
      </c>
      <c r="P45" s="61">
        <v>44.047448899999999</v>
      </c>
      <c r="Q45" s="61">
        <v>49.039428060000006</v>
      </c>
      <c r="R45" s="61">
        <v>54.01590255</v>
      </c>
      <c r="S45" s="61">
        <v>59.078521819999999</v>
      </c>
      <c r="T45" s="61">
        <v>89.480875492888003</v>
      </c>
      <c r="U45" s="61">
        <v>96.527988038244331</v>
      </c>
      <c r="V45" s="61">
        <v>103.4088053336007</v>
      </c>
      <c r="W45" s="61">
        <v>111.31572987895703</v>
      </c>
      <c r="X45" s="61">
        <v>118.87824295431339</v>
      </c>
      <c r="Y45" s="61">
        <v>125.24345232966965</v>
      </c>
      <c r="Z45" s="61">
        <v>131.68079870966974</v>
      </c>
      <c r="AA45" s="61">
        <v>136.46174775966975</v>
      </c>
      <c r="AB45" s="61">
        <v>140.86315505966974</v>
      </c>
      <c r="AC45" s="61">
        <v>145.42383989966874</v>
      </c>
      <c r="AD45" s="61">
        <v>148.82299379966975</v>
      </c>
    </row>
    <row r="46" spans="2:30" x14ac:dyDescent="0.2">
      <c r="B46" s="2"/>
      <c r="C46" s="2"/>
      <c r="D46" s="2"/>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row>
    <row r="47" spans="2:30" x14ac:dyDescent="0.2">
      <c r="B47" s="2" t="s">
        <v>43</v>
      </c>
      <c r="C47" s="2" t="s">
        <v>268</v>
      </c>
      <c r="D47" s="2" t="s">
        <v>378</v>
      </c>
      <c r="E47" s="22">
        <v>1.7554429999999899E-2</v>
      </c>
      <c r="F47" s="22">
        <v>8.4529759999999995E-2</v>
      </c>
      <c r="G47" s="22">
        <v>0.20403026999999999</v>
      </c>
      <c r="H47" s="22">
        <v>0.37879388000000003</v>
      </c>
      <c r="I47" s="22">
        <v>0.60923157999999999</v>
      </c>
      <c r="J47" s="22">
        <v>0.93125784</v>
      </c>
      <c r="K47" s="22">
        <v>8.3442467299999894</v>
      </c>
      <c r="L47" s="22">
        <v>15.880420109999999</v>
      </c>
      <c r="M47" s="22">
        <v>23.522179359999999</v>
      </c>
      <c r="N47" s="22">
        <v>31.267455329999997</v>
      </c>
      <c r="O47" s="22">
        <v>39.089446359999997</v>
      </c>
      <c r="P47" s="22">
        <v>44.047448899999999</v>
      </c>
      <c r="Q47" s="22">
        <v>49.039428060000006</v>
      </c>
      <c r="R47" s="22">
        <v>54.01590255</v>
      </c>
      <c r="S47" s="22">
        <v>59.078521819999999</v>
      </c>
      <c r="T47" s="22">
        <v>64.185273780000003</v>
      </c>
      <c r="U47" s="22">
        <v>69.07681045999999</v>
      </c>
      <c r="V47" s="22">
        <v>73.802051890000001</v>
      </c>
      <c r="W47" s="22">
        <v>79.553400569999994</v>
      </c>
      <c r="X47" s="22">
        <v>84.960337780000003</v>
      </c>
      <c r="Y47" s="22">
        <v>89.169971289999907</v>
      </c>
      <c r="Z47" s="22">
        <v>95.60731767</v>
      </c>
      <c r="AA47" s="22">
        <v>100.38826672</v>
      </c>
      <c r="AB47" s="22">
        <v>104.78967401999999</v>
      </c>
      <c r="AC47" s="22">
        <v>109.35035885999901</v>
      </c>
      <c r="AD47" s="22">
        <v>112.74951276</v>
      </c>
    </row>
    <row r="48" spans="2:30" ht="12.75" thickBot="1" x14ac:dyDescent="0.25">
      <c r="B48" s="59" t="s">
        <v>43</v>
      </c>
      <c r="C48" s="59" t="s">
        <v>268</v>
      </c>
      <c r="D48" s="59" t="s">
        <v>379</v>
      </c>
      <c r="E48" s="60">
        <v>0</v>
      </c>
      <c r="F48" s="60">
        <v>0</v>
      </c>
      <c r="G48" s="60">
        <v>0</v>
      </c>
      <c r="H48" s="60">
        <v>0</v>
      </c>
      <c r="I48" s="60">
        <v>0</v>
      </c>
      <c r="J48" s="60">
        <v>0</v>
      </c>
      <c r="K48" s="60">
        <v>0</v>
      </c>
      <c r="L48" s="60">
        <v>0</v>
      </c>
      <c r="M48" s="60">
        <v>0</v>
      </c>
      <c r="N48" s="60">
        <v>0</v>
      </c>
      <c r="O48" s="60">
        <v>0</v>
      </c>
      <c r="P48" s="60">
        <v>0</v>
      </c>
      <c r="Q48" s="60">
        <v>0</v>
      </c>
      <c r="R48" s="60">
        <v>0</v>
      </c>
      <c r="S48" s="60">
        <v>0</v>
      </c>
      <c r="T48" s="60">
        <v>23.890704133439698</v>
      </c>
      <c r="U48" s="60">
        <v>26.067401474500119</v>
      </c>
      <c r="V48" s="60">
        <v>28.244098815560541</v>
      </c>
      <c r="W48" s="60">
        <v>30.420796156620963</v>
      </c>
      <c r="X48" s="60">
        <v>32.597493497681384</v>
      </c>
      <c r="Y48" s="60">
        <v>34.774190838741802</v>
      </c>
      <c r="Z48" s="60">
        <v>36.463881900033023</v>
      </c>
      <c r="AA48" s="60">
        <v>38.153572961324244</v>
      </c>
      <c r="AB48" s="60">
        <v>39.843264022615465</v>
      </c>
      <c r="AC48" s="60">
        <v>41.532955083906685</v>
      </c>
      <c r="AD48" s="60">
        <v>43.222646145197913</v>
      </c>
    </row>
    <row r="49" spans="2:30" ht="12.75" thickTop="1" x14ac:dyDescent="0.2">
      <c r="B49" s="27" t="s">
        <v>43</v>
      </c>
      <c r="C49" s="27" t="s">
        <v>268</v>
      </c>
      <c r="D49" s="27" t="s">
        <v>280</v>
      </c>
      <c r="E49" s="61">
        <v>1.7554429999999899E-2</v>
      </c>
      <c r="F49" s="61">
        <v>8.4529759999999995E-2</v>
      </c>
      <c r="G49" s="61">
        <v>0.20403026999999999</v>
      </c>
      <c r="H49" s="61">
        <v>0.37879388000000003</v>
      </c>
      <c r="I49" s="61">
        <v>0.60923157999999999</v>
      </c>
      <c r="J49" s="61">
        <v>0.93125784</v>
      </c>
      <c r="K49" s="61">
        <v>8.3442467299999894</v>
      </c>
      <c r="L49" s="61">
        <v>15.880420109999999</v>
      </c>
      <c r="M49" s="61">
        <v>23.522179359999999</v>
      </c>
      <c r="N49" s="61">
        <v>31.267455329999997</v>
      </c>
      <c r="O49" s="61">
        <v>39.089446359999997</v>
      </c>
      <c r="P49" s="61">
        <v>44.047448899999999</v>
      </c>
      <c r="Q49" s="61">
        <v>49.039428060000006</v>
      </c>
      <c r="R49" s="61">
        <v>54.01590255</v>
      </c>
      <c r="S49" s="61">
        <v>59.078521819999999</v>
      </c>
      <c r="T49" s="61">
        <v>88.075977913439701</v>
      </c>
      <c r="U49" s="61">
        <v>95.144211934500106</v>
      </c>
      <c r="V49" s="61">
        <v>102.04615070556054</v>
      </c>
      <c r="W49" s="61">
        <v>109.97419672662096</v>
      </c>
      <c r="X49" s="61">
        <v>117.55783127768139</v>
      </c>
      <c r="Y49" s="61">
        <v>123.94416212874171</v>
      </c>
      <c r="Z49" s="61">
        <v>132.07119957003303</v>
      </c>
      <c r="AA49" s="61">
        <v>138.54183968132423</v>
      </c>
      <c r="AB49" s="61">
        <v>144.63293804261545</v>
      </c>
      <c r="AC49" s="61">
        <v>150.8833139439057</v>
      </c>
      <c r="AD49" s="61">
        <v>155.97215890519792</v>
      </c>
    </row>
    <row r="51" spans="2:30" x14ac:dyDescent="0.2">
      <c r="B51" t="s">
        <v>380</v>
      </c>
    </row>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A4640-4001-4DDC-93AF-809B309C12DC}">
  <sheetPr codeName="Sheet32">
    <tabColor theme="3"/>
  </sheetPr>
  <dimension ref="A1"/>
  <sheetViews>
    <sheetView topLeftCell="XFD1" workbookViewId="0"/>
  </sheetViews>
  <sheetFormatPr defaultColWidth="0" defaultRowHeight="12" x14ac:dyDescent="0.2"/>
  <cols>
    <col min="1" max="16384" width="9" hidden="1"/>
  </cols>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FD002-3D52-3045-9413-B74C66C79FF6}">
  <sheetPr codeName="Sheet10">
    <tabColor theme="3" tint="0.79998168889431442"/>
  </sheetPr>
  <dimension ref="A1:AE76"/>
  <sheetViews>
    <sheetView workbookViewId="0">
      <pane ySplit="1" topLeftCell="A2" activePane="bottomLeft" state="frozen"/>
      <selection pane="bottomLeft"/>
    </sheetView>
  </sheetViews>
  <sheetFormatPr defaultColWidth="9" defaultRowHeight="12" x14ac:dyDescent="0.2"/>
  <cols>
    <col min="2" max="2" width="16.85546875" bestFit="1" customWidth="1"/>
    <col min="3" max="3" width="16" bestFit="1" customWidth="1"/>
  </cols>
  <sheetData>
    <row r="1" spans="1:3" s="10" customFormat="1" x14ac:dyDescent="0.2">
      <c r="A1" s="1" t="s">
        <v>0</v>
      </c>
    </row>
    <row r="2" spans="1:3" s="64" customFormat="1" ht="18.75" x14ac:dyDescent="0.2">
      <c r="A2" s="63" t="s">
        <v>381</v>
      </c>
    </row>
    <row r="4" spans="1:3" ht="12.75" x14ac:dyDescent="0.2">
      <c r="B4" s="66" t="s">
        <v>257</v>
      </c>
    </row>
    <row r="5" spans="1:3" x14ac:dyDescent="0.2">
      <c r="B5" s="77" t="s">
        <v>39</v>
      </c>
      <c r="C5" s="140" t="s">
        <v>382</v>
      </c>
    </row>
    <row r="27" spans="2:29" ht="12.75" x14ac:dyDescent="0.2">
      <c r="C27" s="66" t="s">
        <v>383</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row>
    <row r="28" spans="2:29" x14ac:dyDescent="0.2">
      <c r="C28" s="76" t="s">
        <v>257</v>
      </c>
      <c r="D28" s="76">
        <v>2025</v>
      </c>
      <c r="E28" s="76">
        <v>2026</v>
      </c>
      <c r="F28" s="76">
        <v>2027</v>
      </c>
      <c r="G28" s="76">
        <v>2028</v>
      </c>
      <c r="H28" s="76">
        <v>2029</v>
      </c>
      <c r="I28" s="76">
        <v>2030</v>
      </c>
      <c r="J28" s="76">
        <v>2031</v>
      </c>
      <c r="K28" s="76">
        <v>2032</v>
      </c>
      <c r="L28" s="76">
        <v>2033</v>
      </c>
      <c r="M28" s="76">
        <v>2034</v>
      </c>
      <c r="N28" s="76">
        <v>2035</v>
      </c>
      <c r="O28" s="76">
        <v>2036</v>
      </c>
      <c r="P28" s="76">
        <v>2037</v>
      </c>
      <c r="Q28" s="76">
        <v>2038</v>
      </c>
      <c r="R28" s="76">
        <v>2039</v>
      </c>
      <c r="S28" s="76">
        <v>2040</v>
      </c>
      <c r="T28" s="76">
        <v>2041</v>
      </c>
      <c r="U28" s="76">
        <v>2042</v>
      </c>
      <c r="V28" s="76">
        <v>2043</v>
      </c>
      <c r="W28" s="76">
        <v>2044</v>
      </c>
      <c r="X28" s="76">
        <v>2045</v>
      </c>
      <c r="Y28" s="76">
        <v>2046</v>
      </c>
      <c r="Z28" s="76">
        <v>2047</v>
      </c>
      <c r="AA28" s="76">
        <v>2048</v>
      </c>
      <c r="AB28" s="76">
        <v>2049</v>
      </c>
      <c r="AC28" s="76">
        <v>2050</v>
      </c>
    </row>
    <row r="29" spans="2:29" x14ac:dyDescent="0.2">
      <c r="C29" s="2" t="str">
        <f>$B$5</f>
        <v>Additional Action</v>
      </c>
      <c r="D29" s="68">
        <f t="shared" ref="D29:AC29" si="0">(D33+D34+D35)/SUM(D33:D38)</f>
        <v>0.16412467869044073</v>
      </c>
      <c r="E29" s="68">
        <f t="shared" si="0"/>
        <v>0.2013015792320878</v>
      </c>
      <c r="F29" s="68">
        <f t="shared" si="0"/>
        <v>0.23847773506496894</v>
      </c>
      <c r="G29" s="68">
        <f t="shared" si="0"/>
        <v>0.27564720996553982</v>
      </c>
      <c r="H29" s="68">
        <f t="shared" si="0"/>
        <v>0.31282058824010028</v>
      </c>
      <c r="I29" s="68">
        <f t="shared" si="0"/>
        <v>0.34999852800230286</v>
      </c>
      <c r="J29" s="68">
        <f t="shared" si="0"/>
        <v>0.48000805440323746</v>
      </c>
      <c r="K29" s="68">
        <f t="shared" si="0"/>
        <v>0.61001649973046612</v>
      </c>
      <c r="L29" s="68">
        <f t="shared" si="0"/>
        <v>0.74002961961914349</v>
      </c>
      <c r="M29" s="68">
        <f t="shared" si="0"/>
        <v>0.8700387738150348</v>
      </c>
      <c r="N29" s="68">
        <f t="shared" si="0"/>
        <v>1</v>
      </c>
      <c r="O29" s="68">
        <f t="shared" si="0"/>
        <v>1</v>
      </c>
      <c r="P29" s="68">
        <f t="shared" si="0"/>
        <v>1</v>
      </c>
      <c r="Q29" s="68">
        <f t="shared" si="0"/>
        <v>1</v>
      </c>
      <c r="R29" s="68">
        <f t="shared" si="0"/>
        <v>1</v>
      </c>
      <c r="S29" s="68">
        <f t="shared" si="0"/>
        <v>1</v>
      </c>
      <c r="T29" s="68">
        <f t="shared" si="0"/>
        <v>1</v>
      </c>
      <c r="U29" s="68">
        <f t="shared" si="0"/>
        <v>1</v>
      </c>
      <c r="V29" s="68">
        <f t="shared" si="0"/>
        <v>1</v>
      </c>
      <c r="W29" s="68">
        <f t="shared" si="0"/>
        <v>1</v>
      </c>
      <c r="X29" s="68">
        <f t="shared" si="0"/>
        <v>1</v>
      </c>
      <c r="Y29" s="68">
        <f t="shared" si="0"/>
        <v>1</v>
      </c>
      <c r="Z29" s="68">
        <f t="shared" si="0"/>
        <v>1</v>
      </c>
      <c r="AA29" s="68">
        <f t="shared" si="0"/>
        <v>1</v>
      </c>
      <c r="AB29" s="68">
        <f t="shared" si="0"/>
        <v>1</v>
      </c>
      <c r="AC29" s="68">
        <f t="shared" si="0"/>
        <v>1</v>
      </c>
    </row>
    <row r="31" spans="2:29" ht="12.75" x14ac:dyDescent="0.2">
      <c r="B31" s="66" t="s">
        <v>384</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row>
    <row r="32" spans="2:29" x14ac:dyDescent="0.2">
      <c r="B32" s="78" t="s">
        <v>257</v>
      </c>
      <c r="C32" s="78" t="s">
        <v>385</v>
      </c>
      <c r="D32" s="78">
        <v>2025</v>
      </c>
      <c r="E32" s="78">
        <v>2026</v>
      </c>
      <c r="F32" s="78">
        <v>2027</v>
      </c>
      <c r="G32" s="78">
        <v>2028</v>
      </c>
      <c r="H32" s="78">
        <v>2029</v>
      </c>
      <c r="I32" s="78">
        <v>2030</v>
      </c>
      <c r="J32" s="78">
        <v>2031</v>
      </c>
      <c r="K32" s="78">
        <v>2032</v>
      </c>
      <c r="L32" s="78">
        <v>2033</v>
      </c>
      <c r="M32" s="78">
        <v>2034</v>
      </c>
      <c r="N32" s="78">
        <v>2035</v>
      </c>
      <c r="O32" s="78">
        <v>2036</v>
      </c>
      <c r="P32" s="78">
        <v>2037</v>
      </c>
      <c r="Q32" s="78">
        <v>2038</v>
      </c>
      <c r="R32" s="78">
        <v>2039</v>
      </c>
      <c r="S32" s="78">
        <v>2040</v>
      </c>
      <c r="T32" s="78">
        <v>2041</v>
      </c>
      <c r="U32" s="78">
        <v>2042</v>
      </c>
      <c r="V32" s="78">
        <v>2043</v>
      </c>
      <c r="W32" s="78">
        <v>2044</v>
      </c>
      <c r="X32" s="78">
        <v>2045</v>
      </c>
      <c r="Y32" s="78">
        <v>2046</v>
      </c>
      <c r="Z32" s="78">
        <v>2047</v>
      </c>
      <c r="AA32" s="78">
        <v>2048</v>
      </c>
      <c r="AB32" s="78">
        <v>2049</v>
      </c>
      <c r="AC32" s="78">
        <v>2050</v>
      </c>
    </row>
    <row r="33" spans="2:31" x14ac:dyDescent="0.2">
      <c r="B33" s="26" t="str">
        <f>$B$5</f>
        <v>Additional Action</v>
      </c>
      <c r="C33" s="26" t="s">
        <v>386</v>
      </c>
      <c r="D33" s="67">
        <f>SUMIFS(D$43:D$76,$B$43:$B$76,$B33,$C$43:$C$76,$C33)</f>
        <v>68823</v>
      </c>
      <c r="E33" s="67">
        <f t="shared" ref="E33:AC38" si="1">SUMIFS(E$43:E$76,$B$43:$B$76,$B33,$C$43:$C$76,$C33)</f>
        <v>89377</v>
      </c>
      <c r="F33" s="67">
        <f t="shared" si="1"/>
        <v>109892</v>
      </c>
      <c r="G33" s="67">
        <f t="shared" si="1"/>
        <v>130371</v>
      </c>
      <c r="H33" s="67">
        <f t="shared" si="1"/>
        <v>150795</v>
      </c>
      <c r="I33" s="67">
        <f t="shared" si="1"/>
        <v>171201</v>
      </c>
      <c r="J33" s="67">
        <f t="shared" si="1"/>
        <v>240685</v>
      </c>
      <c r="K33" s="67">
        <f t="shared" si="1"/>
        <v>310054</v>
      </c>
      <c r="L33" s="67">
        <f t="shared" si="1"/>
        <v>379275</v>
      </c>
      <c r="M33" s="67">
        <f t="shared" si="1"/>
        <v>448380</v>
      </c>
      <c r="N33" s="67">
        <f t="shared" si="1"/>
        <v>517348</v>
      </c>
      <c r="O33" s="67">
        <f t="shared" si="1"/>
        <v>520946</v>
      </c>
      <c r="P33" s="67">
        <f t="shared" si="1"/>
        <v>524485</v>
      </c>
      <c r="Q33" s="67">
        <f t="shared" si="1"/>
        <v>528109</v>
      </c>
      <c r="R33" s="67">
        <f t="shared" si="1"/>
        <v>531674</v>
      </c>
      <c r="S33" s="67">
        <f t="shared" si="1"/>
        <v>535280</v>
      </c>
      <c r="T33" s="67">
        <f t="shared" si="1"/>
        <v>538835</v>
      </c>
      <c r="U33" s="67">
        <f t="shared" si="1"/>
        <v>542429</v>
      </c>
      <c r="V33" s="67">
        <f t="shared" si="1"/>
        <v>546004</v>
      </c>
      <c r="W33" s="67">
        <f t="shared" si="1"/>
        <v>549560</v>
      </c>
      <c r="X33" s="67">
        <f t="shared" si="1"/>
        <v>553112</v>
      </c>
      <c r="Y33" s="67">
        <f t="shared" si="1"/>
        <v>556657</v>
      </c>
      <c r="Z33" s="67">
        <f t="shared" si="1"/>
        <v>560209</v>
      </c>
      <c r="AA33" s="67">
        <f t="shared" si="1"/>
        <v>563735</v>
      </c>
      <c r="AB33" s="67">
        <f t="shared" si="1"/>
        <v>567254</v>
      </c>
      <c r="AC33" s="67">
        <f t="shared" si="1"/>
        <v>570800</v>
      </c>
    </row>
    <row r="34" spans="2:31" x14ac:dyDescent="0.2">
      <c r="B34" s="26" t="str">
        <f t="shared" ref="B34:B38" si="2">$B$5</f>
        <v>Additional Action</v>
      </c>
      <c r="C34" s="26" t="s">
        <v>387</v>
      </c>
      <c r="D34" s="67">
        <f t="shared" ref="D34:D38" si="3">SUMIFS(D$43:D$76,$B$43:$B$76,$B34,$C$43:$C$76,$C34)</f>
        <v>0</v>
      </c>
      <c r="E34" s="67">
        <f t="shared" si="1"/>
        <v>0</v>
      </c>
      <c r="F34" s="67">
        <f t="shared" si="1"/>
        <v>0</v>
      </c>
      <c r="G34" s="67">
        <f t="shared" si="1"/>
        <v>0</v>
      </c>
      <c r="H34" s="67">
        <f t="shared" si="1"/>
        <v>0</v>
      </c>
      <c r="I34" s="67">
        <f t="shared" si="1"/>
        <v>0</v>
      </c>
      <c r="J34" s="67">
        <f t="shared" si="1"/>
        <v>0</v>
      </c>
      <c r="K34" s="67">
        <f t="shared" si="1"/>
        <v>0</v>
      </c>
      <c r="L34" s="67">
        <f t="shared" si="1"/>
        <v>0</v>
      </c>
      <c r="M34" s="67">
        <f t="shared" si="1"/>
        <v>0</v>
      </c>
      <c r="N34" s="67">
        <f t="shared" si="1"/>
        <v>0</v>
      </c>
      <c r="O34" s="67">
        <f t="shared" si="1"/>
        <v>0</v>
      </c>
      <c r="P34" s="67">
        <f t="shared" si="1"/>
        <v>0</v>
      </c>
      <c r="Q34" s="67">
        <f>SUMIFS(Q$43:Q$76,$B$43:$B$76,$B34,$C$43:$C$76,$C34)</f>
        <v>0</v>
      </c>
      <c r="R34" s="67">
        <f t="shared" si="1"/>
        <v>0</v>
      </c>
      <c r="S34" s="67">
        <f t="shared" si="1"/>
        <v>0</v>
      </c>
      <c r="T34" s="67">
        <f t="shared" si="1"/>
        <v>0</v>
      </c>
      <c r="U34" s="67">
        <f t="shared" si="1"/>
        <v>0</v>
      </c>
      <c r="V34" s="67">
        <f t="shared" si="1"/>
        <v>0</v>
      </c>
      <c r="W34" s="67">
        <f t="shared" si="1"/>
        <v>0</v>
      </c>
      <c r="X34" s="67">
        <f t="shared" si="1"/>
        <v>0</v>
      </c>
      <c r="Y34" s="67">
        <f t="shared" si="1"/>
        <v>0</v>
      </c>
      <c r="Z34" s="67">
        <f t="shared" si="1"/>
        <v>0</v>
      </c>
      <c r="AA34" s="67">
        <f t="shared" si="1"/>
        <v>0</v>
      </c>
      <c r="AB34" s="67">
        <f t="shared" si="1"/>
        <v>0</v>
      </c>
      <c r="AC34" s="67">
        <f t="shared" si="1"/>
        <v>0</v>
      </c>
      <c r="AE34" s="79"/>
    </row>
    <row r="35" spans="2:31" x14ac:dyDescent="0.2">
      <c r="B35" s="26" t="str">
        <f t="shared" si="2"/>
        <v>Additional Action</v>
      </c>
      <c r="C35" s="26" t="s">
        <v>388</v>
      </c>
      <c r="D35" s="67">
        <f t="shared" si="3"/>
        <v>31996</v>
      </c>
      <c r="E35" s="67">
        <f t="shared" si="1"/>
        <v>34165</v>
      </c>
      <c r="F35" s="67">
        <f t="shared" si="1"/>
        <v>36328</v>
      </c>
      <c r="G35" s="67">
        <f t="shared" si="1"/>
        <v>38488</v>
      </c>
      <c r="H35" s="67">
        <f t="shared" si="1"/>
        <v>40639</v>
      </c>
      <c r="I35" s="67">
        <f t="shared" si="1"/>
        <v>42793</v>
      </c>
      <c r="J35" s="67">
        <f t="shared" si="1"/>
        <v>52526</v>
      </c>
      <c r="K35" s="67">
        <f t="shared" si="1"/>
        <v>62247</v>
      </c>
      <c r="L35" s="67">
        <f t="shared" si="1"/>
        <v>71944</v>
      </c>
      <c r="M35" s="67">
        <f t="shared" si="1"/>
        <v>81625</v>
      </c>
      <c r="N35" s="67">
        <f t="shared" si="1"/>
        <v>91289</v>
      </c>
      <c r="O35" s="67">
        <f t="shared" si="1"/>
        <v>87153</v>
      </c>
      <c r="P35" s="67">
        <f t="shared" si="1"/>
        <v>83018</v>
      </c>
      <c r="Q35" s="67">
        <f t="shared" si="1"/>
        <v>78905</v>
      </c>
      <c r="R35" s="67">
        <f t="shared" si="1"/>
        <v>74789</v>
      </c>
      <c r="S35" s="67">
        <f t="shared" si="1"/>
        <v>70687</v>
      </c>
      <c r="T35" s="67">
        <f t="shared" si="1"/>
        <v>66587</v>
      </c>
      <c r="U35" s="67">
        <f t="shared" si="1"/>
        <v>62501</v>
      </c>
      <c r="V35" s="67">
        <f t="shared" si="1"/>
        <v>58419</v>
      </c>
      <c r="W35" s="67">
        <f t="shared" si="1"/>
        <v>54342</v>
      </c>
      <c r="X35" s="67">
        <f t="shared" si="1"/>
        <v>50274</v>
      </c>
      <c r="Y35" s="67">
        <f t="shared" si="1"/>
        <v>46211</v>
      </c>
      <c r="Z35" s="67">
        <f t="shared" si="1"/>
        <v>42157</v>
      </c>
      <c r="AA35" s="67">
        <f t="shared" si="1"/>
        <v>38109</v>
      </c>
      <c r="AB35" s="67">
        <f t="shared" si="1"/>
        <v>34065</v>
      </c>
      <c r="AC35" s="67">
        <f t="shared" si="1"/>
        <v>30032</v>
      </c>
    </row>
    <row r="36" spans="2:31" x14ac:dyDescent="0.2">
      <c r="B36" s="26" t="str">
        <f t="shared" si="2"/>
        <v>Additional Action</v>
      </c>
      <c r="C36" s="26" t="s">
        <v>241</v>
      </c>
      <c r="D36" s="67">
        <f t="shared" si="3"/>
        <v>497514</v>
      </c>
      <c r="E36" s="67">
        <f t="shared" si="1"/>
        <v>474951</v>
      </c>
      <c r="F36" s="67">
        <f t="shared" si="1"/>
        <v>452418</v>
      </c>
      <c r="G36" s="67">
        <f t="shared" si="1"/>
        <v>429952</v>
      </c>
      <c r="H36" s="67">
        <f t="shared" si="1"/>
        <v>407471</v>
      </c>
      <c r="I36" s="67">
        <f t="shared" si="1"/>
        <v>385081</v>
      </c>
      <c r="J36" s="67">
        <f t="shared" si="1"/>
        <v>307778</v>
      </c>
      <c r="K36" s="67">
        <f t="shared" si="1"/>
        <v>230630</v>
      </c>
      <c r="L36" s="67">
        <f t="shared" si="1"/>
        <v>153603</v>
      </c>
      <c r="M36" s="67">
        <f t="shared" si="1"/>
        <v>76726</v>
      </c>
      <c r="N36" s="67">
        <f t="shared" si="1"/>
        <v>0</v>
      </c>
      <c r="O36" s="67">
        <f t="shared" si="1"/>
        <v>0</v>
      </c>
      <c r="P36" s="67">
        <f t="shared" si="1"/>
        <v>0</v>
      </c>
      <c r="Q36" s="67">
        <f t="shared" si="1"/>
        <v>0</v>
      </c>
      <c r="R36" s="67">
        <f t="shared" si="1"/>
        <v>0</v>
      </c>
      <c r="S36" s="67">
        <f t="shared" si="1"/>
        <v>0</v>
      </c>
      <c r="T36" s="67">
        <f t="shared" si="1"/>
        <v>0</v>
      </c>
      <c r="U36" s="67">
        <f t="shared" si="1"/>
        <v>0</v>
      </c>
      <c r="V36" s="67">
        <f t="shared" si="1"/>
        <v>0</v>
      </c>
      <c r="W36" s="67">
        <f t="shared" si="1"/>
        <v>0</v>
      </c>
      <c r="X36" s="67">
        <f t="shared" si="1"/>
        <v>0</v>
      </c>
      <c r="Y36" s="67">
        <f t="shared" si="1"/>
        <v>0</v>
      </c>
      <c r="Z36" s="67">
        <f t="shared" si="1"/>
        <v>0</v>
      </c>
      <c r="AA36" s="67">
        <f t="shared" si="1"/>
        <v>0</v>
      </c>
      <c r="AB36" s="67">
        <f t="shared" si="1"/>
        <v>0</v>
      </c>
      <c r="AC36" s="67">
        <f t="shared" si="1"/>
        <v>0</v>
      </c>
    </row>
    <row r="37" spans="2:31" x14ac:dyDescent="0.2">
      <c r="B37" s="26" t="str">
        <f t="shared" si="2"/>
        <v>Additional Action</v>
      </c>
      <c r="C37" s="26" t="s">
        <v>389</v>
      </c>
      <c r="D37" s="67">
        <f t="shared" si="3"/>
        <v>15736</v>
      </c>
      <c r="E37" s="67">
        <f t="shared" si="1"/>
        <v>15018</v>
      </c>
      <c r="F37" s="67">
        <f t="shared" si="1"/>
        <v>14309</v>
      </c>
      <c r="G37" s="67">
        <f t="shared" si="1"/>
        <v>13596</v>
      </c>
      <c r="H37" s="67">
        <f t="shared" si="1"/>
        <v>12884</v>
      </c>
      <c r="I37" s="67">
        <f t="shared" si="1"/>
        <v>12175</v>
      </c>
      <c r="J37" s="67">
        <f t="shared" si="1"/>
        <v>9730</v>
      </c>
      <c r="K37" s="67">
        <f t="shared" si="1"/>
        <v>7288</v>
      </c>
      <c r="L37" s="67">
        <f t="shared" si="1"/>
        <v>4852</v>
      </c>
      <c r="M37" s="67">
        <f t="shared" si="1"/>
        <v>2418</v>
      </c>
      <c r="N37" s="67">
        <f t="shared" si="1"/>
        <v>0</v>
      </c>
      <c r="O37" s="67">
        <f t="shared" si="1"/>
        <v>0</v>
      </c>
      <c r="P37" s="67">
        <f t="shared" si="1"/>
        <v>0</v>
      </c>
      <c r="Q37" s="67">
        <f t="shared" si="1"/>
        <v>0</v>
      </c>
      <c r="R37" s="67">
        <f t="shared" si="1"/>
        <v>0</v>
      </c>
      <c r="S37" s="67">
        <f t="shared" si="1"/>
        <v>0</v>
      </c>
      <c r="T37" s="67">
        <f t="shared" si="1"/>
        <v>0</v>
      </c>
      <c r="U37" s="67">
        <f t="shared" si="1"/>
        <v>0</v>
      </c>
      <c r="V37" s="67">
        <f t="shared" si="1"/>
        <v>0</v>
      </c>
      <c r="W37" s="67">
        <f t="shared" si="1"/>
        <v>0</v>
      </c>
      <c r="X37" s="67">
        <f t="shared" si="1"/>
        <v>0</v>
      </c>
      <c r="Y37" s="67">
        <f t="shared" si="1"/>
        <v>0</v>
      </c>
      <c r="Z37" s="67">
        <f t="shared" si="1"/>
        <v>0</v>
      </c>
      <c r="AA37" s="67">
        <f t="shared" si="1"/>
        <v>0</v>
      </c>
      <c r="AB37" s="67">
        <f t="shared" si="1"/>
        <v>0</v>
      </c>
      <c r="AC37" s="67">
        <f t="shared" si="1"/>
        <v>0</v>
      </c>
    </row>
    <row r="38" spans="2:31" x14ac:dyDescent="0.2">
      <c r="B38" s="26" t="str">
        <f t="shared" si="2"/>
        <v>Additional Action</v>
      </c>
      <c r="C38" s="26" t="s">
        <v>250</v>
      </c>
      <c r="D38" s="67">
        <f t="shared" si="3"/>
        <v>214</v>
      </c>
      <c r="E38" s="67">
        <f t="shared" si="1"/>
        <v>205</v>
      </c>
      <c r="F38" s="67">
        <f t="shared" si="1"/>
        <v>192</v>
      </c>
      <c r="G38" s="67">
        <f t="shared" si="1"/>
        <v>184</v>
      </c>
      <c r="H38" s="67">
        <f t="shared" si="1"/>
        <v>172</v>
      </c>
      <c r="I38" s="67">
        <f t="shared" si="1"/>
        <v>164</v>
      </c>
      <c r="J38" s="67">
        <f t="shared" si="1"/>
        <v>127</v>
      </c>
      <c r="K38" s="67">
        <f t="shared" si="1"/>
        <v>94</v>
      </c>
      <c r="L38" s="67">
        <f t="shared" si="1"/>
        <v>57</v>
      </c>
      <c r="M38" s="67">
        <f t="shared" si="1"/>
        <v>25</v>
      </c>
      <c r="N38" s="67">
        <f t="shared" si="1"/>
        <v>0</v>
      </c>
      <c r="O38" s="67">
        <f t="shared" si="1"/>
        <v>0</v>
      </c>
      <c r="P38" s="67">
        <f t="shared" si="1"/>
        <v>0</v>
      </c>
      <c r="Q38" s="67">
        <f t="shared" si="1"/>
        <v>0</v>
      </c>
      <c r="R38" s="67">
        <f t="shared" si="1"/>
        <v>0</v>
      </c>
      <c r="S38" s="67">
        <f t="shared" si="1"/>
        <v>0</v>
      </c>
      <c r="T38" s="67">
        <f t="shared" si="1"/>
        <v>0</v>
      </c>
      <c r="U38" s="67">
        <f t="shared" si="1"/>
        <v>0</v>
      </c>
      <c r="V38" s="67">
        <f t="shared" si="1"/>
        <v>0</v>
      </c>
      <c r="W38" s="67">
        <f t="shared" si="1"/>
        <v>0</v>
      </c>
      <c r="X38" s="67">
        <f t="shared" si="1"/>
        <v>0</v>
      </c>
      <c r="Y38" s="67">
        <f t="shared" si="1"/>
        <v>0</v>
      </c>
      <c r="Z38" s="67">
        <f t="shared" si="1"/>
        <v>0</v>
      </c>
      <c r="AA38" s="67">
        <f t="shared" si="1"/>
        <v>0</v>
      </c>
      <c r="AB38" s="67">
        <f t="shared" si="1"/>
        <v>0</v>
      </c>
      <c r="AC38" s="67">
        <f t="shared" si="1"/>
        <v>0</v>
      </c>
    </row>
    <row r="41" spans="2:31" ht="12.75" x14ac:dyDescent="0.2">
      <c r="B41" s="66" t="s">
        <v>390</v>
      </c>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row>
    <row r="42" spans="2:31" x14ac:dyDescent="0.2">
      <c r="B42" s="78" t="s">
        <v>257</v>
      </c>
      <c r="C42" s="78" t="s">
        <v>385</v>
      </c>
      <c r="D42" s="149">
        <v>2025</v>
      </c>
      <c r="E42" s="149">
        <v>2026</v>
      </c>
      <c r="F42" s="149">
        <v>2027</v>
      </c>
      <c r="G42" s="149">
        <v>2028</v>
      </c>
      <c r="H42" s="149">
        <v>2029</v>
      </c>
      <c r="I42" s="149">
        <v>2030</v>
      </c>
      <c r="J42" s="149">
        <v>2031</v>
      </c>
      <c r="K42" s="149">
        <v>2032</v>
      </c>
      <c r="L42" s="149">
        <v>2033</v>
      </c>
      <c r="M42" s="149">
        <v>2034</v>
      </c>
      <c r="N42" s="149">
        <v>2035</v>
      </c>
      <c r="O42" s="149">
        <v>2036</v>
      </c>
      <c r="P42" s="149">
        <v>2037</v>
      </c>
      <c r="Q42" s="149">
        <v>2038</v>
      </c>
      <c r="R42" s="149">
        <v>2039</v>
      </c>
      <c r="S42" s="149">
        <v>2040</v>
      </c>
      <c r="T42" s="149">
        <v>2041</v>
      </c>
      <c r="U42" s="149">
        <v>2042</v>
      </c>
      <c r="V42" s="149">
        <v>2043</v>
      </c>
      <c r="W42" s="149">
        <v>2044</v>
      </c>
      <c r="X42" s="149">
        <v>2045</v>
      </c>
      <c r="Y42" s="149">
        <v>2046</v>
      </c>
      <c r="Z42" s="149">
        <v>2047</v>
      </c>
      <c r="AA42" s="149">
        <v>2048</v>
      </c>
      <c r="AB42" s="149">
        <v>2049</v>
      </c>
      <c r="AC42" s="149">
        <v>2050</v>
      </c>
    </row>
    <row r="43" spans="2:31" x14ac:dyDescent="0.2">
      <c r="B43" s="26" t="s">
        <v>35</v>
      </c>
      <c r="C43" s="148" t="s">
        <v>386</v>
      </c>
      <c r="D43" s="150">
        <v>67194</v>
      </c>
      <c r="E43" s="150">
        <v>85721</v>
      </c>
      <c r="F43" s="150">
        <v>101366</v>
      </c>
      <c r="G43" s="150">
        <v>114060</v>
      </c>
      <c r="H43" s="150">
        <v>129023</v>
      </c>
      <c r="I43" s="150">
        <v>140190</v>
      </c>
      <c r="J43" s="150">
        <v>144250</v>
      </c>
      <c r="K43" s="150">
        <v>147458</v>
      </c>
      <c r="L43" s="150">
        <v>150528</v>
      </c>
      <c r="M43" s="150">
        <v>154049</v>
      </c>
      <c r="N43" s="150">
        <v>156537</v>
      </c>
      <c r="O43" s="150">
        <v>156557</v>
      </c>
      <c r="P43" s="150">
        <v>158017</v>
      </c>
      <c r="Q43" s="150">
        <v>156273</v>
      </c>
      <c r="R43" s="150">
        <v>155327</v>
      </c>
      <c r="S43" s="150">
        <v>154950</v>
      </c>
      <c r="T43" s="150">
        <v>156816</v>
      </c>
      <c r="U43" s="150">
        <v>156233</v>
      </c>
      <c r="V43" s="150">
        <v>157328</v>
      </c>
      <c r="W43" s="150">
        <v>157117</v>
      </c>
      <c r="X43" s="150">
        <v>157421</v>
      </c>
      <c r="Y43" s="150">
        <v>157239</v>
      </c>
      <c r="Z43" s="150">
        <v>157302</v>
      </c>
      <c r="AA43" s="150">
        <v>159939</v>
      </c>
      <c r="AB43" s="150">
        <v>159752</v>
      </c>
      <c r="AC43" s="150">
        <v>160662</v>
      </c>
    </row>
    <row r="44" spans="2:31" x14ac:dyDescent="0.2">
      <c r="B44" s="26" t="s">
        <v>35</v>
      </c>
      <c r="C44" s="148" t="s">
        <v>389</v>
      </c>
      <c r="D44" s="150">
        <v>15805</v>
      </c>
      <c r="E44" s="150">
        <v>15178</v>
      </c>
      <c r="F44" s="150">
        <v>14656</v>
      </c>
      <c r="G44" s="150">
        <v>14240</v>
      </c>
      <c r="H44" s="150">
        <v>13732</v>
      </c>
      <c r="I44" s="150">
        <v>13362</v>
      </c>
      <c r="J44" s="150">
        <v>13192</v>
      </c>
      <c r="K44" s="150">
        <v>13050</v>
      </c>
      <c r="L44" s="150">
        <v>12915</v>
      </c>
      <c r="M44" s="150">
        <v>12764</v>
      </c>
      <c r="N44" s="150">
        <v>12647</v>
      </c>
      <c r="O44" s="150">
        <v>12634</v>
      </c>
      <c r="P44" s="150">
        <v>12558</v>
      </c>
      <c r="Q44" s="150">
        <v>12608</v>
      </c>
      <c r="R44" s="150">
        <v>12626</v>
      </c>
      <c r="S44" s="150">
        <v>12626</v>
      </c>
      <c r="T44" s="150">
        <v>12533</v>
      </c>
      <c r="U44" s="150">
        <v>12540</v>
      </c>
      <c r="V44" s="150">
        <v>12484</v>
      </c>
      <c r="W44" s="150">
        <v>12474</v>
      </c>
      <c r="X44" s="150">
        <v>12447</v>
      </c>
      <c r="Y44" s="150">
        <v>12435</v>
      </c>
      <c r="Z44" s="150">
        <v>12416</v>
      </c>
      <c r="AA44" s="150">
        <v>12301</v>
      </c>
      <c r="AB44" s="150">
        <v>12289</v>
      </c>
      <c r="AC44" s="150">
        <v>12243</v>
      </c>
      <c r="AE44" s="79"/>
    </row>
    <row r="45" spans="2:31" x14ac:dyDescent="0.2">
      <c r="B45" s="26" t="s">
        <v>35</v>
      </c>
      <c r="C45" s="148" t="s">
        <v>241</v>
      </c>
      <c r="D45" s="150">
        <v>499816</v>
      </c>
      <c r="E45" s="150">
        <v>479849</v>
      </c>
      <c r="F45" s="150">
        <v>463412</v>
      </c>
      <c r="G45" s="150">
        <v>450412</v>
      </c>
      <c r="H45" s="150">
        <v>434251</v>
      </c>
      <c r="I45" s="150">
        <v>422623</v>
      </c>
      <c r="J45" s="150">
        <v>417192</v>
      </c>
      <c r="K45" s="150">
        <v>412761</v>
      </c>
      <c r="L45" s="150">
        <v>408474</v>
      </c>
      <c r="M45" s="150">
        <v>403683</v>
      </c>
      <c r="N45" s="150">
        <v>400102</v>
      </c>
      <c r="O45" s="150">
        <v>399568</v>
      </c>
      <c r="P45" s="150">
        <v>397226</v>
      </c>
      <c r="Q45" s="150">
        <v>398839</v>
      </c>
      <c r="R45" s="150">
        <v>399411</v>
      </c>
      <c r="S45" s="150">
        <v>399375</v>
      </c>
      <c r="T45" s="150">
        <v>396554</v>
      </c>
      <c r="U45" s="150">
        <v>396747</v>
      </c>
      <c r="V45" s="150">
        <v>394910</v>
      </c>
      <c r="W45" s="150">
        <v>394638</v>
      </c>
      <c r="X45" s="150">
        <v>393773</v>
      </c>
      <c r="Y45" s="150">
        <v>393457</v>
      </c>
      <c r="Z45" s="150">
        <v>392854</v>
      </c>
      <c r="AA45" s="150">
        <v>389162</v>
      </c>
      <c r="AB45" s="150">
        <v>388880</v>
      </c>
      <c r="AC45" s="150">
        <v>387328</v>
      </c>
    </row>
    <row r="46" spans="2:31" x14ac:dyDescent="0.2">
      <c r="B46" s="26" t="s">
        <v>35</v>
      </c>
      <c r="C46" s="148" t="s">
        <v>387</v>
      </c>
      <c r="D46" s="150">
        <v>0</v>
      </c>
      <c r="E46" s="150">
        <v>0</v>
      </c>
      <c r="F46" s="150">
        <v>0</v>
      </c>
      <c r="G46" s="150">
        <v>0</v>
      </c>
      <c r="H46" s="150">
        <v>0</v>
      </c>
      <c r="I46" s="150">
        <v>0</v>
      </c>
      <c r="J46" s="150">
        <v>0</v>
      </c>
      <c r="K46" s="150">
        <v>0</v>
      </c>
      <c r="L46" s="150">
        <v>0</v>
      </c>
      <c r="M46" s="150">
        <v>0</v>
      </c>
      <c r="N46" s="150">
        <v>0</v>
      </c>
      <c r="O46" s="150">
        <v>0</v>
      </c>
      <c r="P46" s="150">
        <v>0</v>
      </c>
      <c r="Q46" s="150">
        <v>0</v>
      </c>
      <c r="R46" s="150">
        <v>0</v>
      </c>
      <c r="S46" s="150">
        <v>0</v>
      </c>
      <c r="T46" s="150">
        <v>0</v>
      </c>
      <c r="U46" s="150">
        <v>0</v>
      </c>
      <c r="V46" s="150">
        <v>0</v>
      </c>
      <c r="W46" s="150">
        <v>0</v>
      </c>
      <c r="X46" s="150">
        <v>0</v>
      </c>
      <c r="Y46" s="150">
        <v>0</v>
      </c>
      <c r="Z46" s="150">
        <v>0</v>
      </c>
      <c r="AA46" s="150">
        <v>0</v>
      </c>
      <c r="AB46" s="150">
        <v>0</v>
      </c>
      <c r="AC46" s="150">
        <v>0</v>
      </c>
    </row>
    <row r="47" spans="2:31" x14ac:dyDescent="0.2">
      <c r="B47" s="26" t="s">
        <v>35</v>
      </c>
      <c r="C47" s="148" t="s">
        <v>250</v>
      </c>
      <c r="D47" s="150">
        <v>215</v>
      </c>
      <c r="E47" s="150">
        <v>208</v>
      </c>
      <c r="F47" s="150">
        <v>198</v>
      </c>
      <c r="G47" s="150">
        <v>192</v>
      </c>
      <c r="H47" s="150">
        <v>185</v>
      </c>
      <c r="I47" s="150">
        <v>181</v>
      </c>
      <c r="J47" s="150">
        <v>178</v>
      </c>
      <c r="K47" s="150">
        <v>176</v>
      </c>
      <c r="L47" s="150">
        <v>174</v>
      </c>
      <c r="M47" s="150">
        <v>171</v>
      </c>
      <c r="N47" s="150">
        <v>170</v>
      </c>
      <c r="O47" s="150">
        <v>170</v>
      </c>
      <c r="P47" s="150">
        <v>169</v>
      </c>
      <c r="Q47" s="150">
        <v>171</v>
      </c>
      <c r="R47" s="150">
        <v>171</v>
      </c>
      <c r="S47" s="150">
        <v>171</v>
      </c>
      <c r="T47" s="150">
        <v>169</v>
      </c>
      <c r="U47" s="150">
        <v>169</v>
      </c>
      <c r="V47" s="150">
        <v>169</v>
      </c>
      <c r="W47" s="150">
        <v>169</v>
      </c>
      <c r="X47" s="150">
        <v>169</v>
      </c>
      <c r="Y47" s="150">
        <v>169</v>
      </c>
      <c r="Z47" s="150">
        <v>168</v>
      </c>
      <c r="AA47" s="150">
        <v>165</v>
      </c>
      <c r="AB47" s="150">
        <v>165</v>
      </c>
      <c r="AC47" s="150">
        <v>162</v>
      </c>
    </row>
    <row r="48" spans="2:31" x14ac:dyDescent="0.2">
      <c r="B48" s="26" t="s">
        <v>35</v>
      </c>
      <c r="C48" s="148" t="s">
        <v>388</v>
      </c>
      <c r="D48" s="150">
        <v>31240</v>
      </c>
      <c r="E48" s="150">
        <v>32765</v>
      </c>
      <c r="F48" s="150">
        <v>33508</v>
      </c>
      <c r="G48" s="150">
        <v>33673</v>
      </c>
      <c r="H48" s="150">
        <v>34769</v>
      </c>
      <c r="I48" s="150">
        <v>35039</v>
      </c>
      <c r="J48" s="150">
        <v>36055</v>
      </c>
      <c r="K48" s="150">
        <v>36856</v>
      </c>
      <c r="L48" s="150">
        <v>37622</v>
      </c>
      <c r="M48" s="150">
        <v>38504</v>
      </c>
      <c r="N48" s="150">
        <v>39125</v>
      </c>
      <c r="O48" s="150">
        <v>39131</v>
      </c>
      <c r="P48" s="150">
        <v>39497</v>
      </c>
      <c r="Q48" s="150">
        <v>39060</v>
      </c>
      <c r="R48" s="150">
        <v>38826</v>
      </c>
      <c r="S48" s="150">
        <v>38731</v>
      </c>
      <c r="T48" s="150">
        <v>39196</v>
      </c>
      <c r="U48" s="150">
        <v>39051</v>
      </c>
      <c r="V48" s="150">
        <v>39324</v>
      </c>
      <c r="W48" s="150">
        <v>39269</v>
      </c>
      <c r="X48" s="150">
        <v>39347</v>
      </c>
      <c r="Y48" s="150">
        <v>39300</v>
      </c>
      <c r="Z48" s="150">
        <v>39317</v>
      </c>
      <c r="AA48" s="150">
        <v>39974</v>
      </c>
      <c r="AB48" s="150">
        <v>39931</v>
      </c>
      <c r="AC48" s="150">
        <v>40158</v>
      </c>
    </row>
    <row r="49" spans="2:31" x14ac:dyDescent="0.2">
      <c r="B49" s="26"/>
      <c r="C49" s="148"/>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row>
    <row r="50" spans="2:31" x14ac:dyDescent="0.2">
      <c r="B50" s="26" t="s">
        <v>39</v>
      </c>
      <c r="C50" s="148" t="s">
        <v>386</v>
      </c>
      <c r="D50" s="150">
        <v>68823</v>
      </c>
      <c r="E50" s="150">
        <v>89377</v>
      </c>
      <c r="F50" s="150">
        <v>109892</v>
      </c>
      <c r="G50" s="150">
        <v>130371</v>
      </c>
      <c r="H50" s="150">
        <v>150795</v>
      </c>
      <c r="I50" s="150">
        <v>171201</v>
      </c>
      <c r="J50" s="150">
        <v>240685</v>
      </c>
      <c r="K50" s="150">
        <v>310054</v>
      </c>
      <c r="L50" s="150">
        <v>379275</v>
      </c>
      <c r="M50" s="150">
        <v>448380</v>
      </c>
      <c r="N50" s="150">
        <v>517348</v>
      </c>
      <c r="O50" s="150">
        <v>520946</v>
      </c>
      <c r="P50" s="150">
        <v>524485</v>
      </c>
      <c r="Q50" s="150">
        <v>528109</v>
      </c>
      <c r="R50" s="150">
        <v>531674</v>
      </c>
      <c r="S50" s="150">
        <v>535280</v>
      </c>
      <c r="T50" s="150">
        <v>538835</v>
      </c>
      <c r="U50" s="150">
        <v>542429</v>
      </c>
      <c r="V50" s="150">
        <v>546004</v>
      </c>
      <c r="W50" s="150">
        <v>549560</v>
      </c>
      <c r="X50" s="150">
        <v>553112</v>
      </c>
      <c r="Y50" s="150">
        <v>556657</v>
      </c>
      <c r="Z50" s="150">
        <v>560209</v>
      </c>
      <c r="AA50" s="150">
        <v>563735</v>
      </c>
      <c r="AB50" s="150">
        <v>567254</v>
      </c>
      <c r="AC50" s="150">
        <v>570800</v>
      </c>
    </row>
    <row r="51" spans="2:31" x14ac:dyDescent="0.2">
      <c r="B51" s="26" t="s">
        <v>39</v>
      </c>
      <c r="C51" s="148" t="s">
        <v>389</v>
      </c>
      <c r="D51" s="150">
        <v>15736</v>
      </c>
      <c r="E51" s="150">
        <v>15018</v>
      </c>
      <c r="F51" s="150">
        <v>14309</v>
      </c>
      <c r="G51" s="150">
        <v>13596</v>
      </c>
      <c r="H51" s="150">
        <v>12884</v>
      </c>
      <c r="I51" s="150">
        <v>12175</v>
      </c>
      <c r="J51" s="150">
        <v>9730</v>
      </c>
      <c r="K51" s="150">
        <v>7288</v>
      </c>
      <c r="L51" s="150">
        <v>4852</v>
      </c>
      <c r="M51" s="150">
        <v>2418</v>
      </c>
      <c r="N51" s="150">
        <v>0</v>
      </c>
      <c r="O51" s="150">
        <v>0</v>
      </c>
      <c r="P51" s="150">
        <v>0</v>
      </c>
      <c r="Q51" s="150">
        <v>0</v>
      </c>
      <c r="R51" s="150">
        <v>0</v>
      </c>
      <c r="S51" s="150">
        <v>0</v>
      </c>
      <c r="T51" s="150">
        <v>0</v>
      </c>
      <c r="U51" s="150">
        <v>0</v>
      </c>
      <c r="V51" s="150">
        <v>0</v>
      </c>
      <c r="W51" s="150">
        <v>0</v>
      </c>
      <c r="X51" s="150">
        <v>0</v>
      </c>
      <c r="Y51" s="150">
        <v>0</v>
      </c>
      <c r="Z51" s="150">
        <v>0</v>
      </c>
      <c r="AA51" s="150">
        <v>0</v>
      </c>
      <c r="AB51" s="150">
        <v>0</v>
      </c>
      <c r="AC51" s="150">
        <v>0</v>
      </c>
      <c r="AE51" s="79"/>
    </row>
    <row r="52" spans="2:31" x14ac:dyDescent="0.2">
      <c r="B52" s="26" t="s">
        <v>39</v>
      </c>
      <c r="C52" s="148" t="s">
        <v>241</v>
      </c>
      <c r="D52" s="150">
        <v>497514</v>
      </c>
      <c r="E52" s="150">
        <v>474951</v>
      </c>
      <c r="F52" s="150">
        <v>452418</v>
      </c>
      <c r="G52" s="150">
        <v>429952</v>
      </c>
      <c r="H52" s="150">
        <v>407471</v>
      </c>
      <c r="I52" s="150">
        <v>385081</v>
      </c>
      <c r="J52" s="150">
        <v>307778</v>
      </c>
      <c r="K52" s="150">
        <v>230630</v>
      </c>
      <c r="L52" s="150">
        <v>153603</v>
      </c>
      <c r="M52" s="150">
        <v>76726</v>
      </c>
      <c r="N52" s="150">
        <v>0</v>
      </c>
      <c r="O52" s="150">
        <v>0</v>
      </c>
      <c r="P52" s="150">
        <v>0</v>
      </c>
      <c r="Q52" s="150">
        <v>0</v>
      </c>
      <c r="R52" s="150">
        <v>0</v>
      </c>
      <c r="S52" s="150">
        <v>0</v>
      </c>
      <c r="T52" s="150">
        <v>0</v>
      </c>
      <c r="U52" s="150">
        <v>0</v>
      </c>
      <c r="V52" s="150">
        <v>0</v>
      </c>
      <c r="W52" s="150">
        <v>0</v>
      </c>
      <c r="X52" s="150">
        <v>0</v>
      </c>
      <c r="Y52" s="150">
        <v>0</v>
      </c>
      <c r="Z52" s="150">
        <v>0</v>
      </c>
      <c r="AA52" s="150">
        <v>0</v>
      </c>
      <c r="AB52" s="150">
        <v>0</v>
      </c>
      <c r="AC52" s="150">
        <v>0</v>
      </c>
    </row>
    <row r="53" spans="2:31" x14ac:dyDescent="0.2">
      <c r="B53" s="26" t="s">
        <v>39</v>
      </c>
      <c r="C53" s="148" t="s">
        <v>387</v>
      </c>
      <c r="D53" s="150">
        <v>0</v>
      </c>
      <c r="E53" s="150">
        <v>0</v>
      </c>
      <c r="F53" s="150">
        <v>0</v>
      </c>
      <c r="G53" s="150">
        <v>0</v>
      </c>
      <c r="H53" s="150">
        <v>0</v>
      </c>
      <c r="I53" s="150">
        <v>0</v>
      </c>
      <c r="J53" s="150">
        <v>0</v>
      </c>
      <c r="K53" s="150">
        <v>0</v>
      </c>
      <c r="L53" s="150">
        <v>0</v>
      </c>
      <c r="M53" s="150">
        <v>0</v>
      </c>
      <c r="N53" s="150">
        <v>0</v>
      </c>
      <c r="O53" s="150">
        <v>0</v>
      </c>
      <c r="P53" s="150">
        <v>0</v>
      </c>
      <c r="Q53" s="150">
        <v>0</v>
      </c>
      <c r="R53" s="150">
        <v>0</v>
      </c>
      <c r="S53" s="150">
        <v>0</v>
      </c>
      <c r="T53" s="150">
        <v>0</v>
      </c>
      <c r="U53" s="150">
        <v>0</v>
      </c>
      <c r="V53" s="150">
        <v>0</v>
      </c>
      <c r="W53" s="150">
        <v>0</v>
      </c>
      <c r="X53" s="150">
        <v>0</v>
      </c>
      <c r="Y53" s="150">
        <v>0</v>
      </c>
      <c r="Z53" s="150">
        <v>0</v>
      </c>
      <c r="AA53" s="150">
        <v>0</v>
      </c>
      <c r="AB53" s="150">
        <v>0</v>
      </c>
      <c r="AC53" s="150">
        <v>0</v>
      </c>
    </row>
    <row r="54" spans="2:31" x14ac:dyDescent="0.2">
      <c r="B54" s="26" t="s">
        <v>39</v>
      </c>
      <c r="C54" s="148" t="s">
        <v>250</v>
      </c>
      <c r="D54" s="150">
        <v>214</v>
      </c>
      <c r="E54" s="150">
        <v>205</v>
      </c>
      <c r="F54" s="150">
        <v>192</v>
      </c>
      <c r="G54" s="150">
        <v>184</v>
      </c>
      <c r="H54" s="150">
        <v>172</v>
      </c>
      <c r="I54" s="150">
        <v>164</v>
      </c>
      <c r="J54" s="150">
        <v>127</v>
      </c>
      <c r="K54" s="150">
        <v>94</v>
      </c>
      <c r="L54" s="150">
        <v>57</v>
      </c>
      <c r="M54" s="150">
        <v>25</v>
      </c>
      <c r="N54" s="150">
        <v>0</v>
      </c>
      <c r="O54" s="150">
        <v>0</v>
      </c>
      <c r="P54" s="150">
        <v>0</v>
      </c>
      <c r="Q54" s="150">
        <v>0</v>
      </c>
      <c r="R54" s="150">
        <v>0</v>
      </c>
      <c r="S54" s="150">
        <v>0</v>
      </c>
      <c r="T54" s="150">
        <v>0</v>
      </c>
      <c r="U54" s="150">
        <v>0</v>
      </c>
      <c r="V54" s="150">
        <v>0</v>
      </c>
      <c r="W54" s="150">
        <v>0</v>
      </c>
      <c r="X54" s="150">
        <v>0</v>
      </c>
      <c r="Y54" s="150">
        <v>0</v>
      </c>
      <c r="Z54" s="150">
        <v>0</v>
      </c>
      <c r="AA54" s="150">
        <v>0</v>
      </c>
      <c r="AB54" s="150">
        <v>0</v>
      </c>
      <c r="AC54" s="150">
        <v>0</v>
      </c>
    </row>
    <row r="55" spans="2:31" x14ac:dyDescent="0.2">
      <c r="B55" s="26" t="s">
        <v>39</v>
      </c>
      <c r="C55" s="148" t="s">
        <v>388</v>
      </c>
      <c r="D55" s="150">
        <v>31996</v>
      </c>
      <c r="E55" s="150">
        <v>34165</v>
      </c>
      <c r="F55" s="150">
        <v>36328</v>
      </c>
      <c r="G55" s="150">
        <v>38488</v>
      </c>
      <c r="H55" s="150">
        <v>40639</v>
      </c>
      <c r="I55" s="150">
        <v>42793</v>
      </c>
      <c r="J55" s="150">
        <v>52526</v>
      </c>
      <c r="K55" s="150">
        <v>62247</v>
      </c>
      <c r="L55" s="150">
        <v>71944</v>
      </c>
      <c r="M55" s="150">
        <v>81625</v>
      </c>
      <c r="N55" s="150">
        <v>91289</v>
      </c>
      <c r="O55" s="150">
        <v>87153</v>
      </c>
      <c r="P55" s="150">
        <v>83018</v>
      </c>
      <c r="Q55" s="150">
        <v>78905</v>
      </c>
      <c r="R55" s="150">
        <v>74789</v>
      </c>
      <c r="S55" s="150">
        <v>70687</v>
      </c>
      <c r="T55" s="150">
        <v>66587</v>
      </c>
      <c r="U55" s="150">
        <v>62501</v>
      </c>
      <c r="V55" s="150">
        <v>58419</v>
      </c>
      <c r="W55" s="150">
        <v>54342</v>
      </c>
      <c r="X55" s="150">
        <v>50274</v>
      </c>
      <c r="Y55" s="150">
        <v>46211</v>
      </c>
      <c r="Z55" s="150">
        <v>42157</v>
      </c>
      <c r="AA55" s="150">
        <v>38109</v>
      </c>
      <c r="AB55" s="150">
        <v>34065</v>
      </c>
      <c r="AC55" s="150">
        <v>30032</v>
      </c>
    </row>
    <row r="56" spans="2:31" x14ac:dyDescent="0.2">
      <c r="B56" s="26"/>
      <c r="C56" s="148"/>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row>
    <row r="57" spans="2:31" x14ac:dyDescent="0.2">
      <c r="B57" s="26" t="s">
        <v>37</v>
      </c>
      <c r="C57" s="148" t="s">
        <v>386</v>
      </c>
      <c r="D57" s="150">
        <v>68823</v>
      </c>
      <c r="E57" s="150">
        <v>89377</v>
      </c>
      <c r="F57" s="150">
        <v>109892</v>
      </c>
      <c r="G57" s="150">
        <v>130371</v>
      </c>
      <c r="H57" s="150">
        <v>150795</v>
      </c>
      <c r="I57" s="150">
        <v>171201</v>
      </c>
      <c r="J57" s="150">
        <v>210142</v>
      </c>
      <c r="K57" s="150">
        <v>249016</v>
      </c>
      <c r="L57" s="150">
        <v>287810</v>
      </c>
      <c r="M57" s="150">
        <v>331409</v>
      </c>
      <c r="N57" s="150">
        <v>370054</v>
      </c>
      <c r="O57" s="150">
        <v>398920</v>
      </c>
      <c r="P57" s="150">
        <v>427685</v>
      </c>
      <c r="Q57" s="150">
        <v>456460</v>
      </c>
      <c r="R57" s="150">
        <v>485150</v>
      </c>
      <c r="S57" s="150">
        <v>484708</v>
      </c>
      <c r="T57" s="150">
        <v>484277</v>
      </c>
      <c r="U57" s="150">
        <v>483882</v>
      </c>
      <c r="V57" s="150">
        <v>483490</v>
      </c>
      <c r="W57" s="150">
        <v>483063</v>
      </c>
      <c r="X57" s="150">
        <v>482648</v>
      </c>
      <c r="Y57" s="150">
        <v>482227</v>
      </c>
      <c r="Z57" s="150">
        <v>481848</v>
      </c>
      <c r="AA57" s="150">
        <v>481442</v>
      </c>
      <c r="AB57" s="150">
        <v>481034</v>
      </c>
      <c r="AC57" s="150">
        <v>480646</v>
      </c>
    </row>
    <row r="58" spans="2:31" x14ac:dyDescent="0.2">
      <c r="B58" s="26" t="s">
        <v>37</v>
      </c>
      <c r="C58" s="148" t="s">
        <v>389</v>
      </c>
      <c r="D58" s="150">
        <v>15736</v>
      </c>
      <c r="E58" s="150">
        <v>15018</v>
      </c>
      <c r="F58" s="150">
        <v>14309</v>
      </c>
      <c r="G58" s="150">
        <v>13596</v>
      </c>
      <c r="H58" s="150">
        <v>12884</v>
      </c>
      <c r="I58" s="150">
        <v>12175</v>
      </c>
      <c r="J58" s="150">
        <v>10664</v>
      </c>
      <c r="K58" s="150">
        <v>9159</v>
      </c>
      <c r="L58" s="150">
        <v>7651</v>
      </c>
      <c r="M58" s="150">
        <v>5967</v>
      </c>
      <c r="N58" s="150">
        <v>4468</v>
      </c>
      <c r="O58" s="150">
        <v>3344</v>
      </c>
      <c r="P58" s="150">
        <v>2225</v>
      </c>
      <c r="Q58" s="150">
        <v>1105</v>
      </c>
      <c r="R58" s="150">
        <v>0</v>
      </c>
      <c r="S58" s="150">
        <v>0</v>
      </c>
      <c r="T58" s="150">
        <v>0</v>
      </c>
      <c r="U58" s="150">
        <v>0</v>
      </c>
      <c r="V58" s="150">
        <v>0</v>
      </c>
      <c r="W58" s="150">
        <v>0</v>
      </c>
      <c r="X58" s="150">
        <v>0</v>
      </c>
      <c r="Y58" s="150">
        <v>0</v>
      </c>
      <c r="Z58" s="150">
        <v>0</v>
      </c>
      <c r="AA58" s="150">
        <v>0</v>
      </c>
      <c r="AB58" s="150">
        <v>0</v>
      </c>
      <c r="AC58" s="150">
        <v>0</v>
      </c>
    </row>
    <row r="59" spans="2:31" x14ac:dyDescent="0.2">
      <c r="B59" s="26" t="s">
        <v>37</v>
      </c>
      <c r="C59" s="148" t="s">
        <v>241</v>
      </c>
      <c r="D59" s="150">
        <v>497514</v>
      </c>
      <c r="E59" s="150">
        <v>474951</v>
      </c>
      <c r="F59" s="150">
        <v>452418</v>
      </c>
      <c r="G59" s="150">
        <v>429952</v>
      </c>
      <c r="H59" s="150">
        <v>407471</v>
      </c>
      <c r="I59" s="150">
        <v>385081</v>
      </c>
      <c r="J59" s="150">
        <v>337376</v>
      </c>
      <c r="K59" s="150">
        <v>289767</v>
      </c>
      <c r="L59" s="150">
        <v>242229</v>
      </c>
      <c r="M59" s="150">
        <v>188878</v>
      </c>
      <c r="N59" s="150">
        <v>141527</v>
      </c>
      <c r="O59" s="150">
        <v>106048</v>
      </c>
      <c r="P59" s="150">
        <v>70628</v>
      </c>
      <c r="Q59" s="150">
        <v>35277</v>
      </c>
      <c r="R59" s="150">
        <v>0</v>
      </c>
      <c r="S59" s="150">
        <v>0</v>
      </c>
      <c r="T59" s="150">
        <v>0</v>
      </c>
      <c r="U59" s="150">
        <v>0</v>
      </c>
      <c r="V59" s="150">
        <v>0</v>
      </c>
      <c r="W59" s="150">
        <v>0</v>
      </c>
      <c r="X59" s="150">
        <v>0</v>
      </c>
      <c r="Y59" s="150">
        <v>0</v>
      </c>
      <c r="Z59" s="150">
        <v>0</v>
      </c>
      <c r="AA59" s="150">
        <v>0</v>
      </c>
      <c r="AB59" s="150">
        <v>0</v>
      </c>
      <c r="AC59" s="150">
        <v>0</v>
      </c>
    </row>
    <row r="60" spans="2:31" x14ac:dyDescent="0.2">
      <c r="B60" s="26" t="s">
        <v>37</v>
      </c>
      <c r="C60" s="148" t="s">
        <v>387</v>
      </c>
      <c r="D60" s="150">
        <v>0</v>
      </c>
      <c r="E60" s="150">
        <v>0</v>
      </c>
      <c r="F60" s="150">
        <v>0</v>
      </c>
      <c r="G60" s="150">
        <v>0</v>
      </c>
      <c r="H60" s="150">
        <v>0</v>
      </c>
      <c r="I60" s="150">
        <v>0</v>
      </c>
      <c r="J60" s="150">
        <v>0</v>
      </c>
      <c r="K60" s="150">
        <v>0</v>
      </c>
      <c r="L60" s="150">
        <v>0</v>
      </c>
      <c r="M60" s="150">
        <v>0</v>
      </c>
      <c r="N60" s="150">
        <v>0</v>
      </c>
      <c r="O60" s="150">
        <v>0</v>
      </c>
      <c r="P60" s="150">
        <v>0</v>
      </c>
      <c r="Q60" s="150">
        <v>0</v>
      </c>
      <c r="R60" s="150">
        <v>0</v>
      </c>
      <c r="S60" s="150">
        <v>0</v>
      </c>
      <c r="T60" s="150">
        <v>0</v>
      </c>
      <c r="U60" s="150">
        <v>0</v>
      </c>
      <c r="V60" s="150">
        <v>0</v>
      </c>
      <c r="W60" s="150">
        <v>0</v>
      </c>
      <c r="X60" s="150">
        <v>0</v>
      </c>
      <c r="Y60" s="150">
        <v>0</v>
      </c>
      <c r="Z60" s="150">
        <v>0</v>
      </c>
      <c r="AA60" s="150">
        <v>0</v>
      </c>
      <c r="AB60" s="150">
        <v>0</v>
      </c>
      <c r="AC60" s="150">
        <v>0</v>
      </c>
    </row>
    <row r="61" spans="2:31" x14ac:dyDescent="0.2">
      <c r="B61" s="26" t="s">
        <v>37</v>
      </c>
      <c r="C61" s="148" t="s">
        <v>250</v>
      </c>
      <c r="D61" s="150">
        <v>214</v>
      </c>
      <c r="E61" s="150">
        <v>205</v>
      </c>
      <c r="F61" s="150">
        <v>192</v>
      </c>
      <c r="G61" s="150">
        <v>184</v>
      </c>
      <c r="H61" s="150">
        <v>172</v>
      </c>
      <c r="I61" s="150">
        <v>164</v>
      </c>
      <c r="J61" s="150">
        <v>142</v>
      </c>
      <c r="K61" s="150">
        <v>120</v>
      </c>
      <c r="L61" s="150">
        <v>100</v>
      </c>
      <c r="M61" s="150">
        <v>74</v>
      </c>
      <c r="N61" s="150">
        <v>52</v>
      </c>
      <c r="O61" s="150">
        <v>39</v>
      </c>
      <c r="P61" s="150">
        <v>22</v>
      </c>
      <c r="Q61" s="150">
        <v>8</v>
      </c>
      <c r="R61" s="150">
        <v>0</v>
      </c>
      <c r="S61" s="150">
        <v>0</v>
      </c>
      <c r="T61" s="150">
        <v>0</v>
      </c>
      <c r="U61" s="150">
        <v>0</v>
      </c>
      <c r="V61" s="150">
        <v>0</v>
      </c>
      <c r="W61" s="150">
        <v>0</v>
      </c>
      <c r="X61" s="150">
        <v>0</v>
      </c>
      <c r="Y61" s="150">
        <v>0</v>
      </c>
      <c r="Z61" s="150">
        <v>0</v>
      </c>
      <c r="AA61" s="150">
        <v>0</v>
      </c>
      <c r="AB61" s="150">
        <v>0</v>
      </c>
      <c r="AC61" s="150">
        <v>0</v>
      </c>
    </row>
    <row r="62" spans="2:31" x14ac:dyDescent="0.2">
      <c r="B62" s="26" t="s">
        <v>37</v>
      </c>
      <c r="C62" s="148" t="s">
        <v>388</v>
      </c>
      <c r="D62" s="150">
        <v>31996</v>
      </c>
      <c r="E62" s="150">
        <v>34165</v>
      </c>
      <c r="F62" s="150">
        <v>36328</v>
      </c>
      <c r="G62" s="150">
        <v>38488</v>
      </c>
      <c r="H62" s="150">
        <v>40639</v>
      </c>
      <c r="I62" s="150">
        <v>42793</v>
      </c>
      <c r="J62" s="150">
        <v>52526</v>
      </c>
      <c r="K62" s="150">
        <v>62248</v>
      </c>
      <c r="L62" s="150">
        <v>71943</v>
      </c>
      <c r="M62" s="150">
        <v>82843</v>
      </c>
      <c r="N62" s="150">
        <v>92504</v>
      </c>
      <c r="O62" s="150">
        <v>99724</v>
      </c>
      <c r="P62" s="150">
        <v>106912</v>
      </c>
      <c r="Q62" s="150">
        <v>114109</v>
      </c>
      <c r="R62" s="150">
        <v>121279</v>
      </c>
      <c r="S62" s="150">
        <v>121169</v>
      </c>
      <c r="T62" s="150">
        <v>121062</v>
      </c>
      <c r="U62" s="150">
        <v>120960</v>
      </c>
      <c r="V62" s="150">
        <v>120864</v>
      </c>
      <c r="W62" s="150">
        <v>120758</v>
      </c>
      <c r="X62" s="150">
        <v>120652</v>
      </c>
      <c r="Y62" s="150">
        <v>120546</v>
      </c>
      <c r="Z62" s="150">
        <v>120451</v>
      </c>
      <c r="AA62" s="150">
        <v>120350</v>
      </c>
      <c r="AB62" s="150">
        <v>120251</v>
      </c>
      <c r="AC62" s="150">
        <v>120153</v>
      </c>
    </row>
    <row r="63" spans="2:31" x14ac:dyDescent="0.2">
      <c r="B63" s="26"/>
      <c r="C63" s="148"/>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row>
    <row r="64" spans="2:31" x14ac:dyDescent="0.2">
      <c r="B64" s="26" t="s">
        <v>41</v>
      </c>
      <c r="C64" s="148" t="s">
        <v>386</v>
      </c>
      <c r="D64" s="150">
        <v>68823</v>
      </c>
      <c r="E64" s="150">
        <v>89377</v>
      </c>
      <c r="F64" s="150">
        <v>109892</v>
      </c>
      <c r="G64" s="150">
        <v>130371</v>
      </c>
      <c r="H64" s="150">
        <v>150795</v>
      </c>
      <c r="I64" s="150">
        <v>171201</v>
      </c>
      <c r="J64" s="150">
        <v>240685</v>
      </c>
      <c r="K64" s="150">
        <v>310054</v>
      </c>
      <c r="L64" s="150">
        <v>379275</v>
      </c>
      <c r="M64" s="150">
        <v>448380</v>
      </c>
      <c r="N64" s="150">
        <v>517348</v>
      </c>
      <c r="O64" s="150">
        <v>520946</v>
      </c>
      <c r="P64" s="150">
        <v>524485</v>
      </c>
      <c r="Q64" s="150">
        <v>528109</v>
      </c>
      <c r="R64" s="150">
        <v>531674</v>
      </c>
      <c r="S64" s="150">
        <v>535280</v>
      </c>
      <c r="T64" s="150">
        <v>538835</v>
      </c>
      <c r="U64" s="150">
        <v>542429</v>
      </c>
      <c r="V64" s="150">
        <v>546004</v>
      </c>
      <c r="W64" s="150">
        <v>549560</v>
      </c>
      <c r="X64" s="150">
        <v>553112</v>
      </c>
      <c r="Y64" s="150">
        <v>556657</v>
      </c>
      <c r="Z64" s="150">
        <v>560209</v>
      </c>
      <c r="AA64" s="150">
        <v>726660</v>
      </c>
      <c r="AB64" s="150">
        <v>755751</v>
      </c>
      <c r="AC64" s="150">
        <v>784481</v>
      </c>
    </row>
    <row r="65" spans="2:29" x14ac:dyDescent="0.2">
      <c r="B65" s="26" t="s">
        <v>41</v>
      </c>
      <c r="C65" s="148" t="s">
        <v>389</v>
      </c>
      <c r="D65" s="150">
        <v>15736</v>
      </c>
      <c r="E65" s="150">
        <v>15018</v>
      </c>
      <c r="F65" s="150">
        <v>14309</v>
      </c>
      <c r="G65" s="150">
        <v>13596</v>
      </c>
      <c r="H65" s="150">
        <v>12884</v>
      </c>
      <c r="I65" s="150">
        <v>12175</v>
      </c>
      <c r="J65" s="150">
        <v>9730</v>
      </c>
      <c r="K65" s="150">
        <v>7288</v>
      </c>
      <c r="L65" s="150">
        <v>4852</v>
      </c>
      <c r="M65" s="150">
        <v>2418</v>
      </c>
      <c r="N65" s="150">
        <v>0</v>
      </c>
      <c r="O65" s="150">
        <v>0</v>
      </c>
      <c r="P65" s="150">
        <v>0</v>
      </c>
      <c r="Q65" s="150">
        <v>0</v>
      </c>
      <c r="R65" s="150">
        <v>0</v>
      </c>
      <c r="S65" s="150">
        <v>0</v>
      </c>
      <c r="T65" s="150">
        <v>0</v>
      </c>
      <c r="U65" s="150">
        <v>0</v>
      </c>
      <c r="V65" s="150">
        <v>0</v>
      </c>
      <c r="W65" s="150">
        <v>0</v>
      </c>
      <c r="X65" s="150">
        <v>0</v>
      </c>
      <c r="Y65" s="150">
        <v>0</v>
      </c>
      <c r="Z65" s="150">
        <v>0</v>
      </c>
      <c r="AA65" s="150">
        <v>0</v>
      </c>
      <c r="AB65" s="150">
        <v>0</v>
      </c>
      <c r="AC65" s="150">
        <v>0</v>
      </c>
    </row>
    <row r="66" spans="2:29" x14ac:dyDescent="0.2">
      <c r="B66" s="26" t="s">
        <v>41</v>
      </c>
      <c r="C66" s="148" t="s">
        <v>241</v>
      </c>
      <c r="D66" s="150">
        <v>497514</v>
      </c>
      <c r="E66" s="150">
        <v>474951</v>
      </c>
      <c r="F66" s="150">
        <v>452418</v>
      </c>
      <c r="G66" s="150">
        <v>429952</v>
      </c>
      <c r="H66" s="150">
        <v>407471</v>
      </c>
      <c r="I66" s="150">
        <v>385081</v>
      </c>
      <c r="J66" s="150">
        <v>307778</v>
      </c>
      <c r="K66" s="150">
        <v>230630</v>
      </c>
      <c r="L66" s="150">
        <v>153603</v>
      </c>
      <c r="M66" s="150">
        <v>76726</v>
      </c>
      <c r="N66" s="150">
        <v>0</v>
      </c>
      <c r="O66" s="150">
        <v>0</v>
      </c>
      <c r="P66" s="150">
        <v>0</v>
      </c>
      <c r="Q66" s="150">
        <v>0</v>
      </c>
      <c r="R66" s="150">
        <v>0</v>
      </c>
      <c r="S66" s="150">
        <v>0</v>
      </c>
      <c r="T66" s="150">
        <v>0</v>
      </c>
      <c r="U66" s="150">
        <v>0</v>
      </c>
      <c r="V66" s="150">
        <v>0</v>
      </c>
      <c r="W66" s="150">
        <v>0</v>
      </c>
      <c r="X66" s="150">
        <v>0</v>
      </c>
      <c r="Y66" s="150">
        <v>0</v>
      </c>
      <c r="Z66" s="150">
        <v>0</v>
      </c>
      <c r="AA66" s="150">
        <v>0</v>
      </c>
      <c r="AB66" s="150">
        <v>0</v>
      </c>
      <c r="AC66" s="150">
        <v>0</v>
      </c>
    </row>
    <row r="67" spans="2:29" x14ac:dyDescent="0.2">
      <c r="B67" s="26" t="s">
        <v>41</v>
      </c>
      <c r="C67" s="148" t="s">
        <v>387</v>
      </c>
      <c r="D67" s="150">
        <v>0</v>
      </c>
      <c r="E67" s="150">
        <v>0</v>
      </c>
      <c r="F67" s="150">
        <v>0</v>
      </c>
      <c r="G67" s="150">
        <v>0</v>
      </c>
      <c r="H67" s="150">
        <v>0</v>
      </c>
      <c r="I67" s="150">
        <v>0</v>
      </c>
      <c r="J67" s="150">
        <v>0</v>
      </c>
      <c r="K67" s="150">
        <v>0</v>
      </c>
      <c r="L67" s="150">
        <v>0</v>
      </c>
      <c r="M67" s="150">
        <v>0</v>
      </c>
      <c r="N67" s="150">
        <v>0</v>
      </c>
      <c r="O67" s="150">
        <v>0</v>
      </c>
      <c r="P67" s="150">
        <v>0</v>
      </c>
      <c r="Q67" s="150">
        <v>0</v>
      </c>
      <c r="R67" s="150">
        <v>0</v>
      </c>
      <c r="S67" s="150">
        <v>0</v>
      </c>
      <c r="T67" s="150">
        <v>0</v>
      </c>
      <c r="U67" s="150">
        <v>0</v>
      </c>
      <c r="V67" s="150">
        <v>0</v>
      </c>
      <c r="W67" s="150">
        <v>0</v>
      </c>
      <c r="X67" s="150">
        <v>0</v>
      </c>
      <c r="Y67" s="150">
        <v>0</v>
      </c>
      <c r="Z67" s="150">
        <v>0</v>
      </c>
      <c r="AA67" s="150">
        <v>0</v>
      </c>
      <c r="AB67" s="150">
        <v>0</v>
      </c>
      <c r="AC67" s="150">
        <v>0</v>
      </c>
    </row>
    <row r="68" spans="2:29" x14ac:dyDescent="0.2">
      <c r="B68" s="26" t="s">
        <v>41</v>
      </c>
      <c r="C68" s="148" t="s">
        <v>250</v>
      </c>
      <c r="D68" s="150">
        <v>214</v>
      </c>
      <c r="E68" s="150">
        <v>205</v>
      </c>
      <c r="F68" s="150">
        <v>192</v>
      </c>
      <c r="G68" s="150">
        <v>184</v>
      </c>
      <c r="H68" s="150">
        <v>172</v>
      </c>
      <c r="I68" s="150">
        <v>164</v>
      </c>
      <c r="J68" s="150">
        <v>127</v>
      </c>
      <c r="K68" s="150">
        <v>94</v>
      </c>
      <c r="L68" s="150">
        <v>57</v>
      </c>
      <c r="M68" s="150">
        <v>25</v>
      </c>
      <c r="N68" s="150">
        <v>0</v>
      </c>
      <c r="O68" s="150">
        <v>0</v>
      </c>
      <c r="P68" s="150">
        <v>0</v>
      </c>
      <c r="Q68" s="150">
        <v>0</v>
      </c>
      <c r="R68" s="150">
        <v>0</v>
      </c>
      <c r="S68" s="150">
        <v>0</v>
      </c>
      <c r="T68" s="150">
        <v>0</v>
      </c>
      <c r="U68" s="150">
        <v>0</v>
      </c>
      <c r="V68" s="150">
        <v>0</v>
      </c>
      <c r="W68" s="150">
        <v>0</v>
      </c>
      <c r="X68" s="150">
        <v>0</v>
      </c>
      <c r="Y68" s="150">
        <v>0</v>
      </c>
      <c r="Z68" s="150">
        <v>0</v>
      </c>
      <c r="AA68" s="150">
        <v>0</v>
      </c>
      <c r="AB68" s="150">
        <v>0</v>
      </c>
      <c r="AC68" s="150">
        <v>0</v>
      </c>
    </row>
    <row r="69" spans="2:29" x14ac:dyDescent="0.2">
      <c r="B69" s="26" t="s">
        <v>41</v>
      </c>
      <c r="C69" s="148" t="s">
        <v>388</v>
      </c>
      <c r="D69" s="150">
        <v>31996</v>
      </c>
      <c r="E69" s="150">
        <v>34165</v>
      </c>
      <c r="F69" s="150">
        <v>36328</v>
      </c>
      <c r="G69" s="150">
        <v>38488</v>
      </c>
      <c r="H69" s="150">
        <v>40639</v>
      </c>
      <c r="I69" s="150">
        <v>42793</v>
      </c>
      <c r="J69" s="150">
        <v>52526</v>
      </c>
      <c r="K69" s="150">
        <v>62247</v>
      </c>
      <c r="L69" s="150">
        <v>71944</v>
      </c>
      <c r="M69" s="150">
        <v>81625</v>
      </c>
      <c r="N69" s="150">
        <v>91289</v>
      </c>
      <c r="O69" s="150">
        <v>87153</v>
      </c>
      <c r="P69" s="150">
        <v>83018</v>
      </c>
      <c r="Q69" s="150">
        <v>78905</v>
      </c>
      <c r="R69" s="150">
        <v>74789</v>
      </c>
      <c r="S69" s="150">
        <v>70687</v>
      </c>
      <c r="T69" s="150">
        <v>66587</v>
      </c>
      <c r="U69" s="150">
        <v>62501</v>
      </c>
      <c r="V69" s="150">
        <v>58419</v>
      </c>
      <c r="W69" s="150">
        <v>54342</v>
      </c>
      <c r="X69" s="150">
        <v>50274</v>
      </c>
      <c r="Y69" s="150">
        <v>46211</v>
      </c>
      <c r="Z69" s="150">
        <v>42157</v>
      </c>
      <c r="AA69" s="150">
        <v>46681</v>
      </c>
      <c r="AB69" s="150">
        <v>43609</v>
      </c>
      <c r="AC69" s="150">
        <v>41280</v>
      </c>
    </row>
    <row r="70" spans="2:29" x14ac:dyDescent="0.2">
      <c r="B70" s="26"/>
      <c r="C70" s="148"/>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row>
    <row r="71" spans="2:29" x14ac:dyDescent="0.2">
      <c r="B71" s="26" t="s">
        <v>43</v>
      </c>
      <c r="C71" s="148" t="s">
        <v>386</v>
      </c>
      <c r="D71" s="150">
        <v>68823</v>
      </c>
      <c r="E71" s="150">
        <v>89377</v>
      </c>
      <c r="F71" s="150">
        <v>109892</v>
      </c>
      <c r="G71" s="150">
        <v>130371</v>
      </c>
      <c r="H71" s="150">
        <v>150795</v>
      </c>
      <c r="I71" s="150">
        <v>171201</v>
      </c>
      <c r="J71" s="150">
        <v>240685</v>
      </c>
      <c r="K71" s="150">
        <v>310054</v>
      </c>
      <c r="L71" s="150">
        <v>379275</v>
      </c>
      <c r="M71" s="150">
        <v>448380</v>
      </c>
      <c r="N71" s="150">
        <v>517348</v>
      </c>
      <c r="O71" s="150">
        <v>520946</v>
      </c>
      <c r="P71" s="150">
        <v>524485</v>
      </c>
      <c r="Q71" s="150">
        <v>528109</v>
      </c>
      <c r="R71" s="150">
        <v>531674</v>
      </c>
      <c r="S71" s="150">
        <v>535280</v>
      </c>
      <c r="T71" s="150">
        <v>538835</v>
      </c>
      <c r="U71" s="150">
        <v>542429</v>
      </c>
      <c r="V71" s="150">
        <v>546004</v>
      </c>
      <c r="W71" s="150">
        <v>549560</v>
      </c>
      <c r="X71" s="150">
        <v>553112</v>
      </c>
      <c r="Y71" s="150">
        <v>556657</v>
      </c>
      <c r="Z71" s="150">
        <v>560209</v>
      </c>
      <c r="AA71" s="150">
        <v>726660</v>
      </c>
      <c r="AB71" s="150">
        <v>755751</v>
      </c>
      <c r="AC71" s="150">
        <v>784481</v>
      </c>
    </row>
    <row r="72" spans="2:29" x14ac:dyDescent="0.2">
      <c r="B72" s="26" t="s">
        <v>43</v>
      </c>
      <c r="C72" s="148" t="s">
        <v>389</v>
      </c>
      <c r="D72" s="150">
        <v>15736</v>
      </c>
      <c r="E72" s="150">
        <v>15018</v>
      </c>
      <c r="F72" s="150">
        <v>14309</v>
      </c>
      <c r="G72" s="150">
        <v>13596</v>
      </c>
      <c r="H72" s="150">
        <v>12884</v>
      </c>
      <c r="I72" s="150">
        <v>12175</v>
      </c>
      <c r="J72" s="150">
        <v>9730</v>
      </c>
      <c r="K72" s="150">
        <v>7288</v>
      </c>
      <c r="L72" s="150">
        <v>4852</v>
      </c>
      <c r="M72" s="150">
        <v>2418</v>
      </c>
      <c r="N72" s="150">
        <v>0</v>
      </c>
      <c r="O72" s="150">
        <v>0</v>
      </c>
      <c r="P72" s="150">
        <v>0</v>
      </c>
      <c r="Q72" s="150">
        <v>0</v>
      </c>
      <c r="R72" s="150">
        <v>0</v>
      </c>
      <c r="S72" s="150">
        <v>0</v>
      </c>
      <c r="T72" s="150">
        <v>0</v>
      </c>
      <c r="U72" s="150">
        <v>0</v>
      </c>
      <c r="V72" s="150">
        <v>0</v>
      </c>
      <c r="W72" s="150">
        <v>0</v>
      </c>
      <c r="X72" s="150">
        <v>0</v>
      </c>
      <c r="Y72" s="150">
        <v>0</v>
      </c>
      <c r="Z72" s="150">
        <v>0</v>
      </c>
      <c r="AA72" s="150">
        <v>0</v>
      </c>
      <c r="AB72" s="150">
        <v>0</v>
      </c>
      <c r="AC72" s="150">
        <v>0</v>
      </c>
    </row>
    <row r="73" spans="2:29" x14ac:dyDescent="0.2">
      <c r="B73" s="26" t="s">
        <v>43</v>
      </c>
      <c r="C73" s="148" t="s">
        <v>241</v>
      </c>
      <c r="D73" s="150">
        <v>497514</v>
      </c>
      <c r="E73" s="150">
        <v>474951</v>
      </c>
      <c r="F73" s="150">
        <v>452418</v>
      </c>
      <c r="G73" s="150">
        <v>429952</v>
      </c>
      <c r="H73" s="150">
        <v>407471</v>
      </c>
      <c r="I73" s="150">
        <v>385081</v>
      </c>
      <c r="J73" s="150">
        <v>307778</v>
      </c>
      <c r="K73" s="150">
        <v>230630</v>
      </c>
      <c r="L73" s="150">
        <v>153603</v>
      </c>
      <c r="M73" s="150">
        <v>76726</v>
      </c>
      <c r="N73" s="150">
        <v>0</v>
      </c>
      <c r="O73" s="150">
        <v>0</v>
      </c>
      <c r="P73" s="150">
        <v>0</v>
      </c>
      <c r="Q73" s="150">
        <v>0</v>
      </c>
      <c r="R73" s="150">
        <v>0</v>
      </c>
      <c r="S73" s="150">
        <v>0</v>
      </c>
      <c r="T73" s="150">
        <v>0</v>
      </c>
      <c r="U73" s="150">
        <v>0</v>
      </c>
      <c r="V73" s="150">
        <v>0</v>
      </c>
      <c r="W73" s="150">
        <v>0</v>
      </c>
      <c r="X73" s="150">
        <v>0</v>
      </c>
      <c r="Y73" s="150">
        <v>0</v>
      </c>
      <c r="Z73" s="150">
        <v>0</v>
      </c>
      <c r="AA73" s="150">
        <v>0</v>
      </c>
      <c r="AB73" s="150">
        <v>0</v>
      </c>
      <c r="AC73" s="150">
        <v>0</v>
      </c>
    </row>
    <row r="74" spans="2:29" x14ac:dyDescent="0.2">
      <c r="B74" s="26" t="s">
        <v>43</v>
      </c>
      <c r="C74" s="148" t="s">
        <v>387</v>
      </c>
      <c r="D74" s="150">
        <v>0</v>
      </c>
      <c r="E74" s="150">
        <v>0</v>
      </c>
      <c r="F74" s="150">
        <v>0</v>
      </c>
      <c r="G74" s="150">
        <v>0</v>
      </c>
      <c r="H74" s="150">
        <v>0</v>
      </c>
      <c r="I74" s="150">
        <v>0</v>
      </c>
      <c r="J74" s="150">
        <v>0</v>
      </c>
      <c r="K74" s="150">
        <v>0</v>
      </c>
      <c r="L74" s="150">
        <v>0</v>
      </c>
      <c r="M74" s="150">
        <v>0</v>
      </c>
      <c r="N74" s="150">
        <v>0</v>
      </c>
      <c r="O74" s="150">
        <v>0</v>
      </c>
      <c r="P74" s="150">
        <v>0</v>
      </c>
      <c r="Q74" s="150">
        <v>0</v>
      </c>
      <c r="R74" s="150">
        <v>0</v>
      </c>
      <c r="S74" s="150">
        <v>0</v>
      </c>
      <c r="T74" s="150">
        <v>0</v>
      </c>
      <c r="U74" s="150">
        <v>0</v>
      </c>
      <c r="V74" s="150">
        <v>0</v>
      </c>
      <c r="W74" s="150">
        <v>0</v>
      </c>
      <c r="X74" s="150">
        <v>0</v>
      </c>
      <c r="Y74" s="150">
        <v>0</v>
      </c>
      <c r="Z74" s="150">
        <v>0</v>
      </c>
      <c r="AA74" s="150">
        <v>0</v>
      </c>
      <c r="AB74" s="150">
        <v>0</v>
      </c>
      <c r="AC74" s="150">
        <v>0</v>
      </c>
    </row>
    <row r="75" spans="2:29" x14ac:dyDescent="0.2">
      <c r="B75" s="26" t="s">
        <v>43</v>
      </c>
      <c r="C75" s="148" t="s">
        <v>250</v>
      </c>
      <c r="D75" s="150">
        <v>214</v>
      </c>
      <c r="E75" s="150">
        <v>205</v>
      </c>
      <c r="F75" s="150">
        <v>192</v>
      </c>
      <c r="G75" s="150">
        <v>184</v>
      </c>
      <c r="H75" s="150">
        <v>172</v>
      </c>
      <c r="I75" s="150">
        <v>164</v>
      </c>
      <c r="J75" s="150">
        <v>127</v>
      </c>
      <c r="K75" s="150">
        <v>94</v>
      </c>
      <c r="L75" s="150">
        <v>57</v>
      </c>
      <c r="M75" s="150">
        <v>25</v>
      </c>
      <c r="N75" s="150">
        <v>0</v>
      </c>
      <c r="O75" s="150">
        <v>0</v>
      </c>
      <c r="P75" s="150">
        <v>0</v>
      </c>
      <c r="Q75" s="150">
        <v>0</v>
      </c>
      <c r="R75" s="150">
        <v>0</v>
      </c>
      <c r="S75" s="150">
        <v>0</v>
      </c>
      <c r="T75" s="150">
        <v>0</v>
      </c>
      <c r="U75" s="150">
        <v>0</v>
      </c>
      <c r="V75" s="150">
        <v>0</v>
      </c>
      <c r="W75" s="150">
        <v>0</v>
      </c>
      <c r="X75" s="150">
        <v>0</v>
      </c>
      <c r="Y75" s="150">
        <v>0</v>
      </c>
      <c r="Z75" s="150">
        <v>0</v>
      </c>
      <c r="AA75" s="150">
        <v>0</v>
      </c>
      <c r="AB75" s="150">
        <v>0</v>
      </c>
      <c r="AC75" s="150">
        <v>0</v>
      </c>
    </row>
    <row r="76" spans="2:29" x14ac:dyDescent="0.2">
      <c r="B76" s="26" t="s">
        <v>43</v>
      </c>
      <c r="C76" s="148" t="s">
        <v>388</v>
      </c>
      <c r="D76" s="150">
        <v>31996</v>
      </c>
      <c r="E76" s="150">
        <v>34165</v>
      </c>
      <c r="F76" s="150">
        <v>36328</v>
      </c>
      <c r="G76" s="150">
        <v>38488</v>
      </c>
      <c r="H76" s="150">
        <v>40639</v>
      </c>
      <c r="I76" s="150">
        <v>42793</v>
      </c>
      <c r="J76" s="150">
        <v>52526</v>
      </c>
      <c r="K76" s="150">
        <v>62247</v>
      </c>
      <c r="L76" s="150">
        <v>71944</v>
      </c>
      <c r="M76" s="150">
        <v>81625</v>
      </c>
      <c r="N76" s="150">
        <v>91289</v>
      </c>
      <c r="O76" s="150">
        <v>87153</v>
      </c>
      <c r="P76" s="150">
        <v>83018</v>
      </c>
      <c r="Q76" s="150">
        <v>78905</v>
      </c>
      <c r="R76" s="150">
        <v>74789</v>
      </c>
      <c r="S76" s="150">
        <v>70687</v>
      </c>
      <c r="T76" s="150">
        <v>66587</v>
      </c>
      <c r="U76" s="150">
        <v>62501</v>
      </c>
      <c r="V76" s="150">
        <v>58419</v>
      </c>
      <c r="W76" s="150">
        <v>54342</v>
      </c>
      <c r="X76" s="150">
        <v>50274</v>
      </c>
      <c r="Y76" s="150">
        <v>46211</v>
      </c>
      <c r="Z76" s="150">
        <v>42157</v>
      </c>
      <c r="AA76" s="150">
        <v>46681</v>
      </c>
      <c r="AB76" s="150">
        <v>43609</v>
      </c>
      <c r="AC76" s="150">
        <v>41280</v>
      </c>
    </row>
  </sheetData>
  <dataValidations count="1">
    <dataValidation type="list" allowBlank="1" showInputMessage="1" showErrorMessage="1" sqref="B5" xr:uid="{E6FC3023-F461-4D22-AB8E-1D6F742F9EFF}">
      <formula1>"No Action,Current Policies,Additional Action,Net Zero Scenario A,Net Zero Scenario B"</formula1>
    </dataValidation>
  </dataValidations>
  <pageMargins left="0.75" right="0.75" top="1" bottom="1" header="0.5" footer="0.5"/>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3D6E-6D89-664E-BD3C-F18952408D98}">
  <sheetPr codeName="Sheet11">
    <tabColor theme="3" tint="0.79998168889431442"/>
  </sheetPr>
  <dimension ref="A1:AE76"/>
  <sheetViews>
    <sheetView workbookViewId="0">
      <pane ySplit="1" topLeftCell="A2" activePane="bottomLeft" state="frozen"/>
      <selection pane="bottomLeft"/>
    </sheetView>
  </sheetViews>
  <sheetFormatPr defaultColWidth="9" defaultRowHeight="12" x14ac:dyDescent="0.2"/>
  <cols>
    <col min="2" max="2" width="16.85546875" bestFit="1" customWidth="1"/>
    <col min="3" max="3" width="16" bestFit="1" customWidth="1"/>
    <col min="4" max="29" width="10" bestFit="1" customWidth="1"/>
    <col min="31" max="31" width="10" bestFit="1" customWidth="1"/>
  </cols>
  <sheetData>
    <row r="1" spans="1:3" s="10" customFormat="1" x14ac:dyDescent="0.2">
      <c r="A1" s="1" t="s">
        <v>0</v>
      </c>
    </row>
    <row r="2" spans="1:3" s="64" customFormat="1" ht="18.75" x14ac:dyDescent="0.2">
      <c r="A2" s="63" t="s">
        <v>391</v>
      </c>
    </row>
    <row r="4" spans="1:3" ht="12.75" x14ac:dyDescent="0.2">
      <c r="B4" s="66" t="s">
        <v>257</v>
      </c>
    </row>
    <row r="5" spans="1:3" x14ac:dyDescent="0.2">
      <c r="B5" s="77" t="s">
        <v>39</v>
      </c>
      <c r="C5" s="140" t="s">
        <v>382</v>
      </c>
    </row>
    <row r="27" spans="2:29" ht="12.75" x14ac:dyDescent="0.2">
      <c r="C27" s="66" t="s">
        <v>392</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row>
    <row r="28" spans="2:29" x14ac:dyDescent="0.2">
      <c r="C28" s="76" t="s">
        <v>257</v>
      </c>
      <c r="D28" s="76">
        <v>2025</v>
      </c>
      <c r="E28" s="76">
        <v>2026</v>
      </c>
      <c r="F28" s="76">
        <v>2027</v>
      </c>
      <c r="G28" s="76">
        <v>2028</v>
      </c>
      <c r="H28" s="76">
        <v>2029</v>
      </c>
      <c r="I28" s="76">
        <v>2030</v>
      </c>
      <c r="J28" s="76">
        <v>2031</v>
      </c>
      <c r="K28" s="76">
        <v>2032</v>
      </c>
      <c r="L28" s="76">
        <v>2033</v>
      </c>
      <c r="M28" s="76">
        <v>2034</v>
      </c>
      <c r="N28" s="76">
        <v>2035</v>
      </c>
      <c r="O28" s="76">
        <v>2036</v>
      </c>
      <c r="P28" s="76">
        <v>2037</v>
      </c>
      <c r="Q28" s="76">
        <v>2038</v>
      </c>
      <c r="R28" s="76">
        <v>2039</v>
      </c>
      <c r="S28" s="76">
        <v>2040</v>
      </c>
      <c r="T28" s="76">
        <v>2041</v>
      </c>
      <c r="U28" s="76">
        <v>2042</v>
      </c>
      <c r="V28" s="76">
        <v>2043</v>
      </c>
      <c r="W28" s="76">
        <v>2044</v>
      </c>
      <c r="X28" s="76">
        <v>2045</v>
      </c>
      <c r="Y28" s="76">
        <v>2046</v>
      </c>
      <c r="Z28" s="76">
        <v>2047</v>
      </c>
      <c r="AA28" s="76">
        <v>2048</v>
      </c>
      <c r="AB28" s="76">
        <v>2049</v>
      </c>
      <c r="AC28" s="76">
        <v>2050</v>
      </c>
    </row>
    <row r="29" spans="2:29" x14ac:dyDescent="0.2">
      <c r="C29" s="2" t="str">
        <f>$B$5</f>
        <v>Additional Action</v>
      </c>
      <c r="D29" s="68">
        <f t="shared" ref="D29:AC29" si="0">(D33+D34+D35)/SUM(D33:D38)</f>
        <v>7.3752698335497538E-2</v>
      </c>
      <c r="E29" s="68">
        <f t="shared" si="0"/>
        <v>8.2725759961384329E-2</v>
      </c>
      <c r="F29" s="68">
        <f t="shared" si="0"/>
        <v>9.3946501160680818E-2</v>
      </c>
      <c r="G29" s="68">
        <f t="shared" si="0"/>
        <v>0.1073715830697651</v>
      </c>
      <c r="H29" s="68">
        <f t="shared" si="0"/>
        <v>0.12294734505330283</v>
      </c>
      <c r="I29" s="68">
        <f t="shared" si="0"/>
        <v>0.14061159507874843</v>
      </c>
      <c r="J29" s="68">
        <f t="shared" si="0"/>
        <v>0.16613888552323361</v>
      </c>
      <c r="K29" s="68">
        <f t="shared" si="0"/>
        <v>0.19941393870743745</v>
      </c>
      <c r="L29" s="68">
        <f t="shared" si="0"/>
        <v>0.24031607382342471</v>
      </c>
      <c r="M29" s="68">
        <f t="shared" si="0"/>
        <v>0.28868256258671882</v>
      </c>
      <c r="N29" s="68">
        <f t="shared" si="0"/>
        <v>0.34428017322621901</v>
      </c>
      <c r="O29" s="68">
        <f t="shared" si="0"/>
        <v>0.39865893859352314</v>
      </c>
      <c r="P29" s="68">
        <f t="shared" si="0"/>
        <v>0.4515880954460284</v>
      </c>
      <c r="Q29" s="68">
        <f t="shared" si="0"/>
        <v>0.50281533379374821</v>
      </c>
      <c r="R29" s="68">
        <f t="shared" si="0"/>
        <v>0.55208031890040943</v>
      </c>
      <c r="S29" s="68">
        <f t="shared" si="0"/>
        <v>0.5991598979789563</v>
      </c>
      <c r="T29" s="68">
        <f t="shared" si="0"/>
        <v>0.64385307538816561</v>
      </c>
      <c r="U29" s="68">
        <f t="shared" si="0"/>
        <v>0.68600213797583565</v>
      </c>
      <c r="V29" s="68">
        <f t="shared" si="0"/>
        <v>0.72542176443179995</v>
      </c>
      <c r="W29" s="68">
        <f t="shared" si="0"/>
        <v>0.76188143743995518</v>
      </c>
      <c r="X29" s="68">
        <f t="shared" si="0"/>
        <v>0.79517728583121372</v>
      </c>
      <c r="Y29" s="68">
        <f t="shared" si="0"/>
        <v>0.82517024899439484</v>
      </c>
      <c r="Z29" s="68">
        <f t="shared" si="0"/>
        <v>0.85178381391848457</v>
      </c>
      <c r="AA29" s="68">
        <f t="shared" si="0"/>
        <v>0.87509523274487178</v>
      </c>
      <c r="AB29" s="68">
        <f t="shared" si="0"/>
        <v>0.89535294865740089</v>
      </c>
      <c r="AC29" s="68">
        <f t="shared" si="0"/>
        <v>0.91286311098836304</v>
      </c>
    </row>
    <row r="31" spans="2:29" ht="12.75" x14ac:dyDescent="0.2">
      <c r="B31" s="66" t="s">
        <v>393</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row>
    <row r="32" spans="2:29" x14ac:dyDescent="0.2">
      <c r="B32" s="78" t="s">
        <v>257</v>
      </c>
      <c r="C32" s="78" t="s">
        <v>394</v>
      </c>
      <c r="D32" s="78">
        <v>2025</v>
      </c>
      <c r="E32" s="78">
        <v>2026</v>
      </c>
      <c r="F32" s="78">
        <v>2027</v>
      </c>
      <c r="G32" s="78">
        <v>2028</v>
      </c>
      <c r="H32" s="78">
        <v>2029</v>
      </c>
      <c r="I32" s="78">
        <v>2030</v>
      </c>
      <c r="J32" s="78">
        <v>2031</v>
      </c>
      <c r="K32" s="78">
        <v>2032</v>
      </c>
      <c r="L32" s="78">
        <v>2033</v>
      </c>
      <c r="M32" s="78">
        <v>2034</v>
      </c>
      <c r="N32" s="78">
        <v>2035</v>
      </c>
      <c r="O32" s="78">
        <v>2036</v>
      </c>
      <c r="P32" s="78">
        <v>2037</v>
      </c>
      <c r="Q32" s="78">
        <v>2038</v>
      </c>
      <c r="R32" s="78">
        <v>2039</v>
      </c>
      <c r="S32" s="78">
        <v>2040</v>
      </c>
      <c r="T32" s="78">
        <v>2041</v>
      </c>
      <c r="U32" s="78">
        <v>2042</v>
      </c>
      <c r="V32" s="78">
        <v>2043</v>
      </c>
      <c r="W32" s="78">
        <v>2044</v>
      </c>
      <c r="X32" s="78">
        <v>2045</v>
      </c>
      <c r="Y32" s="78">
        <v>2046</v>
      </c>
      <c r="Z32" s="78">
        <v>2047</v>
      </c>
      <c r="AA32" s="78">
        <v>2048</v>
      </c>
      <c r="AB32" s="78">
        <v>2049</v>
      </c>
      <c r="AC32" s="78">
        <v>2050</v>
      </c>
    </row>
    <row r="33" spans="2:31" x14ac:dyDescent="0.2">
      <c r="B33" s="26" t="str">
        <f>$B$5</f>
        <v>Additional Action</v>
      </c>
      <c r="C33" s="26" t="s">
        <v>386</v>
      </c>
      <c r="D33" s="67">
        <f>SUMIFS(D$43:D$76,$B$43:$B$76,$B33,$C$43:$C$76,$C33)</f>
        <v>437508.07122089103</v>
      </c>
      <c r="E33" s="67">
        <f t="shared" ref="E33:AC38" si="1">SUMIFS(E$43:E$76,$B$43:$B$76,$B33,$C$43:$C$76,$C33)</f>
        <v>505277.07122089103</v>
      </c>
      <c r="F33" s="67">
        <f t="shared" si="1"/>
        <v>592848.07122089097</v>
      </c>
      <c r="G33" s="67">
        <f t="shared" si="1"/>
        <v>699833.07122089108</v>
      </c>
      <c r="H33" s="67">
        <f t="shared" si="1"/>
        <v>825747.07122089108</v>
      </c>
      <c r="I33" s="67">
        <f t="shared" si="1"/>
        <v>970056.07122089108</v>
      </c>
      <c r="J33" s="67">
        <f t="shared" si="1"/>
        <v>1181241.0712208911</v>
      </c>
      <c r="K33" s="67">
        <f t="shared" si="1"/>
        <v>1458159.0712208911</v>
      </c>
      <c r="L33" s="67">
        <f t="shared" si="1"/>
        <v>1799603.0712208911</v>
      </c>
      <c r="M33" s="67">
        <f t="shared" si="1"/>
        <v>2204010.0712208911</v>
      </c>
      <c r="N33" s="67">
        <f t="shared" si="1"/>
        <v>2669352.0712208911</v>
      </c>
      <c r="O33" s="67">
        <f t="shared" si="1"/>
        <v>3128116.0712208911</v>
      </c>
      <c r="P33" s="67">
        <f t="shared" si="1"/>
        <v>3578371.0712208911</v>
      </c>
      <c r="Q33" s="67">
        <f t="shared" si="1"/>
        <v>4017912.0712208911</v>
      </c>
      <c r="R33" s="67">
        <f t="shared" si="1"/>
        <v>4444475.0712208906</v>
      </c>
      <c r="S33" s="67">
        <f t="shared" si="1"/>
        <v>4856088.0712208916</v>
      </c>
      <c r="T33" s="67">
        <f t="shared" si="1"/>
        <v>5250931.0712208906</v>
      </c>
      <c r="U33" s="67">
        <f t="shared" si="1"/>
        <v>5627553.0712208906</v>
      </c>
      <c r="V33" s="67">
        <f t="shared" si="1"/>
        <v>5984283.0712208906</v>
      </c>
      <c r="W33" s="67">
        <f t="shared" si="1"/>
        <v>6319085.0712208906</v>
      </c>
      <c r="X33" s="67">
        <f t="shared" si="1"/>
        <v>6630153.0712208906</v>
      </c>
      <c r="Y33" s="67">
        <f t="shared" si="1"/>
        <v>6916189.0712208916</v>
      </c>
      <c r="Z33" s="67">
        <f t="shared" si="1"/>
        <v>7176462.0712208906</v>
      </c>
      <c r="AA33" s="67">
        <f t="shared" si="1"/>
        <v>7411448.0712208906</v>
      </c>
      <c r="AB33" s="67">
        <f t="shared" si="1"/>
        <v>7622983.0712208906</v>
      </c>
      <c r="AC33" s="67">
        <f t="shared" si="1"/>
        <v>7813506.0712208906</v>
      </c>
      <c r="AE33" s="72"/>
    </row>
    <row r="34" spans="2:31" x14ac:dyDescent="0.2">
      <c r="B34" s="26" t="str">
        <f t="shared" ref="B34:B38" si="2">$B$5</f>
        <v>Additional Action</v>
      </c>
      <c r="C34" s="26" t="s">
        <v>387</v>
      </c>
      <c r="D34" s="67">
        <f t="shared" ref="D34:D38" si="3">SUMIFS(D$43:D$76,$B$43:$B$76,$B34,$C$43:$C$76,$C34)</f>
        <v>252.48633698116959</v>
      </c>
      <c r="E34" s="67">
        <f t="shared" si="1"/>
        <v>251.48633698116959</v>
      </c>
      <c r="F34" s="67">
        <f t="shared" si="1"/>
        <v>250.48633698116959</v>
      </c>
      <c r="G34" s="67">
        <f t="shared" si="1"/>
        <v>249.48633698116959</v>
      </c>
      <c r="H34" s="67">
        <f t="shared" si="1"/>
        <v>248.48633698116959</v>
      </c>
      <c r="I34" s="67">
        <f t="shared" si="1"/>
        <v>247.48633698116959</v>
      </c>
      <c r="J34" s="67">
        <f t="shared" si="1"/>
        <v>246.48633698116959</v>
      </c>
      <c r="K34" s="67">
        <f t="shared" si="1"/>
        <v>245.48633698116959</v>
      </c>
      <c r="L34" s="67">
        <f t="shared" si="1"/>
        <v>244.48633698116959</v>
      </c>
      <c r="M34" s="67">
        <f t="shared" si="1"/>
        <v>243.48633698116959</v>
      </c>
      <c r="N34" s="67">
        <f t="shared" si="1"/>
        <v>242.48633698116959</v>
      </c>
      <c r="O34" s="67">
        <f t="shared" si="1"/>
        <v>241.48633698116959</v>
      </c>
      <c r="P34" s="67">
        <f t="shared" si="1"/>
        <v>240.48633698116959</v>
      </c>
      <c r="Q34" s="67">
        <f t="shared" si="1"/>
        <v>239.48633698116959</v>
      </c>
      <c r="R34" s="67">
        <f t="shared" si="1"/>
        <v>238.48633698116959</v>
      </c>
      <c r="S34" s="67">
        <f t="shared" si="1"/>
        <v>237.48633698116959</v>
      </c>
      <c r="T34" s="67">
        <f t="shared" si="1"/>
        <v>236.48633698116959</v>
      </c>
      <c r="U34" s="67">
        <f t="shared" si="1"/>
        <v>235.48633698116959</v>
      </c>
      <c r="V34" s="67">
        <f t="shared" si="1"/>
        <v>234.48633698116959</v>
      </c>
      <c r="W34" s="67">
        <f t="shared" si="1"/>
        <v>233.48633698116959</v>
      </c>
      <c r="X34" s="67">
        <f t="shared" si="1"/>
        <v>232.48633698116959</v>
      </c>
      <c r="Y34" s="67">
        <f t="shared" si="1"/>
        <v>231.48633698116959</v>
      </c>
      <c r="Z34" s="67">
        <f t="shared" si="1"/>
        <v>230.48633698116959</v>
      </c>
      <c r="AA34" s="67">
        <f t="shared" si="1"/>
        <v>229.48633698116959</v>
      </c>
      <c r="AB34" s="67">
        <f t="shared" si="1"/>
        <v>228.48633698116959</v>
      </c>
      <c r="AC34" s="67">
        <f t="shared" si="1"/>
        <v>227.48633698116959</v>
      </c>
    </row>
    <row r="35" spans="2:31" x14ac:dyDescent="0.2">
      <c r="B35" s="26" t="str">
        <f t="shared" si="2"/>
        <v>Additional Action</v>
      </c>
      <c r="C35" s="26" t="s">
        <v>388</v>
      </c>
      <c r="D35" s="67">
        <f t="shared" si="3"/>
        <v>281830.28231116408</v>
      </c>
      <c r="E35" s="67">
        <f t="shared" si="1"/>
        <v>300818.28231116408</v>
      </c>
      <c r="F35" s="67">
        <f t="shared" si="1"/>
        <v>321724.28231116408</v>
      </c>
      <c r="G35" s="67">
        <f t="shared" si="1"/>
        <v>344451.28231116408</v>
      </c>
      <c r="H35" s="67">
        <f t="shared" si="1"/>
        <v>368901.28231116408</v>
      </c>
      <c r="I35" s="67">
        <f t="shared" si="1"/>
        <v>394947.28231116408</v>
      </c>
      <c r="J35" s="67">
        <f t="shared" si="1"/>
        <v>430062.28231116408</v>
      </c>
      <c r="K35" s="67">
        <f t="shared" si="1"/>
        <v>474058.28231116408</v>
      </c>
      <c r="L35" s="67">
        <f t="shared" si="1"/>
        <v>526759.28231116408</v>
      </c>
      <c r="M35" s="67">
        <f t="shared" si="1"/>
        <v>587950.28231116408</v>
      </c>
      <c r="N35" s="67">
        <f t="shared" si="1"/>
        <v>657212.28231116408</v>
      </c>
      <c r="O35" s="67">
        <f t="shared" si="1"/>
        <v>720276.28231116408</v>
      </c>
      <c r="P35" s="67">
        <f t="shared" si="1"/>
        <v>776893.28231116408</v>
      </c>
      <c r="Q35" s="67">
        <f t="shared" si="1"/>
        <v>826853.28231116408</v>
      </c>
      <c r="R35" s="67">
        <f t="shared" si="1"/>
        <v>870027.28231116408</v>
      </c>
      <c r="S35" s="67">
        <f t="shared" si="1"/>
        <v>906273.28231116408</v>
      </c>
      <c r="T35" s="67">
        <f t="shared" si="1"/>
        <v>935541.28231116408</v>
      </c>
      <c r="U35" s="67">
        <f t="shared" si="1"/>
        <v>957844.28231116408</v>
      </c>
      <c r="V35" s="67">
        <f t="shared" si="1"/>
        <v>973143.28231116408</v>
      </c>
      <c r="W35" s="67">
        <f t="shared" si="1"/>
        <v>981346.28231116408</v>
      </c>
      <c r="X35" s="67">
        <f t="shared" si="1"/>
        <v>982387.28231116408</v>
      </c>
      <c r="Y35" s="67">
        <f t="shared" si="1"/>
        <v>976321.28231116408</v>
      </c>
      <c r="Z35" s="67">
        <f t="shared" si="1"/>
        <v>963242.28231116408</v>
      </c>
      <c r="AA35" s="67">
        <f t="shared" si="1"/>
        <v>943496.28231116408</v>
      </c>
      <c r="AB35" s="67">
        <f t="shared" si="1"/>
        <v>917713.28231116408</v>
      </c>
      <c r="AC35" s="67">
        <f t="shared" si="1"/>
        <v>886507.28231116408</v>
      </c>
    </row>
    <row r="36" spans="2:31" x14ac:dyDescent="0.2">
      <c r="B36" s="26" t="str">
        <f t="shared" si="2"/>
        <v>Additional Action</v>
      </c>
      <c r="C36" s="26" t="s">
        <v>241</v>
      </c>
      <c r="D36" s="67">
        <f t="shared" si="3"/>
        <v>8746697.1397965755</v>
      </c>
      <c r="E36" s="67">
        <f t="shared" si="1"/>
        <v>8653110.1397965755</v>
      </c>
      <c r="F36" s="67">
        <f t="shared" si="1"/>
        <v>8538525.1397965755</v>
      </c>
      <c r="G36" s="67">
        <f t="shared" si="1"/>
        <v>8403411.1397965755</v>
      </c>
      <c r="H36" s="67">
        <f t="shared" si="1"/>
        <v>8248308.1397965765</v>
      </c>
      <c r="I36" s="67">
        <f t="shared" si="1"/>
        <v>8073883.1397965765</v>
      </c>
      <c r="J36" s="67">
        <f t="shared" si="1"/>
        <v>7825913.1397965765</v>
      </c>
      <c r="K36" s="67">
        <f t="shared" si="1"/>
        <v>7505699.1397965765</v>
      </c>
      <c r="L36" s="67">
        <f t="shared" si="1"/>
        <v>7114565.1397965765</v>
      </c>
      <c r="M36" s="67">
        <f t="shared" si="1"/>
        <v>6654230.1397965765</v>
      </c>
      <c r="N36" s="67">
        <f t="shared" si="1"/>
        <v>6127084.1397965765</v>
      </c>
      <c r="O36" s="67">
        <f t="shared" si="1"/>
        <v>5612338.1397965765</v>
      </c>
      <c r="P36" s="67">
        <f t="shared" si="1"/>
        <v>5112122.1397965765</v>
      </c>
      <c r="Q36" s="67">
        <f t="shared" si="1"/>
        <v>4628790.1397965765</v>
      </c>
      <c r="R36" s="67">
        <f t="shared" si="1"/>
        <v>4164700.139796576</v>
      </c>
      <c r="S36" s="67">
        <f t="shared" si="1"/>
        <v>3721901.139796576</v>
      </c>
      <c r="T36" s="67">
        <f t="shared" si="1"/>
        <v>3302186.139796576</v>
      </c>
      <c r="U36" s="67">
        <f t="shared" si="1"/>
        <v>2906962.139796576</v>
      </c>
      <c r="V36" s="67">
        <f t="shared" si="1"/>
        <v>2537910.139796576</v>
      </c>
      <c r="W36" s="67">
        <f t="shared" si="1"/>
        <v>2197113.139796576</v>
      </c>
      <c r="X36" s="67">
        <f t="shared" si="1"/>
        <v>1886404.139796576</v>
      </c>
      <c r="Y36" s="67">
        <f t="shared" si="1"/>
        <v>1607036.139796576</v>
      </c>
      <c r="Z36" s="67">
        <f t="shared" si="1"/>
        <v>1359631.139796576</v>
      </c>
      <c r="AA36" s="67">
        <f t="shared" si="1"/>
        <v>1143393.139796576</v>
      </c>
      <c r="AB36" s="67">
        <f t="shared" si="1"/>
        <v>955895.13979657576</v>
      </c>
      <c r="AC36" s="67">
        <f t="shared" si="1"/>
        <v>794173.13979657576</v>
      </c>
    </row>
    <row r="37" spans="2:31" x14ac:dyDescent="0.2">
      <c r="B37" s="26" t="str">
        <f t="shared" si="2"/>
        <v>Additional Action</v>
      </c>
      <c r="C37" s="26" t="s">
        <v>389</v>
      </c>
      <c r="D37" s="67">
        <f t="shared" si="3"/>
        <v>286045.53037086577</v>
      </c>
      <c r="E37" s="67">
        <f t="shared" si="1"/>
        <v>283235.53037086577</v>
      </c>
      <c r="F37" s="67">
        <f t="shared" si="1"/>
        <v>279770.53037086577</v>
      </c>
      <c r="G37" s="67">
        <f t="shared" si="1"/>
        <v>275654.53037086577</v>
      </c>
      <c r="H37" s="67">
        <f t="shared" si="1"/>
        <v>270923.53037086577</v>
      </c>
      <c r="I37" s="67">
        <f t="shared" si="1"/>
        <v>265589.53037086577</v>
      </c>
      <c r="J37" s="67">
        <f t="shared" si="1"/>
        <v>257927.5303708658</v>
      </c>
      <c r="K37" s="67">
        <f t="shared" si="1"/>
        <v>247989.5303708658</v>
      </c>
      <c r="L37" s="67">
        <f t="shared" si="1"/>
        <v>235820.5303708658</v>
      </c>
      <c r="M37" s="67">
        <f t="shared" si="1"/>
        <v>221489.5303708658</v>
      </c>
      <c r="N37" s="67">
        <f t="shared" si="1"/>
        <v>205060.5303708658</v>
      </c>
      <c r="O37" s="67">
        <f t="shared" si="1"/>
        <v>189027.5303708658</v>
      </c>
      <c r="P37" s="67">
        <f t="shared" si="1"/>
        <v>173456.5303708658</v>
      </c>
      <c r="Q37" s="67">
        <f t="shared" si="1"/>
        <v>158375.5303708658</v>
      </c>
      <c r="R37" s="67">
        <f t="shared" si="1"/>
        <v>143901.5303708658</v>
      </c>
      <c r="S37" s="67">
        <f t="shared" si="1"/>
        <v>130061.5303708658</v>
      </c>
      <c r="T37" s="67">
        <f t="shared" si="1"/>
        <v>116925.5303708658</v>
      </c>
      <c r="U37" s="67">
        <f t="shared" si="1"/>
        <v>104535.5303708658</v>
      </c>
      <c r="V37" s="67">
        <f t="shared" si="1"/>
        <v>92906.530370865788</v>
      </c>
      <c r="W37" s="67">
        <f t="shared" si="1"/>
        <v>82083.530370865788</v>
      </c>
      <c r="X37" s="67">
        <f t="shared" si="1"/>
        <v>72094.530370865788</v>
      </c>
      <c r="Y37" s="67">
        <f t="shared" si="1"/>
        <v>62930.530370865781</v>
      </c>
      <c r="Z37" s="67">
        <f t="shared" si="1"/>
        <v>54615.530370865781</v>
      </c>
      <c r="AA37" s="67">
        <f t="shared" si="1"/>
        <v>47127.530370865781</v>
      </c>
      <c r="AB37" s="67">
        <f t="shared" si="1"/>
        <v>40429.530370865767</v>
      </c>
      <c r="AC37" s="67">
        <f t="shared" si="1"/>
        <v>34477.530370865767</v>
      </c>
    </row>
    <row r="38" spans="2:31" x14ac:dyDescent="0.2">
      <c r="B38" s="26" t="str">
        <f t="shared" si="2"/>
        <v>Additional Action</v>
      </c>
      <c r="C38" s="26" t="s">
        <v>250</v>
      </c>
      <c r="D38" s="67">
        <f t="shared" si="3"/>
        <v>4473.442241412622</v>
      </c>
      <c r="E38" s="67">
        <f t="shared" si="1"/>
        <v>4535.4422414126211</v>
      </c>
      <c r="F38" s="67">
        <f t="shared" si="1"/>
        <v>4581.4422414126211</v>
      </c>
      <c r="G38" s="67">
        <f t="shared" si="1"/>
        <v>4615.4422414126211</v>
      </c>
      <c r="H38" s="67">
        <f t="shared" si="1"/>
        <v>4640.4422414126211</v>
      </c>
      <c r="I38" s="67">
        <f t="shared" si="1"/>
        <v>4652.442241412622</v>
      </c>
      <c r="J38" s="67">
        <f t="shared" si="1"/>
        <v>4625.442241412622</v>
      </c>
      <c r="K38" s="67">
        <f t="shared" si="1"/>
        <v>4559.442241412622</v>
      </c>
      <c r="L38" s="67">
        <f t="shared" si="1"/>
        <v>4452.442241412622</v>
      </c>
      <c r="M38" s="67">
        <f t="shared" si="1"/>
        <v>4305.4422414126211</v>
      </c>
      <c r="N38" s="67">
        <f t="shared" si="1"/>
        <v>4128.4422414126211</v>
      </c>
      <c r="O38" s="67">
        <f t="shared" si="1"/>
        <v>3951.442241412622</v>
      </c>
      <c r="P38" s="67">
        <f t="shared" si="1"/>
        <v>3778.442241412622</v>
      </c>
      <c r="Q38" s="67">
        <f t="shared" si="1"/>
        <v>3583.4422414126211</v>
      </c>
      <c r="R38" s="67">
        <f t="shared" si="1"/>
        <v>3410.4422414126211</v>
      </c>
      <c r="S38" s="67">
        <f t="shared" si="1"/>
        <v>3236.4422414126211</v>
      </c>
      <c r="T38" s="67">
        <f t="shared" si="1"/>
        <v>3062.4422414126211</v>
      </c>
      <c r="U38" s="67">
        <f t="shared" si="1"/>
        <v>2887.4422414126211</v>
      </c>
      <c r="V38" s="67">
        <f t="shared" si="1"/>
        <v>2716.442241412622</v>
      </c>
      <c r="W38" s="67">
        <f t="shared" si="1"/>
        <v>2554.442241412622</v>
      </c>
      <c r="X38" s="67">
        <f t="shared" si="1"/>
        <v>2408.4422414126211</v>
      </c>
      <c r="Y38" s="67">
        <f t="shared" si="1"/>
        <v>2277.4422414126211</v>
      </c>
      <c r="Z38" s="67">
        <f t="shared" si="1"/>
        <v>2157.4422414126211</v>
      </c>
      <c r="AA38" s="67">
        <f t="shared" si="1"/>
        <v>2036.4422414126209</v>
      </c>
      <c r="AB38" s="67">
        <f t="shared" si="1"/>
        <v>1921.4422414126209</v>
      </c>
      <c r="AC38" s="67">
        <f t="shared" si="1"/>
        <v>1826.4422414126209</v>
      </c>
    </row>
    <row r="41" spans="2:31" ht="12.75" x14ac:dyDescent="0.2">
      <c r="B41" s="66" t="s">
        <v>395</v>
      </c>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row>
    <row r="42" spans="2:31" x14ac:dyDescent="0.2">
      <c r="B42" s="78" t="s">
        <v>257</v>
      </c>
      <c r="C42" s="78" t="s">
        <v>394</v>
      </c>
      <c r="D42" s="149">
        <v>2025</v>
      </c>
      <c r="E42" s="149">
        <v>2026</v>
      </c>
      <c r="F42" s="149">
        <v>2027</v>
      </c>
      <c r="G42" s="149">
        <v>2028</v>
      </c>
      <c r="H42" s="149">
        <v>2029</v>
      </c>
      <c r="I42" s="149">
        <v>2030</v>
      </c>
      <c r="J42" s="149">
        <v>2031</v>
      </c>
      <c r="K42" s="149">
        <v>2032</v>
      </c>
      <c r="L42" s="149">
        <v>2033</v>
      </c>
      <c r="M42" s="149">
        <v>2034</v>
      </c>
      <c r="N42" s="149">
        <v>2035</v>
      </c>
      <c r="O42" s="149">
        <v>2036</v>
      </c>
      <c r="P42" s="149">
        <v>2037</v>
      </c>
      <c r="Q42" s="149">
        <v>2038</v>
      </c>
      <c r="R42" s="149">
        <v>2039</v>
      </c>
      <c r="S42" s="149">
        <v>2040</v>
      </c>
      <c r="T42" s="149">
        <v>2041</v>
      </c>
      <c r="U42" s="149">
        <v>2042</v>
      </c>
      <c r="V42" s="149">
        <v>2043</v>
      </c>
      <c r="W42" s="149">
        <v>2044</v>
      </c>
      <c r="X42" s="149">
        <v>2045</v>
      </c>
      <c r="Y42" s="149">
        <v>2046</v>
      </c>
      <c r="Z42" s="149">
        <v>2047</v>
      </c>
      <c r="AA42" s="149">
        <v>2048</v>
      </c>
      <c r="AB42" s="149">
        <v>2049</v>
      </c>
      <c r="AC42" s="149">
        <v>2050</v>
      </c>
    </row>
    <row r="43" spans="2:31" x14ac:dyDescent="0.2">
      <c r="B43" s="26" t="s">
        <v>35</v>
      </c>
      <c r="C43" s="148" t="s">
        <v>386</v>
      </c>
      <c r="D43" s="150">
        <v>431861.07122089103</v>
      </c>
      <c r="E43" s="150">
        <v>496034.07122089103</v>
      </c>
      <c r="F43" s="150">
        <v>575173.07122089097</v>
      </c>
      <c r="G43" s="150">
        <v>666031.07122089097</v>
      </c>
      <c r="H43" s="150">
        <v>770513.07122089108</v>
      </c>
      <c r="I43" s="150">
        <v>884369.07122089108</v>
      </c>
      <c r="J43" s="150">
        <v>1000014.071220891</v>
      </c>
      <c r="K43" s="150">
        <v>1116102.0712208911</v>
      </c>
      <c r="L43" s="150">
        <v>1232016.0712208911</v>
      </c>
      <c r="M43" s="150">
        <v>1347602.0712208911</v>
      </c>
      <c r="N43" s="150">
        <v>1461122.0712208911</v>
      </c>
      <c r="O43" s="150">
        <v>1569358.0712208911</v>
      </c>
      <c r="P43" s="150">
        <v>1673112.0712208911</v>
      </c>
      <c r="Q43" s="150">
        <v>1768468.0712208911</v>
      </c>
      <c r="R43" s="150">
        <v>1855672.0712208911</v>
      </c>
      <c r="S43" s="150">
        <v>1934963.0712208911</v>
      </c>
      <c r="T43" s="150">
        <v>2008473.0712208911</v>
      </c>
      <c r="U43" s="150">
        <v>2073726.0712208911</v>
      </c>
      <c r="V43" s="150">
        <v>2132675.0712208911</v>
      </c>
      <c r="W43" s="150">
        <v>2184492.0712208911</v>
      </c>
      <c r="X43" s="150">
        <v>2230255.0712208911</v>
      </c>
      <c r="Y43" s="150">
        <v>2270064.0712208911</v>
      </c>
      <c r="Z43" s="150">
        <v>2304748.0712208911</v>
      </c>
      <c r="AA43" s="150">
        <v>2337443.0712208911</v>
      </c>
      <c r="AB43" s="150">
        <v>2365848.0712208911</v>
      </c>
      <c r="AC43" s="150">
        <v>2391569.0712208911</v>
      </c>
      <c r="AE43" s="72"/>
    </row>
    <row r="44" spans="2:31" x14ac:dyDescent="0.2">
      <c r="B44" s="26" t="s">
        <v>35</v>
      </c>
      <c r="C44" s="148" t="s">
        <v>389</v>
      </c>
      <c r="D44" s="150">
        <v>286319.53037086577</v>
      </c>
      <c r="E44" s="150">
        <v>283667.53037086577</v>
      </c>
      <c r="F44" s="150">
        <v>280541.53037086577</v>
      </c>
      <c r="G44" s="150">
        <v>277057.53037086577</v>
      </c>
      <c r="H44" s="150">
        <v>273160.53037086577</v>
      </c>
      <c r="I44" s="150">
        <v>268987.53037086577</v>
      </c>
      <c r="J44" s="150">
        <v>264744.53037086577</v>
      </c>
      <c r="K44" s="150">
        <v>260483.5303708658</v>
      </c>
      <c r="L44" s="150">
        <v>256238.5303708658</v>
      </c>
      <c r="M44" s="150">
        <v>252006.5303708658</v>
      </c>
      <c r="N44" s="150">
        <v>247838.5303708658</v>
      </c>
      <c r="O44" s="150">
        <v>243851.5303708658</v>
      </c>
      <c r="P44" s="150">
        <v>240011.5303708658</v>
      </c>
      <c r="Q44" s="150">
        <v>236446.5303708658</v>
      </c>
      <c r="R44" s="150">
        <v>233141.5303708658</v>
      </c>
      <c r="S44" s="150">
        <v>230072.5303708658</v>
      </c>
      <c r="T44" s="150">
        <v>227163.5303708658</v>
      </c>
      <c r="U44" s="150">
        <v>224510.5303708658</v>
      </c>
      <c r="V44" s="150">
        <v>222028.5303708658</v>
      </c>
      <c r="W44" s="150">
        <v>219782.5303708658</v>
      </c>
      <c r="X44" s="150">
        <v>217717.5303708658</v>
      </c>
      <c r="Y44" s="150">
        <v>215841.5303708658</v>
      </c>
      <c r="Z44" s="150">
        <v>214151.5303708658</v>
      </c>
      <c r="AA44" s="150">
        <v>212520.5303708658</v>
      </c>
      <c r="AB44" s="150">
        <v>211046.5303708658</v>
      </c>
      <c r="AC44" s="150">
        <v>209654.5303708658</v>
      </c>
    </row>
    <row r="45" spans="2:31" x14ac:dyDescent="0.2">
      <c r="B45" s="26" t="s">
        <v>35</v>
      </c>
      <c r="C45" s="148" t="s">
        <v>241</v>
      </c>
      <c r="D45" s="150">
        <v>8755426.1397965755</v>
      </c>
      <c r="E45" s="150">
        <v>8666640.1397965755</v>
      </c>
      <c r="F45" s="150">
        <v>8562903.1397965755</v>
      </c>
      <c r="G45" s="150">
        <v>8447995.1397965755</v>
      </c>
      <c r="H45" s="150">
        <v>8319219.1397965765</v>
      </c>
      <c r="I45" s="150">
        <v>8181595.1397965765</v>
      </c>
      <c r="J45" s="150">
        <v>8041868.1397965765</v>
      </c>
      <c r="K45" s="150">
        <v>7901591.1397965765</v>
      </c>
      <c r="L45" s="150">
        <v>7761484.1397965765</v>
      </c>
      <c r="M45" s="150">
        <v>7621673.1397965765</v>
      </c>
      <c r="N45" s="150">
        <v>7484261.1397965765</v>
      </c>
      <c r="O45" s="150">
        <v>7353236.1397965765</v>
      </c>
      <c r="P45" s="150">
        <v>7227612.1397965765</v>
      </c>
      <c r="Q45" s="150">
        <v>7112017.1397965765</v>
      </c>
      <c r="R45" s="150">
        <v>7005959.1397965765</v>
      </c>
      <c r="S45" s="150">
        <v>6909044.1397965765</v>
      </c>
      <c r="T45" s="150">
        <v>6818549.1397965765</v>
      </c>
      <c r="U45" s="150">
        <v>6737398.1397965765</v>
      </c>
      <c r="V45" s="150">
        <v>6663191.1397965765</v>
      </c>
      <c r="W45" s="150">
        <v>6596970.1397965765</v>
      </c>
      <c r="X45" s="150">
        <v>6537499.1397965765</v>
      </c>
      <c r="Y45" s="150">
        <v>6484675.1397965765</v>
      </c>
      <c r="Z45" s="150">
        <v>6437590.1397965765</v>
      </c>
      <c r="AA45" s="150">
        <v>6392526.1397965765</v>
      </c>
      <c r="AB45" s="150">
        <v>6352303.1397965765</v>
      </c>
      <c r="AC45" s="150">
        <v>6315084.1397965765</v>
      </c>
    </row>
    <row r="46" spans="2:31" x14ac:dyDescent="0.2">
      <c r="B46" s="26" t="s">
        <v>35</v>
      </c>
      <c r="C46" s="148" t="s">
        <v>387</v>
      </c>
      <c r="D46" s="150">
        <v>252.48633698116959</v>
      </c>
      <c r="E46" s="150">
        <v>251.48633698116959</v>
      </c>
      <c r="F46" s="150">
        <v>250.48633698116959</v>
      </c>
      <c r="G46" s="150">
        <v>249.48633698116959</v>
      </c>
      <c r="H46" s="150">
        <v>248.48633698116959</v>
      </c>
      <c r="I46" s="150">
        <v>247.48633698116959</v>
      </c>
      <c r="J46" s="150">
        <v>246.48633698116959</v>
      </c>
      <c r="K46" s="150">
        <v>245.48633698116959</v>
      </c>
      <c r="L46" s="150">
        <v>244.48633698116959</v>
      </c>
      <c r="M46" s="150">
        <v>243.48633698116959</v>
      </c>
      <c r="N46" s="150">
        <v>242.48633698116959</v>
      </c>
      <c r="O46" s="150">
        <v>241.48633698116959</v>
      </c>
      <c r="P46" s="150">
        <v>240.48633698116959</v>
      </c>
      <c r="Q46" s="150">
        <v>239.48633698116959</v>
      </c>
      <c r="R46" s="150">
        <v>238.48633698116959</v>
      </c>
      <c r="S46" s="150">
        <v>237.48633698116959</v>
      </c>
      <c r="T46" s="150">
        <v>236.48633698116959</v>
      </c>
      <c r="U46" s="150">
        <v>235.48633698116959</v>
      </c>
      <c r="V46" s="150">
        <v>234.48633698116959</v>
      </c>
      <c r="W46" s="150">
        <v>233.48633698116959</v>
      </c>
      <c r="X46" s="150">
        <v>232.48633698116959</v>
      </c>
      <c r="Y46" s="150">
        <v>231.48633698116959</v>
      </c>
      <c r="Z46" s="150">
        <v>230.48633698116959</v>
      </c>
      <c r="AA46" s="150">
        <v>229.48633698116959</v>
      </c>
      <c r="AB46" s="150">
        <v>228.48633698116959</v>
      </c>
      <c r="AC46" s="150">
        <v>227.48633698116959</v>
      </c>
    </row>
    <row r="47" spans="2:31" x14ac:dyDescent="0.2">
      <c r="B47" s="26" t="s">
        <v>35</v>
      </c>
      <c r="C47" s="148" t="s">
        <v>250</v>
      </c>
      <c r="D47" s="150">
        <v>4476.442241412622</v>
      </c>
      <c r="E47" s="150">
        <v>4541.4422414126211</v>
      </c>
      <c r="F47" s="150">
        <v>4593.4422414126211</v>
      </c>
      <c r="G47" s="150">
        <v>4635.4422414126211</v>
      </c>
      <c r="H47" s="150">
        <v>4673.4422414126211</v>
      </c>
      <c r="I47" s="150">
        <v>4702.442241412622</v>
      </c>
      <c r="J47" s="150">
        <v>4726.442241412622</v>
      </c>
      <c r="K47" s="150">
        <v>4742.442241412622</v>
      </c>
      <c r="L47" s="150">
        <v>4752.442241412622</v>
      </c>
      <c r="M47" s="150">
        <v>4748.4422414126202</v>
      </c>
      <c r="N47" s="150">
        <v>4740.4422414126202</v>
      </c>
      <c r="O47" s="150">
        <v>4732.442241412622</v>
      </c>
      <c r="P47" s="150">
        <v>4726.442241412622</v>
      </c>
      <c r="Q47" s="150">
        <v>4723.442241412622</v>
      </c>
      <c r="R47" s="150">
        <v>4715.4422414126211</v>
      </c>
      <c r="S47" s="150">
        <v>4707.4422414126211</v>
      </c>
      <c r="T47" s="150">
        <v>4697.4422414126211</v>
      </c>
      <c r="U47" s="150">
        <v>4682.4422414126211</v>
      </c>
      <c r="V47" s="150">
        <v>4669.4422414126211</v>
      </c>
      <c r="W47" s="150">
        <v>4661.442241412622</v>
      </c>
      <c r="X47" s="150">
        <v>4658.442241412622</v>
      </c>
      <c r="Y47" s="150">
        <v>4664.442241412622</v>
      </c>
      <c r="Z47" s="150">
        <v>4673.442241412622</v>
      </c>
      <c r="AA47" s="150">
        <v>4676.442241412622</v>
      </c>
      <c r="AB47" s="150">
        <v>4677.442241412622</v>
      </c>
      <c r="AC47" s="150">
        <v>4674.442241412622</v>
      </c>
    </row>
    <row r="48" spans="2:31" x14ac:dyDescent="0.2">
      <c r="B48" s="26" t="s">
        <v>35</v>
      </c>
      <c r="C48" s="148" t="s">
        <v>388</v>
      </c>
      <c r="D48" s="150">
        <v>278467.28231116408</v>
      </c>
      <c r="E48" s="150">
        <v>296099.28231116408</v>
      </c>
      <c r="F48" s="150">
        <v>314239.28231116408</v>
      </c>
      <c r="G48" s="150">
        <v>332237.28231116408</v>
      </c>
      <c r="H48" s="150">
        <v>350956.28231116408</v>
      </c>
      <c r="I48" s="150">
        <v>369464.28231116408</v>
      </c>
      <c r="J48" s="150">
        <v>388422.28231116408</v>
      </c>
      <c r="K48" s="150">
        <v>407539.28231116408</v>
      </c>
      <c r="L48" s="150">
        <v>426707.28231116408</v>
      </c>
      <c r="M48" s="150">
        <v>445951.28231116408</v>
      </c>
      <c r="N48" s="150">
        <v>464843.28231116408</v>
      </c>
      <c r="O48" s="150">
        <v>482496.28231116408</v>
      </c>
      <c r="P48" s="150">
        <v>499126.28231116408</v>
      </c>
      <c r="Q48" s="150">
        <v>513888.28231116408</v>
      </c>
      <c r="R48" s="150">
        <v>527061.28231116408</v>
      </c>
      <c r="S48" s="150">
        <v>538813.28231116408</v>
      </c>
      <c r="T48" s="150">
        <v>549798.28231116408</v>
      </c>
      <c r="U48" s="150">
        <v>559502.28231116408</v>
      </c>
      <c r="V48" s="150">
        <v>568432.28231116408</v>
      </c>
      <c r="W48" s="150">
        <v>576308.28231116408</v>
      </c>
      <c r="X48" s="150">
        <v>583355.28231116408</v>
      </c>
      <c r="Y48" s="150">
        <v>589544.28231116408</v>
      </c>
      <c r="Z48" s="150">
        <v>594977.28231116408</v>
      </c>
      <c r="AA48" s="150">
        <v>600369.28231116408</v>
      </c>
      <c r="AB48" s="150">
        <v>605098.28231116408</v>
      </c>
      <c r="AC48" s="150">
        <v>609474.28231116408</v>
      </c>
    </row>
    <row r="49" spans="2:31" x14ac:dyDescent="0.2">
      <c r="B49" s="26"/>
      <c r="C49" s="148"/>
      <c r="D49" s="150"/>
      <c r="E49" s="150"/>
      <c r="F49" s="150"/>
      <c r="G49" s="150"/>
      <c r="H49" s="150"/>
      <c r="I49" s="150"/>
      <c r="J49" s="150"/>
      <c r="K49" s="150"/>
      <c r="L49" s="150"/>
      <c r="M49" s="150"/>
      <c r="N49" s="150"/>
      <c r="O49" s="150"/>
      <c r="P49" s="150"/>
      <c r="Q49" s="150"/>
      <c r="R49" s="150"/>
      <c r="S49" s="150"/>
      <c r="T49" s="150"/>
      <c r="U49" s="150"/>
      <c r="V49" s="150"/>
      <c r="W49" s="150"/>
      <c r="X49" s="150"/>
      <c r="Y49" s="150"/>
      <c r="Z49" s="150"/>
      <c r="AA49" s="150"/>
      <c r="AB49" s="150"/>
      <c r="AC49" s="150"/>
    </row>
    <row r="50" spans="2:31" x14ac:dyDescent="0.2">
      <c r="B50" s="26" t="s">
        <v>39</v>
      </c>
      <c r="C50" s="148" t="s">
        <v>386</v>
      </c>
      <c r="D50" s="150">
        <v>437508.07122089103</v>
      </c>
      <c r="E50" s="150">
        <v>505277.07122089103</v>
      </c>
      <c r="F50" s="150">
        <v>592848.07122089097</v>
      </c>
      <c r="G50" s="150">
        <v>699833.07122089108</v>
      </c>
      <c r="H50" s="150">
        <v>825747.07122089108</v>
      </c>
      <c r="I50" s="150">
        <v>970056.07122089108</v>
      </c>
      <c r="J50" s="150">
        <v>1181241.0712208911</v>
      </c>
      <c r="K50" s="150">
        <v>1458159.0712208911</v>
      </c>
      <c r="L50" s="150">
        <v>1799603.0712208911</v>
      </c>
      <c r="M50" s="150">
        <v>2204010.0712208911</v>
      </c>
      <c r="N50" s="150">
        <v>2669352.0712208911</v>
      </c>
      <c r="O50" s="150">
        <v>3128116.0712208911</v>
      </c>
      <c r="P50" s="150">
        <v>3578371.0712208911</v>
      </c>
      <c r="Q50" s="150">
        <v>4017912.0712208911</v>
      </c>
      <c r="R50" s="150">
        <v>4444475.0712208906</v>
      </c>
      <c r="S50" s="150">
        <v>4856088.0712208916</v>
      </c>
      <c r="T50" s="150">
        <v>5250931.0712208906</v>
      </c>
      <c r="U50" s="150">
        <v>5627553.0712208906</v>
      </c>
      <c r="V50" s="150">
        <v>5984283.0712208906</v>
      </c>
      <c r="W50" s="150">
        <v>6319085.0712208906</v>
      </c>
      <c r="X50" s="150">
        <v>6630153.0712208906</v>
      </c>
      <c r="Y50" s="150">
        <v>6916189.0712208916</v>
      </c>
      <c r="Z50" s="150">
        <v>7176462.0712208906</v>
      </c>
      <c r="AA50" s="150">
        <v>7411448.0712208906</v>
      </c>
      <c r="AB50" s="150">
        <v>7622983.0712208906</v>
      </c>
      <c r="AC50" s="150">
        <v>7813506.0712208906</v>
      </c>
      <c r="AE50" s="72"/>
    </row>
    <row r="51" spans="2:31" x14ac:dyDescent="0.2">
      <c r="B51" s="26" t="s">
        <v>39</v>
      </c>
      <c r="C51" s="148" t="s">
        <v>389</v>
      </c>
      <c r="D51" s="150">
        <v>286045.53037086577</v>
      </c>
      <c r="E51" s="150">
        <v>283235.53037086577</v>
      </c>
      <c r="F51" s="150">
        <v>279770.53037086577</v>
      </c>
      <c r="G51" s="150">
        <v>275654.53037086577</v>
      </c>
      <c r="H51" s="150">
        <v>270923.53037086577</v>
      </c>
      <c r="I51" s="150">
        <v>265589.53037086577</v>
      </c>
      <c r="J51" s="150">
        <v>257927.5303708658</v>
      </c>
      <c r="K51" s="150">
        <v>247989.5303708658</v>
      </c>
      <c r="L51" s="150">
        <v>235820.5303708658</v>
      </c>
      <c r="M51" s="150">
        <v>221489.5303708658</v>
      </c>
      <c r="N51" s="150">
        <v>205060.5303708658</v>
      </c>
      <c r="O51" s="150">
        <v>189027.5303708658</v>
      </c>
      <c r="P51" s="150">
        <v>173456.5303708658</v>
      </c>
      <c r="Q51" s="150">
        <v>158375.5303708658</v>
      </c>
      <c r="R51" s="150">
        <v>143901.5303708658</v>
      </c>
      <c r="S51" s="150">
        <v>130061.5303708658</v>
      </c>
      <c r="T51" s="150">
        <v>116925.5303708658</v>
      </c>
      <c r="U51" s="150">
        <v>104535.5303708658</v>
      </c>
      <c r="V51" s="150">
        <v>92906.530370865788</v>
      </c>
      <c r="W51" s="150">
        <v>82083.530370865788</v>
      </c>
      <c r="X51" s="150">
        <v>72094.530370865788</v>
      </c>
      <c r="Y51" s="150">
        <v>62930.530370865781</v>
      </c>
      <c r="Z51" s="150">
        <v>54615.530370865781</v>
      </c>
      <c r="AA51" s="150">
        <v>47127.530370865781</v>
      </c>
      <c r="AB51" s="150">
        <v>40429.530370865767</v>
      </c>
      <c r="AC51" s="150">
        <v>34477.530370865767</v>
      </c>
    </row>
    <row r="52" spans="2:31" x14ac:dyDescent="0.2">
      <c r="B52" s="26" t="s">
        <v>39</v>
      </c>
      <c r="C52" s="148" t="s">
        <v>241</v>
      </c>
      <c r="D52" s="150">
        <v>8746697.1397965755</v>
      </c>
      <c r="E52" s="150">
        <v>8653110.1397965755</v>
      </c>
      <c r="F52" s="150">
        <v>8538525.1397965755</v>
      </c>
      <c r="G52" s="150">
        <v>8403411.1397965755</v>
      </c>
      <c r="H52" s="150">
        <v>8248308.1397965765</v>
      </c>
      <c r="I52" s="150">
        <v>8073883.1397965765</v>
      </c>
      <c r="J52" s="150">
        <v>7825913.1397965765</v>
      </c>
      <c r="K52" s="150">
        <v>7505699.1397965765</v>
      </c>
      <c r="L52" s="150">
        <v>7114565.1397965765</v>
      </c>
      <c r="M52" s="150">
        <v>6654230.1397965765</v>
      </c>
      <c r="N52" s="150">
        <v>6127084.1397965765</v>
      </c>
      <c r="O52" s="150">
        <v>5612338.1397965765</v>
      </c>
      <c r="P52" s="150">
        <v>5112122.1397965765</v>
      </c>
      <c r="Q52" s="150">
        <v>4628790.1397965765</v>
      </c>
      <c r="R52" s="150">
        <v>4164700.139796576</v>
      </c>
      <c r="S52" s="150">
        <v>3721901.139796576</v>
      </c>
      <c r="T52" s="150">
        <v>3302186.139796576</v>
      </c>
      <c r="U52" s="150">
        <v>2906962.139796576</v>
      </c>
      <c r="V52" s="150">
        <v>2537910.139796576</v>
      </c>
      <c r="W52" s="150">
        <v>2197113.139796576</v>
      </c>
      <c r="X52" s="150">
        <v>1886404.139796576</v>
      </c>
      <c r="Y52" s="150">
        <v>1607036.139796576</v>
      </c>
      <c r="Z52" s="150">
        <v>1359631.139796576</v>
      </c>
      <c r="AA52" s="150">
        <v>1143393.139796576</v>
      </c>
      <c r="AB52" s="150">
        <v>955895.13979657576</v>
      </c>
      <c r="AC52" s="150">
        <v>794173.13979657576</v>
      </c>
    </row>
    <row r="53" spans="2:31" x14ac:dyDescent="0.2">
      <c r="B53" s="26" t="s">
        <v>39</v>
      </c>
      <c r="C53" s="148" t="s">
        <v>387</v>
      </c>
      <c r="D53" s="150">
        <v>252.48633698116959</v>
      </c>
      <c r="E53" s="150">
        <v>251.48633698116959</v>
      </c>
      <c r="F53" s="150">
        <v>250.48633698116959</v>
      </c>
      <c r="G53" s="150">
        <v>249.48633698116959</v>
      </c>
      <c r="H53" s="150">
        <v>248.48633698116959</v>
      </c>
      <c r="I53" s="150">
        <v>247.48633698116959</v>
      </c>
      <c r="J53" s="150">
        <v>246.48633698116959</v>
      </c>
      <c r="K53" s="150">
        <v>245.48633698116959</v>
      </c>
      <c r="L53" s="150">
        <v>244.48633698116959</v>
      </c>
      <c r="M53" s="150">
        <v>243.48633698116959</v>
      </c>
      <c r="N53" s="150">
        <v>242.48633698116959</v>
      </c>
      <c r="O53" s="150">
        <v>241.48633698116959</v>
      </c>
      <c r="P53" s="150">
        <v>240.48633698116959</v>
      </c>
      <c r="Q53" s="150">
        <v>239.48633698116959</v>
      </c>
      <c r="R53" s="150">
        <v>238.48633698116959</v>
      </c>
      <c r="S53" s="150">
        <v>237.48633698116959</v>
      </c>
      <c r="T53" s="150">
        <v>236.48633698116959</v>
      </c>
      <c r="U53" s="150">
        <v>235.48633698116959</v>
      </c>
      <c r="V53" s="150">
        <v>234.48633698116959</v>
      </c>
      <c r="W53" s="150">
        <v>233.48633698116959</v>
      </c>
      <c r="X53" s="150">
        <v>232.48633698116959</v>
      </c>
      <c r="Y53" s="150">
        <v>231.48633698116959</v>
      </c>
      <c r="Z53" s="150">
        <v>230.48633698116959</v>
      </c>
      <c r="AA53" s="150">
        <v>229.48633698116959</v>
      </c>
      <c r="AB53" s="150">
        <v>228.48633698116959</v>
      </c>
      <c r="AC53" s="150">
        <v>227.48633698116959</v>
      </c>
    </row>
    <row r="54" spans="2:31" x14ac:dyDescent="0.2">
      <c r="B54" s="26" t="s">
        <v>39</v>
      </c>
      <c r="C54" s="148" t="s">
        <v>250</v>
      </c>
      <c r="D54" s="150">
        <v>4473.442241412622</v>
      </c>
      <c r="E54" s="150">
        <v>4535.4422414126211</v>
      </c>
      <c r="F54" s="150">
        <v>4581.4422414126211</v>
      </c>
      <c r="G54" s="150">
        <v>4615.4422414126211</v>
      </c>
      <c r="H54" s="150">
        <v>4640.4422414126211</v>
      </c>
      <c r="I54" s="150">
        <v>4652.442241412622</v>
      </c>
      <c r="J54" s="150">
        <v>4625.442241412622</v>
      </c>
      <c r="K54" s="150">
        <v>4559.442241412622</v>
      </c>
      <c r="L54" s="150">
        <v>4452.442241412622</v>
      </c>
      <c r="M54" s="150">
        <v>4305.4422414126211</v>
      </c>
      <c r="N54" s="150">
        <v>4128.4422414126211</v>
      </c>
      <c r="O54" s="150">
        <v>3951.442241412622</v>
      </c>
      <c r="P54" s="150">
        <v>3778.442241412622</v>
      </c>
      <c r="Q54" s="150">
        <v>3583.4422414126211</v>
      </c>
      <c r="R54" s="150">
        <v>3410.4422414126211</v>
      </c>
      <c r="S54" s="150">
        <v>3236.4422414126211</v>
      </c>
      <c r="T54" s="150">
        <v>3062.4422414126211</v>
      </c>
      <c r="U54" s="150">
        <v>2887.4422414126211</v>
      </c>
      <c r="V54" s="150">
        <v>2716.442241412622</v>
      </c>
      <c r="W54" s="150">
        <v>2554.442241412622</v>
      </c>
      <c r="X54" s="150">
        <v>2408.4422414126211</v>
      </c>
      <c r="Y54" s="150">
        <v>2277.4422414126211</v>
      </c>
      <c r="Z54" s="150">
        <v>2157.4422414126211</v>
      </c>
      <c r="AA54" s="150">
        <v>2036.4422414126209</v>
      </c>
      <c r="AB54" s="150">
        <v>1921.4422414126209</v>
      </c>
      <c r="AC54" s="150">
        <v>1826.4422414126209</v>
      </c>
    </row>
    <row r="55" spans="2:31" x14ac:dyDescent="0.2">
      <c r="B55" s="26" t="s">
        <v>39</v>
      </c>
      <c r="C55" s="148" t="s">
        <v>388</v>
      </c>
      <c r="D55" s="150">
        <v>281830.28231116408</v>
      </c>
      <c r="E55" s="150">
        <v>300818.28231116408</v>
      </c>
      <c r="F55" s="150">
        <v>321724.28231116408</v>
      </c>
      <c r="G55" s="150">
        <v>344451.28231116408</v>
      </c>
      <c r="H55" s="150">
        <v>368901.28231116408</v>
      </c>
      <c r="I55" s="150">
        <v>394947.28231116408</v>
      </c>
      <c r="J55" s="150">
        <v>430062.28231116408</v>
      </c>
      <c r="K55" s="150">
        <v>474058.28231116408</v>
      </c>
      <c r="L55" s="150">
        <v>526759.28231116408</v>
      </c>
      <c r="M55" s="150">
        <v>587950.28231116408</v>
      </c>
      <c r="N55" s="150">
        <v>657212.28231116408</v>
      </c>
      <c r="O55" s="150">
        <v>720276.28231116408</v>
      </c>
      <c r="P55" s="150">
        <v>776893.28231116408</v>
      </c>
      <c r="Q55" s="150">
        <v>826853.28231116408</v>
      </c>
      <c r="R55" s="150">
        <v>870027.28231116408</v>
      </c>
      <c r="S55" s="150">
        <v>906273.28231116408</v>
      </c>
      <c r="T55" s="150">
        <v>935541.28231116408</v>
      </c>
      <c r="U55" s="150">
        <v>957844.28231116408</v>
      </c>
      <c r="V55" s="150">
        <v>973143.28231116408</v>
      </c>
      <c r="W55" s="150">
        <v>981346.28231116408</v>
      </c>
      <c r="X55" s="150">
        <v>982387.28231116408</v>
      </c>
      <c r="Y55" s="150">
        <v>976321.28231116408</v>
      </c>
      <c r="Z55" s="150">
        <v>963242.28231116408</v>
      </c>
      <c r="AA55" s="150">
        <v>943496.28231116408</v>
      </c>
      <c r="AB55" s="150">
        <v>917713.28231116408</v>
      </c>
      <c r="AC55" s="150">
        <v>886507.28231116408</v>
      </c>
    </row>
    <row r="56" spans="2:31" x14ac:dyDescent="0.2">
      <c r="B56" s="26"/>
      <c r="C56" s="148"/>
      <c r="D56" s="150"/>
      <c r="E56" s="150"/>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row>
    <row r="57" spans="2:31" x14ac:dyDescent="0.2">
      <c r="B57" s="26" t="s">
        <v>37</v>
      </c>
      <c r="C57" s="148" t="s">
        <v>386</v>
      </c>
      <c r="D57" s="150">
        <v>437508.07122089103</v>
      </c>
      <c r="E57" s="150">
        <v>505277.07122089103</v>
      </c>
      <c r="F57" s="150">
        <v>592848.07122089097</v>
      </c>
      <c r="G57" s="150">
        <v>699833.07122089108</v>
      </c>
      <c r="H57" s="150">
        <v>825747.07122089108</v>
      </c>
      <c r="I57" s="150">
        <v>970056.07122089108</v>
      </c>
      <c r="J57" s="150">
        <v>1150698.0712208911</v>
      </c>
      <c r="K57" s="150">
        <v>1366778.0712208911</v>
      </c>
      <c r="L57" s="150">
        <v>1617359.0712208911</v>
      </c>
      <c r="M57" s="150">
        <v>1906139.0712208911</v>
      </c>
      <c r="N57" s="150">
        <v>2226693.0712208911</v>
      </c>
      <c r="O57" s="150">
        <v>2567684.0712208911</v>
      </c>
      <c r="P57" s="150">
        <v>2927479.0712208911</v>
      </c>
      <c r="Q57" s="150">
        <v>3304281.0712208911</v>
      </c>
      <c r="R57" s="150">
        <v>3696153.0712208911</v>
      </c>
      <c r="S57" s="150">
        <v>4072217.0712208911</v>
      </c>
      <c r="T57" s="150">
        <v>4431023.0712208906</v>
      </c>
      <c r="U57" s="150">
        <v>4771238.0712208916</v>
      </c>
      <c r="V57" s="150">
        <v>5091619.0712208916</v>
      </c>
      <c r="W57" s="150">
        <v>5390846.0712208906</v>
      </c>
      <c r="X57" s="150">
        <v>5667889.0712208906</v>
      </c>
      <c r="Y57" s="150">
        <v>5921968.0712208906</v>
      </c>
      <c r="Z57" s="150">
        <v>6152694.0712208906</v>
      </c>
      <c r="AA57" s="150">
        <v>6360101.0712208906</v>
      </c>
      <c r="AB57" s="150">
        <v>6544742.0712208906</v>
      </c>
      <c r="AC57" s="150">
        <v>6707445.0712208916</v>
      </c>
      <c r="AE57" s="72"/>
    </row>
    <row r="58" spans="2:31" x14ac:dyDescent="0.2">
      <c r="B58" s="26" t="s">
        <v>37</v>
      </c>
      <c r="C58" s="148" t="s">
        <v>389</v>
      </c>
      <c r="D58" s="150">
        <v>286045.53037086577</v>
      </c>
      <c r="E58" s="150">
        <v>283235.53037086577</v>
      </c>
      <c r="F58" s="150">
        <v>279770.53037086577</v>
      </c>
      <c r="G58" s="150">
        <v>275654.53037086577</v>
      </c>
      <c r="H58" s="150">
        <v>270923.53037086577</v>
      </c>
      <c r="I58" s="150">
        <v>265589.53037086577</v>
      </c>
      <c r="J58" s="150">
        <v>258861.5303708658</v>
      </c>
      <c r="K58" s="150">
        <v>250786.5303708658</v>
      </c>
      <c r="L58" s="150">
        <v>241394.5303708658</v>
      </c>
      <c r="M58" s="150">
        <v>230563.5303708658</v>
      </c>
      <c r="N58" s="150">
        <v>218508.5303708658</v>
      </c>
      <c r="O58" s="150">
        <v>205667.5303708658</v>
      </c>
      <c r="P58" s="150">
        <v>192107.5303708658</v>
      </c>
      <c r="Q58" s="150">
        <v>177864.5303708658</v>
      </c>
      <c r="R58" s="150">
        <v>163025.5303708658</v>
      </c>
      <c r="S58" s="150">
        <v>148732.5303708658</v>
      </c>
      <c r="T58" s="150">
        <v>135057.5303708658</v>
      </c>
      <c r="U58" s="150">
        <v>122044.5303708658</v>
      </c>
      <c r="V58" s="150">
        <v>109707.5303708658</v>
      </c>
      <c r="W58" s="150">
        <v>98112.530370865774</v>
      </c>
      <c r="X58" s="150">
        <v>87272.530370865788</v>
      </c>
      <c r="Y58" s="150">
        <v>77200.530370865788</v>
      </c>
      <c r="Z58" s="150">
        <v>67913.530370865788</v>
      </c>
      <c r="AA58" s="150">
        <v>59398.530370865781</v>
      </c>
      <c r="AB58" s="150">
        <v>51645.530370865781</v>
      </c>
      <c r="AC58" s="150">
        <v>44626.530370865781</v>
      </c>
    </row>
    <row r="59" spans="2:31" x14ac:dyDescent="0.2">
      <c r="B59" s="26" t="s">
        <v>37</v>
      </c>
      <c r="C59" s="148" t="s">
        <v>241</v>
      </c>
      <c r="D59" s="150">
        <v>8746697.1397965755</v>
      </c>
      <c r="E59" s="150">
        <v>8653110.1397965755</v>
      </c>
      <c r="F59" s="150">
        <v>8538525.1397965755</v>
      </c>
      <c r="G59" s="150">
        <v>8403411.1397965755</v>
      </c>
      <c r="H59" s="150">
        <v>8248308.1397965765</v>
      </c>
      <c r="I59" s="150">
        <v>8073883.1397965765</v>
      </c>
      <c r="J59" s="150">
        <v>7855511.1397965765</v>
      </c>
      <c r="K59" s="150">
        <v>7594239.1397965765</v>
      </c>
      <c r="L59" s="150">
        <v>7291148.1397965765</v>
      </c>
      <c r="M59" s="150">
        <v>6941673.1397965765</v>
      </c>
      <c r="N59" s="150">
        <v>6553652.1397965765</v>
      </c>
      <c r="O59" s="150">
        <v>6140891.1397965765</v>
      </c>
      <c r="P59" s="150">
        <v>5705320.1397965765</v>
      </c>
      <c r="Q59" s="150">
        <v>5248996.1397965765</v>
      </c>
      <c r="R59" s="150">
        <v>4774081.1397965765</v>
      </c>
      <c r="S59" s="150">
        <v>4317840.1397965765</v>
      </c>
      <c r="T59" s="150">
        <v>3881924.139796576</v>
      </c>
      <c r="U59" s="150">
        <v>3467833.139796576</v>
      </c>
      <c r="V59" s="150">
        <v>3077086.139796576</v>
      </c>
      <c r="W59" s="150">
        <v>2711294.139796576</v>
      </c>
      <c r="X59" s="150">
        <v>2371816.139796576</v>
      </c>
      <c r="Y59" s="150">
        <v>2059657.139796576</v>
      </c>
      <c r="Z59" s="150">
        <v>1775410.139796576</v>
      </c>
      <c r="AA59" s="150">
        <v>1519101.139796576</v>
      </c>
      <c r="AB59" s="150">
        <v>1290092.139796576</v>
      </c>
      <c r="AC59" s="150">
        <v>1087490.139796576</v>
      </c>
    </row>
    <row r="60" spans="2:31" x14ac:dyDescent="0.2">
      <c r="B60" s="26" t="s">
        <v>37</v>
      </c>
      <c r="C60" s="148" t="s">
        <v>387</v>
      </c>
      <c r="D60" s="150">
        <v>252.48633698116959</v>
      </c>
      <c r="E60" s="150">
        <v>251.48633698116959</v>
      </c>
      <c r="F60" s="150">
        <v>250.48633698116959</v>
      </c>
      <c r="G60" s="150">
        <v>249.48633698116959</v>
      </c>
      <c r="H60" s="150">
        <v>248.48633698116959</v>
      </c>
      <c r="I60" s="150">
        <v>247.48633698116959</v>
      </c>
      <c r="J60" s="150">
        <v>246.48633698116959</v>
      </c>
      <c r="K60" s="150">
        <v>245.48633698116959</v>
      </c>
      <c r="L60" s="150">
        <v>244.48633698116959</v>
      </c>
      <c r="M60" s="150">
        <v>243.48633698116959</v>
      </c>
      <c r="N60" s="150">
        <v>242.48633698116959</v>
      </c>
      <c r="O60" s="150">
        <v>241.48633698116959</v>
      </c>
      <c r="P60" s="150">
        <v>240.48633698116959</v>
      </c>
      <c r="Q60" s="150">
        <v>239.48633698116959</v>
      </c>
      <c r="R60" s="150">
        <v>238.48633698116959</v>
      </c>
      <c r="S60" s="150">
        <v>237.48633698116959</v>
      </c>
      <c r="T60" s="150">
        <v>236.48633698116959</v>
      </c>
      <c r="U60" s="150">
        <v>235.48633698116959</v>
      </c>
      <c r="V60" s="150">
        <v>234.48633698116959</v>
      </c>
      <c r="W60" s="150">
        <v>233.48633698116959</v>
      </c>
      <c r="X60" s="150">
        <v>232.48633698116959</v>
      </c>
      <c r="Y60" s="150">
        <v>231.48633698116959</v>
      </c>
      <c r="Z60" s="150">
        <v>230.48633698116959</v>
      </c>
      <c r="AA60" s="150">
        <v>229.48633698116959</v>
      </c>
      <c r="AB60" s="150">
        <v>228.48633698116959</v>
      </c>
      <c r="AC60" s="150">
        <v>227.48633698116959</v>
      </c>
    </row>
    <row r="61" spans="2:31" x14ac:dyDescent="0.2">
      <c r="B61" s="26" t="s">
        <v>37</v>
      </c>
      <c r="C61" s="148" t="s">
        <v>250</v>
      </c>
      <c r="D61" s="150">
        <v>4473.442241412622</v>
      </c>
      <c r="E61" s="150">
        <v>4535.4422414126211</v>
      </c>
      <c r="F61" s="150">
        <v>4581.4422414126211</v>
      </c>
      <c r="G61" s="150">
        <v>4615.4422414126211</v>
      </c>
      <c r="H61" s="150">
        <v>4640.4422414126211</v>
      </c>
      <c r="I61" s="150">
        <v>4652.442241412622</v>
      </c>
      <c r="J61" s="150">
        <v>4640.442241412622</v>
      </c>
      <c r="K61" s="150">
        <v>4600.442241412622</v>
      </c>
      <c r="L61" s="150">
        <v>4536.442241412622</v>
      </c>
      <c r="M61" s="150">
        <v>4438.4422414126211</v>
      </c>
      <c r="N61" s="150">
        <v>4313.4422414126211</v>
      </c>
      <c r="O61" s="150">
        <v>4175.442241412622</v>
      </c>
      <c r="P61" s="150">
        <v>4024.442241412622</v>
      </c>
      <c r="Q61" s="150">
        <v>3859.4422414126211</v>
      </c>
      <c r="R61" s="150">
        <v>3685.4422414126211</v>
      </c>
      <c r="S61" s="150">
        <v>3510.4422414126211</v>
      </c>
      <c r="T61" s="150">
        <v>3335.4422414126211</v>
      </c>
      <c r="U61" s="150">
        <v>3158.4422414126211</v>
      </c>
      <c r="V61" s="150">
        <v>2986.4422414126211</v>
      </c>
      <c r="W61" s="150">
        <v>2822.4422414126211</v>
      </c>
      <c r="X61" s="150">
        <v>2673.442241412622</v>
      </c>
      <c r="Y61" s="150">
        <v>2539.442241412622</v>
      </c>
      <c r="Z61" s="150">
        <v>2414.4422414126211</v>
      </c>
      <c r="AA61" s="150">
        <v>2286.4422414126211</v>
      </c>
      <c r="AB61" s="150">
        <v>2164.4422414126211</v>
      </c>
      <c r="AC61" s="150">
        <v>2045.4422414126209</v>
      </c>
    </row>
    <row r="62" spans="2:31" x14ac:dyDescent="0.2">
      <c r="B62" s="26" t="s">
        <v>37</v>
      </c>
      <c r="C62" s="148" t="s">
        <v>388</v>
      </c>
      <c r="D62" s="150">
        <v>281830.28231116408</v>
      </c>
      <c r="E62" s="150">
        <v>300818.28231116408</v>
      </c>
      <c r="F62" s="150">
        <v>321724.28231116408</v>
      </c>
      <c r="G62" s="150">
        <v>344451.28231116408</v>
      </c>
      <c r="H62" s="150">
        <v>368901.28231116408</v>
      </c>
      <c r="I62" s="150">
        <v>394947.28231116408</v>
      </c>
      <c r="J62" s="150">
        <v>430062.28231116408</v>
      </c>
      <c r="K62" s="150">
        <v>474059.28231116408</v>
      </c>
      <c r="L62" s="150">
        <v>526759.28231116408</v>
      </c>
      <c r="M62" s="150">
        <v>589168.28231116408</v>
      </c>
      <c r="N62" s="150">
        <v>659639.28231116408</v>
      </c>
      <c r="O62" s="150">
        <v>735258.28231116408</v>
      </c>
      <c r="P62" s="150">
        <v>815660.28231116408</v>
      </c>
      <c r="Q62" s="150">
        <v>900547.28231116408</v>
      </c>
      <c r="R62" s="150">
        <v>989636.28231116408</v>
      </c>
      <c r="S62" s="150">
        <v>1075324.2823111641</v>
      </c>
      <c r="T62" s="150">
        <v>1157377.2823111641</v>
      </c>
      <c r="U62" s="150">
        <v>1235572.2823111641</v>
      </c>
      <c r="V62" s="150">
        <v>1309626.2823111641</v>
      </c>
      <c r="W62" s="150">
        <v>1379173.2823111641</v>
      </c>
      <c r="X62" s="150">
        <v>1443860.2823111641</v>
      </c>
      <c r="Y62" s="150">
        <v>1503452.2823111641</v>
      </c>
      <c r="Z62" s="150">
        <v>1557739.2823111641</v>
      </c>
      <c r="AA62" s="150">
        <v>1606677.2823111641</v>
      </c>
      <c r="AB62" s="150">
        <v>1650364.2823111641</v>
      </c>
      <c r="AC62" s="150">
        <v>1688884.2823111641</v>
      </c>
    </row>
    <row r="63" spans="2:31" x14ac:dyDescent="0.2">
      <c r="B63" s="26"/>
      <c r="C63" s="148"/>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row>
    <row r="64" spans="2:31" x14ac:dyDescent="0.2">
      <c r="B64" s="26" t="s">
        <v>41</v>
      </c>
      <c r="C64" s="148" t="s">
        <v>386</v>
      </c>
      <c r="D64" s="150">
        <v>437508.07122089103</v>
      </c>
      <c r="E64" s="150">
        <v>505277.07122089103</v>
      </c>
      <c r="F64" s="150">
        <v>592848.07122089097</v>
      </c>
      <c r="G64" s="150">
        <v>699833.07122089108</v>
      </c>
      <c r="H64" s="150">
        <v>825747.07122089108</v>
      </c>
      <c r="I64" s="150">
        <v>970056.07122089108</v>
      </c>
      <c r="J64" s="150">
        <v>1181241.0712208911</v>
      </c>
      <c r="K64" s="150">
        <v>1458159.0712208911</v>
      </c>
      <c r="L64" s="150">
        <v>1799603.0712208911</v>
      </c>
      <c r="M64" s="150">
        <v>2204010.0712208911</v>
      </c>
      <c r="N64" s="150">
        <v>2669352.0712208911</v>
      </c>
      <c r="O64" s="150">
        <v>3128116.0712208911</v>
      </c>
      <c r="P64" s="150">
        <v>3578371.0712208911</v>
      </c>
      <c r="Q64" s="150">
        <v>4017912.0712208911</v>
      </c>
      <c r="R64" s="150">
        <v>4444475.0712208906</v>
      </c>
      <c r="S64" s="150">
        <v>4856088.0712208916</v>
      </c>
      <c r="T64" s="150">
        <v>5250931.0712208906</v>
      </c>
      <c r="U64" s="150">
        <v>5627553.0712208906</v>
      </c>
      <c r="V64" s="150">
        <v>5984283.0712208906</v>
      </c>
      <c r="W64" s="150">
        <v>6319085.0712208906</v>
      </c>
      <c r="X64" s="150">
        <v>6630153.0712208906</v>
      </c>
      <c r="Y64" s="150">
        <v>6916189.0712208916</v>
      </c>
      <c r="Z64" s="150">
        <v>7176462.0712208906</v>
      </c>
      <c r="AA64" s="150">
        <v>7574373.0712208906</v>
      </c>
      <c r="AB64" s="150">
        <v>7973155.0712208906</v>
      </c>
      <c r="AC64" s="150">
        <v>8374648.0712208906</v>
      </c>
      <c r="AE64" s="72"/>
    </row>
    <row r="65" spans="2:31" x14ac:dyDescent="0.2">
      <c r="B65" s="26" t="s">
        <v>41</v>
      </c>
      <c r="C65" s="148" t="s">
        <v>389</v>
      </c>
      <c r="D65" s="150">
        <v>286045.53037086577</v>
      </c>
      <c r="E65" s="150">
        <v>283235.53037086577</v>
      </c>
      <c r="F65" s="150">
        <v>279770.53037086577</v>
      </c>
      <c r="G65" s="150">
        <v>275654.53037086577</v>
      </c>
      <c r="H65" s="150">
        <v>270923.53037086577</v>
      </c>
      <c r="I65" s="150">
        <v>265589.53037086577</v>
      </c>
      <c r="J65" s="150">
        <v>257927.5303708658</v>
      </c>
      <c r="K65" s="150">
        <v>247989.5303708658</v>
      </c>
      <c r="L65" s="150">
        <v>235820.5303708658</v>
      </c>
      <c r="M65" s="150">
        <v>221489.5303708658</v>
      </c>
      <c r="N65" s="150">
        <v>205060.5303708658</v>
      </c>
      <c r="O65" s="150">
        <v>189027.5303708658</v>
      </c>
      <c r="P65" s="150">
        <v>173456.5303708658</v>
      </c>
      <c r="Q65" s="150">
        <v>158375.5303708658</v>
      </c>
      <c r="R65" s="150">
        <v>143901.5303708658</v>
      </c>
      <c r="S65" s="150">
        <v>130061.5303708658</v>
      </c>
      <c r="T65" s="150">
        <v>116925.5303708658</v>
      </c>
      <c r="U65" s="150">
        <v>104535.5303708658</v>
      </c>
      <c r="V65" s="150">
        <v>92906.530370865788</v>
      </c>
      <c r="W65" s="150">
        <v>82083.530370865788</v>
      </c>
      <c r="X65" s="150">
        <v>72094.530370865788</v>
      </c>
      <c r="Y65" s="150">
        <v>62930.530370865781</v>
      </c>
      <c r="Z65" s="150">
        <v>54615.530370865781</v>
      </c>
      <c r="AA65" s="150">
        <v>47127.530370865781</v>
      </c>
      <c r="AB65" s="150">
        <v>40429.530370865767</v>
      </c>
      <c r="AC65" s="150">
        <v>34477.530370865767</v>
      </c>
    </row>
    <row r="66" spans="2:31" x14ac:dyDescent="0.2">
      <c r="B66" s="26" t="s">
        <v>41</v>
      </c>
      <c r="C66" s="148" t="s">
        <v>241</v>
      </c>
      <c r="D66" s="150">
        <v>8746697.1397965755</v>
      </c>
      <c r="E66" s="150">
        <v>8653110.1397965755</v>
      </c>
      <c r="F66" s="150">
        <v>8538525.1397965755</v>
      </c>
      <c r="G66" s="150">
        <v>8403411.1397965755</v>
      </c>
      <c r="H66" s="150">
        <v>8248308.1397965765</v>
      </c>
      <c r="I66" s="150">
        <v>8073883.1397965765</v>
      </c>
      <c r="J66" s="150">
        <v>7825913.1397965765</v>
      </c>
      <c r="K66" s="150">
        <v>7505699.1397965765</v>
      </c>
      <c r="L66" s="150">
        <v>7114565.1397965765</v>
      </c>
      <c r="M66" s="150">
        <v>6654230.1397965765</v>
      </c>
      <c r="N66" s="150">
        <v>6127084.1397965765</v>
      </c>
      <c r="O66" s="150">
        <v>5612338.1397965765</v>
      </c>
      <c r="P66" s="150">
        <v>5112122.1397965765</v>
      </c>
      <c r="Q66" s="150">
        <v>4628790.1397965765</v>
      </c>
      <c r="R66" s="150">
        <v>4164700.139796576</v>
      </c>
      <c r="S66" s="150">
        <v>3721901.139796576</v>
      </c>
      <c r="T66" s="150">
        <v>3302186.139796576</v>
      </c>
      <c r="U66" s="150">
        <v>2906962.139796576</v>
      </c>
      <c r="V66" s="150">
        <v>2537910.139796576</v>
      </c>
      <c r="W66" s="150">
        <v>2197113.139796576</v>
      </c>
      <c r="X66" s="150">
        <v>1886404.139796576</v>
      </c>
      <c r="Y66" s="150">
        <v>1607036.139796576</v>
      </c>
      <c r="Z66" s="150">
        <v>1359631.139796576</v>
      </c>
      <c r="AA66" s="150">
        <v>971896.13979657576</v>
      </c>
      <c r="AB66" s="150">
        <v>587676.13979657576</v>
      </c>
      <c r="AC66" s="150">
        <v>203875.13979657571</v>
      </c>
    </row>
    <row r="67" spans="2:31" x14ac:dyDescent="0.2">
      <c r="B67" s="26" t="s">
        <v>41</v>
      </c>
      <c r="C67" s="148" t="s">
        <v>387</v>
      </c>
      <c r="D67" s="150">
        <v>252.48633698116959</v>
      </c>
      <c r="E67" s="150">
        <v>251.48633698116959</v>
      </c>
      <c r="F67" s="150">
        <v>250.48633698116959</v>
      </c>
      <c r="G67" s="150">
        <v>249.48633698116959</v>
      </c>
      <c r="H67" s="150">
        <v>248.48633698116959</v>
      </c>
      <c r="I67" s="150">
        <v>247.48633698116959</v>
      </c>
      <c r="J67" s="150">
        <v>246.48633698116959</v>
      </c>
      <c r="K67" s="150">
        <v>245.48633698116959</v>
      </c>
      <c r="L67" s="150">
        <v>244.48633698116959</v>
      </c>
      <c r="M67" s="150">
        <v>243.48633698116959</v>
      </c>
      <c r="N67" s="150">
        <v>242.48633698116959</v>
      </c>
      <c r="O67" s="150">
        <v>241.48633698116959</v>
      </c>
      <c r="P67" s="150">
        <v>240.48633698116959</v>
      </c>
      <c r="Q67" s="150">
        <v>239.48633698116959</v>
      </c>
      <c r="R67" s="150">
        <v>238.48633698116959</v>
      </c>
      <c r="S67" s="150">
        <v>237.48633698116959</v>
      </c>
      <c r="T67" s="150">
        <v>236.48633698116959</v>
      </c>
      <c r="U67" s="150">
        <v>235.48633698116959</v>
      </c>
      <c r="V67" s="150">
        <v>234.48633698116959</v>
      </c>
      <c r="W67" s="150">
        <v>233.48633698116959</v>
      </c>
      <c r="X67" s="150">
        <v>232.48633698116959</v>
      </c>
      <c r="Y67" s="150">
        <v>231.48633698116959</v>
      </c>
      <c r="Z67" s="150">
        <v>230.48633698116959</v>
      </c>
      <c r="AA67" s="150">
        <v>229.48633698116959</v>
      </c>
      <c r="AB67" s="150">
        <v>228.48633698116959</v>
      </c>
      <c r="AC67" s="150">
        <v>227.48633698116959</v>
      </c>
    </row>
    <row r="68" spans="2:31" x14ac:dyDescent="0.2">
      <c r="B68" s="26" t="s">
        <v>41</v>
      </c>
      <c r="C68" s="148" t="s">
        <v>250</v>
      </c>
      <c r="D68" s="150">
        <v>4473.442241412622</v>
      </c>
      <c r="E68" s="150">
        <v>4535.4422414126211</v>
      </c>
      <c r="F68" s="150">
        <v>4581.4422414126211</v>
      </c>
      <c r="G68" s="150">
        <v>4615.4422414126211</v>
      </c>
      <c r="H68" s="150">
        <v>4640.4422414126211</v>
      </c>
      <c r="I68" s="150">
        <v>4652.442241412622</v>
      </c>
      <c r="J68" s="150">
        <v>4625.442241412622</v>
      </c>
      <c r="K68" s="150">
        <v>4559.442241412622</v>
      </c>
      <c r="L68" s="150">
        <v>4452.442241412622</v>
      </c>
      <c r="M68" s="150">
        <v>4305.4422414126211</v>
      </c>
      <c r="N68" s="150">
        <v>4128.4422414126211</v>
      </c>
      <c r="O68" s="150">
        <v>3951.442241412622</v>
      </c>
      <c r="P68" s="150">
        <v>3778.442241412622</v>
      </c>
      <c r="Q68" s="150">
        <v>3583.4422414126211</v>
      </c>
      <c r="R68" s="150">
        <v>3410.4422414126211</v>
      </c>
      <c r="S68" s="150">
        <v>3236.4422414126211</v>
      </c>
      <c r="T68" s="150">
        <v>3062.4422414126211</v>
      </c>
      <c r="U68" s="150">
        <v>2887.4422414126211</v>
      </c>
      <c r="V68" s="150">
        <v>2716.442241412622</v>
      </c>
      <c r="W68" s="150">
        <v>2554.442241412622</v>
      </c>
      <c r="X68" s="150">
        <v>2408.4422414126211</v>
      </c>
      <c r="Y68" s="150">
        <v>2277.4422414126211</v>
      </c>
      <c r="Z68" s="150">
        <v>2157.4422414126211</v>
      </c>
      <c r="AA68" s="150">
        <v>2036.4422414126209</v>
      </c>
      <c r="AB68" s="150">
        <v>1921.4422414126209</v>
      </c>
      <c r="AC68" s="150">
        <v>1826.4422414126209</v>
      </c>
    </row>
    <row r="69" spans="2:31" x14ac:dyDescent="0.2">
      <c r="B69" s="26" t="s">
        <v>41</v>
      </c>
      <c r="C69" s="148" t="s">
        <v>388</v>
      </c>
      <c r="D69" s="150">
        <v>281830.28231116408</v>
      </c>
      <c r="E69" s="150">
        <v>300818.28231116408</v>
      </c>
      <c r="F69" s="150">
        <v>321724.28231116408</v>
      </c>
      <c r="G69" s="150">
        <v>344451.28231116408</v>
      </c>
      <c r="H69" s="150">
        <v>368901.28231116408</v>
      </c>
      <c r="I69" s="150">
        <v>394947.28231116408</v>
      </c>
      <c r="J69" s="150">
        <v>430062.28231116408</v>
      </c>
      <c r="K69" s="150">
        <v>474058.28231116408</v>
      </c>
      <c r="L69" s="150">
        <v>526759.28231116408</v>
      </c>
      <c r="M69" s="150">
        <v>587950.28231116408</v>
      </c>
      <c r="N69" s="150">
        <v>657212.28231116408</v>
      </c>
      <c r="O69" s="150">
        <v>720276.28231116408</v>
      </c>
      <c r="P69" s="150">
        <v>776893.28231116408</v>
      </c>
      <c r="Q69" s="150">
        <v>826853.28231116408</v>
      </c>
      <c r="R69" s="150">
        <v>870027.28231116408</v>
      </c>
      <c r="S69" s="150">
        <v>906273.28231116408</v>
      </c>
      <c r="T69" s="150">
        <v>935541.28231116408</v>
      </c>
      <c r="U69" s="150">
        <v>957844.28231116408</v>
      </c>
      <c r="V69" s="150">
        <v>973143.28231116408</v>
      </c>
      <c r="W69" s="150">
        <v>981346.28231116408</v>
      </c>
      <c r="X69" s="150">
        <v>982387.28231116408</v>
      </c>
      <c r="Y69" s="150">
        <v>976321.28231116408</v>
      </c>
      <c r="Z69" s="150">
        <v>963242.28231116408</v>
      </c>
      <c r="AA69" s="150">
        <v>952068.28231116408</v>
      </c>
      <c r="AB69" s="150">
        <v>935764.28231116408</v>
      </c>
      <c r="AC69" s="150">
        <v>915667.28231116408</v>
      </c>
    </row>
    <row r="70" spans="2:31" x14ac:dyDescent="0.2">
      <c r="B70" s="26"/>
      <c r="C70" s="148"/>
      <c r="D70" s="150"/>
      <c r="E70" s="150"/>
      <c r="F70" s="150"/>
      <c r="G70" s="150"/>
      <c r="H70" s="150"/>
      <c r="I70" s="150"/>
      <c r="J70" s="150"/>
      <c r="K70" s="150"/>
      <c r="L70" s="150"/>
      <c r="M70" s="150"/>
      <c r="N70" s="150"/>
      <c r="O70" s="150"/>
      <c r="P70" s="150"/>
      <c r="Q70" s="150"/>
      <c r="R70" s="150"/>
      <c r="S70" s="150"/>
      <c r="T70" s="150"/>
      <c r="U70" s="150"/>
      <c r="V70" s="150"/>
      <c r="W70" s="150"/>
      <c r="X70" s="150"/>
      <c r="Y70" s="150"/>
      <c r="Z70" s="150"/>
      <c r="AA70" s="150"/>
      <c r="AB70" s="150"/>
      <c r="AC70" s="150"/>
    </row>
    <row r="71" spans="2:31" x14ac:dyDescent="0.2">
      <c r="B71" s="26" t="s">
        <v>43</v>
      </c>
      <c r="C71" s="148" t="s">
        <v>386</v>
      </c>
      <c r="D71" s="150">
        <v>437508.07122089103</v>
      </c>
      <c r="E71" s="150">
        <v>505277.07122089103</v>
      </c>
      <c r="F71" s="150">
        <v>592848.07122089097</v>
      </c>
      <c r="G71" s="150">
        <v>699833.07122089108</v>
      </c>
      <c r="H71" s="150">
        <v>825747.07122089108</v>
      </c>
      <c r="I71" s="150">
        <v>970056.07122089108</v>
      </c>
      <c r="J71" s="150">
        <v>1181241.0712208911</v>
      </c>
      <c r="K71" s="150">
        <v>1458159.0712208911</v>
      </c>
      <c r="L71" s="150">
        <v>1799603.0712208911</v>
      </c>
      <c r="M71" s="150">
        <v>2204010.0712208911</v>
      </c>
      <c r="N71" s="150">
        <v>2669352.0712208911</v>
      </c>
      <c r="O71" s="150">
        <v>3128116.0712208911</v>
      </c>
      <c r="P71" s="150">
        <v>3578371.0712208911</v>
      </c>
      <c r="Q71" s="150">
        <v>4017912.0712208911</v>
      </c>
      <c r="R71" s="150">
        <v>4444475.0712208906</v>
      </c>
      <c r="S71" s="150">
        <v>4856088.0712208916</v>
      </c>
      <c r="T71" s="150">
        <v>5250931.0712208906</v>
      </c>
      <c r="U71" s="150">
        <v>5627553.0712208906</v>
      </c>
      <c r="V71" s="150">
        <v>5984283.0712208906</v>
      </c>
      <c r="W71" s="150">
        <v>6319085.0712208906</v>
      </c>
      <c r="X71" s="150">
        <v>6630153.0712208906</v>
      </c>
      <c r="Y71" s="150">
        <v>6916189.0712208916</v>
      </c>
      <c r="Z71" s="150">
        <v>7176462.0712208906</v>
      </c>
      <c r="AA71" s="150">
        <v>7574373.0712208906</v>
      </c>
      <c r="AB71" s="150">
        <v>7973155.0712208906</v>
      </c>
      <c r="AC71" s="150">
        <v>8374648.0712208906</v>
      </c>
      <c r="AE71" s="72"/>
    </row>
    <row r="72" spans="2:31" x14ac:dyDescent="0.2">
      <c r="B72" s="26" t="s">
        <v>43</v>
      </c>
      <c r="C72" s="148" t="s">
        <v>389</v>
      </c>
      <c r="D72" s="150">
        <v>286045.53037086577</v>
      </c>
      <c r="E72" s="150">
        <v>283235.53037086577</v>
      </c>
      <c r="F72" s="150">
        <v>279770.53037086577</v>
      </c>
      <c r="G72" s="150">
        <v>275654.53037086577</v>
      </c>
      <c r="H72" s="150">
        <v>270923.53037086577</v>
      </c>
      <c r="I72" s="150">
        <v>265589.53037086577</v>
      </c>
      <c r="J72" s="150">
        <v>257927.5303708658</v>
      </c>
      <c r="K72" s="150">
        <v>247989.5303708658</v>
      </c>
      <c r="L72" s="150">
        <v>235820.5303708658</v>
      </c>
      <c r="M72" s="150">
        <v>221489.5303708658</v>
      </c>
      <c r="N72" s="150">
        <v>205060.5303708658</v>
      </c>
      <c r="O72" s="150">
        <v>189027.5303708658</v>
      </c>
      <c r="P72" s="150">
        <v>173456.5303708658</v>
      </c>
      <c r="Q72" s="150">
        <v>158375.5303708658</v>
      </c>
      <c r="R72" s="150">
        <v>143901.5303708658</v>
      </c>
      <c r="S72" s="150">
        <v>130061.5303708658</v>
      </c>
      <c r="T72" s="150">
        <v>116925.5303708658</v>
      </c>
      <c r="U72" s="150">
        <v>104535.5303708658</v>
      </c>
      <c r="V72" s="150">
        <v>92906.530370865788</v>
      </c>
      <c r="W72" s="150">
        <v>82083.530370865788</v>
      </c>
      <c r="X72" s="150">
        <v>72094.530370865788</v>
      </c>
      <c r="Y72" s="150">
        <v>62930.530370865781</v>
      </c>
      <c r="Z72" s="150">
        <v>54615.530370865781</v>
      </c>
      <c r="AA72" s="150">
        <v>47127.530370865781</v>
      </c>
      <c r="AB72" s="150">
        <v>40429.530370865767</v>
      </c>
      <c r="AC72" s="150">
        <v>34477.530370865767</v>
      </c>
    </row>
    <row r="73" spans="2:31" x14ac:dyDescent="0.2">
      <c r="B73" s="26" t="s">
        <v>43</v>
      </c>
      <c r="C73" s="148" t="s">
        <v>241</v>
      </c>
      <c r="D73" s="150">
        <v>8746697.1397965755</v>
      </c>
      <c r="E73" s="150">
        <v>8653110.1397965755</v>
      </c>
      <c r="F73" s="150">
        <v>8538525.1397965755</v>
      </c>
      <c r="G73" s="150">
        <v>8403411.1397965755</v>
      </c>
      <c r="H73" s="150">
        <v>8248308.1397965765</v>
      </c>
      <c r="I73" s="150">
        <v>8073883.1397965765</v>
      </c>
      <c r="J73" s="150">
        <v>7825913.1397965765</v>
      </c>
      <c r="K73" s="150">
        <v>7505699.1397965765</v>
      </c>
      <c r="L73" s="150">
        <v>7114565.1397965765</v>
      </c>
      <c r="M73" s="150">
        <v>6654230.1397965765</v>
      </c>
      <c r="N73" s="150">
        <v>6127084.1397965765</v>
      </c>
      <c r="O73" s="150">
        <v>5612338.1397965765</v>
      </c>
      <c r="P73" s="150">
        <v>5112122.1397965765</v>
      </c>
      <c r="Q73" s="150">
        <v>4628790.1397965765</v>
      </c>
      <c r="R73" s="150">
        <v>4164700.139796576</v>
      </c>
      <c r="S73" s="150">
        <v>3721901.139796576</v>
      </c>
      <c r="T73" s="150">
        <v>3302186.139796576</v>
      </c>
      <c r="U73" s="150">
        <v>2906962.139796576</v>
      </c>
      <c r="V73" s="150">
        <v>2537910.139796576</v>
      </c>
      <c r="W73" s="150">
        <v>2197113.139796576</v>
      </c>
      <c r="X73" s="150">
        <v>1886404.139796576</v>
      </c>
      <c r="Y73" s="150">
        <v>1607036.139796576</v>
      </c>
      <c r="Z73" s="150">
        <v>1359631.139796576</v>
      </c>
      <c r="AA73" s="150">
        <v>971896.13979657576</v>
      </c>
      <c r="AB73" s="150">
        <v>587676.13979657576</v>
      </c>
      <c r="AC73" s="150">
        <v>203875.13979657571</v>
      </c>
    </row>
    <row r="74" spans="2:31" x14ac:dyDescent="0.2">
      <c r="B74" s="26" t="s">
        <v>43</v>
      </c>
      <c r="C74" s="148" t="s">
        <v>387</v>
      </c>
      <c r="D74" s="150">
        <v>252.48633698116959</v>
      </c>
      <c r="E74" s="150">
        <v>251.48633698116959</v>
      </c>
      <c r="F74" s="150">
        <v>250.48633698116959</v>
      </c>
      <c r="G74" s="150">
        <v>249.48633698116959</v>
      </c>
      <c r="H74" s="150">
        <v>248.48633698116959</v>
      </c>
      <c r="I74" s="150">
        <v>247.48633698116959</v>
      </c>
      <c r="J74" s="150">
        <v>246.48633698116959</v>
      </c>
      <c r="K74" s="150">
        <v>245.48633698116959</v>
      </c>
      <c r="L74" s="150">
        <v>244.48633698116959</v>
      </c>
      <c r="M74" s="150">
        <v>243.48633698116959</v>
      </c>
      <c r="N74" s="150">
        <v>242.48633698116959</v>
      </c>
      <c r="O74" s="150">
        <v>241.48633698116959</v>
      </c>
      <c r="P74" s="150">
        <v>240.48633698116959</v>
      </c>
      <c r="Q74" s="150">
        <v>239.48633698116959</v>
      </c>
      <c r="R74" s="150">
        <v>238.48633698116959</v>
      </c>
      <c r="S74" s="150">
        <v>237.48633698116959</v>
      </c>
      <c r="T74" s="150">
        <v>236.48633698116959</v>
      </c>
      <c r="U74" s="150">
        <v>235.48633698116959</v>
      </c>
      <c r="V74" s="150">
        <v>234.48633698116959</v>
      </c>
      <c r="W74" s="150">
        <v>233.48633698116959</v>
      </c>
      <c r="X74" s="150">
        <v>232.48633698116959</v>
      </c>
      <c r="Y74" s="150">
        <v>231.48633698116959</v>
      </c>
      <c r="Z74" s="150">
        <v>230.48633698116959</v>
      </c>
      <c r="AA74" s="150">
        <v>229.48633698116959</v>
      </c>
      <c r="AB74" s="150">
        <v>228.48633698116959</v>
      </c>
      <c r="AC74" s="150">
        <v>227.48633698116959</v>
      </c>
    </row>
    <row r="75" spans="2:31" x14ac:dyDescent="0.2">
      <c r="B75" s="26" t="s">
        <v>43</v>
      </c>
      <c r="C75" s="148" t="s">
        <v>250</v>
      </c>
      <c r="D75" s="150">
        <v>4473.442241412622</v>
      </c>
      <c r="E75" s="150">
        <v>4535.4422414126211</v>
      </c>
      <c r="F75" s="150">
        <v>4581.4422414126211</v>
      </c>
      <c r="G75" s="150">
        <v>4615.4422414126211</v>
      </c>
      <c r="H75" s="150">
        <v>4640.4422414126211</v>
      </c>
      <c r="I75" s="150">
        <v>4652.442241412622</v>
      </c>
      <c r="J75" s="150">
        <v>4625.442241412622</v>
      </c>
      <c r="K75" s="150">
        <v>4559.442241412622</v>
      </c>
      <c r="L75" s="150">
        <v>4452.442241412622</v>
      </c>
      <c r="M75" s="150">
        <v>4305.4422414126211</v>
      </c>
      <c r="N75" s="150">
        <v>4128.4422414126211</v>
      </c>
      <c r="O75" s="150">
        <v>3951.442241412622</v>
      </c>
      <c r="P75" s="150">
        <v>3778.442241412622</v>
      </c>
      <c r="Q75" s="150">
        <v>3583.4422414126211</v>
      </c>
      <c r="R75" s="150">
        <v>3410.4422414126211</v>
      </c>
      <c r="S75" s="150">
        <v>3236.4422414126211</v>
      </c>
      <c r="T75" s="150">
        <v>3062.4422414126211</v>
      </c>
      <c r="U75" s="150">
        <v>2887.4422414126211</v>
      </c>
      <c r="V75" s="150">
        <v>2716.442241412622</v>
      </c>
      <c r="W75" s="150">
        <v>2554.442241412622</v>
      </c>
      <c r="X75" s="150">
        <v>2408.4422414126211</v>
      </c>
      <c r="Y75" s="150">
        <v>2277.4422414126211</v>
      </c>
      <c r="Z75" s="150">
        <v>2157.4422414126211</v>
      </c>
      <c r="AA75" s="150">
        <v>2036.4422414126209</v>
      </c>
      <c r="AB75" s="150">
        <v>1921.4422414126209</v>
      </c>
      <c r="AC75" s="150">
        <v>1826.4422414126209</v>
      </c>
    </row>
    <row r="76" spans="2:31" x14ac:dyDescent="0.2">
      <c r="B76" s="26" t="s">
        <v>43</v>
      </c>
      <c r="C76" s="148" t="s">
        <v>388</v>
      </c>
      <c r="D76" s="150">
        <v>281830.28231116408</v>
      </c>
      <c r="E76" s="150">
        <v>300818.28231116408</v>
      </c>
      <c r="F76" s="150">
        <v>321724.28231116408</v>
      </c>
      <c r="G76" s="150">
        <v>344451.28231116408</v>
      </c>
      <c r="H76" s="150">
        <v>368901.28231116408</v>
      </c>
      <c r="I76" s="150">
        <v>394947.28231116408</v>
      </c>
      <c r="J76" s="150">
        <v>430062.28231116408</v>
      </c>
      <c r="K76" s="150">
        <v>474058.28231116408</v>
      </c>
      <c r="L76" s="150">
        <v>526759.28231116408</v>
      </c>
      <c r="M76" s="150">
        <v>587950.28231116408</v>
      </c>
      <c r="N76" s="150">
        <v>657212.28231116408</v>
      </c>
      <c r="O76" s="150">
        <v>720276.28231116408</v>
      </c>
      <c r="P76" s="150">
        <v>776893.28231116408</v>
      </c>
      <c r="Q76" s="150">
        <v>826853.28231116408</v>
      </c>
      <c r="R76" s="150">
        <v>870027.28231116408</v>
      </c>
      <c r="S76" s="150">
        <v>906273.28231116408</v>
      </c>
      <c r="T76" s="150">
        <v>935541.28231116408</v>
      </c>
      <c r="U76" s="150">
        <v>957844.28231116408</v>
      </c>
      <c r="V76" s="150">
        <v>973143.28231116408</v>
      </c>
      <c r="W76" s="150">
        <v>981346.28231116408</v>
      </c>
      <c r="X76" s="150">
        <v>982387.28231116408</v>
      </c>
      <c r="Y76" s="150">
        <v>976321.28231116408</v>
      </c>
      <c r="Z76" s="150">
        <v>963242.28231116408</v>
      </c>
      <c r="AA76" s="150">
        <v>952068.28231116408</v>
      </c>
      <c r="AB76" s="150">
        <v>935764.28231116408</v>
      </c>
      <c r="AC76" s="150">
        <v>915667.28231116408</v>
      </c>
    </row>
  </sheetData>
  <dataValidations count="1">
    <dataValidation type="list" allowBlank="1" showInputMessage="1" showErrorMessage="1" sqref="B5" xr:uid="{EC9B832C-89AD-4DF4-84BF-D33076166B76}">
      <formula1>"No Action,Current Policies,Additional Action,Net Zero Scenario A,Net Zero Scenario B"</formula1>
    </dataValidation>
  </dataValidations>
  <pageMargins left="0.75" right="0.75" top="1" bottom="1" header="0.5" footer="0.5"/>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F0CAE-7267-5B40-BFD6-08D37C7A3CA7}">
  <sheetPr codeName="Sheet26">
    <tabColor theme="3" tint="0.79998168889431442"/>
  </sheetPr>
  <dimension ref="A1:AC70"/>
  <sheetViews>
    <sheetView workbookViewId="0">
      <pane ySplit="1" topLeftCell="A2" activePane="bottomLeft" state="frozen"/>
      <selection pane="bottomLeft"/>
    </sheetView>
  </sheetViews>
  <sheetFormatPr defaultColWidth="9" defaultRowHeight="12" x14ac:dyDescent="0.2"/>
  <cols>
    <col min="2" max="2" width="18" customWidth="1"/>
    <col min="3" max="3" width="18" bestFit="1" customWidth="1"/>
    <col min="5" max="29" width="9" customWidth="1"/>
  </cols>
  <sheetData>
    <row r="1" spans="1:3" s="10" customFormat="1" x14ac:dyDescent="0.2">
      <c r="A1" s="1" t="s">
        <v>0</v>
      </c>
    </row>
    <row r="2" spans="1:3" s="64" customFormat="1" ht="18.75" x14ac:dyDescent="0.2">
      <c r="A2" s="63" t="s">
        <v>396</v>
      </c>
    </row>
    <row r="4" spans="1:3" ht="12.75" x14ac:dyDescent="0.2">
      <c r="B4" s="66" t="s">
        <v>257</v>
      </c>
    </row>
    <row r="5" spans="1:3" x14ac:dyDescent="0.2">
      <c r="B5" s="77" t="s">
        <v>39</v>
      </c>
      <c r="C5" s="140" t="s">
        <v>382</v>
      </c>
    </row>
    <row r="27" spans="2:29" ht="12.75" x14ac:dyDescent="0.2">
      <c r="C27" s="66" t="s">
        <v>383</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row>
    <row r="28" spans="2:29" x14ac:dyDescent="0.2">
      <c r="C28" s="76" t="s">
        <v>257</v>
      </c>
      <c r="D28" s="76">
        <v>2025</v>
      </c>
      <c r="E28" s="76">
        <v>2026</v>
      </c>
      <c r="F28" s="76">
        <v>2027</v>
      </c>
      <c r="G28" s="76">
        <v>2028</v>
      </c>
      <c r="H28" s="76">
        <v>2029</v>
      </c>
      <c r="I28" s="76">
        <v>2030</v>
      </c>
      <c r="J28" s="76">
        <v>2031</v>
      </c>
      <c r="K28" s="76">
        <v>2032</v>
      </c>
      <c r="L28" s="76">
        <v>2033</v>
      </c>
      <c r="M28" s="76">
        <v>2034</v>
      </c>
      <c r="N28" s="76">
        <v>2035</v>
      </c>
      <c r="O28" s="76">
        <v>2036</v>
      </c>
      <c r="P28" s="76">
        <v>2037</v>
      </c>
      <c r="Q28" s="76">
        <v>2038</v>
      </c>
      <c r="R28" s="76">
        <v>2039</v>
      </c>
      <c r="S28" s="76">
        <v>2040</v>
      </c>
      <c r="T28" s="76">
        <v>2041</v>
      </c>
      <c r="U28" s="76">
        <v>2042</v>
      </c>
      <c r="V28" s="76">
        <v>2043</v>
      </c>
      <c r="W28" s="76">
        <v>2044</v>
      </c>
      <c r="X28" s="76">
        <v>2045</v>
      </c>
      <c r="Y28" s="76">
        <v>2046</v>
      </c>
      <c r="Z28" s="76">
        <v>2047</v>
      </c>
      <c r="AA28" s="76">
        <v>2048</v>
      </c>
      <c r="AB28" s="76">
        <v>2049</v>
      </c>
      <c r="AC28" s="76">
        <v>2050</v>
      </c>
    </row>
    <row r="29" spans="2:29" x14ac:dyDescent="0.2">
      <c r="C29" s="2" t="str">
        <f>$B$5</f>
        <v>Additional Action</v>
      </c>
      <c r="D29" s="68">
        <f t="shared" ref="D29:AC29" si="0">(D33+D34)/SUM(D33:D37)</f>
        <v>3.3006001091107476E-2</v>
      </c>
      <c r="E29" s="68">
        <f t="shared" si="0"/>
        <v>4.4397567936468547E-2</v>
      </c>
      <c r="F29" s="68">
        <f t="shared" si="0"/>
        <v>5.3611373465228415E-2</v>
      </c>
      <c r="G29" s="68">
        <f t="shared" si="0"/>
        <v>6.2918439981084651E-2</v>
      </c>
      <c r="H29" s="68">
        <f t="shared" si="0"/>
        <v>8.2861913424876019E-2</v>
      </c>
      <c r="I29" s="68">
        <f t="shared" si="0"/>
        <v>0.10946391135070381</v>
      </c>
      <c r="J29" s="68">
        <f t="shared" si="0"/>
        <v>0.16894897296216702</v>
      </c>
      <c r="K29" s="68">
        <f t="shared" si="0"/>
        <v>0.22833108006609584</v>
      </c>
      <c r="L29" s="68">
        <f t="shared" si="0"/>
        <v>0.28782676257550316</v>
      </c>
      <c r="M29" s="68">
        <f t="shared" si="0"/>
        <v>0.34729366891671476</v>
      </c>
      <c r="N29" s="68">
        <f t="shared" si="0"/>
        <v>0.4065939588882746</v>
      </c>
      <c r="O29" s="68">
        <f t="shared" si="0"/>
        <v>0.46605389070763031</v>
      </c>
      <c r="P29" s="68">
        <f t="shared" si="0"/>
        <v>0.52544895076674736</v>
      </c>
      <c r="Q29" s="68">
        <f t="shared" si="0"/>
        <v>0.58483517593013279</v>
      </c>
      <c r="R29" s="68">
        <f t="shared" si="0"/>
        <v>0.64428275478752972</v>
      </c>
      <c r="S29" s="68">
        <f t="shared" si="0"/>
        <v>0.70365498925003167</v>
      </c>
      <c r="T29" s="68">
        <f t="shared" si="0"/>
        <v>0.76302861483919981</v>
      </c>
      <c r="U29" s="68">
        <f t="shared" si="0"/>
        <v>0.82243132878484282</v>
      </c>
      <c r="V29" s="68">
        <f t="shared" si="0"/>
        <v>0.8818733649963173</v>
      </c>
      <c r="W29" s="68">
        <f t="shared" si="0"/>
        <v>0.94118993135011442</v>
      </c>
      <c r="X29" s="68">
        <f t="shared" si="0"/>
        <v>1</v>
      </c>
      <c r="Y29" s="68">
        <f t="shared" si="0"/>
        <v>1</v>
      </c>
      <c r="Z29" s="68">
        <f t="shared" si="0"/>
        <v>1</v>
      </c>
      <c r="AA29" s="68">
        <f t="shared" si="0"/>
        <v>1</v>
      </c>
      <c r="AB29" s="68">
        <f t="shared" si="0"/>
        <v>1</v>
      </c>
      <c r="AC29" s="68">
        <f t="shared" si="0"/>
        <v>1</v>
      </c>
    </row>
    <row r="31" spans="2:29" ht="12.75" x14ac:dyDescent="0.2">
      <c r="B31" s="66" t="s">
        <v>397</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row>
    <row r="32" spans="2:29" x14ac:dyDescent="0.2">
      <c r="B32" s="78" t="s">
        <v>257</v>
      </c>
      <c r="C32" s="78" t="s">
        <v>394</v>
      </c>
      <c r="D32" s="78">
        <v>2025</v>
      </c>
      <c r="E32" s="78">
        <v>2026</v>
      </c>
      <c r="F32" s="78">
        <v>2027</v>
      </c>
      <c r="G32" s="78">
        <v>2028</v>
      </c>
      <c r="H32" s="78">
        <v>2029</v>
      </c>
      <c r="I32" s="78">
        <v>2030</v>
      </c>
      <c r="J32" s="78">
        <v>2031</v>
      </c>
      <c r="K32" s="78">
        <v>2032</v>
      </c>
      <c r="L32" s="78">
        <v>2033</v>
      </c>
      <c r="M32" s="78">
        <v>2034</v>
      </c>
      <c r="N32" s="78">
        <v>2035</v>
      </c>
      <c r="O32" s="78">
        <v>2036</v>
      </c>
      <c r="P32" s="78">
        <v>2037</v>
      </c>
      <c r="Q32" s="78">
        <v>2038</v>
      </c>
      <c r="R32" s="78">
        <v>2039</v>
      </c>
      <c r="S32" s="78">
        <v>2040</v>
      </c>
      <c r="T32" s="78">
        <v>2041</v>
      </c>
      <c r="U32" s="78">
        <v>2042</v>
      </c>
      <c r="V32" s="78">
        <v>2043</v>
      </c>
      <c r="W32" s="78">
        <v>2044</v>
      </c>
      <c r="X32" s="78">
        <v>2045</v>
      </c>
      <c r="Y32" s="78">
        <v>2046</v>
      </c>
      <c r="Z32" s="78">
        <v>2047</v>
      </c>
      <c r="AA32" s="78">
        <v>2048</v>
      </c>
      <c r="AB32" s="78">
        <v>2049</v>
      </c>
      <c r="AC32" s="78">
        <v>2050</v>
      </c>
    </row>
    <row r="33" spans="2:29" x14ac:dyDescent="0.2">
      <c r="B33" s="26" t="str">
        <f>$B$5</f>
        <v>Additional Action</v>
      </c>
      <c r="C33" s="26" t="s">
        <v>398</v>
      </c>
      <c r="D33" s="67">
        <f>SUMIFS(D$42:D$70,$B$42:$B$70,$B33,$C$42:$C$70,$C33)</f>
        <v>1252</v>
      </c>
      <c r="E33" s="67">
        <f t="shared" ref="E33:T37" si="1">SUMIFS(E$42:E$70,$B$42:$B$70,$B33,$C$42:$C$70,$C33)</f>
        <v>1429</v>
      </c>
      <c r="F33" s="67">
        <f t="shared" si="1"/>
        <v>1515</v>
      </c>
      <c r="G33" s="67">
        <f t="shared" si="1"/>
        <v>1599</v>
      </c>
      <c r="H33" s="67">
        <f t="shared" si="1"/>
        <v>2131</v>
      </c>
      <c r="I33" s="67">
        <f t="shared" si="1"/>
        <v>2861</v>
      </c>
      <c r="J33" s="67">
        <f t="shared" si="1"/>
        <v>4448</v>
      </c>
      <c r="K33" s="67">
        <f t="shared" si="1"/>
        <v>6026</v>
      </c>
      <c r="L33" s="67">
        <f t="shared" si="1"/>
        <v>7606</v>
      </c>
      <c r="M33" s="67">
        <f t="shared" si="1"/>
        <v>9180</v>
      </c>
      <c r="N33" s="67">
        <f t="shared" si="1"/>
        <v>10747</v>
      </c>
      <c r="O33" s="67">
        <f t="shared" si="1"/>
        <v>12307</v>
      </c>
      <c r="P33" s="67">
        <f t="shared" si="1"/>
        <v>13862</v>
      </c>
      <c r="Q33" s="67">
        <f t="shared" si="1"/>
        <v>15426</v>
      </c>
      <c r="R33" s="67">
        <f t="shared" si="1"/>
        <v>16988</v>
      </c>
      <c r="S33" s="67">
        <f t="shared" si="1"/>
        <v>18537</v>
      </c>
      <c r="T33" s="67">
        <f t="shared" si="1"/>
        <v>20087</v>
      </c>
      <c r="U33" s="67">
        <f t="shared" ref="U33:AC37" si="2">SUMIFS(U$42:U$70,$B$42:$B$70,$B33,$C$42:$C$70,$C33)</f>
        <v>21622</v>
      </c>
      <c r="V33" s="67">
        <f t="shared" si="2"/>
        <v>23161</v>
      </c>
      <c r="W33" s="67">
        <f t="shared" si="2"/>
        <v>24696</v>
      </c>
      <c r="X33" s="67">
        <f t="shared" si="2"/>
        <v>26235</v>
      </c>
      <c r="Y33" s="67">
        <f t="shared" si="2"/>
        <v>26204</v>
      </c>
      <c r="Z33" s="67">
        <f t="shared" si="2"/>
        <v>26165</v>
      </c>
      <c r="AA33" s="67">
        <f t="shared" si="2"/>
        <v>26159</v>
      </c>
      <c r="AB33" s="67">
        <f t="shared" si="2"/>
        <v>26128</v>
      </c>
      <c r="AC33" s="67">
        <f t="shared" si="2"/>
        <v>26115</v>
      </c>
    </row>
    <row r="34" spans="2:29" x14ac:dyDescent="0.2">
      <c r="B34" s="26" t="str">
        <f t="shared" ref="B34:B37" si="3">$B$5</f>
        <v>Additional Action</v>
      </c>
      <c r="C34" s="26" t="s">
        <v>387</v>
      </c>
      <c r="D34" s="67">
        <f t="shared" ref="D34:D37" si="4">SUMIFS(D$42:D$70,$B$42:$B$70,$B34,$C$42:$C$70,$C34)</f>
        <v>79</v>
      </c>
      <c r="E34" s="67">
        <f t="shared" si="1"/>
        <v>360</v>
      </c>
      <c r="F34" s="67">
        <f t="shared" si="1"/>
        <v>642</v>
      </c>
      <c r="G34" s="67">
        <f t="shared" si="1"/>
        <v>929</v>
      </c>
      <c r="H34" s="67">
        <f t="shared" si="1"/>
        <v>1194</v>
      </c>
      <c r="I34" s="67">
        <f t="shared" si="1"/>
        <v>1525</v>
      </c>
      <c r="J34" s="67">
        <f t="shared" si="1"/>
        <v>2313</v>
      </c>
      <c r="K34" s="67">
        <f t="shared" si="1"/>
        <v>3094</v>
      </c>
      <c r="L34" s="67">
        <f t="shared" si="1"/>
        <v>3878</v>
      </c>
      <c r="M34" s="67">
        <f t="shared" si="1"/>
        <v>4660</v>
      </c>
      <c r="N34" s="67">
        <f t="shared" si="1"/>
        <v>5433</v>
      </c>
      <c r="O34" s="67">
        <f t="shared" si="1"/>
        <v>6200</v>
      </c>
      <c r="P34" s="67">
        <f t="shared" si="1"/>
        <v>6971</v>
      </c>
      <c r="Q34" s="67">
        <f t="shared" si="1"/>
        <v>7744</v>
      </c>
      <c r="R34" s="67">
        <f t="shared" si="1"/>
        <v>8514</v>
      </c>
      <c r="S34" s="67">
        <f t="shared" si="1"/>
        <v>9282</v>
      </c>
      <c r="T34" s="67">
        <f t="shared" si="1"/>
        <v>10045</v>
      </c>
      <c r="U34" s="67">
        <f t="shared" si="2"/>
        <v>10804</v>
      </c>
      <c r="V34" s="67">
        <f t="shared" si="2"/>
        <v>11561</v>
      </c>
      <c r="W34" s="67">
        <f t="shared" si="2"/>
        <v>12321</v>
      </c>
      <c r="X34" s="67">
        <f t="shared" si="2"/>
        <v>13078</v>
      </c>
      <c r="Y34" s="67">
        <f t="shared" si="2"/>
        <v>13060</v>
      </c>
      <c r="Z34" s="67">
        <f t="shared" si="2"/>
        <v>13035</v>
      </c>
      <c r="AA34" s="67">
        <f t="shared" si="2"/>
        <v>13032</v>
      </c>
      <c r="AB34" s="67">
        <f t="shared" si="2"/>
        <v>13005</v>
      </c>
      <c r="AC34" s="67">
        <f t="shared" si="2"/>
        <v>13003</v>
      </c>
    </row>
    <row r="35" spans="2:29" x14ac:dyDescent="0.2">
      <c r="B35" s="26" t="str">
        <f t="shared" si="3"/>
        <v>Additional Action</v>
      </c>
      <c r="C35" s="26" t="s">
        <v>241</v>
      </c>
      <c r="D35" s="67">
        <f t="shared" si="4"/>
        <v>25423</v>
      </c>
      <c r="E35" s="67">
        <f t="shared" si="1"/>
        <v>25189</v>
      </c>
      <c r="F35" s="67">
        <f t="shared" si="1"/>
        <v>25011</v>
      </c>
      <c r="G35" s="67">
        <f t="shared" si="1"/>
        <v>24835</v>
      </c>
      <c r="H35" s="67">
        <f t="shared" si="1"/>
        <v>24275</v>
      </c>
      <c r="I35" s="67">
        <f t="shared" si="1"/>
        <v>23493</v>
      </c>
      <c r="J35" s="67">
        <f t="shared" si="1"/>
        <v>21907</v>
      </c>
      <c r="K35" s="67">
        <f t="shared" si="1"/>
        <v>20306</v>
      </c>
      <c r="L35" s="67">
        <f t="shared" si="1"/>
        <v>18723</v>
      </c>
      <c r="M35" s="67">
        <f t="shared" si="1"/>
        <v>17140</v>
      </c>
      <c r="N35" s="67">
        <f t="shared" si="1"/>
        <v>15564</v>
      </c>
      <c r="O35" s="67">
        <f t="shared" si="1"/>
        <v>13985</v>
      </c>
      <c r="P35" s="67">
        <f t="shared" si="1"/>
        <v>12412</v>
      </c>
      <c r="Q35" s="67">
        <f t="shared" si="1"/>
        <v>10853</v>
      </c>
      <c r="R35" s="67">
        <f t="shared" si="1"/>
        <v>9295</v>
      </c>
      <c r="S35" s="67">
        <f t="shared" si="1"/>
        <v>7736</v>
      </c>
      <c r="T35" s="67">
        <f t="shared" si="1"/>
        <v>6180</v>
      </c>
      <c r="U35" s="67">
        <f t="shared" si="2"/>
        <v>4625</v>
      </c>
      <c r="V35" s="67">
        <f t="shared" si="2"/>
        <v>3077</v>
      </c>
      <c r="W35" s="67">
        <f t="shared" si="2"/>
        <v>1533</v>
      </c>
      <c r="X35" s="67">
        <f t="shared" si="2"/>
        <v>0</v>
      </c>
      <c r="Y35" s="67">
        <f t="shared" si="2"/>
        <v>0</v>
      </c>
      <c r="Z35" s="67">
        <f t="shared" si="2"/>
        <v>0</v>
      </c>
      <c r="AA35" s="67">
        <f t="shared" si="2"/>
        <v>0</v>
      </c>
      <c r="AB35" s="67">
        <f t="shared" si="2"/>
        <v>0</v>
      </c>
      <c r="AC35" s="67">
        <f t="shared" si="2"/>
        <v>0</v>
      </c>
    </row>
    <row r="36" spans="2:29" x14ac:dyDescent="0.2">
      <c r="B36" s="26" t="str">
        <f t="shared" si="3"/>
        <v>Additional Action</v>
      </c>
      <c r="C36" s="26" t="s">
        <v>389</v>
      </c>
      <c r="D36" s="67">
        <f t="shared" si="4"/>
        <v>13555</v>
      </c>
      <c r="E36" s="67">
        <f t="shared" si="1"/>
        <v>13300</v>
      </c>
      <c r="F36" s="67">
        <f t="shared" si="1"/>
        <v>13049</v>
      </c>
      <c r="G36" s="67">
        <f t="shared" si="1"/>
        <v>12799</v>
      </c>
      <c r="H36" s="67">
        <f t="shared" si="1"/>
        <v>12510</v>
      </c>
      <c r="I36" s="67">
        <f t="shared" si="1"/>
        <v>12173</v>
      </c>
      <c r="J36" s="67">
        <f t="shared" si="1"/>
        <v>11336</v>
      </c>
      <c r="K36" s="67">
        <f t="shared" si="1"/>
        <v>10504</v>
      </c>
      <c r="L36" s="67">
        <f t="shared" si="1"/>
        <v>9682</v>
      </c>
      <c r="M36" s="67">
        <f t="shared" si="1"/>
        <v>8862</v>
      </c>
      <c r="N36" s="67">
        <f t="shared" si="1"/>
        <v>8041</v>
      </c>
      <c r="O36" s="67">
        <f t="shared" si="1"/>
        <v>7211</v>
      </c>
      <c r="P36" s="67">
        <f t="shared" si="1"/>
        <v>6396</v>
      </c>
      <c r="Q36" s="67">
        <f t="shared" si="1"/>
        <v>5590</v>
      </c>
      <c r="R36" s="67">
        <f t="shared" si="1"/>
        <v>4783</v>
      </c>
      <c r="S36" s="67">
        <f t="shared" si="1"/>
        <v>3978</v>
      </c>
      <c r="T36" s="67">
        <f t="shared" si="1"/>
        <v>3177</v>
      </c>
      <c r="U36" s="67">
        <f t="shared" si="2"/>
        <v>2376</v>
      </c>
      <c r="V36" s="67">
        <f t="shared" si="2"/>
        <v>1574</v>
      </c>
      <c r="W36" s="67">
        <f t="shared" si="2"/>
        <v>780</v>
      </c>
      <c r="X36" s="67">
        <f t="shared" si="2"/>
        <v>0</v>
      </c>
      <c r="Y36" s="67">
        <f t="shared" si="2"/>
        <v>0</v>
      </c>
      <c r="Z36" s="67">
        <f t="shared" si="2"/>
        <v>0</v>
      </c>
      <c r="AA36" s="67">
        <f t="shared" si="2"/>
        <v>0</v>
      </c>
      <c r="AB36" s="67">
        <f t="shared" si="2"/>
        <v>0</v>
      </c>
      <c r="AC36" s="67">
        <f t="shared" si="2"/>
        <v>0</v>
      </c>
    </row>
    <row r="37" spans="2:29" x14ac:dyDescent="0.2">
      <c r="B37" s="26" t="str">
        <f t="shared" si="3"/>
        <v>Additional Action</v>
      </c>
      <c r="C37" s="26" t="s">
        <v>399</v>
      </c>
      <c r="D37" s="67">
        <f t="shared" si="4"/>
        <v>17</v>
      </c>
      <c r="E37" s="67">
        <f t="shared" si="1"/>
        <v>17</v>
      </c>
      <c r="F37" s="67">
        <f t="shared" si="1"/>
        <v>17</v>
      </c>
      <c r="G37" s="67">
        <f t="shared" si="1"/>
        <v>17</v>
      </c>
      <c r="H37" s="67">
        <f t="shared" si="1"/>
        <v>17</v>
      </c>
      <c r="I37" s="67">
        <f t="shared" si="1"/>
        <v>16</v>
      </c>
      <c r="J37" s="67">
        <f t="shared" si="1"/>
        <v>14</v>
      </c>
      <c r="K37" s="67">
        <f t="shared" si="1"/>
        <v>12</v>
      </c>
      <c r="L37" s="67">
        <f t="shared" si="1"/>
        <v>10</v>
      </c>
      <c r="M37" s="67">
        <f t="shared" si="1"/>
        <v>9</v>
      </c>
      <c r="N37" s="67">
        <f t="shared" si="1"/>
        <v>9</v>
      </c>
      <c r="O37" s="67">
        <f t="shared" si="1"/>
        <v>7</v>
      </c>
      <c r="P37" s="67">
        <f t="shared" si="1"/>
        <v>7</v>
      </c>
      <c r="Q37" s="67">
        <f t="shared" si="1"/>
        <v>5</v>
      </c>
      <c r="R37" s="67">
        <f t="shared" si="1"/>
        <v>2</v>
      </c>
      <c r="S37" s="67">
        <f t="shared" si="1"/>
        <v>2</v>
      </c>
      <c r="T37" s="67">
        <f t="shared" si="1"/>
        <v>1</v>
      </c>
      <c r="U37" s="67">
        <f t="shared" si="2"/>
        <v>0</v>
      </c>
      <c r="V37" s="67">
        <f t="shared" si="2"/>
        <v>0</v>
      </c>
      <c r="W37" s="67">
        <f t="shared" si="2"/>
        <v>0</v>
      </c>
      <c r="X37" s="67">
        <f t="shared" si="2"/>
        <v>0</v>
      </c>
      <c r="Y37" s="67">
        <f t="shared" si="2"/>
        <v>0</v>
      </c>
      <c r="Z37" s="67">
        <f t="shared" si="2"/>
        <v>0</v>
      </c>
      <c r="AA37" s="67">
        <f t="shared" si="2"/>
        <v>0</v>
      </c>
      <c r="AB37" s="67">
        <f t="shared" si="2"/>
        <v>0</v>
      </c>
      <c r="AC37" s="67">
        <f t="shared" si="2"/>
        <v>0</v>
      </c>
    </row>
    <row r="40" spans="2:29" ht="12.75" x14ac:dyDescent="0.2">
      <c r="B40" s="66" t="s">
        <v>400</v>
      </c>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row>
    <row r="41" spans="2:29" x14ac:dyDescent="0.2">
      <c r="B41" s="78" t="s">
        <v>257</v>
      </c>
      <c r="C41" s="78" t="s">
        <v>394</v>
      </c>
      <c r="D41" s="149">
        <v>2025</v>
      </c>
      <c r="E41" s="149">
        <v>2026</v>
      </c>
      <c r="F41" s="149">
        <v>2027</v>
      </c>
      <c r="G41" s="149">
        <v>2028</v>
      </c>
      <c r="H41" s="149">
        <v>2029</v>
      </c>
      <c r="I41" s="149">
        <v>2030</v>
      </c>
      <c r="J41" s="149">
        <v>2031</v>
      </c>
      <c r="K41" s="149">
        <v>2032</v>
      </c>
      <c r="L41" s="149">
        <v>2033</v>
      </c>
      <c r="M41" s="149">
        <v>2034</v>
      </c>
      <c r="N41" s="149">
        <v>2035</v>
      </c>
      <c r="O41" s="149">
        <v>2036</v>
      </c>
      <c r="P41" s="149">
        <v>2037</v>
      </c>
      <c r="Q41" s="149">
        <v>2038</v>
      </c>
      <c r="R41" s="149">
        <v>2039</v>
      </c>
      <c r="S41" s="149">
        <v>2040</v>
      </c>
      <c r="T41" s="149">
        <v>2041</v>
      </c>
      <c r="U41" s="149">
        <v>2042</v>
      </c>
      <c r="V41" s="149">
        <v>2043</v>
      </c>
      <c r="W41" s="149">
        <v>2044</v>
      </c>
      <c r="X41" s="149">
        <v>2045</v>
      </c>
      <c r="Y41" s="149">
        <v>2046</v>
      </c>
      <c r="Z41" s="149">
        <v>2047</v>
      </c>
      <c r="AA41" s="149">
        <v>2048</v>
      </c>
      <c r="AB41" s="149">
        <v>2049</v>
      </c>
      <c r="AC41" s="149">
        <v>2050</v>
      </c>
    </row>
    <row r="42" spans="2:29" x14ac:dyDescent="0.2">
      <c r="B42" s="26" t="s">
        <v>35</v>
      </c>
      <c r="C42" s="148" t="s">
        <v>398</v>
      </c>
      <c r="D42" s="150">
        <v>781</v>
      </c>
      <c r="E42" s="150">
        <v>998</v>
      </c>
      <c r="F42" s="150">
        <v>1346</v>
      </c>
      <c r="G42" s="150">
        <v>1898</v>
      </c>
      <c r="H42" s="150">
        <v>2438</v>
      </c>
      <c r="I42" s="150">
        <v>2677</v>
      </c>
      <c r="J42" s="150">
        <v>3195</v>
      </c>
      <c r="K42" s="150">
        <v>3224</v>
      </c>
      <c r="L42" s="150">
        <v>3430</v>
      </c>
      <c r="M42" s="150">
        <v>3664</v>
      </c>
      <c r="N42" s="150">
        <v>3914</v>
      </c>
      <c r="O42" s="150">
        <v>4011</v>
      </c>
      <c r="P42" s="150">
        <v>4104</v>
      </c>
      <c r="Q42" s="150">
        <v>4198</v>
      </c>
      <c r="R42" s="150">
        <v>4293</v>
      </c>
      <c r="S42" s="150">
        <v>4390</v>
      </c>
      <c r="T42" s="150">
        <v>4488</v>
      </c>
      <c r="U42" s="150">
        <v>4573</v>
      </c>
      <c r="V42" s="150">
        <v>4668</v>
      </c>
      <c r="W42" s="150">
        <v>4762</v>
      </c>
      <c r="X42" s="150">
        <v>4852</v>
      </c>
      <c r="Y42" s="150">
        <v>4933</v>
      </c>
      <c r="Z42" s="150">
        <v>5027</v>
      </c>
      <c r="AA42" s="150">
        <v>5122</v>
      </c>
      <c r="AB42" s="150">
        <v>5211</v>
      </c>
      <c r="AC42" s="150">
        <v>5309</v>
      </c>
    </row>
    <row r="43" spans="2:29" x14ac:dyDescent="0.2">
      <c r="B43" s="26" t="s">
        <v>35</v>
      </c>
      <c r="C43" s="148" t="s">
        <v>399</v>
      </c>
      <c r="D43" s="150">
        <v>17</v>
      </c>
      <c r="E43" s="150">
        <v>17</v>
      </c>
      <c r="F43" s="150">
        <v>17</v>
      </c>
      <c r="G43" s="150">
        <v>17</v>
      </c>
      <c r="H43" s="150">
        <v>17</v>
      </c>
      <c r="I43" s="150">
        <v>17</v>
      </c>
      <c r="J43" s="150">
        <v>17</v>
      </c>
      <c r="K43" s="150">
        <v>16</v>
      </c>
      <c r="L43" s="150">
        <v>16</v>
      </c>
      <c r="M43" s="150">
        <v>16</v>
      </c>
      <c r="N43" s="150">
        <v>15</v>
      </c>
      <c r="O43" s="150">
        <v>14</v>
      </c>
      <c r="P43" s="150">
        <v>14</v>
      </c>
      <c r="Q43" s="150">
        <v>14</v>
      </c>
      <c r="R43" s="150">
        <v>13</v>
      </c>
      <c r="S43" s="150">
        <v>12</v>
      </c>
      <c r="T43" s="150">
        <v>12</v>
      </c>
      <c r="U43" s="150">
        <v>12</v>
      </c>
      <c r="V43" s="150">
        <v>11</v>
      </c>
      <c r="W43" s="150">
        <v>10</v>
      </c>
      <c r="X43" s="150">
        <v>10</v>
      </c>
      <c r="Y43" s="150">
        <v>10</v>
      </c>
      <c r="Z43" s="150">
        <v>10</v>
      </c>
      <c r="AA43" s="150">
        <v>10</v>
      </c>
      <c r="AB43" s="150">
        <v>10</v>
      </c>
      <c r="AC43" s="150">
        <v>10</v>
      </c>
    </row>
    <row r="44" spans="2:29" x14ac:dyDescent="0.2">
      <c r="B44" s="26" t="s">
        <v>35</v>
      </c>
      <c r="C44" s="148" t="s">
        <v>389</v>
      </c>
      <c r="D44" s="150">
        <v>13660</v>
      </c>
      <c r="E44" s="150">
        <v>13575</v>
      </c>
      <c r="F44" s="150">
        <v>13387</v>
      </c>
      <c r="G44" s="150">
        <v>13118</v>
      </c>
      <c r="H44" s="150">
        <v>12858</v>
      </c>
      <c r="I44" s="150">
        <v>12595</v>
      </c>
      <c r="J44" s="150">
        <v>12434</v>
      </c>
      <c r="K44" s="150">
        <v>12283</v>
      </c>
      <c r="L44" s="150">
        <v>12098</v>
      </c>
      <c r="M44" s="150">
        <v>11909</v>
      </c>
      <c r="N44" s="150">
        <v>11694</v>
      </c>
      <c r="O44" s="150">
        <v>11614</v>
      </c>
      <c r="P44" s="150">
        <v>11511</v>
      </c>
      <c r="Q44" s="150">
        <v>11419</v>
      </c>
      <c r="R44" s="150">
        <v>11321</v>
      </c>
      <c r="S44" s="150">
        <v>11238</v>
      </c>
      <c r="T44" s="150">
        <v>11158</v>
      </c>
      <c r="U44" s="150">
        <v>11057</v>
      </c>
      <c r="V44" s="150">
        <v>10963</v>
      </c>
      <c r="W44" s="150">
        <v>10868</v>
      </c>
      <c r="X44" s="150">
        <v>10777</v>
      </c>
      <c r="Y44" s="150">
        <v>10699</v>
      </c>
      <c r="Z44" s="150">
        <v>10609</v>
      </c>
      <c r="AA44" s="150">
        <v>10530</v>
      </c>
      <c r="AB44" s="150">
        <v>10437</v>
      </c>
      <c r="AC44" s="150">
        <v>10363</v>
      </c>
    </row>
    <row r="45" spans="2:29" x14ac:dyDescent="0.2">
      <c r="B45" s="26" t="s">
        <v>35</v>
      </c>
      <c r="C45" s="148" t="s">
        <v>401</v>
      </c>
      <c r="D45" s="150">
        <v>0</v>
      </c>
      <c r="E45" s="150">
        <v>0</v>
      </c>
      <c r="F45" s="150">
        <v>0</v>
      </c>
      <c r="G45" s="150">
        <v>0</v>
      </c>
      <c r="H45" s="150">
        <v>0</v>
      </c>
      <c r="I45" s="150">
        <v>293</v>
      </c>
      <c r="J45" s="150">
        <v>170</v>
      </c>
      <c r="K45" s="150">
        <v>541</v>
      </c>
      <c r="L45" s="150">
        <v>540</v>
      </c>
      <c r="M45" s="150">
        <v>540</v>
      </c>
      <c r="N45" s="150">
        <v>538</v>
      </c>
      <c r="O45" s="150">
        <v>538</v>
      </c>
      <c r="P45" s="150">
        <v>539</v>
      </c>
      <c r="Q45" s="150">
        <v>538</v>
      </c>
      <c r="R45" s="150">
        <v>536</v>
      </c>
      <c r="S45" s="150">
        <v>535</v>
      </c>
      <c r="T45" s="150">
        <v>534</v>
      </c>
      <c r="U45" s="150">
        <v>534</v>
      </c>
      <c r="V45" s="150">
        <v>535</v>
      </c>
      <c r="W45" s="150">
        <v>533</v>
      </c>
      <c r="X45" s="150">
        <v>533</v>
      </c>
      <c r="Y45" s="150">
        <v>532</v>
      </c>
      <c r="Z45" s="150">
        <v>532</v>
      </c>
      <c r="AA45" s="150">
        <v>532</v>
      </c>
      <c r="AB45" s="150">
        <v>532</v>
      </c>
      <c r="AC45" s="150">
        <v>532</v>
      </c>
    </row>
    <row r="46" spans="2:29" x14ac:dyDescent="0.2">
      <c r="B46" s="26" t="s">
        <v>35</v>
      </c>
      <c r="C46" s="148" t="s">
        <v>241</v>
      </c>
      <c r="D46" s="150">
        <v>25881</v>
      </c>
      <c r="E46" s="150">
        <v>25705</v>
      </c>
      <c r="F46" s="150">
        <v>25493</v>
      </c>
      <c r="G46" s="150">
        <v>25164</v>
      </c>
      <c r="H46" s="150">
        <v>24843</v>
      </c>
      <c r="I46" s="150">
        <v>24516</v>
      </c>
      <c r="J46" s="150">
        <v>24229</v>
      </c>
      <c r="K46" s="150">
        <v>23947</v>
      </c>
      <c r="L46" s="150">
        <v>23857</v>
      </c>
      <c r="M46" s="150">
        <v>23777</v>
      </c>
      <c r="N46" s="150">
        <v>23678</v>
      </c>
      <c r="O46" s="150">
        <v>23638</v>
      </c>
      <c r="P46" s="150">
        <v>23562</v>
      </c>
      <c r="Q46" s="150">
        <v>23523</v>
      </c>
      <c r="R46" s="150">
        <v>23480</v>
      </c>
      <c r="S46" s="150">
        <v>23440</v>
      </c>
      <c r="T46" s="150">
        <v>23391</v>
      </c>
      <c r="U46" s="150">
        <v>23331</v>
      </c>
      <c r="V46" s="150">
        <v>23288</v>
      </c>
      <c r="W46" s="150">
        <v>23226</v>
      </c>
      <c r="X46" s="150">
        <v>23182</v>
      </c>
      <c r="Y46" s="150">
        <v>23121</v>
      </c>
      <c r="Z46" s="150">
        <v>23072</v>
      </c>
      <c r="AA46" s="150">
        <v>23025</v>
      </c>
      <c r="AB46" s="150">
        <v>22997</v>
      </c>
      <c r="AC46" s="150">
        <v>22947</v>
      </c>
    </row>
    <row r="47" spans="2:29" x14ac:dyDescent="0.2">
      <c r="B47" s="26"/>
      <c r="C47" s="148"/>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row>
    <row r="48" spans="2:29" x14ac:dyDescent="0.2">
      <c r="B48" s="26" t="s">
        <v>39</v>
      </c>
      <c r="C48" s="148" t="s">
        <v>398</v>
      </c>
      <c r="D48" s="150">
        <v>1252</v>
      </c>
      <c r="E48" s="150">
        <v>1429</v>
      </c>
      <c r="F48" s="150">
        <v>1515</v>
      </c>
      <c r="G48" s="150">
        <v>1599</v>
      </c>
      <c r="H48" s="150">
        <v>2131</v>
      </c>
      <c r="I48" s="150">
        <v>2861</v>
      </c>
      <c r="J48" s="150">
        <v>4448</v>
      </c>
      <c r="K48" s="150">
        <v>6026</v>
      </c>
      <c r="L48" s="150">
        <v>7606</v>
      </c>
      <c r="M48" s="150">
        <v>9180</v>
      </c>
      <c r="N48" s="150">
        <v>10747</v>
      </c>
      <c r="O48" s="150">
        <v>12307</v>
      </c>
      <c r="P48" s="150">
        <v>13862</v>
      </c>
      <c r="Q48" s="150">
        <v>15426</v>
      </c>
      <c r="R48" s="150">
        <v>16988</v>
      </c>
      <c r="S48" s="150">
        <v>18537</v>
      </c>
      <c r="T48" s="150">
        <v>20087</v>
      </c>
      <c r="U48" s="150">
        <v>21622</v>
      </c>
      <c r="V48" s="150">
        <v>23161</v>
      </c>
      <c r="W48" s="150">
        <v>24696</v>
      </c>
      <c r="X48" s="150">
        <v>26235</v>
      </c>
      <c r="Y48" s="150">
        <v>26204</v>
      </c>
      <c r="Z48" s="150">
        <v>26165</v>
      </c>
      <c r="AA48" s="150">
        <v>26159</v>
      </c>
      <c r="AB48" s="150">
        <v>26128</v>
      </c>
      <c r="AC48" s="150">
        <v>26115</v>
      </c>
    </row>
    <row r="49" spans="2:29" x14ac:dyDescent="0.2">
      <c r="B49" s="26" t="s">
        <v>39</v>
      </c>
      <c r="C49" s="148" t="s">
        <v>399</v>
      </c>
      <c r="D49" s="150">
        <v>17</v>
      </c>
      <c r="E49" s="150">
        <v>17</v>
      </c>
      <c r="F49" s="150">
        <v>17</v>
      </c>
      <c r="G49" s="150">
        <v>17</v>
      </c>
      <c r="H49" s="150">
        <v>17</v>
      </c>
      <c r="I49" s="150">
        <v>16</v>
      </c>
      <c r="J49" s="150">
        <v>14</v>
      </c>
      <c r="K49" s="150">
        <v>12</v>
      </c>
      <c r="L49" s="150">
        <v>10</v>
      </c>
      <c r="M49" s="150">
        <v>9</v>
      </c>
      <c r="N49" s="150">
        <v>9</v>
      </c>
      <c r="O49" s="150">
        <v>7</v>
      </c>
      <c r="P49" s="150">
        <v>7</v>
      </c>
      <c r="Q49" s="150">
        <v>5</v>
      </c>
      <c r="R49" s="150">
        <v>2</v>
      </c>
      <c r="S49" s="150">
        <v>2</v>
      </c>
      <c r="T49" s="150">
        <v>1</v>
      </c>
      <c r="U49" s="150">
        <v>0</v>
      </c>
      <c r="V49" s="150">
        <v>0</v>
      </c>
      <c r="W49" s="150">
        <v>0</v>
      </c>
      <c r="X49" s="150">
        <v>0</v>
      </c>
      <c r="Y49" s="150">
        <v>0</v>
      </c>
      <c r="Z49" s="150">
        <v>0</v>
      </c>
      <c r="AA49" s="150">
        <v>0</v>
      </c>
      <c r="AB49" s="150">
        <v>0</v>
      </c>
      <c r="AC49" s="150">
        <v>0</v>
      </c>
    </row>
    <row r="50" spans="2:29" x14ac:dyDescent="0.2">
      <c r="B50" s="26" t="s">
        <v>39</v>
      </c>
      <c r="C50" s="148" t="s">
        <v>389</v>
      </c>
      <c r="D50" s="150">
        <v>13555</v>
      </c>
      <c r="E50" s="150">
        <v>13300</v>
      </c>
      <c r="F50" s="150">
        <v>13049</v>
      </c>
      <c r="G50" s="150">
        <v>12799</v>
      </c>
      <c r="H50" s="150">
        <v>12510</v>
      </c>
      <c r="I50" s="150">
        <v>12173</v>
      </c>
      <c r="J50" s="150">
        <v>11336</v>
      </c>
      <c r="K50" s="150">
        <v>10504</v>
      </c>
      <c r="L50" s="150">
        <v>9682</v>
      </c>
      <c r="M50" s="150">
        <v>8862</v>
      </c>
      <c r="N50" s="150">
        <v>8041</v>
      </c>
      <c r="O50" s="150">
        <v>7211</v>
      </c>
      <c r="P50" s="150">
        <v>6396</v>
      </c>
      <c r="Q50" s="150">
        <v>5590</v>
      </c>
      <c r="R50" s="150">
        <v>4783</v>
      </c>
      <c r="S50" s="150">
        <v>3978</v>
      </c>
      <c r="T50" s="150">
        <v>3177</v>
      </c>
      <c r="U50" s="150">
        <v>2376</v>
      </c>
      <c r="V50" s="150">
        <v>1574</v>
      </c>
      <c r="W50" s="150">
        <v>780</v>
      </c>
      <c r="X50" s="150">
        <v>0</v>
      </c>
      <c r="Y50" s="150">
        <v>0</v>
      </c>
      <c r="Z50" s="150">
        <v>0</v>
      </c>
      <c r="AA50" s="150">
        <v>0</v>
      </c>
      <c r="AB50" s="150">
        <v>0</v>
      </c>
      <c r="AC50" s="150">
        <v>0</v>
      </c>
    </row>
    <row r="51" spans="2:29" x14ac:dyDescent="0.2">
      <c r="B51" s="26" t="s">
        <v>39</v>
      </c>
      <c r="C51" s="148" t="s">
        <v>241</v>
      </c>
      <c r="D51" s="150">
        <v>25423</v>
      </c>
      <c r="E51" s="150">
        <v>25189</v>
      </c>
      <c r="F51" s="150">
        <v>25011</v>
      </c>
      <c r="G51" s="150">
        <v>24835</v>
      </c>
      <c r="H51" s="150">
        <v>24275</v>
      </c>
      <c r="I51" s="150">
        <v>23493</v>
      </c>
      <c r="J51" s="150">
        <v>21907</v>
      </c>
      <c r="K51" s="150">
        <v>20306</v>
      </c>
      <c r="L51" s="150">
        <v>18723</v>
      </c>
      <c r="M51" s="150">
        <v>17140</v>
      </c>
      <c r="N51" s="150">
        <v>15564</v>
      </c>
      <c r="O51" s="150">
        <v>13985</v>
      </c>
      <c r="P51" s="150">
        <v>12412</v>
      </c>
      <c r="Q51" s="150">
        <v>10853</v>
      </c>
      <c r="R51" s="150">
        <v>9295</v>
      </c>
      <c r="S51" s="150">
        <v>7736</v>
      </c>
      <c r="T51" s="150">
        <v>6180</v>
      </c>
      <c r="U51" s="150">
        <v>4625</v>
      </c>
      <c r="V51" s="150">
        <v>3077</v>
      </c>
      <c r="W51" s="150">
        <v>1533</v>
      </c>
      <c r="X51" s="150">
        <v>0</v>
      </c>
      <c r="Y51" s="150">
        <v>0</v>
      </c>
      <c r="Z51" s="150">
        <v>0</v>
      </c>
      <c r="AA51" s="150">
        <v>0</v>
      </c>
      <c r="AB51" s="150">
        <v>0</v>
      </c>
      <c r="AC51" s="150">
        <v>0</v>
      </c>
    </row>
    <row r="52" spans="2:29" x14ac:dyDescent="0.2">
      <c r="B52" s="26" t="s">
        <v>39</v>
      </c>
      <c r="C52" s="148" t="s">
        <v>387</v>
      </c>
      <c r="D52" s="150">
        <v>79</v>
      </c>
      <c r="E52" s="150">
        <v>360</v>
      </c>
      <c r="F52" s="150">
        <v>642</v>
      </c>
      <c r="G52" s="150">
        <v>929</v>
      </c>
      <c r="H52" s="150">
        <v>1194</v>
      </c>
      <c r="I52" s="150">
        <v>1525</v>
      </c>
      <c r="J52" s="150">
        <v>2313</v>
      </c>
      <c r="K52" s="150">
        <v>3094</v>
      </c>
      <c r="L52" s="150">
        <v>3878</v>
      </c>
      <c r="M52" s="150">
        <v>4660</v>
      </c>
      <c r="N52" s="150">
        <v>5433</v>
      </c>
      <c r="O52" s="150">
        <v>6200</v>
      </c>
      <c r="P52" s="150">
        <v>6971</v>
      </c>
      <c r="Q52" s="150">
        <v>7744</v>
      </c>
      <c r="R52" s="150">
        <v>8514</v>
      </c>
      <c r="S52" s="150">
        <v>9282</v>
      </c>
      <c r="T52" s="150">
        <v>10045</v>
      </c>
      <c r="U52" s="150">
        <v>10804</v>
      </c>
      <c r="V52" s="150">
        <v>11561</v>
      </c>
      <c r="W52" s="150">
        <v>12321</v>
      </c>
      <c r="X52" s="150">
        <v>13078</v>
      </c>
      <c r="Y52" s="150">
        <v>13060</v>
      </c>
      <c r="Z52" s="150">
        <v>13035</v>
      </c>
      <c r="AA52" s="150">
        <v>13032</v>
      </c>
      <c r="AB52" s="150">
        <v>13005</v>
      </c>
      <c r="AC52" s="150">
        <v>13003</v>
      </c>
    </row>
    <row r="53" spans="2:29" x14ac:dyDescent="0.2">
      <c r="B53" s="26"/>
      <c r="C53" s="148"/>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row>
    <row r="54" spans="2:29" x14ac:dyDescent="0.2">
      <c r="B54" s="26" t="s">
        <v>37</v>
      </c>
      <c r="C54" s="148" t="s">
        <v>398</v>
      </c>
      <c r="D54" s="150">
        <v>1252</v>
      </c>
      <c r="E54" s="150">
        <v>1429</v>
      </c>
      <c r="F54" s="150">
        <v>1515</v>
      </c>
      <c r="G54" s="150">
        <v>1599</v>
      </c>
      <c r="H54" s="150">
        <v>2131</v>
      </c>
      <c r="I54" s="150">
        <v>2861</v>
      </c>
      <c r="J54" s="150">
        <v>4331</v>
      </c>
      <c r="K54" s="150">
        <v>5991</v>
      </c>
      <c r="L54" s="150">
        <v>7646</v>
      </c>
      <c r="M54" s="150">
        <v>9298</v>
      </c>
      <c r="N54" s="150">
        <v>10609</v>
      </c>
      <c r="O54" s="150">
        <v>11924</v>
      </c>
      <c r="P54" s="150">
        <v>13224</v>
      </c>
      <c r="Q54" s="150">
        <v>14536</v>
      </c>
      <c r="R54" s="150">
        <v>15841</v>
      </c>
      <c r="S54" s="150">
        <v>16874</v>
      </c>
      <c r="T54" s="150">
        <v>17919</v>
      </c>
      <c r="U54" s="150">
        <v>18947</v>
      </c>
      <c r="V54" s="150">
        <v>19974</v>
      </c>
      <c r="W54" s="150">
        <v>21003</v>
      </c>
      <c r="X54" s="150">
        <v>22030</v>
      </c>
      <c r="Y54" s="150">
        <v>23053</v>
      </c>
      <c r="Z54" s="150">
        <v>24058</v>
      </c>
      <c r="AA54" s="150">
        <v>25113</v>
      </c>
      <c r="AB54" s="150">
        <v>26104</v>
      </c>
      <c r="AC54" s="150">
        <v>26100</v>
      </c>
    </row>
    <row r="55" spans="2:29" x14ac:dyDescent="0.2">
      <c r="B55" s="26" t="s">
        <v>37</v>
      </c>
      <c r="C55" s="148" t="s">
        <v>399</v>
      </c>
      <c r="D55" s="150">
        <v>17</v>
      </c>
      <c r="E55" s="150">
        <v>17</v>
      </c>
      <c r="F55" s="150">
        <v>17</v>
      </c>
      <c r="G55" s="150">
        <v>17</v>
      </c>
      <c r="H55" s="150">
        <v>17</v>
      </c>
      <c r="I55" s="150">
        <v>16</v>
      </c>
      <c r="J55" s="150">
        <v>13</v>
      </c>
      <c r="K55" s="150">
        <v>10</v>
      </c>
      <c r="L55" s="150">
        <v>9</v>
      </c>
      <c r="M55" s="150">
        <v>7</v>
      </c>
      <c r="N55" s="150">
        <v>7</v>
      </c>
      <c r="O55" s="150">
        <v>5</v>
      </c>
      <c r="P55" s="150">
        <v>2</v>
      </c>
      <c r="Q55" s="150">
        <v>2</v>
      </c>
      <c r="R55" s="150">
        <v>1</v>
      </c>
      <c r="S55" s="150">
        <v>0</v>
      </c>
      <c r="T55" s="150">
        <v>0</v>
      </c>
      <c r="U55" s="150">
        <v>0</v>
      </c>
      <c r="V55" s="150">
        <v>0</v>
      </c>
      <c r="W55" s="150">
        <v>0</v>
      </c>
      <c r="X55" s="150">
        <v>0</v>
      </c>
      <c r="Y55" s="150">
        <v>0</v>
      </c>
      <c r="Z55" s="150">
        <v>0</v>
      </c>
      <c r="AA55" s="150">
        <v>0</v>
      </c>
      <c r="AB55" s="150">
        <v>0</v>
      </c>
      <c r="AC55" s="150">
        <v>0</v>
      </c>
    </row>
    <row r="56" spans="2:29" x14ac:dyDescent="0.2">
      <c r="B56" s="26" t="s">
        <v>37</v>
      </c>
      <c r="C56" s="148" t="s">
        <v>389</v>
      </c>
      <c r="D56" s="150">
        <v>13555</v>
      </c>
      <c r="E56" s="150">
        <v>13300</v>
      </c>
      <c r="F56" s="150">
        <v>13049</v>
      </c>
      <c r="G56" s="150">
        <v>12799</v>
      </c>
      <c r="H56" s="150">
        <v>12510</v>
      </c>
      <c r="I56" s="150">
        <v>12173</v>
      </c>
      <c r="J56" s="150">
        <v>11254</v>
      </c>
      <c r="K56" s="150">
        <v>10040</v>
      </c>
      <c r="L56" s="150">
        <v>8835</v>
      </c>
      <c r="M56" s="150">
        <v>7636</v>
      </c>
      <c r="N56" s="150">
        <v>6933</v>
      </c>
      <c r="O56" s="150">
        <v>6236</v>
      </c>
      <c r="P56" s="150">
        <v>5538</v>
      </c>
      <c r="Q56" s="150">
        <v>4846</v>
      </c>
      <c r="R56" s="150">
        <v>4154</v>
      </c>
      <c r="S56" s="150">
        <v>3737</v>
      </c>
      <c r="T56" s="150">
        <v>3318</v>
      </c>
      <c r="U56" s="150">
        <v>2895</v>
      </c>
      <c r="V56" s="150">
        <v>2476</v>
      </c>
      <c r="W56" s="150">
        <v>2058</v>
      </c>
      <c r="X56" s="150">
        <v>1643</v>
      </c>
      <c r="Y56" s="150">
        <v>1224</v>
      </c>
      <c r="Z56" s="150">
        <v>814</v>
      </c>
      <c r="AA56" s="150">
        <v>402</v>
      </c>
      <c r="AB56" s="150">
        <v>0</v>
      </c>
      <c r="AC56" s="150">
        <v>0</v>
      </c>
    </row>
    <row r="57" spans="2:29" x14ac:dyDescent="0.2">
      <c r="B57" s="26" t="s">
        <v>37</v>
      </c>
      <c r="C57" s="148" t="s">
        <v>241</v>
      </c>
      <c r="D57" s="150">
        <v>25423</v>
      </c>
      <c r="E57" s="150">
        <v>25189</v>
      </c>
      <c r="F57" s="150">
        <v>25011</v>
      </c>
      <c r="G57" s="150">
        <v>24835</v>
      </c>
      <c r="H57" s="150">
        <v>24275</v>
      </c>
      <c r="I57" s="150">
        <v>23493</v>
      </c>
      <c r="J57" s="150">
        <v>22095</v>
      </c>
      <c r="K57" s="150">
        <v>20589</v>
      </c>
      <c r="L57" s="150">
        <v>19085</v>
      </c>
      <c r="M57" s="150">
        <v>17598</v>
      </c>
      <c r="N57" s="150">
        <v>16266</v>
      </c>
      <c r="O57" s="150">
        <v>14952</v>
      </c>
      <c r="P57" s="150">
        <v>13626</v>
      </c>
      <c r="Q57" s="150">
        <v>12319</v>
      </c>
      <c r="R57" s="150">
        <v>11017</v>
      </c>
      <c r="S57" s="150">
        <v>9896</v>
      </c>
      <c r="T57" s="150">
        <v>8790</v>
      </c>
      <c r="U57" s="150">
        <v>7680</v>
      </c>
      <c r="V57" s="150">
        <v>6574</v>
      </c>
      <c r="W57" s="150">
        <v>5471</v>
      </c>
      <c r="X57" s="150">
        <v>4370</v>
      </c>
      <c r="Y57" s="150">
        <v>3271</v>
      </c>
      <c r="Z57" s="150">
        <v>2176</v>
      </c>
      <c r="AA57" s="150">
        <v>1082</v>
      </c>
      <c r="AB57" s="150">
        <v>0</v>
      </c>
      <c r="AC57" s="150">
        <v>0</v>
      </c>
    </row>
    <row r="58" spans="2:29" x14ac:dyDescent="0.2">
      <c r="B58" s="26" t="s">
        <v>37</v>
      </c>
      <c r="C58" s="148" t="s">
        <v>387</v>
      </c>
      <c r="D58" s="150">
        <v>79</v>
      </c>
      <c r="E58" s="150">
        <v>360</v>
      </c>
      <c r="F58" s="150">
        <v>642</v>
      </c>
      <c r="G58" s="150">
        <v>929</v>
      </c>
      <c r="H58" s="150">
        <v>1194</v>
      </c>
      <c r="I58" s="150">
        <v>1525</v>
      </c>
      <c r="J58" s="150">
        <v>2328</v>
      </c>
      <c r="K58" s="150">
        <v>3325</v>
      </c>
      <c r="L58" s="150">
        <v>4318</v>
      </c>
      <c r="M58" s="150">
        <v>5308</v>
      </c>
      <c r="N58" s="150">
        <v>5960</v>
      </c>
      <c r="O58" s="150">
        <v>6616</v>
      </c>
      <c r="P58" s="150">
        <v>7262</v>
      </c>
      <c r="Q58" s="150">
        <v>7915</v>
      </c>
      <c r="R58" s="150">
        <v>8559</v>
      </c>
      <c r="S58" s="150">
        <v>9015</v>
      </c>
      <c r="T58" s="150">
        <v>9469</v>
      </c>
      <c r="U58" s="150">
        <v>9908</v>
      </c>
      <c r="V58" s="150">
        <v>10351</v>
      </c>
      <c r="W58" s="150">
        <v>10802</v>
      </c>
      <c r="X58" s="150">
        <v>11247</v>
      </c>
      <c r="Y58" s="150">
        <v>11685</v>
      </c>
      <c r="Z58" s="150">
        <v>12115</v>
      </c>
      <c r="AA58" s="150">
        <v>12576</v>
      </c>
      <c r="AB58" s="150">
        <v>12996</v>
      </c>
      <c r="AC58" s="150">
        <v>12996</v>
      </c>
    </row>
    <row r="59" spans="2:29" x14ac:dyDescent="0.2">
      <c r="B59" s="26"/>
      <c r="C59" s="148"/>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row>
    <row r="60" spans="2:29" x14ac:dyDescent="0.2">
      <c r="B60" s="26" t="s">
        <v>41</v>
      </c>
      <c r="C60" s="148" t="s">
        <v>398</v>
      </c>
      <c r="D60" s="150">
        <v>1252</v>
      </c>
      <c r="E60" s="150">
        <v>1429</v>
      </c>
      <c r="F60" s="150">
        <v>1515</v>
      </c>
      <c r="G60" s="150">
        <v>1599</v>
      </c>
      <c r="H60" s="150">
        <v>2131</v>
      </c>
      <c r="I60" s="150">
        <v>2861</v>
      </c>
      <c r="J60" s="150">
        <v>5245</v>
      </c>
      <c r="K60" s="150">
        <v>7614</v>
      </c>
      <c r="L60" s="150">
        <v>9985</v>
      </c>
      <c r="M60" s="150">
        <v>12341</v>
      </c>
      <c r="N60" s="150">
        <v>14697</v>
      </c>
      <c r="O60" s="150">
        <v>17039</v>
      </c>
      <c r="P60" s="150">
        <v>19380</v>
      </c>
      <c r="Q60" s="150">
        <v>21717</v>
      </c>
      <c r="R60" s="150">
        <v>24057</v>
      </c>
      <c r="S60" s="150">
        <v>26391</v>
      </c>
      <c r="T60" s="150">
        <v>26346</v>
      </c>
      <c r="U60" s="150">
        <v>26329</v>
      </c>
      <c r="V60" s="150">
        <v>26300</v>
      </c>
      <c r="W60" s="150">
        <v>26277</v>
      </c>
      <c r="X60" s="150">
        <v>26262</v>
      </c>
      <c r="Y60" s="150">
        <v>43683</v>
      </c>
      <c r="Z60" s="150">
        <v>41269</v>
      </c>
      <c r="AA60" s="150">
        <v>38969</v>
      </c>
      <c r="AB60" s="150">
        <v>35856</v>
      </c>
      <c r="AC60" s="150">
        <v>28506</v>
      </c>
    </row>
    <row r="61" spans="2:29" x14ac:dyDescent="0.2">
      <c r="B61" s="26" t="s">
        <v>41</v>
      </c>
      <c r="C61" s="148" t="s">
        <v>399</v>
      </c>
      <c r="D61" s="150">
        <v>17</v>
      </c>
      <c r="E61" s="150">
        <v>17</v>
      </c>
      <c r="F61" s="150">
        <v>17</v>
      </c>
      <c r="G61" s="150">
        <v>17</v>
      </c>
      <c r="H61" s="150">
        <v>17</v>
      </c>
      <c r="I61" s="150">
        <v>16</v>
      </c>
      <c r="J61" s="150">
        <v>13</v>
      </c>
      <c r="K61" s="150">
        <v>10</v>
      </c>
      <c r="L61" s="150">
        <v>9</v>
      </c>
      <c r="M61" s="150">
        <v>7</v>
      </c>
      <c r="N61" s="150">
        <v>6</v>
      </c>
      <c r="O61" s="150">
        <v>2</v>
      </c>
      <c r="P61" s="150">
        <v>1</v>
      </c>
      <c r="Q61" s="150">
        <v>0</v>
      </c>
      <c r="R61" s="150">
        <v>0</v>
      </c>
      <c r="S61" s="150">
        <v>0</v>
      </c>
      <c r="T61" s="150">
        <v>0</v>
      </c>
      <c r="U61" s="150">
        <v>0</v>
      </c>
      <c r="V61" s="150">
        <v>0</v>
      </c>
      <c r="W61" s="150">
        <v>0</v>
      </c>
      <c r="X61" s="150">
        <v>0</v>
      </c>
      <c r="Y61" s="150">
        <v>0</v>
      </c>
      <c r="Z61" s="150">
        <v>0</v>
      </c>
      <c r="AA61" s="150">
        <v>0</v>
      </c>
      <c r="AB61" s="150">
        <v>0</v>
      </c>
      <c r="AC61" s="150">
        <v>0</v>
      </c>
    </row>
    <row r="62" spans="2:29" x14ac:dyDescent="0.2">
      <c r="B62" s="26" t="s">
        <v>41</v>
      </c>
      <c r="C62" s="148" t="s">
        <v>389</v>
      </c>
      <c r="D62" s="150">
        <v>13555</v>
      </c>
      <c r="E62" s="150">
        <v>13300</v>
      </c>
      <c r="F62" s="150">
        <v>13049</v>
      </c>
      <c r="G62" s="150">
        <v>12799</v>
      </c>
      <c r="H62" s="150">
        <v>12510</v>
      </c>
      <c r="I62" s="150">
        <v>12173</v>
      </c>
      <c r="J62" s="150">
        <v>10933</v>
      </c>
      <c r="K62" s="150">
        <v>9692</v>
      </c>
      <c r="L62" s="150">
        <v>8474</v>
      </c>
      <c r="M62" s="150">
        <v>7247</v>
      </c>
      <c r="N62" s="150">
        <v>6024</v>
      </c>
      <c r="O62" s="150">
        <v>4806</v>
      </c>
      <c r="P62" s="150">
        <v>3596</v>
      </c>
      <c r="Q62" s="150">
        <v>2392</v>
      </c>
      <c r="R62" s="150">
        <v>1186</v>
      </c>
      <c r="S62" s="150">
        <v>0</v>
      </c>
      <c r="T62" s="150">
        <v>0</v>
      </c>
      <c r="U62" s="150">
        <v>0</v>
      </c>
      <c r="V62" s="150">
        <v>0</v>
      </c>
      <c r="W62" s="150">
        <v>0</v>
      </c>
      <c r="X62" s="150">
        <v>0</v>
      </c>
      <c r="Y62" s="150">
        <v>0</v>
      </c>
      <c r="Z62" s="150">
        <v>0</v>
      </c>
      <c r="AA62" s="150">
        <v>0</v>
      </c>
      <c r="AB62" s="150">
        <v>0</v>
      </c>
      <c r="AC62" s="150">
        <v>0</v>
      </c>
    </row>
    <row r="63" spans="2:29" x14ac:dyDescent="0.2">
      <c r="B63" s="26" t="s">
        <v>41</v>
      </c>
      <c r="C63" s="148" t="s">
        <v>241</v>
      </c>
      <c r="D63" s="150">
        <v>25423</v>
      </c>
      <c r="E63" s="150">
        <v>25189</v>
      </c>
      <c r="F63" s="150">
        <v>25011</v>
      </c>
      <c r="G63" s="150">
        <v>24835</v>
      </c>
      <c r="H63" s="150">
        <v>24275</v>
      </c>
      <c r="I63" s="150">
        <v>23493</v>
      </c>
      <c r="J63" s="150">
        <v>21125</v>
      </c>
      <c r="K63" s="150">
        <v>18748</v>
      </c>
      <c r="L63" s="150">
        <v>16380</v>
      </c>
      <c r="M63" s="150">
        <v>14020</v>
      </c>
      <c r="N63" s="150">
        <v>11670</v>
      </c>
      <c r="O63" s="150">
        <v>9319</v>
      </c>
      <c r="P63" s="150">
        <v>6978</v>
      </c>
      <c r="Q63" s="150">
        <v>4643</v>
      </c>
      <c r="R63" s="150">
        <v>2315</v>
      </c>
      <c r="S63" s="150">
        <v>0</v>
      </c>
      <c r="T63" s="150">
        <v>0</v>
      </c>
      <c r="U63" s="150">
        <v>0</v>
      </c>
      <c r="V63" s="150">
        <v>0</v>
      </c>
      <c r="W63" s="150">
        <v>0</v>
      </c>
      <c r="X63" s="150">
        <v>0</v>
      </c>
      <c r="Y63" s="150">
        <v>0</v>
      </c>
      <c r="Z63" s="150">
        <v>0</v>
      </c>
      <c r="AA63" s="150">
        <v>0</v>
      </c>
      <c r="AB63" s="150">
        <v>0</v>
      </c>
      <c r="AC63" s="150">
        <v>0</v>
      </c>
    </row>
    <row r="64" spans="2:29" x14ac:dyDescent="0.2">
      <c r="B64" s="26" t="s">
        <v>41</v>
      </c>
      <c r="C64" s="148" t="s">
        <v>387</v>
      </c>
      <c r="D64" s="150">
        <v>79</v>
      </c>
      <c r="E64" s="150">
        <v>360</v>
      </c>
      <c r="F64" s="150">
        <v>642</v>
      </c>
      <c r="G64" s="150">
        <v>929</v>
      </c>
      <c r="H64" s="150">
        <v>1194</v>
      </c>
      <c r="I64" s="150">
        <v>1525</v>
      </c>
      <c r="J64" s="150">
        <v>2710</v>
      </c>
      <c r="K64" s="150">
        <v>3881</v>
      </c>
      <c r="L64" s="150">
        <v>5058</v>
      </c>
      <c r="M64" s="150">
        <v>6226</v>
      </c>
      <c r="N64" s="150">
        <v>7390</v>
      </c>
      <c r="O64" s="150">
        <v>8549</v>
      </c>
      <c r="P64" s="150">
        <v>9707</v>
      </c>
      <c r="Q64" s="150">
        <v>10858</v>
      </c>
      <c r="R64" s="150">
        <v>12012</v>
      </c>
      <c r="S64" s="150">
        <v>13170</v>
      </c>
      <c r="T64" s="150">
        <v>13142</v>
      </c>
      <c r="U64" s="150">
        <v>13129</v>
      </c>
      <c r="V64" s="150">
        <v>13109</v>
      </c>
      <c r="W64" s="150">
        <v>13102</v>
      </c>
      <c r="X64" s="150">
        <v>13093</v>
      </c>
      <c r="Y64" s="150">
        <v>22672</v>
      </c>
      <c r="Z64" s="150">
        <v>21389</v>
      </c>
      <c r="AA64" s="150">
        <v>20226</v>
      </c>
      <c r="AB64" s="150">
        <v>18572</v>
      </c>
      <c r="AC64" s="150">
        <v>14994</v>
      </c>
    </row>
    <row r="65" spans="2:29" x14ac:dyDescent="0.2">
      <c r="B65" s="26"/>
      <c r="C65" s="148"/>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row>
    <row r="66" spans="2:29" x14ac:dyDescent="0.2">
      <c r="B66" s="26" t="s">
        <v>43</v>
      </c>
      <c r="C66" s="148" t="s">
        <v>398</v>
      </c>
      <c r="D66" s="150">
        <v>1252</v>
      </c>
      <c r="E66" s="150">
        <v>1429</v>
      </c>
      <c r="F66" s="150">
        <v>1515</v>
      </c>
      <c r="G66" s="150">
        <v>1599</v>
      </c>
      <c r="H66" s="150">
        <v>2131</v>
      </c>
      <c r="I66" s="150">
        <v>2861</v>
      </c>
      <c r="J66" s="150">
        <v>5245</v>
      </c>
      <c r="K66" s="150">
        <v>7614</v>
      </c>
      <c r="L66" s="150">
        <v>9985</v>
      </c>
      <c r="M66" s="150">
        <v>12341</v>
      </c>
      <c r="N66" s="150">
        <v>14697</v>
      </c>
      <c r="O66" s="150">
        <v>17039</v>
      </c>
      <c r="P66" s="150">
        <v>19380</v>
      </c>
      <c r="Q66" s="150">
        <v>21717</v>
      </c>
      <c r="R66" s="150">
        <v>24057</v>
      </c>
      <c r="S66" s="150">
        <v>26391</v>
      </c>
      <c r="T66" s="150">
        <v>26346</v>
      </c>
      <c r="U66" s="150">
        <v>26329</v>
      </c>
      <c r="V66" s="150">
        <v>26300</v>
      </c>
      <c r="W66" s="150">
        <v>26277</v>
      </c>
      <c r="X66" s="150">
        <v>26262</v>
      </c>
      <c r="Y66" s="150">
        <v>43683</v>
      </c>
      <c r="Z66" s="150">
        <v>41269</v>
      </c>
      <c r="AA66" s="150">
        <v>38969</v>
      </c>
      <c r="AB66" s="150">
        <v>35856</v>
      </c>
      <c r="AC66" s="150">
        <v>28506</v>
      </c>
    </row>
    <row r="67" spans="2:29" x14ac:dyDescent="0.2">
      <c r="B67" s="26" t="s">
        <v>43</v>
      </c>
      <c r="C67" s="148" t="s">
        <v>399</v>
      </c>
      <c r="D67" s="150">
        <v>17</v>
      </c>
      <c r="E67" s="150">
        <v>17</v>
      </c>
      <c r="F67" s="150">
        <v>17</v>
      </c>
      <c r="G67" s="150">
        <v>17</v>
      </c>
      <c r="H67" s="150">
        <v>17</v>
      </c>
      <c r="I67" s="150">
        <v>16</v>
      </c>
      <c r="J67" s="150">
        <v>13</v>
      </c>
      <c r="K67" s="150">
        <v>10</v>
      </c>
      <c r="L67" s="150">
        <v>9</v>
      </c>
      <c r="M67" s="150">
        <v>7</v>
      </c>
      <c r="N67" s="150">
        <v>6</v>
      </c>
      <c r="O67" s="150">
        <v>2</v>
      </c>
      <c r="P67" s="150">
        <v>1</v>
      </c>
      <c r="Q67" s="150">
        <v>0</v>
      </c>
      <c r="R67" s="150">
        <v>0</v>
      </c>
      <c r="S67" s="150">
        <v>0</v>
      </c>
      <c r="T67" s="150">
        <v>0</v>
      </c>
      <c r="U67" s="150">
        <v>0</v>
      </c>
      <c r="V67" s="150">
        <v>0</v>
      </c>
      <c r="W67" s="150">
        <v>0</v>
      </c>
      <c r="X67" s="150">
        <v>0</v>
      </c>
      <c r="Y67" s="150">
        <v>0</v>
      </c>
      <c r="Z67" s="150">
        <v>0</v>
      </c>
      <c r="AA67" s="150">
        <v>0</v>
      </c>
      <c r="AB67" s="150">
        <v>0</v>
      </c>
      <c r="AC67" s="150">
        <v>0</v>
      </c>
    </row>
    <row r="68" spans="2:29" x14ac:dyDescent="0.2">
      <c r="B68" s="26" t="s">
        <v>43</v>
      </c>
      <c r="C68" s="148" t="s">
        <v>389</v>
      </c>
      <c r="D68" s="150">
        <v>13555</v>
      </c>
      <c r="E68" s="150">
        <v>13300</v>
      </c>
      <c r="F68" s="150">
        <v>13049</v>
      </c>
      <c r="G68" s="150">
        <v>12799</v>
      </c>
      <c r="H68" s="150">
        <v>12510</v>
      </c>
      <c r="I68" s="150">
        <v>12173</v>
      </c>
      <c r="J68" s="150">
        <v>10933</v>
      </c>
      <c r="K68" s="150">
        <v>9692</v>
      </c>
      <c r="L68" s="150">
        <v>8474</v>
      </c>
      <c r="M68" s="150">
        <v>7247</v>
      </c>
      <c r="N68" s="150">
        <v>6024</v>
      </c>
      <c r="O68" s="150">
        <v>4806</v>
      </c>
      <c r="P68" s="150">
        <v>3596</v>
      </c>
      <c r="Q68" s="150">
        <v>2392</v>
      </c>
      <c r="R68" s="150">
        <v>1186</v>
      </c>
      <c r="S68" s="150">
        <v>0</v>
      </c>
      <c r="T68" s="150">
        <v>0</v>
      </c>
      <c r="U68" s="150">
        <v>0</v>
      </c>
      <c r="V68" s="150">
        <v>0</v>
      </c>
      <c r="W68" s="150">
        <v>0</v>
      </c>
      <c r="X68" s="150">
        <v>0</v>
      </c>
      <c r="Y68" s="150">
        <v>0</v>
      </c>
      <c r="Z68" s="150">
        <v>0</v>
      </c>
      <c r="AA68" s="150">
        <v>0</v>
      </c>
      <c r="AB68" s="150">
        <v>0</v>
      </c>
      <c r="AC68" s="150">
        <v>0</v>
      </c>
    </row>
    <row r="69" spans="2:29" x14ac:dyDescent="0.2">
      <c r="B69" s="26" t="s">
        <v>43</v>
      </c>
      <c r="C69" s="148" t="s">
        <v>241</v>
      </c>
      <c r="D69" s="150">
        <v>25423</v>
      </c>
      <c r="E69" s="150">
        <v>25189</v>
      </c>
      <c r="F69" s="150">
        <v>25011</v>
      </c>
      <c r="G69" s="150">
        <v>24835</v>
      </c>
      <c r="H69" s="150">
        <v>24275</v>
      </c>
      <c r="I69" s="150">
        <v>23493</v>
      </c>
      <c r="J69" s="150">
        <v>21125</v>
      </c>
      <c r="K69" s="150">
        <v>18748</v>
      </c>
      <c r="L69" s="150">
        <v>16380</v>
      </c>
      <c r="M69" s="150">
        <v>14020</v>
      </c>
      <c r="N69" s="150">
        <v>11670</v>
      </c>
      <c r="O69" s="150">
        <v>9319</v>
      </c>
      <c r="P69" s="150">
        <v>6978</v>
      </c>
      <c r="Q69" s="150">
        <v>4643</v>
      </c>
      <c r="R69" s="150">
        <v>2315</v>
      </c>
      <c r="S69" s="150">
        <v>0</v>
      </c>
      <c r="T69" s="150">
        <v>0</v>
      </c>
      <c r="U69" s="150">
        <v>0</v>
      </c>
      <c r="V69" s="150">
        <v>0</v>
      </c>
      <c r="W69" s="150">
        <v>0</v>
      </c>
      <c r="X69" s="150">
        <v>0</v>
      </c>
      <c r="Y69" s="150">
        <v>0</v>
      </c>
      <c r="Z69" s="150">
        <v>0</v>
      </c>
      <c r="AA69" s="150">
        <v>0</v>
      </c>
      <c r="AB69" s="150">
        <v>0</v>
      </c>
      <c r="AC69" s="150">
        <v>0</v>
      </c>
    </row>
    <row r="70" spans="2:29" x14ac:dyDescent="0.2">
      <c r="B70" s="26" t="s">
        <v>43</v>
      </c>
      <c r="C70" s="148" t="s">
        <v>387</v>
      </c>
      <c r="D70" s="150">
        <v>79</v>
      </c>
      <c r="E70" s="150">
        <v>360</v>
      </c>
      <c r="F70" s="150">
        <v>642</v>
      </c>
      <c r="G70" s="150">
        <v>929</v>
      </c>
      <c r="H70" s="150">
        <v>1194</v>
      </c>
      <c r="I70" s="150">
        <v>1525</v>
      </c>
      <c r="J70" s="150">
        <v>2710</v>
      </c>
      <c r="K70" s="150">
        <v>3881</v>
      </c>
      <c r="L70" s="150">
        <v>5058</v>
      </c>
      <c r="M70" s="150">
        <v>6226</v>
      </c>
      <c r="N70" s="150">
        <v>7390</v>
      </c>
      <c r="O70" s="150">
        <v>8549</v>
      </c>
      <c r="P70" s="150">
        <v>9707</v>
      </c>
      <c r="Q70" s="150">
        <v>10858</v>
      </c>
      <c r="R70" s="150">
        <v>12012</v>
      </c>
      <c r="S70" s="150">
        <v>13170</v>
      </c>
      <c r="T70" s="150">
        <v>13142</v>
      </c>
      <c r="U70" s="150">
        <v>13129</v>
      </c>
      <c r="V70" s="150">
        <v>13109</v>
      </c>
      <c r="W70" s="150">
        <v>13102</v>
      </c>
      <c r="X70" s="150">
        <v>13093</v>
      </c>
      <c r="Y70" s="150">
        <v>22672</v>
      </c>
      <c r="Z70" s="150">
        <v>21389</v>
      </c>
      <c r="AA70" s="150">
        <v>20226</v>
      </c>
      <c r="AB70" s="150">
        <v>18572</v>
      </c>
      <c r="AC70" s="150">
        <v>14994</v>
      </c>
    </row>
  </sheetData>
  <dataValidations count="1">
    <dataValidation type="list" allowBlank="1" showInputMessage="1" showErrorMessage="1" sqref="B5" xr:uid="{C2ABC77C-3194-4569-9CB4-1D2BD73454C7}">
      <formula1>"No Action,Current Policies,Additional Action,Net Zero Scenario A,Net Zero Scenario B"</formula1>
    </dataValidation>
  </dataValidations>
  <pageMargins left="0.75" right="0.75" top="1" bottom="1" header="0.5" footer="0.5"/>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273005-9278-AE47-9730-86774104DE87}">
  <sheetPr codeName="Sheet33">
    <tabColor theme="3" tint="0.79998168889431442"/>
  </sheetPr>
  <dimension ref="A1:AC70"/>
  <sheetViews>
    <sheetView workbookViewId="0">
      <pane ySplit="1" topLeftCell="A2" activePane="bottomLeft" state="frozen"/>
      <selection pane="bottomLeft"/>
    </sheetView>
  </sheetViews>
  <sheetFormatPr defaultColWidth="9" defaultRowHeight="12" x14ac:dyDescent="0.2"/>
  <cols>
    <col min="2" max="2" width="20.85546875" customWidth="1"/>
    <col min="3" max="3" width="16" bestFit="1" customWidth="1"/>
    <col min="4" max="18" width="9" customWidth="1"/>
    <col min="19" max="19" width="11" bestFit="1" customWidth="1"/>
    <col min="20" max="29" width="9" customWidth="1"/>
  </cols>
  <sheetData>
    <row r="1" spans="1:3" s="10" customFormat="1" x14ac:dyDescent="0.2">
      <c r="A1" s="1" t="s">
        <v>0</v>
      </c>
    </row>
    <row r="2" spans="1:3" s="64" customFormat="1" ht="18.75" x14ac:dyDescent="0.2">
      <c r="A2" s="63" t="s">
        <v>402</v>
      </c>
    </row>
    <row r="4" spans="1:3" ht="12.75" x14ac:dyDescent="0.2">
      <c r="B4" s="66" t="s">
        <v>257</v>
      </c>
    </row>
    <row r="5" spans="1:3" x14ac:dyDescent="0.2">
      <c r="B5" s="77" t="s">
        <v>39</v>
      </c>
      <c r="C5" s="140" t="s">
        <v>382</v>
      </c>
    </row>
    <row r="27" spans="2:29" ht="12.75" x14ac:dyDescent="0.2">
      <c r="C27" s="66" t="s">
        <v>392</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row>
    <row r="28" spans="2:29" x14ac:dyDescent="0.2">
      <c r="C28" s="76" t="s">
        <v>257</v>
      </c>
      <c r="D28" s="76">
        <v>2025</v>
      </c>
      <c r="E28" s="76">
        <v>2026</v>
      </c>
      <c r="F28" s="76">
        <v>2027</v>
      </c>
      <c r="G28" s="76">
        <v>2028</v>
      </c>
      <c r="H28" s="76">
        <v>2029</v>
      </c>
      <c r="I28" s="76">
        <v>2030</v>
      </c>
      <c r="J28" s="76">
        <v>2031</v>
      </c>
      <c r="K28" s="76">
        <v>2032</v>
      </c>
      <c r="L28" s="76">
        <v>2033</v>
      </c>
      <c r="M28" s="76">
        <v>2034</v>
      </c>
      <c r="N28" s="76">
        <v>2035</v>
      </c>
      <c r="O28" s="76">
        <v>2036</v>
      </c>
      <c r="P28" s="76">
        <v>2037</v>
      </c>
      <c r="Q28" s="76">
        <v>2038</v>
      </c>
      <c r="R28" s="76">
        <v>2039</v>
      </c>
      <c r="S28" s="76">
        <v>2040</v>
      </c>
      <c r="T28" s="76">
        <v>2041</v>
      </c>
      <c r="U28" s="76">
        <v>2042</v>
      </c>
      <c r="V28" s="76">
        <v>2043</v>
      </c>
      <c r="W28" s="76">
        <v>2044</v>
      </c>
      <c r="X28" s="76">
        <v>2045</v>
      </c>
      <c r="Y28" s="76">
        <v>2046</v>
      </c>
      <c r="Z28" s="76">
        <v>2047</v>
      </c>
      <c r="AA28" s="76">
        <v>2048</v>
      </c>
      <c r="AB28" s="76">
        <v>2049</v>
      </c>
      <c r="AC28" s="76">
        <v>2050</v>
      </c>
    </row>
    <row r="29" spans="2:29" x14ac:dyDescent="0.2">
      <c r="C29" s="2" t="str">
        <f>$B$5</f>
        <v>Additional Action</v>
      </c>
      <c r="D29" s="68">
        <f t="shared" ref="D29:AC29" si="0">(D33+D34)/SUM(D33:D37)</f>
        <v>4.1955372822350288E-3</v>
      </c>
      <c r="E29" s="68">
        <f t="shared" si="0"/>
        <v>6.6903537335107153E-3</v>
      </c>
      <c r="F29" s="68">
        <f t="shared" si="0"/>
        <v>9.6960727154042723E-3</v>
      </c>
      <c r="G29" s="68">
        <f t="shared" si="0"/>
        <v>1.3208392052553506E-2</v>
      </c>
      <c r="H29" s="68">
        <f t="shared" si="0"/>
        <v>1.782136248415982E-2</v>
      </c>
      <c r="I29" s="68">
        <f t="shared" si="0"/>
        <v>2.3882840308805515E-2</v>
      </c>
      <c r="J29" s="68">
        <f t="shared" si="0"/>
        <v>3.3220823300027895E-2</v>
      </c>
      <c r="K29" s="68">
        <f t="shared" si="0"/>
        <v>4.5794628537922565E-2</v>
      </c>
      <c r="L29" s="68">
        <f t="shared" si="0"/>
        <v>6.1556665218204909E-2</v>
      </c>
      <c r="M29" s="68">
        <f t="shared" si="0"/>
        <v>8.0444684663280003E-2</v>
      </c>
      <c r="N29" s="68">
        <f t="shared" si="0"/>
        <v>0.10236391845486517</v>
      </c>
      <c r="O29" s="68">
        <f t="shared" si="0"/>
        <v>0.12722987231502514</v>
      </c>
      <c r="P29" s="68">
        <f t="shared" si="0"/>
        <v>0.1549193997298442</v>
      </c>
      <c r="Q29" s="68">
        <f t="shared" si="0"/>
        <v>0.18534620085972664</v>
      </c>
      <c r="R29" s="68">
        <f t="shared" si="0"/>
        <v>0.21836538638479189</v>
      </c>
      <c r="S29" s="68">
        <f t="shared" si="0"/>
        <v>0.25388028485233033</v>
      </c>
      <c r="T29" s="68">
        <f t="shared" si="0"/>
        <v>0.29174441255979833</v>
      </c>
      <c r="U29" s="68">
        <f t="shared" si="0"/>
        <v>0.33176953280081456</v>
      </c>
      <c r="V29" s="68">
        <f t="shared" si="0"/>
        <v>0.37383934931899521</v>
      </c>
      <c r="W29" s="68">
        <f t="shared" si="0"/>
        <v>0.41781591850791211</v>
      </c>
      <c r="X29" s="68">
        <f t="shared" si="0"/>
        <v>0.46350537455643043</v>
      </c>
      <c r="Y29" s="68">
        <f t="shared" si="0"/>
        <v>0.50746276653545064</v>
      </c>
      <c r="Z29" s="68">
        <f t="shared" si="0"/>
        <v>0.54955853913142894</v>
      </c>
      <c r="AA29" s="68">
        <f t="shared" si="0"/>
        <v>0.58973494140270932</v>
      </c>
      <c r="AB29" s="68">
        <f t="shared" si="0"/>
        <v>0.62788037879469161</v>
      </c>
      <c r="AC29" s="68">
        <f t="shared" si="0"/>
        <v>0.66390891574124966</v>
      </c>
    </row>
    <row r="31" spans="2:29" ht="12.75" x14ac:dyDescent="0.2">
      <c r="B31" s="66" t="s">
        <v>403</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row>
    <row r="32" spans="2:29" x14ac:dyDescent="0.2">
      <c r="B32" s="78" t="s">
        <v>257</v>
      </c>
      <c r="C32" s="78" t="s">
        <v>394</v>
      </c>
      <c r="D32" s="78">
        <v>2025</v>
      </c>
      <c r="E32" s="78">
        <v>2026</v>
      </c>
      <c r="F32" s="78">
        <v>2027</v>
      </c>
      <c r="G32" s="78">
        <v>2028</v>
      </c>
      <c r="H32" s="78">
        <v>2029</v>
      </c>
      <c r="I32" s="78">
        <v>2030</v>
      </c>
      <c r="J32" s="78">
        <v>2031</v>
      </c>
      <c r="K32" s="78">
        <v>2032</v>
      </c>
      <c r="L32" s="78">
        <v>2033</v>
      </c>
      <c r="M32" s="78">
        <v>2034</v>
      </c>
      <c r="N32" s="78">
        <v>2035</v>
      </c>
      <c r="O32" s="78">
        <v>2036</v>
      </c>
      <c r="P32" s="78">
        <v>2037</v>
      </c>
      <c r="Q32" s="78">
        <v>2038</v>
      </c>
      <c r="R32" s="78">
        <v>2039</v>
      </c>
      <c r="S32" s="78">
        <v>2040</v>
      </c>
      <c r="T32" s="78">
        <v>2041</v>
      </c>
      <c r="U32" s="78">
        <v>2042</v>
      </c>
      <c r="V32" s="78">
        <v>2043</v>
      </c>
      <c r="W32" s="78">
        <v>2044</v>
      </c>
      <c r="X32" s="78">
        <v>2045</v>
      </c>
      <c r="Y32" s="78">
        <v>2046</v>
      </c>
      <c r="Z32" s="78">
        <v>2047</v>
      </c>
      <c r="AA32" s="78">
        <v>2048</v>
      </c>
      <c r="AB32" s="78">
        <v>2049</v>
      </c>
      <c r="AC32" s="78">
        <v>2050</v>
      </c>
    </row>
    <row r="33" spans="2:29" x14ac:dyDescent="0.2">
      <c r="B33" s="26" t="str">
        <f>$B$5</f>
        <v>Additional Action</v>
      </c>
      <c r="C33" s="26" t="s">
        <v>398</v>
      </c>
      <c r="D33" s="67">
        <f t="shared" ref="D33:M37" si="1">SUMIFS(D$42:D$70,$B$42:$B$70,$B33,$C$42:$C$70,$C33)</f>
        <v>2929.2230824310882</v>
      </c>
      <c r="E33" s="67">
        <f t="shared" si="1"/>
        <v>4353.2230824310882</v>
      </c>
      <c r="F33" s="67">
        <f t="shared" si="1"/>
        <v>5857.2230824310882</v>
      </c>
      <c r="G33" s="67">
        <f t="shared" si="1"/>
        <v>7432.2230824310882</v>
      </c>
      <c r="H33" s="67">
        <f t="shared" si="1"/>
        <v>9523.2230824310882</v>
      </c>
      <c r="I33" s="67">
        <f t="shared" si="1"/>
        <v>12311.22308243109</v>
      </c>
      <c r="J33" s="67">
        <f t="shared" si="1"/>
        <v>16643.22308243109</v>
      </c>
      <c r="K33" s="67">
        <f t="shared" si="1"/>
        <v>22494.22308243109</v>
      </c>
      <c r="L33" s="67">
        <f t="shared" si="1"/>
        <v>29834.22308243109</v>
      </c>
      <c r="M33" s="67">
        <f t="shared" si="1"/>
        <v>38637.22308243109</v>
      </c>
      <c r="N33" s="67">
        <f t="shared" ref="N33:W37" si="2">SUMIFS(N$42:N$70,$B$42:$B$70,$B33,$C$42:$C$70,$C33)</f>
        <v>48850.22308243109</v>
      </c>
      <c r="O33" s="67">
        <f t="shared" si="2"/>
        <v>60435.22308243109</v>
      </c>
      <c r="P33" s="67">
        <f t="shared" si="2"/>
        <v>73325.223082431097</v>
      </c>
      <c r="Q33" s="67">
        <f t="shared" si="2"/>
        <v>87476.223082431097</v>
      </c>
      <c r="R33" s="67">
        <f t="shared" si="2"/>
        <v>102817.2230824311</v>
      </c>
      <c r="S33" s="67">
        <f t="shared" si="2"/>
        <v>119293.2230824311</v>
      </c>
      <c r="T33" s="67">
        <f t="shared" si="2"/>
        <v>136838.2230824311</v>
      </c>
      <c r="U33" s="67">
        <f t="shared" si="2"/>
        <v>155364.2230824311</v>
      </c>
      <c r="V33" s="67">
        <f t="shared" si="2"/>
        <v>174807.2230824311</v>
      </c>
      <c r="W33" s="67">
        <f t="shared" si="2"/>
        <v>195097.2230824311</v>
      </c>
      <c r="X33" s="67">
        <f t="shared" ref="X33:AC37" si="3">SUMIFS(X$42:X$70,$B$42:$B$70,$B33,$C$42:$C$70,$C33)</f>
        <v>216157.2230824311</v>
      </c>
      <c r="Y33" s="67">
        <f t="shared" si="3"/>
        <v>236351.2230824311</v>
      </c>
      <c r="Z33" s="67">
        <f t="shared" si="3"/>
        <v>255622.2230824311</v>
      </c>
      <c r="AA33" s="67">
        <f t="shared" si="3"/>
        <v>273937.22308243113</v>
      </c>
      <c r="AB33" s="67">
        <f t="shared" si="3"/>
        <v>291263.22308243113</v>
      </c>
      <c r="AC33" s="67">
        <f t="shared" si="3"/>
        <v>307547.22308243113</v>
      </c>
    </row>
    <row r="34" spans="2:29" x14ac:dyDescent="0.2">
      <c r="B34" s="26" t="str">
        <f>$B$5</f>
        <v>Additional Action</v>
      </c>
      <c r="C34" s="26" t="s">
        <v>387</v>
      </c>
      <c r="D34" s="67">
        <f t="shared" si="1"/>
        <v>79</v>
      </c>
      <c r="E34" s="67">
        <f t="shared" si="1"/>
        <v>439</v>
      </c>
      <c r="F34" s="67">
        <f t="shared" si="1"/>
        <v>1081</v>
      </c>
      <c r="G34" s="67">
        <f t="shared" si="1"/>
        <v>2010</v>
      </c>
      <c r="H34" s="67">
        <f t="shared" si="1"/>
        <v>3204</v>
      </c>
      <c r="I34" s="67">
        <f t="shared" si="1"/>
        <v>4728</v>
      </c>
      <c r="J34" s="67">
        <f t="shared" si="1"/>
        <v>7035</v>
      </c>
      <c r="K34" s="67">
        <f t="shared" si="1"/>
        <v>10114</v>
      </c>
      <c r="L34" s="67">
        <f t="shared" si="1"/>
        <v>13955</v>
      </c>
      <c r="M34" s="67">
        <f t="shared" si="1"/>
        <v>18533</v>
      </c>
      <c r="N34" s="67">
        <f t="shared" si="2"/>
        <v>23828</v>
      </c>
      <c r="O34" s="67">
        <f t="shared" si="2"/>
        <v>29810</v>
      </c>
      <c r="P34" s="67">
        <f t="shared" si="2"/>
        <v>36456</v>
      </c>
      <c r="Q34" s="67">
        <f t="shared" si="2"/>
        <v>43741</v>
      </c>
      <c r="R34" s="67">
        <f t="shared" si="2"/>
        <v>51629</v>
      </c>
      <c r="S34" s="67">
        <f t="shared" si="2"/>
        <v>60102</v>
      </c>
      <c r="T34" s="67">
        <f t="shared" si="2"/>
        <v>69118</v>
      </c>
      <c r="U34" s="67">
        <f t="shared" si="2"/>
        <v>78628</v>
      </c>
      <c r="V34" s="67">
        <f t="shared" si="2"/>
        <v>88608</v>
      </c>
      <c r="W34" s="67">
        <f t="shared" si="2"/>
        <v>99032</v>
      </c>
      <c r="X34" s="67">
        <f t="shared" si="3"/>
        <v>109843</v>
      </c>
      <c r="Y34" s="67">
        <f t="shared" si="3"/>
        <v>120237</v>
      </c>
      <c r="Z34" s="67">
        <f t="shared" si="3"/>
        <v>130189</v>
      </c>
      <c r="AA34" s="67">
        <f t="shared" si="3"/>
        <v>139699</v>
      </c>
      <c r="AB34" s="67">
        <f t="shared" si="3"/>
        <v>148728</v>
      </c>
      <c r="AC34" s="67">
        <f t="shared" si="3"/>
        <v>157265</v>
      </c>
    </row>
    <row r="35" spans="2:29" x14ac:dyDescent="0.2">
      <c r="B35" s="26" t="str">
        <f>$B$5</f>
        <v>Additional Action</v>
      </c>
      <c r="C35" s="26" t="s">
        <v>241</v>
      </c>
      <c r="D35" s="67">
        <f t="shared" si="1"/>
        <v>446706.97478189849</v>
      </c>
      <c r="E35" s="67">
        <f t="shared" si="1"/>
        <v>445133.97478189849</v>
      </c>
      <c r="F35" s="67">
        <f t="shared" si="1"/>
        <v>443426.97478189849</v>
      </c>
      <c r="G35" s="67">
        <f t="shared" si="1"/>
        <v>441599.97478189849</v>
      </c>
      <c r="H35" s="67">
        <f t="shared" si="1"/>
        <v>439248.97478189861</v>
      </c>
      <c r="I35" s="67">
        <f t="shared" si="1"/>
        <v>436182.97478189849</v>
      </c>
      <c r="J35" s="67">
        <f t="shared" si="1"/>
        <v>431605.97478189849</v>
      </c>
      <c r="K35" s="67">
        <f t="shared" si="1"/>
        <v>425519.97478189849</v>
      </c>
      <c r="L35" s="67">
        <f t="shared" si="1"/>
        <v>417970.97478189849</v>
      </c>
      <c r="M35" s="67">
        <f t="shared" si="1"/>
        <v>408984.97478189849</v>
      </c>
      <c r="N35" s="67">
        <f t="shared" si="2"/>
        <v>398606.97478189849</v>
      </c>
      <c r="O35" s="67">
        <f t="shared" si="2"/>
        <v>386890.97478189849</v>
      </c>
      <c r="P35" s="67">
        <f t="shared" si="2"/>
        <v>373888.97478189849</v>
      </c>
      <c r="Q35" s="67">
        <f t="shared" si="2"/>
        <v>359659.97478189849</v>
      </c>
      <c r="R35" s="67">
        <f t="shared" si="2"/>
        <v>344261.97478189849</v>
      </c>
      <c r="S35" s="67">
        <f t="shared" si="2"/>
        <v>327769.97478189849</v>
      </c>
      <c r="T35" s="67">
        <f t="shared" si="2"/>
        <v>310238.97478189849</v>
      </c>
      <c r="U35" s="67">
        <f t="shared" si="2"/>
        <v>291754.97478189849</v>
      </c>
      <c r="V35" s="67">
        <f t="shared" si="2"/>
        <v>272381.97478189849</v>
      </c>
      <c r="W35" s="67">
        <f t="shared" si="2"/>
        <v>252189.97478189849</v>
      </c>
      <c r="X35" s="67">
        <f t="shared" si="3"/>
        <v>231268.97478189849</v>
      </c>
      <c r="Y35" s="67">
        <f t="shared" si="3"/>
        <v>211215.97478189849</v>
      </c>
      <c r="Z35" s="67">
        <f t="shared" si="3"/>
        <v>192096.97478189849</v>
      </c>
      <c r="AA35" s="67">
        <f t="shared" si="3"/>
        <v>173935.97478189849</v>
      </c>
      <c r="AB35" s="67">
        <f t="shared" si="3"/>
        <v>156790.97478189861</v>
      </c>
      <c r="AC35" s="67">
        <f t="shared" si="3"/>
        <v>140681.97478189861</v>
      </c>
    </row>
    <row r="36" spans="2:29" x14ac:dyDescent="0.2">
      <c r="B36" s="26" t="str">
        <f>$B$5</f>
        <v>Additional Action</v>
      </c>
      <c r="C36" s="26" t="s">
        <v>389</v>
      </c>
      <c r="D36" s="67">
        <f t="shared" si="1"/>
        <v>266762.69813170412</v>
      </c>
      <c r="E36" s="67">
        <f t="shared" si="1"/>
        <v>265820.69813170412</v>
      </c>
      <c r="F36" s="67">
        <f t="shared" si="1"/>
        <v>264653.69813170412</v>
      </c>
      <c r="G36" s="67">
        <f t="shared" si="1"/>
        <v>263261.69813170412</v>
      </c>
      <c r="H36" s="67">
        <f t="shared" si="1"/>
        <v>261607.69813170421</v>
      </c>
      <c r="I36" s="67">
        <f t="shared" si="1"/>
        <v>259647.69813170421</v>
      </c>
      <c r="J36" s="67">
        <f t="shared" si="1"/>
        <v>256880.69813170421</v>
      </c>
      <c r="K36" s="67">
        <f t="shared" si="1"/>
        <v>253332.69813170421</v>
      </c>
      <c r="L36" s="67">
        <f t="shared" si="1"/>
        <v>249008.69813170421</v>
      </c>
      <c r="M36" s="67">
        <f t="shared" si="1"/>
        <v>243924.69813170421</v>
      </c>
      <c r="N36" s="67">
        <f t="shared" si="2"/>
        <v>238113.69813170421</v>
      </c>
      <c r="O36" s="67">
        <f t="shared" si="2"/>
        <v>231572.69813170409</v>
      </c>
      <c r="P36" s="67">
        <f t="shared" si="2"/>
        <v>224364.69813170421</v>
      </c>
      <c r="Q36" s="67">
        <f t="shared" si="2"/>
        <v>216482.69813170421</v>
      </c>
      <c r="R36" s="67">
        <f t="shared" si="2"/>
        <v>207982.69813170421</v>
      </c>
      <c r="S36" s="67">
        <f t="shared" si="2"/>
        <v>198860.69813170421</v>
      </c>
      <c r="T36" s="67">
        <f t="shared" si="2"/>
        <v>189170.69813170421</v>
      </c>
      <c r="U36" s="67">
        <f t="shared" si="2"/>
        <v>178963.69813170421</v>
      </c>
      <c r="V36" s="67">
        <f t="shared" si="2"/>
        <v>168256.69813170421</v>
      </c>
      <c r="W36" s="67">
        <f t="shared" si="2"/>
        <v>157088.69813170421</v>
      </c>
      <c r="X36" s="67">
        <f t="shared" si="3"/>
        <v>145513.69813170421</v>
      </c>
      <c r="Y36" s="67">
        <f t="shared" si="3"/>
        <v>134337.69813170421</v>
      </c>
      <c r="Z36" s="67">
        <f t="shared" si="3"/>
        <v>123590.69813170419</v>
      </c>
      <c r="AA36" s="67">
        <f t="shared" si="3"/>
        <v>113288.69813170419</v>
      </c>
      <c r="AB36" s="67">
        <f t="shared" si="3"/>
        <v>103448.69813170419</v>
      </c>
      <c r="AC36" s="67">
        <f t="shared" si="3"/>
        <v>94101.69813170415</v>
      </c>
    </row>
    <row r="37" spans="2:29" x14ac:dyDescent="0.2">
      <c r="B37" s="26" t="str">
        <f>$B$5</f>
        <v>Additional Action</v>
      </c>
      <c r="C37" s="26" t="s">
        <v>399</v>
      </c>
      <c r="D37" s="67">
        <f t="shared" si="1"/>
        <v>527.55052178648566</v>
      </c>
      <c r="E37" s="67">
        <f t="shared" si="1"/>
        <v>541.55052178648566</v>
      </c>
      <c r="F37" s="67">
        <f t="shared" si="1"/>
        <v>551.55052178648566</v>
      </c>
      <c r="G37" s="67">
        <f t="shared" si="1"/>
        <v>561.55052178648566</v>
      </c>
      <c r="H37" s="67">
        <f t="shared" si="1"/>
        <v>571.55052178648566</v>
      </c>
      <c r="I37" s="67">
        <f t="shared" si="1"/>
        <v>580.55052178648566</v>
      </c>
      <c r="J37" s="67">
        <f t="shared" si="1"/>
        <v>587.55052178648555</v>
      </c>
      <c r="K37" s="67">
        <f t="shared" si="1"/>
        <v>592.55052178648555</v>
      </c>
      <c r="L37" s="67">
        <f t="shared" si="1"/>
        <v>595.55052178648555</v>
      </c>
      <c r="M37" s="67">
        <f t="shared" si="1"/>
        <v>597.55052178648555</v>
      </c>
      <c r="N37" s="67">
        <f t="shared" si="2"/>
        <v>599.55052178648555</v>
      </c>
      <c r="O37" s="67">
        <f t="shared" si="2"/>
        <v>599.55052178648555</v>
      </c>
      <c r="P37" s="67">
        <f t="shared" si="2"/>
        <v>599.55052178648555</v>
      </c>
      <c r="Q37" s="67">
        <f t="shared" si="2"/>
        <v>597.55052178648555</v>
      </c>
      <c r="R37" s="67">
        <f t="shared" si="2"/>
        <v>592.55052178648555</v>
      </c>
      <c r="S37" s="67">
        <f t="shared" si="2"/>
        <v>587.55052178648555</v>
      </c>
      <c r="T37" s="67">
        <f t="shared" si="2"/>
        <v>581.55052178648555</v>
      </c>
      <c r="U37" s="67">
        <f t="shared" si="2"/>
        <v>574.55052178648555</v>
      </c>
      <c r="V37" s="67">
        <f t="shared" si="2"/>
        <v>567.55052178648555</v>
      </c>
      <c r="W37" s="67">
        <f t="shared" si="2"/>
        <v>560.55052178648555</v>
      </c>
      <c r="X37" s="67">
        <f t="shared" si="3"/>
        <v>553.55052178648555</v>
      </c>
      <c r="Y37" s="67">
        <f t="shared" si="3"/>
        <v>546.55052178648555</v>
      </c>
      <c r="Z37" s="67">
        <f t="shared" si="3"/>
        <v>539.55052178648555</v>
      </c>
      <c r="AA37" s="67">
        <f t="shared" si="3"/>
        <v>532.55052178648555</v>
      </c>
      <c r="AB37" s="67">
        <f t="shared" si="3"/>
        <v>525.55052178648555</v>
      </c>
      <c r="AC37" s="67">
        <f t="shared" si="3"/>
        <v>518.55052178648555</v>
      </c>
    </row>
    <row r="40" spans="2:29" ht="12.75" x14ac:dyDescent="0.2">
      <c r="B40" s="66" t="s">
        <v>404</v>
      </c>
      <c r="C40" s="66"/>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row>
    <row r="41" spans="2:29" x14ac:dyDescent="0.2">
      <c r="B41" s="78" t="s">
        <v>257</v>
      </c>
      <c r="C41" s="151" t="s">
        <v>394</v>
      </c>
      <c r="D41" s="153">
        <v>2025</v>
      </c>
      <c r="E41" s="153">
        <v>2026</v>
      </c>
      <c r="F41" s="153">
        <v>2027</v>
      </c>
      <c r="G41" s="153">
        <v>2028</v>
      </c>
      <c r="H41" s="153">
        <v>2029</v>
      </c>
      <c r="I41" s="153">
        <v>2030</v>
      </c>
      <c r="J41" s="153">
        <v>2031</v>
      </c>
      <c r="K41" s="153">
        <v>2032</v>
      </c>
      <c r="L41" s="153">
        <v>2033</v>
      </c>
      <c r="M41" s="153">
        <v>2034</v>
      </c>
      <c r="N41" s="153">
        <v>2035</v>
      </c>
      <c r="O41" s="153">
        <v>2036</v>
      </c>
      <c r="P41" s="153">
        <v>2037</v>
      </c>
      <c r="Q41" s="153">
        <v>2038</v>
      </c>
      <c r="R41" s="153">
        <v>2039</v>
      </c>
      <c r="S41" s="153">
        <v>2040</v>
      </c>
      <c r="T41" s="153">
        <v>2041</v>
      </c>
      <c r="U41" s="153">
        <v>2042</v>
      </c>
      <c r="V41" s="153">
        <v>2043</v>
      </c>
      <c r="W41" s="153">
        <v>2044</v>
      </c>
      <c r="X41" s="153">
        <v>2045</v>
      </c>
      <c r="Y41" s="153">
        <v>2046</v>
      </c>
      <c r="Z41" s="153">
        <v>2047</v>
      </c>
      <c r="AA41" s="153">
        <v>2048</v>
      </c>
      <c r="AB41" s="153">
        <v>2049</v>
      </c>
      <c r="AC41" s="153">
        <v>2050</v>
      </c>
    </row>
    <row r="42" spans="2:29" x14ac:dyDescent="0.2">
      <c r="B42" s="26" t="s">
        <v>35</v>
      </c>
      <c r="C42" s="148" t="s">
        <v>398</v>
      </c>
      <c r="D42" s="150">
        <v>1768.223082431088</v>
      </c>
      <c r="E42" s="150">
        <v>2765.2230824310882</v>
      </c>
      <c r="F42" s="150">
        <v>4107.2230824310882</v>
      </c>
      <c r="G42" s="150">
        <v>5997.2230824310882</v>
      </c>
      <c r="H42" s="150">
        <v>8421.2230824310882</v>
      </c>
      <c r="I42" s="150">
        <v>11056.22308243109</v>
      </c>
      <c r="J42" s="150">
        <v>14180.22308243109</v>
      </c>
      <c r="K42" s="150">
        <v>17297.22308243109</v>
      </c>
      <c r="L42" s="150">
        <v>20557.22308243109</v>
      </c>
      <c r="M42" s="150">
        <v>23977.22308243109</v>
      </c>
      <c r="N42" s="150">
        <v>27566.22308243109</v>
      </c>
      <c r="O42" s="150">
        <v>31151.22308243109</v>
      </c>
      <c r="P42" s="150">
        <v>34718.22308243109</v>
      </c>
      <c r="Q42" s="150">
        <v>38260.22308243109</v>
      </c>
      <c r="R42" s="150">
        <v>41763.22308243109</v>
      </c>
      <c r="S42" s="150">
        <v>45222.22308243109</v>
      </c>
      <c r="T42" s="150">
        <v>48624.22308243109</v>
      </c>
      <c r="U42" s="150">
        <v>51945.22308243109</v>
      </c>
      <c r="V42" s="150">
        <v>55206.22308243109</v>
      </c>
      <c r="W42" s="150">
        <v>58396.22308243109</v>
      </c>
      <c r="X42" s="150">
        <v>61502.22308243109</v>
      </c>
      <c r="Y42" s="150">
        <v>64527.22308243109</v>
      </c>
      <c r="Z42" s="150">
        <v>67479.223082431097</v>
      </c>
      <c r="AA42" s="150">
        <v>70341.223082431097</v>
      </c>
      <c r="AB42" s="150">
        <v>73142.223082431097</v>
      </c>
      <c r="AC42" s="150">
        <v>75872.223082431097</v>
      </c>
    </row>
    <row r="43" spans="2:29" x14ac:dyDescent="0.2">
      <c r="B43" s="26" t="s">
        <v>35</v>
      </c>
      <c r="C43" s="148" t="s">
        <v>399</v>
      </c>
      <c r="D43" s="150">
        <v>528.55052178648566</v>
      </c>
      <c r="E43" s="150">
        <v>542.55052178648566</v>
      </c>
      <c r="F43" s="150">
        <v>552.55052178648566</v>
      </c>
      <c r="G43" s="150">
        <v>562.55052178648566</v>
      </c>
      <c r="H43" s="150">
        <v>572.55052178648566</v>
      </c>
      <c r="I43" s="150">
        <v>582.55052178648566</v>
      </c>
      <c r="J43" s="150">
        <v>592.55052178648555</v>
      </c>
      <c r="K43" s="150">
        <v>601.55052178648555</v>
      </c>
      <c r="L43" s="150">
        <v>610.55052178648555</v>
      </c>
      <c r="M43" s="150">
        <v>619.55052178648555</v>
      </c>
      <c r="N43" s="150">
        <v>627.55052178648555</v>
      </c>
      <c r="O43" s="150">
        <v>634.55052178648555</v>
      </c>
      <c r="P43" s="150">
        <v>641.55052178648555</v>
      </c>
      <c r="Q43" s="150">
        <v>648.55052178648555</v>
      </c>
      <c r="R43" s="150">
        <v>654.55052178648555</v>
      </c>
      <c r="S43" s="150">
        <v>659.55052178648555</v>
      </c>
      <c r="T43" s="150">
        <v>664.55052178648555</v>
      </c>
      <c r="U43" s="150">
        <v>669.55052178648555</v>
      </c>
      <c r="V43" s="150">
        <v>673.55052178648555</v>
      </c>
      <c r="W43" s="150">
        <v>676.55052178648555</v>
      </c>
      <c r="X43" s="150">
        <v>679.55052178648555</v>
      </c>
      <c r="Y43" s="150">
        <v>682.55052178648555</v>
      </c>
      <c r="Z43" s="150">
        <v>685.55052178648555</v>
      </c>
      <c r="AA43" s="150">
        <v>688.55052178648555</v>
      </c>
      <c r="AB43" s="150">
        <v>691.55052178648555</v>
      </c>
      <c r="AC43" s="150">
        <v>694.55052178648555</v>
      </c>
    </row>
    <row r="44" spans="2:29" x14ac:dyDescent="0.2">
      <c r="B44" s="26" t="s">
        <v>35</v>
      </c>
      <c r="C44" s="148" t="s">
        <v>389</v>
      </c>
      <c r="D44" s="150">
        <v>267049.69813170412</v>
      </c>
      <c r="E44" s="150">
        <v>266382.69813170412</v>
      </c>
      <c r="F44" s="150">
        <v>265551.69813170412</v>
      </c>
      <c r="G44" s="150">
        <v>264469.69813170412</v>
      </c>
      <c r="H44" s="150">
        <v>263153.69813170412</v>
      </c>
      <c r="I44" s="150">
        <v>261600.69813170421</v>
      </c>
      <c r="J44" s="150">
        <v>259915.69813170421</v>
      </c>
      <c r="K44" s="150">
        <v>258103.69813170421</v>
      </c>
      <c r="L44" s="150">
        <v>256153.69813170421</v>
      </c>
      <c r="M44" s="150">
        <v>254060.69813170421</v>
      </c>
      <c r="N44" s="150">
        <v>251815.69813170421</v>
      </c>
      <c r="O44" s="150">
        <v>249527.69813170421</v>
      </c>
      <c r="P44" s="150">
        <v>247226.69813170421</v>
      </c>
      <c r="Q44" s="150">
        <v>244895.69813170421</v>
      </c>
      <c r="R44" s="150">
        <v>242546.69813170421</v>
      </c>
      <c r="S44" s="150">
        <v>240193.69813170421</v>
      </c>
      <c r="T44" s="150">
        <v>237847.69813170421</v>
      </c>
      <c r="U44" s="150">
        <v>235505.69813170421</v>
      </c>
      <c r="V44" s="150">
        <v>233170.69813170421</v>
      </c>
      <c r="W44" s="150">
        <v>230855.69813170421</v>
      </c>
      <c r="X44" s="150">
        <v>228564.69813170421</v>
      </c>
      <c r="Y44" s="150">
        <v>226314.69813170421</v>
      </c>
      <c r="Z44" s="150">
        <v>224076.69813170421</v>
      </c>
      <c r="AA44" s="150">
        <v>221875.69813170421</v>
      </c>
      <c r="AB44" s="150">
        <v>219691.69813170421</v>
      </c>
      <c r="AC44" s="150">
        <v>217535.69813170421</v>
      </c>
    </row>
    <row r="45" spans="2:29" x14ac:dyDescent="0.2">
      <c r="B45" s="26" t="s">
        <v>35</v>
      </c>
      <c r="C45" s="148" t="s">
        <v>401</v>
      </c>
      <c r="D45" s="150">
        <v>0</v>
      </c>
      <c r="E45" s="150">
        <v>0</v>
      </c>
      <c r="F45" s="150">
        <v>0</v>
      </c>
      <c r="G45" s="150">
        <v>0</v>
      </c>
      <c r="H45" s="150">
        <v>0</v>
      </c>
      <c r="I45" s="150">
        <v>293</v>
      </c>
      <c r="J45" s="150">
        <v>463</v>
      </c>
      <c r="K45" s="150">
        <v>1004</v>
      </c>
      <c r="L45" s="150">
        <v>1542</v>
      </c>
      <c r="M45" s="150">
        <v>2078</v>
      </c>
      <c r="N45" s="150">
        <v>2610</v>
      </c>
      <c r="O45" s="150">
        <v>3134</v>
      </c>
      <c r="P45" s="150">
        <v>3648</v>
      </c>
      <c r="Q45" s="150">
        <v>4147</v>
      </c>
      <c r="R45" s="150">
        <v>4632</v>
      </c>
      <c r="S45" s="150">
        <v>5098</v>
      </c>
      <c r="T45" s="150">
        <v>5543</v>
      </c>
      <c r="U45" s="150">
        <v>5965</v>
      </c>
      <c r="V45" s="150">
        <v>6364</v>
      </c>
      <c r="W45" s="150">
        <v>6734</v>
      </c>
      <c r="X45" s="150">
        <v>7081</v>
      </c>
      <c r="Y45" s="150">
        <v>7400</v>
      </c>
      <c r="Z45" s="150">
        <v>7695</v>
      </c>
      <c r="AA45" s="150">
        <v>7968</v>
      </c>
      <c r="AB45" s="150">
        <v>8219</v>
      </c>
      <c r="AC45" s="150">
        <v>8451</v>
      </c>
    </row>
    <row r="46" spans="2:29" x14ac:dyDescent="0.2">
      <c r="B46" s="26" t="s">
        <v>35</v>
      </c>
      <c r="C46" s="148" t="s">
        <v>241</v>
      </c>
      <c r="D46" s="150">
        <v>447666.97478189849</v>
      </c>
      <c r="E46" s="150">
        <v>446602.97478189849</v>
      </c>
      <c r="F46" s="150">
        <v>445365.97478189849</v>
      </c>
      <c r="G46" s="150">
        <v>443842.97478189849</v>
      </c>
      <c r="H46" s="150">
        <v>442019.97478189861</v>
      </c>
      <c r="I46" s="150">
        <v>439930.97478189849</v>
      </c>
      <c r="J46" s="150">
        <v>437610.97478189849</v>
      </c>
      <c r="K46" s="150">
        <v>435062.97478189849</v>
      </c>
      <c r="L46" s="150">
        <v>432509.97478189849</v>
      </c>
      <c r="M46" s="150">
        <v>429949.97478189849</v>
      </c>
      <c r="N46" s="150">
        <v>427377.97478189849</v>
      </c>
      <c r="O46" s="150">
        <v>424867.97478189849</v>
      </c>
      <c r="P46" s="150">
        <v>422399.97478189849</v>
      </c>
      <c r="Q46" s="150">
        <v>420007.97478189849</v>
      </c>
      <c r="R46" s="150">
        <v>417683.97478189861</v>
      </c>
      <c r="S46" s="150">
        <v>415441.97478189849</v>
      </c>
      <c r="T46" s="150">
        <v>413269.97478189849</v>
      </c>
      <c r="U46" s="150">
        <v>411194.97478189849</v>
      </c>
      <c r="V46" s="150">
        <v>409212.97478189849</v>
      </c>
      <c r="W46" s="150">
        <v>407303.97478189849</v>
      </c>
      <c r="X46" s="150">
        <v>405483.97478189849</v>
      </c>
      <c r="Y46" s="150">
        <v>403738.97478189849</v>
      </c>
      <c r="Z46" s="150">
        <v>402078.97478189849</v>
      </c>
      <c r="AA46" s="150">
        <v>400492.97478189849</v>
      </c>
      <c r="AB46" s="150">
        <v>398983.97478189849</v>
      </c>
      <c r="AC46" s="150">
        <v>397545.97478189849</v>
      </c>
    </row>
    <row r="47" spans="2:29" x14ac:dyDescent="0.2">
      <c r="B47" s="26"/>
      <c r="C47" s="148"/>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row>
    <row r="48" spans="2:29" x14ac:dyDescent="0.2">
      <c r="B48" s="26" t="s">
        <v>39</v>
      </c>
      <c r="C48" s="148" t="s">
        <v>398</v>
      </c>
      <c r="D48" s="150">
        <v>2929.2230824310882</v>
      </c>
      <c r="E48" s="150">
        <v>4353.2230824310882</v>
      </c>
      <c r="F48" s="150">
        <v>5857.2230824310882</v>
      </c>
      <c r="G48" s="150">
        <v>7432.2230824310882</v>
      </c>
      <c r="H48" s="150">
        <v>9523.2230824310882</v>
      </c>
      <c r="I48" s="150">
        <v>12311.22308243109</v>
      </c>
      <c r="J48" s="150">
        <v>16643.22308243109</v>
      </c>
      <c r="K48" s="150">
        <v>22494.22308243109</v>
      </c>
      <c r="L48" s="150">
        <v>29834.22308243109</v>
      </c>
      <c r="M48" s="150">
        <v>38637.22308243109</v>
      </c>
      <c r="N48" s="150">
        <v>48850.22308243109</v>
      </c>
      <c r="O48" s="150">
        <v>60435.22308243109</v>
      </c>
      <c r="P48" s="150">
        <v>73325.223082431097</v>
      </c>
      <c r="Q48" s="150">
        <v>87476.223082431097</v>
      </c>
      <c r="R48" s="150">
        <v>102817.2230824311</v>
      </c>
      <c r="S48" s="150">
        <v>119293.2230824311</v>
      </c>
      <c r="T48" s="150">
        <v>136838.2230824311</v>
      </c>
      <c r="U48" s="150">
        <v>155364.2230824311</v>
      </c>
      <c r="V48" s="150">
        <v>174807.2230824311</v>
      </c>
      <c r="W48" s="150">
        <v>195097.2230824311</v>
      </c>
      <c r="X48" s="150">
        <v>216157.2230824311</v>
      </c>
      <c r="Y48" s="150">
        <v>236351.2230824311</v>
      </c>
      <c r="Z48" s="150">
        <v>255622.2230824311</v>
      </c>
      <c r="AA48" s="150">
        <v>273937.22308243113</v>
      </c>
      <c r="AB48" s="150">
        <v>291263.22308243113</v>
      </c>
      <c r="AC48" s="150">
        <v>307547.22308243113</v>
      </c>
    </row>
    <row r="49" spans="2:29" x14ac:dyDescent="0.2">
      <c r="B49" s="26" t="s">
        <v>39</v>
      </c>
      <c r="C49" s="148" t="s">
        <v>399</v>
      </c>
      <c r="D49" s="150">
        <v>527.55052178648566</v>
      </c>
      <c r="E49" s="150">
        <v>541.55052178648566</v>
      </c>
      <c r="F49" s="150">
        <v>551.55052178648566</v>
      </c>
      <c r="G49" s="150">
        <v>561.55052178648566</v>
      </c>
      <c r="H49" s="150">
        <v>571.55052178648566</v>
      </c>
      <c r="I49" s="150">
        <v>580.55052178648566</v>
      </c>
      <c r="J49" s="150">
        <v>587.55052178648555</v>
      </c>
      <c r="K49" s="150">
        <v>592.55052178648555</v>
      </c>
      <c r="L49" s="150">
        <v>595.55052178648555</v>
      </c>
      <c r="M49" s="150">
        <v>597.55052178648555</v>
      </c>
      <c r="N49" s="150">
        <v>599.55052178648555</v>
      </c>
      <c r="O49" s="150">
        <v>599.55052178648555</v>
      </c>
      <c r="P49" s="150">
        <v>599.55052178648555</v>
      </c>
      <c r="Q49" s="150">
        <v>597.55052178648555</v>
      </c>
      <c r="R49" s="150">
        <v>592.55052178648555</v>
      </c>
      <c r="S49" s="150">
        <v>587.55052178648555</v>
      </c>
      <c r="T49" s="150">
        <v>581.55052178648555</v>
      </c>
      <c r="U49" s="150">
        <v>574.55052178648555</v>
      </c>
      <c r="V49" s="150">
        <v>567.55052178648555</v>
      </c>
      <c r="W49" s="150">
        <v>560.55052178648555</v>
      </c>
      <c r="X49" s="150">
        <v>553.55052178648555</v>
      </c>
      <c r="Y49" s="150">
        <v>546.55052178648555</v>
      </c>
      <c r="Z49" s="150">
        <v>539.55052178648555</v>
      </c>
      <c r="AA49" s="150">
        <v>532.55052178648555</v>
      </c>
      <c r="AB49" s="150">
        <v>525.55052178648555</v>
      </c>
      <c r="AC49" s="150">
        <v>518.55052178648555</v>
      </c>
    </row>
    <row r="50" spans="2:29" x14ac:dyDescent="0.2">
      <c r="B50" s="26" t="s">
        <v>39</v>
      </c>
      <c r="C50" s="148" t="s">
        <v>389</v>
      </c>
      <c r="D50" s="150">
        <v>266762.69813170412</v>
      </c>
      <c r="E50" s="150">
        <v>265820.69813170412</v>
      </c>
      <c r="F50" s="150">
        <v>264653.69813170412</v>
      </c>
      <c r="G50" s="150">
        <v>263261.69813170412</v>
      </c>
      <c r="H50" s="150">
        <v>261607.69813170421</v>
      </c>
      <c r="I50" s="150">
        <v>259647.69813170421</v>
      </c>
      <c r="J50" s="150">
        <v>256880.69813170421</v>
      </c>
      <c r="K50" s="150">
        <v>253332.69813170421</v>
      </c>
      <c r="L50" s="150">
        <v>249008.69813170421</v>
      </c>
      <c r="M50" s="150">
        <v>243924.69813170421</v>
      </c>
      <c r="N50" s="150">
        <v>238113.69813170421</v>
      </c>
      <c r="O50" s="150">
        <v>231572.69813170409</v>
      </c>
      <c r="P50" s="150">
        <v>224364.69813170421</v>
      </c>
      <c r="Q50" s="150">
        <v>216482.69813170421</v>
      </c>
      <c r="R50" s="150">
        <v>207982.69813170421</v>
      </c>
      <c r="S50" s="150">
        <v>198860.69813170421</v>
      </c>
      <c r="T50" s="150">
        <v>189170.69813170421</v>
      </c>
      <c r="U50" s="150">
        <v>178963.69813170421</v>
      </c>
      <c r="V50" s="150">
        <v>168256.69813170421</v>
      </c>
      <c r="W50" s="150">
        <v>157088.69813170421</v>
      </c>
      <c r="X50" s="150">
        <v>145513.69813170421</v>
      </c>
      <c r="Y50" s="150">
        <v>134337.69813170421</v>
      </c>
      <c r="Z50" s="150">
        <v>123590.69813170419</v>
      </c>
      <c r="AA50" s="150">
        <v>113288.69813170419</v>
      </c>
      <c r="AB50" s="150">
        <v>103448.69813170419</v>
      </c>
      <c r="AC50" s="150">
        <v>94101.69813170415</v>
      </c>
    </row>
    <row r="51" spans="2:29" x14ac:dyDescent="0.2">
      <c r="B51" s="26" t="s">
        <v>39</v>
      </c>
      <c r="C51" s="148" t="s">
        <v>241</v>
      </c>
      <c r="D51" s="150">
        <v>446706.97478189849</v>
      </c>
      <c r="E51" s="150">
        <v>445133.97478189849</v>
      </c>
      <c r="F51" s="150">
        <v>443426.97478189849</v>
      </c>
      <c r="G51" s="150">
        <v>441599.97478189849</v>
      </c>
      <c r="H51" s="150">
        <v>439248.97478189861</v>
      </c>
      <c r="I51" s="150">
        <v>436182.97478189849</v>
      </c>
      <c r="J51" s="150">
        <v>431605.97478189849</v>
      </c>
      <c r="K51" s="150">
        <v>425519.97478189849</v>
      </c>
      <c r="L51" s="150">
        <v>417970.97478189849</v>
      </c>
      <c r="M51" s="150">
        <v>408984.97478189849</v>
      </c>
      <c r="N51" s="150">
        <v>398606.97478189849</v>
      </c>
      <c r="O51" s="150">
        <v>386890.97478189849</v>
      </c>
      <c r="P51" s="150">
        <v>373888.97478189849</v>
      </c>
      <c r="Q51" s="150">
        <v>359659.97478189849</v>
      </c>
      <c r="R51" s="150">
        <v>344261.97478189849</v>
      </c>
      <c r="S51" s="150">
        <v>327769.97478189849</v>
      </c>
      <c r="T51" s="150">
        <v>310238.97478189849</v>
      </c>
      <c r="U51" s="150">
        <v>291754.97478189849</v>
      </c>
      <c r="V51" s="150">
        <v>272381.97478189849</v>
      </c>
      <c r="W51" s="150">
        <v>252189.97478189849</v>
      </c>
      <c r="X51" s="150">
        <v>231268.97478189849</v>
      </c>
      <c r="Y51" s="150">
        <v>211215.97478189849</v>
      </c>
      <c r="Z51" s="150">
        <v>192096.97478189849</v>
      </c>
      <c r="AA51" s="150">
        <v>173935.97478189849</v>
      </c>
      <c r="AB51" s="150">
        <v>156790.97478189861</v>
      </c>
      <c r="AC51" s="150">
        <v>140681.97478189861</v>
      </c>
    </row>
    <row r="52" spans="2:29" x14ac:dyDescent="0.2">
      <c r="B52" s="26" t="s">
        <v>39</v>
      </c>
      <c r="C52" s="148" t="s">
        <v>387</v>
      </c>
      <c r="D52" s="150">
        <v>79</v>
      </c>
      <c r="E52" s="150">
        <v>439</v>
      </c>
      <c r="F52" s="150">
        <v>1081</v>
      </c>
      <c r="G52" s="150">
        <v>2010</v>
      </c>
      <c r="H52" s="150">
        <v>3204</v>
      </c>
      <c r="I52" s="150">
        <v>4728</v>
      </c>
      <c r="J52" s="150">
        <v>7035</v>
      </c>
      <c r="K52" s="150">
        <v>10114</v>
      </c>
      <c r="L52" s="150">
        <v>13955</v>
      </c>
      <c r="M52" s="150">
        <v>18533</v>
      </c>
      <c r="N52" s="150">
        <v>23828</v>
      </c>
      <c r="O52" s="150">
        <v>29810</v>
      </c>
      <c r="P52" s="150">
        <v>36456</v>
      </c>
      <c r="Q52" s="150">
        <v>43741</v>
      </c>
      <c r="R52" s="150">
        <v>51629</v>
      </c>
      <c r="S52" s="150">
        <v>60102</v>
      </c>
      <c r="T52" s="150">
        <v>69118</v>
      </c>
      <c r="U52" s="150">
        <v>78628</v>
      </c>
      <c r="V52" s="150">
        <v>88608</v>
      </c>
      <c r="W52" s="150">
        <v>99032</v>
      </c>
      <c r="X52" s="150">
        <v>109843</v>
      </c>
      <c r="Y52" s="150">
        <v>120237</v>
      </c>
      <c r="Z52" s="150">
        <v>130189</v>
      </c>
      <c r="AA52" s="150">
        <v>139699</v>
      </c>
      <c r="AB52" s="150">
        <v>148728</v>
      </c>
      <c r="AC52" s="150">
        <v>157265</v>
      </c>
    </row>
    <row r="53" spans="2:29" x14ac:dyDescent="0.2">
      <c r="B53" s="26"/>
      <c r="C53" s="148"/>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row>
    <row r="54" spans="2:29" x14ac:dyDescent="0.2">
      <c r="B54" s="26" t="s">
        <v>37</v>
      </c>
      <c r="C54" s="148" t="s">
        <v>398</v>
      </c>
      <c r="D54" s="150">
        <v>2929.2230824310882</v>
      </c>
      <c r="E54" s="150">
        <v>4353.2230824310882</v>
      </c>
      <c r="F54" s="150">
        <v>5857.2230824310882</v>
      </c>
      <c r="G54" s="150">
        <v>7432.2230824310882</v>
      </c>
      <c r="H54" s="150">
        <v>9523.2230824310882</v>
      </c>
      <c r="I54" s="150">
        <v>12311.22308243109</v>
      </c>
      <c r="J54" s="150">
        <v>16526.22308243109</v>
      </c>
      <c r="K54" s="150">
        <v>22342.22308243109</v>
      </c>
      <c r="L54" s="150">
        <v>29725.22308243109</v>
      </c>
      <c r="M54" s="150">
        <v>38657.22308243109</v>
      </c>
      <c r="N54" s="150">
        <v>48756.22308243109</v>
      </c>
      <c r="O54" s="150">
        <v>59987.22308243109</v>
      </c>
      <c r="P54" s="150">
        <v>72276.223082431097</v>
      </c>
      <c r="Q54" s="150">
        <v>85586.223082431097</v>
      </c>
      <c r="R54" s="150">
        <v>99858.223082431097</v>
      </c>
      <c r="S54" s="150">
        <v>114759.2230824311</v>
      </c>
      <c r="T54" s="150">
        <v>130250.2230824311</v>
      </c>
      <c r="U54" s="150">
        <v>146248.2230824311</v>
      </c>
      <c r="V54" s="150">
        <v>162703.2230824311</v>
      </c>
      <c r="W54" s="150">
        <v>179549.2230824311</v>
      </c>
      <c r="X54" s="150">
        <v>196737.2230824311</v>
      </c>
      <c r="Y54" s="150">
        <v>214209.2230824311</v>
      </c>
      <c r="Z54" s="150">
        <v>231902.2230824311</v>
      </c>
      <c r="AA54" s="150">
        <v>249798.2230824311</v>
      </c>
      <c r="AB54" s="150">
        <v>267838.22308243113</v>
      </c>
      <c r="AC54" s="150">
        <v>284952.22308243113</v>
      </c>
    </row>
    <row r="55" spans="2:29" x14ac:dyDescent="0.2">
      <c r="B55" s="26" t="s">
        <v>37</v>
      </c>
      <c r="C55" s="148" t="s">
        <v>399</v>
      </c>
      <c r="D55" s="150">
        <v>527.55052178648566</v>
      </c>
      <c r="E55" s="150">
        <v>541.55052178648566</v>
      </c>
      <c r="F55" s="150">
        <v>551.55052178648566</v>
      </c>
      <c r="G55" s="150">
        <v>561.55052178648566</v>
      </c>
      <c r="H55" s="150">
        <v>571.55052178648566</v>
      </c>
      <c r="I55" s="150">
        <v>580.55052178648566</v>
      </c>
      <c r="J55" s="150">
        <v>586.55052178648555</v>
      </c>
      <c r="K55" s="150">
        <v>589.55052178648555</v>
      </c>
      <c r="L55" s="150">
        <v>591.55052178648555</v>
      </c>
      <c r="M55" s="150">
        <v>591.55052178648555</v>
      </c>
      <c r="N55" s="150">
        <v>591.55052178648555</v>
      </c>
      <c r="O55" s="150">
        <v>589.55052178648555</v>
      </c>
      <c r="P55" s="150">
        <v>584.55052178648555</v>
      </c>
      <c r="Q55" s="150">
        <v>579.55052178648555</v>
      </c>
      <c r="R55" s="150">
        <v>573.55052178648555</v>
      </c>
      <c r="S55" s="150">
        <v>566.55052178648555</v>
      </c>
      <c r="T55" s="150">
        <v>559.55052178648555</v>
      </c>
      <c r="U55" s="150">
        <v>552.55052178648555</v>
      </c>
      <c r="V55" s="150">
        <v>545.55052178648555</v>
      </c>
      <c r="W55" s="150">
        <v>538.55052178648555</v>
      </c>
      <c r="X55" s="150">
        <v>531.55052178648555</v>
      </c>
      <c r="Y55" s="150">
        <v>524.55052178648555</v>
      </c>
      <c r="Z55" s="150">
        <v>517.55052178648555</v>
      </c>
      <c r="AA55" s="150">
        <v>510.55052178648549</v>
      </c>
      <c r="AB55" s="150">
        <v>503.55052178648549</v>
      </c>
      <c r="AC55" s="150">
        <v>496.55052178648549</v>
      </c>
    </row>
    <row r="56" spans="2:29" x14ac:dyDescent="0.2">
      <c r="B56" s="26" t="s">
        <v>37</v>
      </c>
      <c r="C56" s="148" t="s">
        <v>389</v>
      </c>
      <c r="D56" s="150">
        <v>266762.69813170412</v>
      </c>
      <c r="E56" s="150">
        <v>265820.69813170412</v>
      </c>
      <c r="F56" s="150">
        <v>264653.69813170412</v>
      </c>
      <c r="G56" s="150">
        <v>263261.69813170412</v>
      </c>
      <c r="H56" s="150">
        <v>261607.69813170421</v>
      </c>
      <c r="I56" s="150">
        <v>259647.69813170421</v>
      </c>
      <c r="J56" s="150">
        <v>256798.69813170421</v>
      </c>
      <c r="K56" s="150">
        <v>252786.69813170421</v>
      </c>
      <c r="L56" s="150">
        <v>247615.69813170421</v>
      </c>
      <c r="M56" s="150">
        <v>241304.69813170421</v>
      </c>
      <c r="N56" s="150">
        <v>234382.69813170421</v>
      </c>
      <c r="O56" s="150">
        <v>226865.69813170409</v>
      </c>
      <c r="P56" s="150">
        <v>218809.69813170421</v>
      </c>
      <c r="Q56" s="150">
        <v>210213.69813170421</v>
      </c>
      <c r="R56" s="150">
        <v>201132.69813170421</v>
      </c>
      <c r="S56" s="150">
        <v>191854.69813170421</v>
      </c>
      <c r="T56" s="150">
        <v>182410.69813170421</v>
      </c>
      <c r="U56" s="150">
        <v>172848.69813170421</v>
      </c>
      <c r="V56" s="150">
        <v>163199.69813170421</v>
      </c>
      <c r="W56" s="150">
        <v>153483.69813170421</v>
      </c>
      <c r="X56" s="150">
        <v>143727.69813170421</v>
      </c>
      <c r="Y56" s="150">
        <v>133970.69813170421</v>
      </c>
      <c r="Z56" s="150">
        <v>124227.69813170419</v>
      </c>
      <c r="AA56" s="150">
        <v>114503.69813170419</v>
      </c>
      <c r="AB56" s="150">
        <v>104833.69813170419</v>
      </c>
      <c r="AC56" s="150">
        <v>95626.69813170415</v>
      </c>
    </row>
    <row r="57" spans="2:29" x14ac:dyDescent="0.2">
      <c r="B57" s="26" t="s">
        <v>37</v>
      </c>
      <c r="C57" s="148" t="s">
        <v>241</v>
      </c>
      <c r="D57" s="150">
        <v>446706.97478189849</v>
      </c>
      <c r="E57" s="150">
        <v>445133.97478189849</v>
      </c>
      <c r="F57" s="150">
        <v>443426.97478189849</v>
      </c>
      <c r="G57" s="150">
        <v>441599.97478189849</v>
      </c>
      <c r="H57" s="150">
        <v>439248.97478189861</v>
      </c>
      <c r="I57" s="150">
        <v>436182.97478189849</v>
      </c>
      <c r="J57" s="150">
        <v>431793.97478189849</v>
      </c>
      <c r="K57" s="150">
        <v>425986.97478189849</v>
      </c>
      <c r="L57" s="150">
        <v>418796.97478189849</v>
      </c>
      <c r="M57" s="150">
        <v>410255.97478189849</v>
      </c>
      <c r="N57" s="150">
        <v>400554.97478189849</v>
      </c>
      <c r="O57" s="150">
        <v>389765.97478189849</v>
      </c>
      <c r="P57" s="150">
        <v>377919.97478189849</v>
      </c>
      <c r="Q57" s="150">
        <v>365078.97478189849</v>
      </c>
      <c r="R57" s="150">
        <v>351298.97478189849</v>
      </c>
      <c r="S57" s="150">
        <v>336821.97478189849</v>
      </c>
      <c r="T57" s="150">
        <v>321706.97478189849</v>
      </c>
      <c r="U57" s="150">
        <v>306031.97478189849</v>
      </c>
      <c r="V57" s="150">
        <v>289834.97478189849</v>
      </c>
      <c r="W57" s="150">
        <v>273189.97478189849</v>
      </c>
      <c r="X57" s="150">
        <v>256144.97478189849</v>
      </c>
      <c r="Y57" s="150">
        <v>238756.97478189849</v>
      </c>
      <c r="Z57" s="150">
        <v>221093.97478189849</v>
      </c>
      <c r="AA57" s="150">
        <v>203176.97478189849</v>
      </c>
      <c r="AB57" s="150">
        <v>185069.97478189849</v>
      </c>
      <c r="AC57" s="150">
        <v>167886.97478189849</v>
      </c>
    </row>
    <row r="58" spans="2:29" x14ac:dyDescent="0.2">
      <c r="B58" s="26" t="s">
        <v>37</v>
      </c>
      <c r="C58" s="148" t="s">
        <v>387</v>
      </c>
      <c r="D58" s="150">
        <v>79</v>
      </c>
      <c r="E58" s="150">
        <v>439</v>
      </c>
      <c r="F58" s="150">
        <v>1081</v>
      </c>
      <c r="G58" s="150">
        <v>2010</v>
      </c>
      <c r="H58" s="150">
        <v>3204</v>
      </c>
      <c r="I58" s="150">
        <v>4728</v>
      </c>
      <c r="J58" s="150">
        <v>7050</v>
      </c>
      <c r="K58" s="150">
        <v>10360</v>
      </c>
      <c r="L58" s="150">
        <v>14641</v>
      </c>
      <c r="M58" s="150">
        <v>19869</v>
      </c>
      <c r="N58" s="150">
        <v>25704</v>
      </c>
      <c r="O58" s="150">
        <v>32104</v>
      </c>
      <c r="P58" s="150">
        <v>39041</v>
      </c>
      <c r="Q58" s="150">
        <v>46491</v>
      </c>
      <c r="R58" s="150">
        <v>54418</v>
      </c>
      <c r="S58" s="150">
        <v>62610</v>
      </c>
      <c r="T58" s="150">
        <v>71019</v>
      </c>
      <c r="U58" s="150">
        <v>79605</v>
      </c>
      <c r="V58" s="150">
        <v>88339</v>
      </c>
      <c r="W58" s="150">
        <v>97202</v>
      </c>
      <c r="X58" s="150">
        <v>106172</v>
      </c>
      <c r="Y58" s="150">
        <v>115196</v>
      </c>
      <c r="Z58" s="150">
        <v>124276</v>
      </c>
      <c r="AA58" s="150">
        <v>133388</v>
      </c>
      <c r="AB58" s="150">
        <v>142509</v>
      </c>
      <c r="AC58" s="150">
        <v>151160</v>
      </c>
    </row>
    <row r="59" spans="2:29" x14ac:dyDescent="0.2">
      <c r="B59" s="26"/>
      <c r="C59" s="148"/>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row>
    <row r="60" spans="2:29" x14ac:dyDescent="0.2">
      <c r="B60" s="26" t="s">
        <v>41</v>
      </c>
      <c r="C60" s="148" t="s">
        <v>398</v>
      </c>
      <c r="D60" s="150">
        <v>2929.2230824310882</v>
      </c>
      <c r="E60" s="150">
        <v>4353.2230824310882</v>
      </c>
      <c r="F60" s="150">
        <v>5857.2230824310882</v>
      </c>
      <c r="G60" s="150">
        <v>7432.2230824310882</v>
      </c>
      <c r="H60" s="150">
        <v>9523.2230824310882</v>
      </c>
      <c r="I60" s="150">
        <v>12311.22308243109</v>
      </c>
      <c r="J60" s="150">
        <v>17440.22308243109</v>
      </c>
      <c r="K60" s="150">
        <v>24873.22308243109</v>
      </c>
      <c r="L60" s="150">
        <v>34575.22308243109</v>
      </c>
      <c r="M60" s="150">
        <v>46505.22308243109</v>
      </c>
      <c r="N60" s="150">
        <v>60601.22308243109</v>
      </c>
      <c r="O60" s="150">
        <v>76798.223082431097</v>
      </c>
      <c r="P60" s="150">
        <v>95024.223082431097</v>
      </c>
      <c r="Q60" s="150">
        <v>115179.2230824311</v>
      </c>
      <c r="R60" s="150">
        <v>137192.2230824311</v>
      </c>
      <c r="S60" s="150">
        <v>160975.2230824311</v>
      </c>
      <c r="T60" s="150">
        <v>184042.2230824311</v>
      </c>
      <c r="U60" s="150">
        <v>206338.2230824311</v>
      </c>
      <c r="V60" s="150">
        <v>227769.2230824311</v>
      </c>
      <c r="W60" s="150">
        <v>248253.2230824311</v>
      </c>
      <c r="X60" s="150">
        <v>267728.22308243113</v>
      </c>
      <c r="Y60" s="150">
        <v>303588.22308243113</v>
      </c>
      <c r="Z60" s="150">
        <v>335836.22308243113</v>
      </c>
      <c r="AA60" s="150">
        <v>364582.22308243113</v>
      </c>
      <c r="AB60" s="150">
        <v>388957.22308243113</v>
      </c>
      <c r="AC60" s="150">
        <v>404634.22308243113</v>
      </c>
    </row>
    <row r="61" spans="2:29" x14ac:dyDescent="0.2">
      <c r="B61" s="26" t="s">
        <v>41</v>
      </c>
      <c r="C61" s="148" t="s">
        <v>399</v>
      </c>
      <c r="D61" s="150">
        <v>527.55052178648566</v>
      </c>
      <c r="E61" s="150">
        <v>541.55052178648566</v>
      </c>
      <c r="F61" s="150">
        <v>551.55052178648566</v>
      </c>
      <c r="G61" s="150">
        <v>561.55052178648566</v>
      </c>
      <c r="H61" s="150">
        <v>571.55052178648566</v>
      </c>
      <c r="I61" s="150">
        <v>580.55052178648566</v>
      </c>
      <c r="J61" s="150">
        <v>586.55052178648555</v>
      </c>
      <c r="K61" s="150">
        <v>589.55052178648555</v>
      </c>
      <c r="L61" s="150">
        <v>591.55052178648555</v>
      </c>
      <c r="M61" s="150">
        <v>591.55052178648555</v>
      </c>
      <c r="N61" s="150">
        <v>590.55052178648555</v>
      </c>
      <c r="O61" s="150">
        <v>585.55052178648555</v>
      </c>
      <c r="P61" s="150">
        <v>579.55052178648555</v>
      </c>
      <c r="Q61" s="150">
        <v>572.55052178648555</v>
      </c>
      <c r="R61" s="150">
        <v>565.55052178648555</v>
      </c>
      <c r="S61" s="150">
        <v>558.55052178648555</v>
      </c>
      <c r="T61" s="150">
        <v>551.55052178648555</v>
      </c>
      <c r="U61" s="150">
        <v>544.55052178648555</v>
      </c>
      <c r="V61" s="150">
        <v>537.55052178648555</v>
      </c>
      <c r="W61" s="150">
        <v>530.55052178648555</v>
      </c>
      <c r="X61" s="150">
        <v>523.55052178648555</v>
      </c>
      <c r="Y61" s="150">
        <v>516.55052178648555</v>
      </c>
      <c r="Z61" s="150">
        <v>509.55052178648549</v>
      </c>
      <c r="AA61" s="150">
        <v>502.55052178648549</v>
      </c>
      <c r="AB61" s="150">
        <v>495.55052178648549</v>
      </c>
      <c r="AC61" s="150">
        <v>488.55052178648549</v>
      </c>
    </row>
    <row r="62" spans="2:29" x14ac:dyDescent="0.2">
      <c r="B62" s="26" t="s">
        <v>41</v>
      </c>
      <c r="C62" s="148" t="s">
        <v>389</v>
      </c>
      <c r="D62" s="150">
        <v>266762.69813170412</v>
      </c>
      <c r="E62" s="150">
        <v>265820.69813170412</v>
      </c>
      <c r="F62" s="150">
        <v>264653.69813170412</v>
      </c>
      <c r="G62" s="150">
        <v>263261.69813170412</v>
      </c>
      <c r="H62" s="150">
        <v>261607.69813170421</v>
      </c>
      <c r="I62" s="150">
        <v>259647.69813170421</v>
      </c>
      <c r="J62" s="150">
        <v>256477.69813170421</v>
      </c>
      <c r="K62" s="150">
        <v>252117.69813170421</v>
      </c>
      <c r="L62" s="150">
        <v>246587.69813170421</v>
      </c>
      <c r="M62" s="150">
        <v>239894.69813170421</v>
      </c>
      <c r="N62" s="150">
        <v>232089.69813170421</v>
      </c>
      <c r="O62" s="150">
        <v>223176.69813170409</v>
      </c>
      <c r="P62" s="150">
        <v>213221.69813170421</v>
      </c>
      <c r="Q62" s="150">
        <v>202237.69813170421</v>
      </c>
      <c r="R62" s="150">
        <v>190284.69813170421</v>
      </c>
      <c r="S62" s="150">
        <v>177391.69813170421</v>
      </c>
      <c r="T62" s="150">
        <v>164806.69813170421</v>
      </c>
      <c r="U62" s="150">
        <v>152579.69813170421</v>
      </c>
      <c r="V62" s="150">
        <v>140751.69813170421</v>
      </c>
      <c r="W62" s="150">
        <v>129374.69813170419</v>
      </c>
      <c r="X62" s="150">
        <v>118470.69813170419</v>
      </c>
      <c r="Y62" s="150">
        <v>97269.69813170415</v>
      </c>
      <c r="Z62" s="150">
        <v>78048.698131704135</v>
      </c>
      <c r="AA62" s="150">
        <v>60575.698131704143</v>
      </c>
      <c r="AB62" s="150">
        <v>45444.698131704143</v>
      </c>
      <c r="AC62" s="150">
        <v>34647.698131704143</v>
      </c>
    </row>
    <row r="63" spans="2:29" x14ac:dyDescent="0.2">
      <c r="B63" s="26" t="s">
        <v>41</v>
      </c>
      <c r="C63" s="148" t="s">
        <v>241</v>
      </c>
      <c r="D63" s="150">
        <v>446706.97478189849</v>
      </c>
      <c r="E63" s="150">
        <v>445133.97478189849</v>
      </c>
      <c r="F63" s="150">
        <v>443426.97478189849</v>
      </c>
      <c r="G63" s="150">
        <v>441599.97478189849</v>
      </c>
      <c r="H63" s="150">
        <v>439248.97478189861</v>
      </c>
      <c r="I63" s="150">
        <v>436182.97478189849</v>
      </c>
      <c r="J63" s="150">
        <v>430823.97478189849</v>
      </c>
      <c r="K63" s="150">
        <v>423182.97478189849</v>
      </c>
      <c r="L63" s="150">
        <v>413307.97478189849</v>
      </c>
      <c r="M63" s="150">
        <v>401242.97478189849</v>
      </c>
      <c r="N63" s="150">
        <v>387046.97478189849</v>
      </c>
      <c r="O63" s="150">
        <v>370792.97478189849</v>
      </c>
      <c r="P63" s="150">
        <v>352554.97478189849</v>
      </c>
      <c r="Q63" s="150">
        <v>332420.97478189849</v>
      </c>
      <c r="R63" s="150">
        <v>310473.97478189849</v>
      </c>
      <c r="S63" s="150">
        <v>286823.97478189849</v>
      </c>
      <c r="T63" s="150">
        <v>263880.97478189849</v>
      </c>
      <c r="U63" s="150">
        <v>241731.97478189849</v>
      </c>
      <c r="V63" s="150">
        <v>220458.97478189849</v>
      </c>
      <c r="W63" s="150">
        <v>200137.97478189849</v>
      </c>
      <c r="X63" s="150">
        <v>180830.97478189849</v>
      </c>
      <c r="Y63" s="150">
        <v>146344.97478189861</v>
      </c>
      <c r="Z63" s="150">
        <v>115341.97478189861</v>
      </c>
      <c r="AA63" s="150">
        <v>87809.974781898549</v>
      </c>
      <c r="AB63" s="150">
        <v>64545.974781898549</v>
      </c>
      <c r="AC63" s="150">
        <v>49895.974781898563</v>
      </c>
    </row>
    <row r="64" spans="2:29" x14ac:dyDescent="0.2">
      <c r="B64" s="26" t="s">
        <v>41</v>
      </c>
      <c r="C64" s="148" t="s">
        <v>387</v>
      </c>
      <c r="D64" s="150">
        <v>79</v>
      </c>
      <c r="E64" s="150">
        <v>439</v>
      </c>
      <c r="F64" s="150">
        <v>1081</v>
      </c>
      <c r="G64" s="150">
        <v>2010</v>
      </c>
      <c r="H64" s="150">
        <v>3204</v>
      </c>
      <c r="I64" s="150">
        <v>4728</v>
      </c>
      <c r="J64" s="150">
        <v>7432</v>
      </c>
      <c r="K64" s="150">
        <v>11293</v>
      </c>
      <c r="L64" s="150">
        <v>16308</v>
      </c>
      <c r="M64" s="150">
        <v>22440</v>
      </c>
      <c r="N64" s="150">
        <v>29664</v>
      </c>
      <c r="O64" s="150">
        <v>37952</v>
      </c>
      <c r="P64" s="150">
        <v>47259</v>
      </c>
      <c r="Q64" s="150">
        <v>57547</v>
      </c>
      <c r="R64" s="150">
        <v>68768</v>
      </c>
      <c r="S64" s="150">
        <v>80894</v>
      </c>
      <c r="T64" s="150">
        <v>92691</v>
      </c>
      <c r="U64" s="150">
        <v>104116</v>
      </c>
      <c r="V64" s="150">
        <v>115131</v>
      </c>
      <c r="W64" s="150">
        <v>125695</v>
      </c>
      <c r="X64" s="150">
        <v>135785</v>
      </c>
      <c r="Y64" s="150">
        <v>154968</v>
      </c>
      <c r="Z64" s="150">
        <v>172307</v>
      </c>
      <c r="AA64" s="150">
        <v>187925</v>
      </c>
      <c r="AB64" s="150">
        <v>201309</v>
      </c>
      <c r="AC64" s="150">
        <v>210450</v>
      </c>
    </row>
    <row r="65" spans="2:29" x14ac:dyDescent="0.2">
      <c r="B65" s="26"/>
      <c r="C65" s="148"/>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row>
    <row r="66" spans="2:29" x14ac:dyDescent="0.2">
      <c r="B66" s="26" t="s">
        <v>43</v>
      </c>
      <c r="C66" s="148" t="s">
        <v>398</v>
      </c>
      <c r="D66" s="150">
        <v>2929.2230824310882</v>
      </c>
      <c r="E66" s="150">
        <v>4353.2230824310882</v>
      </c>
      <c r="F66" s="150">
        <v>5857.2230824310882</v>
      </c>
      <c r="G66" s="150">
        <v>7432.2230824310882</v>
      </c>
      <c r="H66" s="150">
        <v>9523.2230824310882</v>
      </c>
      <c r="I66" s="150">
        <v>12311.22308243109</v>
      </c>
      <c r="J66" s="150">
        <v>17440.22308243109</v>
      </c>
      <c r="K66" s="150">
        <v>24873.22308243109</v>
      </c>
      <c r="L66" s="150">
        <v>34575.22308243109</v>
      </c>
      <c r="M66" s="150">
        <v>46505.22308243109</v>
      </c>
      <c r="N66" s="150">
        <v>60601.22308243109</v>
      </c>
      <c r="O66" s="150">
        <v>76798.223082431097</v>
      </c>
      <c r="P66" s="150">
        <v>95024.223082431097</v>
      </c>
      <c r="Q66" s="150">
        <v>115179.2230824311</v>
      </c>
      <c r="R66" s="150">
        <v>137192.2230824311</v>
      </c>
      <c r="S66" s="150">
        <v>160975.2230824311</v>
      </c>
      <c r="T66" s="150">
        <v>184042.2230824311</v>
      </c>
      <c r="U66" s="150">
        <v>206338.2230824311</v>
      </c>
      <c r="V66" s="150">
        <v>227769.2230824311</v>
      </c>
      <c r="W66" s="150">
        <v>248253.2230824311</v>
      </c>
      <c r="X66" s="150">
        <v>267728.22308243113</v>
      </c>
      <c r="Y66" s="150">
        <v>303588.22308243113</v>
      </c>
      <c r="Z66" s="150">
        <v>335836.22308243113</v>
      </c>
      <c r="AA66" s="150">
        <v>364582.22308243113</v>
      </c>
      <c r="AB66" s="150">
        <v>388957.22308243113</v>
      </c>
      <c r="AC66" s="150">
        <v>404634.22308243113</v>
      </c>
    </row>
    <row r="67" spans="2:29" x14ac:dyDescent="0.2">
      <c r="B67" s="26" t="s">
        <v>43</v>
      </c>
      <c r="C67" s="148" t="s">
        <v>399</v>
      </c>
      <c r="D67" s="150">
        <v>527.55052178648566</v>
      </c>
      <c r="E67" s="150">
        <v>541.55052178648566</v>
      </c>
      <c r="F67" s="150">
        <v>551.55052178648566</v>
      </c>
      <c r="G67" s="150">
        <v>561.55052178648566</v>
      </c>
      <c r="H67" s="150">
        <v>571.55052178648566</v>
      </c>
      <c r="I67" s="150">
        <v>580.55052178648566</v>
      </c>
      <c r="J67" s="150">
        <v>586.55052178648555</v>
      </c>
      <c r="K67" s="150">
        <v>589.55052178648555</v>
      </c>
      <c r="L67" s="150">
        <v>591.55052178648555</v>
      </c>
      <c r="M67" s="150">
        <v>591.55052178648555</v>
      </c>
      <c r="N67" s="150">
        <v>590.55052178648555</v>
      </c>
      <c r="O67" s="150">
        <v>585.55052178648555</v>
      </c>
      <c r="P67" s="150">
        <v>579.55052178648555</v>
      </c>
      <c r="Q67" s="150">
        <v>572.55052178648555</v>
      </c>
      <c r="R67" s="150">
        <v>565.55052178648555</v>
      </c>
      <c r="S67" s="150">
        <v>558.55052178648555</v>
      </c>
      <c r="T67" s="150">
        <v>551.55052178648555</v>
      </c>
      <c r="U67" s="150">
        <v>544.55052178648555</v>
      </c>
      <c r="V67" s="150">
        <v>537.55052178648555</v>
      </c>
      <c r="W67" s="150">
        <v>530.55052178648555</v>
      </c>
      <c r="X67" s="150">
        <v>523.55052178648555</v>
      </c>
      <c r="Y67" s="150">
        <v>516.55052178648555</v>
      </c>
      <c r="Z67" s="150">
        <v>509.55052178648549</v>
      </c>
      <c r="AA67" s="150">
        <v>502.55052178648549</v>
      </c>
      <c r="AB67" s="150">
        <v>495.55052178648549</v>
      </c>
      <c r="AC67" s="150">
        <v>488.55052178648549</v>
      </c>
    </row>
    <row r="68" spans="2:29" x14ac:dyDescent="0.2">
      <c r="B68" s="26" t="s">
        <v>43</v>
      </c>
      <c r="C68" s="148" t="s">
        <v>389</v>
      </c>
      <c r="D68" s="150">
        <v>266762.69813170412</v>
      </c>
      <c r="E68" s="150">
        <v>265820.69813170412</v>
      </c>
      <c r="F68" s="150">
        <v>264653.69813170412</v>
      </c>
      <c r="G68" s="150">
        <v>263261.69813170412</v>
      </c>
      <c r="H68" s="150">
        <v>261607.69813170421</v>
      </c>
      <c r="I68" s="150">
        <v>259647.69813170421</v>
      </c>
      <c r="J68" s="150">
        <v>256477.69813170421</v>
      </c>
      <c r="K68" s="150">
        <v>252117.69813170421</v>
      </c>
      <c r="L68" s="150">
        <v>246587.69813170421</v>
      </c>
      <c r="M68" s="150">
        <v>239894.69813170421</v>
      </c>
      <c r="N68" s="150">
        <v>232089.69813170421</v>
      </c>
      <c r="O68" s="150">
        <v>223176.69813170409</v>
      </c>
      <c r="P68" s="150">
        <v>213221.69813170421</v>
      </c>
      <c r="Q68" s="150">
        <v>202237.69813170421</v>
      </c>
      <c r="R68" s="150">
        <v>190284.69813170421</v>
      </c>
      <c r="S68" s="150">
        <v>177391.69813170421</v>
      </c>
      <c r="T68" s="150">
        <v>164806.69813170421</v>
      </c>
      <c r="U68" s="150">
        <v>152579.69813170421</v>
      </c>
      <c r="V68" s="150">
        <v>140751.69813170421</v>
      </c>
      <c r="W68" s="150">
        <v>129374.69813170419</v>
      </c>
      <c r="X68" s="150">
        <v>118470.69813170419</v>
      </c>
      <c r="Y68" s="150">
        <v>97269.69813170415</v>
      </c>
      <c r="Z68" s="150">
        <v>78048.698131704135</v>
      </c>
      <c r="AA68" s="150">
        <v>60575.698131704143</v>
      </c>
      <c r="AB68" s="150">
        <v>45444.698131704143</v>
      </c>
      <c r="AC68" s="150">
        <v>34647.698131704143</v>
      </c>
    </row>
    <row r="69" spans="2:29" x14ac:dyDescent="0.2">
      <c r="B69" s="26" t="s">
        <v>43</v>
      </c>
      <c r="C69" s="148" t="s">
        <v>241</v>
      </c>
      <c r="D69" s="150">
        <v>446706.97478189849</v>
      </c>
      <c r="E69" s="150">
        <v>445133.97478189849</v>
      </c>
      <c r="F69" s="150">
        <v>443426.97478189849</v>
      </c>
      <c r="G69" s="150">
        <v>441599.97478189849</v>
      </c>
      <c r="H69" s="150">
        <v>439248.97478189861</v>
      </c>
      <c r="I69" s="150">
        <v>436182.97478189849</v>
      </c>
      <c r="J69" s="150">
        <v>430823.97478189849</v>
      </c>
      <c r="K69" s="150">
        <v>423182.97478189849</v>
      </c>
      <c r="L69" s="150">
        <v>413307.97478189849</v>
      </c>
      <c r="M69" s="150">
        <v>401242.97478189849</v>
      </c>
      <c r="N69" s="150">
        <v>387046.97478189849</v>
      </c>
      <c r="O69" s="150">
        <v>370792.97478189849</v>
      </c>
      <c r="P69" s="150">
        <v>352554.97478189849</v>
      </c>
      <c r="Q69" s="150">
        <v>332420.97478189849</v>
      </c>
      <c r="R69" s="150">
        <v>310473.97478189849</v>
      </c>
      <c r="S69" s="150">
        <v>286823.97478189849</v>
      </c>
      <c r="T69" s="150">
        <v>263880.97478189849</v>
      </c>
      <c r="U69" s="150">
        <v>241731.97478189849</v>
      </c>
      <c r="V69" s="150">
        <v>220458.97478189849</v>
      </c>
      <c r="W69" s="150">
        <v>200137.97478189849</v>
      </c>
      <c r="X69" s="150">
        <v>180830.97478189849</v>
      </c>
      <c r="Y69" s="150">
        <v>146344.97478189861</v>
      </c>
      <c r="Z69" s="150">
        <v>115341.97478189861</v>
      </c>
      <c r="AA69" s="150">
        <v>87809.974781898549</v>
      </c>
      <c r="AB69" s="150">
        <v>64545.974781898549</v>
      </c>
      <c r="AC69" s="150">
        <v>49895.974781898563</v>
      </c>
    </row>
    <row r="70" spans="2:29" x14ac:dyDescent="0.2">
      <c r="B70" s="26" t="s">
        <v>43</v>
      </c>
      <c r="C70" s="148" t="s">
        <v>387</v>
      </c>
      <c r="D70" s="150">
        <v>79</v>
      </c>
      <c r="E70" s="150">
        <v>439</v>
      </c>
      <c r="F70" s="150">
        <v>1081</v>
      </c>
      <c r="G70" s="150">
        <v>2010</v>
      </c>
      <c r="H70" s="150">
        <v>3204</v>
      </c>
      <c r="I70" s="150">
        <v>4728</v>
      </c>
      <c r="J70" s="150">
        <v>7432</v>
      </c>
      <c r="K70" s="150">
        <v>11293</v>
      </c>
      <c r="L70" s="150">
        <v>16308</v>
      </c>
      <c r="M70" s="150">
        <v>22440</v>
      </c>
      <c r="N70" s="150">
        <v>29664</v>
      </c>
      <c r="O70" s="150">
        <v>37952</v>
      </c>
      <c r="P70" s="150">
        <v>47259</v>
      </c>
      <c r="Q70" s="150">
        <v>57547</v>
      </c>
      <c r="R70" s="150">
        <v>68768</v>
      </c>
      <c r="S70" s="150">
        <v>80894</v>
      </c>
      <c r="T70" s="150">
        <v>92691</v>
      </c>
      <c r="U70" s="150">
        <v>104116</v>
      </c>
      <c r="V70" s="150">
        <v>115131</v>
      </c>
      <c r="W70" s="150">
        <v>125695</v>
      </c>
      <c r="X70" s="150">
        <v>135785</v>
      </c>
      <c r="Y70" s="150">
        <v>154968</v>
      </c>
      <c r="Z70" s="150">
        <v>172307</v>
      </c>
      <c r="AA70" s="150">
        <v>187925</v>
      </c>
      <c r="AB70" s="150">
        <v>201309</v>
      </c>
      <c r="AC70" s="150">
        <v>210450</v>
      </c>
    </row>
  </sheetData>
  <dataValidations count="1">
    <dataValidation type="list" allowBlank="1" showInputMessage="1" showErrorMessage="1" sqref="B5" xr:uid="{90DCAD83-1B18-4F64-A194-90FB27982860}">
      <formula1>"No Action,Current Policies,Additional Action,Net Zero Scenario A,Net Zero Scenario B"</formula1>
    </dataValidation>
  </dataValidations>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030E-D5A1-734A-9C4D-96F7122A379D}">
  <sheetPr>
    <tabColor theme="7" tint="-0.499984740745262"/>
  </sheetPr>
  <dimension ref="A1:H44"/>
  <sheetViews>
    <sheetView showGridLines="0" zoomScaleNormal="100" workbookViewId="0">
      <pane ySplit="1" topLeftCell="A2" activePane="bottomLeft" state="frozen"/>
      <selection pane="bottomLeft" sqref="A1:XFD1"/>
    </sheetView>
  </sheetViews>
  <sheetFormatPr defaultColWidth="9" defaultRowHeight="12" x14ac:dyDescent="0.2"/>
  <cols>
    <col min="1" max="1" width="3" customWidth="1"/>
    <col min="2" max="2" width="17.42578125" customWidth="1"/>
    <col min="3" max="3" width="31" customWidth="1"/>
    <col min="4" max="5" width="72.85546875" bestFit="1" customWidth="1"/>
    <col min="6" max="8" width="72.85546875" customWidth="1"/>
  </cols>
  <sheetData>
    <row r="1" spans="1:8" s="10" customFormat="1" x14ac:dyDescent="0.2">
      <c r="A1" s="1" t="s">
        <v>0</v>
      </c>
    </row>
    <row r="2" spans="1:8" s="123" customFormat="1" ht="18.75" x14ac:dyDescent="0.3">
      <c r="A2" s="123" t="s">
        <v>9</v>
      </c>
      <c r="F2" s="124"/>
    </row>
    <row r="4" spans="1:8" x14ac:dyDescent="0.2">
      <c r="H4" s="1" t="s">
        <v>97</v>
      </c>
    </row>
    <row r="5" spans="1:8" ht="12.75" x14ac:dyDescent="0.2">
      <c r="B5" s="66" t="s">
        <v>98</v>
      </c>
      <c r="C5" s="66"/>
      <c r="D5" s="66"/>
      <c r="E5" s="66"/>
      <c r="F5" s="66"/>
      <c r="G5" s="66"/>
      <c r="H5" s="66"/>
    </row>
    <row r="6" spans="1:8" ht="12.75" thickBot="1" x14ac:dyDescent="0.25">
      <c r="B6" s="125" t="s">
        <v>99</v>
      </c>
      <c r="C6" s="125" t="s">
        <v>100</v>
      </c>
      <c r="D6" s="126" t="s">
        <v>35</v>
      </c>
      <c r="E6" s="125" t="s">
        <v>37</v>
      </c>
      <c r="F6" s="126" t="s">
        <v>39</v>
      </c>
      <c r="G6" s="125" t="s">
        <v>41</v>
      </c>
      <c r="H6" s="125" t="s">
        <v>43</v>
      </c>
    </row>
    <row r="7" spans="1:8" ht="48" x14ac:dyDescent="0.2">
      <c r="B7" s="127" t="s">
        <v>101</v>
      </c>
      <c r="C7" s="128" t="s">
        <v>102</v>
      </c>
      <c r="D7" s="170" t="s">
        <v>103</v>
      </c>
      <c r="E7" s="169" t="s">
        <v>104</v>
      </c>
      <c r="F7" s="169" t="s">
        <v>105</v>
      </c>
      <c r="G7" s="169" t="s">
        <v>106</v>
      </c>
      <c r="H7" s="169" t="s">
        <v>107</v>
      </c>
    </row>
    <row r="8" spans="1:8" x14ac:dyDescent="0.2">
      <c r="B8" s="127"/>
      <c r="C8" s="129" t="s">
        <v>108</v>
      </c>
      <c r="D8" s="171"/>
      <c r="E8" s="130" t="s">
        <v>109</v>
      </c>
      <c r="F8" s="130" t="s">
        <v>110</v>
      </c>
      <c r="G8" s="130" t="s">
        <v>111</v>
      </c>
      <c r="H8" s="169" t="s">
        <v>107</v>
      </c>
    </row>
    <row r="9" spans="1:8" ht="12.95" customHeight="1" x14ac:dyDescent="0.2">
      <c r="B9" s="127"/>
      <c r="C9" s="129" t="s">
        <v>112</v>
      </c>
      <c r="D9" s="171"/>
      <c r="E9" s="130" t="s">
        <v>113</v>
      </c>
      <c r="F9" s="130" t="s">
        <v>114</v>
      </c>
      <c r="G9" s="130" t="s">
        <v>115</v>
      </c>
      <c r="H9" s="169" t="s">
        <v>107</v>
      </c>
    </row>
    <row r="10" spans="1:8" ht="12.95" customHeight="1" x14ac:dyDescent="0.2">
      <c r="B10" s="127"/>
      <c r="C10" s="129" t="s">
        <v>116</v>
      </c>
      <c r="D10" s="171"/>
      <c r="E10" s="130" t="s">
        <v>117</v>
      </c>
      <c r="F10" s="130" t="s">
        <v>118</v>
      </c>
      <c r="G10" s="130" t="s">
        <v>115</v>
      </c>
      <c r="H10" s="169" t="s">
        <v>107</v>
      </c>
    </row>
    <row r="11" spans="1:8" ht="12.95" customHeight="1" x14ac:dyDescent="0.2">
      <c r="B11" s="127"/>
      <c r="C11" s="129" t="s">
        <v>119</v>
      </c>
      <c r="D11" s="171"/>
      <c r="E11" s="130" t="s">
        <v>120</v>
      </c>
      <c r="F11" s="130" t="s">
        <v>121</v>
      </c>
      <c r="G11" s="130" t="s">
        <v>122</v>
      </c>
      <c r="H11" s="169" t="s">
        <v>107</v>
      </c>
    </row>
    <row r="12" spans="1:8" ht="12.95" customHeight="1" x14ac:dyDescent="0.2">
      <c r="B12" s="127"/>
      <c r="C12" s="129" t="s">
        <v>123</v>
      </c>
      <c r="D12" s="172"/>
      <c r="E12" s="130" t="s">
        <v>124</v>
      </c>
      <c r="F12" s="130" t="s">
        <v>125</v>
      </c>
      <c r="G12" s="130" t="s">
        <v>126</v>
      </c>
      <c r="H12" s="169" t="s">
        <v>107</v>
      </c>
    </row>
    <row r="13" spans="1:8" ht="110.25" customHeight="1" x14ac:dyDescent="0.2">
      <c r="B13" s="127"/>
      <c r="C13" s="129" t="s">
        <v>127</v>
      </c>
      <c r="D13" s="173" t="s">
        <v>128</v>
      </c>
      <c r="E13" s="117" t="s">
        <v>129</v>
      </c>
      <c r="F13" s="117" t="s">
        <v>130</v>
      </c>
      <c r="G13" s="117" t="s">
        <v>131</v>
      </c>
      <c r="H13" s="131" t="s">
        <v>132</v>
      </c>
    </row>
    <row r="14" spans="1:8" ht="24" x14ac:dyDescent="0.2">
      <c r="B14" s="127"/>
      <c r="C14" s="129" t="s">
        <v>133</v>
      </c>
      <c r="D14" s="171"/>
      <c r="E14" s="117" t="s">
        <v>134</v>
      </c>
      <c r="F14" s="117" t="s">
        <v>135</v>
      </c>
      <c r="G14" s="130" t="s">
        <v>136</v>
      </c>
      <c r="H14" s="130" t="s">
        <v>137</v>
      </c>
    </row>
    <row r="15" spans="1:8" ht="24" x14ac:dyDescent="0.2">
      <c r="B15" s="127"/>
      <c r="C15" s="129" t="s">
        <v>138</v>
      </c>
      <c r="D15" s="171"/>
      <c r="E15" s="117" t="s">
        <v>139</v>
      </c>
      <c r="F15" s="117" t="s">
        <v>140</v>
      </c>
      <c r="G15" s="130" t="s">
        <v>141</v>
      </c>
      <c r="H15" s="130" t="s">
        <v>142</v>
      </c>
    </row>
    <row r="16" spans="1:8" ht="24" x14ac:dyDescent="0.2">
      <c r="B16" s="127"/>
      <c r="C16" s="129" t="s">
        <v>143</v>
      </c>
      <c r="D16" s="171"/>
      <c r="E16" s="117" t="s">
        <v>144</v>
      </c>
      <c r="F16" s="117" t="s">
        <v>145</v>
      </c>
      <c r="G16" s="130" t="s">
        <v>146</v>
      </c>
      <c r="H16" s="130" t="s">
        <v>147</v>
      </c>
    </row>
    <row r="17" spans="2:8" ht="24" x14ac:dyDescent="0.2">
      <c r="B17" s="127"/>
      <c r="C17" s="129" t="s">
        <v>148</v>
      </c>
      <c r="D17" s="171"/>
      <c r="E17" s="117" t="s">
        <v>149</v>
      </c>
      <c r="F17" s="117" t="s">
        <v>150</v>
      </c>
      <c r="G17" s="130" t="s">
        <v>151</v>
      </c>
      <c r="H17" s="130" t="s">
        <v>152</v>
      </c>
    </row>
    <row r="18" spans="2:8" ht="24" x14ac:dyDescent="0.2">
      <c r="B18" s="127"/>
      <c r="C18" s="129" t="s">
        <v>153</v>
      </c>
      <c r="D18" s="172"/>
      <c r="E18" s="117" t="s">
        <v>154</v>
      </c>
      <c r="F18" s="117" t="s">
        <v>155</v>
      </c>
      <c r="G18" s="130" t="s">
        <v>156</v>
      </c>
      <c r="H18" s="130" t="s">
        <v>157</v>
      </c>
    </row>
    <row r="19" spans="2:8" ht="12.75" thickBot="1" x14ac:dyDescent="0.25">
      <c r="B19" s="132"/>
      <c r="C19" s="133" t="s">
        <v>158</v>
      </c>
      <c r="D19" s="134" t="s">
        <v>159</v>
      </c>
      <c r="E19" s="134" t="s">
        <v>159</v>
      </c>
      <c r="F19" s="134" t="s">
        <v>159</v>
      </c>
      <c r="G19" s="134" t="s">
        <v>159</v>
      </c>
      <c r="H19" s="134" t="s">
        <v>159</v>
      </c>
    </row>
    <row r="20" spans="2:8" ht="60" x14ac:dyDescent="0.2">
      <c r="B20" s="127" t="s">
        <v>160</v>
      </c>
      <c r="C20" s="128" t="s">
        <v>102</v>
      </c>
      <c r="D20" s="169" t="s">
        <v>161</v>
      </c>
      <c r="E20" s="169" t="s">
        <v>162</v>
      </c>
      <c r="F20" s="169" t="s">
        <v>163</v>
      </c>
      <c r="G20" s="169" t="s">
        <v>164</v>
      </c>
      <c r="H20" s="169" t="s">
        <v>107</v>
      </c>
    </row>
    <row r="21" spans="2:8" ht="72" x14ac:dyDescent="0.2">
      <c r="B21" s="127"/>
      <c r="C21" s="129" t="s">
        <v>165</v>
      </c>
      <c r="D21" s="117" t="s">
        <v>166</v>
      </c>
      <c r="E21" s="117" t="s">
        <v>167</v>
      </c>
      <c r="F21" s="117" t="s">
        <v>168</v>
      </c>
      <c r="G21" s="117" t="s">
        <v>169</v>
      </c>
      <c r="H21" s="117" t="s">
        <v>170</v>
      </c>
    </row>
    <row r="22" spans="2:8" ht="12.75" thickBot="1" x14ac:dyDescent="0.25">
      <c r="B22" s="132"/>
      <c r="C22" s="133" t="s">
        <v>171</v>
      </c>
      <c r="D22" s="134" t="s">
        <v>159</v>
      </c>
      <c r="E22" s="134" t="s">
        <v>159</v>
      </c>
      <c r="F22" s="134" t="s">
        <v>159</v>
      </c>
      <c r="G22" s="134" t="s">
        <v>159</v>
      </c>
      <c r="H22" s="134" t="s">
        <v>159</v>
      </c>
    </row>
    <row r="23" spans="2:8" ht="36" x14ac:dyDescent="0.2">
      <c r="B23" s="127" t="s">
        <v>172</v>
      </c>
      <c r="C23" s="128" t="s">
        <v>173</v>
      </c>
      <c r="D23" s="170" t="s">
        <v>174</v>
      </c>
      <c r="E23" s="169" t="s">
        <v>175</v>
      </c>
      <c r="F23" s="169" t="s">
        <v>176</v>
      </c>
      <c r="G23" s="169" t="s">
        <v>177</v>
      </c>
      <c r="H23" s="169" t="s">
        <v>107</v>
      </c>
    </row>
    <row r="24" spans="2:8" x14ac:dyDescent="0.2">
      <c r="B24" s="127"/>
      <c r="C24" s="128" t="s">
        <v>178</v>
      </c>
      <c r="D24" s="171"/>
      <c r="E24" s="169" t="s">
        <v>179</v>
      </c>
      <c r="F24" s="169" t="s">
        <v>180</v>
      </c>
      <c r="G24" s="169" t="s">
        <v>181</v>
      </c>
      <c r="H24" s="169" t="s">
        <v>181</v>
      </c>
    </row>
    <row r="25" spans="2:8" x14ac:dyDescent="0.2">
      <c r="B25" s="127"/>
      <c r="C25" s="129" t="s">
        <v>182</v>
      </c>
      <c r="D25" s="171"/>
      <c r="E25" s="169" t="s">
        <v>183</v>
      </c>
      <c r="F25" s="169" t="s">
        <v>184</v>
      </c>
      <c r="G25" s="169" t="s">
        <v>185</v>
      </c>
      <c r="H25" s="169" t="s">
        <v>107</v>
      </c>
    </row>
    <row r="26" spans="2:8" x14ac:dyDescent="0.2">
      <c r="B26" s="127"/>
      <c r="C26" s="129" t="s">
        <v>186</v>
      </c>
      <c r="D26" s="171"/>
      <c r="E26" s="117" t="s">
        <v>187</v>
      </c>
      <c r="F26" s="169" t="s">
        <v>184</v>
      </c>
      <c r="G26" s="169" t="s">
        <v>185</v>
      </c>
      <c r="H26" s="169" t="s">
        <v>107</v>
      </c>
    </row>
    <row r="27" spans="2:8" x14ac:dyDescent="0.2">
      <c r="B27" s="127"/>
      <c r="C27" s="129" t="s">
        <v>188</v>
      </c>
      <c r="D27" s="172"/>
      <c r="E27" s="117" t="s">
        <v>189</v>
      </c>
      <c r="F27" s="169" t="s">
        <v>185</v>
      </c>
      <c r="G27" s="169" t="s">
        <v>181</v>
      </c>
      <c r="H27" s="169" t="s">
        <v>181</v>
      </c>
    </row>
    <row r="28" spans="2:8" ht="84" x14ac:dyDescent="0.2">
      <c r="B28" s="127"/>
      <c r="C28" s="129" t="s">
        <v>190</v>
      </c>
      <c r="D28" s="117" t="s">
        <v>191</v>
      </c>
      <c r="E28" s="117" t="s">
        <v>191</v>
      </c>
      <c r="F28" s="117" t="s">
        <v>191</v>
      </c>
      <c r="G28" s="169" t="s">
        <v>192</v>
      </c>
      <c r="H28" s="169" t="s">
        <v>107</v>
      </c>
    </row>
    <row r="29" spans="2:8" ht="12.75" thickBot="1" x14ac:dyDescent="0.25">
      <c r="B29" s="132"/>
      <c r="C29" s="133" t="s">
        <v>193</v>
      </c>
      <c r="D29" s="134" t="s">
        <v>194</v>
      </c>
      <c r="E29" s="134" t="s">
        <v>194</v>
      </c>
      <c r="F29" s="134" t="s">
        <v>194</v>
      </c>
      <c r="G29" s="134" t="s">
        <v>195</v>
      </c>
      <c r="H29" s="134" t="s">
        <v>107</v>
      </c>
    </row>
    <row r="30" spans="2:8" ht="36" x14ac:dyDescent="0.2">
      <c r="B30" s="127" t="s">
        <v>196</v>
      </c>
      <c r="C30" s="128" t="s">
        <v>197</v>
      </c>
      <c r="D30" s="169" t="s">
        <v>198</v>
      </c>
      <c r="E30" s="169" t="s">
        <v>198</v>
      </c>
      <c r="F30" s="169" t="s">
        <v>199</v>
      </c>
      <c r="G30" s="169" t="s">
        <v>200</v>
      </c>
      <c r="H30" s="169" t="s">
        <v>107</v>
      </c>
    </row>
    <row r="31" spans="2:8" ht="12.75" thickBot="1" x14ac:dyDescent="0.25">
      <c r="B31" s="132"/>
      <c r="C31" s="133" t="s">
        <v>201</v>
      </c>
      <c r="D31" s="134" t="s">
        <v>202</v>
      </c>
      <c r="E31" s="134" t="s">
        <v>203</v>
      </c>
      <c r="F31" s="134" t="s">
        <v>203</v>
      </c>
      <c r="G31" s="134" t="s">
        <v>203</v>
      </c>
      <c r="H31" s="134" t="s">
        <v>203</v>
      </c>
    </row>
    <row r="32" spans="2:8" x14ac:dyDescent="0.2">
      <c r="B32" s="127" t="s">
        <v>204</v>
      </c>
      <c r="C32" s="128" t="s">
        <v>205</v>
      </c>
      <c r="D32" s="117" t="s">
        <v>206</v>
      </c>
      <c r="E32" s="117" t="s">
        <v>203</v>
      </c>
      <c r="F32" s="117" t="s">
        <v>203</v>
      </c>
      <c r="G32" s="117" t="s">
        <v>207</v>
      </c>
      <c r="H32" s="117" t="s">
        <v>107</v>
      </c>
    </row>
    <row r="33" spans="2:8" x14ac:dyDescent="0.2">
      <c r="B33" s="127"/>
      <c r="C33" s="129" t="s">
        <v>208</v>
      </c>
      <c r="D33" s="117" t="s">
        <v>209</v>
      </c>
      <c r="E33" s="117" t="s">
        <v>203</v>
      </c>
      <c r="F33" s="117" t="s">
        <v>203</v>
      </c>
      <c r="G33" s="117" t="s">
        <v>210</v>
      </c>
      <c r="H33" s="117" t="s">
        <v>107</v>
      </c>
    </row>
    <row r="34" spans="2:8" x14ac:dyDescent="0.2">
      <c r="B34" s="127"/>
      <c r="C34" s="129" t="s">
        <v>211</v>
      </c>
      <c r="D34" s="117" t="s">
        <v>212</v>
      </c>
      <c r="E34" s="117" t="s">
        <v>213</v>
      </c>
      <c r="F34" s="117" t="s">
        <v>214</v>
      </c>
      <c r="G34" s="117" t="s">
        <v>215</v>
      </c>
      <c r="H34" s="117" t="s">
        <v>107</v>
      </c>
    </row>
    <row r="35" spans="2:8" x14ac:dyDescent="0.2">
      <c r="B35" s="127"/>
      <c r="C35" s="129" t="s">
        <v>216</v>
      </c>
      <c r="D35" s="117" t="s">
        <v>217</v>
      </c>
      <c r="E35" s="117" t="s">
        <v>218</v>
      </c>
      <c r="F35" s="117" t="s">
        <v>219</v>
      </c>
      <c r="G35" s="117" t="s">
        <v>220</v>
      </c>
      <c r="H35" s="117" t="s">
        <v>107</v>
      </c>
    </row>
    <row r="36" spans="2:8" ht="12.75" thickBot="1" x14ac:dyDescent="0.25">
      <c r="B36" s="132"/>
      <c r="C36" s="135" t="s">
        <v>221</v>
      </c>
      <c r="D36" s="134" t="s">
        <v>222</v>
      </c>
      <c r="E36" s="134" t="s">
        <v>203</v>
      </c>
      <c r="F36" s="134" t="s">
        <v>223</v>
      </c>
      <c r="G36" s="134" t="s">
        <v>224</v>
      </c>
      <c r="H36" s="134" t="s">
        <v>107</v>
      </c>
    </row>
    <row r="37" spans="2:8" ht="60" x14ac:dyDescent="0.2">
      <c r="B37" s="127" t="s">
        <v>225</v>
      </c>
      <c r="C37" s="128" t="s">
        <v>226</v>
      </c>
      <c r="D37" s="159" t="s">
        <v>227</v>
      </c>
      <c r="E37" s="169" t="s">
        <v>228</v>
      </c>
      <c r="F37" s="159" t="s">
        <v>229</v>
      </c>
      <c r="G37" s="159" t="s">
        <v>229</v>
      </c>
      <c r="H37" s="159" t="s">
        <v>229</v>
      </c>
    </row>
    <row r="38" spans="2:8" ht="48" x14ac:dyDescent="0.2">
      <c r="B38" s="127"/>
      <c r="C38" s="128" t="s">
        <v>230</v>
      </c>
      <c r="D38" s="159" t="s">
        <v>231</v>
      </c>
      <c r="E38" s="169" t="s">
        <v>232</v>
      </c>
      <c r="F38" s="169" t="s">
        <v>229</v>
      </c>
      <c r="G38" s="169" t="s">
        <v>233</v>
      </c>
      <c r="H38" s="169" t="s">
        <v>107</v>
      </c>
    </row>
    <row r="39" spans="2:8" ht="36" x14ac:dyDescent="0.2">
      <c r="B39" s="127"/>
      <c r="C39" s="128" t="s">
        <v>234</v>
      </c>
      <c r="D39" s="159" t="s">
        <v>235</v>
      </c>
      <c r="E39" s="159" t="s">
        <v>236</v>
      </c>
      <c r="F39" s="169" t="s">
        <v>229</v>
      </c>
      <c r="G39" s="169" t="s">
        <v>229</v>
      </c>
      <c r="H39" s="169" t="s">
        <v>229</v>
      </c>
    </row>
    <row r="40" spans="2:8" ht="36.75" thickBot="1" x14ac:dyDescent="0.25">
      <c r="B40" s="132"/>
      <c r="C40" s="136" t="s">
        <v>237</v>
      </c>
      <c r="D40" s="160" t="s">
        <v>238</v>
      </c>
      <c r="E40" s="161" t="s">
        <v>239</v>
      </c>
      <c r="F40" s="161" t="s">
        <v>229</v>
      </c>
      <c r="G40" s="161" t="s">
        <v>229</v>
      </c>
      <c r="H40" s="161" t="s">
        <v>229</v>
      </c>
    </row>
    <row r="41" spans="2:8" ht="24" x14ac:dyDescent="0.2">
      <c r="B41" s="127" t="s">
        <v>240</v>
      </c>
      <c r="C41" s="128" t="s">
        <v>241</v>
      </c>
      <c r="D41" s="159" t="s">
        <v>242</v>
      </c>
      <c r="E41" s="159" t="s">
        <v>203</v>
      </c>
      <c r="F41" s="159" t="s">
        <v>203</v>
      </c>
      <c r="G41" s="159" t="s">
        <v>203</v>
      </c>
      <c r="H41" s="159" t="s">
        <v>203</v>
      </c>
    </row>
    <row r="42" spans="2:8" ht="24" x14ac:dyDescent="0.2">
      <c r="B42" s="127"/>
      <c r="C42" s="128" t="s">
        <v>243</v>
      </c>
      <c r="D42" s="169" t="s">
        <v>244</v>
      </c>
      <c r="E42" s="169" t="s">
        <v>244</v>
      </c>
      <c r="F42" s="169" t="s">
        <v>245</v>
      </c>
      <c r="G42" s="169" t="s">
        <v>246</v>
      </c>
      <c r="H42" s="169" t="s">
        <v>107</v>
      </c>
    </row>
    <row r="43" spans="2:8" x14ac:dyDescent="0.2">
      <c r="B43" s="127"/>
      <c r="C43" s="128" t="s">
        <v>247</v>
      </c>
      <c r="D43" s="159" t="s">
        <v>248</v>
      </c>
      <c r="E43" s="159" t="s">
        <v>248</v>
      </c>
      <c r="F43" s="159" t="s">
        <v>249</v>
      </c>
      <c r="G43" s="159" t="s">
        <v>181</v>
      </c>
      <c r="H43" s="159" t="s">
        <v>181</v>
      </c>
    </row>
    <row r="44" spans="2:8" x14ac:dyDescent="0.2">
      <c r="B44" s="127"/>
      <c r="C44" s="128" t="s">
        <v>250</v>
      </c>
      <c r="D44" s="159" t="s">
        <v>251</v>
      </c>
      <c r="E44" s="159" t="s">
        <v>251</v>
      </c>
      <c r="F44" s="169" t="s">
        <v>252</v>
      </c>
      <c r="G44" s="169" t="s">
        <v>253</v>
      </c>
      <c r="H44" s="169" t="s">
        <v>107</v>
      </c>
    </row>
  </sheetData>
  <sheetProtection formatCells="0" insertColumns="0" insertRows="0" sort="0" autoFilter="0" pivotTables="0"/>
  <mergeCells count="3">
    <mergeCell ref="D7:D12"/>
    <mergeCell ref="D13:D18"/>
    <mergeCell ref="D23:D27"/>
  </mergeCells>
  <pageMargins left="0.7" right="0.7" top="0.75" bottom="0.75" header="0.3" footer="0.3"/>
  <pageSetup orientation="portrait" horizontalDpi="0" verticalDpi="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6D646-1E91-8045-99AA-9674CA5C1A43}">
  <sheetPr codeName="Sheet34">
    <tabColor theme="3" tint="0.79998168889431442"/>
  </sheetPr>
  <dimension ref="A1:AC71"/>
  <sheetViews>
    <sheetView workbookViewId="0">
      <pane ySplit="1" topLeftCell="A2" activePane="bottomLeft" state="frozen"/>
      <selection pane="bottomLeft"/>
    </sheetView>
  </sheetViews>
  <sheetFormatPr defaultColWidth="9" defaultRowHeight="12" x14ac:dyDescent="0.2"/>
  <cols>
    <col min="2" max="2" width="16.85546875" bestFit="1" customWidth="1"/>
    <col min="3" max="3" width="16" bestFit="1" customWidth="1"/>
    <col min="5" max="29" width="9" customWidth="1"/>
  </cols>
  <sheetData>
    <row r="1" spans="1:3" s="10" customFormat="1" x14ac:dyDescent="0.2">
      <c r="A1" s="1" t="s">
        <v>0</v>
      </c>
    </row>
    <row r="2" spans="1:3" s="64" customFormat="1" ht="18.75" x14ac:dyDescent="0.2">
      <c r="A2" s="63" t="s">
        <v>405</v>
      </c>
    </row>
    <row r="4" spans="1:3" ht="12.75" x14ac:dyDescent="0.2">
      <c r="B4" s="66" t="s">
        <v>257</v>
      </c>
    </row>
    <row r="5" spans="1:3" x14ac:dyDescent="0.2">
      <c r="B5" s="77" t="s">
        <v>39</v>
      </c>
      <c r="C5" s="140" t="s">
        <v>382</v>
      </c>
    </row>
    <row r="27" spans="2:29" ht="12.75" x14ac:dyDescent="0.2">
      <c r="C27" s="66" t="s">
        <v>383</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row>
    <row r="28" spans="2:29" x14ac:dyDescent="0.2">
      <c r="C28" s="76" t="s">
        <v>257</v>
      </c>
      <c r="D28" s="76">
        <v>2025</v>
      </c>
      <c r="E28" s="76">
        <v>2026</v>
      </c>
      <c r="F28" s="76">
        <v>2027</v>
      </c>
      <c r="G28" s="76">
        <v>2028</v>
      </c>
      <c r="H28" s="76">
        <v>2029</v>
      </c>
      <c r="I28" s="76">
        <v>2030</v>
      </c>
      <c r="J28" s="76">
        <v>2031</v>
      </c>
      <c r="K28" s="76">
        <v>2032</v>
      </c>
      <c r="L28" s="76">
        <v>2033</v>
      </c>
      <c r="M28" s="76">
        <v>2034</v>
      </c>
      <c r="N28" s="76">
        <v>2035</v>
      </c>
      <c r="O28" s="76">
        <v>2036</v>
      </c>
      <c r="P28" s="76">
        <v>2037</v>
      </c>
      <c r="Q28" s="76">
        <v>2038</v>
      </c>
      <c r="R28" s="76">
        <v>2039</v>
      </c>
      <c r="S28" s="76">
        <v>2040</v>
      </c>
      <c r="T28" s="76">
        <v>2041</v>
      </c>
      <c r="U28" s="76">
        <v>2042</v>
      </c>
      <c r="V28" s="76">
        <v>2043</v>
      </c>
      <c r="W28" s="76">
        <v>2044</v>
      </c>
      <c r="X28" s="76">
        <v>2045</v>
      </c>
      <c r="Y28" s="76">
        <v>2046</v>
      </c>
      <c r="Z28" s="76">
        <v>2047</v>
      </c>
      <c r="AA28" s="76">
        <v>2048</v>
      </c>
      <c r="AB28" s="76">
        <v>2049</v>
      </c>
      <c r="AC28" s="76">
        <v>2050</v>
      </c>
    </row>
    <row r="29" spans="2:29" x14ac:dyDescent="0.2">
      <c r="C29" s="2" t="str">
        <f>$B$5</f>
        <v>Additional Action</v>
      </c>
      <c r="D29" s="68">
        <f>(D33+D34)/SUM(D33:D37)</f>
        <v>1.276595744680851E-2</v>
      </c>
      <c r="E29" s="68">
        <f t="shared" ref="E29:AC29" si="0">(E33+E34)/SUM(E33:E37)</f>
        <v>2.3225384363755316E-2</v>
      </c>
      <c r="F29" s="68">
        <f t="shared" si="0"/>
        <v>3.3311561071195296E-2</v>
      </c>
      <c r="G29" s="68">
        <f t="shared" si="0"/>
        <v>4.3250327653997382E-2</v>
      </c>
      <c r="H29" s="68">
        <f t="shared" si="0"/>
        <v>6.2541145490454253E-2</v>
      </c>
      <c r="I29" s="68">
        <f t="shared" si="0"/>
        <v>9.3893630991464222E-2</v>
      </c>
      <c r="J29" s="68">
        <f t="shared" si="0"/>
        <v>0.15493888338288736</v>
      </c>
      <c r="K29" s="68">
        <f t="shared" si="0"/>
        <v>0.21619834710743802</v>
      </c>
      <c r="L29" s="68">
        <f t="shared" si="0"/>
        <v>0.2768361581920904</v>
      </c>
      <c r="M29" s="68">
        <f t="shared" si="0"/>
        <v>0.33866666666666667</v>
      </c>
      <c r="N29" s="68">
        <f t="shared" si="0"/>
        <v>0.39845585767035918</v>
      </c>
      <c r="O29" s="68">
        <f t="shared" si="0"/>
        <v>0.4590108401084011</v>
      </c>
      <c r="P29" s="68">
        <f t="shared" si="0"/>
        <v>0.52049180327868849</v>
      </c>
      <c r="Q29" s="68">
        <f t="shared" si="0"/>
        <v>0.58110882956878851</v>
      </c>
      <c r="R29" s="68">
        <f t="shared" si="0"/>
        <v>0.64182194616977228</v>
      </c>
      <c r="S29" s="68">
        <f t="shared" si="0"/>
        <v>0.7034047034047034</v>
      </c>
      <c r="T29" s="68">
        <f t="shared" si="0"/>
        <v>0.76412776412776418</v>
      </c>
      <c r="U29" s="68">
        <f t="shared" si="0"/>
        <v>0.82520469918120332</v>
      </c>
      <c r="V29" s="68">
        <f t="shared" si="0"/>
        <v>0.88574498567335247</v>
      </c>
      <c r="W29" s="68">
        <f t="shared" si="0"/>
        <v>0.94534925805284109</v>
      </c>
      <c r="X29" s="68">
        <f t="shared" si="0"/>
        <v>1</v>
      </c>
      <c r="Y29" s="68">
        <f t="shared" si="0"/>
        <v>1</v>
      </c>
      <c r="Z29" s="68">
        <f t="shared" si="0"/>
        <v>1</v>
      </c>
      <c r="AA29" s="68">
        <f t="shared" si="0"/>
        <v>1</v>
      </c>
      <c r="AB29" s="68">
        <f t="shared" si="0"/>
        <v>1</v>
      </c>
      <c r="AC29" s="68">
        <f t="shared" si="0"/>
        <v>1</v>
      </c>
    </row>
    <row r="31" spans="2:29" ht="12.75" x14ac:dyDescent="0.2">
      <c r="B31" s="66" t="s">
        <v>406</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row>
    <row r="32" spans="2:29" x14ac:dyDescent="0.2">
      <c r="B32" s="78" t="s">
        <v>257</v>
      </c>
      <c r="C32" s="78" t="s">
        <v>394</v>
      </c>
      <c r="D32" s="78">
        <v>2025</v>
      </c>
      <c r="E32" s="78">
        <v>2026</v>
      </c>
      <c r="F32" s="78">
        <v>2027</v>
      </c>
      <c r="G32" s="78">
        <v>2028</v>
      </c>
      <c r="H32" s="78">
        <v>2029</v>
      </c>
      <c r="I32" s="78">
        <v>2030</v>
      </c>
      <c r="J32" s="78">
        <v>2031</v>
      </c>
      <c r="K32" s="78">
        <v>2032</v>
      </c>
      <c r="L32" s="78">
        <v>2033</v>
      </c>
      <c r="M32" s="78">
        <v>2034</v>
      </c>
      <c r="N32" s="78">
        <v>2035</v>
      </c>
      <c r="O32" s="78">
        <v>2036</v>
      </c>
      <c r="P32" s="78">
        <v>2037</v>
      </c>
      <c r="Q32" s="78">
        <v>2038</v>
      </c>
      <c r="R32" s="78">
        <v>2039</v>
      </c>
      <c r="S32" s="78">
        <v>2040</v>
      </c>
      <c r="T32" s="78">
        <v>2041</v>
      </c>
      <c r="U32" s="78">
        <v>2042</v>
      </c>
      <c r="V32" s="78">
        <v>2043</v>
      </c>
      <c r="W32" s="78">
        <v>2044</v>
      </c>
      <c r="X32" s="78">
        <v>2045</v>
      </c>
      <c r="Y32" s="78">
        <v>2046</v>
      </c>
      <c r="Z32" s="78">
        <v>2047</v>
      </c>
      <c r="AA32" s="78">
        <v>2048</v>
      </c>
      <c r="AB32" s="78">
        <v>2049</v>
      </c>
      <c r="AC32" s="78">
        <v>2050</v>
      </c>
    </row>
    <row r="33" spans="2:29" x14ac:dyDescent="0.2">
      <c r="B33" s="26" t="str">
        <f>$B$5</f>
        <v>Additional Action</v>
      </c>
      <c r="C33" s="26" t="s">
        <v>398</v>
      </c>
      <c r="D33" s="67">
        <f t="shared" ref="D33:M37" si="1">SUMIFS(D$43:D$71,$B$43:$B$71,$B33,$C$43:$C$71,$C33)</f>
        <v>37</v>
      </c>
      <c r="E33" s="67">
        <f t="shared" si="1"/>
        <v>59</v>
      </c>
      <c r="F33" s="67">
        <f t="shared" si="1"/>
        <v>80</v>
      </c>
      <c r="G33" s="67">
        <f t="shared" si="1"/>
        <v>100</v>
      </c>
      <c r="H33" s="67">
        <f t="shared" si="1"/>
        <v>145</v>
      </c>
      <c r="I33" s="67">
        <f t="shared" si="1"/>
        <v>213</v>
      </c>
      <c r="J33" s="67">
        <f t="shared" si="1"/>
        <v>346</v>
      </c>
      <c r="K33" s="67">
        <f t="shared" si="1"/>
        <v>480</v>
      </c>
      <c r="L33" s="67">
        <f t="shared" si="1"/>
        <v>611</v>
      </c>
      <c r="M33" s="67">
        <f t="shared" si="1"/>
        <v>742</v>
      </c>
      <c r="N33" s="67">
        <f t="shared" ref="N33:W37" si="2">SUMIFS(N$43:N$71,$B$43:$B$71,$B33,$C$43:$C$71,$C33)</f>
        <v>868</v>
      </c>
      <c r="O33" s="67">
        <f t="shared" si="2"/>
        <v>991</v>
      </c>
      <c r="P33" s="67">
        <f t="shared" si="2"/>
        <v>1114</v>
      </c>
      <c r="Q33" s="67">
        <f t="shared" si="2"/>
        <v>1242</v>
      </c>
      <c r="R33" s="67">
        <f t="shared" si="2"/>
        <v>1358</v>
      </c>
      <c r="S33" s="67">
        <f t="shared" si="2"/>
        <v>1465</v>
      </c>
      <c r="T33" s="67">
        <f t="shared" si="2"/>
        <v>1592</v>
      </c>
      <c r="U33" s="67">
        <f t="shared" si="2"/>
        <v>1695</v>
      </c>
      <c r="V33" s="67">
        <f t="shared" si="2"/>
        <v>1813</v>
      </c>
      <c r="W33" s="67">
        <f t="shared" si="2"/>
        <v>1917</v>
      </c>
      <c r="X33" s="67">
        <f t="shared" ref="X33:AC37" si="3">SUMIFS(X$43:X$71,$B$43:$B$71,$B33,$C$43:$C$71,$C33)</f>
        <v>2028</v>
      </c>
      <c r="Y33" s="67">
        <f t="shared" si="3"/>
        <v>2003</v>
      </c>
      <c r="Z33" s="67">
        <f t="shared" si="3"/>
        <v>1992</v>
      </c>
      <c r="AA33" s="67">
        <f t="shared" si="3"/>
        <v>1981</v>
      </c>
      <c r="AB33" s="67">
        <f t="shared" si="3"/>
        <v>1974</v>
      </c>
      <c r="AC33" s="67">
        <f t="shared" si="3"/>
        <v>1986</v>
      </c>
    </row>
    <row r="34" spans="2:29" x14ac:dyDescent="0.2">
      <c r="B34" s="26" t="str">
        <f>$B$5</f>
        <v>Additional Action</v>
      </c>
      <c r="C34" s="26" t="s">
        <v>387</v>
      </c>
      <c r="D34" s="67">
        <f t="shared" si="1"/>
        <v>2</v>
      </c>
      <c r="E34" s="67">
        <f t="shared" si="1"/>
        <v>12</v>
      </c>
      <c r="F34" s="67">
        <f t="shared" si="1"/>
        <v>22</v>
      </c>
      <c r="G34" s="67">
        <f t="shared" si="1"/>
        <v>32</v>
      </c>
      <c r="H34" s="67">
        <f t="shared" si="1"/>
        <v>45</v>
      </c>
      <c r="I34" s="67">
        <f t="shared" si="1"/>
        <v>73</v>
      </c>
      <c r="J34" s="67">
        <f t="shared" si="1"/>
        <v>123</v>
      </c>
      <c r="K34" s="67">
        <f t="shared" si="1"/>
        <v>174</v>
      </c>
      <c r="L34" s="67">
        <f t="shared" si="1"/>
        <v>222</v>
      </c>
      <c r="M34" s="67">
        <f t="shared" si="1"/>
        <v>274</v>
      </c>
      <c r="N34" s="67">
        <f t="shared" si="2"/>
        <v>319</v>
      </c>
      <c r="O34" s="67">
        <f t="shared" si="2"/>
        <v>364</v>
      </c>
      <c r="P34" s="67">
        <f t="shared" si="2"/>
        <v>410</v>
      </c>
      <c r="Q34" s="67">
        <f t="shared" si="2"/>
        <v>456</v>
      </c>
      <c r="R34" s="67">
        <f t="shared" si="2"/>
        <v>502</v>
      </c>
      <c r="S34" s="67">
        <f t="shared" si="2"/>
        <v>539</v>
      </c>
      <c r="T34" s="67">
        <f t="shared" si="2"/>
        <v>585</v>
      </c>
      <c r="U34" s="67">
        <f t="shared" si="2"/>
        <v>623</v>
      </c>
      <c r="V34" s="67">
        <f t="shared" si="2"/>
        <v>660</v>
      </c>
      <c r="W34" s="67">
        <f t="shared" si="2"/>
        <v>695</v>
      </c>
      <c r="X34" s="67">
        <f t="shared" si="3"/>
        <v>730</v>
      </c>
      <c r="Y34" s="67">
        <f t="shared" si="3"/>
        <v>728</v>
      </c>
      <c r="Z34" s="67">
        <f t="shared" si="3"/>
        <v>720</v>
      </c>
      <c r="AA34" s="67">
        <f t="shared" si="3"/>
        <v>718</v>
      </c>
      <c r="AB34" s="67">
        <f t="shared" si="3"/>
        <v>714</v>
      </c>
      <c r="AC34" s="67">
        <f t="shared" si="3"/>
        <v>717</v>
      </c>
    </row>
    <row r="35" spans="2:29" x14ac:dyDescent="0.2">
      <c r="B35" s="26" t="str">
        <f>$B$5</f>
        <v>Additional Action</v>
      </c>
      <c r="C35" s="26" t="s">
        <v>241</v>
      </c>
      <c r="D35" s="67">
        <f t="shared" si="1"/>
        <v>123</v>
      </c>
      <c r="E35" s="67">
        <f t="shared" si="1"/>
        <v>123</v>
      </c>
      <c r="F35" s="67">
        <f t="shared" si="1"/>
        <v>121</v>
      </c>
      <c r="G35" s="67">
        <f t="shared" si="1"/>
        <v>120</v>
      </c>
      <c r="H35" s="67">
        <f t="shared" si="1"/>
        <v>117</v>
      </c>
      <c r="I35" s="67">
        <f t="shared" si="1"/>
        <v>113</v>
      </c>
      <c r="J35" s="67">
        <f t="shared" si="1"/>
        <v>104</v>
      </c>
      <c r="K35" s="67">
        <f t="shared" si="1"/>
        <v>97</v>
      </c>
      <c r="L35" s="67">
        <f t="shared" si="1"/>
        <v>88</v>
      </c>
      <c r="M35" s="67">
        <f t="shared" si="1"/>
        <v>80</v>
      </c>
      <c r="N35" s="67">
        <f t="shared" si="2"/>
        <v>72</v>
      </c>
      <c r="O35" s="67">
        <f t="shared" si="2"/>
        <v>64</v>
      </c>
      <c r="P35" s="67">
        <f t="shared" si="2"/>
        <v>54</v>
      </c>
      <c r="Q35" s="67">
        <f t="shared" si="2"/>
        <v>47</v>
      </c>
      <c r="R35" s="67">
        <f t="shared" si="2"/>
        <v>40</v>
      </c>
      <c r="S35" s="67">
        <f t="shared" si="2"/>
        <v>31</v>
      </c>
      <c r="T35" s="67">
        <f t="shared" si="2"/>
        <v>23</v>
      </c>
      <c r="U35" s="67">
        <f t="shared" si="2"/>
        <v>16</v>
      </c>
      <c r="V35" s="67">
        <f t="shared" si="2"/>
        <v>9</v>
      </c>
      <c r="W35" s="67">
        <f t="shared" si="2"/>
        <v>2</v>
      </c>
      <c r="X35" s="67">
        <f t="shared" si="3"/>
        <v>0</v>
      </c>
      <c r="Y35" s="67">
        <f t="shared" si="3"/>
        <v>0</v>
      </c>
      <c r="Z35" s="67">
        <f t="shared" si="3"/>
        <v>0</v>
      </c>
      <c r="AA35" s="67">
        <f t="shared" si="3"/>
        <v>0</v>
      </c>
      <c r="AB35" s="67">
        <f t="shared" si="3"/>
        <v>0</v>
      </c>
      <c r="AC35" s="67">
        <f t="shared" si="3"/>
        <v>0</v>
      </c>
    </row>
    <row r="36" spans="2:29" x14ac:dyDescent="0.2">
      <c r="B36" s="26" t="str">
        <f>$B$5</f>
        <v>Additional Action</v>
      </c>
      <c r="C36" s="26" t="s">
        <v>389</v>
      </c>
      <c r="D36" s="67">
        <f t="shared" si="1"/>
        <v>2864</v>
      </c>
      <c r="E36" s="67">
        <f t="shared" si="1"/>
        <v>2834</v>
      </c>
      <c r="F36" s="67">
        <f t="shared" si="1"/>
        <v>2810</v>
      </c>
      <c r="G36" s="67">
        <f t="shared" si="1"/>
        <v>2771</v>
      </c>
      <c r="H36" s="67">
        <f t="shared" si="1"/>
        <v>2702</v>
      </c>
      <c r="I36" s="67">
        <f t="shared" si="1"/>
        <v>2620</v>
      </c>
      <c r="J36" s="67">
        <f t="shared" si="1"/>
        <v>2430</v>
      </c>
      <c r="K36" s="67">
        <f t="shared" si="1"/>
        <v>2251</v>
      </c>
      <c r="L36" s="67">
        <f t="shared" si="1"/>
        <v>2065</v>
      </c>
      <c r="M36" s="67">
        <f t="shared" si="1"/>
        <v>1887</v>
      </c>
      <c r="N36" s="67">
        <f t="shared" si="2"/>
        <v>1705</v>
      </c>
      <c r="O36" s="67">
        <f t="shared" si="2"/>
        <v>1518</v>
      </c>
      <c r="P36" s="67">
        <f t="shared" si="2"/>
        <v>1338</v>
      </c>
      <c r="Q36" s="67">
        <f t="shared" si="2"/>
        <v>1168</v>
      </c>
      <c r="R36" s="67">
        <f t="shared" si="2"/>
        <v>990</v>
      </c>
      <c r="S36" s="67">
        <f t="shared" si="2"/>
        <v>809</v>
      </c>
      <c r="T36" s="67">
        <f t="shared" si="2"/>
        <v>644</v>
      </c>
      <c r="U36" s="67">
        <f t="shared" si="2"/>
        <v>475</v>
      </c>
      <c r="V36" s="67">
        <f t="shared" si="2"/>
        <v>310</v>
      </c>
      <c r="W36" s="67">
        <f t="shared" si="2"/>
        <v>149</v>
      </c>
      <c r="X36" s="67">
        <f t="shared" si="3"/>
        <v>0</v>
      </c>
      <c r="Y36" s="67">
        <f t="shared" si="3"/>
        <v>0</v>
      </c>
      <c r="Z36" s="67">
        <f t="shared" si="3"/>
        <v>0</v>
      </c>
      <c r="AA36" s="67">
        <f t="shared" si="3"/>
        <v>0</v>
      </c>
      <c r="AB36" s="67">
        <f t="shared" si="3"/>
        <v>0</v>
      </c>
      <c r="AC36" s="67">
        <f t="shared" si="3"/>
        <v>0</v>
      </c>
    </row>
    <row r="37" spans="2:29" x14ac:dyDescent="0.2">
      <c r="B37" s="26" t="str">
        <f>$B$5</f>
        <v>Additional Action</v>
      </c>
      <c r="C37" s="26" t="s">
        <v>399</v>
      </c>
      <c r="D37" s="67">
        <f t="shared" si="1"/>
        <v>29</v>
      </c>
      <c r="E37" s="67">
        <f t="shared" si="1"/>
        <v>29</v>
      </c>
      <c r="F37" s="67">
        <f t="shared" si="1"/>
        <v>29</v>
      </c>
      <c r="G37" s="67">
        <f t="shared" si="1"/>
        <v>29</v>
      </c>
      <c r="H37" s="67">
        <f t="shared" si="1"/>
        <v>29</v>
      </c>
      <c r="I37" s="67">
        <f t="shared" si="1"/>
        <v>27</v>
      </c>
      <c r="J37" s="67">
        <f t="shared" si="1"/>
        <v>24</v>
      </c>
      <c r="K37" s="67">
        <f t="shared" si="1"/>
        <v>23</v>
      </c>
      <c r="L37" s="67">
        <f t="shared" si="1"/>
        <v>23</v>
      </c>
      <c r="M37" s="67">
        <f t="shared" si="1"/>
        <v>17</v>
      </c>
      <c r="N37" s="67">
        <f t="shared" si="2"/>
        <v>15</v>
      </c>
      <c r="O37" s="67">
        <f t="shared" si="2"/>
        <v>15</v>
      </c>
      <c r="P37" s="67">
        <f t="shared" si="2"/>
        <v>12</v>
      </c>
      <c r="Q37" s="67">
        <f t="shared" si="2"/>
        <v>9</v>
      </c>
      <c r="R37" s="67">
        <f t="shared" si="2"/>
        <v>8</v>
      </c>
      <c r="S37" s="67">
        <f t="shared" si="2"/>
        <v>5</v>
      </c>
      <c r="T37" s="67">
        <f t="shared" si="2"/>
        <v>5</v>
      </c>
      <c r="U37" s="67">
        <f t="shared" si="2"/>
        <v>0</v>
      </c>
      <c r="V37" s="67">
        <f t="shared" si="2"/>
        <v>0</v>
      </c>
      <c r="W37" s="67">
        <f t="shared" si="2"/>
        <v>0</v>
      </c>
      <c r="X37" s="67">
        <f t="shared" si="3"/>
        <v>0</v>
      </c>
      <c r="Y37" s="67">
        <f t="shared" si="3"/>
        <v>0</v>
      </c>
      <c r="Z37" s="67">
        <f t="shared" si="3"/>
        <v>0</v>
      </c>
      <c r="AA37" s="67">
        <f t="shared" si="3"/>
        <v>0</v>
      </c>
      <c r="AB37" s="67">
        <f t="shared" si="3"/>
        <v>0</v>
      </c>
      <c r="AC37" s="67">
        <f t="shared" si="3"/>
        <v>0</v>
      </c>
    </row>
    <row r="41" spans="2:29" ht="12.75" x14ac:dyDescent="0.2">
      <c r="B41" s="66" t="s">
        <v>407</v>
      </c>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row>
    <row r="42" spans="2:29" x14ac:dyDescent="0.2">
      <c r="B42" s="78" t="s">
        <v>257</v>
      </c>
      <c r="C42" s="78" t="s">
        <v>394</v>
      </c>
      <c r="D42" s="149">
        <v>2025</v>
      </c>
      <c r="E42" s="149">
        <v>2026</v>
      </c>
      <c r="F42" s="149">
        <v>2027</v>
      </c>
      <c r="G42" s="149">
        <v>2028</v>
      </c>
      <c r="H42" s="149">
        <v>2029</v>
      </c>
      <c r="I42" s="149">
        <v>2030</v>
      </c>
      <c r="J42" s="149">
        <v>2031</v>
      </c>
      <c r="K42" s="149">
        <v>2032</v>
      </c>
      <c r="L42" s="149">
        <v>2033</v>
      </c>
      <c r="M42" s="149">
        <v>2034</v>
      </c>
      <c r="N42" s="149">
        <v>2035</v>
      </c>
      <c r="O42" s="149">
        <v>2036</v>
      </c>
      <c r="P42" s="149">
        <v>2037</v>
      </c>
      <c r="Q42" s="149">
        <v>2038</v>
      </c>
      <c r="R42" s="149">
        <v>2039</v>
      </c>
      <c r="S42" s="149">
        <v>2040</v>
      </c>
      <c r="T42" s="149">
        <v>2041</v>
      </c>
      <c r="U42" s="149">
        <v>2042</v>
      </c>
      <c r="V42" s="149">
        <v>2043</v>
      </c>
      <c r="W42" s="149">
        <v>2044</v>
      </c>
      <c r="X42" s="149">
        <v>2045</v>
      </c>
      <c r="Y42" s="149">
        <v>2046</v>
      </c>
      <c r="Z42" s="149">
        <v>2047</v>
      </c>
      <c r="AA42" s="149">
        <v>2048</v>
      </c>
      <c r="AB42" s="149">
        <v>2049</v>
      </c>
      <c r="AC42" s="149">
        <v>2050</v>
      </c>
    </row>
    <row r="43" spans="2:29" x14ac:dyDescent="0.2">
      <c r="B43" s="26" t="s">
        <v>35</v>
      </c>
      <c r="C43" s="148" t="s">
        <v>398</v>
      </c>
      <c r="D43" s="150">
        <v>5</v>
      </c>
      <c r="E43" s="150">
        <v>5</v>
      </c>
      <c r="F43" s="150">
        <v>14</v>
      </c>
      <c r="G43" s="150">
        <v>21</v>
      </c>
      <c r="H43" s="150">
        <v>36</v>
      </c>
      <c r="I43" s="150">
        <v>46</v>
      </c>
      <c r="J43" s="150">
        <v>51</v>
      </c>
      <c r="K43" s="150">
        <v>58</v>
      </c>
      <c r="L43" s="150">
        <v>68</v>
      </c>
      <c r="M43" s="150">
        <v>75</v>
      </c>
      <c r="N43" s="150">
        <v>79</v>
      </c>
      <c r="O43" s="150">
        <v>83</v>
      </c>
      <c r="P43" s="150">
        <v>90</v>
      </c>
      <c r="Q43" s="150">
        <v>90</v>
      </c>
      <c r="R43" s="150">
        <v>96</v>
      </c>
      <c r="S43" s="150">
        <v>99</v>
      </c>
      <c r="T43" s="150">
        <v>103</v>
      </c>
      <c r="U43" s="150">
        <v>106</v>
      </c>
      <c r="V43" s="150">
        <v>110</v>
      </c>
      <c r="W43" s="150">
        <v>112</v>
      </c>
      <c r="X43" s="150">
        <v>116</v>
      </c>
      <c r="Y43" s="150">
        <v>121</v>
      </c>
      <c r="Z43" s="150">
        <v>123</v>
      </c>
      <c r="AA43" s="150">
        <v>126</v>
      </c>
      <c r="AB43" s="150">
        <v>127</v>
      </c>
      <c r="AC43" s="150">
        <v>132</v>
      </c>
    </row>
    <row r="44" spans="2:29" x14ac:dyDescent="0.2">
      <c r="B44" s="26" t="s">
        <v>35</v>
      </c>
      <c r="C44" s="148" t="s">
        <v>399</v>
      </c>
      <c r="D44" s="150">
        <v>31</v>
      </c>
      <c r="E44" s="150">
        <v>30</v>
      </c>
      <c r="F44" s="150">
        <v>31</v>
      </c>
      <c r="G44" s="150">
        <v>30</v>
      </c>
      <c r="H44" s="150">
        <v>31</v>
      </c>
      <c r="I44" s="150">
        <v>30</v>
      </c>
      <c r="J44" s="150">
        <v>30</v>
      </c>
      <c r="K44" s="150">
        <v>30</v>
      </c>
      <c r="L44" s="150">
        <v>29</v>
      </c>
      <c r="M44" s="150">
        <v>30</v>
      </c>
      <c r="N44" s="150">
        <v>29</v>
      </c>
      <c r="O44" s="150">
        <v>29</v>
      </c>
      <c r="P44" s="150">
        <v>29</v>
      </c>
      <c r="Q44" s="150">
        <v>29</v>
      </c>
      <c r="R44" s="150">
        <v>30</v>
      </c>
      <c r="S44" s="150">
        <v>29</v>
      </c>
      <c r="T44" s="150">
        <v>29</v>
      </c>
      <c r="U44" s="150">
        <v>29</v>
      </c>
      <c r="V44" s="150">
        <v>28</v>
      </c>
      <c r="W44" s="150">
        <v>28</v>
      </c>
      <c r="X44" s="150">
        <v>28</v>
      </c>
      <c r="Y44" s="150">
        <v>27</v>
      </c>
      <c r="Z44" s="150">
        <v>27</v>
      </c>
      <c r="AA44" s="150">
        <v>26</v>
      </c>
      <c r="AB44" s="150">
        <v>26</v>
      </c>
      <c r="AC44" s="150">
        <v>26</v>
      </c>
    </row>
    <row r="45" spans="2:29" x14ac:dyDescent="0.2">
      <c r="B45" s="26" t="s">
        <v>35</v>
      </c>
      <c r="C45" s="148" t="s">
        <v>389</v>
      </c>
      <c r="D45" s="150">
        <v>2905</v>
      </c>
      <c r="E45" s="150">
        <v>2893</v>
      </c>
      <c r="F45" s="150">
        <v>2889</v>
      </c>
      <c r="G45" s="150">
        <v>2873</v>
      </c>
      <c r="H45" s="150">
        <v>2854</v>
      </c>
      <c r="I45" s="150">
        <v>2841</v>
      </c>
      <c r="J45" s="150">
        <v>2824</v>
      </c>
      <c r="K45" s="150">
        <v>2812</v>
      </c>
      <c r="L45" s="150">
        <v>2798</v>
      </c>
      <c r="M45" s="150">
        <v>2793</v>
      </c>
      <c r="N45" s="150">
        <v>2764</v>
      </c>
      <c r="O45" s="150">
        <v>2759</v>
      </c>
      <c r="P45" s="150">
        <v>2744</v>
      </c>
      <c r="Q45" s="150">
        <v>2739</v>
      </c>
      <c r="R45" s="150">
        <v>2727</v>
      </c>
      <c r="S45" s="150">
        <v>2703</v>
      </c>
      <c r="T45" s="150">
        <v>2694</v>
      </c>
      <c r="U45" s="150">
        <v>2682</v>
      </c>
      <c r="V45" s="150">
        <v>2664</v>
      </c>
      <c r="W45" s="150">
        <v>2647</v>
      </c>
      <c r="X45" s="150">
        <v>2638</v>
      </c>
      <c r="Y45" s="150">
        <v>2614</v>
      </c>
      <c r="Z45" s="150">
        <v>2616</v>
      </c>
      <c r="AA45" s="150">
        <v>2594</v>
      </c>
      <c r="AB45" s="150">
        <v>2578</v>
      </c>
      <c r="AC45" s="150">
        <v>2572</v>
      </c>
    </row>
    <row r="46" spans="2:29" x14ac:dyDescent="0.2">
      <c r="B46" s="26" t="s">
        <v>35</v>
      </c>
      <c r="C46" s="148" t="s">
        <v>241</v>
      </c>
      <c r="D46" s="150">
        <v>125</v>
      </c>
      <c r="E46" s="150">
        <v>126</v>
      </c>
      <c r="F46" s="150">
        <v>127</v>
      </c>
      <c r="G46" s="150">
        <v>125</v>
      </c>
      <c r="H46" s="150">
        <v>123</v>
      </c>
      <c r="I46" s="150">
        <v>122</v>
      </c>
      <c r="J46" s="150">
        <v>122</v>
      </c>
      <c r="K46" s="150">
        <v>120</v>
      </c>
      <c r="L46" s="150">
        <v>120</v>
      </c>
      <c r="M46" s="150">
        <v>121</v>
      </c>
      <c r="N46" s="150">
        <v>120</v>
      </c>
      <c r="O46" s="150">
        <v>120</v>
      </c>
      <c r="P46" s="150">
        <v>117</v>
      </c>
      <c r="Q46" s="150">
        <v>119</v>
      </c>
      <c r="R46" s="150">
        <v>117</v>
      </c>
      <c r="S46" s="150">
        <v>118</v>
      </c>
      <c r="T46" s="150">
        <v>115</v>
      </c>
      <c r="U46" s="150">
        <v>117</v>
      </c>
      <c r="V46" s="150">
        <v>114</v>
      </c>
      <c r="W46" s="150">
        <v>112</v>
      </c>
      <c r="X46" s="150">
        <v>114</v>
      </c>
      <c r="Y46" s="150">
        <v>110</v>
      </c>
      <c r="Z46" s="150">
        <v>112</v>
      </c>
      <c r="AA46" s="150">
        <v>112</v>
      </c>
      <c r="AB46" s="150">
        <v>110</v>
      </c>
      <c r="AC46" s="150">
        <v>111</v>
      </c>
    </row>
    <row r="47" spans="2:29" x14ac:dyDescent="0.2">
      <c r="B47" s="26" t="s">
        <v>35</v>
      </c>
      <c r="C47" s="148" t="s">
        <v>387</v>
      </c>
      <c r="D47" s="150">
        <v>0</v>
      </c>
      <c r="E47" s="150">
        <v>0</v>
      </c>
      <c r="F47" s="150">
        <v>0</v>
      </c>
      <c r="G47" s="150">
        <v>0</v>
      </c>
      <c r="H47" s="150">
        <v>0</v>
      </c>
      <c r="I47" s="150">
        <v>0</v>
      </c>
      <c r="J47" s="150">
        <v>0</v>
      </c>
      <c r="K47" s="150">
        <v>1</v>
      </c>
      <c r="L47" s="150">
        <v>0</v>
      </c>
      <c r="M47" s="150">
        <v>1</v>
      </c>
      <c r="N47" s="150">
        <v>1</v>
      </c>
      <c r="O47" s="150">
        <v>2</v>
      </c>
      <c r="P47" s="150">
        <v>2</v>
      </c>
      <c r="Q47" s="150">
        <v>2</v>
      </c>
      <c r="R47" s="150">
        <v>2</v>
      </c>
      <c r="S47" s="150">
        <v>2</v>
      </c>
      <c r="T47" s="150">
        <v>4</v>
      </c>
      <c r="U47" s="150">
        <v>4</v>
      </c>
      <c r="V47" s="150">
        <v>4</v>
      </c>
      <c r="W47" s="150">
        <v>4</v>
      </c>
      <c r="X47" s="150">
        <v>5</v>
      </c>
      <c r="Y47" s="150">
        <v>5</v>
      </c>
      <c r="Z47" s="150">
        <v>5</v>
      </c>
      <c r="AA47" s="150">
        <v>5</v>
      </c>
      <c r="AB47" s="150">
        <v>5</v>
      </c>
      <c r="AC47" s="150">
        <v>5</v>
      </c>
    </row>
    <row r="48" spans="2:29" x14ac:dyDescent="0.2">
      <c r="B48" s="26"/>
      <c r="C48" s="148"/>
      <c r="D48" s="150"/>
      <c r="E48" s="150"/>
      <c r="F48" s="150"/>
      <c r="G48" s="150"/>
      <c r="H48" s="150"/>
      <c r="I48" s="150"/>
      <c r="J48" s="150"/>
      <c r="K48" s="150"/>
      <c r="L48" s="150"/>
      <c r="M48" s="150"/>
      <c r="N48" s="150"/>
      <c r="O48" s="150"/>
      <c r="P48" s="150"/>
      <c r="Q48" s="150"/>
      <c r="R48" s="150"/>
      <c r="S48" s="150"/>
      <c r="T48" s="150"/>
      <c r="U48" s="150"/>
      <c r="V48" s="150"/>
      <c r="W48" s="150"/>
      <c r="X48" s="150"/>
      <c r="Y48" s="150"/>
      <c r="Z48" s="150"/>
      <c r="AA48" s="150"/>
      <c r="AB48" s="150"/>
      <c r="AC48" s="150"/>
    </row>
    <row r="49" spans="2:29" x14ac:dyDescent="0.2">
      <c r="B49" s="26" t="s">
        <v>39</v>
      </c>
      <c r="C49" s="148" t="s">
        <v>398</v>
      </c>
      <c r="D49" s="150">
        <v>37</v>
      </c>
      <c r="E49" s="150">
        <v>59</v>
      </c>
      <c r="F49" s="150">
        <v>80</v>
      </c>
      <c r="G49" s="150">
        <v>100</v>
      </c>
      <c r="H49" s="150">
        <v>145</v>
      </c>
      <c r="I49" s="150">
        <v>213</v>
      </c>
      <c r="J49" s="150">
        <v>346</v>
      </c>
      <c r="K49" s="150">
        <v>480</v>
      </c>
      <c r="L49" s="150">
        <v>611</v>
      </c>
      <c r="M49" s="150">
        <v>742</v>
      </c>
      <c r="N49" s="150">
        <v>868</v>
      </c>
      <c r="O49" s="150">
        <v>991</v>
      </c>
      <c r="P49" s="150">
        <v>1114</v>
      </c>
      <c r="Q49" s="150">
        <v>1242</v>
      </c>
      <c r="R49" s="150">
        <v>1358</v>
      </c>
      <c r="S49" s="150">
        <v>1465</v>
      </c>
      <c r="T49" s="150">
        <v>1592</v>
      </c>
      <c r="U49" s="150">
        <v>1695</v>
      </c>
      <c r="V49" s="150">
        <v>1813</v>
      </c>
      <c r="W49" s="150">
        <v>1917</v>
      </c>
      <c r="X49" s="150">
        <v>2028</v>
      </c>
      <c r="Y49" s="150">
        <v>2003</v>
      </c>
      <c r="Z49" s="150">
        <v>1992</v>
      </c>
      <c r="AA49" s="150">
        <v>1981</v>
      </c>
      <c r="AB49" s="150">
        <v>1974</v>
      </c>
      <c r="AC49" s="150">
        <v>1986</v>
      </c>
    </row>
    <row r="50" spans="2:29" x14ac:dyDescent="0.2">
      <c r="B50" s="26" t="s">
        <v>39</v>
      </c>
      <c r="C50" s="148" t="s">
        <v>399</v>
      </c>
      <c r="D50" s="150">
        <v>29</v>
      </c>
      <c r="E50" s="150">
        <v>29</v>
      </c>
      <c r="F50" s="150">
        <v>29</v>
      </c>
      <c r="G50" s="150">
        <v>29</v>
      </c>
      <c r="H50" s="150">
        <v>29</v>
      </c>
      <c r="I50" s="150">
        <v>27</v>
      </c>
      <c r="J50" s="150">
        <v>24</v>
      </c>
      <c r="K50" s="150">
        <v>23</v>
      </c>
      <c r="L50" s="150">
        <v>23</v>
      </c>
      <c r="M50" s="150">
        <v>17</v>
      </c>
      <c r="N50" s="150">
        <v>15</v>
      </c>
      <c r="O50" s="150">
        <v>15</v>
      </c>
      <c r="P50" s="150">
        <v>12</v>
      </c>
      <c r="Q50" s="150">
        <v>9</v>
      </c>
      <c r="R50" s="150">
        <v>8</v>
      </c>
      <c r="S50" s="150">
        <v>5</v>
      </c>
      <c r="T50" s="150">
        <v>5</v>
      </c>
      <c r="U50" s="150">
        <v>0</v>
      </c>
      <c r="V50" s="150">
        <v>0</v>
      </c>
      <c r="W50" s="150">
        <v>0</v>
      </c>
      <c r="X50" s="150">
        <v>0</v>
      </c>
      <c r="Y50" s="150">
        <v>0</v>
      </c>
      <c r="Z50" s="150">
        <v>0</v>
      </c>
      <c r="AA50" s="150">
        <v>0</v>
      </c>
      <c r="AB50" s="150">
        <v>0</v>
      </c>
      <c r="AC50" s="150">
        <v>0</v>
      </c>
    </row>
    <row r="51" spans="2:29" x14ac:dyDescent="0.2">
      <c r="B51" s="26" t="s">
        <v>39</v>
      </c>
      <c r="C51" s="148" t="s">
        <v>389</v>
      </c>
      <c r="D51" s="150">
        <v>2864</v>
      </c>
      <c r="E51" s="150">
        <v>2834</v>
      </c>
      <c r="F51" s="150">
        <v>2810</v>
      </c>
      <c r="G51" s="150">
        <v>2771</v>
      </c>
      <c r="H51" s="150">
        <v>2702</v>
      </c>
      <c r="I51" s="150">
        <v>2620</v>
      </c>
      <c r="J51" s="150">
        <v>2430</v>
      </c>
      <c r="K51" s="150">
        <v>2251</v>
      </c>
      <c r="L51" s="150">
        <v>2065</v>
      </c>
      <c r="M51" s="150">
        <v>1887</v>
      </c>
      <c r="N51" s="150">
        <v>1705</v>
      </c>
      <c r="O51" s="150">
        <v>1518</v>
      </c>
      <c r="P51" s="150">
        <v>1338</v>
      </c>
      <c r="Q51" s="150">
        <v>1168</v>
      </c>
      <c r="R51" s="150">
        <v>990</v>
      </c>
      <c r="S51" s="150">
        <v>809</v>
      </c>
      <c r="T51" s="150">
        <v>644</v>
      </c>
      <c r="U51" s="150">
        <v>475</v>
      </c>
      <c r="V51" s="150">
        <v>310</v>
      </c>
      <c r="W51" s="150">
        <v>149</v>
      </c>
      <c r="X51" s="150">
        <v>0</v>
      </c>
      <c r="Y51" s="150">
        <v>0</v>
      </c>
      <c r="Z51" s="150">
        <v>0</v>
      </c>
      <c r="AA51" s="150">
        <v>0</v>
      </c>
      <c r="AB51" s="150">
        <v>0</v>
      </c>
      <c r="AC51" s="150">
        <v>0</v>
      </c>
    </row>
    <row r="52" spans="2:29" x14ac:dyDescent="0.2">
      <c r="B52" s="26" t="s">
        <v>39</v>
      </c>
      <c r="C52" s="148" t="s">
        <v>241</v>
      </c>
      <c r="D52" s="150">
        <v>123</v>
      </c>
      <c r="E52" s="150">
        <v>123</v>
      </c>
      <c r="F52" s="150">
        <v>121</v>
      </c>
      <c r="G52" s="150">
        <v>120</v>
      </c>
      <c r="H52" s="150">
        <v>117</v>
      </c>
      <c r="I52" s="150">
        <v>113</v>
      </c>
      <c r="J52" s="150">
        <v>104</v>
      </c>
      <c r="K52" s="150">
        <v>97</v>
      </c>
      <c r="L52" s="150">
        <v>88</v>
      </c>
      <c r="M52" s="150">
        <v>80</v>
      </c>
      <c r="N52" s="150">
        <v>72</v>
      </c>
      <c r="O52" s="150">
        <v>64</v>
      </c>
      <c r="P52" s="150">
        <v>54</v>
      </c>
      <c r="Q52" s="150">
        <v>47</v>
      </c>
      <c r="R52" s="150">
        <v>40</v>
      </c>
      <c r="S52" s="150">
        <v>31</v>
      </c>
      <c r="T52" s="150">
        <v>23</v>
      </c>
      <c r="U52" s="150">
        <v>16</v>
      </c>
      <c r="V52" s="150">
        <v>9</v>
      </c>
      <c r="W52" s="150">
        <v>2</v>
      </c>
      <c r="X52" s="150">
        <v>0</v>
      </c>
      <c r="Y52" s="150">
        <v>0</v>
      </c>
      <c r="Z52" s="150">
        <v>0</v>
      </c>
      <c r="AA52" s="150">
        <v>0</v>
      </c>
      <c r="AB52" s="150">
        <v>0</v>
      </c>
      <c r="AC52" s="150">
        <v>0</v>
      </c>
    </row>
    <row r="53" spans="2:29" x14ac:dyDescent="0.2">
      <c r="B53" s="26" t="s">
        <v>39</v>
      </c>
      <c r="C53" s="148" t="s">
        <v>387</v>
      </c>
      <c r="D53" s="150">
        <v>2</v>
      </c>
      <c r="E53" s="150">
        <v>12</v>
      </c>
      <c r="F53" s="150">
        <v>22</v>
      </c>
      <c r="G53" s="150">
        <v>32</v>
      </c>
      <c r="H53" s="150">
        <v>45</v>
      </c>
      <c r="I53" s="150">
        <v>73</v>
      </c>
      <c r="J53" s="150">
        <v>123</v>
      </c>
      <c r="K53" s="150">
        <v>174</v>
      </c>
      <c r="L53" s="150">
        <v>222</v>
      </c>
      <c r="M53" s="150">
        <v>274</v>
      </c>
      <c r="N53" s="150">
        <v>319</v>
      </c>
      <c r="O53" s="150">
        <v>364</v>
      </c>
      <c r="P53" s="150">
        <v>410</v>
      </c>
      <c r="Q53" s="150">
        <v>456</v>
      </c>
      <c r="R53" s="150">
        <v>502</v>
      </c>
      <c r="S53" s="150">
        <v>539</v>
      </c>
      <c r="T53" s="150">
        <v>585</v>
      </c>
      <c r="U53" s="150">
        <v>623</v>
      </c>
      <c r="V53" s="150">
        <v>660</v>
      </c>
      <c r="W53" s="150">
        <v>695</v>
      </c>
      <c r="X53" s="150">
        <v>730</v>
      </c>
      <c r="Y53" s="150">
        <v>728</v>
      </c>
      <c r="Z53" s="150">
        <v>720</v>
      </c>
      <c r="AA53" s="150">
        <v>718</v>
      </c>
      <c r="AB53" s="150">
        <v>714</v>
      </c>
      <c r="AC53" s="150">
        <v>717</v>
      </c>
    </row>
    <row r="54" spans="2:29" x14ac:dyDescent="0.2">
      <c r="B54" s="26"/>
      <c r="C54" s="148"/>
      <c r="D54" s="150"/>
      <c r="E54" s="150"/>
      <c r="F54" s="150"/>
      <c r="G54" s="150"/>
      <c r="H54" s="150"/>
      <c r="I54" s="150"/>
      <c r="J54" s="150"/>
      <c r="K54" s="150"/>
      <c r="L54" s="150"/>
      <c r="M54" s="150"/>
      <c r="N54" s="150"/>
      <c r="O54" s="150"/>
      <c r="P54" s="150"/>
      <c r="Q54" s="150"/>
      <c r="R54" s="150"/>
      <c r="S54" s="150"/>
      <c r="T54" s="150"/>
      <c r="U54" s="150"/>
      <c r="V54" s="150"/>
      <c r="W54" s="150"/>
      <c r="X54" s="150"/>
      <c r="Y54" s="150"/>
      <c r="Z54" s="150"/>
      <c r="AA54" s="150"/>
      <c r="AB54" s="150"/>
      <c r="AC54" s="150"/>
    </row>
    <row r="55" spans="2:29" x14ac:dyDescent="0.2">
      <c r="B55" s="26" t="s">
        <v>37</v>
      </c>
      <c r="C55" s="148" t="s">
        <v>398</v>
      </c>
      <c r="D55" s="150">
        <v>37</v>
      </c>
      <c r="E55" s="150">
        <v>59</v>
      </c>
      <c r="F55" s="150">
        <v>80</v>
      </c>
      <c r="G55" s="150">
        <v>100</v>
      </c>
      <c r="H55" s="150">
        <v>145</v>
      </c>
      <c r="I55" s="150">
        <v>213</v>
      </c>
      <c r="J55" s="150">
        <v>326</v>
      </c>
      <c r="K55" s="150">
        <v>435</v>
      </c>
      <c r="L55" s="150">
        <v>544</v>
      </c>
      <c r="M55" s="150">
        <v>652</v>
      </c>
      <c r="N55" s="150">
        <v>757</v>
      </c>
      <c r="O55" s="150">
        <v>861</v>
      </c>
      <c r="P55" s="150">
        <v>957</v>
      </c>
      <c r="Q55" s="150">
        <v>1049</v>
      </c>
      <c r="R55" s="150">
        <v>1140</v>
      </c>
      <c r="S55" s="150">
        <v>1227</v>
      </c>
      <c r="T55" s="150">
        <v>1322</v>
      </c>
      <c r="U55" s="150">
        <v>1404</v>
      </c>
      <c r="V55" s="150">
        <v>1487</v>
      </c>
      <c r="W55" s="150">
        <v>1573</v>
      </c>
      <c r="X55" s="150">
        <v>1653</v>
      </c>
      <c r="Y55" s="150">
        <v>1741</v>
      </c>
      <c r="Z55" s="150">
        <v>1815</v>
      </c>
      <c r="AA55" s="150">
        <v>1902</v>
      </c>
      <c r="AB55" s="150">
        <v>1978</v>
      </c>
      <c r="AC55" s="150">
        <v>1960</v>
      </c>
    </row>
    <row r="56" spans="2:29" x14ac:dyDescent="0.2">
      <c r="B56" s="26" t="s">
        <v>37</v>
      </c>
      <c r="C56" s="148" t="s">
        <v>399</v>
      </c>
      <c r="D56" s="150">
        <v>29</v>
      </c>
      <c r="E56" s="150">
        <v>29</v>
      </c>
      <c r="F56" s="150">
        <v>29</v>
      </c>
      <c r="G56" s="150">
        <v>29</v>
      </c>
      <c r="H56" s="150">
        <v>29</v>
      </c>
      <c r="I56" s="150">
        <v>27</v>
      </c>
      <c r="J56" s="150">
        <v>24</v>
      </c>
      <c r="K56" s="150">
        <v>23</v>
      </c>
      <c r="L56" s="150">
        <v>23</v>
      </c>
      <c r="M56" s="150">
        <v>23</v>
      </c>
      <c r="N56" s="150">
        <v>17</v>
      </c>
      <c r="O56" s="150">
        <v>15</v>
      </c>
      <c r="P56" s="150">
        <v>15</v>
      </c>
      <c r="Q56" s="150">
        <v>13</v>
      </c>
      <c r="R56" s="150">
        <v>10</v>
      </c>
      <c r="S56" s="150">
        <v>9</v>
      </c>
      <c r="T56" s="150">
        <v>9</v>
      </c>
      <c r="U56" s="150">
        <v>5</v>
      </c>
      <c r="V56" s="150">
        <v>5</v>
      </c>
      <c r="W56" s="150">
        <v>3</v>
      </c>
      <c r="X56" s="150">
        <v>0</v>
      </c>
      <c r="Y56" s="150">
        <v>0</v>
      </c>
      <c r="Z56" s="150">
        <v>0</v>
      </c>
      <c r="AA56" s="150">
        <v>0</v>
      </c>
      <c r="AB56" s="150">
        <v>0</v>
      </c>
      <c r="AC56" s="150">
        <v>0</v>
      </c>
    </row>
    <row r="57" spans="2:29" x14ac:dyDescent="0.2">
      <c r="B57" s="26" t="s">
        <v>37</v>
      </c>
      <c r="C57" s="148" t="s">
        <v>389</v>
      </c>
      <c r="D57" s="150">
        <v>2864</v>
      </c>
      <c r="E57" s="150">
        <v>2834</v>
      </c>
      <c r="F57" s="150">
        <v>2810</v>
      </c>
      <c r="G57" s="150">
        <v>2771</v>
      </c>
      <c r="H57" s="150">
        <v>2702</v>
      </c>
      <c r="I57" s="150">
        <v>2620</v>
      </c>
      <c r="J57" s="150">
        <v>2461</v>
      </c>
      <c r="K57" s="150">
        <v>2311</v>
      </c>
      <c r="L57" s="150">
        <v>2152</v>
      </c>
      <c r="M57" s="150">
        <v>2005</v>
      </c>
      <c r="N57" s="150">
        <v>1843</v>
      </c>
      <c r="O57" s="150">
        <v>1692</v>
      </c>
      <c r="P57" s="150">
        <v>1552</v>
      </c>
      <c r="Q57" s="150">
        <v>1410</v>
      </c>
      <c r="R57" s="150">
        <v>1269</v>
      </c>
      <c r="S57" s="150">
        <v>1130</v>
      </c>
      <c r="T57" s="150">
        <v>997</v>
      </c>
      <c r="U57" s="150">
        <v>861</v>
      </c>
      <c r="V57" s="150">
        <v>735</v>
      </c>
      <c r="W57" s="150">
        <v>601</v>
      </c>
      <c r="X57" s="150">
        <v>472</v>
      </c>
      <c r="Y57" s="150">
        <v>352</v>
      </c>
      <c r="Z57" s="150">
        <v>228</v>
      </c>
      <c r="AA57" s="150">
        <v>105</v>
      </c>
      <c r="AB57" s="150">
        <v>0</v>
      </c>
      <c r="AC57" s="150">
        <v>0</v>
      </c>
    </row>
    <row r="58" spans="2:29" x14ac:dyDescent="0.2">
      <c r="B58" s="26" t="s">
        <v>37</v>
      </c>
      <c r="C58" s="148" t="s">
        <v>241</v>
      </c>
      <c r="D58" s="150">
        <v>123</v>
      </c>
      <c r="E58" s="150">
        <v>123</v>
      </c>
      <c r="F58" s="150">
        <v>121</v>
      </c>
      <c r="G58" s="150">
        <v>120</v>
      </c>
      <c r="H58" s="150">
        <v>117</v>
      </c>
      <c r="I58" s="150">
        <v>113</v>
      </c>
      <c r="J58" s="150">
        <v>105</v>
      </c>
      <c r="K58" s="150">
        <v>97</v>
      </c>
      <c r="L58" s="150">
        <v>92</v>
      </c>
      <c r="M58" s="150">
        <v>85</v>
      </c>
      <c r="N58" s="150">
        <v>79</v>
      </c>
      <c r="O58" s="150">
        <v>72</v>
      </c>
      <c r="P58" s="150">
        <v>65</v>
      </c>
      <c r="Q58" s="150">
        <v>58</v>
      </c>
      <c r="R58" s="150">
        <v>53</v>
      </c>
      <c r="S58" s="150">
        <v>46</v>
      </c>
      <c r="T58" s="150">
        <v>40</v>
      </c>
      <c r="U58" s="150">
        <v>34</v>
      </c>
      <c r="V58" s="150">
        <v>28</v>
      </c>
      <c r="W58" s="150">
        <v>23</v>
      </c>
      <c r="X58" s="150">
        <v>15</v>
      </c>
      <c r="Y58" s="150">
        <v>12</v>
      </c>
      <c r="Z58" s="150">
        <v>6</v>
      </c>
      <c r="AA58" s="150">
        <v>0</v>
      </c>
      <c r="AB58" s="150">
        <v>0</v>
      </c>
      <c r="AC58" s="150">
        <v>0</v>
      </c>
    </row>
    <row r="59" spans="2:29" x14ac:dyDescent="0.2">
      <c r="B59" s="26" t="s">
        <v>37</v>
      </c>
      <c r="C59" s="148" t="s">
        <v>387</v>
      </c>
      <c r="D59" s="150">
        <v>2</v>
      </c>
      <c r="E59" s="150">
        <v>12</v>
      </c>
      <c r="F59" s="150">
        <v>22</v>
      </c>
      <c r="G59" s="150">
        <v>32</v>
      </c>
      <c r="H59" s="150">
        <v>45</v>
      </c>
      <c r="I59" s="150">
        <v>73</v>
      </c>
      <c r="J59" s="150">
        <v>113</v>
      </c>
      <c r="K59" s="150">
        <v>155</v>
      </c>
      <c r="L59" s="150">
        <v>197</v>
      </c>
      <c r="M59" s="150">
        <v>239</v>
      </c>
      <c r="N59" s="150">
        <v>277</v>
      </c>
      <c r="O59" s="150">
        <v>317</v>
      </c>
      <c r="P59" s="150">
        <v>353</v>
      </c>
      <c r="Q59" s="150">
        <v>387</v>
      </c>
      <c r="R59" s="150">
        <v>419</v>
      </c>
      <c r="S59" s="150">
        <v>447</v>
      </c>
      <c r="T59" s="150">
        <v>484</v>
      </c>
      <c r="U59" s="150">
        <v>512</v>
      </c>
      <c r="V59" s="150">
        <v>545</v>
      </c>
      <c r="W59" s="150">
        <v>569</v>
      </c>
      <c r="X59" s="150">
        <v>596</v>
      </c>
      <c r="Y59" s="150">
        <v>629</v>
      </c>
      <c r="Z59" s="150">
        <v>654</v>
      </c>
      <c r="AA59" s="150">
        <v>684</v>
      </c>
      <c r="AB59" s="150">
        <v>714</v>
      </c>
      <c r="AC59" s="150">
        <v>707</v>
      </c>
    </row>
    <row r="60" spans="2:29" x14ac:dyDescent="0.2">
      <c r="B60" s="26"/>
      <c r="C60" s="148"/>
      <c r="D60" s="150"/>
      <c r="E60" s="150"/>
      <c r="F60" s="150"/>
      <c r="G60" s="150"/>
      <c r="H60" s="150"/>
      <c r="I60" s="150"/>
      <c r="J60" s="150"/>
      <c r="K60" s="150"/>
      <c r="L60" s="150"/>
      <c r="M60" s="150"/>
      <c r="N60" s="150"/>
      <c r="O60" s="150"/>
      <c r="P60" s="150"/>
      <c r="Q60" s="150"/>
      <c r="R60" s="150"/>
      <c r="S60" s="150"/>
      <c r="T60" s="150"/>
      <c r="U60" s="150"/>
      <c r="V60" s="150"/>
      <c r="W60" s="150"/>
      <c r="X60" s="150"/>
      <c r="Y60" s="150"/>
      <c r="Z60" s="150"/>
      <c r="AA60" s="150"/>
      <c r="AB60" s="150"/>
      <c r="AC60" s="150"/>
    </row>
    <row r="61" spans="2:29" x14ac:dyDescent="0.2">
      <c r="B61" s="26" t="s">
        <v>41</v>
      </c>
      <c r="C61" s="148" t="s">
        <v>398</v>
      </c>
      <c r="D61" s="150">
        <v>37</v>
      </c>
      <c r="E61" s="150">
        <v>59</v>
      </c>
      <c r="F61" s="150">
        <v>80</v>
      </c>
      <c r="G61" s="150">
        <v>100</v>
      </c>
      <c r="H61" s="150">
        <v>145</v>
      </c>
      <c r="I61" s="150">
        <v>213</v>
      </c>
      <c r="J61" s="150">
        <v>414</v>
      </c>
      <c r="K61" s="150">
        <v>615</v>
      </c>
      <c r="L61" s="150">
        <v>808</v>
      </c>
      <c r="M61" s="150">
        <v>1009</v>
      </c>
      <c r="N61" s="150">
        <v>1196</v>
      </c>
      <c r="O61" s="150">
        <v>1381</v>
      </c>
      <c r="P61" s="150">
        <v>1570</v>
      </c>
      <c r="Q61" s="150">
        <v>1758</v>
      </c>
      <c r="R61" s="150">
        <v>1929</v>
      </c>
      <c r="S61" s="150">
        <v>2100</v>
      </c>
      <c r="T61" s="150">
        <v>2075</v>
      </c>
      <c r="U61" s="150">
        <v>2061</v>
      </c>
      <c r="V61" s="150">
        <v>2043</v>
      </c>
      <c r="W61" s="150">
        <v>2031</v>
      </c>
      <c r="X61" s="150">
        <v>2032</v>
      </c>
      <c r="Y61" s="150">
        <v>4000</v>
      </c>
      <c r="Z61" s="150">
        <v>3529</v>
      </c>
      <c r="AA61" s="150">
        <v>3438</v>
      </c>
      <c r="AB61" s="150">
        <v>3194</v>
      </c>
      <c r="AC61" s="150">
        <v>2635</v>
      </c>
    </row>
    <row r="62" spans="2:29" x14ac:dyDescent="0.2">
      <c r="B62" s="26" t="s">
        <v>41</v>
      </c>
      <c r="C62" s="148" t="s">
        <v>399</v>
      </c>
      <c r="D62" s="150">
        <v>29</v>
      </c>
      <c r="E62" s="150">
        <v>29</v>
      </c>
      <c r="F62" s="150">
        <v>29</v>
      </c>
      <c r="G62" s="150">
        <v>29</v>
      </c>
      <c r="H62" s="150">
        <v>29</v>
      </c>
      <c r="I62" s="150">
        <v>27</v>
      </c>
      <c r="J62" s="150">
        <v>23</v>
      </c>
      <c r="K62" s="150">
        <v>23</v>
      </c>
      <c r="L62" s="150">
        <v>15</v>
      </c>
      <c r="M62" s="150">
        <v>15</v>
      </c>
      <c r="N62" s="150">
        <v>10</v>
      </c>
      <c r="O62" s="150">
        <v>9</v>
      </c>
      <c r="P62" s="150">
        <v>5</v>
      </c>
      <c r="Q62" s="150">
        <v>2</v>
      </c>
      <c r="R62" s="150">
        <v>0</v>
      </c>
      <c r="S62" s="150">
        <v>0</v>
      </c>
      <c r="T62" s="150">
        <v>0</v>
      </c>
      <c r="U62" s="150">
        <v>0</v>
      </c>
      <c r="V62" s="150">
        <v>0</v>
      </c>
      <c r="W62" s="150">
        <v>0</v>
      </c>
      <c r="X62" s="150">
        <v>0</v>
      </c>
      <c r="Y62" s="150">
        <v>0</v>
      </c>
      <c r="Z62" s="150">
        <v>0</v>
      </c>
      <c r="AA62" s="150">
        <v>0</v>
      </c>
      <c r="AB62" s="150">
        <v>0</v>
      </c>
      <c r="AC62" s="150">
        <v>0</v>
      </c>
    </row>
    <row r="63" spans="2:29" x14ac:dyDescent="0.2">
      <c r="B63" s="26" t="s">
        <v>41</v>
      </c>
      <c r="C63" s="148" t="s">
        <v>389</v>
      </c>
      <c r="D63" s="150">
        <v>2864</v>
      </c>
      <c r="E63" s="150">
        <v>2834</v>
      </c>
      <c r="F63" s="150">
        <v>2810</v>
      </c>
      <c r="G63" s="150">
        <v>2771</v>
      </c>
      <c r="H63" s="150">
        <v>2702</v>
      </c>
      <c r="I63" s="150">
        <v>2620</v>
      </c>
      <c r="J63" s="150">
        <v>2341</v>
      </c>
      <c r="K63" s="150">
        <v>2077</v>
      </c>
      <c r="L63" s="150">
        <v>1805</v>
      </c>
      <c r="M63" s="150">
        <v>1545</v>
      </c>
      <c r="N63" s="150">
        <v>1273</v>
      </c>
      <c r="O63" s="150">
        <v>1009</v>
      </c>
      <c r="P63" s="150">
        <v>747</v>
      </c>
      <c r="Q63" s="150">
        <v>493</v>
      </c>
      <c r="R63" s="150">
        <v>235</v>
      </c>
      <c r="S63" s="150">
        <v>0</v>
      </c>
      <c r="T63" s="150">
        <v>0</v>
      </c>
      <c r="U63" s="150">
        <v>0</v>
      </c>
      <c r="V63" s="150">
        <v>0</v>
      </c>
      <c r="W63" s="150">
        <v>0</v>
      </c>
      <c r="X63" s="150">
        <v>0</v>
      </c>
      <c r="Y63" s="150">
        <v>0</v>
      </c>
      <c r="Z63" s="150">
        <v>0</v>
      </c>
      <c r="AA63" s="150">
        <v>0</v>
      </c>
      <c r="AB63" s="150">
        <v>0</v>
      </c>
      <c r="AC63" s="150">
        <v>0</v>
      </c>
    </row>
    <row r="64" spans="2:29" x14ac:dyDescent="0.2">
      <c r="B64" s="26" t="s">
        <v>41</v>
      </c>
      <c r="C64" s="148" t="s">
        <v>241</v>
      </c>
      <c r="D64" s="150">
        <v>123</v>
      </c>
      <c r="E64" s="150">
        <v>123</v>
      </c>
      <c r="F64" s="150">
        <v>121</v>
      </c>
      <c r="G64" s="150">
        <v>120</v>
      </c>
      <c r="H64" s="150">
        <v>117</v>
      </c>
      <c r="I64" s="150">
        <v>113</v>
      </c>
      <c r="J64" s="150">
        <v>101</v>
      </c>
      <c r="K64" s="150">
        <v>88</v>
      </c>
      <c r="L64" s="150">
        <v>76</v>
      </c>
      <c r="M64" s="150">
        <v>65</v>
      </c>
      <c r="N64" s="150">
        <v>53</v>
      </c>
      <c r="O64" s="150">
        <v>39</v>
      </c>
      <c r="P64" s="150">
        <v>29</v>
      </c>
      <c r="Q64" s="150">
        <v>16</v>
      </c>
      <c r="R64" s="150">
        <v>5</v>
      </c>
      <c r="S64" s="150">
        <v>0</v>
      </c>
      <c r="T64" s="150">
        <v>0</v>
      </c>
      <c r="U64" s="150">
        <v>0</v>
      </c>
      <c r="V64" s="150">
        <v>0</v>
      </c>
      <c r="W64" s="150">
        <v>0</v>
      </c>
      <c r="X64" s="150">
        <v>0</v>
      </c>
      <c r="Y64" s="150">
        <v>0</v>
      </c>
      <c r="Z64" s="150">
        <v>0</v>
      </c>
      <c r="AA64" s="150">
        <v>0</v>
      </c>
      <c r="AB64" s="150">
        <v>0</v>
      </c>
      <c r="AC64" s="150">
        <v>0</v>
      </c>
    </row>
    <row r="65" spans="2:29" x14ac:dyDescent="0.2">
      <c r="B65" s="26" t="s">
        <v>41</v>
      </c>
      <c r="C65" s="148" t="s">
        <v>387</v>
      </c>
      <c r="D65" s="150">
        <v>2</v>
      </c>
      <c r="E65" s="150">
        <v>12</v>
      </c>
      <c r="F65" s="150">
        <v>22</v>
      </c>
      <c r="G65" s="150">
        <v>32</v>
      </c>
      <c r="H65" s="150">
        <v>45</v>
      </c>
      <c r="I65" s="150">
        <v>73</v>
      </c>
      <c r="J65" s="150">
        <v>148</v>
      </c>
      <c r="K65" s="150">
        <v>223</v>
      </c>
      <c r="L65" s="150">
        <v>298</v>
      </c>
      <c r="M65" s="150">
        <v>374</v>
      </c>
      <c r="N65" s="150">
        <v>441</v>
      </c>
      <c r="O65" s="150">
        <v>514</v>
      </c>
      <c r="P65" s="150">
        <v>580</v>
      </c>
      <c r="Q65" s="150">
        <v>649</v>
      </c>
      <c r="R65" s="150">
        <v>710</v>
      </c>
      <c r="S65" s="150">
        <v>774</v>
      </c>
      <c r="T65" s="150">
        <v>758</v>
      </c>
      <c r="U65" s="150">
        <v>753</v>
      </c>
      <c r="V65" s="150">
        <v>744</v>
      </c>
      <c r="W65" s="150">
        <v>743</v>
      </c>
      <c r="X65" s="150">
        <v>740</v>
      </c>
      <c r="Y65" s="150">
        <v>1527</v>
      </c>
      <c r="Z65" s="150">
        <v>1297</v>
      </c>
      <c r="AA65" s="150">
        <v>1283</v>
      </c>
      <c r="AB65" s="150">
        <v>1208</v>
      </c>
      <c r="AC65" s="150">
        <v>988</v>
      </c>
    </row>
    <row r="66" spans="2:29" x14ac:dyDescent="0.2">
      <c r="B66" s="26"/>
      <c r="C66" s="148"/>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row>
    <row r="67" spans="2:29" x14ac:dyDescent="0.2">
      <c r="B67" s="26" t="s">
        <v>43</v>
      </c>
      <c r="C67" s="148" t="s">
        <v>398</v>
      </c>
      <c r="D67" s="150">
        <v>37</v>
      </c>
      <c r="E67" s="150">
        <v>59</v>
      </c>
      <c r="F67" s="150">
        <v>80</v>
      </c>
      <c r="G67" s="150">
        <v>100</v>
      </c>
      <c r="H67" s="150">
        <v>145</v>
      </c>
      <c r="I67" s="150">
        <v>213</v>
      </c>
      <c r="J67" s="150">
        <v>414</v>
      </c>
      <c r="K67" s="150">
        <v>615</v>
      </c>
      <c r="L67" s="150">
        <v>808</v>
      </c>
      <c r="M67" s="150">
        <v>1009</v>
      </c>
      <c r="N67" s="150">
        <v>1196</v>
      </c>
      <c r="O67" s="150">
        <v>1381</v>
      </c>
      <c r="P67" s="150">
        <v>1570</v>
      </c>
      <c r="Q67" s="150">
        <v>1758</v>
      </c>
      <c r="R67" s="150">
        <v>1929</v>
      </c>
      <c r="S67" s="150">
        <v>2100</v>
      </c>
      <c r="T67" s="150">
        <v>2075</v>
      </c>
      <c r="U67" s="150">
        <v>2061</v>
      </c>
      <c r="V67" s="150">
        <v>2043</v>
      </c>
      <c r="W67" s="150">
        <v>2031</v>
      </c>
      <c r="X67" s="150">
        <v>2032</v>
      </c>
      <c r="Y67" s="150">
        <v>4000</v>
      </c>
      <c r="Z67" s="150">
        <v>3529</v>
      </c>
      <c r="AA67" s="150">
        <v>3438</v>
      </c>
      <c r="AB67" s="150">
        <v>3194</v>
      </c>
      <c r="AC67" s="150">
        <v>2635</v>
      </c>
    </row>
    <row r="68" spans="2:29" x14ac:dyDescent="0.2">
      <c r="B68" s="26" t="s">
        <v>43</v>
      </c>
      <c r="C68" s="148" t="s">
        <v>399</v>
      </c>
      <c r="D68" s="150">
        <v>29</v>
      </c>
      <c r="E68" s="150">
        <v>29</v>
      </c>
      <c r="F68" s="150">
        <v>29</v>
      </c>
      <c r="G68" s="150">
        <v>29</v>
      </c>
      <c r="H68" s="150">
        <v>29</v>
      </c>
      <c r="I68" s="150">
        <v>27</v>
      </c>
      <c r="J68" s="150">
        <v>23</v>
      </c>
      <c r="K68" s="150">
        <v>23</v>
      </c>
      <c r="L68" s="150">
        <v>15</v>
      </c>
      <c r="M68" s="150">
        <v>15</v>
      </c>
      <c r="N68" s="150">
        <v>10</v>
      </c>
      <c r="O68" s="150">
        <v>9</v>
      </c>
      <c r="P68" s="150">
        <v>5</v>
      </c>
      <c r="Q68" s="150">
        <v>2</v>
      </c>
      <c r="R68" s="150">
        <v>0</v>
      </c>
      <c r="S68" s="150">
        <v>0</v>
      </c>
      <c r="T68" s="150">
        <v>0</v>
      </c>
      <c r="U68" s="150">
        <v>0</v>
      </c>
      <c r="V68" s="150">
        <v>0</v>
      </c>
      <c r="W68" s="150">
        <v>0</v>
      </c>
      <c r="X68" s="150">
        <v>0</v>
      </c>
      <c r="Y68" s="150">
        <v>0</v>
      </c>
      <c r="Z68" s="150">
        <v>0</v>
      </c>
      <c r="AA68" s="150">
        <v>0</v>
      </c>
      <c r="AB68" s="150">
        <v>0</v>
      </c>
      <c r="AC68" s="150">
        <v>0</v>
      </c>
    </row>
    <row r="69" spans="2:29" x14ac:dyDescent="0.2">
      <c r="B69" s="26" t="s">
        <v>43</v>
      </c>
      <c r="C69" s="148" t="s">
        <v>389</v>
      </c>
      <c r="D69" s="150">
        <v>2864</v>
      </c>
      <c r="E69" s="150">
        <v>2834</v>
      </c>
      <c r="F69" s="150">
        <v>2810</v>
      </c>
      <c r="G69" s="150">
        <v>2771</v>
      </c>
      <c r="H69" s="150">
        <v>2702</v>
      </c>
      <c r="I69" s="150">
        <v>2620</v>
      </c>
      <c r="J69" s="150">
        <v>2341</v>
      </c>
      <c r="K69" s="150">
        <v>2077</v>
      </c>
      <c r="L69" s="150">
        <v>1805</v>
      </c>
      <c r="M69" s="150">
        <v>1545</v>
      </c>
      <c r="N69" s="150">
        <v>1273</v>
      </c>
      <c r="O69" s="150">
        <v>1009</v>
      </c>
      <c r="P69" s="150">
        <v>747</v>
      </c>
      <c r="Q69" s="150">
        <v>493</v>
      </c>
      <c r="R69" s="150">
        <v>235</v>
      </c>
      <c r="S69" s="150">
        <v>0</v>
      </c>
      <c r="T69" s="150">
        <v>0</v>
      </c>
      <c r="U69" s="150">
        <v>0</v>
      </c>
      <c r="V69" s="150">
        <v>0</v>
      </c>
      <c r="W69" s="150">
        <v>0</v>
      </c>
      <c r="X69" s="150">
        <v>0</v>
      </c>
      <c r="Y69" s="150">
        <v>0</v>
      </c>
      <c r="Z69" s="150">
        <v>0</v>
      </c>
      <c r="AA69" s="150">
        <v>0</v>
      </c>
      <c r="AB69" s="150">
        <v>0</v>
      </c>
      <c r="AC69" s="150">
        <v>0</v>
      </c>
    </row>
    <row r="70" spans="2:29" x14ac:dyDescent="0.2">
      <c r="B70" s="26" t="s">
        <v>43</v>
      </c>
      <c r="C70" s="148" t="s">
        <v>241</v>
      </c>
      <c r="D70" s="150">
        <v>123</v>
      </c>
      <c r="E70" s="150">
        <v>123</v>
      </c>
      <c r="F70" s="150">
        <v>121</v>
      </c>
      <c r="G70" s="150">
        <v>120</v>
      </c>
      <c r="H70" s="150">
        <v>117</v>
      </c>
      <c r="I70" s="150">
        <v>113</v>
      </c>
      <c r="J70" s="150">
        <v>101</v>
      </c>
      <c r="K70" s="150">
        <v>88</v>
      </c>
      <c r="L70" s="150">
        <v>76</v>
      </c>
      <c r="M70" s="150">
        <v>65</v>
      </c>
      <c r="N70" s="150">
        <v>53</v>
      </c>
      <c r="O70" s="150">
        <v>39</v>
      </c>
      <c r="P70" s="150">
        <v>29</v>
      </c>
      <c r="Q70" s="150">
        <v>16</v>
      </c>
      <c r="R70" s="150">
        <v>5</v>
      </c>
      <c r="S70" s="150">
        <v>0</v>
      </c>
      <c r="T70" s="150">
        <v>0</v>
      </c>
      <c r="U70" s="150">
        <v>0</v>
      </c>
      <c r="V70" s="150">
        <v>0</v>
      </c>
      <c r="W70" s="150">
        <v>0</v>
      </c>
      <c r="X70" s="150">
        <v>0</v>
      </c>
      <c r="Y70" s="150">
        <v>0</v>
      </c>
      <c r="Z70" s="150">
        <v>0</v>
      </c>
      <c r="AA70" s="150">
        <v>0</v>
      </c>
      <c r="AB70" s="150">
        <v>0</v>
      </c>
      <c r="AC70" s="150">
        <v>0</v>
      </c>
    </row>
    <row r="71" spans="2:29" x14ac:dyDescent="0.2">
      <c r="B71" s="26" t="s">
        <v>43</v>
      </c>
      <c r="C71" s="148" t="s">
        <v>387</v>
      </c>
      <c r="D71" s="150">
        <v>2</v>
      </c>
      <c r="E71" s="150">
        <v>12</v>
      </c>
      <c r="F71" s="150">
        <v>22</v>
      </c>
      <c r="G71" s="150">
        <v>32</v>
      </c>
      <c r="H71" s="150">
        <v>45</v>
      </c>
      <c r="I71" s="150">
        <v>73</v>
      </c>
      <c r="J71" s="150">
        <v>148</v>
      </c>
      <c r="K71" s="150">
        <v>223</v>
      </c>
      <c r="L71" s="150">
        <v>298</v>
      </c>
      <c r="M71" s="150">
        <v>374</v>
      </c>
      <c r="N71" s="150">
        <v>441</v>
      </c>
      <c r="O71" s="150">
        <v>514</v>
      </c>
      <c r="P71" s="150">
        <v>580</v>
      </c>
      <c r="Q71" s="150">
        <v>649</v>
      </c>
      <c r="R71" s="150">
        <v>710</v>
      </c>
      <c r="S71" s="150">
        <v>774</v>
      </c>
      <c r="T71" s="150">
        <v>758</v>
      </c>
      <c r="U71" s="150">
        <v>753</v>
      </c>
      <c r="V71" s="150">
        <v>744</v>
      </c>
      <c r="W71" s="150">
        <v>743</v>
      </c>
      <c r="X71" s="150">
        <v>740</v>
      </c>
      <c r="Y71" s="150">
        <v>1527</v>
      </c>
      <c r="Z71" s="150">
        <v>1297</v>
      </c>
      <c r="AA71" s="150">
        <v>1283</v>
      </c>
      <c r="AB71" s="150">
        <v>1208</v>
      </c>
      <c r="AC71" s="150">
        <v>988</v>
      </c>
    </row>
  </sheetData>
  <dataValidations count="1">
    <dataValidation type="list" allowBlank="1" showInputMessage="1" showErrorMessage="1" sqref="B5" xr:uid="{C9934A84-24A1-47EA-8A6B-D8FBAF0EBAEF}">
      <formula1>"No Action,Current Policies,Additional Action,Net Zero Scenario A,Net Zero Scenario B"</formula1>
    </dataValidation>
  </dataValidations>
  <pageMargins left="0.75" right="0.75" top="1" bottom="1" header="0.5" footer="0.5"/>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56EFA-4A89-AE41-A70E-E3B824FF0886}">
  <sheetPr codeName="Sheet35">
    <tabColor theme="3" tint="0.79998168889431442"/>
  </sheetPr>
  <dimension ref="A1:AC70"/>
  <sheetViews>
    <sheetView workbookViewId="0">
      <pane ySplit="1" topLeftCell="A2" activePane="bottomLeft" state="frozen"/>
      <selection pane="bottomLeft"/>
    </sheetView>
  </sheetViews>
  <sheetFormatPr defaultColWidth="9" defaultRowHeight="12" x14ac:dyDescent="0.2"/>
  <cols>
    <col min="2" max="2" width="17.42578125" bestFit="1" customWidth="1"/>
    <col min="3" max="3" width="16.42578125" bestFit="1" customWidth="1"/>
    <col min="4" max="18" width="9" customWidth="1"/>
    <col min="20" max="29" width="9" customWidth="1"/>
  </cols>
  <sheetData>
    <row r="1" spans="1:3" s="10" customFormat="1" x14ac:dyDescent="0.2">
      <c r="A1" s="1" t="s">
        <v>0</v>
      </c>
    </row>
    <row r="2" spans="1:3" s="64" customFormat="1" ht="18.75" x14ac:dyDescent="0.2">
      <c r="A2" s="63" t="s">
        <v>408</v>
      </c>
    </row>
    <row r="4" spans="1:3" ht="12.75" x14ac:dyDescent="0.2">
      <c r="B4" s="66" t="s">
        <v>257</v>
      </c>
    </row>
    <row r="5" spans="1:3" x14ac:dyDescent="0.2">
      <c r="B5" s="77" t="s">
        <v>39</v>
      </c>
      <c r="C5" s="140" t="s">
        <v>382</v>
      </c>
    </row>
    <row r="27" spans="2:29" ht="12.75" x14ac:dyDescent="0.2">
      <c r="C27" s="66" t="s">
        <v>392</v>
      </c>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row>
    <row r="28" spans="2:29" x14ac:dyDescent="0.2">
      <c r="C28" s="76" t="s">
        <v>257</v>
      </c>
      <c r="D28" s="76">
        <v>2025</v>
      </c>
      <c r="E28" s="76">
        <v>2026</v>
      </c>
      <c r="F28" s="76">
        <v>2027</v>
      </c>
      <c r="G28" s="76">
        <v>2028</v>
      </c>
      <c r="H28" s="76">
        <v>2029</v>
      </c>
      <c r="I28" s="76">
        <v>2030</v>
      </c>
      <c r="J28" s="76">
        <v>2031</v>
      </c>
      <c r="K28" s="76">
        <v>2032</v>
      </c>
      <c r="L28" s="76">
        <v>2033</v>
      </c>
      <c r="M28" s="76">
        <v>2034</v>
      </c>
      <c r="N28" s="76">
        <v>2035</v>
      </c>
      <c r="O28" s="76">
        <v>2036</v>
      </c>
      <c r="P28" s="76">
        <v>2037</v>
      </c>
      <c r="Q28" s="76">
        <v>2038</v>
      </c>
      <c r="R28" s="76">
        <v>2039</v>
      </c>
      <c r="S28" s="76">
        <v>2040</v>
      </c>
      <c r="T28" s="76">
        <v>2041</v>
      </c>
      <c r="U28" s="76">
        <v>2042</v>
      </c>
      <c r="V28" s="76">
        <v>2043</v>
      </c>
      <c r="W28" s="76">
        <v>2044</v>
      </c>
      <c r="X28" s="76">
        <v>2045</v>
      </c>
      <c r="Y28" s="76">
        <v>2046</v>
      </c>
      <c r="Z28" s="76">
        <v>2047</v>
      </c>
      <c r="AA28" s="76">
        <v>2048</v>
      </c>
      <c r="AB28" s="76">
        <v>2049</v>
      </c>
      <c r="AC28" s="76">
        <v>2050</v>
      </c>
    </row>
    <row r="29" spans="2:29" x14ac:dyDescent="0.2">
      <c r="C29" s="2" t="str">
        <f>$B$5</f>
        <v>Additional Action</v>
      </c>
      <c r="D29" s="68">
        <f t="shared" ref="D29:AC29" si="0">(D33+D34)/SUM(D33:D37)</f>
        <v>7.8139196198304757E-4</v>
      </c>
      <c r="E29" s="68">
        <f t="shared" si="0"/>
        <v>1.8514084422987067E-3</v>
      </c>
      <c r="F29" s="68">
        <f t="shared" si="0"/>
        <v>3.3923395625103927E-3</v>
      </c>
      <c r="G29" s="68">
        <f t="shared" si="0"/>
        <v>5.3915351320291396E-3</v>
      </c>
      <c r="H29" s="68">
        <f t="shared" si="0"/>
        <v>8.2753519749966271E-3</v>
      </c>
      <c r="I29" s="68">
        <f t="shared" si="0"/>
        <v>1.2622186039396764E-2</v>
      </c>
      <c r="J29" s="68">
        <f t="shared" si="0"/>
        <v>1.9761733750394986E-2</v>
      </c>
      <c r="K29" s="68">
        <f t="shared" si="0"/>
        <v>2.973597578034378E-2</v>
      </c>
      <c r="L29" s="68">
        <f t="shared" si="0"/>
        <v>4.2466751862517173E-2</v>
      </c>
      <c r="M29" s="68">
        <f t="shared" si="0"/>
        <v>5.8034979085734621E-2</v>
      </c>
      <c r="N29" s="68">
        <f t="shared" si="0"/>
        <v>7.6261584425490386E-2</v>
      </c>
      <c r="O29" s="68">
        <f t="shared" si="0"/>
        <v>9.7124806576243006E-2</v>
      </c>
      <c r="P29" s="68">
        <f t="shared" si="0"/>
        <v>0.12060287798543186</v>
      </c>
      <c r="Q29" s="68">
        <f t="shared" si="0"/>
        <v>0.14666933149527539</v>
      </c>
      <c r="R29" s="68">
        <f t="shared" si="0"/>
        <v>0.17510865392232478</v>
      </c>
      <c r="S29" s="68">
        <f t="shared" si="0"/>
        <v>0.2056837740110648</v>
      </c>
      <c r="T29" s="68">
        <f t="shared" si="0"/>
        <v>0.23865388413981706</v>
      </c>
      <c r="U29" s="68">
        <f t="shared" si="0"/>
        <v>0.27354666459009791</v>
      </c>
      <c r="V29" s="68">
        <f t="shared" si="0"/>
        <v>0.31040131117501496</v>
      </c>
      <c r="W29" s="68">
        <f t="shared" si="0"/>
        <v>0.34892314801809143</v>
      </c>
      <c r="X29" s="68">
        <f t="shared" si="0"/>
        <v>0.38895153800947918</v>
      </c>
      <c r="Y29" s="68">
        <f t="shared" si="0"/>
        <v>0.42774798760308907</v>
      </c>
      <c r="Z29" s="68">
        <f t="shared" si="0"/>
        <v>0.46530310603748781</v>
      </c>
      <c r="AA29" s="68">
        <f t="shared" si="0"/>
        <v>0.50157604268122835</v>
      </c>
      <c r="AB29" s="68">
        <f t="shared" si="0"/>
        <v>0.53645658621818859</v>
      </c>
      <c r="AC29" s="68">
        <f t="shared" si="0"/>
        <v>0.57027591706324465</v>
      </c>
    </row>
    <row r="31" spans="2:29" ht="12.75" x14ac:dyDescent="0.2">
      <c r="B31" s="66" t="s">
        <v>409</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row>
    <row r="32" spans="2:29" x14ac:dyDescent="0.2">
      <c r="B32" s="76" t="s">
        <v>257</v>
      </c>
      <c r="C32" s="76" t="s">
        <v>394</v>
      </c>
      <c r="D32" s="76">
        <v>2025</v>
      </c>
      <c r="E32" s="76">
        <v>2026</v>
      </c>
      <c r="F32" s="76">
        <v>2027</v>
      </c>
      <c r="G32" s="76">
        <v>2028</v>
      </c>
      <c r="H32" s="76">
        <v>2029</v>
      </c>
      <c r="I32" s="76">
        <v>2030</v>
      </c>
      <c r="J32" s="76">
        <v>2031</v>
      </c>
      <c r="K32" s="76">
        <v>2032</v>
      </c>
      <c r="L32" s="76">
        <v>2033</v>
      </c>
      <c r="M32" s="76">
        <v>2034</v>
      </c>
      <c r="N32" s="76">
        <v>2035</v>
      </c>
      <c r="O32" s="76">
        <v>2036</v>
      </c>
      <c r="P32" s="76">
        <v>2037</v>
      </c>
      <c r="Q32" s="76">
        <v>2038</v>
      </c>
      <c r="R32" s="76">
        <v>2039</v>
      </c>
      <c r="S32" s="76">
        <v>2040</v>
      </c>
      <c r="T32" s="76">
        <v>2041</v>
      </c>
      <c r="U32" s="76">
        <v>2042</v>
      </c>
      <c r="V32" s="76">
        <v>2043</v>
      </c>
      <c r="W32" s="76">
        <v>2044</v>
      </c>
      <c r="X32" s="76">
        <v>2045</v>
      </c>
      <c r="Y32" s="76">
        <v>2046</v>
      </c>
      <c r="Z32" s="76">
        <v>2047</v>
      </c>
      <c r="AA32" s="76">
        <v>2048</v>
      </c>
      <c r="AB32" s="76">
        <v>2049</v>
      </c>
      <c r="AC32" s="76">
        <v>2050</v>
      </c>
    </row>
    <row r="33" spans="2:29" x14ac:dyDescent="0.2">
      <c r="B33" s="2" t="str">
        <f>$B$5</f>
        <v>Additional Action</v>
      </c>
      <c r="C33" s="26" t="s">
        <v>398</v>
      </c>
      <c r="D33" s="67">
        <f>SUMIFS(D$42:D$70,$B$42:$B$70,$B33,$C$42:$C$70,$C33)</f>
        <v>50</v>
      </c>
      <c r="E33" s="67">
        <f t="shared" ref="E33:T37" si="1">SUMIFS(E$42:E$70,$B$42:$B$70,$B33,$C$42:$C$70,$C33)</f>
        <v>109</v>
      </c>
      <c r="F33" s="67">
        <f t="shared" si="1"/>
        <v>189</v>
      </c>
      <c r="G33" s="67">
        <f t="shared" si="1"/>
        <v>289</v>
      </c>
      <c r="H33" s="67">
        <f t="shared" si="1"/>
        <v>434</v>
      </c>
      <c r="I33" s="67">
        <f t="shared" si="1"/>
        <v>647</v>
      </c>
      <c r="J33" s="67">
        <f t="shared" si="1"/>
        <v>993</v>
      </c>
      <c r="K33" s="67">
        <f t="shared" si="1"/>
        <v>1473</v>
      </c>
      <c r="L33" s="67">
        <f t="shared" si="1"/>
        <v>2084</v>
      </c>
      <c r="M33" s="67">
        <f t="shared" si="1"/>
        <v>2826</v>
      </c>
      <c r="N33" s="67">
        <f t="shared" si="1"/>
        <v>3694</v>
      </c>
      <c r="O33" s="67">
        <f t="shared" si="1"/>
        <v>4685</v>
      </c>
      <c r="P33" s="67">
        <f t="shared" si="1"/>
        <v>5796</v>
      </c>
      <c r="Q33" s="67">
        <f t="shared" si="1"/>
        <v>7025</v>
      </c>
      <c r="R33" s="67">
        <f t="shared" si="1"/>
        <v>8358</v>
      </c>
      <c r="S33" s="67">
        <f t="shared" si="1"/>
        <v>9785</v>
      </c>
      <c r="T33" s="67">
        <f t="shared" si="1"/>
        <v>11316</v>
      </c>
      <c r="U33" s="67">
        <f t="shared" ref="U33:AC37" si="2">SUMIFS(U$42:U$70,$B$42:$B$70,$B33,$C$42:$C$70,$C33)</f>
        <v>12926</v>
      </c>
      <c r="V33" s="67">
        <f t="shared" si="2"/>
        <v>14624</v>
      </c>
      <c r="W33" s="67">
        <f t="shared" si="2"/>
        <v>16394</v>
      </c>
      <c r="X33" s="67">
        <f t="shared" si="2"/>
        <v>18232</v>
      </c>
      <c r="Y33" s="67">
        <f t="shared" si="2"/>
        <v>19988</v>
      </c>
      <c r="Z33" s="67">
        <f t="shared" si="2"/>
        <v>21682</v>
      </c>
      <c r="AA33" s="67">
        <f t="shared" si="2"/>
        <v>23305</v>
      </c>
      <c r="AB33" s="67">
        <f t="shared" si="2"/>
        <v>24852</v>
      </c>
      <c r="AC33" s="67">
        <f t="shared" si="2"/>
        <v>26351</v>
      </c>
    </row>
    <row r="34" spans="2:29" x14ac:dyDescent="0.2">
      <c r="B34" s="2" t="str">
        <f t="shared" ref="B34:B37" si="3">$B$5</f>
        <v>Additional Action</v>
      </c>
      <c r="C34" s="26" t="s">
        <v>387</v>
      </c>
      <c r="D34" s="67">
        <f t="shared" ref="D34:D37" si="4">SUMIFS(D$42:D$70,$B$42:$B$70,$B34,$C$42:$C$70,$C34)</f>
        <v>2</v>
      </c>
      <c r="E34" s="67">
        <f t="shared" si="1"/>
        <v>14</v>
      </c>
      <c r="F34" s="67">
        <f t="shared" si="1"/>
        <v>36</v>
      </c>
      <c r="G34" s="67">
        <f t="shared" si="1"/>
        <v>68</v>
      </c>
      <c r="H34" s="67">
        <f t="shared" si="1"/>
        <v>113</v>
      </c>
      <c r="I34" s="67">
        <f t="shared" si="1"/>
        <v>186</v>
      </c>
      <c r="J34" s="67">
        <f t="shared" si="1"/>
        <v>309</v>
      </c>
      <c r="K34" s="67">
        <f t="shared" si="1"/>
        <v>483</v>
      </c>
      <c r="L34" s="67">
        <f t="shared" si="1"/>
        <v>705</v>
      </c>
      <c r="M34" s="67">
        <f t="shared" si="1"/>
        <v>979</v>
      </c>
      <c r="N34" s="67">
        <f t="shared" si="1"/>
        <v>1298</v>
      </c>
      <c r="O34" s="67">
        <f t="shared" si="1"/>
        <v>1662</v>
      </c>
      <c r="P34" s="67">
        <f t="shared" si="1"/>
        <v>2072</v>
      </c>
      <c r="Q34" s="67">
        <f t="shared" si="1"/>
        <v>2528</v>
      </c>
      <c r="R34" s="67">
        <f t="shared" si="1"/>
        <v>3030</v>
      </c>
      <c r="S34" s="67">
        <f t="shared" si="1"/>
        <v>3569</v>
      </c>
      <c r="T34" s="67">
        <f t="shared" si="1"/>
        <v>4154</v>
      </c>
      <c r="U34" s="67">
        <f t="shared" si="2"/>
        <v>4776</v>
      </c>
      <c r="V34" s="67">
        <f t="shared" si="2"/>
        <v>5431</v>
      </c>
      <c r="W34" s="67">
        <f t="shared" si="2"/>
        <v>6115</v>
      </c>
      <c r="X34" s="67">
        <f t="shared" si="2"/>
        <v>6825</v>
      </c>
      <c r="Y34" s="67">
        <f t="shared" si="2"/>
        <v>7523</v>
      </c>
      <c r="Z34" s="67">
        <f t="shared" si="2"/>
        <v>8196</v>
      </c>
      <c r="AA34" s="67">
        <f t="shared" si="2"/>
        <v>8853</v>
      </c>
      <c r="AB34" s="67">
        <f t="shared" si="2"/>
        <v>9486</v>
      </c>
      <c r="AC34" s="67">
        <f t="shared" si="2"/>
        <v>10093</v>
      </c>
    </row>
    <row r="35" spans="2:29" x14ac:dyDescent="0.2">
      <c r="B35" s="2" t="str">
        <f t="shared" si="3"/>
        <v>Additional Action</v>
      </c>
      <c r="C35" s="26" t="s">
        <v>241</v>
      </c>
      <c r="D35" s="67">
        <f t="shared" si="4"/>
        <v>3122.0658659226142</v>
      </c>
      <c r="E35" s="67">
        <f t="shared" si="1"/>
        <v>3171.0658659226142</v>
      </c>
      <c r="F35" s="67">
        <f t="shared" si="1"/>
        <v>3213.0658659226142</v>
      </c>
      <c r="G35" s="67">
        <f t="shared" si="1"/>
        <v>3248.0658659226142</v>
      </c>
      <c r="H35" s="67">
        <f t="shared" si="1"/>
        <v>3281.0658659226142</v>
      </c>
      <c r="I35" s="67">
        <f t="shared" si="1"/>
        <v>3308.0658659226142</v>
      </c>
      <c r="J35" s="67">
        <f t="shared" si="1"/>
        <v>3325.0658659226142</v>
      </c>
      <c r="K35" s="67">
        <f t="shared" si="1"/>
        <v>3336.0658659226142</v>
      </c>
      <c r="L35" s="67">
        <f t="shared" si="1"/>
        <v>3337.0658659226142</v>
      </c>
      <c r="M35" s="67">
        <f t="shared" si="1"/>
        <v>3325.0658659226142</v>
      </c>
      <c r="N35" s="67">
        <f t="shared" si="1"/>
        <v>3302.0658659226142</v>
      </c>
      <c r="O35" s="67">
        <f t="shared" si="1"/>
        <v>3272.0658659226142</v>
      </c>
      <c r="P35" s="67">
        <f t="shared" si="1"/>
        <v>3231.0658659226142</v>
      </c>
      <c r="Q35" s="67">
        <f t="shared" si="1"/>
        <v>3183.0658659226142</v>
      </c>
      <c r="R35" s="67">
        <f t="shared" si="1"/>
        <v>3127.0658659226142</v>
      </c>
      <c r="S35" s="67">
        <f t="shared" si="1"/>
        <v>3060.0658659226142</v>
      </c>
      <c r="T35" s="67">
        <f t="shared" si="1"/>
        <v>2983.0658659226142</v>
      </c>
      <c r="U35" s="67">
        <f t="shared" si="2"/>
        <v>2897.0658659226142</v>
      </c>
      <c r="V35" s="67">
        <f t="shared" si="2"/>
        <v>2802.0658659226142</v>
      </c>
      <c r="W35" s="67">
        <f t="shared" si="2"/>
        <v>2701.0658659226142</v>
      </c>
      <c r="X35" s="67">
        <f t="shared" si="2"/>
        <v>2600.0658659226142</v>
      </c>
      <c r="Y35" s="67">
        <f t="shared" si="2"/>
        <v>2500.0658659226142</v>
      </c>
      <c r="Z35" s="67">
        <f t="shared" si="2"/>
        <v>2405.0658659226142</v>
      </c>
      <c r="AA35" s="67">
        <f t="shared" si="2"/>
        <v>2310.0658659226142</v>
      </c>
      <c r="AB35" s="67">
        <f t="shared" si="2"/>
        <v>2217.0658659226142</v>
      </c>
      <c r="AC35" s="67">
        <f t="shared" si="2"/>
        <v>2122.0658659226142</v>
      </c>
    </row>
    <row r="36" spans="2:29" x14ac:dyDescent="0.2">
      <c r="B36" s="2" t="str">
        <f t="shared" si="3"/>
        <v>Additional Action</v>
      </c>
      <c r="C36" s="26" t="s">
        <v>389</v>
      </c>
      <c r="D36" s="67">
        <f t="shared" si="4"/>
        <v>62520.901863543608</v>
      </c>
      <c r="E36" s="67">
        <f t="shared" si="1"/>
        <v>62272.901863543608</v>
      </c>
      <c r="F36" s="67">
        <f t="shared" si="1"/>
        <v>62006.901863543608</v>
      </c>
      <c r="G36" s="67">
        <f t="shared" si="1"/>
        <v>61715.901863543608</v>
      </c>
      <c r="H36" s="67">
        <f t="shared" si="1"/>
        <v>61364.901863543608</v>
      </c>
      <c r="I36" s="67">
        <f t="shared" si="1"/>
        <v>60933.901863543608</v>
      </c>
      <c r="J36" s="67">
        <f t="shared" si="1"/>
        <v>60331.901863543608</v>
      </c>
      <c r="K36" s="67">
        <f t="shared" si="1"/>
        <v>59553.901863543608</v>
      </c>
      <c r="L36" s="67">
        <f t="shared" si="1"/>
        <v>58608.901863543608</v>
      </c>
      <c r="M36" s="67">
        <f t="shared" si="1"/>
        <v>57492.901863543608</v>
      </c>
      <c r="N36" s="67">
        <f t="shared" si="1"/>
        <v>56224.901863543608</v>
      </c>
      <c r="O36" s="67">
        <f t="shared" si="1"/>
        <v>54789.901863543608</v>
      </c>
      <c r="P36" s="67">
        <f t="shared" si="1"/>
        <v>53203.901863543608</v>
      </c>
      <c r="Q36" s="67">
        <f t="shared" si="1"/>
        <v>51466.901863543608</v>
      </c>
      <c r="R36" s="67">
        <f t="shared" si="1"/>
        <v>49595.901863543608</v>
      </c>
      <c r="S36" s="67">
        <f t="shared" si="1"/>
        <v>47597.901863543608</v>
      </c>
      <c r="T36" s="67">
        <f t="shared" si="1"/>
        <v>45465.901863543608</v>
      </c>
      <c r="U36" s="67">
        <f t="shared" si="2"/>
        <v>43225.901863543608</v>
      </c>
      <c r="V36" s="67">
        <f t="shared" si="2"/>
        <v>40879.901863543608</v>
      </c>
      <c r="W36" s="67">
        <f t="shared" si="2"/>
        <v>38441.901863543608</v>
      </c>
      <c r="X36" s="67">
        <f t="shared" si="2"/>
        <v>35921.901863543608</v>
      </c>
      <c r="Y36" s="67">
        <f t="shared" si="2"/>
        <v>33476.901863543608</v>
      </c>
      <c r="Z36" s="67">
        <f t="shared" si="2"/>
        <v>31115.901863543611</v>
      </c>
      <c r="AA36" s="67">
        <f t="shared" si="2"/>
        <v>28847.901863543611</v>
      </c>
      <c r="AB36" s="67">
        <f t="shared" si="2"/>
        <v>26670.901863543611</v>
      </c>
      <c r="AC36" s="67">
        <f t="shared" si="2"/>
        <v>24571.901863543611</v>
      </c>
    </row>
    <row r="37" spans="2:29" x14ac:dyDescent="0.2">
      <c r="B37" s="2" t="str">
        <f t="shared" si="3"/>
        <v>Additional Action</v>
      </c>
      <c r="C37" s="26" t="s">
        <v>399</v>
      </c>
      <c r="D37" s="67">
        <f t="shared" si="4"/>
        <v>852.93976120252694</v>
      </c>
      <c r="E37" s="67">
        <f t="shared" si="1"/>
        <v>868.93976120252694</v>
      </c>
      <c r="F37" s="67">
        <f t="shared" si="1"/>
        <v>880.93976120252694</v>
      </c>
      <c r="G37" s="67">
        <f t="shared" si="1"/>
        <v>893.93976120252694</v>
      </c>
      <c r="H37" s="67">
        <f t="shared" si="1"/>
        <v>906.93976120252682</v>
      </c>
      <c r="I37" s="67">
        <f t="shared" si="1"/>
        <v>919.93976120252682</v>
      </c>
      <c r="J37" s="67">
        <f t="shared" si="1"/>
        <v>925.93976120252682</v>
      </c>
      <c r="K37" s="67">
        <f t="shared" si="1"/>
        <v>932.93976120252682</v>
      </c>
      <c r="L37" s="67">
        <f t="shared" si="1"/>
        <v>939.93976120252682</v>
      </c>
      <c r="M37" s="67">
        <f t="shared" si="1"/>
        <v>940.93976120252682</v>
      </c>
      <c r="N37" s="67">
        <f t="shared" si="1"/>
        <v>939.93976120252682</v>
      </c>
      <c r="O37" s="67">
        <f t="shared" si="1"/>
        <v>939.93976120252682</v>
      </c>
      <c r="P37" s="67">
        <f t="shared" si="1"/>
        <v>935.93976120252682</v>
      </c>
      <c r="Q37" s="67">
        <f t="shared" si="1"/>
        <v>929.93976120252682</v>
      </c>
      <c r="R37" s="67">
        <f t="shared" si="1"/>
        <v>922.93976120252682</v>
      </c>
      <c r="S37" s="67">
        <f t="shared" si="1"/>
        <v>912.93976120252682</v>
      </c>
      <c r="T37" s="67">
        <f t="shared" si="1"/>
        <v>902.93976120252682</v>
      </c>
      <c r="U37" s="67">
        <f t="shared" si="2"/>
        <v>887.93976120252671</v>
      </c>
      <c r="V37" s="67">
        <f t="shared" si="2"/>
        <v>872.93976120252671</v>
      </c>
      <c r="W37" s="67">
        <f t="shared" si="2"/>
        <v>857.93976120252682</v>
      </c>
      <c r="X37" s="67">
        <f t="shared" si="2"/>
        <v>842.93976120252671</v>
      </c>
      <c r="Y37" s="67">
        <f t="shared" si="2"/>
        <v>827.93976120252671</v>
      </c>
      <c r="Z37" s="67">
        <f t="shared" si="2"/>
        <v>812.93976120252671</v>
      </c>
      <c r="AA37" s="67">
        <f t="shared" si="2"/>
        <v>797.93976120252671</v>
      </c>
      <c r="AB37" s="67">
        <f t="shared" si="2"/>
        <v>782.93976120252682</v>
      </c>
      <c r="AC37" s="67">
        <f t="shared" si="2"/>
        <v>767.93976120252682</v>
      </c>
    </row>
    <row r="40" spans="2:29" ht="12.75" x14ac:dyDescent="0.2">
      <c r="B40" s="66" t="s">
        <v>410</v>
      </c>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row>
    <row r="41" spans="2:29" x14ac:dyDescent="0.2">
      <c r="B41" s="76" t="s">
        <v>257</v>
      </c>
      <c r="C41" s="76" t="s">
        <v>394</v>
      </c>
      <c r="D41" s="154">
        <v>2025</v>
      </c>
      <c r="E41" s="154">
        <v>2026</v>
      </c>
      <c r="F41" s="154">
        <v>2027</v>
      </c>
      <c r="G41" s="154">
        <v>2028</v>
      </c>
      <c r="H41" s="154">
        <v>2029</v>
      </c>
      <c r="I41" s="154">
        <v>2030</v>
      </c>
      <c r="J41" s="154">
        <v>2031</v>
      </c>
      <c r="K41" s="154">
        <v>2032</v>
      </c>
      <c r="L41" s="154">
        <v>2033</v>
      </c>
      <c r="M41" s="154">
        <v>2034</v>
      </c>
      <c r="N41" s="154">
        <v>2035</v>
      </c>
      <c r="O41" s="154">
        <v>2036</v>
      </c>
      <c r="P41" s="154">
        <v>2037</v>
      </c>
      <c r="Q41" s="154">
        <v>2038</v>
      </c>
      <c r="R41" s="154">
        <v>2039</v>
      </c>
      <c r="S41" s="154">
        <v>2040</v>
      </c>
      <c r="T41" s="154">
        <v>2041</v>
      </c>
      <c r="U41" s="154">
        <v>2042</v>
      </c>
      <c r="V41" s="154">
        <v>2043</v>
      </c>
      <c r="W41" s="154">
        <v>2044</v>
      </c>
      <c r="X41" s="154">
        <v>2045</v>
      </c>
      <c r="Y41" s="154">
        <v>2046</v>
      </c>
      <c r="Z41" s="154">
        <v>2047</v>
      </c>
      <c r="AA41" s="154">
        <v>2048</v>
      </c>
      <c r="AB41" s="154">
        <v>2049</v>
      </c>
      <c r="AC41" s="154">
        <v>2050</v>
      </c>
    </row>
    <row r="42" spans="2:29" x14ac:dyDescent="0.2">
      <c r="B42" s="2" t="s">
        <v>35</v>
      </c>
      <c r="C42" s="142" t="s">
        <v>398</v>
      </c>
      <c r="D42" s="150">
        <v>7</v>
      </c>
      <c r="E42" s="150">
        <v>12</v>
      </c>
      <c r="F42" s="150">
        <v>26</v>
      </c>
      <c r="G42" s="150">
        <v>47</v>
      </c>
      <c r="H42" s="150">
        <v>83</v>
      </c>
      <c r="I42" s="150">
        <v>129</v>
      </c>
      <c r="J42" s="150">
        <v>180</v>
      </c>
      <c r="K42" s="150">
        <v>238</v>
      </c>
      <c r="L42" s="150">
        <v>306</v>
      </c>
      <c r="M42" s="150">
        <v>381</v>
      </c>
      <c r="N42" s="150">
        <v>460</v>
      </c>
      <c r="O42" s="150">
        <v>543</v>
      </c>
      <c r="P42" s="150">
        <v>633</v>
      </c>
      <c r="Q42" s="150">
        <v>723</v>
      </c>
      <c r="R42" s="150">
        <v>819</v>
      </c>
      <c r="S42" s="150">
        <v>918</v>
      </c>
      <c r="T42" s="150">
        <v>1021</v>
      </c>
      <c r="U42" s="150">
        <v>1127</v>
      </c>
      <c r="V42" s="150">
        <v>1237</v>
      </c>
      <c r="W42" s="150">
        <v>1349</v>
      </c>
      <c r="X42" s="150">
        <v>1465</v>
      </c>
      <c r="Y42" s="150">
        <v>1586</v>
      </c>
      <c r="Z42" s="150">
        <v>1709</v>
      </c>
      <c r="AA42" s="150">
        <v>1835</v>
      </c>
      <c r="AB42" s="150">
        <v>1962</v>
      </c>
      <c r="AC42" s="150">
        <v>2094</v>
      </c>
    </row>
    <row r="43" spans="2:29" x14ac:dyDescent="0.2">
      <c r="B43" s="2" t="s">
        <v>35</v>
      </c>
      <c r="C43" s="142" t="s">
        <v>399</v>
      </c>
      <c r="D43" s="150">
        <v>854.93976120252694</v>
      </c>
      <c r="E43" s="150">
        <v>871.93976120252694</v>
      </c>
      <c r="F43" s="150">
        <v>885.93976120252694</v>
      </c>
      <c r="G43" s="150">
        <v>899.93976120252694</v>
      </c>
      <c r="H43" s="150">
        <v>914.93976120252682</v>
      </c>
      <c r="I43" s="150">
        <v>930.93976120252682</v>
      </c>
      <c r="J43" s="150">
        <v>942.93976120252682</v>
      </c>
      <c r="K43" s="150">
        <v>956.93976120252682</v>
      </c>
      <c r="L43" s="150">
        <v>969.93976120252682</v>
      </c>
      <c r="M43" s="150">
        <v>983.93976120252682</v>
      </c>
      <c r="N43" s="150">
        <v>996.93976120252682</v>
      </c>
      <c r="O43" s="150">
        <v>1010.9397612025271</v>
      </c>
      <c r="P43" s="150">
        <v>1023.9397612025271</v>
      </c>
      <c r="Q43" s="150">
        <v>1037.9397612025271</v>
      </c>
      <c r="R43" s="150">
        <v>1052.9397612025271</v>
      </c>
      <c r="S43" s="150">
        <v>1066.9397612025271</v>
      </c>
      <c r="T43" s="150">
        <v>1080.9397612025271</v>
      </c>
      <c r="U43" s="150">
        <v>1094.9397612025271</v>
      </c>
      <c r="V43" s="150">
        <v>1107.9397612025271</v>
      </c>
      <c r="W43" s="150">
        <v>1120.9397612025271</v>
      </c>
      <c r="X43" s="150">
        <v>1133.9397612025271</v>
      </c>
      <c r="Y43" s="150">
        <v>1145.9397612025271</v>
      </c>
      <c r="Z43" s="150">
        <v>1157.9397612025271</v>
      </c>
      <c r="AA43" s="150">
        <v>1168.9397612025271</v>
      </c>
      <c r="AB43" s="150">
        <v>1179.9397612025271</v>
      </c>
      <c r="AC43" s="150">
        <v>1190.9397612025271</v>
      </c>
    </row>
    <row r="44" spans="2:29" x14ac:dyDescent="0.2">
      <c r="B44" s="2" t="s">
        <v>35</v>
      </c>
      <c r="C44" s="142" t="s">
        <v>389</v>
      </c>
      <c r="D44" s="150">
        <v>62575.901863543608</v>
      </c>
      <c r="E44" s="150">
        <v>62386.901863543608</v>
      </c>
      <c r="F44" s="150">
        <v>62199.901863543608</v>
      </c>
      <c r="G44" s="150">
        <v>62010.901863543608</v>
      </c>
      <c r="H44" s="150">
        <v>61811.901863543608</v>
      </c>
      <c r="I44" s="150">
        <v>61601.901863543608</v>
      </c>
      <c r="J44" s="150">
        <v>61392.901863543608</v>
      </c>
      <c r="K44" s="150">
        <v>61172.901863543608</v>
      </c>
      <c r="L44" s="150">
        <v>60955.901863543608</v>
      </c>
      <c r="M44" s="150">
        <v>60731.901863543608</v>
      </c>
      <c r="N44" s="150">
        <v>60503.901863543608</v>
      </c>
      <c r="O44" s="150">
        <v>60272.901863543608</v>
      </c>
      <c r="P44" s="150">
        <v>60038.901863543608</v>
      </c>
      <c r="Q44" s="150">
        <v>59800.901863543608</v>
      </c>
      <c r="R44" s="150">
        <v>59565.901863543608</v>
      </c>
      <c r="S44" s="150">
        <v>59326.901863543608</v>
      </c>
      <c r="T44" s="150">
        <v>59086.901863543608</v>
      </c>
      <c r="U44" s="150">
        <v>58850.901863543608</v>
      </c>
      <c r="V44" s="150">
        <v>58611.901863543608</v>
      </c>
      <c r="W44" s="150">
        <v>58364.901863543608</v>
      </c>
      <c r="X44" s="150">
        <v>58123.901863543608</v>
      </c>
      <c r="Y44" s="150">
        <v>57873.901863543608</v>
      </c>
      <c r="Z44" s="150">
        <v>57621.901863543608</v>
      </c>
      <c r="AA44" s="150">
        <v>57372.901863543608</v>
      </c>
      <c r="AB44" s="150">
        <v>57111.901863543608</v>
      </c>
      <c r="AC44" s="150">
        <v>56855.901863543608</v>
      </c>
    </row>
    <row r="45" spans="2:29" x14ac:dyDescent="0.2">
      <c r="B45" s="2" t="s">
        <v>35</v>
      </c>
      <c r="C45" s="142" t="s">
        <v>241</v>
      </c>
      <c r="D45" s="150">
        <v>3126.0658659226142</v>
      </c>
      <c r="E45" s="150">
        <v>3178.0658659226142</v>
      </c>
      <c r="F45" s="150">
        <v>3226.0658659226142</v>
      </c>
      <c r="G45" s="150">
        <v>3266.0658659226142</v>
      </c>
      <c r="H45" s="150">
        <v>3305.0658659226142</v>
      </c>
      <c r="I45" s="150">
        <v>3341.0658659226142</v>
      </c>
      <c r="J45" s="150">
        <v>3376.0658659226142</v>
      </c>
      <c r="K45" s="150">
        <v>3410.0658659226142</v>
      </c>
      <c r="L45" s="150">
        <v>3443.0658659226142</v>
      </c>
      <c r="M45" s="150">
        <v>3472.0658659226142</v>
      </c>
      <c r="N45" s="150">
        <v>3497.0658659226142</v>
      </c>
      <c r="O45" s="150">
        <v>3523.0658659226142</v>
      </c>
      <c r="P45" s="150">
        <v>3545.0658659226142</v>
      </c>
      <c r="Q45" s="150">
        <v>3569.0658659226142</v>
      </c>
      <c r="R45" s="150">
        <v>3590.0658659226142</v>
      </c>
      <c r="S45" s="150">
        <v>3607.0658659226142</v>
      </c>
      <c r="T45" s="150">
        <v>3618.0658659226142</v>
      </c>
      <c r="U45" s="150">
        <v>3629.0658659226142</v>
      </c>
      <c r="V45" s="150">
        <v>3636.0658659226142</v>
      </c>
      <c r="W45" s="150">
        <v>3641.0658659226142</v>
      </c>
      <c r="X45" s="150">
        <v>3650.0658659226142</v>
      </c>
      <c r="Y45" s="150">
        <v>3656.0658659226142</v>
      </c>
      <c r="Z45" s="150">
        <v>3665.0658659226142</v>
      </c>
      <c r="AA45" s="150">
        <v>3672.0658659226142</v>
      </c>
      <c r="AB45" s="150">
        <v>3679.0658659226142</v>
      </c>
      <c r="AC45" s="150">
        <v>3686.0658659226142</v>
      </c>
    </row>
    <row r="46" spans="2:29" x14ac:dyDescent="0.2">
      <c r="B46" s="2" t="s">
        <v>35</v>
      </c>
      <c r="C46" s="142" t="s">
        <v>387</v>
      </c>
      <c r="D46" s="150">
        <v>0</v>
      </c>
      <c r="E46" s="150">
        <v>0</v>
      </c>
      <c r="F46" s="150">
        <v>0</v>
      </c>
      <c r="G46" s="150">
        <v>0</v>
      </c>
      <c r="H46" s="150">
        <v>0</v>
      </c>
      <c r="I46" s="150">
        <v>0</v>
      </c>
      <c r="J46" s="150">
        <v>0</v>
      </c>
      <c r="K46" s="150">
        <v>1</v>
      </c>
      <c r="L46" s="150">
        <v>1</v>
      </c>
      <c r="M46" s="150">
        <v>2</v>
      </c>
      <c r="N46" s="150">
        <v>3</v>
      </c>
      <c r="O46" s="150">
        <v>5</v>
      </c>
      <c r="P46" s="150">
        <v>7</v>
      </c>
      <c r="Q46" s="150">
        <v>9</v>
      </c>
      <c r="R46" s="150">
        <v>11</v>
      </c>
      <c r="S46" s="150">
        <v>13</v>
      </c>
      <c r="T46" s="150">
        <v>17</v>
      </c>
      <c r="U46" s="150">
        <v>21</v>
      </c>
      <c r="V46" s="150">
        <v>25</v>
      </c>
      <c r="W46" s="150">
        <v>29</v>
      </c>
      <c r="X46" s="150">
        <v>34</v>
      </c>
      <c r="Y46" s="150">
        <v>39</v>
      </c>
      <c r="Z46" s="150">
        <v>44</v>
      </c>
      <c r="AA46" s="150">
        <v>49</v>
      </c>
      <c r="AB46" s="150">
        <v>54</v>
      </c>
      <c r="AC46" s="150">
        <v>59</v>
      </c>
    </row>
    <row r="47" spans="2:29" x14ac:dyDescent="0.2">
      <c r="B47" s="2"/>
      <c r="C47" s="142"/>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row>
    <row r="48" spans="2:29" x14ac:dyDescent="0.2">
      <c r="B48" s="2" t="s">
        <v>39</v>
      </c>
      <c r="C48" s="142" t="s">
        <v>398</v>
      </c>
      <c r="D48" s="150">
        <v>50</v>
      </c>
      <c r="E48" s="150">
        <v>109</v>
      </c>
      <c r="F48" s="150">
        <v>189</v>
      </c>
      <c r="G48" s="150">
        <v>289</v>
      </c>
      <c r="H48" s="150">
        <v>434</v>
      </c>
      <c r="I48" s="150">
        <v>647</v>
      </c>
      <c r="J48" s="150">
        <v>993</v>
      </c>
      <c r="K48" s="150">
        <v>1473</v>
      </c>
      <c r="L48" s="150">
        <v>2084</v>
      </c>
      <c r="M48" s="150">
        <v>2826</v>
      </c>
      <c r="N48" s="150">
        <v>3694</v>
      </c>
      <c r="O48" s="150">
        <v>4685</v>
      </c>
      <c r="P48" s="150">
        <v>5796</v>
      </c>
      <c r="Q48" s="150">
        <v>7025</v>
      </c>
      <c r="R48" s="150">
        <v>8358</v>
      </c>
      <c r="S48" s="150">
        <v>9785</v>
      </c>
      <c r="T48" s="150">
        <v>11316</v>
      </c>
      <c r="U48" s="150">
        <v>12926</v>
      </c>
      <c r="V48" s="150">
        <v>14624</v>
      </c>
      <c r="W48" s="150">
        <v>16394</v>
      </c>
      <c r="X48" s="150">
        <v>18232</v>
      </c>
      <c r="Y48" s="150">
        <v>19988</v>
      </c>
      <c r="Z48" s="150">
        <v>21682</v>
      </c>
      <c r="AA48" s="150">
        <v>23305</v>
      </c>
      <c r="AB48" s="150">
        <v>24852</v>
      </c>
      <c r="AC48" s="150">
        <v>26351</v>
      </c>
    </row>
    <row r="49" spans="2:29" x14ac:dyDescent="0.2">
      <c r="B49" s="2" t="s">
        <v>39</v>
      </c>
      <c r="C49" s="142" t="s">
        <v>399</v>
      </c>
      <c r="D49" s="150">
        <v>852.93976120252694</v>
      </c>
      <c r="E49" s="150">
        <v>868.93976120252694</v>
      </c>
      <c r="F49" s="150">
        <v>880.93976120252694</v>
      </c>
      <c r="G49" s="150">
        <v>893.93976120252694</v>
      </c>
      <c r="H49" s="150">
        <v>906.93976120252682</v>
      </c>
      <c r="I49" s="150">
        <v>919.93976120252682</v>
      </c>
      <c r="J49" s="150">
        <v>925.93976120252682</v>
      </c>
      <c r="K49" s="150">
        <v>932.93976120252682</v>
      </c>
      <c r="L49" s="150">
        <v>939.93976120252682</v>
      </c>
      <c r="M49" s="150">
        <v>940.93976120252682</v>
      </c>
      <c r="N49" s="150">
        <v>939.93976120252682</v>
      </c>
      <c r="O49" s="150">
        <v>939.93976120252682</v>
      </c>
      <c r="P49" s="150">
        <v>935.93976120252682</v>
      </c>
      <c r="Q49" s="150">
        <v>929.93976120252682</v>
      </c>
      <c r="R49" s="150">
        <v>922.93976120252682</v>
      </c>
      <c r="S49" s="150">
        <v>912.93976120252682</v>
      </c>
      <c r="T49" s="150">
        <v>902.93976120252682</v>
      </c>
      <c r="U49" s="150">
        <v>887.93976120252671</v>
      </c>
      <c r="V49" s="150">
        <v>872.93976120252671</v>
      </c>
      <c r="W49" s="150">
        <v>857.93976120252682</v>
      </c>
      <c r="X49" s="150">
        <v>842.93976120252671</v>
      </c>
      <c r="Y49" s="150">
        <v>827.93976120252671</v>
      </c>
      <c r="Z49" s="150">
        <v>812.93976120252671</v>
      </c>
      <c r="AA49" s="150">
        <v>797.93976120252671</v>
      </c>
      <c r="AB49" s="150">
        <v>782.93976120252682</v>
      </c>
      <c r="AC49" s="150">
        <v>767.93976120252682</v>
      </c>
    </row>
    <row r="50" spans="2:29" x14ac:dyDescent="0.2">
      <c r="B50" s="2" t="s">
        <v>39</v>
      </c>
      <c r="C50" s="142" t="s">
        <v>389</v>
      </c>
      <c r="D50" s="150">
        <v>62520.901863543608</v>
      </c>
      <c r="E50" s="150">
        <v>62272.901863543608</v>
      </c>
      <c r="F50" s="150">
        <v>62006.901863543608</v>
      </c>
      <c r="G50" s="150">
        <v>61715.901863543608</v>
      </c>
      <c r="H50" s="150">
        <v>61364.901863543608</v>
      </c>
      <c r="I50" s="150">
        <v>60933.901863543608</v>
      </c>
      <c r="J50" s="150">
        <v>60331.901863543608</v>
      </c>
      <c r="K50" s="150">
        <v>59553.901863543608</v>
      </c>
      <c r="L50" s="150">
        <v>58608.901863543608</v>
      </c>
      <c r="M50" s="150">
        <v>57492.901863543608</v>
      </c>
      <c r="N50" s="150">
        <v>56224.901863543608</v>
      </c>
      <c r="O50" s="150">
        <v>54789.901863543608</v>
      </c>
      <c r="P50" s="150">
        <v>53203.901863543608</v>
      </c>
      <c r="Q50" s="150">
        <v>51466.901863543608</v>
      </c>
      <c r="R50" s="150">
        <v>49595.901863543608</v>
      </c>
      <c r="S50" s="150">
        <v>47597.901863543608</v>
      </c>
      <c r="T50" s="150">
        <v>45465.901863543608</v>
      </c>
      <c r="U50" s="150">
        <v>43225.901863543608</v>
      </c>
      <c r="V50" s="150">
        <v>40879.901863543608</v>
      </c>
      <c r="W50" s="150">
        <v>38441.901863543608</v>
      </c>
      <c r="X50" s="150">
        <v>35921.901863543608</v>
      </c>
      <c r="Y50" s="150">
        <v>33476.901863543608</v>
      </c>
      <c r="Z50" s="150">
        <v>31115.901863543611</v>
      </c>
      <c r="AA50" s="150">
        <v>28847.901863543611</v>
      </c>
      <c r="AB50" s="150">
        <v>26670.901863543611</v>
      </c>
      <c r="AC50" s="150">
        <v>24571.901863543611</v>
      </c>
    </row>
    <row r="51" spans="2:29" x14ac:dyDescent="0.2">
      <c r="B51" s="2" t="s">
        <v>39</v>
      </c>
      <c r="C51" s="142" t="s">
        <v>241</v>
      </c>
      <c r="D51" s="150">
        <v>3122.0658659226142</v>
      </c>
      <c r="E51" s="150">
        <v>3171.0658659226142</v>
      </c>
      <c r="F51" s="150">
        <v>3213.0658659226142</v>
      </c>
      <c r="G51" s="150">
        <v>3248.0658659226142</v>
      </c>
      <c r="H51" s="150">
        <v>3281.0658659226142</v>
      </c>
      <c r="I51" s="150">
        <v>3308.0658659226142</v>
      </c>
      <c r="J51" s="150">
        <v>3325.0658659226142</v>
      </c>
      <c r="K51" s="150">
        <v>3336.0658659226142</v>
      </c>
      <c r="L51" s="150">
        <v>3337.0658659226142</v>
      </c>
      <c r="M51" s="150">
        <v>3325.0658659226142</v>
      </c>
      <c r="N51" s="150">
        <v>3302.0658659226142</v>
      </c>
      <c r="O51" s="150">
        <v>3272.0658659226142</v>
      </c>
      <c r="P51" s="150">
        <v>3231.0658659226142</v>
      </c>
      <c r="Q51" s="150">
        <v>3183.0658659226142</v>
      </c>
      <c r="R51" s="150">
        <v>3127.0658659226142</v>
      </c>
      <c r="S51" s="150">
        <v>3060.0658659226142</v>
      </c>
      <c r="T51" s="150">
        <v>2983.0658659226142</v>
      </c>
      <c r="U51" s="150">
        <v>2897.0658659226142</v>
      </c>
      <c r="V51" s="150">
        <v>2802.0658659226142</v>
      </c>
      <c r="W51" s="150">
        <v>2701.0658659226142</v>
      </c>
      <c r="X51" s="150">
        <v>2600.0658659226142</v>
      </c>
      <c r="Y51" s="150">
        <v>2500.0658659226142</v>
      </c>
      <c r="Z51" s="150">
        <v>2405.0658659226142</v>
      </c>
      <c r="AA51" s="150">
        <v>2310.0658659226142</v>
      </c>
      <c r="AB51" s="150">
        <v>2217.0658659226142</v>
      </c>
      <c r="AC51" s="150">
        <v>2122.0658659226142</v>
      </c>
    </row>
    <row r="52" spans="2:29" x14ac:dyDescent="0.2">
      <c r="B52" s="2" t="s">
        <v>39</v>
      </c>
      <c r="C52" s="142" t="s">
        <v>387</v>
      </c>
      <c r="D52" s="150">
        <v>2</v>
      </c>
      <c r="E52" s="150">
        <v>14</v>
      </c>
      <c r="F52" s="150">
        <v>36</v>
      </c>
      <c r="G52" s="150">
        <v>68</v>
      </c>
      <c r="H52" s="150">
        <v>113</v>
      </c>
      <c r="I52" s="150">
        <v>186</v>
      </c>
      <c r="J52" s="150">
        <v>309</v>
      </c>
      <c r="K52" s="150">
        <v>483</v>
      </c>
      <c r="L52" s="150">
        <v>705</v>
      </c>
      <c r="M52" s="150">
        <v>979</v>
      </c>
      <c r="N52" s="150">
        <v>1298</v>
      </c>
      <c r="O52" s="150">
        <v>1662</v>
      </c>
      <c r="P52" s="150">
        <v>2072</v>
      </c>
      <c r="Q52" s="150">
        <v>2528</v>
      </c>
      <c r="R52" s="150">
        <v>3030</v>
      </c>
      <c r="S52" s="150">
        <v>3569</v>
      </c>
      <c r="T52" s="150">
        <v>4154</v>
      </c>
      <c r="U52" s="150">
        <v>4776</v>
      </c>
      <c r="V52" s="150">
        <v>5431</v>
      </c>
      <c r="W52" s="150">
        <v>6115</v>
      </c>
      <c r="X52" s="150">
        <v>6825</v>
      </c>
      <c r="Y52" s="150">
        <v>7523</v>
      </c>
      <c r="Z52" s="150">
        <v>8196</v>
      </c>
      <c r="AA52" s="150">
        <v>8853</v>
      </c>
      <c r="AB52" s="150">
        <v>9486</v>
      </c>
      <c r="AC52" s="150">
        <v>10093</v>
      </c>
    </row>
    <row r="53" spans="2:29" x14ac:dyDescent="0.2">
      <c r="B53" s="2"/>
      <c r="C53" s="142"/>
      <c r="D53" s="150"/>
      <c r="E53" s="150"/>
      <c r="F53" s="150"/>
      <c r="G53" s="150"/>
      <c r="H53" s="150"/>
      <c r="I53" s="150"/>
      <c r="J53" s="150"/>
      <c r="K53" s="150"/>
      <c r="L53" s="150"/>
      <c r="M53" s="150"/>
      <c r="N53" s="150"/>
      <c r="O53" s="150"/>
      <c r="P53" s="150"/>
      <c r="Q53" s="150"/>
      <c r="R53" s="150"/>
      <c r="S53" s="150"/>
      <c r="T53" s="150"/>
      <c r="U53" s="150"/>
      <c r="V53" s="150"/>
      <c r="W53" s="150"/>
      <c r="X53" s="150"/>
      <c r="Y53" s="150"/>
      <c r="Z53" s="150"/>
      <c r="AA53" s="150"/>
      <c r="AB53" s="150"/>
      <c r="AC53" s="150"/>
    </row>
    <row r="54" spans="2:29" x14ac:dyDescent="0.2">
      <c r="B54" s="2" t="s">
        <v>37</v>
      </c>
      <c r="C54" s="142" t="s">
        <v>398</v>
      </c>
      <c r="D54" s="150">
        <v>50</v>
      </c>
      <c r="E54" s="150">
        <v>109</v>
      </c>
      <c r="F54" s="150">
        <v>189</v>
      </c>
      <c r="G54" s="150">
        <v>289</v>
      </c>
      <c r="H54" s="150">
        <v>434</v>
      </c>
      <c r="I54" s="150">
        <v>647</v>
      </c>
      <c r="J54" s="150">
        <v>973</v>
      </c>
      <c r="K54" s="150">
        <v>1408</v>
      </c>
      <c r="L54" s="150">
        <v>1952</v>
      </c>
      <c r="M54" s="150">
        <v>2604</v>
      </c>
      <c r="N54" s="150">
        <v>3361</v>
      </c>
      <c r="O54" s="150">
        <v>4222</v>
      </c>
      <c r="P54" s="150">
        <v>5177</v>
      </c>
      <c r="Q54" s="150">
        <v>6216</v>
      </c>
      <c r="R54" s="150">
        <v>7337</v>
      </c>
      <c r="S54" s="150">
        <v>8532</v>
      </c>
      <c r="T54" s="150">
        <v>9802</v>
      </c>
      <c r="U54" s="150">
        <v>11132</v>
      </c>
      <c r="V54" s="150">
        <v>12521</v>
      </c>
      <c r="W54" s="150">
        <v>13968</v>
      </c>
      <c r="X54" s="150">
        <v>15464</v>
      </c>
      <c r="Y54" s="150">
        <v>17007</v>
      </c>
      <c r="Z54" s="150">
        <v>18580</v>
      </c>
      <c r="AA54" s="150">
        <v>20190</v>
      </c>
      <c r="AB54" s="150">
        <v>21821</v>
      </c>
      <c r="AC54" s="150">
        <v>23380</v>
      </c>
    </row>
    <row r="55" spans="2:29" x14ac:dyDescent="0.2">
      <c r="B55" s="2" t="s">
        <v>37</v>
      </c>
      <c r="C55" s="142" t="s">
        <v>399</v>
      </c>
      <c r="D55" s="150">
        <v>852.93976120252694</v>
      </c>
      <c r="E55" s="150">
        <v>868.93976120252694</v>
      </c>
      <c r="F55" s="150">
        <v>880.93976120252694</v>
      </c>
      <c r="G55" s="150">
        <v>893.93976120252694</v>
      </c>
      <c r="H55" s="150">
        <v>906.93976120252682</v>
      </c>
      <c r="I55" s="150">
        <v>919.93976120252682</v>
      </c>
      <c r="J55" s="150">
        <v>925.93976120252682</v>
      </c>
      <c r="K55" s="150">
        <v>932.93976120252682</v>
      </c>
      <c r="L55" s="150">
        <v>939.93976120252682</v>
      </c>
      <c r="M55" s="150">
        <v>946.93976120252682</v>
      </c>
      <c r="N55" s="150">
        <v>947.93976120252682</v>
      </c>
      <c r="O55" s="150">
        <v>947.93976120252682</v>
      </c>
      <c r="P55" s="150">
        <v>946.93976120252682</v>
      </c>
      <c r="Q55" s="150">
        <v>944.93976120252682</v>
      </c>
      <c r="R55" s="150">
        <v>939.93976120252682</v>
      </c>
      <c r="S55" s="150">
        <v>933.93976120252682</v>
      </c>
      <c r="T55" s="150">
        <v>927.93976120252682</v>
      </c>
      <c r="U55" s="150">
        <v>917.93976120252682</v>
      </c>
      <c r="V55" s="150">
        <v>907.93976120252682</v>
      </c>
      <c r="W55" s="150">
        <v>895.93976120252682</v>
      </c>
      <c r="X55" s="150">
        <v>880.93976120252671</v>
      </c>
      <c r="Y55" s="150">
        <v>865.93976120252671</v>
      </c>
      <c r="Z55" s="150">
        <v>850.93976120252671</v>
      </c>
      <c r="AA55" s="150">
        <v>835.93976120252671</v>
      </c>
      <c r="AB55" s="150">
        <v>820.93976120252682</v>
      </c>
      <c r="AC55" s="150">
        <v>805.93976120252682</v>
      </c>
    </row>
    <row r="56" spans="2:29" x14ac:dyDescent="0.2">
      <c r="B56" s="2" t="s">
        <v>37</v>
      </c>
      <c r="C56" s="142" t="s">
        <v>389</v>
      </c>
      <c r="D56" s="150">
        <v>62520.901863543608</v>
      </c>
      <c r="E56" s="150">
        <v>62272.901863543608</v>
      </c>
      <c r="F56" s="150">
        <v>62006.901863543608</v>
      </c>
      <c r="G56" s="150">
        <v>61715.901863543608</v>
      </c>
      <c r="H56" s="150">
        <v>61364.901863543608</v>
      </c>
      <c r="I56" s="150">
        <v>60933.901863543608</v>
      </c>
      <c r="J56" s="150">
        <v>60362.901863543608</v>
      </c>
      <c r="K56" s="150">
        <v>59644.901863543608</v>
      </c>
      <c r="L56" s="150">
        <v>58786.901863543608</v>
      </c>
      <c r="M56" s="150">
        <v>57788.901863543608</v>
      </c>
      <c r="N56" s="150">
        <v>56657.901863543608</v>
      </c>
      <c r="O56" s="150">
        <v>55395.901863543608</v>
      </c>
      <c r="P56" s="150">
        <v>54019.901863543608</v>
      </c>
      <c r="Q56" s="150">
        <v>52521.901863543608</v>
      </c>
      <c r="R56" s="150">
        <v>50922.901863543608</v>
      </c>
      <c r="S56" s="150">
        <v>49231.901863543608</v>
      </c>
      <c r="T56" s="150">
        <v>47437.901863543608</v>
      </c>
      <c r="U56" s="150">
        <v>45571.901863543608</v>
      </c>
      <c r="V56" s="150">
        <v>43620.901863543608</v>
      </c>
      <c r="W56" s="150">
        <v>41592.901863543608</v>
      </c>
      <c r="X56" s="150">
        <v>39504.901863543608</v>
      </c>
      <c r="Y56" s="150">
        <v>37356.901863543608</v>
      </c>
      <c r="Z56" s="150">
        <v>35157.901863543608</v>
      </c>
      <c r="AA56" s="150">
        <v>32910.901863543608</v>
      </c>
      <c r="AB56" s="150">
        <v>30643.901863543611</v>
      </c>
      <c r="AC56" s="150">
        <v>28461.901863543611</v>
      </c>
    </row>
    <row r="57" spans="2:29" x14ac:dyDescent="0.2">
      <c r="B57" s="2" t="s">
        <v>37</v>
      </c>
      <c r="C57" s="142" t="s">
        <v>241</v>
      </c>
      <c r="D57" s="150">
        <v>3122.0658659226142</v>
      </c>
      <c r="E57" s="150">
        <v>3171.0658659226142</v>
      </c>
      <c r="F57" s="150">
        <v>3213.0658659226142</v>
      </c>
      <c r="G57" s="150">
        <v>3248.0658659226142</v>
      </c>
      <c r="H57" s="150">
        <v>3281.0658659226142</v>
      </c>
      <c r="I57" s="150">
        <v>3308.0658659226142</v>
      </c>
      <c r="J57" s="150">
        <v>3326.0658659226142</v>
      </c>
      <c r="K57" s="150">
        <v>3337.0658659226142</v>
      </c>
      <c r="L57" s="150">
        <v>3342.0658659226142</v>
      </c>
      <c r="M57" s="150">
        <v>3335.0658659226142</v>
      </c>
      <c r="N57" s="150">
        <v>3319.0658659226142</v>
      </c>
      <c r="O57" s="150">
        <v>3297.0658659226142</v>
      </c>
      <c r="P57" s="150">
        <v>3267.0658659226142</v>
      </c>
      <c r="Q57" s="150">
        <v>3230.0658659226142</v>
      </c>
      <c r="R57" s="150">
        <v>3187.0658659226142</v>
      </c>
      <c r="S57" s="150">
        <v>3135.0658659226142</v>
      </c>
      <c r="T57" s="150">
        <v>3075.0658659226142</v>
      </c>
      <c r="U57" s="150">
        <v>3007.0658659226142</v>
      </c>
      <c r="V57" s="150">
        <v>2931.0658659226142</v>
      </c>
      <c r="W57" s="150">
        <v>2851.0658659226142</v>
      </c>
      <c r="X57" s="150">
        <v>2765.0658659226142</v>
      </c>
      <c r="Y57" s="150">
        <v>2677.0658659226142</v>
      </c>
      <c r="Z57" s="150">
        <v>2587.0658659226142</v>
      </c>
      <c r="AA57" s="150">
        <v>2492.0658659226142</v>
      </c>
      <c r="AB57" s="150">
        <v>2399.0658659226142</v>
      </c>
      <c r="AC57" s="150">
        <v>2304.0658659226142</v>
      </c>
    </row>
    <row r="58" spans="2:29" x14ac:dyDescent="0.2">
      <c r="B58" s="2" t="s">
        <v>37</v>
      </c>
      <c r="C58" s="142" t="s">
        <v>387</v>
      </c>
      <c r="D58" s="150">
        <v>2</v>
      </c>
      <c r="E58" s="150">
        <v>14</v>
      </c>
      <c r="F58" s="150">
        <v>36</v>
      </c>
      <c r="G58" s="150">
        <v>68</v>
      </c>
      <c r="H58" s="150">
        <v>113</v>
      </c>
      <c r="I58" s="150">
        <v>186</v>
      </c>
      <c r="J58" s="150">
        <v>299</v>
      </c>
      <c r="K58" s="150">
        <v>454</v>
      </c>
      <c r="L58" s="150">
        <v>651</v>
      </c>
      <c r="M58" s="150">
        <v>890</v>
      </c>
      <c r="N58" s="150">
        <v>1167</v>
      </c>
      <c r="O58" s="150">
        <v>1484</v>
      </c>
      <c r="P58" s="150">
        <v>1837</v>
      </c>
      <c r="Q58" s="150">
        <v>2224</v>
      </c>
      <c r="R58" s="150">
        <v>2643</v>
      </c>
      <c r="S58" s="150">
        <v>3090</v>
      </c>
      <c r="T58" s="150">
        <v>3574</v>
      </c>
      <c r="U58" s="150">
        <v>4086</v>
      </c>
      <c r="V58" s="150">
        <v>4630</v>
      </c>
      <c r="W58" s="150">
        <v>5195</v>
      </c>
      <c r="X58" s="150">
        <v>5781</v>
      </c>
      <c r="Y58" s="150">
        <v>6393</v>
      </c>
      <c r="Z58" s="150">
        <v>7018</v>
      </c>
      <c r="AA58" s="150">
        <v>7663</v>
      </c>
      <c r="AB58" s="150">
        <v>8323</v>
      </c>
      <c r="AC58" s="150">
        <v>8955</v>
      </c>
    </row>
    <row r="59" spans="2:29" x14ac:dyDescent="0.2">
      <c r="B59" s="2"/>
      <c r="C59" s="142"/>
      <c r="D59" s="150"/>
      <c r="E59" s="150"/>
      <c r="F59" s="150"/>
      <c r="G59" s="150"/>
      <c r="H59" s="150"/>
      <c r="I59" s="150"/>
      <c r="J59" s="150"/>
      <c r="K59" s="150"/>
      <c r="L59" s="150"/>
      <c r="M59" s="150"/>
      <c r="N59" s="150"/>
      <c r="O59" s="150"/>
      <c r="P59" s="150"/>
      <c r="Q59" s="150"/>
      <c r="R59" s="150"/>
      <c r="S59" s="150"/>
      <c r="T59" s="150"/>
      <c r="U59" s="150"/>
      <c r="V59" s="150"/>
      <c r="W59" s="150"/>
      <c r="X59" s="150"/>
      <c r="Y59" s="150"/>
      <c r="Z59" s="150"/>
      <c r="AA59" s="150"/>
      <c r="AB59" s="150"/>
      <c r="AC59" s="150"/>
    </row>
    <row r="60" spans="2:29" x14ac:dyDescent="0.2">
      <c r="B60" s="2" t="s">
        <v>41</v>
      </c>
      <c r="C60" s="142" t="s">
        <v>398</v>
      </c>
      <c r="D60" s="150">
        <v>50</v>
      </c>
      <c r="E60" s="150">
        <v>109</v>
      </c>
      <c r="F60" s="150">
        <v>189</v>
      </c>
      <c r="G60" s="150">
        <v>289</v>
      </c>
      <c r="H60" s="150">
        <v>434</v>
      </c>
      <c r="I60" s="150">
        <v>647</v>
      </c>
      <c r="J60" s="150">
        <v>1061</v>
      </c>
      <c r="K60" s="150">
        <v>1676</v>
      </c>
      <c r="L60" s="150">
        <v>2484</v>
      </c>
      <c r="M60" s="150">
        <v>3493</v>
      </c>
      <c r="N60" s="150">
        <v>4689</v>
      </c>
      <c r="O60" s="150">
        <v>6068</v>
      </c>
      <c r="P60" s="150">
        <v>7629</v>
      </c>
      <c r="Q60" s="150">
        <v>9363</v>
      </c>
      <c r="R60" s="150">
        <v>11251</v>
      </c>
      <c r="S60" s="150">
        <v>13290</v>
      </c>
      <c r="T60" s="150">
        <v>15272</v>
      </c>
      <c r="U60" s="150">
        <v>17204</v>
      </c>
      <c r="V60" s="150">
        <v>19069</v>
      </c>
      <c r="W60" s="150">
        <v>20866</v>
      </c>
      <c r="X60" s="150">
        <v>22608</v>
      </c>
      <c r="Y60" s="150">
        <v>26246</v>
      </c>
      <c r="Z60" s="150">
        <v>29343</v>
      </c>
      <c r="AA60" s="150">
        <v>32285</v>
      </c>
      <c r="AB60" s="150">
        <v>34910</v>
      </c>
      <c r="AC60" s="150">
        <v>36881</v>
      </c>
    </row>
    <row r="61" spans="2:29" x14ac:dyDescent="0.2">
      <c r="B61" s="2" t="s">
        <v>41</v>
      </c>
      <c r="C61" s="142" t="s">
        <v>399</v>
      </c>
      <c r="D61" s="150">
        <v>852.93976120252694</v>
      </c>
      <c r="E61" s="150">
        <v>868.93976120252694</v>
      </c>
      <c r="F61" s="150">
        <v>880.93976120252694</v>
      </c>
      <c r="G61" s="150">
        <v>893.93976120252694</v>
      </c>
      <c r="H61" s="150">
        <v>906.93976120252682</v>
      </c>
      <c r="I61" s="150">
        <v>919.93976120252682</v>
      </c>
      <c r="J61" s="150">
        <v>924.93976120252682</v>
      </c>
      <c r="K61" s="150">
        <v>931.93976120252682</v>
      </c>
      <c r="L61" s="150">
        <v>930.93976120252682</v>
      </c>
      <c r="M61" s="150">
        <v>929.93976120252682</v>
      </c>
      <c r="N61" s="150">
        <v>923.93976120252682</v>
      </c>
      <c r="O61" s="150">
        <v>917.93976120252682</v>
      </c>
      <c r="P61" s="150">
        <v>906.93976120252682</v>
      </c>
      <c r="Q61" s="150">
        <v>893.93976120252671</v>
      </c>
      <c r="R61" s="150">
        <v>878.93976120252682</v>
      </c>
      <c r="S61" s="150">
        <v>863.93976120252682</v>
      </c>
      <c r="T61" s="150">
        <v>848.93976120252671</v>
      </c>
      <c r="U61" s="150">
        <v>833.93976120252671</v>
      </c>
      <c r="V61" s="150">
        <v>818.93976120252671</v>
      </c>
      <c r="W61" s="150">
        <v>803.93976120252682</v>
      </c>
      <c r="X61" s="150">
        <v>788.93976120252671</v>
      </c>
      <c r="Y61" s="150">
        <v>773.93976120252671</v>
      </c>
      <c r="Z61" s="150">
        <v>758.93976120252671</v>
      </c>
      <c r="AA61" s="150">
        <v>743.93976120252671</v>
      </c>
      <c r="AB61" s="150">
        <v>728.93976120252682</v>
      </c>
      <c r="AC61" s="150">
        <v>713.93976120252682</v>
      </c>
    </row>
    <row r="62" spans="2:29" x14ac:dyDescent="0.2">
      <c r="B62" s="2" t="s">
        <v>41</v>
      </c>
      <c r="C62" s="142" t="s">
        <v>389</v>
      </c>
      <c r="D62" s="150">
        <v>62520.901863543608</v>
      </c>
      <c r="E62" s="150">
        <v>62272.901863543608</v>
      </c>
      <c r="F62" s="150">
        <v>62006.901863543608</v>
      </c>
      <c r="G62" s="150">
        <v>61715.901863543608</v>
      </c>
      <c r="H62" s="150">
        <v>61364.901863543608</v>
      </c>
      <c r="I62" s="150">
        <v>60933.901863543608</v>
      </c>
      <c r="J62" s="150">
        <v>60242.901863543608</v>
      </c>
      <c r="K62" s="150">
        <v>59290.901863543608</v>
      </c>
      <c r="L62" s="150">
        <v>58085.901863543608</v>
      </c>
      <c r="M62" s="150">
        <v>56627.901863543608</v>
      </c>
      <c r="N62" s="150">
        <v>54930.901863543608</v>
      </c>
      <c r="O62" s="150">
        <v>52991.901863543608</v>
      </c>
      <c r="P62" s="150">
        <v>50819.901863543608</v>
      </c>
      <c r="Q62" s="150">
        <v>48421.901863543608</v>
      </c>
      <c r="R62" s="150">
        <v>45820.901863543608</v>
      </c>
      <c r="S62" s="150">
        <v>43042.901863543608</v>
      </c>
      <c r="T62" s="150">
        <v>40312.901863543608</v>
      </c>
      <c r="U62" s="150">
        <v>37653.901863543608</v>
      </c>
      <c r="V62" s="150">
        <v>35077.901863543608</v>
      </c>
      <c r="W62" s="150">
        <v>32582.901863543611</v>
      </c>
      <c r="X62" s="150">
        <v>30164.901863543611</v>
      </c>
      <c r="Y62" s="150">
        <v>25081.901863543611</v>
      </c>
      <c r="Z62" s="150">
        <v>20788.901863543611</v>
      </c>
      <c r="AA62" s="150">
        <v>16694.901863543611</v>
      </c>
      <c r="AB62" s="150">
        <v>13013.90186354361</v>
      </c>
      <c r="AC62" s="150">
        <v>10240.90186354361</v>
      </c>
    </row>
    <row r="63" spans="2:29" x14ac:dyDescent="0.2">
      <c r="B63" s="2" t="s">
        <v>41</v>
      </c>
      <c r="C63" s="142" t="s">
        <v>241</v>
      </c>
      <c r="D63" s="150">
        <v>3122.0658659226142</v>
      </c>
      <c r="E63" s="150">
        <v>3171.0658659226142</v>
      </c>
      <c r="F63" s="150">
        <v>3213.0658659226142</v>
      </c>
      <c r="G63" s="150">
        <v>3248.0658659226142</v>
      </c>
      <c r="H63" s="150">
        <v>3281.0658659226142</v>
      </c>
      <c r="I63" s="150">
        <v>3308.0658659226142</v>
      </c>
      <c r="J63" s="150">
        <v>3322.0658659226142</v>
      </c>
      <c r="K63" s="150">
        <v>3324.0658659226142</v>
      </c>
      <c r="L63" s="150">
        <v>3313.0658659226142</v>
      </c>
      <c r="M63" s="150">
        <v>3286.0658659226142</v>
      </c>
      <c r="N63" s="150">
        <v>3244.0658659226142</v>
      </c>
      <c r="O63" s="150">
        <v>3189.0658659226142</v>
      </c>
      <c r="P63" s="150">
        <v>3123.0658659226142</v>
      </c>
      <c r="Q63" s="150">
        <v>3044.0658659226142</v>
      </c>
      <c r="R63" s="150">
        <v>2953.0658659226142</v>
      </c>
      <c r="S63" s="150">
        <v>2855.0658659226142</v>
      </c>
      <c r="T63" s="150">
        <v>2755.0658659226142</v>
      </c>
      <c r="U63" s="150">
        <v>2653.0658659226142</v>
      </c>
      <c r="V63" s="150">
        <v>2549.0658659226142</v>
      </c>
      <c r="W63" s="150">
        <v>2446.0658659226142</v>
      </c>
      <c r="X63" s="150">
        <v>2345.0658659226142</v>
      </c>
      <c r="Y63" s="150">
        <v>2246.0658659226142</v>
      </c>
      <c r="Z63" s="150">
        <v>2151.0658659226142</v>
      </c>
      <c r="AA63" s="150">
        <v>2056.0658659226142</v>
      </c>
      <c r="AB63" s="150">
        <v>1963.065865922614</v>
      </c>
      <c r="AC63" s="150">
        <v>1873.065865922614</v>
      </c>
    </row>
    <row r="64" spans="2:29" x14ac:dyDescent="0.2">
      <c r="B64" s="2" t="s">
        <v>41</v>
      </c>
      <c r="C64" s="142" t="s">
        <v>387</v>
      </c>
      <c r="D64" s="150">
        <v>2</v>
      </c>
      <c r="E64" s="150">
        <v>14</v>
      </c>
      <c r="F64" s="150">
        <v>36</v>
      </c>
      <c r="G64" s="150">
        <v>68</v>
      </c>
      <c r="H64" s="150">
        <v>113</v>
      </c>
      <c r="I64" s="150">
        <v>186</v>
      </c>
      <c r="J64" s="150">
        <v>334</v>
      </c>
      <c r="K64" s="150">
        <v>557</v>
      </c>
      <c r="L64" s="150">
        <v>855</v>
      </c>
      <c r="M64" s="150">
        <v>1229</v>
      </c>
      <c r="N64" s="150">
        <v>1670</v>
      </c>
      <c r="O64" s="150">
        <v>2184</v>
      </c>
      <c r="P64" s="150">
        <v>2764</v>
      </c>
      <c r="Q64" s="150">
        <v>3413</v>
      </c>
      <c r="R64" s="150">
        <v>4123</v>
      </c>
      <c r="S64" s="150">
        <v>4896</v>
      </c>
      <c r="T64" s="150">
        <v>5650</v>
      </c>
      <c r="U64" s="150">
        <v>6392</v>
      </c>
      <c r="V64" s="150">
        <v>7117</v>
      </c>
      <c r="W64" s="150">
        <v>7828</v>
      </c>
      <c r="X64" s="150">
        <v>8518</v>
      </c>
      <c r="Y64" s="150">
        <v>9971</v>
      </c>
      <c r="Z64" s="150">
        <v>11171</v>
      </c>
      <c r="AA64" s="150">
        <v>12332</v>
      </c>
      <c r="AB64" s="150">
        <v>13393</v>
      </c>
      <c r="AC64" s="150">
        <v>14197</v>
      </c>
    </row>
    <row r="65" spans="2:29" x14ac:dyDescent="0.2">
      <c r="B65" s="2"/>
      <c r="C65" s="142"/>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row>
    <row r="66" spans="2:29" x14ac:dyDescent="0.2">
      <c r="B66" s="2" t="s">
        <v>43</v>
      </c>
      <c r="C66" s="142" t="s">
        <v>398</v>
      </c>
      <c r="D66" s="150">
        <v>50</v>
      </c>
      <c r="E66" s="150">
        <v>109</v>
      </c>
      <c r="F66" s="150">
        <v>189</v>
      </c>
      <c r="G66" s="150">
        <v>289</v>
      </c>
      <c r="H66" s="150">
        <v>434</v>
      </c>
      <c r="I66" s="150">
        <v>647</v>
      </c>
      <c r="J66" s="150">
        <v>1061</v>
      </c>
      <c r="K66" s="150">
        <v>1676</v>
      </c>
      <c r="L66" s="150">
        <v>2484</v>
      </c>
      <c r="M66" s="150">
        <v>3493</v>
      </c>
      <c r="N66" s="150">
        <v>4689</v>
      </c>
      <c r="O66" s="150">
        <v>6068</v>
      </c>
      <c r="P66" s="150">
        <v>7629</v>
      </c>
      <c r="Q66" s="150">
        <v>9363</v>
      </c>
      <c r="R66" s="150">
        <v>11251</v>
      </c>
      <c r="S66" s="150">
        <v>13290</v>
      </c>
      <c r="T66" s="150">
        <v>15272</v>
      </c>
      <c r="U66" s="150">
        <v>17204</v>
      </c>
      <c r="V66" s="150">
        <v>19069</v>
      </c>
      <c r="W66" s="150">
        <v>20866</v>
      </c>
      <c r="X66" s="150">
        <v>22608</v>
      </c>
      <c r="Y66" s="150">
        <v>26246</v>
      </c>
      <c r="Z66" s="150">
        <v>29343</v>
      </c>
      <c r="AA66" s="150">
        <v>32285</v>
      </c>
      <c r="AB66" s="150">
        <v>34910</v>
      </c>
      <c r="AC66" s="150">
        <v>36881</v>
      </c>
    </row>
    <row r="67" spans="2:29" x14ac:dyDescent="0.2">
      <c r="B67" s="2" t="s">
        <v>43</v>
      </c>
      <c r="C67" s="142" t="s">
        <v>399</v>
      </c>
      <c r="D67" s="150">
        <v>852.93976120252694</v>
      </c>
      <c r="E67" s="150">
        <v>868.93976120252694</v>
      </c>
      <c r="F67" s="150">
        <v>880.93976120252694</v>
      </c>
      <c r="G67" s="150">
        <v>893.93976120252694</v>
      </c>
      <c r="H67" s="150">
        <v>906.93976120252682</v>
      </c>
      <c r="I67" s="150">
        <v>919.93976120252682</v>
      </c>
      <c r="J67" s="150">
        <v>924.93976120252682</v>
      </c>
      <c r="K67" s="150">
        <v>931.93976120252682</v>
      </c>
      <c r="L67" s="150">
        <v>930.93976120252682</v>
      </c>
      <c r="M67" s="150">
        <v>929.93976120252682</v>
      </c>
      <c r="N67" s="150">
        <v>923.93976120252682</v>
      </c>
      <c r="O67" s="150">
        <v>917.93976120252682</v>
      </c>
      <c r="P67" s="150">
        <v>906.93976120252682</v>
      </c>
      <c r="Q67" s="150">
        <v>893.93976120252671</v>
      </c>
      <c r="R67" s="150">
        <v>878.93976120252682</v>
      </c>
      <c r="S67" s="150">
        <v>863.93976120252682</v>
      </c>
      <c r="T67" s="150">
        <v>848.93976120252671</v>
      </c>
      <c r="U67" s="150">
        <v>833.93976120252671</v>
      </c>
      <c r="V67" s="150">
        <v>818.93976120252671</v>
      </c>
      <c r="W67" s="150">
        <v>803.93976120252682</v>
      </c>
      <c r="X67" s="150">
        <v>788.93976120252671</v>
      </c>
      <c r="Y67" s="150">
        <v>773.93976120252671</v>
      </c>
      <c r="Z67" s="150">
        <v>758.93976120252671</v>
      </c>
      <c r="AA67" s="150">
        <v>743.93976120252671</v>
      </c>
      <c r="AB67" s="150">
        <v>728.93976120252682</v>
      </c>
      <c r="AC67" s="150">
        <v>713.93976120252682</v>
      </c>
    </row>
    <row r="68" spans="2:29" x14ac:dyDescent="0.2">
      <c r="B68" s="2" t="s">
        <v>43</v>
      </c>
      <c r="C68" s="142" t="s">
        <v>389</v>
      </c>
      <c r="D68" s="150">
        <v>62520.901863543608</v>
      </c>
      <c r="E68" s="150">
        <v>62272.901863543608</v>
      </c>
      <c r="F68" s="150">
        <v>62006.901863543608</v>
      </c>
      <c r="G68" s="150">
        <v>61715.901863543608</v>
      </c>
      <c r="H68" s="150">
        <v>61364.901863543608</v>
      </c>
      <c r="I68" s="150">
        <v>60933.901863543608</v>
      </c>
      <c r="J68" s="150">
        <v>60242.901863543608</v>
      </c>
      <c r="K68" s="150">
        <v>59290.901863543608</v>
      </c>
      <c r="L68" s="150">
        <v>58085.901863543608</v>
      </c>
      <c r="M68" s="150">
        <v>56627.901863543608</v>
      </c>
      <c r="N68" s="150">
        <v>54930.901863543608</v>
      </c>
      <c r="O68" s="150">
        <v>52991.901863543608</v>
      </c>
      <c r="P68" s="150">
        <v>50819.901863543608</v>
      </c>
      <c r="Q68" s="150">
        <v>48421.901863543608</v>
      </c>
      <c r="R68" s="150">
        <v>45820.901863543608</v>
      </c>
      <c r="S68" s="150">
        <v>43042.901863543608</v>
      </c>
      <c r="T68" s="150">
        <v>40312.901863543608</v>
      </c>
      <c r="U68" s="150">
        <v>37653.901863543608</v>
      </c>
      <c r="V68" s="150">
        <v>35077.901863543608</v>
      </c>
      <c r="W68" s="150">
        <v>32582.901863543611</v>
      </c>
      <c r="X68" s="150">
        <v>30164.901863543611</v>
      </c>
      <c r="Y68" s="150">
        <v>25081.901863543611</v>
      </c>
      <c r="Z68" s="150">
        <v>20788.901863543611</v>
      </c>
      <c r="AA68" s="150">
        <v>16694.901863543611</v>
      </c>
      <c r="AB68" s="150">
        <v>13013.90186354361</v>
      </c>
      <c r="AC68" s="150">
        <v>10240.90186354361</v>
      </c>
    </row>
    <row r="69" spans="2:29" x14ac:dyDescent="0.2">
      <c r="B69" s="2" t="s">
        <v>43</v>
      </c>
      <c r="C69" s="142" t="s">
        <v>241</v>
      </c>
      <c r="D69" s="150">
        <v>3122.0658659226142</v>
      </c>
      <c r="E69" s="150">
        <v>3171.0658659226142</v>
      </c>
      <c r="F69" s="150">
        <v>3213.0658659226142</v>
      </c>
      <c r="G69" s="150">
        <v>3248.0658659226142</v>
      </c>
      <c r="H69" s="150">
        <v>3281.0658659226142</v>
      </c>
      <c r="I69" s="150">
        <v>3308.0658659226142</v>
      </c>
      <c r="J69" s="150">
        <v>3322.0658659226142</v>
      </c>
      <c r="K69" s="150">
        <v>3324.0658659226142</v>
      </c>
      <c r="L69" s="150">
        <v>3313.0658659226142</v>
      </c>
      <c r="M69" s="150">
        <v>3286.0658659226142</v>
      </c>
      <c r="N69" s="150">
        <v>3244.0658659226142</v>
      </c>
      <c r="O69" s="150">
        <v>3189.0658659226142</v>
      </c>
      <c r="P69" s="150">
        <v>3123.0658659226142</v>
      </c>
      <c r="Q69" s="150">
        <v>3044.0658659226142</v>
      </c>
      <c r="R69" s="150">
        <v>2953.0658659226142</v>
      </c>
      <c r="S69" s="150">
        <v>2855.0658659226142</v>
      </c>
      <c r="T69" s="150">
        <v>2755.0658659226142</v>
      </c>
      <c r="U69" s="150">
        <v>2653.0658659226142</v>
      </c>
      <c r="V69" s="150">
        <v>2549.0658659226142</v>
      </c>
      <c r="W69" s="150">
        <v>2446.0658659226142</v>
      </c>
      <c r="X69" s="150">
        <v>2345.0658659226142</v>
      </c>
      <c r="Y69" s="150">
        <v>2246.0658659226142</v>
      </c>
      <c r="Z69" s="150">
        <v>2151.0658659226142</v>
      </c>
      <c r="AA69" s="150">
        <v>2056.0658659226142</v>
      </c>
      <c r="AB69" s="150">
        <v>1963.065865922614</v>
      </c>
      <c r="AC69" s="150">
        <v>1873.065865922614</v>
      </c>
    </row>
    <row r="70" spans="2:29" x14ac:dyDescent="0.2">
      <c r="B70" s="2" t="s">
        <v>43</v>
      </c>
      <c r="C70" s="142" t="s">
        <v>387</v>
      </c>
      <c r="D70" s="150">
        <v>2</v>
      </c>
      <c r="E70" s="150">
        <v>14</v>
      </c>
      <c r="F70" s="150">
        <v>36</v>
      </c>
      <c r="G70" s="150">
        <v>68</v>
      </c>
      <c r="H70" s="150">
        <v>113</v>
      </c>
      <c r="I70" s="150">
        <v>186</v>
      </c>
      <c r="J70" s="150">
        <v>334</v>
      </c>
      <c r="K70" s="150">
        <v>557</v>
      </c>
      <c r="L70" s="150">
        <v>855</v>
      </c>
      <c r="M70" s="150">
        <v>1229</v>
      </c>
      <c r="N70" s="150">
        <v>1670</v>
      </c>
      <c r="O70" s="150">
        <v>2184</v>
      </c>
      <c r="P70" s="150">
        <v>2764</v>
      </c>
      <c r="Q70" s="150">
        <v>3413</v>
      </c>
      <c r="R70" s="150">
        <v>4123</v>
      </c>
      <c r="S70" s="150">
        <v>4896</v>
      </c>
      <c r="T70" s="150">
        <v>5650</v>
      </c>
      <c r="U70" s="150">
        <v>6392</v>
      </c>
      <c r="V70" s="150">
        <v>7117</v>
      </c>
      <c r="W70" s="150">
        <v>7828</v>
      </c>
      <c r="X70" s="150">
        <v>8518</v>
      </c>
      <c r="Y70" s="150">
        <v>9971</v>
      </c>
      <c r="Z70" s="150">
        <v>11171</v>
      </c>
      <c r="AA70" s="150">
        <v>12332</v>
      </c>
      <c r="AB70" s="150">
        <v>13393</v>
      </c>
      <c r="AC70" s="150">
        <v>14197</v>
      </c>
    </row>
  </sheetData>
  <dataValidations disablePrompts="1" count="1">
    <dataValidation type="list" allowBlank="1" showInputMessage="1" showErrorMessage="1" sqref="B5" xr:uid="{98279790-4E86-4E04-8568-C98E9FB36757}">
      <formula1>"No Action,Current Policies,Additional Action,Net Zero Scenario A,Net Zero Scenario B"</formula1>
    </dataValidation>
  </dataValidations>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5AE8C-A50F-E546-82BE-D039A1B594D2}">
  <sheetPr codeName="Sheet36">
    <tabColor theme="3" tint="0.79998168889431442"/>
  </sheetPr>
  <dimension ref="A1:XFC575"/>
  <sheetViews>
    <sheetView zoomScaleNormal="100" workbookViewId="0">
      <pane ySplit="1" topLeftCell="A2" activePane="bottomLeft" state="frozen"/>
      <selection pane="bottomLeft"/>
    </sheetView>
  </sheetViews>
  <sheetFormatPr defaultColWidth="9" defaultRowHeight="12" x14ac:dyDescent="0.2"/>
  <cols>
    <col min="2" max="2" width="54.85546875" bestFit="1" customWidth="1"/>
    <col min="3" max="3" width="35.85546875" customWidth="1"/>
    <col min="4" max="4" width="16.85546875" bestFit="1" customWidth="1"/>
    <col min="5" max="31" width="11" bestFit="1" customWidth="1"/>
  </cols>
  <sheetData>
    <row r="1" spans="1:16383" s="10" customFormat="1" x14ac:dyDescent="0.2">
      <c r="A1" s="1" t="s">
        <v>0</v>
      </c>
    </row>
    <row r="2" spans="1:16383" s="34" customFormat="1" ht="18.75" x14ac:dyDescent="0.2">
      <c r="A2" s="63" t="s">
        <v>411</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64"/>
      <c r="PD2" s="64"/>
      <c r="PE2" s="64"/>
      <c r="PF2" s="64"/>
      <c r="PG2" s="64"/>
      <c r="PH2" s="64"/>
      <c r="PI2" s="64"/>
      <c r="PJ2" s="64"/>
      <c r="PK2" s="64"/>
      <c r="PL2" s="64"/>
      <c r="PM2" s="64"/>
      <c r="PN2" s="64"/>
      <c r="PO2" s="64"/>
      <c r="PP2" s="64"/>
      <c r="PQ2" s="64"/>
      <c r="PR2" s="64"/>
      <c r="PS2" s="64"/>
      <c r="PT2" s="64"/>
      <c r="PU2" s="64"/>
      <c r="PV2" s="64"/>
      <c r="PW2" s="64"/>
      <c r="PX2" s="64"/>
      <c r="PY2" s="64"/>
      <c r="PZ2" s="64"/>
      <c r="QA2" s="64"/>
      <c r="QB2" s="64"/>
      <c r="QC2" s="64"/>
      <c r="QD2" s="64"/>
      <c r="QE2" s="64"/>
      <c r="QF2" s="64"/>
      <c r="QG2" s="64"/>
      <c r="QH2" s="64"/>
      <c r="QI2" s="64"/>
      <c r="QJ2" s="64"/>
      <c r="QK2" s="64"/>
      <c r="QL2" s="64"/>
      <c r="QM2" s="64"/>
      <c r="QN2" s="64"/>
      <c r="QO2" s="64"/>
      <c r="QP2" s="64"/>
      <c r="QQ2" s="64"/>
      <c r="QR2" s="64"/>
      <c r="QS2" s="64"/>
      <c r="QT2" s="64"/>
      <c r="QU2" s="64"/>
      <c r="QV2" s="64"/>
      <c r="QW2" s="64"/>
      <c r="QX2" s="64"/>
      <c r="QY2" s="64"/>
      <c r="QZ2" s="64"/>
      <c r="RA2" s="64"/>
      <c r="RB2" s="64"/>
      <c r="RC2" s="64"/>
      <c r="RD2" s="64"/>
      <c r="RE2" s="64"/>
      <c r="RF2" s="64"/>
      <c r="RG2" s="64"/>
      <c r="RH2" s="64"/>
      <c r="RI2" s="64"/>
      <c r="RJ2" s="64"/>
      <c r="RK2" s="64"/>
      <c r="RL2" s="64"/>
      <c r="RM2" s="64"/>
      <c r="RN2" s="64"/>
      <c r="RO2" s="64"/>
      <c r="RP2" s="64"/>
      <c r="RQ2" s="64"/>
      <c r="RR2" s="64"/>
      <c r="RS2" s="64"/>
      <c r="RT2" s="64"/>
      <c r="RU2" s="64"/>
      <c r="RV2" s="64"/>
      <c r="RW2" s="64"/>
      <c r="RX2" s="64"/>
      <c r="RY2" s="64"/>
      <c r="RZ2" s="64"/>
      <c r="SA2" s="64"/>
      <c r="SB2" s="64"/>
      <c r="SC2" s="64"/>
      <c r="SD2" s="64"/>
      <c r="SE2" s="64"/>
      <c r="SF2" s="64"/>
      <c r="SG2" s="64"/>
      <c r="SH2" s="64"/>
      <c r="SI2" s="64"/>
      <c r="SJ2" s="64"/>
      <c r="SK2" s="64"/>
      <c r="SL2" s="64"/>
      <c r="SM2" s="64"/>
      <c r="SN2" s="64"/>
      <c r="SO2" s="64"/>
      <c r="SP2" s="64"/>
      <c r="SQ2" s="64"/>
      <c r="SR2" s="64"/>
      <c r="SS2" s="64"/>
      <c r="ST2" s="64"/>
      <c r="SU2" s="64"/>
      <c r="SV2" s="64"/>
      <c r="SW2" s="64"/>
      <c r="SX2" s="64"/>
      <c r="SY2" s="64"/>
      <c r="SZ2" s="64"/>
      <c r="TA2" s="64"/>
      <c r="TB2" s="64"/>
      <c r="TC2" s="64"/>
      <c r="TD2" s="64"/>
      <c r="TE2" s="64"/>
      <c r="TF2" s="64"/>
      <c r="TG2" s="64"/>
      <c r="TH2" s="64"/>
      <c r="TI2" s="64"/>
      <c r="TJ2" s="64"/>
      <c r="TK2" s="64"/>
      <c r="TL2" s="64"/>
      <c r="TM2" s="64"/>
      <c r="TN2" s="64"/>
      <c r="TO2" s="64"/>
      <c r="TP2" s="64"/>
      <c r="TQ2" s="64"/>
      <c r="TR2" s="64"/>
      <c r="TS2" s="64"/>
      <c r="TT2" s="64"/>
      <c r="TU2" s="64"/>
      <c r="TV2" s="64"/>
      <c r="TW2" s="64"/>
      <c r="TX2" s="64"/>
      <c r="TY2" s="64"/>
      <c r="TZ2" s="64"/>
      <c r="UA2" s="64"/>
      <c r="UB2" s="64"/>
      <c r="UC2" s="64"/>
      <c r="UD2" s="64"/>
      <c r="UE2" s="64"/>
      <c r="UF2" s="64"/>
      <c r="UG2" s="64"/>
      <c r="UH2" s="64"/>
      <c r="UI2" s="64"/>
      <c r="UJ2" s="64"/>
      <c r="UK2" s="64"/>
      <c r="UL2" s="64"/>
      <c r="UM2" s="64"/>
      <c r="UN2" s="64"/>
      <c r="UO2" s="64"/>
      <c r="UP2" s="64"/>
      <c r="UQ2" s="64"/>
      <c r="UR2" s="64"/>
      <c r="US2" s="64"/>
      <c r="UT2" s="64"/>
      <c r="UU2" s="64"/>
      <c r="UV2" s="64"/>
      <c r="UW2" s="64"/>
      <c r="UX2" s="64"/>
      <c r="UY2" s="64"/>
      <c r="UZ2" s="64"/>
      <c r="VA2" s="64"/>
      <c r="VB2" s="64"/>
      <c r="VC2" s="64"/>
      <c r="VD2" s="64"/>
      <c r="VE2" s="64"/>
      <c r="VF2" s="64"/>
      <c r="VG2" s="64"/>
      <c r="VH2" s="64"/>
      <c r="VI2" s="64"/>
      <c r="VJ2" s="64"/>
      <c r="VK2" s="64"/>
      <c r="VL2" s="64"/>
      <c r="VM2" s="64"/>
      <c r="VN2" s="64"/>
      <c r="VO2" s="64"/>
      <c r="VP2" s="64"/>
      <c r="VQ2" s="64"/>
      <c r="VR2" s="64"/>
      <c r="VS2" s="64"/>
      <c r="VT2" s="64"/>
      <c r="VU2" s="64"/>
      <c r="VV2" s="64"/>
      <c r="VW2" s="64"/>
      <c r="VX2" s="64"/>
      <c r="VY2" s="64"/>
      <c r="VZ2" s="64"/>
      <c r="WA2" s="64"/>
      <c r="WB2" s="64"/>
      <c r="WC2" s="64"/>
      <c r="WD2" s="64"/>
      <c r="WE2" s="64"/>
      <c r="WF2" s="64"/>
      <c r="WG2" s="64"/>
      <c r="WH2" s="64"/>
      <c r="WI2" s="64"/>
      <c r="WJ2" s="64"/>
      <c r="WK2" s="64"/>
      <c r="WL2" s="64"/>
      <c r="WM2" s="64"/>
      <c r="WN2" s="64"/>
      <c r="WO2" s="64"/>
      <c r="WP2" s="64"/>
      <c r="WQ2" s="64"/>
      <c r="WR2" s="64"/>
      <c r="WS2" s="64"/>
      <c r="WT2" s="64"/>
      <c r="WU2" s="64"/>
      <c r="WV2" s="64"/>
      <c r="WW2" s="64"/>
      <c r="WX2" s="64"/>
      <c r="WY2" s="64"/>
      <c r="WZ2" s="64"/>
      <c r="XA2" s="64"/>
      <c r="XB2" s="64"/>
      <c r="XC2" s="64"/>
      <c r="XD2" s="64"/>
      <c r="XE2" s="64"/>
      <c r="XF2" s="64"/>
      <c r="XG2" s="64"/>
      <c r="XH2" s="64"/>
      <c r="XI2" s="64"/>
      <c r="XJ2" s="64"/>
      <c r="XK2" s="64"/>
      <c r="XL2" s="64"/>
      <c r="XM2" s="64"/>
      <c r="XN2" s="64"/>
      <c r="XO2" s="64"/>
      <c r="XP2" s="64"/>
      <c r="XQ2" s="64"/>
      <c r="XR2" s="64"/>
      <c r="XS2" s="64"/>
      <c r="XT2" s="64"/>
      <c r="XU2" s="64"/>
      <c r="XV2" s="64"/>
      <c r="XW2" s="64"/>
      <c r="XX2" s="64"/>
      <c r="XY2" s="64"/>
      <c r="XZ2" s="64"/>
      <c r="YA2" s="64"/>
      <c r="YB2" s="64"/>
      <c r="YC2" s="64"/>
      <c r="YD2" s="64"/>
      <c r="YE2" s="64"/>
      <c r="YF2" s="64"/>
      <c r="YG2" s="64"/>
      <c r="YH2" s="64"/>
      <c r="YI2" s="64"/>
      <c r="YJ2" s="64"/>
      <c r="YK2" s="64"/>
      <c r="YL2" s="64"/>
      <c r="YM2" s="64"/>
      <c r="YN2" s="64"/>
      <c r="YO2" s="64"/>
      <c r="YP2" s="64"/>
      <c r="YQ2" s="64"/>
      <c r="YR2" s="64"/>
      <c r="YS2" s="64"/>
      <c r="YT2" s="64"/>
      <c r="YU2" s="64"/>
      <c r="YV2" s="64"/>
      <c r="YW2" s="64"/>
      <c r="YX2" s="64"/>
      <c r="YY2" s="64"/>
      <c r="YZ2" s="64"/>
      <c r="ZA2" s="64"/>
      <c r="ZB2" s="64"/>
      <c r="ZC2" s="64"/>
      <c r="ZD2" s="64"/>
      <c r="ZE2" s="64"/>
      <c r="ZF2" s="64"/>
      <c r="ZG2" s="64"/>
      <c r="ZH2" s="64"/>
      <c r="ZI2" s="64"/>
      <c r="ZJ2" s="64"/>
      <c r="ZK2" s="64"/>
      <c r="ZL2" s="64"/>
      <c r="ZM2" s="64"/>
      <c r="ZN2" s="64"/>
      <c r="ZO2" s="64"/>
      <c r="ZP2" s="64"/>
      <c r="ZQ2" s="64"/>
      <c r="ZR2" s="64"/>
      <c r="ZS2" s="64"/>
      <c r="ZT2" s="64"/>
      <c r="ZU2" s="64"/>
      <c r="ZV2" s="64"/>
      <c r="ZW2" s="64"/>
      <c r="ZX2" s="64"/>
      <c r="ZY2" s="64"/>
      <c r="ZZ2" s="64"/>
      <c r="AAA2" s="64"/>
      <c r="AAB2" s="64"/>
      <c r="AAC2" s="64"/>
      <c r="AAD2" s="64"/>
      <c r="AAE2" s="64"/>
      <c r="AAF2" s="64"/>
      <c r="AAG2" s="64"/>
      <c r="AAH2" s="64"/>
      <c r="AAI2" s="64"/>
      <c r="AAJ2" s="64"/>
      <c r="AAK2" s="64"/>
      <c r="AAL2" s="64"/>
      <c r="AAM2" s="64"/>
      <c r="AAN2" s="64"/>
      <c r="AAO2" s="64"/>
      <c r="AAP2" s="64"/>
      <c r="AAQ2" s="64"/>
      <c r="AAR2" s="64"/>
      <c r="AAS2" s="64"/>
      <c r="AAT2" s="64"/>
      <c r="AAU2" s="64"/>
      <c r="AAV2" s="64"/>
      <c r="AAW2" s="64"/>
      <c r="AAX2" s="64"/>
      <c r="AAY2" s="64"/>
      <c r="AAZ2" s="64"/>
      <c r="ABA2" s="64"/>
      <c r="ABB2" s="64"/>
      <c r="ABC2" s="64"/>
      <c r="ABD2" s="64"/>
      <c r="ABE2" s="64"/>
      <c r="ABF2" s="64"/>
      <c r="ABG2" s="64"/>
      <c r="ABH2" s="64"/>
      <c r="ABI2" s="64"/>
      <c r="ABJ2" s="64"/>
      <c r="ABK2" s="64"/>
      <c r="ABL2" s="64"/>
      <c r="ABM2" s="64"/>
      <c r="ABN2" s="64"/>
      <c r="ABO2" s="64"/>
      <c r="ABP2" s="64"/>
      <c r="ABQ2" s="64"/>
      <c r="ABR2" s="64"/>
      <c r="ABS2" s="64"/>
      <c r="ABT2" s="64"/>
      <c r="ABU2" s="64"/>
      <c r="ABV2" s="64"/>
      <c r="ABW2" s="64"/>
      <c r="ABX2" s="64"/>
      <c r="ABY2" s="64"/>
      <c r="ABZ2" s="64"/>
      <c r="ACA2" s="64"/>
      <c r="ACB2" s="64"/>
      <c r="ACC2" s="64"/>
      <c r="ACD2" s="64"/>
      <c r="ACE2" s="64"/>
      <c r="ACF2" s="64"/>
      <c r="ACG2" s="64"/>
      <c r="ACH2" s="64"/>
      <c r="ACI2" s="64"/>
      <c r="ACJ2" s="64"/>
      <c r="ACK2" s="64"/>
      <c r="ACL2" s="64"/>
      <c r="ACM2" s="64"/>
      <c r="ACN2" s="64"/>
      <c r="ACO2" s="64"/>
      <c r="ACP2" s="64"/>
      <c r="ACQ2" s="64"/>
      <c r="ACR2" s="64"/>
      <c r="ACS2" s="64"/>
      <c r="ACT2" s="64"/>
      <c r="ACU2" s="64"/>
      <c r="ACV2" s="64"/>
      <c r="ACW2" s="64"/>
      <c r="ACX2" s="64"/>
      <c r="ACY2" s="64"/>
      <c r="ACZ2" s="64"/>
      <c r="ADA2" s="64"/>
      <c r="ADB2" s="64"/>
      <c r="ADC2" s="64"/>
      <c r="ADD2" s="64"/>
      <c r="ADE2" s="64"/>
      <c r="ADF2" s="64"/>
      <c r="ADG2" s="64"/>
      <c r="ADH2" s="64"/>
      <c r="ADI2" s="64"/>
      <c r="ADJ2" s="64"/>
      <c r="ADK2" s="64"/>
      <c r="ADL2" s="64"/>
      <c r="ADM2" s="64"/>
      <c r="ADN2" s="64"/>
      <c r="ADO2" s="64"/>
      <c r="ADP2" s="64"/>
      <c r="ADQ2" s="64"/>
      <c r="ADR2" s="64"/>
      <c r="ADS2" s="64"/>
      <c r="ADT2" s="64"/>
      <c r="ADU2" s="64"/>
      <c r="ADV2" s="64"/>
      <c r="ADW2" s="64"/>
      <c r="ADX2" s="64"/>
      <c r="ADY2" s="64"/>
      <c r="ADZ2" s="64"/>
      <c r="AEA2" s="64"/>
      <c r="AEB2" s="64"/>
      <c r="AEC2" s="64"/>
      <c r="AED2" s="64"/>
      <c r="AEE2" s="64"/>
      <c r="AEF2" s="64"/>
      <c r="AEG2" s="64"/>
      <c r="AEH2" s="64"/>
      <c r="AEI2" s="64"/>
      <c r="AEJ2" s="64"/>
      <c r="AEK2" s="64"/>
      <c r="AEL2" s="64"/>
      <c r="AEM2" s="64"/>
      <c r="AEN2" s="64"/>
      <c r="AEO2" s="64"/>
      <c r="AEP2" s="64"/>
      <c r="AEQ2" s="64"/>
      <c r="AER2" s="64"/>
      <c r="AES2" s="64"/>
      <c r="AET2" s="64"/>
      <c r="AEU2" s="64"/>
      <c r="AEV2" s="64"/>
      <c r="AEW2" s="64"/>
      <c r="AEX2" s="64"/>
      <c r="AEY2" s="64"/>
      <c r="AEZ2" s="64"/>
      <c r="AFA2" s="64"/>
      <c r="AFB2" s="64"/>
      <c r="AFC2" s="64"/>
      <c r="AFD2" s="64"/>
      <c r="AFE2" s="64"/>
      <c r="AFF2" s="64"/>
      <c r="AFG2" s="64"/>
      <c r="AFH2" s="64"/>
      <c r="AFI2" s="64"/>
      <c r="AFJ2" s="64"/>
      <c r="AFK2" s="64"/>
      <c r="AFL2" s="64"/>
      <c r="AFM2" s="64"/>
      <c r="AFN2" s="64"/>
      <c r="AFO2" s="64"/>
      <c r="AFP2" s="64"/>
      <c r="AFQ2" s="64"/>
      <c r="AFR2" s="64"/>
      <c r="AFS2" s="64"/>
      <c r="AFT2" s="64"/>
      <c r="AFU2" s="64"/>
      <c r="AFV2" s="64"/>
      <c r="AFW2" s="64"/>
      <c r="AFX2" s="64"/>
      <c r="AFY2" s="64"/>
      <c r="AFZ2" s="64"/>
      <c r="AGA2" s="64"/>
      <c r="AGB2" s="64"/>
      <c r="AGC2" s="64"/>
      <c r="AGD2" s="64"/>
      <c r="AGE2" s="64"/>
      <c r="AGF2" s="64"/>
      <c r="AGG2" s="64"/>
      <c r="AGH2" s="64"/>
      <c r="AGI2" s="64"/>
      <c r="AGJ2" s="64"/>
      <c r="AGK2" s="64"/>
      <c r="AGL2" s="64"/>
      <c r="AGM2" s="64"/>
      <c r="AGN2" s="64"/>
      <c r="AGO2" s="64"/>
      <c r="AGP2" s="64"/>
      <c r="AGQ2" s="64"/>
      <c r="AGR2" s="64"/>
      <c r="AGS2" s="64"/>
      <c r="AGT2" s="64"/>
      <c r="AGU2" s="64"/>
      <c r="AGV2" s="64"/>
      <c r="AGW2" s="64"/>
      <c r="AGX2" s="64"/>
      <c r="AGY2" s="64"/>
      <c r="AGZ2" s="64"/>
      <c r="AHA2" s="64"/>
      <c r="AHB2" s="64"/>
      <c r="AHC2" s="64"/>
      <c r="AHD2" s="64"/>
      <c r="AHE2" s="64"/>
      <c r="AHF2" s="64"/>
      <c r="AHG2" s="64"/>
      <c r="AHH2" s="64"/>
      <c r="AHI2" s="64"/>
      <c r="AHJ2" s="64"/>
      <c r="AHK2" s="64"/>
      <c r="AHL2" s="64"/>
      <c r="AHM2" s="64"/>
      <c r="AHN2" s="64"/>
      <c r="AHO2" s="64"/>
      <c r="AHP2" s="64"/>
      <c r="AHQ2" s="64"/>
      <c r="AHR2" s="64"/>
      <c r="AHS2" s="64"/>
      <c r="AHT2" s="64"/>
      <c r="AHU2" s="64"/>
      <c r="AHV2" s="64"/>
      <c r="AHW2" s="64"/>
      <c r="AHX2" s="64"/>
      <c r="AHY2" s="64"/>
      <c r="AHZ2" s="64"/>
      <c r="AIA2" s="64"/>
      <c r="AIB2" s="64"/>
      <c r="AIC2" s="64"/>
      <c r="AID2" s="64"/>
      <c r="AIE2" s="64"/>
      <c r="AIF2" s="64"/>
      <c r="AIG2" s="64"/>
      <c r="AIH2" s="64"/>
      <c r="AII2" s="64"/>
      <c r="AIJ2" s="64"/>
      <c r="AIK2" s="64"/>
      <c r="AIL2" s="64"/>
      <c r="AIM2" s="64"/>
      <c r="AIN2" s="64"/>
      <c r="AIO2" s="64"/>
      <c r="AIP2" s="64"/>
      <c r="AIQ2" s="64"/>
      <c r="AIR2" s="64"/>
      <c r="AIS2" s="64"/>
      <c r="AIT2" s="64"/>
      <c r="AIU2" s="64"/>
      <c r="AIV2" s="64"/>
      <c r="AIW2" s="64"/>
      <c r="AIX2" s="64"/>
      <c r="AIY2" s="64"/>
      <c r="AIZ2" s="64"/>
      <c r="AJA2" s="64"/>
      <c r="AJB2" s="64"/>
      <c r="AJC2" s="64"/>
      <c r="AJD2" s="64"/>
      <c r="AJE2" s="64"/>
      <c r="AJF2" s="64"/>
      <c r="AJG2" s="64"/>
      <c r="AJH2" s="64"/>
      <c r="AJI2" s="64"/>
      <c r="AJJ2" s="64"/>
      <c r="AJK2" s="64"/>
      <c r="AJL2" s="64"/>
      <c r="AJM2" s="64"/>
      <c r="AJN2" s="64"/>
      <c r="AJO2" s="64"/>
      <c r="AJP2" s="64"/>
      <c r="AJQ2" s="64"/>
      <c r="AJR2" s="64"/>
      <c r="AJS2" s="64"/>
      <c r="AJT2" s="64"/>
      <c r="AJU2" s="64"/>
      <c r="AJV2" s="64"/>
      <c r="AJW2" s="64"/>
      <c r="AJX2" s="64"/>
      <c r="AJY2" s="64"/>
      <c r="AJZ2" s="64"/>
      <c r="AKA2" s="64"/>
      <c r="AKB2" s="64"/>
      <c r="AKC2" s="64"/>
      <c r="AKD2" s="64"/>
      <c r="AKE2" s="64"/>
      <c r="AKF2" s="64"/>
      <c r="AKG2" s="64"/>
      <c r="AKH2" s="64"/>
      <c r="AKI2" s="64"/>
      <c r="AKJ2" s="64"/>
      <c r="AKK2" s="64"/>
      <c r="AKL2" s="64"/>
      <c r="AKM2" s="64"/>
      <c r="AKN2" s="64"/>
      <c r="AKO2" s="64"/>
      <c r="AKP2" s="64"/>
      <c r="AKQ2" s="64"/>
      <c r="AKR2" s="64"/>
      <c r="AKS2" s="64"/>
      <c r="AKT2" s="64"/>
      <c r="AKU2" s="64"/>
      <c r="AKV2" s="64"/>
      <c r="AKW2" s="64"/>
      <c r="AKX2" s="64"/>
      <c r="AKY2" s="64"/>
      <c r="AKZ2" s="64"/>
      <c r="ALA2" s="64"/>
      <c r="ALB2" s="64"/>
      <c r="ALC2" s="64"/>
      <c r="ALD2" s="64"/>
      <c r="ALE2" s="64"/>
      <c r="ALF2" s="64"/>
      <c r="ALG2" s="64"/>
      <c r="ALH2" s="64"/>
      <c r="ALI2" s="64"/>
      <c r="ALJ2" s="64"/>
      <c r="ALK2" s="64"/>
      <c r="ALL2" s="64"/>
      <c r="ALM2" s="64"/>
      <c r="ALN2" s="64"/>
      <c r="ALO2" s="64"/>
      <c r="ALP2" s="64"/>
      <c r="ALQ2" s="64"/>
      <c r="ALR2" s="64"/>
      <c r="ALS2" s="64"/>
      <c r="ALT2" s="64"/>
      <c r="ALU2" s="64"/>
      <c r="ALV2" s="64"/>
      <c r="ALW2" s="64"/>
      <c r="ALX2" s="64"/>
      <c r="ALY2" s="64"/>
      <c r="ALZ2" s="64"/>
      <c r="AMA2" s="64"/>
      <c r="AMB2" s="64"/>
      <c r="AMC2" s="64"/>
      <c r="AMD2" s="64"/>
      <c r="AME2" s="64"/>
      <c r="AMF2" s="64"/>
      <c r="AMG2" s="64"/>
      <c r="AMH2" s="64"/>
      <c r="AMI2" s="64"/>
      <c r="AMJ2" s="64"/>
      <c r="AMK2" s="64"/>
      <c r="AML2" s="64"/>
      <c r="AMM2" s="64"/>
      <c r="AMN2" s="64"/>
      <c r="AMO2" s="64"/>
      <c r="AMP2" s="64"/>
      <c r="AMQ2" s="64"/>
      <c r="AMR2" s="64"/>
      <c r="AMS2" s="64"/>
      <c r="AMT2" s="64"/>
      <c r="AMU2" s="64"/>
      <c r="AMV2" s="64"/>
      <c r="AMW2" s="64"/>
      <c r="AMX2" s="64"/>
      <c r="AMY2" s="64"/>
      <c r="AMZ2" s="64"/>
      <c r="ANA2" s="64"/>
      <c r="ANB2" s="64"/>
      <c r="ANC2" s="64"/>
      <c r="AND2" s="64"/>
      <c r="ANE2" s="64"/>
      <c r="ANF2" s="64"/>
      <c r="ANG2" s="64"/>
      <c r="ANH2" s="64"/>
      <c r="ANI2" s="64"/>
      <c r="ANJ2" s="64"/>
      <c r="ANK2" s="64"/>
      <c r="ANL2" s="64"/>
      <c r="ANM2" s="64"/>
      <c r="ANN2" s="64"/>
      <c r="ANO2" s="64"/>
      <c r="ANP2" s="64"/>
      <c r="ANQ2" s="64"/>
      <c r="ANR2" s="64"/>
      <c r="ANS2" s="64"/>
      <c r="ANT2" s="64"/>
      <c r="ANU2" s="64"/>
      <c r="ANV2" s="64"/>
      <c r="ANW2" s="64"/>
      <c r="ANX2" s="64"/>
      <c r="ANY2" s="64"/>
      <c r="ANZ2" s="64"/>
      <c r="AOA2" s="64"/>
      <c r="AOB2" s="64"/>
      <c r="AOC2" s="64"/>
      <c r="AOD2" s="64"/>
      <c r="AOE2" s="64"/>
      <c r="AOF2" s="64"/>
      <c r="AOG2" s="64"/>
      <c r="AOH2" s="64"/>
      <c r="AOI2" s="64"/>
      <c r="AOJ2" s="64"/>
      <c r="AOK2" s="64"/>
      <c r="AOL2" s="64"/>
      <c r="AOM2" s="64"/>
      <c r="AON2" s="64"/>
      <c r="AOO2" s="64"/>
      <c r="AOP2" s="64"/>
      <c r="AOQ2" s="64"/>
      <c r="AOR2" s="64"/>
      <c r="AOS2" s="64"/>
      <c r="AOT2" s="64"/>
      <c r="AOU2" s="64"/>
      <c r="AOV2" s="64"/>
      <c r="AOW2" s="64"/>
      <c r="AOX2" s="64"/>
      <c r="AOY2" s="64"/>
      <c r="AOZ2" s="64"/>
      <c r="APA2" s="64"/>
      <c r="APB2" s="64"/>
      <c r="APC2" s="64"/>
      <c r="APD2" s="64"/>
      <c r="APE2" s="64"/>
      <c r="APF2" s="64"/>
      <c r="APG2" s="64"/>
      <c r="APH2" s="64"/>
      <c r="API2" s="64"/>
      <c r="APJ2" s="64"/>
      <c r="APK2" s="64"/>
      <c r="APL2" s="64"/>
      <c r="APM2" s="64"/>
      <c r="APN2" s="64"/>
      <c r="APO2" s="64"/>
      <c r="APP2" s="64"/>
      <c r="APQ2" s="64"/>
      <c r="APR2" s="64"/>
      <c r="APS2" s="64"/>
      <c r="APT2" s="64"/>
      <c r="APU2" s="64"/>
      <c r="APV2" s="64"/>
      <c r="APW2" s="64"/>
      <c r="APX2" s="64"/>
      <c r="APY2" s="64"/>
      <c r="APZ2" s="64"/>
      <c r="AQA2" s="64"/>
      <c r="AQB2" s="64"/>
      <c r="AQC2" s="64"/>
      <c r="AQD2" s="64"/>
      <c r="AQE2" s="64"/>
      <c r="AQF2" s="64"/>
      <c r="AQG2" s="64"/>
      <c r="AQH2" s="64"/>
      <c r="AQI2" s="64"/>
      <c r="AQJ2" s="64"/>
      <c r="AQK2" s="64"/>
      <c r="AQL2" s="64"/>
      <c r="AQM2" s="64"/>
      <c r="AQN2" s="64"/>
      <c r="AQO2" s="64"/>
      <c r="AQP2" s="64"/>
      <c r="AQQ2" s="64"/>
      <c r="AQR2" s="64"/>
      <c r="AQS2" s="64"/>
      <c r="AQT2" s="64"/>
      <c r="AQU2" s="64"/>
      <c r="AQV2" s="64"/>
      <c r="AQW2" s="64"/>
      <c r="AQX2" s="64"/>
      <c r="AQY2" s="64"/>
      <c r="AQZ2" s="64"/>
      <c r="ARA2" s="64"/>
      <c r="ARB2" s="64"/>
      <c r="ARC2" s="64"/>
      <c r="ARD2" s="64"/>
      <c r="ARE2" s="64"/>
      <c r="ARF2" s="64"/>
      <c r="ARG2" s="64"/>
      <c r="ARH2" s="64"/>
      <c r="ARI2" s="64"/>
      <c r="ARJ2" s="64"/>
      <c r="ARK2" s="64"/>
      <c r="ARL2" s="64"/>
      <c r="ARM2" s="64"/>
      <c r="ARN2" s="64"/>
      <c r="ARO2" s="64"/>
      <c r="ARP2" s="64"/>
      <c r="ARQ2" s="64"/>
      <c r="ARR2" s="64"/>
      <c r="ARS2" s="64"/>
      <c r="ART2" s="64"/>
      <c r="ARU2" s="64"/>
      <c r="ARV2" s="64"/>
      <c r="ARW2" s="64"/>
      <c r="ARX2" s="64"/>
      <c r="ARY2" s="64"/>
      <c r="ARZ2" s="64"/>
      <c r="ASA2" s="64"/>
      <c r="ASB2" s="64"/>
      <c r="ASC2" s="64"/>
      <c r="ASD2" s="64"/>
      <c r="ASE2" s="64"/>
      <c r="ASF2" s="64"/>
      <c r="ASG2" s="64"/>
      <c r="ASH2" s="64"/>
      <c r="ASI2" s="64"/>
      <c r="ASJ2" s="64"/>
      <c r="ASK2" s="64"/>
      <c r="ASL2" s="64"/>
      <c r="ASM2" s="64"/>
      <c r="ASN2" s="64"/>
      <c r="ASO2" s="64"/>
      <c r="ASP2" s="64"/>
      <c r="ASQ2" s="64"/>
      <c r="ASR2" s="64"/>
      <c r="ASS2" s="64"/>
      <c r="AST2" s="64"/>
      <c r="ASU2" s="64"/>
      <c r="ASV2" s="64"/>
      <c r="ASW2" s="64"/>
      <c r="ASX2" s="64"/>
      <c r="ASY2" s="64"/>
      <c r="ASZ2" s="64"/>
      <c r="ATA2" s="64"/>
      <c r="ATB2" s="64"/>
      <c r="ATC2" s="64"/>
      <c r="ATD2" s="64"/>
      <c r="ATE2" s="64"/>
      <c r="ATF2" s="64"/>
      <c r="ATG2" s="64"/>
      <c r="ATH2" s="64"/>
      <c r="ATI2" s="64"/>
      <c r="ATJ2" s="64"/>
      <c r="ATK2" s="64"/>
      <c r="ATL2" s="64"/>
      <c r="ATM2" s="64"/>
      <c r="ATN2" s="64"/>
      <c r="ATO2" s="64"/>
      <c r="ATP2" s="64"/>
      <c r="ATQ2" s="64"/>
      <c r="ATR2" s="64"/>
      <c r="ATS2" s="64"/>
      <c r="ATT2" s="64"/>
      <c r="ATU2" s="64"/>
      <c r="ATV2" s="64"/>
      <c r="ATW2" s="64"/>
      <c r="ATX2" s="64"/>
      <c r="ATY2" s="64"/>
      <c r="ATZ2" s="64"/>
      <c r="AUA2" s="64"/>
      <c r="AUB2" s="64"/>
      <c r="AUC2" s="64"/>
      <c r="AUD2" s="64"/>
      <c r="AUE2" s="64"/>
      <c r="AUF2" s="64"/>
      <c r="AUG2" s="64"/>
      <c r="AUH2" s="64"/>
      <c r="AUI2" s="64"/>
      <c r="AUJ2" s="64"/>
      <c r="AUK2" s="64"/>
      <c r="AUL2" s="64"/>
      <c r="AUM2" s="64"/>
      <c r="AUN2" s="64"/>
      <c r="AUO2" s="64"/>
      <c r="AUP2" s="64"/>
      <c r="AUQ2" s="64"/>
      <c r="AUR2" s="64"/>
      <c r="AUS2" s="64"/>
      <c r="AUT2" s="64"/>
      <c r="AUU2" s="64"/>
      <c r="AUV2" s="64"/>
      <c r="AUW2" s="64"/>
      <c r="AUX2" s="64"/>
      <c r="AUY2" s="64"/>
      <c r="AUZ2" s="64"/>
      <c r="AVA2" s="64"/>
      <c r="AVB2" s="64"/>
      <c r="AVC2" s="64"/>
      <c r="AVD2" s="64"/>
      <c r="AVE2" s="64"/>
      <c r="AVF2" s="64"/>
      <c r="AVG2" s="64"/>
      <c r="AVH2" s="64"/>
      <c r="AVI2" s="64"/>
      <c r="AVJ2" s="64"/>
      <c r="AVK2" s="64"/>
      <c r="AVL2" s="64"/>
      <c r="AVM2" s="64"/>
      <c r="AVN2" s="64"/>
      <c r="AVO2" s="64"/>
      <c r="AVP2" s="64"/>
      <c r="AVQ2" s="64"/>
      <c r="AVR2" s="64"/>
      <c r="AVS2" s="64"/>
      <c r="AVT2" s="64"/>
      <c r="AVU2" s="64"/>
      <c r="AVV2" s="64"/>
      <c r="AVW2" s="64"/>
      <c r="AVX2" s="64"/>
      <c r="AVY2" s="64"/>
      <c r="AVZ2" s="64"/>
      <c r="AWA2" s="64"/>
      <c r="AWB2" s="64"/>
      <c r="AWC2" s="64"/>
      <c r="AWD2" s="64"/>
      <c r="AWE2" s="64"/>
      <c r="AWF2" s="64"/>
      <c r="AWG2" s="64"/>
      <c r="AWH2" s="64"/>
      <c r="AWI2" s="64"/>
      <c r="AWJ2" s="64"/>
      <c r="AWK2" s="64"/>
      <c r="AWL2" s="64"/>
      <c r="AWM2" s="64"/>
      <c r="AWN2" s="64"/>
      <c r="AWO2" s="64"/>
      <c r="AWP2" s="64"/>
      <c r="AWQ2" s="64"/>
      <c r="AWR2" s="64"/>
      <c r="AWS2" s="64"/>
      <c r="AWT2" s="64"/>
      <c r="AWU2" s="64"/>
      <c r="AWV2" s="64"/>
      <c r="AWW2" s="64"/>
      <c r="AWX2" s="64"/>
      <c r="AWY2" s="64"/>
      <c r="AWZ2" s="64"/>
      <c r="AXA2" s="64"/>
      <c r="AXB2" s="64"/>
      <c r="AXC2" s="64"/>
      <c r="AXD2" s="64"/>
      <c r="AXE2" s="64"/>
      <c r="AXF2" s="64"/>
      <c r="AXG2" s="64"/>
      <c r="AXH2" s="64"/>
      <c r="AXI2" s="64"/>
      <c r="AXJ2" s="64"/>
      <c r="AXK2" s="64"/>
      <c r="AXL2" s="64"/>
      <c r="AXM2" s="64"/>
      <c r="AXN2" s="64"/>
      <c r="AXO2" s="64"/>
      <c r="AXP2" s="64"/>
      <c r="AXQ2" s="64"/>
      <c r="AXR2" s="64"/>
      <c r="AXS2" s="64"/>
      <c r="AXT2" s="64"/>
      <c r="AXU2" s="64"/>
      <c r="AXV2" s="64"/>
      <c r="AXW2" s="64"/>
      <c r="AXX2" s="64"/>
      <c r="AXY2" s="64"/>
      <c r="AXZ2" s="64"/>
      <c r="AYA2" s="64"/>
      <c r="AYB2" s="64"/>
      <c r="AYC2" s="64"/>
      <c r="AYD2" s="64"/>
      <c r="AYE2" s="64"/>
      <c r="AYF2" s="64"/>
      <c r="AYG2" s="64"/>
      <c r="AYH2" s="64"/>
      <c r="AYI2" s="64"/>
      <c r="AYJ2" s="64"/>
      <c r="AYK2" s="64"/>
      <c r="AYL2" s="64"/>
      <c r="AYM2" s="64"/>
      <c r="AYN2" s="64"/>
      <c r="AYO2" s="64"/>
      <c r="AYP2" s="64"/>
      <c r="AYQ2" s="64"/>
      <c r="AYR2" s="64"/>
      <c r="AYS2" s="64"/>
      <c r="AYT2" s="64"/>
      <c r="AYU2" s="64"/>
      <c r="AYV2" s="64"/>
      <c r="AYW2" s="64"/>
      <c r="AYX2" s="64"/>
      <c r="AYY2" s="64"/>
      <c r="AYZ2" s="64"/>
      <c r="AZA2" s="64"/>
      <c r="AZB2" s="64"/>
      <c r="AZC2" s="64"/>
      <c r="AZD2" s="64"/>
      <c r="AZE2" s="64"/>
      <c r="AZF2" s="64"/>
      <c r="AZG2" s="64"/>
      <c r="AZH2" s="64"/>
      <c r="AZI2" s="64"/>
      <c r="AZJ2" s="64"/>
      <c r="AZK2" s="64"/>
      <c r="AZL2" s="64"/>
      <c r="AZM2" s="64"/>
      <c r="AZN2" s="64"/>
      <c r="AZO2" s="64"/>
      <c r="AZP2" s="64"/>
      <c r="AZQ2" s="64"/>
      <c r="AZR2" s="64"/>
      <c r="AZS2" s="64"/>
      <c r="AZT2" s="64"/>
      <c r="AZU2" s="64"/>
      <c r="AZV2" s="64"/>
      <c r="AZW2" s="64"/>
      <c r="AZX2" s="64"/>
      <c r="AZY2" s="64"/>
      <c r="AZZ2" s="64"/>
      <c r="BAA2" s="64"/>
      <c r="BAB2" s="64"/>
      <c r="BAC2" s="64"/>
      <c r="BAD2" s="64"/>
      <c r="BAE2" s="64"/>
      <c r="BAF2" s="64"/>
      <c r="BAG2" s="64"/>
      <c r="BAH2" s="64"/>
      <c r="BAI2" s="64"/>
      <c r="BAJ2" s="64"/>
      <c r="BAK2" s="64"/>
      <c r="BAL2" s="64"/>
      <c r="BAM2" s="64"/>
      <c r="BAN2" s="64"/>
      <c r="BAO2" s="64"/>
      <c r="BAP2" s="64"/>
      <c r="BAQ2" s="64"/>
      <c r="BAR2" s="64"/>
      <c r="BAS2" s="64"/>
      <c r="BAT2" s="64"/>
      <c r="BAU2" s="64"/>
      <c r="BAV2" s="64"/>
      <c r="BAW2" s="64"/>
      <c r="BAX2" s="64"/>
      <c r="BAY2" s="64"/>
      <c r="BAZ2" s="64"/>
      <c r="BBA2" s="64"/>
      <c r="BBB2" s="64"/>
      <c r="BBC2" s="64"/>
      <c r="BBD2" s="64"/>
      <c r="BBE2" s="64"/>
      <c r="BBF2" s="64"/>
      <c r="BBG2" s="64"/>
      <c r="BBH2" s="64"/>
      <c r="BBI2" s="64"/>
      <c r="BBJ2" s="64"/>
      <c r="BBK2" s="64"/>
      <c r="BBL2" s="64"/>
      <c r="BBM2" s="64"/>
      <c r="BBN2" s="64"/>
      <c r="BBO2" s="64"/>
      <c r="BBP2" s="64"/>
      <c r="BBQ2" s="64"/>
      <c r="BBR2" s="64"/>
      <c r="BBS2" s="64"/>
      <c r="BBT2" s="64"/>
      <c r="BBU2" s="64"/>
      <c r="BBV2" s="64"/>
      <c r="BBW2" s="64"/>
      <c r="BBX2" s="64"/>
      <c r="BBY2" s="64"/>
      <c r="BBZ2" s="64"/>
      <c r="BCA2" s="64"/>
      <c r="BCB2" s="64"/>
      <c r="BCC2" s="64"/>
      <c r="BCD2" s="64"/>
      <c r="BCE2" s="64"/>
      <c r="BCF2" s="64"/>
      <c r="BCG2" s="64"/>
      <c r="BCH2" s="64"/>
      <c r="BCI2" s="64"/>
      <c r="BCJ2" s="64"/>
      <c r="BCK2" s="64"/>
      <c r="BCL2" s="64"/>
      <c r="BCM2" s="64"/>
      <c r="BCN2" s="64"/>
      <c r="BCO2" s="64"/>
      <c r="BCP2" s="64"/>
      <c r="BCQ2" s="64"/>
      <c r="BCR2" s="64"/>
      <c r="BCS2" s="64"/>
      <c r="BCT2" s="64"/>
      <c r="BCU2" s="64"/>
      <c r="BCV2" s="64"/>
      <c r="BCW2" s="64"/>
      <c r="BCX2" s="64"/>
      <c r="BCY2" s="64"/>
      <c r="BCZ2" s="64"/>
      <c r="BDA2" s="64"/>
      <c r="BDB2" s="64"/>
      <c r="BDC2" s="64"/>
      <c r="BDD2" s="64"/>
      <c r="BDE2" s="64"/>
      <c r="BDF2" s="64"/>
      <c r="BDG2" s="64"/>
      <c r="BDH2" s="64"/>
      <c r="BDI2" s="64"/>
      <c r="BDJ2" s="64"/>
      <c r="BDK2" s="64"/>
      <c r="BDL2" s="64"/>
      <c r="BDM2" s="64"/>
      <c r="BDN2" s="64"/>
      <c r="BDO2" s="64"/>
      <c r="BDP2" s="64"/>
      <c r="BDQ2" s="64"/>
      <c r="BDR2" s="64"/>
      <c r="BDS2" s="64"/>
      <c r="BDT2" s="64"/>
      <c r="BDU2" s="64"/>
      <c r="BDV2" s="64"/>
      <c r="BDW2" s="64"/>
      <c r="BDX2" s="64"/>
      <c r="BDY2" s="64"/>
      <c r="BDZ2" s="64"/>
      <c r="BEA2" s="64"/>
      <c r="BEB2" s="64"/>
      <c r="BEC2" s="64"/>
      <c r="BED2" s="64"/>
      <c r="BEE2" s="64"/>
      <c r="BEF2" s="64"/>
      <c r="BEG2" s="64"/>
      <c r="BEH2" s="64"/>
      <c r="BEI2" s="64"/>
      <c r="BEJ2" s="64"/>
      <c r="BEK2" s="64"/>
      <c r="BEL2" s="64"/>
      <c r="BEM2" s="64"/>
      <c r="BEN2" s="64"/>
      <c r="BEO2" s="64"/>
      <c r="BEP2" s="64"/>
      <c r="BEQ2" s="64"/>
      <c r="BER2" s="64"/>
      <c r="BES2" s="64"/>
      <c r="BET2" s="64"/>
      <c r="BEU2" s="64"/>
      <c r="BEV2" s="64"/>
      <c r="BEW2" s="64"/>
      <c r="BEX2" s="64"/>
      <c r="BEY2" s="64"/>
      <c r="BEZ2" s="64"/>
      <c r="BFA2" s="64"/>
      <c r="BFB2" s="64"/>
      <c r="BFC2" s="64"/>
      <c r="BFD2" s="64"/>
      <c r="BFE2" s="64"/>
      <c r="BFF2" s="64"/>
      <c r="BFG2" s="64"/>
      <c r="BFH2" s="64"/>
      <c r="BFI2" s="64"/>
      <c r="BFJ2" s="64"/>
      <c r="BFK2" s="64"/>
      <c r="BFL2" s="64"/>
      <c r="BFM2" s="64"/>
      <c r="BFN2" s="64"/>
      <c r="BFO2" s="64"/>
      <c r="BFP2" s="64"/>
      <c r="BFQ2" s="64"/>
      <c r="BFR2" s="64"/>
      <c r="BFS2" s="64"/>
      <c r="BFT2" s="64"/>
      <c r="BFU2" s="64"/>
      <c r="BFV2" s="64"/>
      <c r="BFW2" s="64"/>
      <c r="BFX2" s="64"/>
      <c r="BFY2" s="64"/>
      <c r="BFZ2" s="64"/>
      <c r="BGA2" s="64"/>
      <c r="BGB2" s="64"/>
      <c r="BGC2" s="64"/>
      <c r="BGD2" s="64"/>
      <c r="BGE2" s="64"/>
      <c r="BGF2" s="64"/>
      <c r="BGG2" s="64"/>
      <c r="BGH2" s="64"/>
      <c r="BGI2" s="64"/>
      <c r="BGJ2" s="64"/>
      <c r="BGK2" s="64"/>
      <c r="BGL2" s="64"/>
      <c r="BGM2" s="64"/>
      <c r="BGN2" s="64"/>
      <c r="BGO2" s="64"/>
      <c r="BGP2" s="64"/>
      <c r="BGQ2" s="64"/>
      <c r="BGR2" s="64"/>
      <c r="BGS2" s="64"/>
      <c r="BGT2" s="64"/>
      <c r="BGU2" s="64"/>
      <c r="BGV2" s="64"/>
      <c r="BGW2" s="64"/>
      <c r="BGX2" s="64"/>
      <c r="BGY2" s="64"/>
      <c r="BGZ2" s="64"/>
      <c r="BHA2" s="64"/>
      <c r="BHB2" s="64"/>
      <c r="BHC2" s="64"/>
      <c r="BHD2" s="64"/>
      <c r="BHE2" s="64"/>
      <c r="BHF2" s="64"/>
      <c r="BHG2" s="64"/>
      <c r="BHH2" s="64"/>
      <c r="BHI2" s="64"/>
      <c r="BHJ2" s="64"/>
      <c r="BHK2" s="64"/>
      <c r="BHL2" s="64"/>
      <c r="BHM2" s="64"/>
      <c r="BHN2" s="64"/>
      <c r="BHO2" s="64"/>
      <c r="BHP2" s="64"/>
      <c r="BHQ2" s="64"/>
      <c r="BHR2" s="64"/>
      <c r="BHS2" s="64"/>
      <c r="BHT2" s="64"/>
      <c r="BHU2" s="64"/>
      <c r="BHV2" s="64"/>
      <c r="BHW2" s="64"/>
      <c r="BHX2" s="64"/>
      <c r="BHY2" s="64"/>
      <c r="BHZ2" s="64"/>
      <c r="BIA2" s="64"/>
      <c r="BIB2" s="64"/>
      <c r="BIC2" s="64"/>
      <c r="BID2" s="64"/>
      <c r="BIE2" s="64"/>
      <c r="BIF2" s="64"/>
      <c r="BIG2" s="64"/>
      <c r="BIH2" s="64"/>
      <c r="BII2" s="64"/>
      <c r="BIJ2" s="64"/>
      <c r="BIK2" s="64"/>
      <c r="BIL2" s="64"/>
      <c r="BIM2" s="64"/>
      <c r="BIN2" s="64"/>
      <c r="BIO2" s="64"/>
      <c r="BIP2" s="64"/>
      <c r="BIQ2" s="64"/>
      <c r="BIR2" s="64"/>
      <c r="BIS2" s="64"/>
      <c r="BIT2" s="64"/>
      <c r="BIU2" s="64"/>
      <c r="BIV2" s="64"/>
      <c r="BIW2" s="64"/>
      <c r="BIX2" s="64"/>
      <c r="BIY2" s="64"/>
      <c r="BIZ2" s="64"/>
      <c r="BJA2" s="64"/>
      <c r="BJB2" s="64"/>
      <c r="BJC2" s="64"/>
      <c r="BJD2" s="64"/>
      <c r="BJE2" s="64"/>
      <c r="BJF2" s="64"/>
      <c r="BJG2" s="64"/>
      <c r="BJH2" s="64"/>
      <c r="BJI2" s="64"/>
      <c r="BJJ2" s="64"/>
      <c r="BJK2" s="64"/>
      <c r="BJL2" s="64"/>
      <c r="BJM2" s="64"/>
      <c r="BJN2" s="64"/>
      <c r="BJO2" s="64"/>
      <c r="BJP2" s="64"/>
      <c r="BJQ2" s="64"/>
      <c r="BJR2" s="64"/>
      <c r="BJS2" s="64"/>
      <c r="BJT2" s="64"/>
      <c r="BJU2" s="64"/>
      <c r="BJV2" s="64"/>
      <c r="BJW2" s="64"/>
      <c r="BJX2" s="64"/>
      <c r="BJY2" s="64"/>
      <c r="BJZ2" s="64"/>
      <c r="BKA2" s="64"/>
      <c r="BKB2" s="64"/>
      <c r="BKC2" s="64"/>
      <c r="BKD2" s="64"/>
      <c r="BKE2" s="64"/>
      <c r="BKF2" s="64"/>
      <c r="BKG2" s="64"/>
      <c r="BKH2" s="64"/>
      <c r="BKI2" s="64"/>
      <c r="BKJ2" s="64"/>
      <c r="BKK2" s="64"/>
      <c r="BKL2" s="64"/>
      <c r="BKM2" s="64"/>
      <c r="BKN2" s="64"/>
      <c r="BKO2" s="64"/>
      <c r="BKP2" s="64"/>
      <c r="BKQ2" s="64"/>
      <c r="BKR2" s="64"/>
      <c r="BKS2" s="64"/>
      <c r="BKT2" s="64"/>
      <c r="BKU2" s="64"/>
      <c r="BKV2" s="64"/>
      <c r="BKW2" s="64"/>
      <c r="BKX2" s="64"/>
      <c r="BKY2" s="64"/>
      <c r="BKZ2" s="64"/>
      <c r="BLA2" s="64"/>
      <c r="BLB2" s="64"/>
      <c r="BLC2" s="64"/>
      <c r="BLD2" s="64"/>
      <c r="BLE2" s="64"/>
      <c r="BLF2" s="64"/>
      <c r="BLG2" s="64"/>
      <c r="BLH2" s="64"/>
      <c r="BLI2" s="64"/>
      <c r="BLJ2" s="64"/>
      <c r="BLK2" s="64"/>
      <c r="BLL2" s="64"/>
      <c r="BLM2" s="64"/>
      <c r="BLN2" s="64"/>
      <c r="BLO2" s="64"/>
      <c r="BLP2" s="64"/>
      <c r="BLQ2" s="64"/>
      <c r="BLR2" s="64"/>
      <c r="BLS2" s="64"/>
      <c r="BLT2" s="64"/>
      <c r="BLU2" s="64"/>
      <c r="BLV2" s="64"/>
      <c r="BLW2" s="64"/>
      <c r="BLX2" s="64"/>
      <c r="BLY2" s="64"/>
      <c r="BLZ2" s="64"/>
      <c r="BMA2" s="64"/>
      <c r="BMB2" s="64"/>
      <c r="BMC2" s="64"/>
      <c r="BMD2" s="64"/>
      <c r="BME2" s="64"/>
      <c r="BMF2" s="64"/>
      <c r="BMG2" s="64"/>
      <c r="BMH2" s="64"/>
      <c r="BMI2" s="64"/>
      <c r="BMJ2" s="64"/>
      <c r="BMK2" s="64"/>
      <c r="BML2" s="64"/>
      <c r="BMM2" s="64"/>
      <c r="BMN2" s="64"/>
      <c r="BMO2" s="64"/>
      <c r="BMP2" s="64"/>
      <c r="BMQ2" s="64"/>
      <c r="BMR2" s="64"/>
      <c r="BMS2" s="64"/>
      <c r="BMT2" s="64"/>
      <c r="BMU2" s="64"/>
      <c r="BMV2" s="64"/>
      <c r="BMW2" s="64"/>
      <c r="BMX2" s="64"/>
      <c r="BMY2" s="64"/>
      <c r="BMZ2" s="64"/>
      <c r="BNA2" s="64"/>
      <c r="BNB2" s="64"/>
      <c r="BNC2" s="64"/>
      <c r="BND2" s="64"/>
      <c r="BNE2" s="64"/>
      <c r="BNF2" s="64"/>
      <c r="BNG2" s="64"/>
      <c r="BNH2" s="64"/>
      <c r="BNI2" s="64"/>
      <c r="BNJ2" s="64"/>
      <c r="BNK2" s="64"/>
      <c r="BNL2" s="64"/>
      <c r="BNM2" s="64"/>
      <c r="BNN2" s="64"/>
      <c r="BNO2" s="64"/>
      <c r="BNP2" s="64"/>
      <c r="BNQ2" s="64"/>
      <c r="BNR2" s="64"/>
      <c r="BNS2" s="64"/>
      <c r="BNT2" s="64"/>
      <c r="BNU2" s="64"/>
      <c r="BNV2" s="64"/>
      <c r="BNW2" s="64"/>
      <c r="BNX2" s="64"/>
      <c r="BNY2" s="64"/>
      <c r="BNZ2" s="64"/>
      <c r="BOA2" s="64"/>
      <c r="BOB2" s="64"/>
      <c r="BOC2" s="64"/>
      <c r="BOD2" s="64"/>
      <c r="BOE2" s="64"/>
      <c r="BOF2" s="64"/>
      <c r="BOG2" s="64"/>
      <c r="BOH2" s="64"/>
      <c r="BOI2" s="64"/>
      <c r="BOJ2" s="64"/>
      <c r="BOK2" s="64"/>
      <c r="BOL2" s="64"/>
      <c r="BOM2" s="64"/>
      <c r="BON2" s="64"/>
      <c r="BOO2" s="64"/>
      <c r="BOP2" s="64"/>
      <c r="BOQ2" s="64"/>
      <c r="BOR2" s="64"/>
      <c r="BOS2" s="64"/>
      <c r="BOT2" s="64"/>
      <c r="BOU2" s="64"/>
      <c r="BOV2" s="64"/>
      <c r="BOW2" s="64"/>
      <c r="BOX2" s="64"/>
      <c r="BOY2" s="64"/>
      <c r="BOZ2" s="64"/>
      <c r="BPA2" s="64"/>
      <c r="BPB2" s="64"/>
      <c r="BPC2" s="64"/>
      <c r="BPD2" s="64"/>
      <c r="BPE2" s="64"/>
      <c r="BPF2" s="64"/>
      <c r="BPG2" s="64"/>
      <c r="BPH2" s="64"/>
      <c r="BPI2" s="64"/>
      <c r="BPJ2" s="64"/>
      <c r="BPK2" s="64"/>
      <c r="BPL2" s="64"/>
      <c r="BPM2" s="64"/>
      <c r="BPN2" s="64"/>
      <c r="BPO2" s="64"/>
      <c r="BPP2" s="64"/>
      <c r="BPQ2" s="64"/>
      <c r="BPR2" s="64"/>
      <c r="BPS2" s="64"/>
      <c r="BPT2" s="64"/>
      <c r="BPU2" s="64"/>
      <c r="BPV2" s="64"/>
      <c r="BPW2" s="64"/>
      <c r="BPX2" s="64"/>
      <c r="BPY2" s="64"/>
      <c r="BPZ2" s="64"/>
      <c r="BQA2" s="64"/>
      <c r="BQB2" s="64"/>
      <c r="BQC2" s="64"/>
      <c r="BQD2" s="64"/>
      <c r="BQE2" s="64"/>
      <c r="BQF2" s="64"/>
      <c r="BQG2" s="64"/>
      <c r="BQH2" s="64"/>
      <c r="BQI2" s="64"/>
      <c r="BQJ2" s="64"/>
      <c r="BQK2" s="64"/>
      <c r="BQL2" s="64"/>
      <c r="BQM2" s="64"/>
      <c r="BQN2" s="64"/>
      <c r="BQO2" s="64"/>
      <c r="BQP2" s="64"/>
      <c r="BQQ2" s="64"/>
      <c r="BQR2" s="64"/>
      <c r="BQS2" s="64"/>
      <c r="BQT2" s="64"/>
      <c r="BQU2" s="64"/>
      <c r="BQV2" s="64"/>
      <c r="BQW2" s="64"/>
      <c r="BQX2" s="64"/>
      <c r="BQY2" s="64"/>
      <c r="BQZ2" s="64"/>
      <c r="BRA2" s="64"/>
      <c r="BRB2" s="64"/>
      <c r="BRC2" s="64"/>
      <c r="BRD2" s="64"/>
      <c r="BRE2" s="64"/>
      <c r="BRF2" s="64"/>
      <c r="BRG2" s="64"/>
      <c r="BRH2" s="64"/>
      <c r="BRI2" s="64"/>
      <c r="BRJ2" s="64"/>
      <c r="BRK2" s="64"/>
      <c r="BRL2" s="64"/>
      <c r="BRM2" s="64"/>
      <c r="BRN2" s="64"/>
      <c r="BRO2" s="64"/>
      <c r="BRP2" s="64"/>
      <c r="BRQ2" s="64"/>
      <c r="BRR2" s="64"/>
      <c r="BRS2" s="64"/>
      <c r="BRT2" s="64"/>
      <c r="BRU2" s="64"/>
      <c r="BRV2" s="64"/>
      <c r="BRW2" s="64"/>
      <c r="BRX2" s="64"/>
      <c r="BRY2" s="64"/>
      <c r="BRZ2" s="64"/>
      <c r="BSA2" s="64"/>
      <c r="BSB2" s="64"/>
      <c r="BSC2" s="64"/>
      <c r="BSD2" s="64"/>
      <c r="BSE2" s="64"/>
      <c r="BSF2" s="64"/>
      <c r="BSG2" s="64"/>
      <c r="BSH2" s="64"/>
      <c r="BSI2" s="64"/>
      <c r="BSJ2" s="64"/>
      <c r="BSK2" s="64"/>
      <c r="BSL2" s="64"/>
      <c r="BSM2" s="64"/>
      <c r="BSN2" s="64"/>
      <c r="BSO2" s="64"/>
      <c r="BSP2" s="64"/>
      <c r="BSQ2" s="64"/>
      <c r="BSR2" s="64"/>
      <c r="BSS2" s="64"/>
      <c r="BST2" s="64"/>
      <c r="BSU2" s="64"/>
      <c r="BSV2" s="64"/>
      <c r="BSW2" s="64"/>
      <c r="BSX2" s="64"/>
      <c r="BSY2" s="64"/>
      <c r="BSZ2" s="64"/>
      <c r="BTA2" s="64"/>
      <c r="BTB2" s="64"/>
      <c r="BTC2" s="64"/>
      <c r="BTD2" s="64"/>
      <c r="BTE2" s="64"/>
      <c r="BTF2" s="64"/>
      <c r="BTG2" s="64"/>
      <c r="BTH2" s="64"/>
      <c r="BTI2" s="64"/>
      <c r="BTJ2" s="64"/>
      <c r="BTK2" s="64"/>
      <c r="BTL2" s="64"/>
      <c r="BTM2" s="64"/>
      <c r="BTN2" s="64"/>
      <c r="BTO2" s="64"/>
      <c r="BTP2" s="64"/>
      <c r="BTQ2" s="64"/>
      <c r="BTR2" s="64"/>
      <c r="BTS2" s="64"/>
      <c r="BTT2" s="64"/>
      <c r="BTU2" s="64"/>
      <c r="BTV2" s="64"/>
      <c r="BTW2" s="64"/>
      <c r="BTX2" s="64"/>
      <c r="BTY2" s="64"/>
      <c r="BTZ2" s="64"/>
      <c r="BUA2" s="64"/>
      <c r="BUB2" s="64"/>
      <c r="BUC2" s="64"/>
      <c r="BUD2" s="64"/>
      <c r="BUE2" s="64"/>
      <c r="BUF2" s="64"/>
      <c r="BUG2" s="64"/>
      <c r="BUH2" s="64"/>
      <c r="BUI2" s="64"/>
      <c r="BUJ2" s="64"/>
      <c r="BUK2" s="64"/>
      <c r="BUL2" s="64"/>
      <c r="BUM2" s="64"/>
      <c r="BUN2" s="64"/>
      <c r="BUO2" s="64"/>
      <c r="BUP2" s="64"/>
      <c r="BUQ2" s="64"/>
      <c r="BUR2" s="64"/>
      <c r="BUS2" s="64"/>
      <c r="BUT2" s="64"/>
      <c r="BUU2" s="64"/>
      <c r="BUV2" s="64"/>
      <c r="BUW2" s="64"/>
      <c r="BUX2" s="64"/>
      <c r="BUY2" s="64"/>
      <c r="BUZ2" s="64"/>
      <c r="BVA2" s="64"/>
      <c r="BVB2" s="64"/>
      <c r="BVC2" s="64"/>
      <c r="BVD2" s="64"/>
      <c r="BVE2" s="64"/>
      <c r="BVF2" s="64"/>
      <c r="BVG2" s="64"/>
      <c r="BVH2" s="64"/>
      <c r="BVI2" s="64"/>
      <c r="BVJ2" s="64"/>
      <c r="BVK2" s="64"/>
      <c r="BVL2" s="64"/>
      <c r="BVM2" s="64"/>
      <c r="BVN2" s="64"/>
      <c r="BVO2" s="64"/>
      <c r="BVP2" s="64"/>
      <c r="BVQ2" s="64"/>
      <c r="BVR2" s="64"/>
      <c r="BVS2" s="64"/>
      <c r="BVT2" s="64"/>
      <c r="BVU2" s="64"/>
      <c r="BVV2" s="64"/>
      <c r="BVW2" s="64"/>
      <c r="BVX2" s="64"/>
      <c r="BVY2" s="64"/>
      <c r="BVZ2" s="64"/>
      <c r="BWA2" s="64"/>
      <c r="BWB2" s="64"/>
      <c r="BWC2" s="64"/>
      <c r="BWD2" s="64"/>
      <c r="BWE2" s="64"/>
      <c r="BWF2" s="64"/>
      <c r="BWG2" s="64"/>
      <c r="BWH2" s="64"/>
      <c r="BWI2" s="64"/>
      <c r="BWJ2" s="64"/>
      <c r="BWK2" s="64"/>
      <c r="BWL2" s="64"/>
      <c r="BWM2" s="64"/>
      <c r="BWN2" s="64"/>
      <c r="BWO2" s="64"/>
      <c r="BWP2" s="64"/>
      <c r="BWQ2" s="64"/>
      <c r="BWR2" s="64"/>
      <c r="BWS2" s="64"/>
      <c r="BWT2" s="64"/>
      <c r="BWU2" s="64"/>
      <c r="BWV2" s="64"/>
      <c r="BWW2" s="64"/>
      <c r="BWX2" s="64"/>
      <c r="BWY2" s="64"/>
      <c r="BWZ2" s="64"/>
      <c r="BXA2" s="64"/>
      <c r="BXB2" s="64"/>
      <c r="BXC2" s="64"/>
      <c r="BXD2" s="64"/>
      <c r="BXE2" s="64"/>
      <c r="BXF2" s="64"/>
      <c r="BXG2" s="64"/>
      <c r="BXH2" s="64"/>
      <c r="BXI2" s="64"/>
      <c r="BXJ2" s="64"/>
      <c r="BXK2" s="64"/>
      <c r="BXL2" s="64"/>
      <c r="BXM2" s="64"/>
      <c r="BXN2" s="64"/>
      <c r="BXO2" s="64"/>
      <c r="BXP2" s="64"/>
      <c r="BXQ2" s="64"/>
      <c r="BXR2" s="64"/>
      <c r="BXS2" s="64"/>
      <c r="BXT2" s="64"/>
      <c r="BXU2" s="64"/>
      <c r="BXV2" s="64"/>
      <c r="BXW2" s="64"/>
      <c r="BXX2" s="64"/>
      <c r="BXY2" s="64"/>
      <c r="BXZ2" s="64"/>
      <c r="BYA2" s="64"/>
      <c r="BYB2" s="64"/>
      <c r="BYC2" s="64"/>
      <c r="BYD2" s="64"/>
      <c r="BYE2" s="64"/>
      <c r="BYF2" s="64"/>
      <c r="BYG2" s="64"/>
      <c r="BYH2" s="64"/>
      <c r="BYI2" s="64"/>
      <c r="BYJ2" s="64"/>
      <c r="BYK2" s="64"/>
      <c r="BYL2" s="64"/>
      <c r="BYM2" s="64"/>
      <c r="BYN2" s="64"/>
      <c r="BYO2" s="64"/>
      <c r="BYP2" s="64"/>
      <c r="BYQ2" s="64"/>
      <c r="BYR2" s="64"/>
      <c r="BYS2" s="64"/>
      <c r="BYT2" s="64"/>
      <c r="BYU2" s="64"/>
      <c r="BYV2" s="64"/>
      <c r="BYW2" s="64"/>
      <c r="BYX2" s="64"/>
      <c r="BYY2" s="64"/>
      <c r="BYZ2" s="64"/>
      <c r="BZA2" s="64"/>
      <c r="BZB2" s="64"/>
      <c r="BZC2" s="64"/>
      <c r="BZD2" s="64"/>
      <c r="BZE2" s="64"/>
      <c r="BZF2" s="64"/>
      <c r="BZG2" s="64"/>
      <c r="BZH2" s="64"/>
      <c r="BZI2" s="64"/>
      <c r="BZJ2" s="64"/>
      <c r="BZK2" s="64"/>
      <c r="BZL2" s="64"/>
      <c r="BZM2" s="64"/>
      <c r="BZN2" s="64"/>
      <c r="BZO2" s="64"/>
      <c r="BZP2" s="64"/>
      <c r="BZQ2" s="64"/>
      <c r="BZR2" s="64"/>
      <c r="BZS2" s="64"/>
      <c r="BZT2" s="64"/>
      <c r="BZU2" s="64"/>
      <c r="BZV2" s="64"/>
      <c r="BZW2" s="64"/>
      <c r="BZX2" s="64"/>
      <c r="BZY2" s="64"/>
      <c r="BZZ2" s="64"/>
      <c r="CAA2" s="64"/>
      <c r="CAB2" s="64"/>
      <c r="CAC2" s="64"/>
      <c r="CAD2" s="64"/>
      <c r="CAE2" s="64"/>
      <c r="CAF2" s="64"/>
      <c r="CAG2" s="64"/>
      <c r="CAH2" s="64"/>
      <c r="CAI2" s="64"/>
      <c r="CAJ2" s="64"/>
      <c r="CAK2" s="64"/>
      <c r="CAL2" s="64"/>
      <c r="CAM2" s="64"/>
      <c r="CAN2" s="64"/>
      <c r="CAO2" s="64"/>
      <c r="CAP2" s="64"/>
      <c r="CAQ2" s="64"/>
      <c r="CAR2" s="64"/>
      <c r="CAS2" s="64"/>
      <c r="CAT2" s="64"/>
      <c r="CAU2" s="64"/>
      <c r="CAV2" s="64"/>
      <c r="CAW2" s="64"/>
      <c r="CAX2" s="64"/>
      <c r="CAY2" s="64"/>
      <c r="CAZ2" s="64"/>
      <c r="CBA2" s="64"/>
      <c r="CBB2" s="64"/>
      <c r="CBC2" s="64"/>
      <c r="CBD2" s="64"/>
      <c r="CBE2" s="64"/>
      <c r="CBF2" s="64"/>
      <c r="CBG2" s="64"/>
      <c r="CBH2" s="64"/>
      <c r="CBI2" s="64"/>
      <c r="CBJ2" s="64"/>
      <c r="CBK2" s="64"/>
      <c r="CBL2" s="64"/>
      <c r="CBM2" s="64"/>
      <c r="CBN2" s="64"/>
      <c r="CBO2" s="64"/>
      <c r="CBP2" s="64"/>
      <c r="CBQ2" s="64"/>
      <c r="CBR2" s="64"/>
      <c r="CBS2" s="64"/>
      <c r="CBT2" s="64"/>
      <c r="CBU2" s="64"/>
      <c r="CBV2" s="64"/>
      <c r="CBW2" s="64"/>
      <c r="CBX2" s="64"/>
      <c r="CBY2" s="64"/>
      <c r="CBZ2" s="64"/>
      <c r="CCA2" s="64"/>
      <c r="CCB2" s="64"/>
      <c r="CCC2" s="64"/>
      <c r="CCD2" s="64"/>
      <c r="CCE2" s="64"/>
      <c r="CCF2" s="64"/>
      <c r="CCG2" s="64"/>
      <c r="CCH2" s="64"/>
      <c r="CCI2" s="64"/>
      <c r="CCJ2" s="64"/>
      <c r="CCK2" s="64"/>
      <c r="CCL2" s="64"/>
      <c r="CCM2" s="64"/>
      <c r="CCN2" s="64"/>
      <c r="CCO2" s="64"/>
      <c r="CCP2" s="64"/>
      <c r="CCQ2" s="64"/>
      <c r="CCR2" s="64"/>
      <c r="CCS2" s="64"/>
      <c r="CCT2" s="64"/>
      <c r="CCU2" s="64"/>
      <c r="CCV2" s="64"/>
      <c r="CCW2" s="64"/>
      <c r="CCX2" s="64"/>
      <c r="CCY2" s="64"/>
      <c r="CCZ2" s="64"/>
      <c r="CDA2" s="64"/>
      <c r="CDB2" s="64"/>
      <c r="CDC2" s="64"/>
      <c r="CDD2" s="64"/>
      <c r="CDE2" s="64"/>
      <c r="CDF2" s="64"/>
      <c r="CDG2" s="64"/>
      <c r="CDH2" s="64"/>
      <c r="CDI2" s="64"/>
      <c r="CDJ2" s="64"/>
      <c r="CDK2" s="64"/>
      <c r="CDL2" s="64"/>
      <c r="CDM2" s="64"/>
      <c r="CDN2" s="64"/>
      <c r="CDO2" s="64"/>
      <c r="CDP2" s="64"/>
      <c r="CDQ2" s="64"/>
      <c r="CDR2" s="64"/>
      <c r="CDS2" s="64"/>
      <c r="CDT2" s="64"/>
      <c r="CDU2" s="64"/>
      <c r="CDV2" s="64"/>
      <c r="CDW2" s="64"/>
      <c r="CDX2" s="64"/>
      <c r="CDY2" s="64"/>
      <c r="CDZ2" s="64"/>
      <c r="CEA2" s="64"/>
      <c r="CEB2" s="64"/>
      <c r="CEC2" s="64"/>
      <c r="CED2" s="64"/>
      <c r="CEE2" s="64"/>
      <c r="CEF2" s="64"/>
      <c r="CEG2" s="64"/>
      <c r="CEH2" s="64"/>
      <c r="CEI2" s="64"/>
      <c r="CEJ2" s="64"/>
      <c r="CEK2" s="64"/>
      <c r="CEL2" s="64"/>
      <c r="CEM2" s="64"/>
      <c r="CEN2" s="64"/>
      <c r="CEO2" s="64"/>
      <c r="CEP2" s="64"/>
      <c r="CEQ2" s="64"/>
      <c r="CER2" s="64"/>
      <c r="CES2" s="64"/>
      <c r="CET2" s="64"/>
      <c r="CEU2" s="64"/>
      <c r="CEV2" s="64"/>
      <c r="CEW2" s="64"/>
      <c r="CEX2" s="64"/>
      <c r="CEY2" s="64"/>
      <c r="CEZ2" s="64"/>
      <c r="CFA2" s="64"/>
      <c r="CFB2" s="64"/>
      <c r="CFC2" s="64"/>
      <c r="CFD2" s="64"/>
      <c r="CFE2" s="64"/>
      <c r="CFF2" s="64"/>
      <c r="CFG2" s="64"/>
      <c r="CFH2" s="64"/>
      <c r="CFI2" s="64"/>
      <c r="CFJ2" s="64"/>
      <c r="CFK2" s="64"/>
      <c r="CFL2" s="64"/>
      <c r="CFM2" s="64"/>
      <c r="CFN2" s="64"/>
      <c r="CFO2" s="64"/>
      <c r="CFP2" s="64"/>
      <c r="CFQ2" s="64"/>
      <c r="CFR2" s="64"/>
      <c r="CFS2" s="64"/>
      <c r="CFT2" s="64"/>
      <c r="CFU2" s="64"/>
      <c r="CFV2" s="64"/>
      <c r="CFW2" s="64"/>
      <c r="CFX2" s="64"/>
      <c r="CFY2" s="64"/>
      <c r="CFZ2" s="64"/>
      <c r="CGA2" s="64"/>
      <c r="CGB2" s="64"/>
      <c r="CGC2" s="64"/>
      <c r="CGD2" s="64"/>
      <c r="CGE2" s="64"/>
      <c r="CGF2" s="64"/>
      <c r="CGG2" s="64"/>
      <c r="CGH2" s="64"/>
      <c r="CGI2" s="64"/>
      <c r="CGJ2" s="64"/>
      <c r="CGK2" s="64"/>
      <c r="CGL2" s="64"/>
      <c r="CGM2" s="64"/>
      <c r="CGN2" s="64"/>
      <c r="CGO2" s="64"/>
      <c r="CGP2" s="64"/>
      <c r="CGQ2" s="64"/>
      <c r="CGR2" s="64"/>
      <c r="CGS2" s="64"/>
      <c r="CGT2" s="64"/>
      <c r="CGU2" s="64"/>
      <c r="CGV2" s="64"/>
      <c r="CGW2" s="64"/>
      <c r="CGX2" s="64"/>
      <c r="CGY2" s="64"/>
      <c r="CGZ2" s="64"/>
      <c r="CHA2" s="64"/>
      <c r="CHB2" s="64"/>
      <c r="CHC2" s="64"/>
      <c r="CHD2" s="64"/>
      <c r="CHE2" s="64"/>
      <c r="CHF2" s="64"/>
      <c r="CHG2" s="64"/>
      <c r="CHH2" s="64"/>
      <c r="CHI2" s="64"/>
      <c r="CHJ2" s="64"/>
      <c r="CHK2" s="64"/>
      <c r="CHL2" s="64"/>
      <c r="CHM2" s="64"/>
      <c r="CHN2" s="64"/>
      <c r="CHO2" s="64"/>
      <c r="CHP2" s="64"/>
      <c r="CHQ2" s="64"/>
      <c r="CHR2" s="64"/>
      <c r="CHS2" s="64"/>
      <c r="CHT2" s="64"/>
      <c r="CHU2" s="64"/>
      <c r="CHV2" s="64"/>
      <c r="CHW2" s="64"/>
      <c r="CHX2" s="64"/>
      <c r="CHY2" s="64"/>
      <c r="CHZ2" s="64"/>
      <c r="CIA2" s="64"/>
      <c r="CIB2" s="64"/>
      <c r="CIC2" s="64"/>
      <c r="CID2" s="64"/>
      <c r="CIE2" s="64"/>
      <c r="CIF2" s="64"/>
      <c r="CIG2" s="64"/>
      <c r="CIH2" s="64"/>
      <c r="CII2" s="64"/>
      <c r="CIJ2" s="64"/>
      <c r="CIK2" s="64"/>
      <c r="CIL2" s="64"/>
      <c r="CIM2" s="64"/>
      <c r="CIN2" s="64"/>
      <c r="CIO2" s="64"/>
      <c r="CIP2" s="64"/>
      <c r="CIQ2" s="64"/>
      <c r="CIR2" s="64"/>
      <c r="CIS2" s="64"/>
      <c r="CIT2" s="64"/>
      <c r="CIU2" s="64"/>
      <c r="CIV2" s="64"/>
      <c r="CIW2" s="64"/>
      <c r="CIX2" s="64"/>
      <c r="CIY2" s="64"/>
      <c r="CIZ2" s="64"/>
      <c r="CJA2" s="64"/>
      <c r="CJB2" s="64"/>
      <c r="CJC2" s="64"/>
      <c r="CJD2" s="64"/>
      <c r="CJE2" s="64"/>
      <c r="CJF2" s="64"/>
      <c r="CJG2" s="64"/>
      <c r="CJH2" s="64"/>
      <c r="CJI2" s="64"/>
      <c r="CJJ2" s="64"/>
      <c r="CJK2" s="64"/>
      <c r="CJL2" s="64"/>
      <c r="CJM2" s="64"/>
      <c r="CJN2" s="64"/>
      <c r="CJO2" s="64"/>
      <c r="CJP2" s="64"/>
      <c r="CJQ2" s="64"/>
      <c r="CJR2" s="64"/>
      <c r="CJS2" s="64"/>
      <c r="CJT2" s="64"/>
      <c r="CJU2" s="64"/>
      <c r="CJV2" s="64"/>
      <c r="CJW2" s="64"/>
      <c r="CJX2" s="64"/>
      <c r="CJY2" s="64"/>
      <c r="CJZ2" s="64"/>
      <c r="CKA2" s="64"/>
      <c r="CKB2" s="64"/>
      <c r="CKC2" s="64"/>
      <c r="CKD2" s="64"/>
      <c r="CKE2" s="64"/>
      <c r="CKF2" s="64"/>
      <c r="CKG2" s="64"/>
      <c r="CKH2" s="64"/>
      <c r="CKI2" s="64"/>
      <c r="CKJ2" s="64"/>
      <c r="CKK2" s="64"/>
      <c r="CKL2" s="64"/>
      <c r="CKM2" s="64"/>
      <c r="CKN2" s="64"/>
      <c r="CKO2" s="64"/>
      <c r="CKP2" s="64"/>
      <c r="CKQ2" s="64"/>
      <c r="CKR2" s="64"/>
      <c r="CKS2" s="64"/>
      <c r="CKT2" s="64"/>
      <c r="CKU2" s="64"/>
      <c r="CKV2" s="64"/>
      <c r="CKW2" s="64"/>
      <c r="CKX2" s="64"/>
      <c r="CKY2" s="64"/>
      <c r="CKZ2" s="64"/>
      <c r="CLA2" s="64"/>
      <c r="CLB2" s="64"/>
      <c r="CLC2" s="64"/>
      <c r="CLD2" s="64"/>
      <c r="CLE2" s="64"/>
      <c r="CLF2" s="64"/>
      <c r="CLG2" s="64"/>
      <c r="CLH2" s="64"/>
      <c r="CLI2" s="64"/>
      <c r="CLJ2" s="64"/>
      <c r="CLK2" s="64"/>
      <c r="CLL2" s="64"/>
      <c r="CLM2" s="64"/>
      <c r="CLN2" s="64"/>
      <c r="CLO2" s="64"/>
      <c r="CLP2" s="64"/>
      <c r="CLQ2" s="64"/>
      <c r="CLR2" s="64"/>
      <c r="CLS2" s="64"/>
      <c r="CLT2" s="64"/>
      <c r="CLU2" s="64"/>
      <c r="CLV2" s="64"/>
      <c r="CLW2" s="64"/>
      <c r="CLX2" s="64"/>
      <c r="CLY2" s="64"/>
      <c r="CLZ2" s="64"/>
      <c r="CMA2" s="64"/>
      <c r="CMB2" s="64"/>
      <c r="CMC2" s="64"/>
      <c r="CMD2" s="64"/>
      <c r="CME2" s="64"/>
      <c r="CMF2" s="64"/>
      <c r="CMG2" s="64"/>
      <c r="CMH2" s="64"/>
      <c r="CMI2" s="64"/>
      <c r="CMJ2" s="64"/>
      <c r="CMK2" s="64"/>
      <c r="CML2" s="64"/>
      <c r="CMM2" s="64"/>
      <c r="CMN2" s="64"/>
      <c r="CMO2" s="64"/>
      <c r="CMP2" s="64"/>
      <c r="CMQ2" s="64"/>
      <c r="CMR2" s="64"/>
      <c r="CMS2" s="64"/>
      <c r="CMT2" s="64"/>
      <c r="CMU2" s="64"/>
      <c r="CMV2" s="64"/>
      <c r="CMW2" s="64"/>
      <c r="CMX2" s="64"/>
      <c r="CMY2" s="64"/>
      <c r="CMZ2" s="64"/>
      <c r="CNA2" s="64"/>
      <c r="CNB2" s="64"/>
      <c r="CNC2" s="64"/>
      <c r="CND2" s="64"/>
      <c r="CNE2" s="64"/>
      <c r="CNF2" s="64"/>
      <c r="CNG2" s="64"/>
      <c r="CNH2" s="64"/>
      <c r="CNI2" s="64"/>
      <c r="CNJ2" s="64"/>
      <c r="CNK2" s="64"/>
      <c r="CNL2" s="64"/>
      <c r="CNM2" s="64"/>
      <c r="CNN2" s="64"/>
      <c r="CNO2" s="64"/>
      <c r="CNP2" s="64"/>
      <c r="CNQ2" s="64"/>
      <c r="CNR2" s="64"/>
      <c r="CNS2" s="64"/>
      <c r="CNT2" s="64"/>
      <c r="CNU2" s="64"/>
      <c r="CNV2" s="64"/>
      <c r="CNW2" s="64"/>
      <c r="CNX2" s="64"/>
      <c r="CNY2" s="64"/>
      <c r="CNZ2" s="64"/>
      <c r="COA2" s="64"/>
      <c r="COB2" s="64"/>
      <c r="COC2" s="64"/>
      <c r="COD2" s="64"/>
      <c r="COE2" s="64"/>
      <c r="COF2" s="64"/>
      <c r="COG2" s="64"/>
      <c r="COH2" s="64"/>
      <c r="COI2" s="64"/>
      <c r="COJ2" s="64"/>
      <c r="COK2" s="64"/>
      <c r="COL2" s="64"/>
      <c r="COM2" s="64"/>
      <c r="CON2" s="64"/>
      <c r="COO2" s="64"/>
      <c r="COP2" s="64"/>
      <c r="COQ2" s="64"/>
      <c r="COR2" s="64"/>
      <c r="COS2" s="64"/>
      <c r="COT2" s="64"/>
      <c r="COU2" s="64"/>
      <c r="COV2" s="64"/>
      <c r="COW2" s="64"/>
      <c r="COX2" s="64"/>
      <c r="COY2" s="64"/>
      <c r="COZ2" s="64"/>
      <c r="CPA2" s="64"/>
      <c r="CPB2" s="64"/>
      <c r="CPC2" s="64"/>
      <c r="CPD2" s="64"/>
      <c r="CPE2" s="64"/>
      <c r="CPF2" s="64"/>
      <c r="CPG2" s="64"/>
      <c r="CPH2" s="64"/>
      <c r="CPI2" s="64"/>
      <c r="CPJ2" s="64"/>
      <c r="CPK2" s="64"/>
      <c r="CPL2" s="64"/>
      <c r="CPM2" s="64"/>
      <c r="CPN2" s="64"/>
      <c r="CPO2" s="64"/>
      <c r="CPP2" s="64"/>
      <c r="CPQ2" s="64"/>
      <c r="CPR2" s="64"/>
      <c r="CPS2" s="64"/>
      <c r="CPT2" s="64"/>
      <c r="CPU2" s="64"/>
      <c r="CPV2" s="64"/>
      <c r="CPW2" s="64"/>
      <c r="CPX2" s="64"/>
      <c r="CPY2" s="64"/>
      <c r="CPZ2" s="64"/>
      <c r="CQA2" s="64"/>
      <c r="CQB2" s="64"/>
      <c r="CQC2" s="64"/>
      <c r="CQD2" s="64"/>
      <c r="CQE2" s="64"/>
      <c r="CQF2" s="64"/>
      <c r="CQG2" s="64"/>
      <c r="CQH2" s="64"/>
      <c r="CQI2" s="64"/>
      <c r="CQJ2" s="64"/>
      <c r="CQK2" s="64"/>
      <c r="CQL2" s="64"/>
      <c r="CQM2" s="64"/>
      <c r="CQN2" s="64"/>
      <c r="CQO2" s="64"/>
      <c r="CQP2" s="64"/>
      <c r="CQQ2" s="64"/>
      <c r="CQR2" s="64"/>
      <c r="CQS2" s="64"/>
      <c r="CQT2" s="64"/>
      <c r="CQU2" s="64"/>
      <c r="CQV2" s="64"/>
      <c r="CQW2" s="64"/>
      <c r="CQX2" s="64"/>
      <c r="CQY2" s="64"/>
      <c r="CQZ2" s="64"/>
      <c r="CRA2" s="64"/>
      <c r="CRB2" s="64"/>
      <c r="CRC2" s="64"/>
      <c r="CRD2" s="64"/>
      <c r="CRE2" s="64"/>
      <c r="CRF2" s="64"/>
      <c r="CRG2" s="64"/>
      <c r="CRH2" s="64"/>
      <c r="CRI2" s="64"/>
      <c r="CRJ2" s="64"/>
      <c r="CRK2" s="64"/>
      <c r="CRL2" s="64"/>
      <c r="CRM2" s="64"/>
      <c r="CRN2" s="64"/>
      <c r="CRO2" s="64"/>
      <c r="CRP2" s="64"/>
      <c r="CRQ2" s="64"/>
      <c r="CRR2" s="64"/>
      <c r="CRS2" s="64"/>
      <c r="CRT2" s="64"/>
      <c r="CRU2" s="64"/>
      <c r="CRV2" s="64"/>
      <c r="CRW2" s="64"/>
      <c r="CRX2" s="64"/>
      <c r="CRY2" s="64"/>
      <c r="CRZ2" s="64"/>
      <c r="CSA2" s="64"/>
      <c r="CSB2" s="64"/>
      <c r="CSC2" s="64"/>
      <c r="CSD2" s="64"/>
      <c r="CSE2" s="64"/>
      <c r="CSF2" s="64"/>
      <c r="CSG2" s="64"/>
      <c r="CSH2" s="64"/>
      <c r="CSI2" s="64"/>
      <c r="CSJ2" s="64"/>
      <c r="CSK2" s="64"/>
      <c r="CSL2" s="64"/>
      <c r="CSM2" s="64"/>
      <c r="CSN2" s="64"/>
      <c r="CSO2" s="64"/>
      <c r="CSP2" s="64"/>
      <c r="CSQ2" s="64"/>
      <c r="CSR2" s="64"/>
      <c r="CSS2" s="64"/>
      <c r="CST2" s="64"/>
      <c r="CSU2" s="64"/>
      <c r="CSV2" s="64"/>
      <c r="CSW2" s="64"/>
      <c r="CSX2" s="64"/>
      <c r="CSY2" s="64"/>
      <c r="CSZ2" s="64"/>
      <c r="CTA2" s="64"/>
      <c r="CTB2" s="64"/>
      <c r="CTC2" s="64"/>
      <c r="CTD2" s="64"/>
      <c r="CTE2" s="64"/>
      <c r="CTF2" s="64"/>
      <c r="CTG2" s="64"/>
      <c r="CTH2" s="64"/>
      <c r="CTI2" s="64"/>
      <c r="CTJ2" s="64"/>
      <c r="CTK2" s="64"/>
      <c r="CTL2" s="64"/>
      <c r="CTM2" s="64"/>
      <c r="CTN2" s="64"/>
      <c r="CTO2" s="64"/>
      <c r="CTP2" s="64"/>
      <c r="CTQ2" s="64"/>
      <c r="CTR2" s="64"/>
      <c r="CTS2" s="64"/>
      <c r="CTT2" s="64"/>
      <c r="CTU2" s="64"/>
      <c r="CTV2" s="64"/>
      <c r="CTW2" s="64"/>
      <c r="CTX2" s="64"/>
      <c r="CTY2" s="64"/>
      <c r="CTZ2" s="64"/>
      <c r="CUA2" s="64"/>
      <c r="CUB2" s="64"/>
      <c r="CUC2" s="64"/>
      <c r="CUD2" s="64"/>
      <c r="CUE2" s="64"/>
      <c r="CUF2" s="64"/>
      <c r="CUG2" s="64"/>
      <c r="CUH2" s="64"/>
      <c r="CUI2" s="64"/>
      <c r="CUJ2" s="64"/>
      <c r="CUK2" s="64"/>
      <c r="CUL2" s="64"/>
      <c r="CUM2" s="64"/>
      <c r="CUN2" s="64"/>
      <c r="CUO2" s="64"/>
      <c r="CUP2" s="64"/>
      <c r="CUQ2" s="64"/>
      <c r="CUR2" s="64"/>
      <c r="CUS2" s="64"/>
      <c r="CUT2" s="64"/>
      <c r="CUU2" s="64"/>
      <c r="CUV2" s="64"/>
      <c r="CUW2" s="64"/>
      <c r="CUX2" s="64"/>
      <c r="CUY2" s="64"/>
      <c r="CUZ2" s="64"/>
      <c r="CVA2" s="64"/>
      <c r="CVB2" s="64"/>
      <c r="CVC2" s="64"/>
      <c r="CVD2" s="64"/>
      <c r="CVE2" s="64"/>
      <c r="CVF2" s="64"/>
      <c r="CVG2" s="64"/>
      <c r="CVH2" s="64"/>
      <c r="CVI2" s="64"/>
      <c r="CVJ2" s="64"/>
      <c r="CVK2" s="64"/>
      <c r="CVL2" s="64"/>
      <c r="CVM2" s="64"/>
      <c r="CVN2" s="64"/>
      <c r="CVO2" s="64"/>
      <c r="CVP2" s="64"/>
      <c r="CVQ2" s="64"/>
      <c r="CVR2" s="64"/>
      <c r="CVS2" s="64"/>
      <c r="CVT2" s="64"/>
      <c r="CVU2" s="64"/>
      <c r="CVV2" s="64"/>
      <c r="CVW2" s="64"/>
      <c r="CVX2" s="64"/>
      <c r="CVY2" s="64"/>
      <c r="CVZ2" s="64"/>
      <c r="CWA2" s="64"/>
      <c r="CWB2" s="64"/>
      <c r="CWC2" s="64"/>
      <c r="CWD2" s="64"/>
      <c r="CWE2" s="64"/>
      <c r="CWF2" s="64"/>
      <c r="CWG2" s="64"/>
      <c r="CWH2" s="64"/>
      <c r="CWI2" s="64"/>
      <c r="CWJ2" s="64"/>
      <c r="CWK2" s="64"/>
      <c r="CWL2" s="64"/>
      <c r="CWM2" s="64"/>
      <c r="CWN2" s="64"/>
      <c r="CWO2" s="64"/>
      <c r="CWP2" s="64"/>
      <c r="CWQ2" s="64"/>
      <c r="CWR2" s="64"/>
      <c r="CWS2" s="64"/>
      <c r="CWT2" s="64"/>
      <c r="CWU2" s="64"/>
      <c r="CWV2" s="64"/>
      <c r="CWW2" s="64"/>
      <c r="CWX2" s="64"/>
      <c r="CWY2" s="64"/>
      <c r="CWZ2" s="64"/>
      <c r="CXA2" s="64"/>
      <c r="CXB2" s="64"/>
      <c r="CXC2" s="64"/>
      <c r="CXD2" s="64"/>
      <c r="CXE2" s="64"/>
      <c r="CXF2" s="64"/>
      <c r="CXG2" s="64"/>
      <c r="CXH2" s="64"/>
      <c r="CXI2" s="64"/>
      <c r="CXJ2" s="64"/>
      <c r="CXK2" s="64"/>
      <c r="CXL2" s="64"/>
      <c r="CXM2" s="64"/>
      <c r="CXN2" s="64"/>
      <c r="CXO2" s="64"/>
      <c r="CXP2" s="64"/>
      <c r="CXQ2" s="64"/>
      <c r="CXR2" s="64"/>
      <c r="CXS2" s="64"/>
      <c r="CXT2" s="64"/>
      <c r="CXU2" s="64"/>
      <c r="CXV2" s="64"/>
      <c r="CXW2" s="64"/>
      <c r="CXX2" s="64"/>
      <c r="CXY2" s="64"/>
      <c r="CXZ2" s="64"/>
      <c r="CYA2" s="64"/>
      <c r="CYB2" s="64"/>
      <c r="CYC2" s="64"/>
      <c r="CYD2" s="64"/>
      <c r="CYE2" s="64"/>
      <c r="CYF2" s="64"/>
      <c r="CYG2" s="64"/>
      <c r="CYH2" s="64"/>
      <c r="CYI2" s="64"/>
      <c r="CYJ2" s="64"/>
      <c r="CYK2" s="64"/>
      <c r="CYL2" s="64"/>
      <c r="CYM2" s="64"/>
      <c r="CYN2" s="64"/>
      <c r="CYO2" s="64"/>
      <c r="CYP2" s="64"/>
      <c r="CYQ2" s="64"/>
      <c r="CYR2" s="64"/>
      <c r="CYS2" s="64"/>
      <c r="CYT2" s="64"/>
      <c r="CYU2" s="64"/>
      <c r="CYV2" s="64"/>
      <c r="CYW2" s="64"/>
      <c r="CYX2" s="64"/>
      <c r="CYY2" s="64"/>
      <c r="CYZ2" s="64"/>
      <c r="CZA2" s="64"/>
      <c r="CZB2" s="64"/>
      <c r="CZC2" s="64"/>
      <c r="CZD2" s="64"/>
      <c r="CZE2" s="64"/>
      <c r="CZF2" s="64"/>
      <c r="CZG2" s="64"/>
      <c r="CZH2" s="64"/>
      <c r="CZI2" s="64"/>
      <c r="CZJ2" s="64"/>
      <c r="CZK2" s="64"/>
      <c r="CZL2" s="64"/>
      <c r="CZM2" s="64"/>
      <c r="CZN2" s="64"/>
      <c r="CZO2" s="64"/>
      <c r="CZP2" s="64"/>
      <c r="CZQ2" s="64"/>
      <c r="CZR2" s="64"/>
      <c r="CZS2" s="64"/>
      <c r="CZT2" s="64"/>
      <c r="CZU2" s="64"/>
      <c r="CZV2" s="64"/>
      <c r="CZW2" s="64"/>
      <c r="CZX2" s="64"/>
      <c r="CZY2" s="64"/>
      <c r="CZZ2" s="64"/>
      <c r="DAA2" s="64"/>
      <c r="DAB2" s="64"/>
      <c r="DAC2" s="64"/>
      <c r="DAD2" s="64"/>
      <c r="DAE2" s="64"/>
      <c r="DAF2" s="64"/>
      <c r="DAG2" s="64"/>
      <c r="DAH2" s="64"/>
      <c r="DAI2" s="64"/>
      <c r="DAJ2" s="64"/>
      <c r="DAK2" s="64"/>
      <c r="DAL2" s="64"/>
      <c r="DAM2" s="64"/>
      <c r="DAN2" s="64"/>
      <c r="DAO2" s="64"/>
      <c r="DAP2" s="64"/>
      <c r="DAQ2" s="64"/>
      <c r="DAR2" s="64"/>
      <c r="DAS2" s="64"/>
      <c r="DAT2" s="64"/>
      <c r="DAU2" s="64"/>
      <c r="DAV2" s="64"/>
      <c r="DAW2" s="64"/>
      <c r="DAX2" s="64"/>
      <c r="DAY2" s="64"/>
      <c r="DAZ2" s="64"/>
      <c r="DBA2" s="64"/>
      <c r="DBB2" s="64"/>
      <c r="DBC2" s="64"/>
      <c r="DBD2" s="64"/>
      <c r="DBE2" s="64"/>
      <c r="DBF2" s="64"/>
      <c r="DBG2" s="64"/>
      <c r="DBH2" s="64"/>
      <c r="DBI2" s="64"/>
      <c r="DBJ2" s="64"/>
      <c r="DBK2" s="64"/>
      <c r="DBL2" s="64"/>
      <c r="DBM2" s="64"/>
      <c r="DBN2" s="64"/>
      <c r="DBO2" s="64"/>
      <c r="DBP2" s="64"/>
      <c r="DBQ2" s="64"/>
      <c r="DBR2" s="64"/>
      <c r="DBS2" s="64"/>
      <c r="DBT2" s="64"/>
      <c r="DBU2" s="64"/>
      <c r="DBV2" s="64"/>
      <c r="DBW2" s="64"/>
      <c r="DBX2" s="64"/>
      <c r="DBY2" s="64"/>
      <c r="DBZ2" s="64"/>
      <c r="DCA2" s="64"/>
      <c r="DCB2" s="64"/>
      <c r="DCC2" s="64"/>
      <c r="DCD2" s="64"/>
      <c r="DCE2" s="64"/>
      <c r="DCF2" s="64"/>
      <c r="DCG2" s="64"/>
      <c r="DCH2" s="64"/>
      <c r="DCI2" s="64"/>
      <c r="DCJ2" s="64"/>
      <c r="DCK2" s="64"/>
      <c r="DCL2" s="64"/>
      <c r="DCM2" s="64"/>
      <c r="DCN2" s="64"/>
      <c r="DCO2" s="64"/>
      <c r="DCP2" s="64"/>
      <c r="DCQ2" s="64"/>
      <c r="DCR2" s="64"/>
      <c r="DCS2" s="64"/>
      <c r="DCT2" s="64"/>
      <c r="DCU2" s="64"/>
      <c r="DCV2" s="64"/>
      <c r="DCW2" s="64"/>
      <c r="DCX2" s="64"/>
      <c r="DCY2" s="64"/>
      <c r="DCZ2" s="64"/>
      <c r="DDA2" s="64"/>
      <c r="DDB2" s="64"/>
      <c r="DDC2" s="64"/>
      <c r="DDD2" s="64"/>
      <c r="DDE2" s="64"/>
      <c r="DDF2" s="64"/>
      <c r="DDG2" s="64"/>
      <c r="DDH2" s="64"/>
      <c r="DDI2" s="64"/>
      <c r="DDJ2" s="64"/>
      <c r="DDK2" s="64"/>
      <c r="DDL2" s="64"/>
      <c r="DDM2" s="64"/>
      <c r="DDN2" s="64"/>
      <c r="DDO2" s="64"/>
      <c r="DDP2" s="64"/>
      <c r="DDQ2" s="64"/>
      <c r="DDR2" s="64"/>
      <c r="DDS2" s="64"/>
      <c r="DDT2" s="64"/>
      <c r="DDU2" s="64"/>
      <c r="DDV2" s="64"/>
      <c r="DDW2" s="64"/>
      <c r="DDX2" s="64"/>
      <c r="DDY2" s="64"/>
      <c r="DDZ2" s="64"/>
      <c r="DEA2" s="64"/>
      <c r="DEB2" s="64"/>
      <c r="DEC2" s="64"/>
      <c r="DED2" s="64"/>
      <c r="DEE2" s="64"/>
      <c r="DEF2" s="64"/>
      <c r="DEG2" s="64"/>
      <c r="DEH2" s="64"/>
      <c r="DEI2" s="64"/>
      <c r="DEJ2" s="64"/>
      <c r="DEK2" s="64"/>
      <c r="DEL2" s="64"/>
      <c r="DEM2" s="64"/>
      <c r="DEN2" s="64"/>
      <c r="DEO2" s="64"/>
      <c r="DEP2" s="64"/>
      <c r="DEQ2" s="64"/>
      <c r="DER2" s="64"/>
      <c r="DES2" s="64"/>
      <c r="DET2" s="64"/>
      <c r="DEU2" s="64"/>
      <c r="DEV2" s="64"/>
      <c r="DEW2" s="64"/>
      <c r="DEX2" s="64"/>
      <c r="DEY2" s="64"/>
      <c r="DEZ2" s="64"/>
      <c r="DFA2" s="64"/>
      <c r="DFB2" s="64"/>
      <c r="DFC2" s="64"/>
      <c r="DFD2" s="64"/>
      <c r="DFE2" s="64"/>
      <c r="DFF2" s="64"/>
      <c r="DFG2" s="64"/>
      <c r="DFH2" s="64"/>
      <c r="DFI2" s="64"/>
      <c r="DFJ2" s="64"/>
      <c r="DFK2" s="64"/>
      <c r="DFL2" s="64"/>
      <c r="DFM2" s="64"/>
      <c r="DFN2" s="64"/>
      <c r="DFO2" s="64"/>
      <c r="DFP2" s="64"/>
      <c r="DFQ2" s="64"/>
      <c r="DFR2" s="64"/>
      <c r="DFS2" s="64"/>
      <c r="DFT2" s="64"/>
      <c r="DFU2" s="64"/>
      <c r="DFV2" s="64"/>
      <c r="DFW2" s="64"/>
      <c r="DFX2" s="64"/>
      <c r="DFY2" s="64"/>
      <c r="DFZ2" s="64"/>
      <c r="DGA2" s="64"/>
      <c r="DGB2" s="64"/>
      <c r="DGC2" s="64"/>
      <c r="DGD2" s="64"/>
      <c r="DGE2" s="64"/>
      <c r="DGF2" s="64"/>
      <c r="DGG2" s="64"/>
      <c r="DGH2" s="64"/>
      <c r="DGI2" s="64"/>
      <c r="DGJ2" s="64"/>
      <c r="DGK2" s="64"/>
      <c r="DGL2" s="64"/>
      <c r="DGM2" s="64"/>
      <c r="DGN2" s="64"/>
      <c r="DGO2" s="64"/>
      <c r="DGP2" s="64"/>
      <c r="DGQ2" s="64"/>
      <c r="DGR2" s="64"/>
      <c r="DGS2" s="64"/>
      <c r="DGT2" s="64"/>
      <c r="DGU2" s="64"/>
      <c r="DGV2" s="64"/>
      <c r="DGW2" s="64"/>
      <c r="DGX2" s="64"/>
      <c r="DGY2" s="64"/>
      <c r="DGZ2" s="64"/>
      <c r="DHA2" s="64"/>
      <c r="DHB2" s="64"/>
      <c r="DHC2" s="64"/>
      <c r="DHD2" s="64"/>
      <c r="DHE2" s="64"/>
      <c r="DHF2" s="64"/>
      <c r="DHG2" s="64"/>
      <c r="DHH2" s="64"/>
      <c r="DHI2" s="64"/>
      <c r="DHJ2" s="64"/>
      <c r="DHK2" s="64"/>
      <c r="DHL2" s="64"/>
      <c r="DHM2" s="64"/>
      <c r="DHN2" s="64"/>
      <c r="DHO2" s="64"/>
      <c r="DHP2" s="64"/>
      <c r="DHQ2" s="64"/>
      <c r="DHR2" s="64"/>
      <c r="DHS2" s="64"/>
      <c r="DHT2" s="64"/>
      <c r="DHU2" s="64"/>
      <c r="DHV2" s="64"/>
      <c r="DHW2" s="64"/>
      <c r="DHX2" s="64"/>
      <c r="DHY2" s="64"/>
      <c r="DHZ2" s="64"/>
      <c r="DIA2" s="64"/>
      <c r="DIB2" s="64"/>
      <c r="DIC2" s="64"/>
      <c r="DID2" s="64"/>
      <c r="DIE2" s="64"/>
      <c r="DIF2" s="64"/>
      <c r="DIG2" s="64"/>
      <c r="DIH2" s="64"/>
      <c r="DII2" s="64"/>
      <c r="DIJ2" s="64"/>
      <c r="DIK2" s="64"/>
      <c r="DIL2" s="64"/>
      <c r="DIM2" s="64"/>
      <c r="DIN2" s="64"/>
      <c r="DIO2" s="64"/>
      <c r="DIP2" s="64"/>
      <c r="DIQ2" s="64"/>
      <c r="DIR2" s="64"/>
      <c r="DIS2" s="64"/>
      <c r="DIT2" s="64"/>
      <c r="DIU2" s="64"/>
      <c r="DIV2" s="64"/>
      <c r="DIW2" s="64"/>
      <c r="DIX2" s="64"/>
      <c r="DIY2" s="64"/>
      <c r="DIZ2" s="64"/>
      <c r="DJA2" s="64"/>
      <c r="DJB2" s="64"/>
      <c r="DJC2" s="64"/>
      <c r="DJD2" s="64"/>
      <c r="DJE2" s="64"/>
      <c r="DJF2" s="64"/>
      <c r="DJG2" s="64"/>
      <c r="DJH2" s="64"/>
      <c r="DJI2" s="64"/>
      <c r="DJJ2" s="64"/>
      <c r="DJK2" s="64"/>
      <c r="DJL2" s="64"/>
      <c r="DJM2" s="64"/>
      <c r="DJN2" s="64"/>
      <c r="DJO2" s="64"/>
      <c r="DJP2" s="64"/>
      <c r="DJQ2" s="64"/>
      <c r="DJR2" s="64"/>
      <c r="DJS2" s="64"/>
      <c r="DJT2" s="64"/>
      <c r="DJU2" s="64"/>
      <c r="DJV2" s="64"/>
      <c r="DJW2" s="64"/>
      <c r="DJX2" s="64"/>
      <c r="DJY2" s="64"/>
      <c r="DJZ2" s="64"/>
      <c r="DKA2" s="64"/>
      <c r="DKB2" s="64"/>
      <c r="DKC2" s="64"/>
      <c r="DKD2" s="64"/>
      <c r="DKE2" s="64"/>
      <c r="DKF2" s="64"/>
      <c r="DKG2" s="64"/>
      <c r="DKH2" s="64"/>
      <c r="DKI2" s="64"/>
      <c r="DKJ2" s="64"/>
      <c r="DKK2" s="64"/>
      <c r="DKL2" s="64"/>
      <c r="DKM2" s="64"/>
      <c r="DKN2" s="64"/>
      <c r="DKO2" s="64"/>
      <c r="DKP2" s="64"/>
      <c r="DKQ2" s="64"/>
      <c r="DKR2" s="64"/>
      <c r="DKS2" s="64"/>
      <c r="DKT2" s="64"/>
      <c r="DKU2" s="64"/>
      <c r="DKV2" s="64"/>
      <c r="DKW2" s="64"/>
      <c r="DKX2" s="64"/>
      <c r="DKY2" s="64"/>
      <c r="DKZ2" s="64"/>
      <c r="DLA2" s="64"/>
      <c r="DLB2" s="64"/>
      <c r="DLC2" s="64"/>
      <c r="DLD2" s="64"/>
      <c r="DLE2" s="64"/>
      <c r="DLF2" s="64"/>
      <c r="DLG2" s="64"/>
      <c r="DLH2" s="64"/>
      <c r="DLI2" s="64"/>
      <c r="DLJ2" s="64"/>
      <c r="DLK2" s="64"/>
      <c r="DLL2" s="64"/>
      <c r="DLM2" s="64"/>
      <c r="DLN2" s="64"/>
      <c r="DLO2" s="64"/>
      <c r="DLP2" s="64"/>
      <c r="DLQ2" s="64"/>
      <c r="DLR2" s="64"/>
      <c r="DLS2" s="64"/>
      <c r="DLT2" s="64"/>
      <c r="DLU2" s="64"/>
      <c r="DLV2" s="64"/>
      <c r="DLW2" s="64"/>
      <c r="DLX2" s="64"/>
      <c r="DLY2" s="64"/>
      <c r="DLZ2" s="64"/>
      <c r="DMA2" s="64"/>
      <c r="DMB2" s="64"/>
      <c r="DMC2" s="64"/>
      <c r="DMD2" s="64"/>
      <c r="DME2" s="64"/>
      <c r="DMF2" s="64"/>
      <c r="DMG2" s="64"/>
      <c r="DMH2" s="64"/>
      <c r="DMI2" s="64"/>
      <c r="DMJ2" s="64"/>
      <c r="DMK2" s="64"/>
      <c r="DML2" s="64"/>
      <c r="DMM2" s="64"/>
      <c r="DMN2" s="64"/>
      <c r="DMO2" s="64"/>
      <c r="DMP2" s="64"/>
      <c r="DMQ2" s="64"/>
      <c r="DMR2" s="64"/>
      <c r="DMS2" s="64"/>
      <c r="DMT2" s="64"/>
      <c r="DMU2" s="64"/>
      <c r="DMV2" s="64"/>
      <c r="DMW2" s="64"/>
      <c r="DMX2" s="64"/>
      <c r="DMY2" s="64"/>
      <c r="DMZ2" s="64"/>
      <c r="DNA2" s="64"/>
      <c r="DNB2" s="64"/>
      <c r="DNC2" s="64"/>
      <c r="DND2" s="64"/>
      <c r="DNE2" s="64"/>
      <c r="DNF2" s="64"/>
      <c r="DNG2" s="64"/>
      <c r="DNH2" s="64"/>
      <c r="DNI2" s="64"/>
      <c r="DNJ2" s="64"/>
      <c r="DNK2" s="64"/>
      <c r="DNL2" s="64"/>
      <c r="DNM2" s="64"/>
      <c r="DNN2" s="64"/>
      <c r="DNO2" s="64"/>
      <c r="DNP2" s="64"/>
      <c r="DNQ2" s="64"/>
      <c r="DNR2" s="64"/>
      <c r="DNS2" s="64"/>
      <c r="DNT2" s="64"/>
      <c r="DNU2" s="64"/>
      <c r="DNV2" s="64"/>
      <c r="DNW2" s="64"/>
      <c r="DNX2" s="64"/>
      <c r="DNY2" s="64"/>
      <c r="DNZ2" s="64"/>
      <c r="DOA2" s="64"/>
      <c r="DOB2" s="64"/>
      <c r="DOC2" s="64"/>
      <c r="DOD2" s="64"/>
      <c r="DOE2" s="64"/>
      <c r="DOF2" s="64"/>
      <c r="DOG2" s="64"/>
      <c r="DOH2" s="64"/>
      <c r="DOI2" s="64"/>
      <c r="DOJ2" s="64"/>
      <c r="DOK2" s="64"/>
      <c r="DOL2" s="64"/>
      <c r="DOM2" s="64"/>
      <c r="DON2" s="64"/>
      <c r="DOO2" s="64"/>
      <c r="DOP2" s="64"/>
      <c r="DOQ2" s="64"/>
      <c r="DOR2" s="64"/>
      <c r="DOS2" s="64"/>
      <c r="DOT2" s="64"/>
      <c r="DOU2" s="64"/>
      <c r="DOV2" s="64"/>
      <c r="DOW2" s="64"/>
      <c r="DOX2" s="64"/>
      <c r="DOY2" s="64"/>
      <c r="DOZ2" s="64"/>
      <c r="DPA2" s="64"/>
      <c r="DPB2" s="64"/>
      <c r="DPC2" s="64"/>
      <c r="DPD2" s="64"/>
      <c r="DPE2" s="64"/>
      <c r="DPF2" s="64"/>
      <c r="DPG2" s="64"/>
      <c r="DPH2" s="64"/>
      <c r="DPI2" s="64"/>
      <c r="DPJ2" s="64"/>
      <c r="DPK2" s="64"/>
      <c r="DPL2" s="64"/>
      <c r="DPM2" s="64"/>
      <c r="DPN2" s="64"/>
      <c r="DPO2" s="64"/>
      <c r="DPP2" s="64"/>
      <c r="DPQ2" s="64"/>
      <c r="DPR2" s="64"/>
      <c r="DPS2" s="64"/>
      <c r="DPT2" s="64"/>
      <c r="DPU2" s="64"/>
      <c r="DPV2" s="64"/>
      <c r="DPW2" s="64"/>
      <c r="DPX2" s="64"/>
      <c r="DPY2" s="64"/>
      <c r="DPZ2" s="64"/>
      <c r="DQA2" s="64"/>
      <c r="DQB2" s="64"/>
      <c r="DQC2" s="64"/>
      <c r="DQD2" s="64"/>
      <c r="DQE2" s="64"/>
      <c r="DQF2" s="64"/>
      <c r="DQG2" s="64"/>
      <c r="DQH2" s="64"/>
      <c r="DQI2" s="64"/>
      <c r="DQJ2" s="64"/>
      <c r="DQK2" s="64"/>
      <c r="DQL2" s="64"/>
      <c r="DQM2" s="64"/>
      <c r="DQN2" s="64"/>
      <c r="DQO2" s="64"/>
      <c r="DQP2" s="64"/>
      <c r="DQQ2" s="64"/>
      <c r="DQR2" s="64"/>
      <c r="DQS2" s="64"/>
      <c r="DQT2" s="64"/>
      <c r="DQU2" s="64"/>
      <c r="DQV2" s="64"/>
      <c r="DQW2" s="64"/>
      <c r="DQX2" s="64"/>
      <c r="DQY2" s="64"/>
      <c r="DQZ2" s="64"/>
      <c r="DRA2" s="64"/>
      <c r="DRB2" s="64"/>
      <c r="DRC2" s="64"/>
      <c r="DRD2" s="64"/>
      <c r="DRE2" s="64"/>
      <c r="DRF2" s="64"/>
      <c r="DRG2" s="64"/>
      <c r="DRH2" s="64"/>
      <c r="DRI2" s="64"/>
      <c r="DRJ2" s="64"/>
      <c r="DRK2" s="64"/>
      <c r="DRL2" s="64"/>
      <c r="DRM2" s="64"/>
      <c r="DRN2" s="64"/>
      <c r="DRO2" s="64"/>
      <c r="DRP2" s="64"/>
      <c r="DRQ2" s="64"/>
      <c r="DRR2" s="64"/>
      <c r="DRS2" s="64"/>
      <c r="DRT2" s="64"/>
      <c r="DRU2" s="64"/>
      <c r="DRV2" s="64"/>
      <c r="DRW2" s="64"/>
      <c r="DRX2" s="64"/>
      <c r="DRY2" s="64"/>
      <c r="DRZ2" s="64"/>
      <c r="DSA2" s="64"/>
      <c r="DSB2" s="64"/>
      <c r="DSC2" s="64"/>
      <c r="DSD2" s="64"/>
      <c r="DSE2" s="64"/>
      <c r="DSF2" s="64"/>
      <c r="DSG2" s="64"/>
      <c r="DSH2" s="64"/>
      <c r="DSI2" s="64"/>
      <c r="DSJ2" s="64"/>
      <c r="DSK2" s="64"/>
      <c r="DSL2" s="64"/>
      <c r="DSM2" s="64"/>
      <c r="DSN2" s="64"/>
      <c r="DSO2" s="64"/>
      <c r="DSP2" s="64"/>
      <c r="DSQ2" s="64"/>
      <c r="DSR2" s="64"/>
      <c r="DSS2" s="64"/>
      <c r="DST2" s="64"/>
      <c r="DSU2" s="64"/>
      <c r="DSV2" s="64"/>
      <c r="DSW2" s="64"/>
      <c r="DSX2" s="64"/>
      <c r="DSY2" s="64"/>
      <c r="DSZ2" s="64"/>
      <c r="DTA2" s="64"/>
      <c r="DTB2" s="64"/>
      <c r="DTC2" s="64"/>
      <c r="DTD2" s="64"/>
      <c r="DTE2" s="64"/>
      <c r="DTF2" s="64"/>
      <c r="DTG2" s="64"/>
      <c r="DTH2" s="64"/>
      <c r="DTI2" s="64"/>
      <c r="DTJ2" s="64"/>
      <c r="DTK2" s="64"/>
      <c r="DTL2" s="64"/>
      <c r="DTM2" s="64"/>
      <c r="DTN2" s="64"/>
      <c r="DTO2" s="64"/>
      <c r="DTP2" s="64"/>
      <c r="DTQ2" s="64"/>
      <c r="DTR2" s="64"/>
      <c r="DTS2" s="64"/>
      <c r="DTT2" s="64"/>
      <c r="DTU2" s="64"/>
      <c r="DTV2" s="64"/>
      <c r="DTW2" s="64"/>
      <c r="DTX2" s="64"/>
      <c r="DTY2" s="64"/>
      <c r="DTZ2" s="64"/>
      <c r="DUA2" s="64"/>
      <c r="DUB2" s="64"/>
      <c r="DUC2" s="64"/>
      <c r="DUD2" s="64"/>
      <c r="DUE2" s="64"/>
      <c r="DUF2" s="64"/>
      <c r="DUG2" s="64"/>
      <c r="DUH2" s="64"/>
      <c r="DUI2" s="64"/>
      <c r="DUJ2" s="64"/>
      <c r="DUK2" s="64"/>
      <c r="DUL2" s="64"/>
      <c r="DUM2" s="64"/>
      <c r="DUN2" s="64"/>
      <c r="DUO2" s="64"/>
      <c r="DUP2" s="64"/>
      <c r="DUQ2" s="64"/>
      <c r="DUR2" s="64"/>
      <c r="DUS2" s="64"/>
      <c r="DUT2" s="64"/>
      <c r="DUU2" s="64"/>
      <c r="DUV2" s="64"/>
      <c r="DUW2" s="64"/>
      <c r="DUX2" s="64"/>
      <c r="DUY2" s="64"/>
      <c r="DUZ2" s="64"/>
      <c r="DVA2" s="64"/>
      <c r="DVB2" s="64"/>
      <c r="DVC2" s="64"/>
      <c r="DVD2" s="64"/>
      <c r="DVE2" s="64"/>
      <c r="DVF2" s="64"/>
      <c r="DVG2" s="64"/>
      <c r="DVH2" s="64"/>
      <c r="DVI2" s="64"/>
      <c r="DVJ2" s="64"/>
      <c r="DVK2" s="64"/>
      <c r="DVL2" s="64"/>
      <c r="DVM2" s="64"/>
      <c r="DVN2" s="64"/>
      <c r="DVO2" s="64"/>
      <c r="DVP2" s="64"/>
      <c r="DVQ2" s="64"/>
      <c r="DVR2" s="64"/>
      <c r="DVS2" s="64"/>
      <c r="DVT2" s="64"/>
      <c r="DVU2" s="64"/>
      <c r="DVV2" s="64"/>
      <c r="DVW2" s="64"/>
      <c r="DVX2" s="64"/>
      <c r="DVY2" s="64"/>
      <c r="DVZ2" s="64"/>
      <c r="DWA2" s="64"/>
      <c r="DWB2" s="64"/>
      <c r="DWC2" s="64"/>
      <c r="DWD2" s="64"/>
      <c r="DWE2" s="64"/>
      <c r="DWF2" s="64"/>
      <c r="DWG2" s="64"/>
      <c r="DWH2" s="64"/>
      <c r="DWI2" s="64"/>
      <c r="DWJ2" s="64"/>
      <c r="DWK2" s="64"/>
      <c r="DWL2" s="64"/>
      <c r="DWM2" s="64"/>
      <c r="DWN2" s="64"/>
      <c r="DWO2" s="64"/>
      <c r="DWP2" s="64"/>
      <c r="DWQ2" s="64"/>
      <c r="DWR2" s="64"/>
      <c r="DWS2" s="64"/>
      <c r="DWT2" s="64"/>
      <c r="DWU2" s="64"/>
      <c r="DWV2" s="64"/>
      <c r="DWW2" s="64"/>
      <c r="DWX2" s="64"/>
      <c r="DWY2" s="64"/>
      <c r="DWZ2" s="64"/>
      <c r="DXA2" s="64"/>
      <c r="DXB2" s="64"/>
      <c r="DXC2" s="64"/>
      <c r="DXD2" s="64"/>
      <c r="DXE2" s="64"/>
      <c r="DXF2" s="64"/>
      <c r="DXG2" s="64"/>
      <c r="DXH2" s="64"/>
      <c r="DXI2" s="64"/>
      <c r="DXJ2" s="64"/>
      <c r="DXK2" s="64"/>
      <c r="DXL2" s="64"/>
      <c r="DXM2" s="64"/>
      <c r="DXN2" s="64"/>
      <c r="DXO2" s="64"/>
      <c r="DXP2" s="64"/>
      <c r="DXQ2" s="64"/>
      <c r="DXR2" s="64"/>
      <c r="DXS2" s="64"/>
      <c r="DXT2" s="64"/>
      <c r="DXU2" s="64"/>
      <c r="DXV2" s="64"/>
      <c r="DXW2" s="64"/>
      <c r="DXX2" s="64"/>
      <c r="DXY2" s="64"/>
      <c r="DXZ2" s="64"/>
      <c r="DYA2" s="64"/>
      <c r="DYB2" s="64"/>
      <c r="DYC2" s="64"/>
      <c r="DYD2" s="64"/>
      <c r="DYE2" s="64"/>
      <c r="DYF2" s="64"/>
      <c r="DYG2" s="64"/>
      <c r="DYH2" s="64"/>
      <c r="DYI2" s="64"/>
      <c r="DYJ2" s="64"/>
      <c r="DYK2" s="64"/>
      <c r="DYL2" s="64"/>
      <c r="DYM2" s="64"/>
      <c r="DYN2" s="64"/>
      <c r="DYO2" s="64"/>
      <c r="DYP2" s="64"/>
      <c r="DYQ2" s="64"/>
      <c r="DYR2" s="64"/>
      <c r="DYS2" s="64"/>
      <c r="DYT2" s="64"/>
      <c r="DYU2" s="64"/>
      <c r="DYV2" s="64"/>
      <c r="DYW2" s="64"/>
      <c r="DYX2" s="64"/>
      <c r="DYY2" s="64"/>
      <c r="DYZ2" s="64"/>
      <c r="DZA2" s="64"/>
      <c r="DZB2" s="64"/>
      <c r="DZC2" s="64"/>
      <c r="DZD2" s="64"/>
      <c r="DZE2" s="64"/>
      <c r="DZF2" s="64"/>
      <c r="DZG2" s="64"/>
      <c r="DZH2" s="64"/>
      <c r="DZI2" s="64"/>
      <c r="DZJ2" s="64"/>
      <c r="DZK2" s="64"/>
      <c r="DZL2" s="64"/>
      <c r="DZM2" s="64"/>
      <c r="DZN2" s="64"/>
      <c r="DZO2" s="64"/>
      <c r="DZP2" s="64"/>
      <c r="DZQ2" s="64"/>
      <c r="DZR2" s="64"/>
      <c r="DZS2" s="64"/>
      <c r="DZT2" s="64"/>
      <c r="DZU2" s="64"/>
      <c r="DZV2" s="64"/>
      <c r="DZW2" s="64"/>
      <c r="DZX2" s="64"/>
      <c r="DZY2" s="64"/>
      <c r="DZZ2" s="64"/>
      <c r="EAA2" s="64"/>
      <c r="EAB2" s="64"/>
      <c r="EAC2" s="64"/>
      <c r="EAD2" s="64"/>
      <c r="EAE2" s="64"/>
      <c r="EAF2" s="64"/>
      <c r="EAG2" s="64"/>
      <c r="EAH2" s="64"/>
      <c r="EAI2" s="64"/>
      <c r="EAJ2" s="64"/>
      <c r="EAK2" s="64"/>
      <c r="EAL2" s="64"/>
      <c r="EAM2" s="64"/>
      <c r="EAN2" s="64"/>
      <c r="EAO2" s="64"/>
      <c r="EAP2" s="64"/>
      <c r="EAQ2" s="64"/>
      <c r="EAR2" s="64"/>
      <c r="EAS2" s="64"/>
      <c r="EAT2" s="64"/>
      <c r="EAU2" s="64"/>
      <c r="EAV2" s="64"/>
      <c r="EAW2" s="64"/>
      <c r="EAX2" s="64"/>
      <c r="EAY2" s="64"/>
      <c r="EAZ2" s="64"/>
      <c r="EBA2" s="64"/>
      <c r="EBB2" s="64"/>
      <c r="EBC2" s="64"/>
      <c r="EBD2" s="64"/>
      <c r="EBE2" s="64"/>
      <c r="EBF2" s="64"/>
      <c r="EBG2" s="64"/>
      <c r="EBH2" s="64"/>
      <c r="EBI2" s="64"/>
      <c r="EBJ2" s="64"/>
      <c r="EBK2" s="64"/>
      <c r="EBL2" s="64"/>
      <c r="EBM2" s="64"/>
      <c r="EBN2" s="64"/>
      <c r="EBO2" s="64"/>
      <c r="EBP2" s="64"/>
      <c r="EBQ2" s="64"/>
      <c r="EBR2" s="64"/>
      <c r="EBS2" s="64"/>
      <c r="EBT2" s="64"/>
      <c r="EBU2" s="64"/>
      <c r="EBV2" s="64"/>
      <c r="EBW2" s="64"/>
      <c r="EBX2" s="64"/>
      <c r="EBY2" s="64"/>
      <c r="EBZ2" s="64"/>
      <c r="ECA2" s="64"/>
      <c r="ECB2" s="64"/>
      <c r="ECC2" s="64"/>
      <c r="ECD2" s="64"/>
      <c r="ECE2" s="64"/>
      <c r="ECF2" s="64"/>
      <c r="ECG2" s="64"/>
      <c r="ECH2" s="64"/>
      <c r="ECI2" s="64"/>
      <c r="ECJ2" s="64"/>
      <c r="ECK2" s="64"/>
      <c r="ECL2" s="64"/>
      <c r="ECM2" s="64"/>
      <c r="ECN2" s="64"/>
      <c r="ECO2" s="64"/>
      <c r="ECP2" s="64"/>
      <c r="ECQ2" s="64"/>
      <c r="ECR2" s="64"/>
      <c r="ECS2" s="64"/>
      <c r="ECT2" s="64"/>
      <c r="ECU2" s="64"/>
      <c r="ECV2" s="64"/>
      <c r="ECW2" s="64"/>
      <c r="ECX2" s="64"/>
      <c r="ECY2" s="64"/>
      <c r="ECZ2" s="64"/>
      <c r="EDA2" s="64"/>
      <c r="EDB2" s="64"/>
      <c r="EDC2" s="64"/>
      <c r="EDD2" s="64"/>
      <c r="EDE2" s="64"/>
      <c r="EDF2" s="64"/>
      <c r="EDG2" s="64"/>
      <c r="EDH2" s="64"/>
      <c r="EDI2" s="64"/>
      <c r="EDJ2" s="64"/>
      <c r="EDK2" s="64"/>
      <c r="EDL2" s="64"/>
      <c r="EDM2" s="64"/>
      <c r="EDN2" s="64"/>
      <c r="EDO2" s="64"/>
      <c r="EDP2" s="64"/>
      <c r="EDQ2" s="64"/>
      <c r="EDR2" s="64"/>
      <c r="EDS2" s="64"/>
      <c r="EDT2" s="64"/>
      <c r="EDU2" s="64"/>
      <c r="EDV2" s="64"/>
      <c r="EDW2" s="64"/>
      <c r="EDX2" s="64"/>
      <c r="EDY2" s="64"/>
      <c r="EDZ2" s="64"/>
      <c r="EEA2" s="64"/>
      <c r="EEB2" s="64"/>
      <c r="EEC2" s="64"/>
      <c r="EED2" s="64"/>
      <c r="EEE2" s="64"/>
      <c r="EEF2" s="64"/>
      <c r="EEG2" s="64"/>
      <c r="EEH2" s="64"/>
      <c r="EEI2" s="64"/>
      <c r="EEJ2" s="64"/>
      <c r="EEK2" s="64"/>
      <c r="EEL2" s="64"/>
      <c r="EEM2" s="64"/>
      <c r="EEN2" s="64"/>
      <c r="EEO2" s="64"/>
      <c r="EEP2" s="64"/>
      <c r="EEQ2" s="64"/>
      <c r="EER2" s="64"/>
      <c r="EES2" s="64"/>
      <c r="EET2" s="64"/>
      <c r="EEU2" s="64"/>
      <c r="EEV2" s="64"/>
      <c r="EEW2" s="64"/>
      <c r="EEX2" s="64"/>
      <c r="EEY2" s="64"/>
      <c r="EEZ2" s="64"/>
      <c r="EFA2" s="64"/>
      <c r="EFB2" s="64"/>
      <c r="EFC2" s="64"/>
      <c r="EFD2" s="64"/>
      <c r="EFE2" s="64"/>
      <c r="EFF2" s="64"/>
      <c r="EFG2" s="64"/>
      <c r="EFH2" s="64"/>
      <c r="EFI2" s="64"/>
      <c r="EFJ2" s="64"/>
      <c r="EFK2" s="64"/>
      <c r="EFL2" s="64"/>
      <c r="EFM2" s="64"/>
      <c r="EFN2" s="64"/>
      <c r="EFO2" s="64"/>
      <c r="EFP2" s="64"/>
      <c r="EFQ2" s="64"/>
      <c r="EFR2" s="64"/>
      <c r="EFS2" s="64"/>
      <c r="EFT2" s="64"/>
      <c r="EFU2" s="64"/>
      <c r="EFV2" s="64"/>
      <c r="EFW2" s="64"/>
      <c r="EFX2" s="64"/>
      <c r="EFY2" s="64"/>
      <c r="EFZ2" s="64"/>
      <c r="EGA2" s="64"/>
      <c r="EGB2" s="64"/>
      <c r="EGC2" s="64"/>
      <c r="EGD2" s="64"/>
      <c r="EGE2" s="64"/>
      <c r="EGF2" s="64"/>
      <c r="EGG2" s="64"/>
      <c r="EGH2" s="64"/>
      <c r="EGI2" s="64"/>
      <c r="EGJ2" s="64"/>
      <c r="EGK2" s="64"/>
      <c r="EGL2" s="64"/>
      <c r="EGM2" s="64"/>
      <c r="EGN2" s="64"/>
      <c r="EGO2" s="64"/>
      <c r="EGP2" s="64"/>
      <c r="EGQ2" s="64"/>
      <c r="EGR2" s="64"/>
      <c r="EGS2" s="64"/>
      <c r="EGT2" s="64"/>
      <c r="EGU2" s="64"/>
      <c r="EGV2" s="64"/>
      <c r="EGW2" s="64"/>
      <c r="EGX2" s="64"/>
      <c r="EGY2" s="64"/>
      <c r="EGZ2" s="64"/>
      <c r="EHA2" s="64"/>
      <c r="EHB2" s="64"/>
      <c r="EHC2" s="64"/>
      <c r="EHD2" s="64"/>
      <c r="EHE2" s="64"/>
      <c r="EHF2" s="64"/>
      <c r="EHG2" s="64"/>
      <c r="EHH2" s="64"/>
      <c r="EHI2" s="64"/>
      <c r="EHJ2" s="64"/>
      <c r="EHK2" s="64"/>
      <c r="EHL2" s="64"/>
      <c r="EHM2" s="64"/>
      <c r="EHN2" s="64"/>
      <c r="EHO2" s="64"/>
      <c r="EHP2" s="64"/>
      <c r="EHQ2" s="64"/>
      <c r="EHR2" s="64"/>
      <c r="EHS2" s="64"/>
      <c r="EHT2" s="64"/>
      <c r="EHU2" s="64"/>
      <c r="EHV2" s="64"/>
      <c r="EHW2" s="64"/>
      <c r="EHX2" s="64"/>
      <c r="EHY2" s="64"/>
      <c r="EHZ2" s="64"/>
      <c r="EIA2" s="64"/>
      <c r="EIB2" s="64"/>
      <c r="EIC2" s="64"/>
      <c r="EID2" s="64"/>
      <c r="EIE2" s="64"/>
      <c r="EIF2" s="64"/>
      <c r="EIG2" s="64"/>
      <c r="EIH2" s="64"/>
      <c r="EII2" s="64"/>
      <c r="EIJ2" s="64"/>
      <c r="EIK2" s="64"/>
      <c r="EIL2" s="64"/>
      <c r="EIM2" s="64"/>
      <c r="EIN2" s="64"/>
      <c r="EIO2" s="64"/>
      <c r="EIP2" s="64"/>
      <c r="EIQ2" s="64"/>
      <c r="EIR2" s="64"/>
      <c r="EIS2" s="64"/>
      <c r="EIT2" s="64"/>
      <c r="EIU2" s="64"/>
      <c r="EIV2" s="64"/>
      <c r="EIW2" s="64"/>
      <c r="EIX2" s="64"/>
      <c r="EIY2" s="64"/>
      <c r="EIZ2" s="64"/>
      <c r="EJA2" s="64"/>
      <c r="EJB2" s="64"/>
      <c r="EJC2" s="64"/>
      <c r="EJD2" s="64"/>
      <c r="EJE2" s="64"/>
      <c r="EJF2" s="64"/>
      <c r="EJG2" s="64"/>
      <c r="EJH2" s="64"/>
      <c r="EJI2" s="64"/>
      <c r="EJJ2" s="64"/>
      <c r="EJK2" s="64"/>
      <c r="EJL2" s="64"/>
      <c r="EJM2" s="64"/>
      <c r="EJN2" s="64"/>
      <c r="EJO2" s="64"/>
      <c r="EJP2" s="64"/>
      <c r="EJQ2" s="64"/>
      <c r="EJR2" s="64"/>
      <c r="EJS2" s="64"/>
      <c r="EJT2" s="64"/>
      <c r="EJU2" s="64"/>
      <c r="EJV2" s="64"/>
      <c r="EJW2" s="64"/>
      <c r="EJX2" s="64"/>
      <c r="EJY2" s="64"/>
      <c r="EJZ2" s="64"/>
      <c r="EKA2" s="64"/>
      <c r="EKB2" s="64"/>
      <c r="EKC2" s="64"/>
      <c r="EKD2" s="64"/>
      <c r="EKE2" s="64"/>
      <c r="EKF2" s="64"/>
      <c r="EKG2" s="64"/>
      <c r="EKH2" s="64"/>
      <c r="EKI2" s="64"/>
      <c r="EKJ2" s="64"/>
      <c r="EKK2" s="64"/>
      <c r="EKL2" s="64"/>
      <c r="EKM2" s="64"/>
      <c r="EKN2" s="64"/>
      <c r="EKO2" s="64"/>
      <c r="EKP2" s="64"/>
      <c r="EKQ2" s="64"/>
      <c r="EKR2" s="64"/>
      <c r="EKS2" s="64"/>
      <c r="EKT2" s="64"/>
      <c r="EKU2" s="64"/>
      <c r="EKV2" s="64"/>
      <c r="EKW2" s="64"/>
      <c r="EKX2" s="64"/>
      <c r="EKY2" s="64"/>
      <c r="EKZ2" s="64"/>
      <c r="ELA2" s="64"/>
      <c r="ELB2" s="64"/>
      <c r="ELC2" s="64"/>
      <c r="ELD2" s="64"/>
      <c r="ELE2" s="64"/>
      <c r="ELF2" s="64"/>
      <c r="ELG2" s="64"/>
      <c r="ELH2" s="64"/>
      <c r="ELI2" s="64"/>
      <c r="ELJ2" s="64"/>
      <c r="ELK2" s="64"/>
      <c r="ELL2" s="64"/>
      <c r="ELM2" s="64"/>
      <c r="ELN2" s="64"/>
      <c r="ELO2" s="64"/>
      <c r="ELP2" s="64"/>
      <c r="ELQ2" s="64"/>
      <c r="ELR2" s="64"/>
      <c r="ELS2" s="64"/>
      <c r="ELT2" s="64"/>
      <c r="ELU2" s="64"/>
      <c r="ELV2" s="64"/>
      <c r="ELW2" s="64"/>
      <c r="ELX2" s="64"/>
      <c r="ELY2" s="64"/>
      <c r="ELZ2" s="64"/>
      <c r="EMA2" s="64"/>
      <c r="EMB2" s="64"/>
      <c r="EMC2" s="64"/>
      <c r="EMD2" s="64"/>
      <c r="EME2" s="64"/>
      <c r="EMF2" s="64"/>
      <c r="EMG2" s="64"/>
      <c r="EMH2" s="64"/>
      <c r="EMI2" s="64"/>
      <c r="EMJ2" s="64"/>
      <c r="EMK2" s="64"/>
      <c r="EML2" s="64"/>
      <c r="EMM2" s="64"/>
      <c r="EMN2" s="64"/>
      <c r="EMO2" s="64"/>
      <c r="EMP2" s="64"/>
      <c r="EMQ2" s="64"/>
      <c r="EMR2" s="64"/>
      <c r="EMS2" s="64"/>
      <c r="EMT2" s="64"/>
      <c r="EMU2" s="64"/>
      <c r="EMV2" s="64"/>
      <c r="EMW2" s="64"/>
      <c r="EMX2" s="64"/>
      <c r="EMY2" s="64"/>
      <c r="EMZ2" s="64"/>
      <c r="ENA2" s="64"/>
      <c r="ENB2" s="64"/>
      <c r="ENC2" s="64"/>
      <c r="END2" s="64"/>
      <c r="ENE2" s="64"/>
      <c r="ENF2" s="64"/>
      <c r="ENG2" s="64"/>
      <c r="ENH2" s="64"/>
      <c r="ENI2" s="64"/>
      <c r="ENJ2" s="64"/>
      <c r="ENK2" s="64"/>
      <c r="ENL2" s="64"/>
      <c r="ENM2" s="64"/>
      <c r="ENN2" s="64"/>
      <c r="ENO2" s="64"/>
      <c r="ENP2" s="64"/>
      <c r="ENQ2" s="64"/>
      <c r="ENR2" s="64"/>
      <c r="ENS2" s="64"/>
      <c r="ENT2" s="64"/>
      <c r="ENU2" s="64"/>
      <c r="ENV2" s="64"/>
      <c r="ENW2" s="64"/>
      <c r="ENX2" s="64"/>
      <c r="ENY2" s="64"/>
      <c r="ENZ2" s="64"/>
      <c r="EOA2" s="64"/>
      <c r="EOB2" s="64"/>
      <c r="EOC2" s="64"/>
      <c r="EOD2" s="64"/>
      <c r="EOE2" s="64"/>
      <c r="EOF2" s="64"/>
      <c r="EOG2" s="64"/>
      <c r="EOH2" s="64"/>
      <c r="EOI2" s="64"/>
      <c r="EOJ2" s="64"/>
      <c r="EOK2" s="64"/>
      <c r="EOL2" s="64"/>
      <c r="EOM2" s="64"/>
      <c r="EON2" s="64"/>
      <c r="EOO2" s="64"/>
      <c r="EOP2" s="64"/>
      <c r="EOQ2" s="64"/>
      <c r="EOR2" s="64"/>
      <c r="EOS2" s="64"/>
      <c r="EOT2" s="64"/>
      <c r="EOU2" s="64"/>
      <c r="EOV2" s="64"/>
      <c r="EOW2" s="64"/>
      <c r="EOX2" s="64"/>
      <c r="EOY2" s="64"/>
      <c r="EOZ2" s="64"/>
      <c r="EPA2" s="64"/>
      <c r="EPB2" s="64"/>
      <c r="EPC2" s="64"/>
      <c r="EPD2" s="64"/>
      <c r="EPE2" s="64"/>
      <c r="EPF2" s="64"/>
      <c r="EPG2" s="64"/>
      <c r="EPH2" s="64"/>
      <c r="EPI2" s="64"/>
      <c r="EPJ2" s="64"/>
      <c r="EPK2" s="64"/>
      <c r="EPL2" s="64"/>
      <c r="EPM2" s="64"/>
      <c r="EPN2" s="64"/>
      <c r="EPO2" s="64"/>
      <c r="EPP2" s="64"/>
      <c r="EPQ2" s="64"/>
      <c r="EPR2" s="64"/>
      <c r="EPS2" s="64"/>
      <c r="EPT2" s="64"/>
      <c r="EPU2" s="64"/>
      <c r="EPV2" s="64"/>
      <c r="EPW2" s="64"/>
      <c r="EPX2" s="64"/>
      <c r="EPY2" s="64"/>
      <c r="EPZ2" s="64"/>
      <c r="EQA2" s="64"/>
      <c r="EQB2" s="64"/>
      <c r="EQC2" s="64"/>
      <c r="EQD2" s="64"/>
      <c r="EQE2" s="64"/>
      <c r="EQF2" s="64"/>
      <c r="EQG2" s="64"/>
      <c r="EQH2" s="64"/>
      <c r="EQI2" s="64"/>
      <c r="EQJ2" s="64"/>
      <c r="EQK2" s="64"/>
      <c r="EQL2" s="64"/>
      <c r="EQM2" s="64"/>
      <c r="EQN2" s="64"/>
      <c r="EQO2" s="64"/>
      <c r="EQP2" s="64"/>
      <c r="EQQ2" s="64"/>
      <c r="EQR2" s="64"/>
      <c r="EQS2" s="64"/>
      <c r="EQT2" s="64"/>
      <c r="EQU2" s="64"/>
      <c r="EQV2" s="64"/>
      <c r="EQW2" s="64"/>
      <c r="EQX2" s="64"/>
      <c r="EQY2" s="64"/>
      <c r="EQZ2" s="64"/>
      <c r="ERA2" s="64"/>
      <c r="ERB2" s="64"/>
      <c r="ERC2" s="64"/>
      <c r="ERD2" s="64"/>
      <c r="ERE2" s="64"/>
      <c r="ERF2" s="64"/>
      <c r="ERG2" s="64"/>
      <c r="ERH2" s="64"/>
      <c r="ERI2" s="64"/>
      <c r="ERJ2" s="64"/>
      <c r="ERK2" s="64"/>
      <c r="ERL2" s="64"/>
      <c r="ERM2" s="64"/>
      <c r="ERN2" s="64"/>
      <c r="ERO2" s="64"/>
      <c r="ERP2" s="64"/>
      <c r="ERQ2" s="64"/>
      <c r="ERR2" s="64"/>
      <c r="ERS2" s="64"/>
      <c r="ERT2" s="64"/>
      <c r="ERU2" s="64"/>
      <c r="ERV2" s="64"/>
      <c r="ERW2" s="64"/>
      <c r="ERX2" s="64"/>
      <c r="ERY2" s="64"/>
      <c r="ERZ2" s="64"/>
      <c r="ESA2" s="64"/>
      <c r="ESB2" s="64"/>
      <c r="ESC2" s="64"/>
      <c r="ESD2" s="64"/>
      <c r="ESE2" s="64"/>
      <c r="ESF2" s="64"/>
      <c r="ESG2" s="64"/>
      <c r="ESH2" s="64"/>
      <c r="ESI2" s="64"/>
      <c r="ESJ2" s="64"/>
      <c r="ESK2" s="64"/>
      <c r="ESL2" s="64"/>
      <c r="ESM2" s="64"/>
      <c r="ESN2" s="64"/>
      <c r="ESO2" s="64"/>
      <c r="ESP2" s="64"/>
      <c r="ESQ2" s="64"/>
      <c r="ESR2" s="64"/>
      <c r="ESS2" s="64"/>
      <c r="EST2" s="64"/>
      <c r="ESU2" s="64"/>
      <c r="ESV2" s="64"/>
      <c r="ESW2" s="64"/>
      <c r="ESX2" s="64"/>
      <c r="ESY2" s="64"/>
      <c r="ESZ2" s="64"/>
      <c r="ETA2" s="64"/>
      <c r="ETB2" s="64"/>
      <c r="ETC2" s="64"/>
      <c r="ETD2" s="64"/>
      <c r="ETE2" s="64"/>
      <c r="ETF2" s="64"/>
      <c r="ETG2" s="64"/>
      <c r="ETH2" s="64"/>
      <c r="ETI2" s="64"/>
      <c r="ETJ2" s="64"/>
      <c r="ETK2" s="64"/>
      <c r="ETL2" s="64"/>
      <c r="ETM2" s="64"/>
      <c r="ETN2" s="64"/>
      <c r="ETO2" s="64"/>
      <c r="ETP2" s="64"/>
      <c r="ETQ2" s="64"/>
      <c r="ETR2" s="64"/>
      <c r="ETS2" s="64"/>
      <c r="ETT2" s="64"/>
      <c r="ETU2" s="64"/>
      <c r="ETV2" s="64"/>
      <c r="ETW2" s="64"/>
      <c r="ETX2" s="64"/>
      <c r="ETY2" s="64"/>
      <c r="ETZ2" s="64"/>
      <c r="EUA2" s="64"/>
      <c r="EUB2" s="64"/>
      <c r="EUC2" s="64"/>
      <c r="EUD2" s="64"/>
      <c r="EUE2" s="64"/>
      <c r="EUF2" s="64"/>
      <c r="EUG2" s="64"/>
      <c r="EUH2" s="64"/>
      <c r="EUI2" s="64"/>
      <c r="EUJ2" s="64"/>
      <c r="EUK2" s="64"/>
      <c r="EUL2" s="64"/>
      <c r="EUM2" s="64"/>
      <c r="EUN2" s="64"/>
      <c r="EUO2" s="64"/>
      <c r="EUP2" s="64"/>
      <c r="EUQ2" s="64"/>
      <c r="EUR2" s="64"/>
      <c r="EUS2" s="64"/>
      <c r="EUT2" s="64"/>
      <c r="EUU2" s="64"/>
      <c r="EUV2" s="64"/>
      <c r="EUW2" s="64"/>
      <c r="EUX2" s="64"/>
      <c r="EUY2" s="64"/>
      <c r="EUZ2" s="64"/>
      <c r="EVA2" s="64"/>
      <c r="EVB2" s="64"/>
      <c r="EVC2" s="64"/>
      <c r="EVD2" s="64"/>
      <c r="EVE2" s="64"/>
      <c r="EVF2" s="64"/>
      <c r="EVG2" s="64"/>
      <c r="EVH2" s="64"/>
      <c r="EVI2" s="64"/>
      <c r="EVJ2" s="64"/>
      <c r="EVK2" s="64"/>
      <c r="EVL2" s="64"/>
      <c r="EVM2" s="64"/>
      <c r="EVN2" s="64"/>
      <c r="EVO2" s="64"/>
      <c r="EVP2" s="64"/>
      <c r="EVQ2" s="64"/>
      <c r="EVR2" s="64"/>
      <c r="EVS2" s="64"/>
      <c r="EVT2" s="64"/>
      <c r="EVU2" s="64"/>
      <c r="EVV2" s="64"/>
      <c r="EVW2" s="64"/>
      <c r="EVX2" s="64"/>
      <c r="EVY2" s="64"/>
      <c r="EVZ2" s="64"/>
      <c r="EWA2" s="64"/>
      <c r="EWB2" s="64"/>
      <c r="EWC2" s="64"/>
      <c r="EWD2" s="64"/>
      <c r="EWE2" s="64"/>
      <c r="EWF2" s="64"/>
      <c r="EWG2" s="64"/>
      <c r="EWH2" s="64"/>
      <c r="EWI2" s="64"/>
      <c r="EWJ2" s="64"/>
      <c r="EWK2" s="64"/>
      <c r="EWL2" s="64"/>
      <c r="EWM2" s="64"/>
      <c r="EWN2" s="64"/>
      <c r="EWO2" s="64"/>
      <c r="EWP2" s="64"/>
      <c r="EWQ2" s="64"/>
      <c r="EWR2" s="64"/>
      <c r="EWS2" s="64"/>
      <c r="EWT2" s="64"/>
      <c r="EWU2" s="64"/>
      <c r="EWV2" s="64"/>
      <c r="EWW2" s="64"/>
      <c r="EWX2" s="64"/>
      <c r="EWY2" s="64"/>
      <c r="EWZ2" s="64"/>
      <c r="EXA2" s="64"/>
      <c r="EXB2" s="64"/>
      <c r="EXC2" s="64"/>
      <c r="EXD2" s="64"/>
      <c r="EXE2" s="64"/>
      <c r="EXF2" s="64"/>
      <c r="EXG2" s="64"/>
      <c r="EXH2" s="64"/>
      <c r="EXI2" s="64"/>
      <c r="EXJ2" s="64"/>
      <c r="EXK2" s="64"/>
      <c r="EXL2" s="64"/>
      <c r="EXM2" s="64"/>
      <c r="EXN2" s="64"/>
      <c r="EXO2" s="64"/>
      <c r="EXP2" s="64"/>
      <c r="EXQ2" s="64"/>
      <c r="EXR2" s="64"/>
      <c r="EXS2" s="64"/>
      <c r="EXT2" s="64"/>
      <c r="EXU2" s="64"/>
      <c r="EXV2" s="64"/>
      <c r="EXW2" s="64"/>
      <c r="EXX2" s="64"/>
      <c r="EXY2" s="64"/>
      <c r="EXZ2" s="64"/>
      <c r="EYA2" s="64"/>
      <c r="EYB2" s="64"/>
      <c r="EYC2" s="64"/>
      <c r="EYD2" s="64"/>
      <c r="EYE2" s="64"/>
      <c r="EYF2" s="64"/>
      <c r="EYG2" s="64"/>
      <c r="EYH2" s="64"/>
      <c r="EYI2" s="64"/>
      <c r="EYJ2" s="64"/>
      <c r="EYK2" s="64"/>
      <c r="EYL2" s="64"/>
      <c r="EYM2" s="64"/>
      <c r="EYN2" s="64"/>
      <c r="EYO2" s="64"/>
      <c r="EYP2" s="64"/>
      <c r="EYQ2" s="64"/>
      <c r="EYR2" s="64"/>
      <c r="EYS2" s="64"/>
      <c r="EYT2" s="64"/>
      <c r="EYU2" s="64"/>
      <c r="EYV2" s="64"/>
      <c r="EYW2" s="64"/>
      <c r="EYX2" s="64"/>
      <c r="EYY2" s="64"/>
      <c r="EYZ2" s="64"/>
      <c r="EZA2" s="64"/>
      <c r="EZB2" s="64"/>
      <c r="EZC2" s="64"/>
      <c r="EZD2" s="64"/>
      <c r="EZE2" s="64"/>
      <c r="EZF2" s="64"/>
      <c r="EZG2" s="64"/>
      <c r="EZH2" s="64"/>
      <c r="EZI2" s="64"/>
      <c r="EZJ2" s="64"/>
      <c r="EZK2" s="64"/>
      <c r="EZL2" s="64"/>
      <c r="EZM2" s="64"/>
      <c r="EZN2" s="64"/>
      <c r="EZO2" s="64"/>
      <c r="EZP2" s="64"/>
      <c r="EZQ2" s="64"/>
      <c r="EZR2" s="64"/>
      <c r="EZS2" s="64"/>
      <c r="EZT2" s="64"/>
      <c r="EZU2" s="64"/>
      <c r="EZV2" s="64"/>
      <c r="EZW2" s="64"/>
      <c r="EZX2" s="64"/>
      <c r="EZY2" s="64"/>
      <c r="EZZ2" s="64"/>
      <c r="FAA2" s="64"/>
      <c r="FAB2" s="64"/>
      <c r="FAC2" s="64"/>
      <c r="FAD2" s="64"/>
      <c r="FAE2" s="64"/>
      <c r="FAF2" s="64"/>
      <c r="FAG2" s="64"/>
      <c r="FAH2" s="64"/>
      <c r="FAI2" s="64"/>
      <c r="FAJ2" s="64"/>
      <c r="FAK2" s="64"/>
      <c r="FAL2" s="64"/>
      <c r="FAM2" s="64"/>
      <c r="FAN2" s="64"/>
      <c r="FAO2" s="64"/>
      <c r="FAP2" s="64"/>
      <c r="FAQ2" s="64"/>
      <c r="FAR2" s="64"/>
      <c r="FAS2" s="64"/>
      <c r="FAT2" s="64"/>
      <c r="FAU2" s="64"/>
      <c r="FAV2" s="64"/>
      <c r="FAW2" s="64"/>
      <c r="FAX2" s="64"/>
      <c r="FAY2" s="64"/>
      <c r="FAZ2" s="64"/>
      <c r="FBA2" s="64"/>
      <c r="FBB2" s="64"/>
      <c r="FBC2" s="64"/>
      <c r="FBD2" s="64"/>
      <c r="FBE2" s="64"/>
      <c r="FBF2" s="64"/>
      <c r="FBG2" s="64"/>
      <c r="FBH2" s="64"/>
      <c r="FBI2" s="64"/>
      <c r="FBJ2" s="64"/>
      <c r="FBK2" s="64"/>
      <c r="FBL2" s="64"/>
      <c r="FBM2" s="64"/>
      <c r="FBN2" s="64"/>
      <c r="FBO2" s="64"/>
      <c r="FBP2" s="64"/>
      <c r="FBQ2" s="64"/>
      <c r="FBR2" s="64"/>
      <c r="FBS2" s="64"/>
      <c r="FBT2" s="64"/>
      <c r="FBU2" s="64"/>
      <c r="FBV2" s="64"/>
      <c r="FBW2" s="64"/>
      <c r="FBX2" s="64"/>
      <c r="FBY2" s="64"/>
      <c r="FBZ2" s="64"/>
      <c r="FCA2" s="64"/>
      <c r="FCB2" s="64"/>
      <c r="FCC2" s="64"/>
      <c r="FCD2" s="64"/>
      <c r="FCE2" s="64"/>
      <c r="FCF2" s="64"/>
      <c r="FCG2" s="64"/>
      <c r="FCH2" s="64"/>
      <c r="FCI2" s="64"/>
      <c r="FCJ2" s="64"/>
      <c r="FCK2" s="64"/>
      <c r="FCL2" s="64"/>
      <c r="FCM2" s="64"/>
      <c r="FCN2" s="64"/>
      <c r="FCO2" s="64"/>
      <c r="FCP2" s="64"/>
      <c r="FCQ2" s="64"/>
      <c r="FCR2" s="64"/>
      <c r="FCS2" s="64"/>
      <c r="FCT2" s="64"/>
      <c r="FCU2" s="64"/>
      <c r="FCV2" s="64"/>
      <c r="FCW2" s="64"/>
      <c r="FCX2" s="64"/>
      <c r="FCY2" s="64"/>
      <c r="FCZ2" s="64"/>
      <c r="FDA2" s="64"/>
      <c r="FDB2" s="64"/>
      <c r="FDC2" s="64"/>
      <c r="FDD2" s="64"/>
      <c r="FDE2" s="64"/>
      <c r="FDF2" s="64"/>
      <c r="FDG2" s="64"/>
      <c r="FDH2" s="64"/>
      <c r="FDI2" s="64"/>
      <c r="FDJ2" s="64"/>
      <c r="FDK2" s="64"/>
      <c r="FDL2" s="64"/>
      <c r="FDM2" s="64"/>
      <c r="FDN2" s="64"/>
      <c r="FDO2" s="64"/>
      <c r="FDP2" s="64"/>
      <c r="FDQ2" s="64"/>
      <c r="FDR2" s="64"/>
      <c r="FDS2" s="64"/>
      <c r="FDT2" s="64"/>
      <c r="FDU2" s="64"/>
      <c r="FDV2" s="64"/>
      <c r="FDW2" s="64"/>
      <c r="FDX2" s="64"/>
      <c r="FDY2" s="64"/>
      <c r="FDZ2" s="64"/>
      <c r="FEA2" s="64"/>
      <c r="FEB2" s="64"/>
      <c r="FEC2" s="64"/>
      <c r="FED2" s="64"/>
      <c r="FEE2" s="64"/>
      <c r="FEF2" s="64"/>
      <c r="FEG2" s="64"/>
      <c r="FEH2" s="64"/>
      <c r="FEI2" s="64"/>
      <c r="FEJ2" s="64"/>
      <c r="FEK2" s="64"/>
      <c r="FEL2" s="64"/>
      <c r="FEM2" s="64"/>
      <c r="FEN2" s="64"/>
      <c r="FEO2" s="64"/>
      <c r="FEP2" s="64"/>
      <c r="FEQ2" s="64"/>
      <c r="FER2" s="64"/>
      <c r="FES2" s="64"/>
      <c r="FET2" s="64"/>
      <c r="FEU2" s="64"/>
      <c r="FEV2" s="64"/>
      <c r="FEW2" s="64"/>
      <c r="FEX2" s="64"/>
      <c r="FEY2" s="64"/>
      <c r="FEZ2" s="64"/>
      <c r="FFA2" s="64"/>
      <c r="FFB2" s="64"/>
      <c r="FFC2" s="64"/>
      <c r="FFD2" s="64"/>
      <c r="FFE2" s="64"/>
      <c r="FFF2" s="64"/>
      <c r="FFG2" s="64"/>
      <c r="FFH2" s="64"/>
      <c r="FFI2" s="64"/>
      <c r="FFJ2" s="64"/>
      <c r="FFK2" s="64"/>
      <c r="FFL2" s="64"/>
      <c r="FFM2" s="64"/>
      <c r="FFN2" s="64"/>
      <c r="FFO2" s="64"/>
      <c r="FFP2" s="64"/>
      <c r="FFQ2" s="64"/>
      <c r="FFR2" s="64"/>
      <c r="FFS2" s="64"/>
      <c r="FFT2" s="64"/>
      <c r="FFU2" s="64"/>
      <c r="FFV2" s="64"/>
      <c r="FFW2" s="64"/>
      <c r="FFX2" s="64"/>
      <c r="FFY2" s="64"/>
      <c r="FFZ2" s="64"/>
      <c r="FGA2" s="64"/>
      <c r="FGB2" s="64"/>
      <c r="FGC2" s="64"/>
      <c r="FGD2" s="64"/>
      <c r="FGE2" s="64"/>
      <c r="FGF2" s="64"/>
      <c r="FGG2" s="64"/>
      <c r="FGH2" s="64"/>
      <c r="FGI2" s="64"/>
      <c r="FGJ2" s="64"/>
      <c r="FGK2" s="64"/>
      <c r="FGL2" s="64"/>
      <c r="FGM2" s="64"/>
      <c r="FGN2" s="64"/>
      <c r="FGO2" s="64"/>
      <c r="FGP2" s="64"/>
      <c r="FGQ2" s="64"/>
      <c r="FGR2" s="64"/>
      <c r="FGS2" s="64"/>
      <c r="FGT2" s="64"/>
      <c r="FGU2" s="64"/>
      <c r="FGV2" s="64"/>
      <c r="FGW2" s="64"/>
      <c r="FGX2" s="64"/>
      <c r="FGY2" s="64"/>
      <c r="FGZ2" s="64"/>
      <c r="FHA2" s="64"/>
      <c r="FHB2" s="64"/>
      <c r="FHC2" s="64"/>
      <c r="FHD2" s="64"/>
      <c r="FHE2" s="64"/>
      <c r="FHF2" s="64"/>
      <c r="FHG2" s="64"/>
      <c r="FHH2" s="64"/>
      <c r="FHI2" s="64"/>
      <c r="FHJ2" s="64"/>
      <c r="FHK2" s="64"/>
      <c r="FHL2" s="64"/>
      <c r="FHM2" s="64"/>
      <c r="FHN2" s="64"/>
      <c r="FHO2" s="64"/>
      <c r="FHP2" s="64"/>
      <c r="FHQ2" s="64"/>
      <c r="FHR2" s="64"/>
      <c r="FHS2" s="64"/>
      <c r="FHT2" s="64"/>
      <c r="FHU2" s="64"/>
      <c r="FHV2" s="64"/>
      <c r="FHW2" s="64"/>
      <c r="FHX2" s="64"/>
      <c r="FHY2" s="64"/>
      <c r="FHZ2" s="64"/>
      <c r="FIA2" s="64"/>
      <c r="FIB2" s="64"/>
      <c r="FIC2" s="64"/>
      <c r="FID2" s="64"/>
      <c r="FIE2" s="64"/>
      <c r="FIF2" s="64"/>
      <c r="FIG2" s="64"/>
      <c r="FIH2" s="64"/>
      <c r="FII2" s="64"/>
      <c r="FIJ2" s="64"/>
      <c r="FIK2" s="64"/>
      <c r="FIL2" s="64"/>
      <c r="FIM2" s="64"/>
      <c r="FIN2" s="64"/>
      <c r="FIO2" s="64"/>
      <c r="FIP2" s="64"/>
      <c r="FIQ2" s="64"/>
      <c r="FIR2" s="64"/>
      <c r="FIS2" s="64"/>
      <c r="FIT2" s="64"/>
      <c r="FIU2" s="64"/>
      <c r="FIV2" s="64"/>
      <c r="FIW2" s="64"/>
      <c r="FIX2" s="64"/>
      <c r="FIY2" s="64"/>
      <c r="FIZ2" s="64"/>
      <c r="FJA2" s="64"/>
      <c r="FJB2" s="64"/>
      <c r="FJC2" s="64"/>
      <c r="FJD2" s="64"/>
      <c r="FJE2" s="64"/>
      <c r="FJF2" s="64"/>
      <c r="FJG2" s="64"/>
      <c r="FJH2" s="64"/>
      <c r="FJI2" s="64"/>
      <c r="FJJ2" s="64"/>
      <c r="FJK2" s="64"/>
      <c r="FJL2" s="64"/>
      <c r="FJM2" s="64"/>
      <c r="FJN2" s="64"/>
      <c r="FJO2" s="64"/>
      <c r="FJP2" s="64"/>
      <c r="FJQ2" s="64"/>
      <c r="FJR2" s="64"/>
      <c r="FJS2" s="64"/>
      <c r="FJT2" s="64"/>
      <c r="FJU2" s="64"/>
      <c r="FJV2" s="64"/>
      <c r="FJW2" s="64"/>
      <c r="FJX2" s="64"/>
      <c r="FJY2" s="64"/>
      <c r="FJZ2" s="64"/>
      <c r="FKA2" s="64"/>
      <c r="FKB2" s="64"/>
      <c r="FKC2" s="64"/>
      <c r="FKD2" s="64"/>
      <c r="FKE2" s="64"/>
      <c r="FKF2" s="64"/>
      <c r="FKG2" s="64"/>
      <c r="FKH2" s="64"/>
      <c r="FKI2" s="64"/>
      <c r="FKJ2" s="64"/>
      <c r="FKK2" s="64"/>
      <c r="FKL2" s="64"/>
      <c r="FKM2" s="64"/>
      <c r="FKN2" s="64"/>
      <c r="FKO2" s="64"/>
      <c r="FKP2" s="64"/>
      <c r="FKQ2" s="64"/>
      <c r="FKR2" s="64"/>
      <c r="FKS2" s="64"/>
      <c r="FKT2" s="64"/>
      <c r="FKU2" s="64"/>
      <c r="FKV2" s="64"/>
      <c r="FKW2" s="64"/>
      <c r="FKX2" s="64"/>
      <c r="FKY2" s="64"/>
      <c r="FKZ2" s="64"/>
      <c r="FLA2" s="64"/>
      <c r="FLB2" s="64"/>
      <c r="FLC2" s="64"/>
      <c r="FLD2" s="64"/>
      <c r="FLE2" s="64"/>
      <c r="FLF2" s="64"/>
      <c r="FLG2" s="64"/>
      <c r="FLH2" s="64"/>
      <c r="FLI2" s="64"/>
      <c r="FLJ2" s="64"/>
      <c r="FLK2" s="64"/>
      <c r="FLL2" s="64"/>
      <c r="FLM2" s="64"/>
      <c r="FLN2" s="64"/>
      <c r="FLO2" s="64"/>
      <c r="FLP2" s="64"/>
      <c r="FLQ2" s="64"/>
      <c r="FLR2" s="64"/>
      <c r="FLS2" s="64"/>
      <c r="FLT2" s="64"/>
      <c r="FLU2" s="64"/>
      <c r="FLV2" s="64"/>
      <c r="FLW2" s="64"/>
      <c r="FLX2" s="64"/>
      <c r="FLY2" s="64"/>
      <c r="FLZ2" s="64"/>
      <c r="FMA2" s="64"/>
      <c r="FMB2" s="64"/>
      <c r="FMC2" s="64"/>
      <c r="FMD2" s="64"/>
      <c r="FME2" s="64"/>
      <c r="FMF2" s="64"/>
      <c r="FMG2" s="64"/>
      <c r="FMH2" s="64"/>
      <c r="FMI2" s="64"/>
      <c r="FMJ2" s="64"/>
      <c r="FMK2" s="64"/>
      <c r="FML2" s="64"/>
      <c r="FMM2" s="64"/>
      <c r="FMN2" s="64"/>
      <c r="FMO2" s="64"/>
      <c r="FMP2" s="64"/>
      <c r="FMQ2" s="64"/>
      <c r="FMR2" s="64"/>
      <c r="FMS2" s="64"/>
      <c r="FMT2" s="64"/>
      <c r="FMU2" s="64"/>
      <c r="FMV2" s="64"/>
      <c r="FMW2" s="64"/>
      <c r="FMX2" s="64"/>
      <c r="FMY2" s="64"/>
      <c r="FMZ2" s="64"/>
      <c r="FNA2" s="64"/>
      <c r="FNB2" s="64"/>
      <c r="FNC2" s="64"/>
      <c r="FND2" s="64"/>
      <c r="FNE2" s="64"/>
      <c r="FNF2" s="64"/>
      <c r="FNG2" s="64"/>
      <c r="FNH2" s="64"/>
      <c r="FNI2" s="64"/>
      <c r="FNJ2" s="64"/>
      <c r="FNK2" s="64"/>
      <c r="FNL2" s="64"/>
      <c r="FNM2" s="64"/>
      <c r="FNN2" s="64"/>
      <c r="FNO2" s="64"/>
      <c r="FNP2" s="64"/>
      <c r="FNQ2" s="64"/>
      <c r="FNR2" s="64"/>
      <c r="FNS2" s="64"/>
      <c r="FNT2" s="64"/>
      <c r="FNU2" s="64"/>
      <c r="FNV2" s="64"/>
      <c r="FNW2" s="64"/>
      <c r="FNX2" s="64"/>
      <c r="FNY2" s="64"/>
      <c r="FNZ2" s="64"/>
      <c r="FOA2" s="64"/>
      <c r="FOB2" s="64"/>
      <c r="FOC2" s="64"/>
      <c r="FOD2" s="64"/>
      <c r="FOE2" s="64"/>
      <c r="FOF2" s="64"/>
      <c r="FOG2" s="64"/>
      <c r="FOH2" s="64"/>
      <c r="FOI2" s="64"/>
      <c r="FOJ2" s="64"/>
      <c r="FOK2" s="64"/>
      <c r="FOL2" s="64"/>
      <c r="FOM2" s="64"/>
      <c r="FON2" s="64"/>
      <c r="FOO2" s="64"/>
      <c r="FOP2" s="64"/>
      <c r="FOQ2" s="64"/>
      <c r="FOR2" s="64"/>
      <c r="FOS2" s="64"/>
      <c r="FOT2" s="64"/>
      <c r="FOU2" s="64"/>
      <c r="FOV2" s="64"/>
      <c r="FOW2" s="64"/>
      <c r="FOX2" s="64"/>
      <c r="FOY2" s="64"/>
      <c r="FOZ2" s="64"/>
      <c r="FPA2" s="64"/>
      <c r="FPB2" s="64"/>
      <c r="FPC2" s="64"/>
      <c r="FPD2" s="64"/>
      <c r="FPE2" s="64"/>
      <c r="FPF2" s="64"/>
      <c r="FPG2" s="64"/>
      <c r="FPH2" s="64"/>
      <c r="FPI2" s="64"/>
      <c r="FPJ2" s="64"/>
      <c r="FPK2" s="64"/>
      <c r="FPL2" s="64"/>
      <c r="FPM2" s="64"/>
      <c r="FPN2" s="64"/>
      <c r="FPO2" s="64"/>
      <c r="FPP2" s="64"/>
      <c r="FPQ2" s="64"/>
      <c r="FPR2" s="64"/>
      <c r="FPS2" s="64"/>
      <c r="FPT2" s="64"/>
      <c r="FPU2" s="64"/>
      <c r="FPV2" s="64"/>
      <c r="FPW2" s="64"/>
      <c r="FPX2" s="64"/>
      <c r="FPY2" s="64"/>
      <c r="FPZ2" s="64"/>
      <c r="FQA2" s="64"/>
      <c r="FQB2" s="64"/>
      <c r="FQC2" s="64"/>
      <c r="FQD2" s="64"/>
      <c r="FQE2" s="64"/>
      <c r="FQF2" s="64"/>
      <c r="FQG2" s="64"/>
      <c r="FQH2" s="64"/>
      <c r="FQI2" s="64"/>
      <c r="FQJ2" s="64"/>
      <c r="FQK2" s="64"/>
      <c r="FQL2" s="64"/>
      <c r="FQM2" s="64"/>
      <c r="FQN2" s="64"/>
      <c r="FQO2" s="64"/>
      <c r="FQP2" s="64"/>
      <c r="FQQ2" s="64"/>
      <c r="FQR2" s="64"/>
      <c r="FQS2" s="64"/>
      <c r="FQT2" s="64"/>
      <c r="FQU2" s="64"/>
      <c r="FQV2" s="64"/>
      <c r="FQW2" s="64"/>
      <c r="FQX2" s="64"/>
      <c r="FQY2" s="64"/>
      <c r="FQZ2" s="64"/>
      <c r="FRA2" s="64"/>
      <c r="FRB2" s="64"/>
      <c r="FRC2" s="64"/>
      <c r="FRD2" s="64"/>
      <c r="FRE2" s="64"/>
      <c r="FRF2" s="64"/>
      <c r="FRG2" s="64"/>
      <c r="FRH2" s="64"/>
      <c r="FRI2" s="64"/>
      <c r="FRJ2" s="64"/>
      <c r="FRK2" s="64"/>
      <c r="FRL2" s="64"/>
      <c r="FRM2" s="64"/>
      <c r="FRN2" s="64"/>
      <c r="FRO2" s="64"/>
      <c r="FRP2" s="64"/>
      <c r="FRQ2" s="64"/>
      <c r="FRR2" s="64"/>
      <c r="FRS2" s="64"/>
      <c r="FRT2" s="64"/>
      <c r="FRU2" s="64"/>
      <c r="FRV2" s="64"/>
      <c r="FRW2" s="64"/>
      <c r="FRX2" s="64"/>
      <c r="FRY2" s="64"/>
      <c r="FRZ2" s="64"/>
      <c r="FSA2" s="64"/>
      <c r="FSB2" s="64"/>
      <c r="FSC2" s="64"/>
      <c r="FSD2" s="64"/>
      <c r="FSE2" s="64"/>
      <c r="FSF2" s="64"/>
      <c r="FSG2" s="64"/>
      <c r="FSH2" s="64"/>
      <c r="FSI2" s="64"/>
      <c r="FSJ2" s="64"/>
      <c r="FSK2" s="64"/>
      <c r="FSL2" s="64"/>
      <c r="FSM2" s="64"/>
      <c r="FSN2" s="64"/>
      <c r="FSO2" s="64"/>
      <c r="FSP2" s="64"/>
      <c r="FSQ2" s="64"/>
      <c r="FSR2" s="64"/>
      <c r="FSS2" s="64"/>
      <c r="FST2" s="64"/>
      <c r="FSU2" s="64"/>
      <c r="FSV2" s="64"/>
      <c r="FSW2" s="64"/>
      <c r="FSX2" s="64"/>
      <c r="FSY2" s="64"/>
      <c r="FSZ2" s="64"/>
      <c r="FTA2" s="64"/>
      <c r="FTB2" s="64"/>
      <c r="FTC2" s="64"/>
      <c r="FTD2" s="64"/>
      <c r="FTE2" s="64"/>
      <c r="FTF2" s="64"/>
      <c r="FTG2" s="64"/>
      <c r="FTH2" s="64"/>
      <c r="FTI2" s="64"/>
      <c r="FTJ2" s="64"/>
      <c r="FTK2" s="64"/>
      <c r="FTL2" s="64"/>
      <c r="FTM2" s="64"/>
      <c r="FTN2" s="64"/>
      <c r="FTO2" s="64"/>
      <c r="FTP2" s="64"/>
      <c r="FTQ2" s="64"/>
      <c r="FTR2" s="64"/>
      <c r="FTS2" s="64"/>
      <c r="FTT2" s="64"/>
      <c r="FTU2" s="64"/>
      <c r="FTV2" s="64"/>
      <c r="FTW2" s="64"/>
      <c r="FTX2" s="64"/>
      <c r="FTY2" s="64"/>
      <c r="FTZ2" s="64"/>
      <c r="FUA2" s="64"/>
      <c r="FUB2" s="64"/>
      <c r="FUC2" s="64"/>
      <c r="FUD2" s="64"/>
      <c r="FUE2" s="64"/>
      <c r="FUF2" s="64"/>
      <c r="FUG2" s="64"/>
      <c r="FUH2" s="64"/>
      <c r="FUI2" s="64"/>
      <c r="FUJ2" s="64"/>
      <c r="FUK2" s="64"/>
      <c r="FUL2" s="64"/>
      <c r="FUM2" s="64"/>
      <c r="FUN2" s="64"/>
      <c r="FUO2" s="64"/>
      <c r="FUP2" s="64"/>
      <c r="FUQ2" s="64"/>
      <c r="FUR2" s="64"/>
      <c r="FUS2" s="64"/>
      <c r="FUT2" s="64"/>
      <c r="FUU2" s="64"/>
      <c r="FUV2" s="64"/>
      <c r="FUW2" s="64"/>
      <c r="FUX2" s="64"/>
      <c r="FUY2" s="64"/>
      <c r="FUZ2" s="64"/>
      <c r="FVA2" s="64"/>
      <c r="FVB2" s="64"/>
      <c r="FVC2" s="64"/>
      <c r="FVD2" s="64"/>
      <c r="FVE2" s="64"/>
      <c r="FVF2" s="64"/>
      <c r="FVG2" s="64"/>
      <c r="FVH2" s="64"/>
      <c r="FVI2" s="64"/>
      <c r="FVJ2" s="64"/>
      <c r="FVK2" s="64"/>
      <c r="FVL2" s="64"/>
      <c r="FVM2" s="64"/>
      <c r="FVN2" s="64"/>
      <c r="FVO2" s="64"/>
      <c r="FVP2" s="64"/>
      <c r="FVQ2" s="64"/>
      <c r="FVR2" s="64"/>
      <c r="FVS2" s="64"/>
      <c r="FVT2" s="64"/>
      <c r="FVU2" s="64"/>
      <c r="FVV2" s="64"/>
      <c r="FVW2" s="64"/>
      <c r="FVX2" s="64"/>
      <c r="FVY2" s="64"/>
      <c r="FVZ2" s="64"/>
      <c r="FWA2" s="64"/>
      <c r="FWB2" s="64"/>
      <c r="FWC2" s="64"/>
      <c r="FWD2" s="64"/>
      <c r="FWE2" s="64"/>
      <c r="FWF2" s="64"/>
      <c r="FWG2" s="64"/>
      <c r="FWH2" s="64"/>
      <c r="FWI2" s="64"/>
      <c r="FWJ2" s="64"/>
      <c r="FWK2" s="64"/>
      <c r="FWL2" s="64"/>
      <c r="FWM2" s="64"/>
      <c r="FWN2" s="64"/>
      <c r="FWO2" s="64"/>
      <c r="FWP2" s="64"/>
      <c r="FWQ2" s="64"/>
      <c r="FWR2" s="64"/>
      <c r="FWS2" s="64"/>
      <c r="FWT2" s="64"/>
      <c r="FWU2" s="64"/>
      <c r="FWV2" s="64"/>
      <c r="FWW2" s="64"/>
      <c r="FWX2" s="64"/>
      <c r="FWY2" s="64"/>
      <c r="FWZ2" s="64"/>
      <c r="FXA2" s="64"/>
      <c r="FXB2" s="64"/>
      <c r="FXC2" s="64"/>
      <c r="FXD2" s="64"/>
      <c r="FXE2" s="64"/>
      <c r="FXF2" s="64"/>
      <c r="FXG2" s="64"/>
      <c r="FXH2" s="64"/>
      <c r="FXI2" s="64"/>
      <c r="FXJ2" s="64"/>
      <c r="FXK2" s="64"/>
      <c r="FXL2" s="64"/>
      <c r="FXM2" s="64"/>
      <c r="FXN2" s="64"/>
      <c r="FXO2" s="64"/>
      <c r="FXP2" s="64"/>
      <c r="FXQ2" s="64"/>
      <c r="FXR2" s="64"/>
      <c r="FXS2" s="64"/>
      <c r="FXT2" s="64"/>
      <c r="FXU2" s="64"/>
      <c r="FXV2" s="64"/>
      <c r="FXW2" s="64"/>
      <c r="FXX2" s="64"/>
      <c r="FXY2" s="64"/>
      <c r="FXZ2" s="64"/>
      <c r="FYA2" s="64"/>
      <c r="FYB2" s="64"/>
      <c r="FYC2" s="64"/>
      <c r="FYD2" s="64"/>
      <c r="FYE2" s="64"/>
      <c r="FYF2" s="64"/>
      <c r="FYG2" s="64"/>
      <c r="FYH2" s="64"/>
      <c r="FYI2" s="64"/>
      <c r="FYJ2" s="64"/>
      <c r="FYK2" s="64"/>
      <c r="FYL2" s="64"/>
      <c r="FYM2" s="64"/>
      <c r="FYN2" s="64"/>
      <c r="FYO2" s="64"/>
      <c r="FYP2" s="64"/>
      <c r="FYQ2" s="64"/>
      <c r="FYR2" s="64"/>
      <c r="FYS2" s="64"/>
      <c r="FYT2" s="64"/>
      <c r="FYU2" s="64"/>
      <c r="FYV2" s="64"/>
      <c r="FYW2" s="64"/>
      <c r="FYX2" s="64"/>
      <c r="FYY2" s="64"/>
      <c r="FYZ2" s="64"/>
      <c r="FZA2" s="64"/>
      <c r="FZB2" s="64"/>
      <c r="FZC2" s="64"/>
      <c r="FZD2" s="64"/>
      <c r="FZE2" s="64"/>
      <c r="FZF2" s="64"/>
      <c r="FZG2" s="64"/>
      <c r="FZH2" s="64"/>
      <c r="FZI2" s="64"/>
      <c r="FZJ2" s="64"/>
      <c r="FZK2" s="64"/>
      <c r="FZL2" s="64"/>
      <c r="FZM2" s="64"/>
      <c r="FZN2" s="64"/>
      <c r="FZO2" s="64"/>
      <c r="FZP2" s="64"/>
      <c r="FZQ2" s="64"/>
      <c r="FZR2" s="64"/>
      <c r="FZS2" s="64"/>
      <c r="FZT2" s="64"/>
      <c r="FZU2" s="64"/>
      <c r="FZV2" s="64"/>
      <c r="FZW2" s="64"/>
      <c r="FZX2" s="64"/>
      <c r="FZY2" s="64"/>
      <c r="FZZ2" s="64"/>
      <c r="GAA2" s="64"/>
      <c r="GAB2" s="64"/>
      <c r="GAC2" s="64"/>
      <c r="GAD2" s="64"/>
      <c r="GAE2" s="64"/>
      <c r="GAF2" s="64"/>
      <c r="GAG2" s="64"/>
      <c r="GAH2" s="64"/>
      <c r="GAI2" s="64"/>
      <c r="GAJ2" s="64"/>
      <c r="GAK2" s="64"/>
      <c r="GAL2" s="64"/>
      <c r="GAM2" s="64"/>
      <c r="GAN2" s="64"/>
      <c r="GAO2" s="64"/>
      <c r="GAP2" s="64"/>
      <c r="GAQ2" s="64"/>
      <c r="GAR2" s="64"/>
      <c r="GAS2" s="64"/>
      <c r="GAT2" s="64"/>
      <c r="GAU2" s="64"/>
      <c r="GAV2" s="64"/>
      <c r="GAW2" s="64"/>
      <c r="GAX2" s="64"/>
      <c r="GAY2" s="64"/>
      <c r="GAZ2" s="64"/>
      <c r="GBA2" s="64"/>
      <c r="GBB2" s="64"/>
      <c r="GBC2" s="64"/>
      <c r="GBD2" s="64"/>
      <c r="GBE2" s="64"/>
      <c r="GBF2" s="64"/>
      <c r="GBG2" s="64"/>
      <c r="GBH2" s="64"/>
      <c r="GBI2" s="64"/>
      <c r="GBJ2" s="64"/>
      <c r="GBK2" s="64"/>
      <c r="GBL2" s="64"/>
      <c r="GBM2" s="64"/>
      <c r="GBN2" s="64"/>
      <c r="GBO2" s="64"/>
      <c r="GBP2" s="64"/>
      <c r="GBQ2" s="64"/>
      <c r="GBR2" s="64"/>
      <c r="GBS2" s="64"/>
      <c r="GBT2" s="64"/>
      <c r="GBU2" s="64"/>
      <c r="GBV2" s="64"/>
      <c r="GBW2" s="64"/>
      <c r="GBX2" s="64"/>
      <c r="GBY2" s="64"/>
      <c r="GBZ2" s="64"/>
      <c r="GCA2" s="64"/>
      <c r="GCB2" s="64"/>
      <c r="GCC2" s="64"/>
      <c r="GCD2" s="64"/>
      <c r="GCE2" s="64"/>
      <c r="GCF2" s="64"/>
      <c r="GCG2" s="64"/>
      <c r="GCH2" s="64"/>
      <c r="GCI2" s="64"/>
      <c r="GCJ2" s="64"/>
      <c r="GCK2" s="64"/>
      <c r="GCL2" s="64"/>
      <c r="GCM2" s="64"/>
      <c r="GCN2" s="64"/>
      <c r="GCO2" s="64"/>
      <c r="GCP2" s="64"/>
      <c r="GCQ2" s="64"/>
      <c r="GCR2" s="64"/>
      <c r="GCS2" s="64"/>
      <c r="GCT2" s="64"/>
      <c r="GCU2" s="64"/>
      <c r="GCV2" s="64"/>
      <c r="GCW2" s="64"/>
      <c r="GCX2" s="64"/>
      <c r="GCY2" s="64"/>
      <c r="GCZ2" s="64"/>
      <c r="GDA2" s="64"/>
      <c r="GDB2" s="64"/>
      <c r="GDC2" s="64"/>
      <c r="GDD2" s="64"/>
      <c r="GDE2" s="64"/>
      <c r="GDF2" s="64"/>
      <c r="GDG2" s="64"/>
      <c r="GDH2" s="64"/>
      <c r="GDI2" s="64"/>
      <c r="GDJ2" s="64"/>
      <c r="GDK2" s="64"/>
      <c r="GDL2" s="64"/>
      <c r="GDM2" s="64"/>
      <c r="GDN2" s="64"/>
      <c r="GDO2" s="64"/>
      <c r="GDP2" s="64"/>
      <c r="GDQ2" s="64"/>
      <c r="GDR2" s="64"/>
      <c r="GDS2" s="64"/>
      <c r="GDT2" s="64"/>
      <c r="GDU2" s="64"/>
      <c r="GDV2" s="64"/>
      <c r="GDW2" s="64"/>
      <c r="GDX2" s="64"/>
      <c r="GDY2" s="64"/>
      <c r="GDZ2" s="64"/>
      <c r="GEA2" s="64"/>
      <c r="GEB2" s="64"/>
      <c r="GEC2" s="64"/>
      <c r="GED2" s="64"/>
      <c r="GEE2" s="64"/>
      <c r="GEF2" s="64"/>
      <c r="GEG2" s="64"/>
      <c r="GEH2" s="64"/>
      <c r="GEI2" s="64"/>
      <c r="GEJ2" s="64"/>
      <c r="GEK2" s="64"/>
      <c r="GEL2" s="64"/>
      <c r="GEM2" s="64"/>
      <c r="GEN2" s="64"/>
      <c r="GEO2" s="64"/>
      <c r="GEP2" s="64"/>
      <c r="GEQ2" s="64"/>
      <c r="GER2" s="64"/>
      <c r="GES2" s="64"/>
      <c r="GET2" s="64"/>
      <c r="GEU2" s="64"/>
      <c r="GEV2" s="64"/>
      <c r="GEW2" s="64"/>
      <c r="GEX2" s="64"/>
      <c r="GEY2" s="64"/>
      <c r="GEZ2" s="64"/>
      <c r="GFA2" s="64"/>
      <c r="GFB2" s="64"/>
      <c r="GFC2" s="64"/>
      <c r="GFD2" s="64"/>
      <c r="GFE2" s="64"/>
      <c r="GFF2" s="64"/>
      <c r="GFG2" s="64"/>
      <c r="GFH2" s="64"/>
      <c r="GFI2" s="64"/>
      <c r="GFJ2" s="64"/>
      <c r="GFK2" s="64"/>
      <c r="GFL2" s="64"/>
      <c r="GFM2" s="64"/>
      <c r="GFN2" s="64"/>
      <c r="GFO2" s="64"/>
      <c r="GFP2" s="64"/>
      <c r="GFQ2" s="64"/>
      <c r="GFR2" s="64"/>
      <c r="GFS2" s="64"/>
      <c r="GFT2" s="64"/>
      <c r="GFU2" s="64"/>
      <c r="GFV2" s="64"/>
      <c r="GFW2" s="64"/>
      <c r="GFX2" s="64"/>
      <c r="GFY2" s="64"/>
      <c r="GFZ2" s="64"/>
      <c r="GGA2" s="64"/>
      <c r="GGB2" s="64"/>
      <c r="GGC2" s="64"/>
      <c r="GGD2" s="64"/>
      <c r="GGE2" s="64"/>
      <c r="GGF2" s="64"/>
      <c r="GGG2" s="64"/>
      <c r="GGH2" s="64"/>
      <c r="GGI2" s="64"/>
      <c r="GGJ2" s="64"/>
      <c r="GGK2" s="64"/>
      <c r="GGL2" s="64"/>
      <c r="GGM2" s="64"/>
      <c r="GGN2" s="64"/>
      <c r="GGO2" s="64"/>
      <c r="GGP2" s="64"/>
      <c r="GGQ2" s="64"/>
      <c r="GGR2" s="64"/>
      <c r="GGS2" s="64"/>
      <c r="GGT2" s="64"/>
      <c r="GGU2" s="64"/>
      <c r="GGV2" s="64"/>
      <c r="GGW2" s="64"/>
      <c r="GGX2" s="64"/>
      <c r="GGY2" s="64"/>
      <c r="GGZ2" s="64"/>
      <c r="GHA2" s="64"/>
      <c r="GHB2" s="64"/>
      <c r="GHC2" s="64"/>
      <c r="GHD2" s="64"/>
      <c r="GHE2" s="64"/>
      <c r="GHF2" s="64"/>
      <c r="GHG2" s="64"/>
      <c r="GHH2" s="64"/>
      <c r="GHI2" s="64"/>
      <c r="GHJ2" s="64"/>
      <c r="GHK2" s="64"/>
      <c r="GHL2" s="64"/>
      <c r="GHM2" s="64"/>
      <c r="GHN2" s="64"/>
      <c r="GHO2" s="64"/>
      <c r="GHP2" s="64"/>
      <c r="GHQ2" s="64"/>
      <c r="GHR2" s="64"/>
      <c r="GHS2" s="64"/>
      <c r="GHT2" s="64"/>
      <c r="GHU2" s="64"/>
      <c r="GHV2" s="64"/>
      <c r="GHW2" s="64"/>
      <c r="GHX2" s="64"/>
      <c r="GHY2" s="64"/>
      <c r="GHZ2" s="64"/>
      <c r="GIA2" s="64"/>
      <c r="GIB2" s="64"/>
      <c r="GIC2" s="64"/>
      <c r="GID2" s="64"/>
      <c r="GIE2" s="64"/>
      <c r="GIF2" s="64"/>
      <c r="GIG2" s="64"/>
      <c r="GIH2" s="64"/>
      <c r="GII2" s="64"/>
      <c r="GIJ2" s="64"/>
      <c r="GIK2" s="64"/>
      <c r="GIL2" s="64"/>
      <c r="GIM2" s="64"/>
      <c r="GIN2" s="64"/>
      <c r="GIO2" s="64"/>
      <c r="GIP2" s="64"/>
      <c r="GIQ2" s="64"/>
      <c r="GIR2" s="64"/>
      <c r="GIS2" s="64"/>
      <c r="GIT2" s="64"/>
      <c r="GIU2" s="64"/>
      <c r="GIV2" s="64"/>
      <c r="GIW2" s="64"/>
      <c r="GIX2" s="64"/>
      <c r="GIY2" s="64"/>
      <c r="GIZ2" s="64"/>
      <c r="GJA2" s="64"/>
      <c r="GJB2" s="64"/>
      <c r="GJC2" s="64"/>
      <c r="GJD2" s="64"/>
      <c r="GJE2" s="64"/>
      <c r="GJF2" s="64"/>
      <c r="GJG2" s="64"/>
      <c r="GJH2" s="64"/>
      <c r="GJI2" s="64"/>
      <c r="GJJ2" s="64"/>
      <c r="GJK2" s="64"/>
      <c r="GJL2" s="64"/>
      <c r="GJM2" s="64"/>
      <c r="GJN2" s="64"/>
      <c r="GJO2" s="64"/>
      <c r="GJP2" s="64"/>
      <c r="GJQ2" s="64"/>
      <c r="GJR2" s="64"/>
      <c r="GJS2" s="64"/>
      <c r="GJT2" s="64"/>
      <c r="GJU2" s="64"/>
      <c r="GJV2" s="64"/>
      <c r="GJW2" s="64"/>
      <c r="GJX2" s="64"/>
      <c r="GJY2" s="64"/>
      <c r="GJZ2" s="64"/>
      <c r="GKA2" s="64"/>
      <c r="GKB2" s="64"/>
      <c r="GKC2" s="64"/>
      <c r="GKD2" s="64"/>
      <c r="GKE2" s="64"/>
      <c r="GKF2" s="64"/>
      <c r="GKG2" s="64"/>
      <c r="GKH2" s="64"/>
      <c r="GKI2" s="64"/>
      <c r="GKJ2" s="64"/>
      <c r="GKK2" s="64"/>
      <c r="GKL2" s="64"/>
      <c r="GKM2" s="64"/>
      <c r="GKN2" s="64"/>
      <c r="GKO2" s="64"/>
      <c r="GKP2" s="64"/>
      <c r="GKQ2" s="64"/>
      <c r="GKR2" s="64"/>
      <c r="GKS2" s="64"/>
      <c r="GKT2" s="64"/>
      <c r="GKU2" s="64"/>
      <c r="GKV2" s="64"/>
      <c r="GKW2" s="64"/>
      <c r="GKX2" s="64"/>
      <c r="GKY2" s="64"/>
      <c r="GKZ2" s="64"/>
      <c r="GLA2" s="64"/>
      <c r="GLB2" s="64"/>
      <c r="GLC2" s="64"/>
      <c r="GLD2" s="64"/>
      <c r="GLE2" s="64"/>
      <c r="GLF2" s="64"/>
      <c r="GLG2" s="64"/>
      <c r="GLH2" s="64"/>
      <c r="GLI2" s="64"/>
      <c r="GLJ2" s="64"/>
      <c r="GLK2" s="64"/>
      <c r="GLL2" s="64"/>
      <c r="GLM2" s="64"/>
      <c r="GLN2" s="64"/>
      <c r="GLO2" s="64"/>
      <c r="GLP2" s="64"/>
      <c r="GLQ2" s="64"/>
      <c r="GLR2" s="64"/>
      <c r="GLS2" s="64"/>
      <c r="GLT2" s="64"/>
      <c r="GLU2" s="64"/>
      <c r="GLV2" s="64"/>
      <c r="GLW2" s="64"/>
      <c r="GLX2" s="64"/>
      <c r="GLY2" s="64"/>
      <c r="GLZ2" s="64"/>
      <c r="GMA2" s="64"/>
      <c r="GMB2" s="64"/>
      <c r="GMC2" s="64"/>
      <c r="GMD2" s="64"/>
      <c r="GME2" s="64"/>
      <c r="GMF2" s="64"/>
      <c r="GMG2" s="64"/>
      <c r="GMH2" s="64"/>
      <c r="GMI2" s="64"/>
      <c r="GMJ2" s="64"/>
      <c r="GMK2" s="64"/>
      <c r="GML2" s="64"/>
      <c r="GMM2" s="64"/>
      <c r="GMN2" s="64"/>
      <c r="GMO2" s="64"/>
      <c r="GMP2" s="64"/>
      <c r="GMQ2" s="64"/>
      <c r="GMR2" s="64"/>
      <c r="GMS2" s="64"/>
      <c r="GMT2" s="64"/>
      <c r="GMU2" s="64"/>
      <c r="GMV2" s="64"/>
      <c r="GMW2" s="64"/>
      <c r="GMX2" s="64"/>
      <c r="GMY2" s="64"/>
      <c r="GMZ2" s="64"/>
      <c r="GNA2" s="64"/>
      <c r="GNB2" s="64"/>
      <c r="GNC2" s="64"/>
      <c r="GND2" s="64"/>
      <c r="GNE2" s="64"/>
      <c r="GNF2" s="64"/>
      <c r="GNG2" s="64"/>
      <c r="GNH2" s="64"/>
      <c r="GNI2" s="64"/>
      <c r="GNJ2" s="64"/>
      <c r="GNK2" s="64"/>
      <c r="GNL2" s="64"/>
      <c r="GNM2" s="64"/>
      <c r="GNN2" s="64"/>
      <c r="GNO2" s="64"/>
      <c r="GNP2" s="64"/>
      <c r="GNQ2" s="64"/>
      <c r="GNR2" s="64"/>
      <c r="GNS2" s="64"/>
      <c r="GNT2" s="64"/>
      <c r="GNU2" s="64"/>
      <c r="GNV2" s="64"/>
      <c r="GNW2" s="64"/>
      <c r="GNX2" s="64"/>
      <c r="GNY2" s="64"/>
      <c r="GNZ2" s="64"/>
      <c r="GOA2" s="64"/>
      <c r="GOB2" s="64"/>
      <c r="GOC2" s="64"/>
      <c r="GOD2" s="64"/>
      <c r="GOE2" s="64"/>
      <c r="GOF2" s="64"/>
      <c r="GOG2" s="64"/>
      <c r="GOH2" s="64"/>
      <c r="GOI2" s="64"/>
      <c r="GOJ2" s="64"/>
      <c r="GOK2" s="64"/>
      <c r="GOL2" s="64"/>
      <c r="GOM2" s="64"/>
      <c r="GON2" s="64"/>
      <c r="GOO2" s="64"/>
      <c r="GOP2" s="64"/>
      <c r="GOQ2" s="64"/>
      <c r="GOR2" s="64"/>
      <c r="GOS2" s="64"/>
      <c r="GOT2" s="64"/>
      <c r="GOU2" s="64"/>
      <c r="GOV2" s="64"/>
      <c r="GOW2" s="64"/>
      <c r="GOX2" s="64"/>
      <c r="GOY2" s="64"/>
      <c r="GOZ2" s="64"/>
      <c r="GPA2" s="64"/>
      <c r="GPB2" s="64"/>
      <c r="GPC2" s="64"/>
      <c r="GPD2" s="64"/>
      <c r="GPE2" s="64"/>
      <c r="GPF2" s="64"/>
      <c r="GPG2" s="64"/>
      <c r="GPH2" s="64"/>
      <c r="GPI2" s="64"/>
      <c r="GPJ2" s="64"/>
      <c r="GPK2" s="64"/>
      <c r="GPL2" s="64"/>
      <c r="GPM2" s="64"/>
      <c r="GPN2" s="64"/>
      <c r="GPO2" s="64"/>
      <c r="GPP2" s="64"/>
      <c r="GPQ2" s="64"/>
      <c r="GPR2" s="64"/>
      <c r="GPS2" s="64"/>
      <c r="GPT2" s="64"/>
      <c r="GPU2" s="64"/>
      <c r="GPV2" s="64"/>
      <c r="GPW2" s="64"/>
      <c r="GPX2" s="64"/>
      <c r="GPY2" s="64"/>
      <c r="GPZ2" s="64"/>
      <c r="GQA2" s="64"/>
      <c r="GQB2" s="64"/>
      <c r="GQC2" s="64"/>
      <c r="GQD2" s="64"/>
      <c r="GQE2" s="64"/>
      <c r="GQF2" s="64"/>
      <c r="GQG2" s="64"/>
      <c r="GQH2" s="64"/>
      <c r="GQI2" s="64"/>
      <c r="GQJ2" s="64"/>
      <c r="GQK2" s="64"/>
      <c r="GQL2" s="64"/>
      <c r="GQM2" s="64"/>
      <c r="GQN2" s="64"/>
      <c r="GQO2" s="64"/>
      <c r="GQP2" s="64"/>
      <c r="GQQ2" s="64"/>
      <c r="GQR2" s="64"/>
      <c r="GQS2" s="64"/>
      <c r="GQT2" s="64"/>
      <c r="GQU2" s="64"/>
      <c r="GQV2" s="64"/>
      <c r="GQW2" s="64"/>
      <c r="GQX2" s="64"/>
      <c r="GQY2" s="64"/>
      <c r="GQZ2" s="64"/>
      <c r="GRA2" s="64"/>
      <c r="GRB2" s="64"/>
      <c r="GRC2" s="64"/>
      <c r="GRD2" s="64"/>
      <c r="GRE2" s="64"/>
      <c r="GRF2" s="64"/>
      <c r="GRG2" s="64"/>
      <c r="GRH2" s="64"/>
      <c r="GRI2" s="64"/>
      <c r="GRJ2" s="64"/>
      <c r="GRK2" s="64"/>
      <c r="GRL2" s="64"/>
      <c r="GRM2" s="64"/>
      <c r="GRN2" s="64"/>
      <c r="GRO2" s="64"/>
      <c r="GRP2" s="64"/>
      <c r="GRQ2" s="64"/>
      <c r="GRR2" s="64"/>
      <c r="GRS2" s="64"/>
      <c r="GRT2" s="64"/>
      <c r="GRU2" s="64"/>
      <c r="GRV2" s="64"/>
      <c r="GRW2" s="64"/>
      <c r="GRX2" s="64"/>
      <c r="GRY2" s="64"/>
      <c r="GRZ2" s="64"/>
      <c r="GSA2" s="64"/>
      <c r="GSB2" s="64"/>
      <c r="GSC2" s="64"/>
      <c r="GSD2" s="64"/>
      <c r="GSE2" s="64"/>
      <c r="GSF2" s="64"/>
      <c r="GSG2" s="64"/>
      <c r="GSH2" s="64"/>
      <c r="GSI2" s="64"/>
      <c r="GSJ2" s="64"/>
      <c r="GSK2" s="64"/>
      <c r="GSL2" s="64"/>
      <c r="GSM2" s="64"/>
      <c r="GSN2" s="64"/>
      <c r="GSO2" s="64"/>
      <c r="GSP2" s="64"/>
      <c r="GSQ2" s="64"/>
      <c r="GSR2" s="64"/>
      <c r="GSS2" s="64"/>
      <c r="GST2" s="64"/>
      <c r="GSU2" s="64"/>
      <c r="GSV2" s="64"/>
      <c r="GSW2" s="64"/>
      <c r="GSX2" s="64"/>
      <c r="GSY2" s="64"/>
      <c r="GSZ2" s="64"/>
      <c r="GTA2" s="64"/>
      <c r="GTB2" s="64"/>
      <c r="GTC2" s="64"/>
      <c r="GTD2" s="64"/>
      <c r="GTE2" s="64"/>
      <c r="GTF2" s="64"/>
      <c r="GTG2" s="64"/>
      <c r="GTH2" s="64"/>
      <c r="GTI2" s="64"/>
      <c r="GTJ2" s="64"/>
      <c r="GTK2" s="64"/>
      <c r="GTL2" s="64"/>
      <c r="GTM2" s="64"/>
      <c r="GTN2" s="64"/>
      <c r="GTO2" s="64"/>
      <c r="GTP2" s="64"/>
      <c r="GTQ2" s="64"/>
      <c r="GTR2" s="64"/>
      <c r="GTS2" s="64"/>
      <c r="GTT2" s="64"/>
      <c r="GTU2" s="64"/>
      <c r="GTV2" s="64"/>
      <c r="GTW2" s="64"/>
      <c r="GTX2" s="64"/>
      <c r="GTY2" s="64"/>
      <c r="GTZ2" s="64"/>
      <c r="GUA2" s="64"/>
      <c r="GUB2" s="64"/>
      <c r="GUC2" s="64"/>
      <c r="GUD2" s="64"/>
      <c r="GUE2" s="64"/>
      <c r="GUF2" s="64"/>
      <c r="GUG2" s="64"/>
      <c r="GUH2" s="64"/>
      <c r="GUI2" s="64"/>
      <c r="GUJ2" s="64"/>
      <c r="GUK2" s="64"/>
      <c r="GUL2" s="64"/>
      <c r="GUM2" s="64"/>
      <c r="GUN2" s="64"/>
      <c r="GUO2" s="64"/>
      <c r="GUP2" s="64"/>
      <c r="GUQ2" s="64"/>
      <c r="GUR2" s="64"/>
      <c r="GUS2" s="64"/>
      <c r="GUT2" s="64"/>
      <c r="GUU2" s="64"/>
      <c r="GUV2" s="64"/>
      <c r="GUW2" s="64"/>
      <c r="GUX2" s="64"/>
      <c r="GUY2" s="64"/>
      <c r="GUZ2" s="64"/>
      <c r="GVA2" s="64"/>
      <c r="GVB2" s="64"/>
      <c r="GVC2" s="64"/>
      <c r="GVD2" s="64"/>
      <c r="GVE2" s="64"/>
      <c r="GVF2" s="64"/>
      <c r="GVG2" s="64"/>
      <c r="GVH2" s="64"/>
      <c r="GVI2" s="64"/>
      <c r="GVJ2" s="64"/>
      <c r="GVK2" s="64"/>
      <c r="GVL2" s="64"/>
      <c r="GVM2" s="64"/>
      <c r="GVN2" s="64"/>
      <c r="GVO2" s="64"/>
      <c r="GVP2" s="64"/>
      <c r="GVQ2" s="64"/>
      <c r="GVR2" s="64"/>
      <c r="GVS2" s="64"/>
      <c r="GVT2" s="64"/>
      <c r="GVU2" s="64"/>
      <c r="GVV2" s="64"/>
      <c r="GVW2" s="64"/>
      <c r="GVX2" s="64"/>
      <c r="GVY2" s="64"/>
      <c r="GVZ2" s="64"/>
      <c r="GWA2" s="64"/>
      <c r="GWB2" s="64"/>
      <c r="GWC2" s="64"/>
      <c r="GWD2" s="64"/>
      <c r="GWE2" s="64"/>
      <c r="GWF2" s="64"/>
      <c r="GWG2" s="64"/>
      <c r="GWH2" s="64"/>
      <c r="GWI2" s="64"/>
      <c r="GWJ2" s="64"/>
      <c r="GWK2" s="64"/>
      <c r="GWL2" s="64"/>
      <c r="GWM2" s="64"/>
      <c r="GWN2" s="64"/>
      <c r="GWO2" s="64"/>
      <c r="GWP2" s="64"/>
      <c r="GWQ2" s="64"/>
      <c r="GWR2" s="64"/>
      <c r="GWS2" s="64"/>
      <c r="GWT2" s="64"/>
      <c r="GWU2" s="64"/>
      <c r="GWV2" s="64"/>
      <c r="GWW2" s="64"/>
      <c r="GWX2" s="64"/>
      <c r="GWY2" s="64"/>
      <c r="GWZ2" s="64"/>
      <c r="GXA2" s="64"/>
      <c r="GXB2" s="64"/>
      <c r="GXC2" s="64"/>
      <c r="GXD2" s="64"/>
      <c r="GXE2" s="64"/>
      <c r="GXF2" s="64"/>
      <c r="GXG2" s="64"/>
      <c r="GXH2" s="64"/>
      <c r="GXI2" s="64"/>
      <c r="GXJ2" s="64"/>
      <c r="GXK2" s="64"/>
      <c r="GXL2" s="64"/>
      <c r="GXM2" s="64"/>
      <c r="GXN2" s="64"/>
      <c r="GXO2" s="64"/>
      <c r="GXP2" s="64"/>
      <c r="GXQ2" s="64"/>
      <c r="GXR2" s="64"/>
      <c r="GXS2" s="64"/>
      <c r="GXT2" s="64"/>
      <c r="GXU2" s="64"/>
      <c r="GXV2" s="64"/>
      <c r="GXW2" s="64"/>
      <c r="GXX2" s="64"/>
      <c r="GXY2" s="64"/>
      <c r="GXZ2" s="64"/>
      <c r="GYA2" s="64"/>
      <c r="GYB2" s="64"/>
      <c r="GYC2" s="64"/>
      <c r="GYD2" s="64"/>
      <c r="GYE2" s="64"/>
      <c r="GYF2" s="64"/>
      <c r="GYG2" s="64"/>
      <c r="GYH2" s="64"/>
      <c r="GYI2" s="64"/>
      <c r="GYJ2" s="64"/>
      <c r="GYK2" s="64"/>
      <c r="GYL2" s="64"/>
      <c r="GYM2" s="64"/>
      <c r="GYN2" s="64"/>
      <c r="GYO2" s="64"/>
      <c r="GYP2" s="64"/>
      <c r="GYQ2" s="64"/>
      <c r="GYR2" s="64"/>
      <c r="GYS2" s="64"/>
      <c r="GYT2" s="64"/>
      <c r="GYU2" s="64"/>
      <c r="GYV2" s="64"/>
      <c r="GYW2" s="64"/>
      <c r="GYX2" s="64"/>
      <c r="GYY2" s="64"/>
      <c r="GYZ2" s="64"/>
      <c r="GZA2" s="64"/>
      <c r="GZB2" s="64"/>
      <c r="GZC2" s="64"/>
      <c r="GZD2" s="64"/>
      <c r="GZE2" s="64"/>
      <c r="GZF2" s="64"/>
      <c r="GZG2" s="64"/>
      <c r="GZH2" s="64"/>
      <c r="GZI2" s="64"/>
      <c r="GZJ2" s="64"/>
      <c r="GZK2" s="64"/>
      <c r="GZL2" s="64"/>
      <c r="GZM2" s="64"/>
      <c r="GZN2" s="64"/>
      <c r="GZO2" s="64"/>
      <c r="GZP2" s="64"/>
      <c r="GZQ2" s="64"/>
      <c r="GZR2" s="64"/>
      <c r="GZS2" s="64"/>
      <c r="GZT2" s="64"/>
      <c r="GZU2" s="64"/>
      <c r="GZV2" s="64"/>
      <c r="GZW2" s="64"/>
      <c r="GZX2" s="64"/>
      <c r="GZY2" s="64"/>
      <c r="GZZ2" s="64"/>
      <c r="HAA2" s="64"/>
      <c r="HAB2" s="64"/>
      <c r="HAC2" s="64"/>
      <c r="HAD2" s="64"/>
      <c r="HAE2" s="64"/>
      <c r="HAF2" s="64"/>
      <c r="HAG2" s="64"/>
      <c r="HAH2" s="64"/>
      <c r="HAI2" s="64"/>
      <c r="HAJ2" s="64"/>
      <c r="HAK2" s="64"/>
      <c r="HAL2" s="64"/>
      <c r="HAM2" s="64"/>
      <c r="HAN2" s="64"/>
      <c r="HAO2" s="64"/>
      <c r="HAP2" s="64"/>
      <c r="HAQ2" s="64"/>
      <c r="HAR2" s="64"/>
      <c r="HAS2" s="64"/>
      <c r="HAT2" s="64"/>
      <c r="HAU2" s="64"/>
      <c r="HAV2" s="64"/>
      <c r="HAW2" s="64"/>
      <c r="HAX2" s="64"/>
      <c r="HAY2" s="64"/>
      <c r="HAZ2" s="64"/>
      <c r="HBA2" s="64"/>
      <c r="HBB2" s="64"/>
      <c r="HBC2" s="64"/>
      <c r="HBD2" s="64"/>
      <c r="HBE2" s="64"/>
      <c r="HBF2" s="64"/>
      <c r="HBG2" s="64"/>
      <c r="HBH2" s="64"/>
      <c r="HBI2" s="64"/>
      <c r="HBJ2" s="64"/>
      <c r="HBK2" s="64"/>
      <c r="HBL2" s="64"/>
      <c r="HBM2" s="64"/>
      <c r="HBN2" s="64"/>
      <c r="HBO2" s="64"/>
      <c r="HBP2" s="64"/>
      <c r="HBQ2" s="64"/>
      <c r="HBR2" s="64"/>
      <c r="HBS2" s="64"/>
      <c r="HBT2" s="64"/>
      <c r="HBU2" s="64"/>
      <c r="HBV2" s="64"/>
      <c r="HBW2" s="64"/>
      <c r="HBX2" s="64"/>
      <c r="HBY2" s="64"/>
      <c r="HBZ2" s="64"/>
      <c r="HCA2" s="64"/>
      <c r="HCB2" s="64"/>
      <c r="HCC2" s="64"/>
      <c r="HCD2" s="64"/>
      <c r="HCE2" s="64"/>
      <c r="HCF2" s="64"/>
      <c r="HCG2" s="64"/>
      <c r="HCH2" s="64"/>
      <c r="HCI2" s="64"/>
      <c r="HCJ2" s="64"/>
      <c r="HCK2" s="64"/>
      <c r="HCL2" s="64"/>
      <c r="HCM2" s="64"/>
      <c r="HCN2" s="64"/>
      <c r="HCO2" s="64"/>
      <c r="HCP2" s="64"/>
      <c r="HCQ2" s="64"/>
      <c r="HCR2" s="64"/>
      <c r="HCS2" s="64"/>
      <c r="HCT2" s="64"/>
      <c r="HCU2" s="64"/>
      <c r="HCV2" s="64"/>
      <c r="HCW2" s="64"/>
      <c r="HCX2" s="64"/>
      <c r="HCY2" s="64"/>
      <c r="HCZ2" s="64"/>
      <c r="HDA2" s="64"/>
      <c r="HDB2" s="64"/>
      <c r="HDC2" s="64"/>
      <c r="HDD2" s="64"/>
      <c r="HDE2" s="64"/>
      <c r="HDF2" s="64"/>
      <c r="HDG2" s="64"/>
      <c r="HDH2" s="64"/>
      <c r="HDI2" s="64"/>
      <c r="HDJ2" s="64"/>
      <c r="HDK2" s="64"/>
      <c r="HDL2" s="64"/>
      <c r="HDM2" s="64"/>
      <c r="HDN2" s="64"/>
      <c r="HDO2" s="64"/>
      <c r="HDP2" s="64"/>
      <c r="HDQ2" s="64"/>
      <c r="HDR2" s="64"/>
      <c r="HDS2" s="64"/>
      <c r="HDT2" s="64"/>
      <c r="HDU2" s="64"/>
      <c r="HDV2" s="64"/>
      <c r="HDW2" s="64"/>
      <c r="HDX2" s="64"/>
      <c r="HDY2" s="64"/>
      <c r="HDZ2" s="64"/>
      <c r="HEA2" s="64"/>
      <c r="HEB2" s="64"/>
      <c r="HEC2" s="64"/>
      <c r="HED2" s="64"/>
      <c r="HEE2" s="64"/>
      <c r="HEF2" s="64"/>
      <c r="HEG2" s="64"/>
      <c r="HEH2" s="64"/>
      <c r="HEI2" s="64"/>
      <c r="HEJ2" s="64"/>
      <c r="HEK2" s="64"/>
      <c r="HEL2" s="64"/>
      <c r="HEM2" s="64"/>
      <c r="HEN2" s="64"/>
      <c r="HEO2" s="64"/>
      <c r="HEP2" s="64"/>
      <c r="HEQ2" s="64"/>
      <c r="HER2" s="64"/>
      <c r="HES2" s="64"/>
      <c r="HET2" s="64"/>
      <c r="HEU2" s="64"/>
      <c r="HEV2" s="64"/>
      <c r="HEW2" s="64"/>
      <c r="HEX2" s="64"/>
      <c r="HEY2" s="64"/>
      <c r="HEZ2" s="64"/>
      <c r="HFA2" s="64"/>
      <c r="HFB2" s="64"/>
      <c r="HFC2" s="64"/>
      <c r="HFD2" s="64"/>
      <c r="HFE2" s="64"/>
      <c r="HFF2" s="64"/>
      <c r="HFG2" s="64"/>
      <c r="HFH2" s="64"/>
      <c r="HFI2" s="64"/>
      <c r="HFJ2" s="64"/>
      <c r="HFK2" s="64"/>
      <c r="HFL2" s="64"/>
      <c r="HFM2" s="64"/>
      <c r="HFN2" s="64"/>
      <c r="HFO2" s="64"/>
      <c r="HFP2" s="64"/>
      <c r="HFQ2" s="64"/>
      <c r="HFR2" s="64"/>
      <c r="HFS2" s="64"/>
      <c r="HFT2" s="64"/>
      <c r="HFU2" s="64"/>
      <c r="HFV2" s="64"/>
      <c r="HFW2" s="64"/>
      <c r="HFX2" s="64"/>
      <c r="HFY2" s="64"/>
      <c r="HFZ2" s="64"/>
      <c r="HGA2" s="64"/>
      <c r="HGB2" s="64"/>
      <c r="HGC2" s="64"/>
      <c r="HGD2" s="64"/>
      <c r="HGE2" s="64"/>
      <c r="HGF2" s="64"/>
      <c r="HGG2" s="64"/>
      <c r="HGH2" s="64"/>
      <c r="HGI2" s="64"/>
      <c r="HGJ2" s="64"/>
      <c r="HGK2" s="64"/>
      <c r="HGL2" s="64"/>
      <c r="HGM2" s="64"/>
      <c r="HGN2" s="64"/>
      <c r="HGO2" s="64"/>
      <c r="HGP2" s="64"/>
      <c r="HGQ2" s="64"/>
      <c r="HGR2" s="64"/>
      <c r="HGS2" s="64"/>
      <c r="HGT2" s="64"/>
      <c r="HGU2" s="64"/>
      <c r="HGV2" s="64"/>
      <c r="HGW2" s="64"/>
      <c r="HGX2" s="64"/>
      <c r="HGY2" s="64"/>
      <c r="HGZ2" s="64"/>
      <c r="HHA2" s="64"/>
      <c r="HHB2" s="64"/>
      <c r="HHC2" s="64"/>
      <c r="HHD2" s="64"/>
      <c r="HHE2" s="64"/>
      <c r="HHF2" s="64"/>
      <c r="HHG2" s="64"/>
      <c r="HHH2" s="64"/>
      <c r="HHI2" s="64"/>
      <c r="HHJ2" s="64"/>
      <c r="HHK2" s="64"/>
      <c r="HHL2" s="64"/>
      <c r="HHM2" s="64"/>
      <c r="HHN2" s="64"/>
      <c r="HHO2" s="64"/>
      <c r="HHP2" s="64"/>
      <c r="HHQ2" s="64"/>
      <c r="HHR2" s="64"/>
      <c r="HHS2" s="64"/>
      <c r="HHT2" s="64"/>
      <c r="HHU2" s="64"/>
      <c r="HHV2" s="64"/>
      <c r="HHW2" s="64"/>
      <c r="HHX2" s="64"/>
      <c r="HHY2" s="64"/>
      <c r="HHZ2" s="64"/>
      <c r="HIA2" s="64"/>
      <c r="HIB2" s="64"/>
      <c r="HIC2" s="64"/>
      <c r="HID2" s="64"/>
      <c r="HIE2" s="64"/>
      <c r="HIF2" s="64"/>
      <c r="HIG2" s="64"/>
      <c r="HIH2" s="64"/>
      <c r="HII2" s="64"/>
      <c r="HIJ2" s="64"/>
      <c r="HIK2" s="64"/>
      <c r="HIL2" s="64"/>
      <c r="HIM2" s="64"/>
      <c r="HIN2" s="64"/>
      <c r="HIO2" s="64"/>
      <c r="HIP2" s="64"/>
      <c r="HIQ2" s="64"/>
      <c r="HIR2" s="64"/>
      <c r="HIS2" s="64"/>
      <c r="HIT2" s="64"/>
      <c r="HIU2" s="64"/>
      <c r="HIV2" s="64"/>
      <c r="HIW2" s="64"/>
      <c r="HIX2" s="64"/>
      <c r="HIY2" s="64"/>
      <c r="HIZ2" s="64"/>
      <c r="HJA2" s="64"/>
      <c r="HJB2" s="64"/>
      <c r="HJC2" s="64"/>
      <c r="HJD2" s="64"/>
      <c r="HJE2" s="64"/>
      <c r="HJF2" s="64"/>
      <c r="HJG2" s="64"/>
      <c r="HJH2" s="64"/>
      <c r="HJI2" s="64"/>
      <c r="HJJ2" s="64"/>
      <c r="HJK2" s="64"/>
      <c r="HJL2" s="64"/>
      <c r="HJM2" s="64"/>
      <c r="HJN2" s="64"/>
      <c r="HJO2" s="64"/>
      <c r="HJP2" s="64"/>
      <c r="HJQ2" s="64"/>
      <c r="HJR2" s="64"/>
      <c r="HJS2" s="64"/>
      <c r="HJT2" s="64"/>
      <c r="HJU2" s="64"/>
      <c r="HJV2" s="64"/>
      <c r="HJW2" s="64"/>
      <c r="HJX2" s="64"/>
      <c r="HJY2" s="64"/>
      <c r="HJZ2" s="64"/>
      <c r="HKA2" s="64"/>
      <c r="HKB2" s="64"/>
      <c r="HKC2" s="64"/>
      <c r="HKD2" s="64"/>
      <c r="HKE2" s="64"/>
      <c r="HKF2" s="64"/>
      <c r="HKG2" s="64"/>
      <c r="HKH2" s="64"/>
      <c r="HKI2" s="64"/>
      <c r="HKJ2" s="64"/>
      <c r="HKK2" s="64"/>
      <c r="HKL2" s="64"/>
      <c r="HKM2" s="64"/>
      <c r="HKN2" s="64"/>
      <c r="HKO2" s="64"/>
      <c r="HKP2" s="64"/>
      <c r="HKQ2" s="64"/>
      <c r="HKR2" s="64"/>
      <c r="HKS2" s="64"/>
      <c r="HKT2" s="64"/>
      <c r="HKU2" s="64"/>
      <c r="HKV2" s="64"/>
      <c r="HKW2" s="64"/>
      <c r="HKX2" s="64"/>
      <c r="HKY2" s="64"/>
      <c r="HKZ2" s="64"/>
      <c r="HLA2" s="64"/>
      <c r="HLB2" s="64"/>
      <c r="HLC2" s="64"/>
      <c r="HLD2" s="64"/>
      <c r="HLE2" s="64"/>
      <c r="HLF2" s="64"/>
      <c r="HLG2" s="64"/>
      <c r="HLH2" s="64"/>
      <c r="HLI2" s="64"/>
      <c r="HLJ2" s="64"/>
      <c r="HLK2" s="64"/>
      <c r="HLL2" s="64"/>
      <c r="HLM2" s="64"/>
      <c r="HLN2" s="64"/>
      <c r="HLO2" s="64"/>
      <c r="HLP2" s="64"/>
      <c r="HLQ2" s="64"/>
      <c r="HLR2" s="64"/>
      <c r="HLS2" s="64"/>
      <c r="HLT2" s="64"/>
      <c r="HLU2" s="64"/>
      <c r="HLV2" s="64"/>
      <c r="HLW2" s="64"/>
      <c r="HLX2" s="64"/>
      <c r="HLY2" s="64"/>
      <c r="HLZ2" s="64"/>
      <c r="HMA2" s="64"/>
      <c r="HMB2" s="64"/>
      <c r="HMC2" s="64"/>
      <c r="HMD2" s="64"/>
      <c r="HME2" s="64"/>
      <c r="HMF2" s="64"/>
      <c r="HMG2" s="64"/>
      <c r="HMH2" s="64"/>
      <c r="HMI2" s="64"/>
      <c r="HMJ2" s="64"/>
      <c r="HMK2" s="64"/>
      <c r="HML2" s="64"/>
      <c r="HMM2" s="64"/>
      <c r="HMN2" s="64"/>
      <c r="HMO2" s="64"/>
      <c r="HMP2" s="64"/>
      <c r="HMQ2" s="64"/>
      <c r="HMR2" s="64"/>
      <c r="HMS2" s="64"/>
      <c r="HMT2" s="64"/>
      <c r="HMU2" s="64"/>
      <c r="HMV2" s="64"/>
      <c r="HMW2" s="64"/>
      <c r="HMX2" s="64"/>
      <c r="HMY2" s="64"/>
      <c r="HMZ2" s="64"/>
      <c r="HNA2" s="64"/>
      <c r="HNB2" s="64"/>
      <c r="HNC2" s="64"/>
      <c r="HND2" s="64"/>
      <c r="HNE2" s="64"/>
      <c r="HNF2" s="64"/>
      <c r="HNG2" s="64"/>
      <c r="HNH2" s="64"/>
      <c r="HNI2" s="64"/>
      <c r="HNJ2" s="64"/>
      <c r="HNK2" s="64"/>
      <c r="HNL2" s="64"/>
      <c r="HNM2" s="64"/>
      <c r="HNN2" s="64"/>
      <c r="HNO2" s="64"/>
      <c r="HNP2" s="64"/>
      <c r="HNQ2" s="64"/>
      <c r="HNR2" s="64"/>
      <c r="HNS2" s="64"/>
      <c r="HNT2" s="64"/>
      <c r="HNU2" s="64"/>
      <c r="HNV2" s="64"/>
      <c r="HNW2" s="64"/>
      <c r="HNX2" s="64"/>
      <c r="HNY2" s="64"/>
      <c r="HNZ2" s="64"/>
      <c r="HOA2" s="64"/>
      <c r="HOB2" s="64"/>
      <c r="HOC2" s="64"/>
      <c r="HOD2" s="64"/>
      <c r="HOE2" s="64"/>
      <c r="HOF2" s="64"/>
      <c r="HOG2" s="64"/>
      <c r="HOH2" s="64"/>
      <c r="HOI2" s="64"/>
      <c r="HOJ2" s="64"/>
      <c r="HOK2" s="64"/>
      <c r="HOL2" s="64"/>
      <c r="HOM2" s="64"/>
      <c r="HON2" s="64"/>
      <c r="HOO2" s="64"/>
      <c r="HOP2" s="64"/>
      <c r="HOQ2" s="64"/>
      <c r="HOR2" s="64"/>
      <c r="HOS2" s="64"/>
      <c r="HOT2" s="64"/>
      <c r="HOU2" s="64"/>
      <c r="HOV2" s="64"/>
      <c r="HOW2" s="64"/>
      <c r="HOX2" s="64"/>
      <c r="HOY2" s="64"/>
      <c r="HOZ2" s="64"/>
      <c r="HPA2" s="64"/>
      <c r="HPB2" s="64"/>
      <c r="HPC2" s="64"/>
      <c r="HPD2" s="64"/>
      <c r="HPE2" s="64"/>
      <c r="HPF2" s="64"/>
      <c r="HPG2" s="64"/>
      <c r="HPH2" s="64"/>
      <c r="HPI2" s="64"/>
      <c r="HPJ2" s="64"/>
      <c r="HPK2" s="64"/>
      <c r="HPL2" s="64"/>
      <c r="HPM2" s="64"/>
      <c r="HPN2" s="64"/>
      <c r="HPO2" s="64"/>
      <c r="HPP2" s="64"/>
      <c r="HPQ2" s="64"/>
      <c r="HPR2" s="64"/>
      <c r="HPS2" s="64"/>
      <c r="HPT2" s="64"/>
      <c r="HPU2" s="64"/>
      <c r="HPV2" s="64"/>
      <c r="HPW2" s="64"/>
      <c r="HPX2" s="64"/>
      <c r="HPY2" s="64"/>
      <c r="HPZ2" s="64"/>
      <c r="HQA2" s="64"/>
      <c r="HQB2" s="64"/>
      <c r="HQC2" s="64"/>
      <c r="HQD2" s="64"/>
      <c r="HQE2" s="64"/>
      <c r="HQF2" s="64"/>
      <c r="HQG2" s="64"/>
      <c r="HQH2" s="64"/>
      <c r="HQI2" s="64"/>
      <c r="HQJ2" s="64"/>
      <c r="HQK2" s="64"/>
      <c r="HQL2" s="64"/>
      <c r="HQM2" s="64"/>
      <c r="HQN2" s="64"/>
      <c r="HQO2" s="64"/>
      <c r="HQP2" s="64"/>
      <c r="HQQ2" s="64"/>
      <c r="HQR2" s="64"/>
      <c r="HQS2" s="64"/>
      <c r="HQT2" s="64"/>
      <c r="HQU2" s="64"/>
      <c r="HQV2" s="64"/>
      <c r="HQW2" s="64"/>
      <c r="HQX2" s="64"/>
      <c r="HQY2" s="64"/>
      <c r="HQZ2" s="64"/>
      <c r="HRA2" s="64"/>
      <c r="HRB2" s="64"/>
      <c r="HRC2" s="64"/>
      <c r="HRD2" s="64"/>
      <c r="HRE2" s="64"/>
      <c r="HRF2" s="64"/>
      <c r="HRG2" s="64"/>
      <c r="HRH2" s="64"/>
      <c r="HRI2" s="64"/>
      <c r="HRJ2" s="64"/>
      <c r="HRK2" s="64"/>
      <c r="HRL2" s="64"/>
      <c r="HRM2" s="64"/>
      <c r="HRN2" s="64"/>
      <c r="HRO2" s="64"/>
      <c r="HRP2" s="64"/>
      <c r="HRQ2" s="64"/>
      <c r="HRR2" s="64"/>
      <c r="HRS2" s="64"/>
      <c r="HRT2" s="64"/>
      <c r="HRU2" s="64"/>
      <c r="HRV2" s="64"/>
      <c r="HRW2" s="64"/>
      <c r="HRX2" s="64"/>
      <c r="HRY2" s="64"/>
      <c r="HRZ2" s="64"/>
      <c r="HSA2" s="64"/>
      <c r="HSB2" s="64"/>
      <c r="HSC2" s="64"/>
      <c r="HSD2" s="64"/>
      <c r="HSE2" s="64"/>
      <c r="HSF2" s="64"/>
      <c r="HSG2" s="64"/>
      <c r="HSH2" s="64"/>
      <c r="HSI2" s="64"/>
      <c r="HSJ2" s="64"/>
      <c r="HSK2" s="64"/>
      <c r="HSL2" s="64"/>
      <c r="HSM2" s="64"/>
      <c r="HSN2" s="64"/>
      <c r="HSO2" s="64"/>
      <c r="HSP2" s="64"/>
      <c r="HSQ2" s="64"/>
      <c r="HSR2" s="64"/>
      <c r="HSS2" s="64"/>
      <c r="HST2" s="64"/>
      <c r="HSU2" s="64"/>
      <c r="HSV2" s="64"/>
      <c r="HSW2" s="64"/>
      <c r="HSX2" s="64"/>
      <c r="HSY2" s="64"/>
      <c r="HSZ2" s="64"/>
      <c r="HTA2" s="64"/>
      <c r="HTB2" s="64"/>
      <c r="HTC2" s="64"/>
      <c r="HTD2" s="64"/>
      <c r="HTE2" s="64"/>
      <c r="HTF2" s="64"/>
      <c r="HTG2" s="64"/>
      <c r="HTH2" s="64"/>
      <c r="HTI2" s="64"/>
      <c r="HTJ2" s="64"/>
      <c r="HTK2" s="64"/>
      <c r="HTL2" s="64"/>
      <c r="HTM2" s="64"/>
      <c r="HTN2" s="64"/>
      <c r="HTO2" s="64"/>
      <c r="HTP2" s="64"/>
      <c r="HTQ2" s="64"/>
      <c r="HTR2" s="64"/>
      <c r="HTS2" s="64"/>
      <c r="HTT2" s="64"/>
      <c r="HTU2" s="64"/>
      <c r="HTV2" s="64"/>
      <c r="HTW2" s="64"/>
      <c r="HTX2" s="64"/>
      <c r="HTY2" s="64"/>
      <c r="HTZ2" s="64"/>
      <c r="HUA2" s="64"/>
      <c r="HUB2" s="64"/>
      <c r="HUC2" s="64"/>
      <c r="HUD2" s="64"/>
      <c r="HUE2" s="64"/>
      <c r="HUF2" s="64"/>
      <c r="HUG2" s="64"/>
      <c r="HUH2" s="64"/>
      <c r="HUI2" s="64"/>
      <c r="HUJ2" s="64"/>
      <c r="HUK2" s="64"/>
      <c r="HUL2" s="64"/>
      <c r="HUM2" s="64"/>
      <c r="HUN2" s="64"/>
      <c r="HUO2" s="64"/>
      <c r="HUP2" s="64"/>
      <c r="HUQ2" s="64"/>
      <c r="HUR2" s="64"/>
      <c r="HUS2" s="64"/>
      <c r="HUT2" s="64"/>
      <c r="HUU2" s="64"/>
      <c r="HUV2" s="64"/>
      <c r="HUW2" s="64"/>
      <c r="HUX2" s="64"/>
      <c r="HUY2" s="64"/>
      <c r="HUZ2" s="64"/>
      <c r="HVA2" s="64"/>
      <c r="HVB2" s="64"/>
      <c r="HVC2" s="64"/>
      <c r="HVD2" s="64"/>
      <c r="HVE2" s="64"/>
      <c r="HVF2" s="64"/>
      <c r="HVG2" s="64"/>
      <c r="HVH2" s="64"/>
      <c r="HVI2" s="64"/>
      <c r="HVJ2" s="64"/>
      <c r="HVK2" s="64"/>
      <c r="HVL2" s="64"/>
      <c r="HVM2" s="64"/>
      <c r="HVN2" s="64"/>
      <c r="HVO2" s="64"/>
      <c r="HVP2" s="64"/>
      <c r="HVQ2" s="64"/>
      <c r="HVR2" s="64"/>
      <c r="HVS2" s="64"/>
      <c r="HVT2" s="64"/>
      <c r="HVU2" s="64"/>
      <c r="HVV2" s="64"/>
      <c r="HVW2" s="64"/>
      <c r="HVX2" s="64"/>
      <c r="HVY2" s="64"/>
      <c r="HVZ2" s="64"/>
      <c r="HWA2" s="64"/>
      <c r="HWB2" s="64"/>
      <c r="HWC2" s="64"/>
      <c r="HWD2" s="64"/>
      <c r="HWE2" s="64"/>
      <c r="HWF2" s="64"/>
      <c r="HWG2" s="64"/>
      <c r="HWH2" s="64"/>
      <c r="HWI2" s="64"/>
      <c r="HWJ2" s="64"/>
      <c r="HWK2" s="64"/>
      <c r="HWL2" s="64"/>
      <c r="HWM2" s="64"/>
      <c r="HWN2" s="64"/>
      <c r="HWO2" s="64"/>
      <c r="HWP2" s="64"/>
      <c r="HWQ2" s="64"/>
      <c r="HWR2" s="64"/>
      <c r="HWS2" s="64"/>
      <c r="HWT2" s="64"/>
      <c r="HWU2" s="64"/>
      <c r="HWV2" s="64"/>
      <c r="HWW2" s="64"/>
      <c r="HWX2" s="64"/>
      <c r="HWY2" s="64"/>
      <c r="HWZ2" s="64"/>
      <c r="HXA2" s="64"/>
      <c r="HXB2" s="64"/>
      <c r="HXC2" s="64"/>
      <c r="HXD2" s="64"/>
      <c r="HXE2" s="64"/>
      <c r="HXF2" s="64"/>
      <c r="HXG2" s="64"/>
      <c r="HXH2" s="64"/>
      <c r="HXI2" s="64"/>
      <c r="HXJ2" s="64"/>
      <c r="HXK2" s="64"/>
      <c r="HXL2" s="64"/>
      <c r="HXM2" s="64"/>
      <c r="HXN2" s="64"/>
      <c r="HXO2" s="64"/>
      <c r="HXP2" s="64"/>
      <c r="HXQ2" s="64"/>
      <c r="HXR2" s="64"/>
      <c r="HXS2" s="64"/>
      <c r="HXT2" s="64"/>
      <c r="HXU2" s="64"/>
      <c r="HXV2" s="64"/>
      <c r="HXW2" s="64"/>
      <c r="HXX2" s="64"/>
      <c r="HXY2" s="64"/>
      <c r="HXZ2" s="64"/>
      <c r="HYA2" s="64"/>
      <c r="HYB2" s="64"/>
      <c r="HYC2" s="64"/>
      <c r="HYD2" s="64"/>
      <c r="HYE2" s="64"/>
      <c r="HYF2" s="64"/>
      <c r="HYG2" s="64"/>
      <c r="HYH2" s="64"/>
      <c r="HYI2" s="64"/>
      <c r="HYJ2" s="64"/>
      <c r="HYK2" s="64"/>
      <c r="HYL2" s="64"/>
      <c r="HYM2" s="64"/>
      <c r="HYN2" s="64"/>
      <c r="HYO2" s="64"/>
      <c r="HYP2" s="64"/>
      <c r="HYQ2" s="64"/>
      <c r="HYR2" s="64"/>
      <c r="HYS2" s="64"/>
      <c r="HYT2" s="64"/>
      <c r="HYU2" s="64"/>
      <c r="HYV2" s="64"/>
      <c r="HYW2" s="64"/>
      <c r="HYX2" s="64"/>
      <c r="HYY2" s="64"/>
      <c r="HYZ2" s="64"/>
      <c r="HZA2" s="64"/>
      <c r="HZB2" s="64"/>
      <c r="HZC2" s="64"/>
      <c r="HZD2" s="64"/>
      <c r="HZE2" s="64"/>
      <c r="HZF2" s="64"/>
      <c r="HZG2" s="64"/>
      <c r="HZH2" s="64"/>
      <c r="HZI2" s="64"/>
      <c r="HZJ2" s="64"/>
      <c r="HZK2" s="64"/>
      <c r="HZL2" s="64"/>
      <c r="HZM2" s="64"/>
      <c r="HZN2" s="64"/>
      <c r="HZO2" s="64"/>
      <c r="HZP2" s="64"/>
      <c r="HZQ2" s="64"/>
      <c r="HZR2" s="64"/>
      <c r="HZS2" s="64"/>
      <c r="HZT2" s="64"/>
      <c r="HZU2" s="64"/>
      <c r="HZV2" s="64"/>
      <c r="HZW2" s="64"/>
      <c r="HZX2" s="64"/>
      <c r="HZY2" s="64"/>
      <c r="HZZ2" s="64"/>
      <c r="IAA2" s="64"/>
      <c r="IAB2" s="64"/>
      <c r="IAC2" s="64"/>
      <c r="IAD2" s="64"/>
      <c r="IAE2" s="64"/>
      <c r="IAF2" s="64"/>
      <c r="IAG2" s="64"/>
      <c r="IAH2" s="64"/>
      <c r="IAI2" s="64"/>
      <c r="IAJ2" s="64"/>
      <c r="IAK2" s="64"/>
      <c r="IAL2" s="64"/>
      <c r="IAM2" s="64"/>
      <c r="IAN2" s="64"/>
      <c r="IAO2" s="64"/>
      <c r="IAP2" s="64"/>
      <c r="IAQ2" s="64"/>
      <c r="IAR2" s="64"/>
      <c r="IAS2" s="64"/>
      <c r="IAT2" s="64"/>
      <c r="IAU2" s="64"/>
      <c r="IAV2" s="64"/>
      <c r="IAW2" s="64"/>
      <c r="IAX2" s="64"/>
      <c r="IAY2" s="64"/>
      <c r="IAZ2" s="64"/>
      <c r="IBA2" s="64"/>
      <c r="IBB2" s="64"/>
      <c r="IBC2" s="64"/>
      <c r="IBD2" s="64"/>
      <c r="IBE2" s="64"/>
      <c r="IBF2" s="64"/>
      <c r="IBG2" s="64"/>
      <c r="IBH2" s="64"/>
      <c r="IBI2" s="64"/>
      <c r="IBJ2" s="64"/>
      <c r="IBK2" s="64"/>
      <c r="IBL2" s="64"/>
      <c r="IBM2" s="64"/>
      <c r="IBN2" s="64"/>
      <c r="IBO2" s="64"/>
      <c r="IBP2" s="64"/>
      <c r="IBQ2" s="64"/>
      <c r="IBR2" s="64"/>
      <c r="IBS2" s="64"/>
      <c r="IBT2" s="64"/>
      <c r="IBU2" s="64"/>
      <c r="IBV2" s="64"/>
      <c r="IBW2" s="64"/>
      <c r="IBX2" s="64"/>
      <c r="IBY2" s="64"/>
      <c r="IBZ2" s="64"/>
      <c r="ICA2" s="64"/>
      <c r="ICB2" s="64"/>
      <c r="ICC2" s="64"/>
      <c r="ICD2" s="64"/>
      <c r="ICE2" s="64"/>
      <c r="ICF2" s="64"/>
      <c r="ICG2" s="64"/>
      <c r="ICH2" s="64"/>
      <c r="ICI2" s="64"/>
      <c r="ICJ2" s="64"/>
      <c r="ICK2" s="64"/>
      <c r="ICL2" s="64"/>
      <c r="ICM2" s="64"/>
      <c r="ICN2" s="64"/>
      <c r="ICO2" s="64"/>
      <c r="ICP2" s="64"/>
      <c r="ICQ2" s="64"/>
      <c r="ICR2" s="64"/>
      <c r="ICS2" s="64"/>
      <c r="ICT2" s="64"/>
      <c r="ICU2" s="64"/>
      <c r="ICV2" s="64"/>
      <c r="ICW2" s="64"/>
      <c r="ICX2" s="64"/>
      <c r="ICY2" s="64"/>
      <c r="ICZ2" s="64"/>
      <c r="IDA2" s="64"/>
      <c r="IDB2" s="64"/>
      <c r="IDC2" s="64"/>
      <c r="IDD2" s="64"/>
      <c r="IDE2" s="64"/>
      <c r="IDF2" s="64"/>
      <c r="IDG2" s="64"/>
      <c r="IDH2" s="64"/>
      <c r="IDI2" s="64"/>
      <c r="IDJ2" s="64"/>
      <c r="IDK2" s="64"/>
      <c r="IDL2" s="64"/>
      <c r="IDM2" s="64"/>
      <c r="IDN2" s="64"/>
      <c r="IDO2" s="64"/>
      <c r="IDP2" s="64"/>
      <c r="IDQ2" s="64"/>
      <c r="IDR2" s="64"/>
      <c r="IDS2" s="64"/>
      <c r="IDT2" s="64"/>
      <c r="IDU2" s="64"/>
      <c r="IDV2" s="64"/>
      <c r="IDW2" s="64"/>
      <c r="IDX2" s="64"/>
      <c r="IDY2" s="64"/>
      <c r="IDZ2" s="64"/>
      <c r="IEA2" s="64"/>
      <c r="IEB2" s="64"/>
      <c r="IEC2" s="64"/>
      <c r="IED2" s="64"/>
      <c r="IEE2" s="64"/>
      <c r="IEF2" s="64"/>
      <c r="IEG2" s="64"/>
      <c r="IEH2" s="64"/>
      <c r="IEI2" s="64"/>
      <c r="IEJ2" s="64"/>
      <c r="IEK2" s="64"/>
      <c r="IEL2" s="64"/>
      <c r="IEM2" s="64"/>
      <c r="IEN2" s="64"/>
      <c r="IEO2" s="64"/>
      <c r="IEP2" s="64"/>
      <c r="IEQ2" s="64"/>
      <c r="IER2" s="64"/>
      <c r="IES2" s="64"/>
      <c r="IET2" s="64"/>
      <c r="IEU2" s="64"/>
      <c r="IEV2" s="64"/>
      <c r="IEW2" s="64"/>
      <c r="IEX2" s="64"/>
      <c r="IEY2" s="64"/>
      <c r="IEZ2" s="64"/>
      <c r="IFA2" s="64"/>
      <c r="IFB2" s="64"/>
      <c r="IFC2" s="64"/>
      <c r="IFD2" s="64"/>
      <c r="IFE2" s="64"/>
      <c r="IFF2" s="64"/>
      <c r="IFG2" s="64"/>
      <c r="IFH2" s="64"/>
      <c r="IFI2" s="64"/>
      <c r="IFJ2" s="64"/>
      <c r="IFK2" s="64"/>
      <c r="IFL2" s="64"/>
      <c r="IFM2" s="64"/>
      <c r="IFN2" s="64"/>
      <c r="IFO2" s="64"/>
      <c r="IFP2" s="64"/>
      <c r="IFQ2" s="64"/>
      <c r="IFR2" s="64"/>
      <c r="IFS2" s="64"/>
      <c r="IFT2" s="64"/>
      <c r="IFU2" s="64"/>
      <c r="IFV2" s="64"/>
      <c r="IFW2" s="64"/>
      <c r="IFX2" s="64"/>
      <c r="IFY2" s="64"/>
      <c r="IFZ2" s="64"/>
      <c r="IGA2" s="64"/>
      <c r="IGB2" s="64"/>
      <c r="IGC2" s="64"/>
      <c r="IGD2" s="64"/>
      <c r="IGE2" s="64"/>
      <c r="IGF2" s="64"/>
      <c r="IGG2" s="64"/>
      <c r="IGH2" s="64"/>
      <c r="IGI2" s="64"/>
      <c r="IGJ2" s="64"/>
      <c r="IGK2" s="64"/>
      <c r="IGL2" s="64"/>
      <c r="IGM2" s="64"/>
      <c r="IGN2" s="64"/>
      <c r="IGO2" s="64"/>
      <c r="IGP2" s="64"/>
      <c r="IGQ2" s="64"/>
      <c r="IGR2" s="64"/>
      <c r="IGS2" s="64"/>
      <c r="IGT2" s="64"/>
      <c r="IGU2" s="64"/>
      <c r="IGV2" s="64"/>
      <c r="IGW2" s="64"/>
      <c r="IGX2" s="64"/>
      <c r="IGY2" s="64"/>
      <c r="IGZ2" s="64"/>
      <c r="IHA2" s="64"/>
      <c r="IHB2" s="64"/>
      <c r="IHC2" s="64"/>
      <c r="IHD2" s="64"/>
      <c r="IHE2" s="64"/>
      <c r="IHF2" s="64"/>
      <c r="IHG2" s="64"/>
      <c r="IHH2" s="64"/>
      <c r="IHI2" s="64"/>
      <c r="IHJ2" s="64"/>
      <c r="IHK2" s="64"/>
      <c r="IHL2" s="64"/>
      <c r="IHM2" s="64"/>
      <c r="IHN2" s="64"/>
      <c r="IHO2" s="64"/>
      <c r="IHP2" s="64"/>
      <c r="IHQ2" s="64"/>
      <c r="IHR2" s="64"/>
      <c r="IHS2" s="64"/>
      <c r="IHT2" s="64"/>
      <c r="IHU2" s="64"/>
      <c r="IHV2" s="64"/>
      <c r="IHW2" s="64"/>
      <c r="IHX2" s="64"/>
      <c r="IHY2" s="64"/>
      <c r="IHZ2" s="64"/>
      <c r="IIA2" s="64"/>
      <c r="IIB2" s="64"/>
      <c r="IIC2" s="64"/>
      <c r="IID2" s="64"/>
      <c r="IIE2" s="64"/>
      <c r="IIF2" s="64"/>
      <c r="IIG2" s="64"/>
      <c r="IIH2" s="64"/>
      <c r="III2" s="64"/>
      <c r="IIJ2" s="64"/>
      <c r="IIK2" s="64"/>
      <c r="IIL2" s="64"/>
      <c r="IIM2" s="64"/>
      <c r="IIN2" s="64"/>
      <c r="IIO2" s="64"/>
      <c r="IIP2" s="64"/>
      <c r="IIQ2" s="64"/>
      <c r="IIR2" s="64"/>
      <c r="IIS2" s="64"/>
      <c r="IIT2" s="64"/>
      <c r="IIU2" s="64"/>
      <c r="IIV2" s="64"/>
      <c r="IIW2" s="64"/>
      <c r="IIX2" s="64"/>
      <c r="IIY2" s="64"/>
      <c r="IIZ2" s="64"/>
      <c r="IJA2" s="64"/>
      <c r="IJB2" s="64"/>
      <c r="IJC2" s="64"/>
      <c r="IJD2" s="64"/>
      <c r="IJE2" s="64"/>
      <c r="IJF2" s="64"/>
      <c r="IJG2" s="64"/>
      <c r="IJH2" s="64"/>
      <c r="IJI2" s="64"/>
      <c r="IJJ2" s="64"/>
      <c r="IJK2" s="64"/>
      <c r="IJL2" s="64"/>
      <c r="IJM2" s="64"/>
      <c r="IJN2" s="64"/>
      <c r="IJO2" s="64"/>
      <c r="IJP2" s="64"/>
      <c r="IJQ2" s="64"/>
      <c r="IJR2" s="64"/>
      <c r="IJS2" s="64"/>
      <c r="IJT2" s="64"/>
      <c r="IJU2" s="64"/>
      <c r="IJV2" s="64"/>
      <c r="IJW2" s="64"/>
      <c r="IJX2" s="64"/>
      <c r="IJY2" s="64"/>
      <c r="IJZ2" s="64"/>
      <c r="IKA2" s="64"/>
      <c r="IKB2" s="64"/>
      <c r="IKC2" s="64"/>
      <c r="IKD2" s="64"/>
      <c r="IKE2" s="64"/>
      <c r="IKF2" s="64"/>
      <c r="IKG2" s="64"/>
      <c r="IKH2" s="64"/>
      <c r="IKI2" s="64"/>
      <c r="IKJ2" s="64"/>
      <c r="IKK2" s="64"/>
      <c r="IKL2" s="64"/>
      <c r="IKM2" s="64"/>
      <c r="IKN2" s="64"/>
      <c r="IKO2" s="64"/>
      <c r="IKP2" s="64"/>
      <c r="IKQ2" s="64"/>
      <c r="IKR2" s="64"/>
      <c r="IKS2" s="64"/>
      <c r="IKT2" s="64"/>
      <c r="IKU2" s="64"/>
      <c r="IKV2" s="64"/>
      <c r="IKW2" s="64"/>
      <c r="IKX2" s="64"/>
      <c r="IKY2" s="64"/>
      <c r="IKZ2" s="64"/>
      <c r="ILA2" s="64"/>
      <c r="ILB2" s="64"/>
      <c r="ILC2" s="64"/>
      <c r="ILD2" s="64"/>
      <c r="ILE2" s="64"/>
      <c r="ILF2" s="64"/>
      <c r="ILG2" s="64"/>
      <c r="ILH2" s="64"/>
      <c r="ILI2" s="64"/>
      <c r="ILJ2" s="64"/>
      <c r="ILK2" s="64"/>
      <c r="ILL2" s="64"/>
      <c r="ILM2" s="64"/>
      <c r="ILN2" s="64"/>
      <c r="ILO2" s="64"/>
      <c r="ILP2" s="64"/>
      <c r="ILQ2" s="64"/>
      <c r="ILR2" s="64"/>
      <c r="ILS2" s="64"/>
      <c r="ILT2" s="64"/>
      <c r="ILU2" s="64"/>
      <c r="ILV2" s="64"/>
      <c r="ILW2" s="64"/>
      <c r="ILX2" s="64"/>
      <c r="ILY2" s="64"/>
      <c r="ILZ2" s="64"/>
      <c r="IMA2" s="64"/>
      <c r="IMB2" s="64"/>
      <c r="IMC2" s="64"/>
      <c r="IMD2" s="64"/>
      <c r="IME2" s="64"/>
      <c r="IMF2" s="64"/>
      <c r="IMG2" s="64"/>
      <c r="IMH2" s="64"/>
      <c r="IMI2" s="64"/>
      <c r="IMJ2" s="64"/>
      <c r="IMK2" s="64"/>
      <c r="IML2" s="64"/>
      <c r="IMM2" s="64"/>
      <c r="IMN2" s="64"/>
      <c r="IMO2" s="64"/>
      <c r="IMP2" s="64"/>
      <c r="IMQ2" s="64"/>
      <c r="IMR2" s="64"/>
      <c r="IMS2" s="64"/>
      <c r="IMT2" s="64"/>
      <c r="IMU2" s="64"/>
      <c r="IMV2" s="64"/>
      <c r="IMW2" s="64"/>
      <c r="IMX2" s="64"/>
      <c r="IMY2" s="64"/>
      <c r="IMZ2" s="64"/>
      <c r="INA2" s="64"/>
      <c r="INB2" s="64"/>
      <c r="INC2" s="64"/>
      <c r="IND2" s="64"/>
      <c r="INE2" s="64"/>
      <c r="INF2" s="64"/>
      <c r="ING2" s="64"/>
      <c r="INH2" s="64"/>
      <c r="INI2" s="64"/>
      <c r="INJ2" s="64"/>
      <c r="INK2" s="64"/>
      <c r="INL2" s="64"/>
      <c r="INM2" s="64"/>
      <c r="INN2" s="64"/>
      <c r="INO2" s="64"/>
      <c r="INP2" s="64"/>
      <c r="INQ2" s="64"/>
      <c r="INR2" s="64"/>
      <c r="INS2" s="64"/>
      <c r="INT2" s="64"/>
      <c r="INU2" s="64"/>
      <c r="INV2" s="64"/>
      <c r="INW2" s="64"/>
      <c r="INX2" s="64"/>
      <c r="INY2" s="64"/>
      <c r="INZ2" s="64"/>
      <c r="IOA2" s="64"/>
      <c r="IOB2" s="64"/>
      <c r="IOC2" s="64"/>
      <c r="IOD2" s="64"/>
      <c r="IOE2" s="64"/>
      <c r="IOF2" s="64"/>
      <c r="IOG2" s="64"/>
      <c r="IOH2" s="64"/>
      <c r="IOI2" s="64"/>
      <c r="IOJ2" s="64"/>
      <c r="IOK2" s="64"/>
      <c r="IOL2" s="64"/>
      <c r="IOM2" s="64"/>
      <c r="ION2" s="64"/>
      <c r="IOO2" s="64"/>
      <c r="IOP2" s="64"/>
      <c r="IOQ2" s="64"/>
      <c r="IOR2" s="64"/>
      <c r="IOS2" s="64"/>
      <c r="IOT2" s="64"/>
      <c r="IOU2" s="64"/>
      <c r="IOV2" s="64"/>
      <c r="IOW2" s="64"/>
      <c r="IOX2" s="64"/>
      <c r="IOY2" s="64"/>
      <c r="IOZ2" s="64"/>
      <c r="IPA2" s="64"/>
      <c r="IPB2" s="64"/>
      <c r="IPC2" s="64"/>
      <c r="IPD2" s="64"/>
      <c r="IPE2" s="64"/>
      <c r="IPF2" s="64"/>
      <c r="IPG2" s="64"/>
      <c r="IPH2" s="64"/>
      <c r="IPI2" s="64"/>
      <c r="IPJ2" s="64"/>
      <c r="IPK2" s="64"/>
      <c r="IPL2" s="64"/>
      <c r="IPM2" s="64"/>
      <c r="IPN2" s="64"/>
      <c r="IPO2" s="64"/>
      <c r="IPP2" s="64"/>
      <c r="IPQ2" s="64"/>
      <c r="IPR2" s="64"/>
      <c r="IPS2" s="64"/>
      <c r="IPT2" s="64"/>
      <c r="IPU2" s="64"/>
      <c r="IPV2" s="64"/>
      <c r="IPW2" s="64"/>
      <c r="IPX2" s="64"/>
      <c r="IPY2" s="64"/>
      <c r="IPZ2" s="64"/>
      <c r="IQA2" s="64"/>
      <c r="IQB2" s="64"/>
      <c r="IQC2" s="64"/>
      <c r="IQD2" s="64"/>
      <c r="IQE2" s="64"/>
      <c r="IQF2" s="64"/>
      <c r="IQG2" s="64"/>
      <c r="IQH2" s="64"/>
      <c r="IQI2" s="64"/>
      <c r="IQJ2" s="64"/>
      <c r="IQK2" s="64"/>
      <c r="IQL2" s="64"/>
      <c r="IQM2" s="64"/>
      <c r="IQN2" s="64"/>
      <c r="IQO2" s="64"/>
      <c r="IQP2" s="64"/>
      <c r="IQQ2" s="64"/>
      <c r="IQR2" s="64"/>
      <c r="IQS2" s="64"/>
      <c r="IQT2" s="64"/>
      <c r="IQU2" s="64"/>
      <c r="IQV2" s="64"/>
      <c r="IQW2" s="64"/>
      <c r="IQX2" s="64"/>
      <c r="IQY2" s="64"/>
      <c r="IQZ2" s="64"/>
      <c r="IRA2" s="64"/>
      <c r="IRB2" s="64"/>
      <c r="IRC2" s="64"/>
      <c r="IRD2" s="64"/>
      <c r="IRE2" s="64"/>
      <c r="IRF2" s="64"/>
      <c r="IRG2" s="64"/>
      <c r="IRH2" s="64"/>
      <c r="IRI2" s="64"/>
      <c r="IRJ2" s="64"/>
      <c r="IRK2" s="64"/>
      <c r="IRL2" s="64"/>
      <c r="IRM2" s="64"/>
      <c r="IRN2" s="64"/>
      <c r="IRO2" s="64"/>
      <c r="IRP2" s="64"/>
      <c r="IRQ2" s="64"/>
      <c r="IRR2" s="64"/>
      <c r="IRS2" s="64"/>
      <c r="IRT2" s="64"/>
      <c r="IRU2" s="64"/>
      <c r="IRV2" s="64"/>
      <c r="IRW2" s="64"/>
      <c r="IRX2" s="64"/>
      <c r="IRY2" s="64"/>
      <c r="IRZ2" s="64"/>
      <c r="ISA2" s="64"/>
      <c r="ISB2" s="64"/>
      <c r="ISC2" s="64"/>
      <c r="ISD2" s="64"/>
      <c r="ISE2" s="64"/>
      <c r="ISF2" s="64"/>
      <c r="ISG2" s="64"/>
      <c r="ISH2" s="64"/>
      <c r="ISI2" s="64"/>
      <c r="ISJ2" s="64"/>
      <c r="ISK2" s="64"/>
      <c r="ISL2" s="64"/>
      <c r="ISM2" s="64"/>
      <c r="ISN2" s="64"/>
      <c r="ISO2" s="64"/>
      <c r="ISP2" s="64"/>
      <c r="ISQ2" s="64"/>
      <c r="ISR2" s="64"/>
      <c r="ISS2" s="64"/>
      <c r="IST2" s="64"/>
      <c r="ISU2" s="64"/>
      <c r="ISV2" s="64"/>
      <c r="ISW2" s="64"/>
      <c r="ISX2" s="64"/>
      <c r="ISY2" s="64"/>
      <c r="ISZ2" s="64"/>
      <c r="ITA2" s="64"/>
      <c r="ITB2" s="64"/>
      <c r="ITC2" s="64"/>
      <c r="ITD2" s="64"/>
      <c r="ITE2" s="64"/>
      <c r="ITF2" s="64"/>
      <c r="ITG2" s="64"/>
      <c r="ITH2" s="64"/>
      <c r="ITI2" s="64"/>
      <c r="ITJ2" s="64"/>
      <c r="ITK2" s="64"/>
      <c r="ITL2" s="64"/>
      <c r="ITM2" s="64"/>
      <c r="ITN2" s="64"/>
      <c r="ITO2" s="64"/>
      <c r="ITP2" s="64"/>
      <c r="ITQ2" s="64"/>
      <c r="ITR2" s="64"/>
      <c r="ITS2" s="64"/>
      <c r="ITT2" s="64"/>
      <c r="ITU2" s="64"/>
      <c r="ITV2" s="64"/>
      <c r="ITW2" s="64"/>
      <c r="ITX2" s="64"/>
      <c r="ITY2" s="64"/>
      <c r="ITZ2" s="64"/>
      <c r="IUA2" s="64"/>
      <c r="IUB2" s="64"/>
      <c r="IUC2" s="64"/>
      <c r="IUD2" s="64"/>
      <c r="IUE2" s="64"/>
      <c r="IUF2" s="64"/>
      <c r="IUG2" s="64"/>
      <c r="IUH2" s="64"/>
      <c r="IUI2" s="64"/>
      <c r="IUJ2" s="64"/>
      <c r="IUK2" s="64"/>
      <c r="IUL2" s="64"/>
      <c r="IUM2" s="64"/>
      <c r="IUN2" s="64"/>
      <c r="IUO2" s="64"/>
      <c r="IUP2" s="64"/>
      <c r="IUQ2" s="64"/>
      <c r="IUR2" s="64"/>
      <c r="IUS2" s="64"/>
      <c r="IUT2" s="64"/>
      <c r="IUU2" s="64"/>
      <c r="IUV2" s="64"/>
      <c r="IUW2" s="64"/>
      <c r="IUX2" s="64"/>
      <c r="IUY2" s="64"/>
      <c r="IUZ2" s="64"/>
      <c r="IVA2" s="64"/>
      <c r="IVB2" s="64"/>
      <c r="IVC2" s="64"/>
      <c r="IVD2" s="64"/>
      <c r="IVE2" s="64"/>
      <c r="IVF2" s="64"/>
      <c r="IVG2" s="64"/>
      <c r="IVH2" s="64"/>
      <c r="IVI2" s="64"/>
      <c r="IVJ2" s="64"/>
      <c r="IVK2" s="64"/>
      <c r="IVL2" s="64"/>
      <c r="IVM2" s="64"/>
      <c r="IVN2" s="64"/>
      <c r="IVO2" s="64"/>
      <c r="IVP2" s="64"/>
      <c r="IVQ2" s="64"/>
      <c r="IVR2" s="64"/>
      <c r="IVS2" s="64"/>
      <c r="IVT2" s="64"/>
      <c r="IVU2" s="64"/>
      <c r="IVV2" s="64"/>
      <c r="IVW2" s="64"/>
      <c r="IVX2" s="64"/>
      <c r="IVY2" s="64"/>
      <c r="IVZ2" s="64"/>
      <c r="IWA2" s="64"/>
      <c r="IWB2" s="64"/>
      <c r="IWC2" s="64"/>
      <c r="IWD2" s="64"/>
      <c r="IWE2" s="64"/>
      <c r="IWF2" s="64"/>
      <c r="IWG2" s="64"/>
      <c r="IWH2" s="64"/>
      <c r="IWI2" s="64"/>
      <c r="IWJ2" s="64"/>
      <c r="IWK2" s="64"/>
      <c r="IWL2" s="64"/>
      <c r="IWM2" s="64"/>
      <c r="IWN2" s="64"/>
      <c r="IWO2" s="64"/>
      <c r="IWP2" s="64"/>
      <c r="IWQ2" s="64"/>
      <c r="IWR2" s="64"/>
      <c r="IWS2" s="64"/>
      <c r="IWT2" s="64"/>
      <c r="IWU2" s="64"/>
      <c r="IWV2" s="64"/>
      <c r="IWW2" s="64"/>
      <c r="IWX2" s="64"/>
      <c r="IWY2" s="64"/>
      <c r="IWZ2" s="64"/>
      <c r="IXA2" s="64"/>
      <c r="IXB2" s="64"/>
      <c r="IXC2" s="64"/>
      <c r="IXD2" s="64"/>
      <c r="IXE2" s="64"/>
      <c r="IXF2" s="64"/>
      <c r="IXG2" s="64"/>
      <c r="IXH2" s="64"/>
      <c r="IXI2" s="64"/>
      <c r="IXJ2" s="64"/>
      <c r="IXK2" s="64"/>
      <c r="IXL2" s="64"/>
      <c r="IXM2" s="64"/>
      <c r="IXN2" s="64"/>
      <c r="IXO2" s="64"/>
      <c r="IXP2" s="64"/>
      <c r="IXQ2" s="64"/>
      <c r="IXR2" s="64"/>
      <c r="IXS2" s="64"/>
      <c r="IXT2" s="64"/>
      <c r="IXU2" s="64"/>
      <c r="IXV2" s="64"/>
      <c r="IXW2" s="64"/>
      <c r="IXX2" s="64"/>
      <c r="IXY2" s="64"/>
      <c r="IXZ2" s="64"/>
      <c r="IYA2" s="64"/>
      <c r="IYB2" s="64"/>
      <c r="IYC2" s="64"/>
      <c r="IYD2" s="64"/>
      <c r="IYE2" s="64"/>
      <c r="IYF2" s="64"/>
      <c r="IYG2" s="64"/>
      <c r="IYH2" s="64"/>
      <c r="IYI2" s="64"/>
      <c r="IYJ2" s="64"/>
      <c r="IYK2" s="64"/>
      <c r="IYL2" s="64"/>
      <c r="IYM2" s="64"/>
      <c r="IYN2" s="64"/>
      <c r="IYO2" s="64"/>
      <c r="IYP2" s="64"/>
      <c r="IYQ2" s="64"/>
      <c r="IYR2" s="64"/>
      <c r="IYS2" s="64"/>
      <c r="IYT2" s="64"/>
      <c r="IYU2" s="64"/>
      <c r="IYV2" s="64"/>
      <c r="IYW2" s="64"/>
      <c r="IYX2" s="64"/>
      <c r="IYY2" s="64"/>
      <c r="IYZ2" s="64"/>
      <c r="IZA2" s="64"/>
      <c r="IZB2" s="64"/>
      <c r="IZC2" s="64"/>
      <c r="IZD2" s="64"/>
      <c r="IZE2" s="64"/>
      <c r="IZF2" s="64"/>
      <c r="IZG2" s="64"/>
      <c r="IZH2" s="64"/>
      <c r="IZI2" s="64"/>
      <c r="IZJ2" s="64"/>
      <c r="IZK2" s="64"/>
      <c r="IZL2" s="64"/>
      <c r="IZM2" s="64"/>
      <c r="IZN2" s="64"/>
      <c r="IZO2" s="64"/>
      <c r="IZP2" s="64"/>
      <c r="IZQ2" s="64"/>
      <c r="IZR2" s="64"/>
      <c r="IZS2" s="64"/>
      <c r="IZT2" s="64"/>
      <c r="IZU2" s="64"/>
      <c r="IZV2" s="64"/>
      <c r="IZW2" s="64"/>
      <c r="IZX2" s="64"/>
      <c r="IZY2" s="64"/>
      <c r="IZZ2" s="64"/>
      <c r="JAA2" s="64"/>
      <c r="JAB2" s="64"/>
      <c r="JAC2" s="64"/>
      <c r="JAD2" s="64"/>
      <c r="JAE2" s="64"/>
      <c r="JAF2" s="64"/>
      <c r="JAG2" s="64"/>
      <c r="JAH2" s="64"/>
      <c r="JAI2" s="64"/>
      <c r="JAJ2" s="64"/>
      <c r="JAK2" s="64"/>
      <c r="JAL2" s="64"/>
      <c r="JAM2" s="64"/>
      <c r="JAN2" s="64"/>
      <c r="JAO2" s="64"/>
      <c r="JAP2" s="64"/>
      <c r="JAQ2" s="64"/>
      <c r="JAR2" s="64"/>
      <c r="JAS2" s="64"/>
      <c r="JAT2" s="64"/>
      <c r="JAU2" s="64"/>
      <c r="JAV2" s="64"/>
      <c r="JAW2" s="64"/>
      <c r="JAX2" s="64"/>
      <c r="JAY2" s="64"/>
      <c r="JAZ2" s="64"/>
      <c r="JBA2" s="64"/>
      <c r="JBB2" s="64"/>
      <c r="JBC2" s="64"/>
      <c r="JBD2" s="64"/>
      <c r="JBE2" s="64"/>
      <c r="JBF2" s="64"/>
      <c r="JBG2" s="64"/>
      <c r="JBH2" s="64"/>
      <c r="JBI2" s="64"/>
      <c r="JBJ2" s="64"/>
      <c r="JBK2" s="64"/>
      <c r="JBL2" s="64"/>
      <c r="JBM2" s="64"/>
      <c r="JBN2" s="64"/>
      <c r="JBO2" s="64"/>
      <c r="JBP2" s="64"/>
      <c r="JBQ2" s="64"/>
      <c r="JBR2" s="64"/>
      <c r="JBS2" s="64"/>
      <c r="JBT2" s="64"/>
      <c r="JBU2" s="64"/>
      <c r="JBV2" s="64"/>
      <c r="JBW2" s="64"/>
      <c r="JBX2" s="64"/>
      <c r="JBY2" s="64"/>
      <c r="JBZ2" s="64"/>
      <c r="JCA2" s="64"/>
      <c r="JCB2" s="64"/>
      <c r="JCC2" s="64"/>
      <c r="JCD2" s="64"/>
      <c r="JCE2" s="64"/>
      <c r="JCF2" s="64"/>
      <c r="JCG2" s="64"/>
      <c r="JCH2" s="64"/>
      <c r="JCI2" s="64"/>
      <c r="JCJ2" s="64"/>
      <c r="JCK2" s="64"/>
      <c r="JCL2" s="64"/>
      <c r="JCM2" s="64"/>
      <c r="JCN2" s="64"/>
      <c r="JCO2" s="64"/>
      <c r="JCP2" s="64"/>
      <c r="JCQ2" s="64"/>
      <c r="JCR2" s="64"/>
      <c r="JCS2" s="64"/>
      <c r="JCT2" s="64"/>
      <c r="JCU2" s="64"/>
      <c r="JCV2" s="64"/>
      <c r="JCW2" s="64"/>
      <c r="JCX2" s="64"/>
      <c r="JCY2" s="64"/>
      <c r="JCZ2" s="64"/>
      <c r="JDA2" s="64"/>
      <c r="JDB2" s="64"/>
      <c r="JDC2" s="64"/>
      <c r="JDD2" s="64"/>
      <c r="JDE2" s="64"/>
      <c r="JDF2" s="64"/>
      <c r="JDG2" s="64"/>
      <c r="JDH2" s="64"/>
      <c r="JDI2" s="64"/>
      <c r="JDJ2" s="64"/>
      <c r="JDK2" s="64"/>
      <c r="JDL2" s="64"/>
      <c r="JDM2" s="64"/>
      <c r="JDN2" s="64"/>
      <c r="JDO2" s="64"/>
      <c r="JDP2" s="64"/>
      <c r="JDQ2" s="64"/>
      <c r="JDR2" s="64"/>
      <c r="JDS2" s="64"/>
      <c r="JDT2" s="64"/>
      <c r="JDU2" s="64"/>
      <c r="JDV2" s="64"/>
      <c r="JDW2" s="64"/>
      <c r="JDX2" s="64"/>
      <c r="JDY2" s="64"/>
      <c r="JDZ2" s="64"/>
      <c r="JEA2" s="64"/>
      <c r="JEB2" s="64"/>
      <c r="JEC2" s="64"/>
      <c r="JED2" s="64"/>
      <c r="JEE2" s="64"/>
      <c r="JEF2" s="64"/>
      <c r="JEG2" s="64"/>
      <c r="JEH2" s="64"/>
      <c r="JEI2" s="64"/>
      <c r="JEJ2" s="64"/>
      <c r="JEK2" s="64"/>
      <c r="JEL2" s="64"/>
      <c r="JEM2" s="64"/>
      <c r="JEN2" s="64"/>
      <c r="JEO2" s="64"/>
      <c r="JEP2" s="64"/>
      <c r="JEQ2" s="64"/>
      <c r="JER2" s="64"/>
      <c r="JES2" s="64"/>
      <c r="JET2" s="64"/>
      <c r="JEU2" s="64"/>
      <c r="JEV2" s="64"/>
      <c r="JEW2" s="64"/>
      <c r="JEX2" s="64"/>
      <c r="JEY2" s="64"/>
      <c r="JEZ2" s="64"/>
      <c r="JFA2" s="64"/>
      <c r="JFB2" s="64"/>
      <c r="JFC2" s="64"/>
      <c r="JFD2" s="64"/>
      <c r="JFE2" s="64"/>
      <c r="JFF2" s="64"/>
      <c r="JFG2" s="64"/>
      <c r="JFH2" s="64"/>
      <c r="JFI2" s="64"/>
      <c r="JFJ2" s="64"/>
      <c r="JFK2" s="64"/>
      <c r="JFL2" s="64"/>
      <c r="JFM2" s="64"/>
      <c r="JFN2" s="64"/>
      <c r="JFO2" s="64"/>
      <c r="JFP2" s="64"/>
      <c r="JFQ2" s="64"/>
      <c r="JFR2" s="64"/>
      <c r="JFS2" s="64"/>
      <c r="JFT2" s="64"/>
      <c r="JFU2" s="64"/>
      <c r="JFV2" s="64"/>
      <c r="JFW2" s="64"/>
      <c r="JFX2" s="64"/>
      <c r="JFY2" s="64"/>
      <c r="JFZ2" s="64"/>
      <c r="JGA2" s="64"/>
      <c r="JGB2" s="64"/>
      <c r="JGC2" s="64"/>
      <c r="JGD2" s="64"/>
      <c r="JGE2" s="64"/>
      <c r="JGF2" s="64"/>
      <c r="JGG2" s="64"/>
      <c r="JGH2" s="64"/>
      <c r="JGI2" s="64"/>
      <c r="JGJ2" s="64"/>
      <c r="JGK2" s="64"/>
      <c r="JGL2" s="64"/>
      <c r="JGM2" s="64"/>
      <c r="JGN2" s="64"/>
      <c r="JGO2" s="64"/>
      <c r="JGP2" s="64"/>
      <c r="JGQ2" s="64"/>
      <c r="JGR2" s="64"/>
      <c r="JGS2" s="64"/>
      <c r="JGT2" s="64"/>
      <c r="JGU2" s="64"/>
      <c r="JGV2" s="64"/>
      <c r="JGW2" s="64"/>
      <c r="JGX2" s="64"/>
      <c r="JGY2" s="64"/>
      <c r="JGZ2" s="64"/>
      <c r="JHA2" s="64"/>
      <c r="JHB2" s="64"/>
      <c r="JHC2" s="64"/>
      <c r="JHD2" s="64"/>
      <c r="JHE2" s="64"/>
      <c r="JHF2" s="64"/>
      <c r="JHG2" s="64"/>
      <c r="JHH2" s="64"/>
      <c r="JHI2" s="64"/>
      <c r="JHJ2" s="64"/>
      <c r="JHK2" s="64"/>
      <c r="JHL2" s="64"/>
      <c r="JHM2" s="64"/>
      <c r="JHN2" s="64"/>
      <c r="JHO2" s="64"/>
      <c r="JHP2" s="64"/>
      <c r="JHQ2" s="64"/>
      <c r="JHR2" s="64"/>
      <c r="JHS2" s="64"/>
      <c r="JHT2" s="64"/>
      <c r="JHU2" s="64"/>
      <c r="JHV2" s="64"/>
      <c r="JHW2" s="64"/>
      <c r="JHX2" s="64"/>
      <c r="JHY2" s="64"/>
      <c r="JHZ2" s="64"/>
      <c r="JIA2" s="64"/>
      <c r="JIB2" s="64"/>
      <c r="JIC2" s="64"/>
      <c r="JID2" s="64"/>
      <c r="JIE2" s="64"/>
      <c r="JIF2" s="64"/>
      <c r="JIG2" s="64"/>
      <c r="JIH2" s="64"/>
      <c r="JII2" s="64"/>
      <c r="JIJ2" s="64"/>
      <c r="JIK2" s="64"/>
      <c r="JIL2" s="64"/>
      <c r="JIM2" s="64"/>
      <c r="JIN2" s="64"/>
      <c r="JIO2" s="64"/>
      <c r="JIP2" s="64"/>
      <c r="JIQ2" s="64"/>
      <c r="JIR2" s="64"/>
      <c r="JIS2" s="64"/>
      <c r="JIT2" s="64"/>
      <c r="JIU2" s="64"/>
      <c r="JIV2" s="64"/>
      <c r="JIW2" s="64"/>
      <c r="JIX2" s="64"/>
      <c r="JIY2" s="64"/>
      <c r="JIZ2" s="64"/>
      <c r="JJA2" s="64"/>
      <c r="JJB2" s="64"/>
      <c r="JJC2" s="64"/>
      <c r="JJD2" s="64"/>
      <c r="JJE2" s="64"/>
      <c r="JJF2" s="64"/>
      <c r="JJG2" s="64"/>
      <c r="JJH2" s="64"/>
      <c r="JJI2" s="64"/>
      <c r="JJJ2" s="64"/>
      <c r="JJK2" s="64"/>
      <c r="JJL2" s="64"/>
      <c r="JJM2" s="64"/>
      <c r="JJN2" s="64"/>
      <c r="JJO2" s="64"/>
      <c r="JJP2" s="64"/>
      <c r="JJQ2" s="64"/>
      <c r="JJR2" s="64"/>
      <c r="JJS2" s="64"/>
      <c r="JJT2" s="64"/>
      <c r="JJU2" s="64"/>
      <c r="JJV2" s="64"/>
      <c r="JJW2" s="64"/>
      <c r="JJX2" s="64"/>
      <c r="JJY2" s="64"/>
      <c r="JJZ2" s="64"/>
      <c r="JKA2" s="64"/>
      <c r="JKB2" s="64"/>
      <c r="JKC2" s="64"/>
      <c r="JKD2" s="64"/>
      <c r="JKE2" s="64"/>
      <c r="JKF2" s="64"/>
      <c r="JKG2" s="64"/>
      <c r="JKH2" s="64"/>
      <c r="JKI2" s="64"/>
      <c r="JKJ2" s="64"/>
      <c r="JKK2" s="64"/>
      <c r="JKL2" s="64"/>
      <c r="JKM2" s="64"/>
      <c r="JKN2" s="64"/>
      <c r="JKO2" s="64"/>
      <c r="JKP2" s="64"/>
      <c r="JKQ2" s="64"/>
      <c r="JKR2" s="64"/>
      <c r="JKS2" s="64"/>
      <c r="JKT2" s="64"/>
      <c r="JKU2" s="64"/>
      <c r="JKV2" s="64"/>
      <c r="JKW2" s="64"/>
      <c r="JKX2" s="64"/>
      <c r="JKY2" s="64"/>
      <c r="JKZ2" s="64"/>
      <c r="JLA2" s="64"/>
      <c r="JLB2" s="64"/>
      <c r="JLC2" s="64"/>
      <c r="JLD2" s="64"/>
      <c r="JLE2" s="64"/>
      <c r="JLF2" s="64"/>
      <c r="JLG2" s="64"/>
      <c r="JLH2" s="64"/>
      <c r="JLI2" s="64"/>
      <c r="JLJ2" s="64"/>
      <c r="JLK2" s="64"/>
      <c r="JLL2" s="64"/>
      <c r="JLM2" s="64"/>
      <c r="JLN2" s="64"/>
      <c r="JLO2" s="64"/>
      <c r="JLP2" s="64"/>
      <c r="JLQ2" s="64"/>
      <c r="JLR2" s="64"/>
      <c r="JLS2" s="64"/>
      <c r="JLT2" s="64"/>
      <c r="JLU2" s="64"/>
      <c r="JLV2" s="64"/>
      <c r="JLW2" s="64"/>
      <c r="JLX2" s="64"/>
      <c r="JLY2" s="64"/>
      <c r="JLZ2" s="64"/>
      <c r="JMA2" s="64"/>
      <c r="JMB2" s="64"/>
      <c r="JMC2" s="64"/>
      <c r="JMD2" s="64"/>
      <c r="JME2" s="64"/>
      <c r="JMF2" s="64"/>
      <c r="JMG2" s="64"/>
      <c r="JMH2" s="64"/>
      <c r="JMI2" s="64"/>
      <c r="JMJ2" s="64"/>
      <c r="JMK2" s="64"/>
      <c r="JML2" s="64"/>
      <c r="JMM2" s="64"/>
      <c r="JMN2" s="64"/>
      <c r="JMO2" s="64"/>
      <c r="JMP2" s="64"/>
      <c r="JMQ2" s="64"/>
      <c r="JMR2" s="64"/>
      <c r="JMS2" s="64"/>
      <c r="JMT2" s="64"/>
      <c r="JMU2" s="64"/>
      <c r="JMV2" s="64"/>
      <c r="JMW2" s="64"/>
      <c r="JMX2" s="64"/>
      <c r="JMY2" s="64"/>
      <c r="JMZ2" s="64"/>
      <c r="JNA2" s="64"/>
      <c r="JNB2" s="64"/>
      <c r="JNC2" s="64"/>
      <c r="JND2" s="64"/>
      <c r="JNE2" s="64"/>
      <c r="JNF2" s="64"/>
      <c r="JNG2" s="64"/>
      <c r="JNH2" s="64"/>
      <c r="JNI2" s="64"/>
      <c r="JNJ2" s="64"/>
      <c r="JNK2" s="64"/>
      <c r="JNL2" s="64"/>
      <c r="JNM2" s="64"/>
      <c r="JNN2" s="64"/>
      <c r="JNO2" s="64"/>
      <c r="JNP2" s="64"/>
      <c r="JNQ2" s="64"/>
      <c r="JNR2" s="64"/>
      <c r="JNS2" s="64"/>
      <c r="JNT2" s="64"/>
      <c r="JNU2" s="64"/>
      <c r="JNV2" s="64"/>
      <c r="JNW2" s="64"/>
      <c r="JNX2" s="64"/>
      <c r="JNY2" s="64"/>
      <c r="JNZ2" s="64"/>
      <c r="JOA2" s="64"/>
      <c r="JOB2" s="64"/>
      <c r="JOC2" s="64"/>
      <c r="JOD2" s="64"/>
      <c r="JOE2" s="64"/>
      <c r="JOF2" s="64"/>
      <c r="JOG2" s="64"/>
      <c r="JOH2" s="64"/>
      <c r="JOI2" s="64"/>
      <c r="JOJ2" s="64"/>
      <c r="JOK2" s="64"/>
      <c r="JOL2" s="64"/>
      <c r="JOM2" s="64"/>
      <c r="JON2" s="64"/>
      <c r="JOO2" s="64"/>
      <c r="JOP2" s="64"/>
      <c r="JOQ2" s="64"/>
      <c r="JOR2" s="64"/>
      <c r="JOS2" s="64"/>
      <c r="JOT2" s="64"/>
      <c r="JOU2" s="64"/>
      <c r="JOV2" s="64"/>
      <c r="JOW2" s="64"/>
      <c r="JOX2" s="64"/>
      <c r="JOY2" s="64"/>
      <c r="JOZ2" s="64"/>
      <c r="JPA2" s="64"/>
      <c r="JPB2" s="64"/>
      <c r="JPC2" s="64"/>
      <c r="JPD2" s="64"/>
      <c r="JPE2" s="64"/>
      <c r="JPF2" s="64"/>
      <c r="JPG2" s="64"/>
      <c r="JPH2" s="64"/>
      <c r="JPI2" s="64"/>
      <c r="JPJ2" s="64"/>
      <c r="JPK2" s="64"/>
      <c r="JPL2" s="64"/>
      <c r="JPM2" s="64"/>
      <c r="JPN2" s="64"/>
      <c r="JPO2" s="64"/>
      <c r="JPP2" s="64"/>
      <c r="JPQ2" s="64"/>
      <c r="JPR2" s="64"/>
      <c r="JPS2" s="64"/>
      <c r="JPT2" s="64"/>
      <c r="JPU2" s="64"/>
      <c r="JPV2" s="64"/>
      <c r="JPW2" s="64"/>
      <c r="JPX2" s="64"/>
      <c r="JPY2" s="64"/>
      <c r="JPZ2" s="64"/>
      <c r="JQA2" s="64"/>
      <c r="JQB2" s="64"/>
      <c r="JQC2" s="64"/>
      <c r="JQD2" s="64"/>
      <c r="JQE2" s="64"/>
      <c r="JQF2" s="64"/>
      <c r="JQG2" s="64"/>
      <c r="JQH2" s="64"/>
      <c r="JQI2" s="64"/>
      <c r="JQJ2" s="64"/>
      <c r="JQK2" s="64"/>
      <c r="JQL2" s="64"/>
      <c r="JQM2" s="64"/>
      <c r="JQN2" s="64"/>
      <c r="JQO2" s="64"/>
      <c r="JQP2" s="64"/>
      <c r="JQQ2" s="64"/>
      <c r="JQR2" s="64"/>
      <c r="JQS2" s="64"/>
      <c r="JQT2" s="64"/>
      <c r="JQU2" s="64"/>
      <c r="JQV2" s="64"/>
      <c r="JQW2" s="64"/>
      <c r="JQX2" s="64"/>
      <c r="JQY2" s="64"/>
      <c r="JQZ2" s="64"/>
      <c r="JRA2" s="64"/>
      <c r="JRB2" s="64"/>
      <c r="JRC2" s="64"/>
      <c r="JRD2" s="64"/>
      <c r="JRE2" s="64"/>
      <c r="JRF2" s="64"/>
      <c r="JRG2" s="64"/>
      <c r="JRH2" s="64"/>
      <c r="JRI2" s="64"/>
      <c r="JRJ2" s="64"/>
      <c r="JRK2" s="64"/>
      <c r="JRL2" s="64"/>
      <c r="JRM2" s="64"/>
      <c r="JRN2" s="64"/>
      <c r="JRO2" s="64"/>
      <c r="JRP2" s="64"/>
      <c r="JRQ2" s="64"/>
      <c r="JRR2" s="64"/>
      <c r="JRS2" s="64"/>
      <c r="JRT2" s="64"/>
      <c r="JRU2" s="64"/>
      <c r="JRV2" s="64"/>
      <c r="JRW2" s="64"/>
      <c r="JRX2" s="64"/>
      <c r="JRY2" s="64"/>
      <c r="JRZ2" s="64"/>
      <c r="JSA2" s="64"/>
      <c r="JSB2" s="64"/>
      <c r="JSC2" s="64"/>
      <c r="JSD2" s="64"/>
      <c r="JSE2" s="64"/>
      <c r="JSF2" s="64"/>
      <c r="JSG2" s="64"/>
      <c r="JSH2" s="64"/>
      <c r="JSI2" s="64"/>
      <c r="JSJ2" s="64"/>
      <c r="JSK2" s="64"/>
      <c r="JSL2" s="64"/>
      <c r="JSM2" s="64"/>
      <c r="JSN2" s="64"/>
      <c r="JSO2" s="64"/>
      <c r="JSP2" s="64"/>
      <c r="JSQ2" s="64"/>
      <c r="JSR2" s="64"/>
      <c r="JSS2" s="64"/>
      <c r="JST2" s="64"/>
      <c r="JSU2" s="64"/>
      <c r="JSV2" s="64"/>
      <c r="JSW2" s="64"/>
      <c r="JSX2" s="64"/>
      <c r="JSY2" s="64"/>
      <c r="JSZ2" s="64"/>
      <c r="JTA2" s="64"/>
      <c r="JTB2" s="64"/>
      <c r="JTC2" s="64"/>
      <c r="JTD2" s="64"/>
      <c r="JTE2" s="64"/>
      <c r="JTF2" s="64"/>
      <c r="JTG2" s="64"/>
      <c r="JTH2" s="64"/>
      <c r="JTI2" s="64"/>
      <c r="JTJ2" s="64"/>
      <c r="JTK2" s="64"/>
      <c r="JTL2" s="64"/>
      <c r="JTM2" s="64"/>
      <c r="JTN2" s="64"/>
      <c r="JTO2" s="64"/>
      <c r="JTP2" s="64"/>
      <c r="JTQ2" s="64"/>
      <c r="JTR2" s="64"/>
      <c r="JTS2" s="64"/>
      <c r="JTT2" s="64"/>
      <c r="JTU2" s="64"/>
      <c r="JTV2" s="64"/>
      <c r="JTW2" s="64"/>
      <c r="JTX2" s="64"/>
      <c r="JTY2" s="64"/>
      <c r="JTZ2" s="64"/>
      <c r="JUA2" s="64"/>
      <c r="JUB2" s="64"/>
      <c r="JUC2" s="64"/>
      <c r="JUD2" s="64"/>
      <c r="JUE2" s="64"/>
      <c r="JUF2" s="64"/>
      <c r="JUG2" s="64"/>
      <c r="JUH2" s="64"/>
      <c r="JUI2" s="64"/>
      <c r="JUJ2" s="64"/>
      <c r="JUK2" s="64"/>
      <c r="JUL2" s="64"/>
      <c r="JUM2" s="64"/>
      <c r="JUN2" s="64"/>
      <c r="JUO2" s="64"/>
      <c r="JUP2" s="64"/>
      <c r="JUQ2" s="64"/>
      <c r="JUR2" s="64"/>
      <c r="JUS2" s="64"/>
      <c r="JUT2" s="64"/>
      <c r="JUU2" s="64"/>
      <c r="JUV2" s="64"/>
      <c r="JUW2" s="64"/>
      <c r="JUX2" s="64"/>
      <c r="JUY2" s="64"/>
      <c r="JUZ2" s="64"/>
      <c r="JVA2" s="64"/>
      <c r="JVB2" s="64"/>
      <c r="JVC2" s="64"/>
      <c r="JVD2" s="64"/>
      <c r="JVE2" s="64"/>
      <c r="JVF2" s="64"/>
      <c r="JVG2" s="64"/>
      <c r="JVH2" s="64"/>
      <c r="JVI2" s="64"/>
      <c r="JVJ2" s="64"/>
      <c r="JVK2" s="64"/>
      <c r="JVL2" s="64"/>
      <c r="JVM2" s="64"/>
      <c r="JVN2" s="64"/>
      <c r="JVO2" s="64"/>
      <c r="JVP2" s="64"/>
      <c r="JVQ2" s="64"/>
      <c r="JVR2" s="64"/>
      <c r="JVS2" s="64"/>
      <c r="JVT2" s="64"/>
      <c r="JVU2" s="64"/>
      <c r="JVV2" s="64"/>
      <c r="JVW2" s="64"/>
      <c r="JVX2" s="64"/>
      <c r="JVY2" s="64"/>
      <c r="JVZ2" s="64"/>
      <c r="JWA2" s="64"/>
      <c r="JWB2" s="64"/>
      <c r="JWC2" s="64"/>
      <c r="JWD2" s="64"/>
      <c r="JWE2" s="64"/>
      <c r="JWF2" s="64"/>
      <c r="JWG2" s="64"/>
      <c r="JWH2" s="64"/>
      <c r="JWI2" s="64"/>
      <c r="JWJ2" s="64"/>
      <c r="JWK2" s="64"/>
      <c r="JWL2" s="64"/>
      <c r="JWM2" s="64"/>
      <c r="JWN2" s="64"/>
      <c r="JWO2" s="64"/>
      <c r="JWP2" s="64"/>
      <c r="JWQ2" s="64"/>
      <c r="JWR2" s="64"/>
      <c r="JWS2" s="64"/>
      <c r="JWT2" s="64"/>
      <c r="JWU2" s="64"/>
      <c r="JWV2" s="64"/>
      <c r="JWW2" s="64"/>
      <c r="JWX2" s="64"/>
      <c r="JWY2" s="64"/>
      <c r="JWZ2" s="64"/>
      <c r="JXA2" s="64"/>
      <c r="JXB2" s="64"/>
      <c r="JXC2" s="64"/>
      <c r="JXD2" s="64"/>
      <c r="JXE2" s="64"/>
      <c r="JXF2" s="64"/>
      <c r="JXG2" s="64"/>
      <c r="JXH2" s="64"/>
      <c r="JXI2" s="64"/>
      <c r="JXJ2" s="64"/>
      <c r="JXK2" s="64"/>
      <c r="JXL2" s="64"/>
      <c r="JXM2" s="64"/>
      <c r="JXN2" s="64"/>
      <c r="JXO2" s="64"/>
      <c r="JXP2" s="64"/>
      <c r="JXQ2" s="64"/>
      <c r="JXR2" s="64"/>
      <c r="JXS2" s="64"/>
      <c r="JXT2" s="64"/>
      <c r="JXU2" s="64"/>
      <c r="JXV2" s="64"/>
      <c r="JXW2" s="64"/>
      <c r="JXX2" s="64"/>
      <c r="JXY2" s="64"/>
      <c r="JXZ2" s="64"/>
      <c r="JYA2" s="64"/>
      <c r="JYB2" s="64"/>
      <c r="JYC2" s="64"/>
      <c r="JYD2" s="64"/>
      <c r="JYE2" s="64"/>
      <c r="JYF2" s="64"/>
      <c r="JYG2" s="64"/>
      <c r="JYH2" s="64"/>
      <c r="JYI2" s="64"/>
      <c r="JYJ2" s="64"/>
      <c r="JYK2" s="64"/>
      <c r="JYL2" s="64"/>
      <c r="JYM2" s="64"/>
      <c r="JYN2" s="64"/>
      <c r="JYO2" s="64"/>
      <c r="JYP2" s="64"/>
      <c r="JYQ2" s="64"/>
      <c r="JYR2" s="64"/>
      <c r="JYS2" s="64"/>
      <c r="JYT2" s="64"/>
      <c r="JYU2" s="64"/>
      <c r="JYV2" s="64"/>
      <c r="JYW2" s="64"/>
      <c r="JYX2" s="64"/>
      <c r="JYY2" s="64"/>
      <c r="JYZ2" s="64"/>
      <c r="JZA2" s="64"/>
      <c r="JZB2" s="64"/>
      <c r="JZC2" s="64"/>
      <c r="JZD2" s="64"/>
      <c r="JZE2" s="64"/>
      <c r="JZF2" s="64"/>
      <c r="JZG2" s="64"/>
      <c r="JZH2" s="64"/>
      <c r="JZI2" s="64"/>
      <c r="JZJ2" s="64"/>
      <c r="JZK2" s="64"/>
      <c r="JZL2" s="64"/>
      <c r="JZM2" s="64"/>
      <c r="JZN2" s="64"/>
      <c r="JZO2" s="64"/>
      <c r="JZP2" s="64"/>
      <c r="JZQ2" s="64"/>
      <c r="JZR2" s="64"/>
      <c r="JZS2" s="64"/>
      <c r="JZT2" s="64"/>
      <c r="JZU2" s="64"/>
      <c r="JZV2" s="64"/>
      <c r="JZW2" s="64"/>
      <c r="JZX2" s="64"/>
      <c r="JZY2" s="64"/>
      <c r="JZZ2" s="64"/>
      <c r="KAA2" s="64"/>
      <c r="KAB2" s="64"/>
      <c r="KAC2" s="64"/>
      <c r="KAD2" s="64"/>
      <c r="KAE2" s="64"/>
      <c r="KAF2" s="64"/>
      <c r="KAG2" s="64"/>
      <c r="KAH2" s="64"/>
      <c r="KAI2" s="64"/>
      <c r="KAJ2" s="64"/>
      <c r="KAK2" s="64"/>
      <c r="KAL2" s="64"/>
      <c r="KAM2" s="64"/>
      <c r="KAN2" s="64"/>
      <c r="KAO2" s="64"/>
      <c r="KAP2" s="64"/>
      <c r="KAQ2" s="64"/>
      <c r="KAR2" s="64"/>
      <c r="KAS2" s="64"/>
      <c r="KAT2" s="64"/>
      <c r="KAU2" s="64"/>
      <c r="KAV2" s="64"/>
      <c r="KAW2" s="64"/>
      <c r="KAX2" s="64"/>
      <c r="KAY2" s="64"/>
      <c r="KAZ2" s="64"/>
      <c r="KBA2" s="64"/>
      <c r="KBB2" s="64"/>
      <c r="KBC2" s="64"/>
      <c r="KBD2" s="64"/>
      <c r="KBE2" s="64"/>
      <c r="KBF2" s="64"/>
      <c r="KBG2" s="64"/>
      <c r="KBH2" s="64"/>
      <c r="KBI2" s="64"/>
      <c r="KBJ2" s="64"/>
      <c r="KBK2" s="64"/>
      <c r="KBL2" s="64"/>
      <c r="KBM2" s="64"/>
      <c r="KBN2" s="64"/>
      <c r="KBO2" s="64"/>
      <c r="KBP2" s="64"/>
      <c r="KBQ2" s="64"/>
      <c r="KBR2" s="64"/>
      <c r="KBS2" s="64"/>
      <c r="KBT2" s="64"/>
      <c r="KBU2" s="64"/>
      <c r="KBV2" s="64"/>
      <c r="KBW2" s="64"/>
      <c r="KBX2" s="64"/>
      <c r="KBY2" s="64"/>
      <c r="KBZ2" s="64"/>
      <c r="KCA2" s="64"/>
      <c r="KCB2" s="64"/>
      <c r="KCC2" s="64"/>
      <c r="KCD2" s="64"/>
      <c r="KCE2" s="64"/>
      <c r="KCF2" s="64"/>
      <c r="KCG2" s="64"/>
      <c r="KCH2" s="64"/>
      <c r="KCI2" s="64"/>
      <c r="KCJ2" s="64"/>
      <c r="KCK2" s="64"/>
      <c r="KCL2" s="64"/>
      <c r="KCM2" s="64"/>
      <c r="KCN2" s="64"/>
      <c r="KCO2" s="64"/>
      <c r="KCP2" s="64"/>
      <c r="KCQ2" s="64"/>
      <c r="KCR2" s="64"/>
      <c r="KCS2" s="64"/>
      <c r="KCT2" s="64"/>
      <c r="KCU2" s="64"/>
      <c r="KCV2" s="64"/>
      <c r="KCW2" s="64"/>
      <c r="KCX2" s="64"/>
      <c r="KCY2" s="64"/>
      <c r="KCZ2" s="64"/>
      <c r="KDA2" s="64"/>
      <c r="KDB2" s="64"/>
      <c r="KDC2" s="64"/>
      <c r="KDD2" s="64"/>
      <c r="KDE2" s="64"/>
      <c r="KDF2" s="64"/>
      <c r="KDG2" s="64"/>
      <c r="KDH2" s="64"/>
      <c r="KDI2" s="64"/>
      <c r="KDJ2" s="64"/>
      <c r="KDK2" s="64"/>
      <c r="KDL2" s="64"/>
      <c r="KDM2" s="64"/>
      <c r="KDN2" s="64"/>
      <c r="KDO2" s="64"/>
      <c r="KDP2" s="64"/>
      <c r="KDQ2" s="64"/>
      <c r="KDR2" s="64"/>
      <c r="KDS2" s="64"/>
      <c r="KDT2" s="64"/>
      <c r="KDU2" s="64"/>
      <c r="KDV2" s="64"/>
      <c r="KDW2" s="64"/>
      <c r="KDX2" s="64"/>
      <c r="KDY2" s="64"/>
      <c r="KDZ2" s="64"/>
      <c r="KEA2" s="64"/>
      <c r="KEB2" s="64"/>
      <c r="KEC2" s="64"/>
      <c r="KED2" s="64"/>
      <c r="KEE2" s="64"/>
      <c r="KEF2" s="64"/>
      <c r="KEG2" s="64"/>
      <c r="KEH2" s="64"/>
      <c r="KEI2" s="64"/>
      <c r="KEJ2" s="64"/>
      <c r="KEK2" s="64"/>
      <c r="KEL2" s="64"/>
      <c r="KEM2" s="64"/>
      <c r="KEN2" s="64"/>
      <c r="KEO2" s="64"/>
      <c r="KEP2" s="64"/>
      <c r="KEQ2" s="64"/>
      <c r="KER2" s="64"/>
      <c r="KES2" s="64"/>
      <c r="KET2" s="64"/>
      <c r="KEU2" s="64"/>
      <c r="KEV2" s="64"/>
      <c r="KEW2" s="64"/>
      <c r="KEX2" s="64"/>
      <c r="KEY2" s="64"/>
      <c r="KEZ2" s="64"/>
      <c r="KFA2" s="64"/>
      <c r="KFB2" s="64"/>
      <c r="KFC2" s="64"/>
      <c r="KFD2" s="64"/>
      <c r="KFE2" s="64"/>
      <c r="KFF2" s="64"/>
      <c r="KFG2" s="64"/>
      <c r="KFH2" s="64"/>
      <c r="KFI2" s="64"/>
      <c r="KFJ2" s="64"/>
      <c r="KFK2" s="64"/>
      <c r="KFL2" s="64"/>
      <c r="KFM2" s="64"/>
      <c r="KFN2" s="64"/>
      <c r="KFO2" s="64"/>
      <c r="KFP2" s="64"/>
      <c r="KFQ2" s="64"/>
      <c r="KFR2" s="64"/>
      <c r="KFS2" s="64"/>
      <c r="KFT2" s="64"/>
      <c r="KFU2" s="64"/>
      <c r="KFV2" s="64"/>
      <c r="KFW2" s="64"/>
      <c r="KFX2" s="64"/>
      <c r="KFY2" s="64"/>
      <c r="KFZ2" s="64"/>
      <c r="KGA2" s="64"/>
      <c r="KGB2" s="64"/>
      <c r="KGC2" s="64"/>
      <c r="KGD2" s="64"/>
      <c r="KGE2" s="64"/>
      <c r="KGF2" s="64"/>
      <c r="KGG2" s="64"/>
      <c r="KGH2" s="64"/>
      <c r="KGI2" s="64"/>
      <c r="KGJ2" s="64"/>
      <c r="KGK2" s="64"/>
      <c r="KGL2" s="64"/>
      <c r="KGM2" s="64"/>
      <c r="KGN2" s="64"/>
      <c r="KGO2" s="64"/>
      <c r="KGP2" s="64"/>
      <c r="KGQ2" s="64"/>
      <c r="KGR2" s="64"/>
      <c r="KGS2" s="64"/>
      <c r="KGT2" s="64"/>
      <c r="KGU2" s="64"/>
      <c r="KGV2" s="64"/>
      <c r="KGW2" s="64"/>
      <c r="KGX2" s="64"/>
      <c r="KGY2" s="64"/>
      <c r="KGZ2" s="64"/>
      <c r="KHA2" s="64"/>
      <c r="KHB2" s="64"/>
      <c r="KHC2" s="64"/>
      <c r="KHD2" s="64"/>
      <c r="KHE2" s="64"/>
      <c r="KHF2" s="64"/>
      <c r="KHG2" s="64"/>
      <c r="KHH2" s="64"/>
      <c r="KHI2" s="64"/>
      <c r="KHJ2" s="64"/>
      <c r="KHK2" s="64"/>
      <c r="KHL2" s="64"/>
      <c r="KHM2" s="64"/>
      <c r="KHN2" s="64"/>
      <c r="KHO2" s="64"/>
      <c r="KHP2" s="64"/>
      <c r="KHQ2" s="64"/>
      <c r="KHR2" s="64"/>
      <c r="KHS2" s="64"/>
      <c r="KHT2" s="64"/>
      <c r="KHU2" s="64"/>
      <c r="KHV2" s="64"/>
      <c r="KHW2" s="64"/>
      <c r="KHX2" s="64"/>
      <c r="KHY2" s="64"/>
      <c r="KHZ2" s="64"/>
      <c r="KIA2" s="64"/>
      <c r="KIB2" s="64"/>
      <c r="KIC2" s="64"/>
      <c r="KID2" s="64"/>
      <c r="KIE2" s="64"/>
      <c r="KIF2" s="64"/>
      <c r="KIG2" s="64"/>
      <c r="KIH2" s="64"/>
      <c r="KII2" s="64"/>
      <c r="KIJ2" s="64"/>
      <c r="KIK2" s="64"/>
      <c r="KIL2" s="64"/>
      <c r="KIM2" s="64"/>
      <c r="KIN2" s="64"/>
      <c r="KIO2" s="64"/>
      <c r="KIP2" s="64"/>
      <c r="KIQ2" s="64"/>
      <c r="KIR2" s="64"/>
      <c r="KIS2" s="64"/>
      <c r="KIT2" s="64"/>
      <c r="KIU2" s="64"/>
      <c r="KIV2" s="64"/>
      <c r="KIW2" s="64"/>
      <c r="KIX2" s="64"/>
      <c r="KIY2" s="64"/>
      <c r="KIZ2" s="64"/>
      <c r="KJA2" s="64"/>
      <c r="KJB2" s="64"/>
      <c r="KJC2" s="64"/>
      <c r="KJD2" s="64"/>
      <c r="KJE2" s="64"/>
      <c r="KJF2" s="64"/>
      <c r="KJG2" s="64"/>
      <c r="KJH2" s="64"/>
      <c r="KJI2" s="64"/>
      <c r="KJJ2" s="64"/>
      <c r="KJK2" s="64"/>
      <c r="KJL2" s="64"/>
      <c r="KJM2" s="64"/>
      <c r="KJN2" s="64"/>
      <c r="KJO2" s="64"/>
      <c r="KJP2" s="64"/>
      <c r="KJQ2" s="64"/>
      <c r="KJR2" s="64"/>
      <c r="KJS2" s="64"/>
      <c r="KJT2" s="64"/>
      <c r="KJU2" s="64"/>
      <c r="KJV2" s="64"/>
      <c r="KJW2" s="64"/>
      <c r="KJX2" s="64"/>
      <c r="KJY2" s="64"/>
      <c r="KJZ2" s="64"/>
      <c r="KKA2" s="64"/>
      <c r="KKB2" s="64"/>
      <c r="KKC2" s="64"/>
      <c r="KKD2" s="64"/>
      <c r="KKE2" s="64"/>
      <c r="KKF2" s="64"/>
      <c r="KKG2" s="64"/>
      <c r="KKH2" s="64"/>
      <c r="KKI2" s="64"/>
      <c r="KKJ2" s="64"/>
      <c r="KKK2" s="64"/>
      <c r="KKL2" s="64"/>
      <c r="KKM2" s="64"/>
      <c r="KKN2" s="64"/>
      <c r="KKO2" s="64"/>
      <c r="KKP2" s="64"/>
      <c r="KKQ2" s="64"/>
      <c r="KKR2" s="64"/>
      <c r="KKS2" s="64"/>
      <c r="KKT2" s="64"/>
      <c r="KKU2" s="64"/>
      <c r="KKV2" s="64"/>
      <c r="KKW2" s="64"/>
      <c r="KKX2" s="64"/>
      <c r="KKY2" s="64"/>
      <c r="KKZ2" s="64"/>
      <c r="KLA2" s="64"/>
      <c r="KLB2" s="64"/>
      <c r="KLC2" s="64"/>
      <c r="KLD2" s="64"/>
      <c r="KLE2" s="64"/>
      <c r="KLF2" s="64"/>
      <c r="KLG2" s="64"/>
      <c r="KLH2" s="64"/>
      <c r="KLI2" s="64"/>
      <c r="KLJ2" s="64"/>
      <c r="KLK2" s="64"/>
      <c r="KLL2" s="64"/>
      <c r="KLM2" s="64"/>
      <c r="KLN2" s="64"/>
      <c r="KLO2" s="64"/>
      <c r="KLP2" s="64"/>
      <c r="KLQ2" s="64"/>
      <c r="KLR2" s="64"/>
      <c r="KLS2" s="64"/>
      <c r="KLT2" s="64"/>
      <c r="KLU2" s="64"/>
      <c r="KLV2" s="64"/>
      <c r="KLW2" s="64"/>
      <c r="KLX2" s="64"/>
      <c r="KLY2" s="64"/>
      <c r="KLZ2" s="64"/>
      <c r="KMA2" s="64"/>
      <c r="KMB2" s="64"/>
      <c r="KMC2" s="64"/>
      <c r="KMD2" s="64"/>
      <c r="KME2" s="64"/>
      <c r="KMF2" s="64"/>
      <c r="KMG2" s="64"/>
      <c r="KMH2" s="64"/>
      <c r="KMI2" s="64"/>
      <c r="KMJ2" s="64"/>
      <c r="KMK2" s="64"/>
      <c r="KML2" s="64"/>
      <c r="KMM2" s="64"/>
      <c r="KMN2" s="64"/>
      <c r="KMO2" s="64"/>
      <c r="KMP2" s="64"/>
      <c r="KMQ2" s="64"/>
      <c r="KMR2" s="64"/>
      <c r="KMS2" s="64"/>
      <c r="KMT2" s="64"/>
      <c r="KMU2" s="64"/>
      <c r="KMV2" s="64"/>
      <c r="KMW2" s="64"/>
      <c r="KMX2" s="64"/>
      <c r="KMY2" s="64"/>
      <c r="KMZ2" s="64"/>
      <c r="KNA2" s="64"/>
      <c r="KNB2" s="64"/>
      <c r="KNC2" s="64"/>
      <c r="KND2" s="64"/>
      <c r="KNE2" s="64"/>
      <c r="KNF2" s="64"/>
      <c r="KNG2" s="64"/>
      <c r="KNH2" s="64"/>
      <c r="KNI2" s="64"/>
      <c r="KNJ2" s="64"/>
      <c r="KNK2" s="64"/>
      <c r="KNL2" s="64"/>
      <c r="KNM2" s="64"/>
      <c r="KNN2" s="64"/>
      <c r="KNO2" s="64"/>
      <c r="KNP2" s="64"/>
      <c r="KNQ2" s="64"/>
      <c r="KNR2" s="64"/>
      <c r="KNS2" s="64"/>
      <c r="KNT2" s="64"/>
      <c r="KNU2" s="64"/>
      <c r="KNV2" s="64"/>
      <c r="KNW2" s="64"/>
      <c r="KNX2" s="64"/>
      <c r="KNY2" s="64"/>
      <c r="KNZ2" s="64"/>
      <c r="KOA2" s="64"/>
      <c r="KOB2" s="64"/>
      <c r="KOC2" s="64"/>
      <c r="KOD2" s="64"/>
      <c r="KOE2" s="64"/>
      <c r="KOF2" s="64"/>
      <c r="KOG2" s="64"/>
      <c r="KOH2" s="64"/>
      <c r="KOI2" s="64"/>
      <c r="KOJ2" s="64"/>
      <c r="KOK2" s="64"/>
      <c r="KOL2" s="64"/>
      <c r="KOM2" s="64"/>
      <c r="KON2" s="64"/>
      <c r="KOO2" s="64"/>
      <c r="KOP2" s="64"/>
      <c r="KOQ2" s="64"/>
      <c r="KOR2" s="64"/>
      <c r="KOS2" s="64"/>
      <c r="KOT2" s="64"/>
      <c r="KOU2" s="64"/>
      <c r="KOV2" s="64"/>
      <c r="KOW2" s="64"/>
      <c r="KOX2" s="64"/>
      <c r="KOY2" s="64"/>
      <c r="KOZ2" s="64"/>
      <c r="KPA2" s="64"/>
      <c r="KPB2" s="64"/>
      <c r="KPC2" s="64"/>
      <c r="KPD2" s="64"/>
      <c r="KPE2" s="64"/>
      <c r="KPF2" s="64"/>
      <c r="KPG2" s="64"/>
      <c r="KPH2" s="64"/>
      <c r="KPI2" s="64"/>
      <c r="KPJ2" s="64"/>
      <c r="KPK2" s="64"/>
      <c r="KPL2" s="64"/>
      <c r="KPM2" s="64"/>
      <c r="KPN2" s="64"/>
      <c r="KPO2" s="64"/>
      <c r="KPP2" s="64"/>
      <c r="KPQ2" s="64"/>
      <c r="KPR2" s="64"/>
      <c r="KPS2" s="64"/>
      <c r="KPT2" s="64"/>
      <c r="KPU2" s="64"/>
      <c r="KPV2" s="64"/>
      <c r="KPW2" s="64"/>
      <c r="KPX2" s="64"/>
      <c r="KPY2" s="64"/>
      <c r="KPZ2" s="64"/>
      <c r="KQA2" s="64"/>
      <c r="KQB2" s="64"/>
      <c r="KQC2" s="64"/>
      <c r="KQD2" s="64"/>
      <c r="KQE2" s="64"/>
      <c r="KQF2" s="64"/>
      <c r="KQG2" s="64"/>
      <c r="KQH2" s="64"/>
      <c r="KQI2" s="64"/>
      <c r="KQJ2" s="64"/>
      <c r="KQK2" s="64"/>
      <c r="KQL2" s="64"/>
      <c r="KQM2" s="64"/>
      <c r="KQN2" s="64"/>
      <c r="KQO2" s="64"/>
      <c r="KQP2" s="64"/>
      <c r="KQQ2" s="64"/>
      <c r="KQR2" s="64"/>
      <c r="KQS2" s="64"/>
      <c r="KQT2" s="64"/>
      <c r="KQU2" s="64"/>
      <c r="KQV2" s="64"/>
      <c r="KQW2" s="64"/>
      <c r="KQX2" s="64"/>
      <c r="KQY2" s="64"/>
      <c r="KQZ2" s="64"/>
      <c r="KRA2" s="64"/>
      <c r="KRB2" s="64"/>
      <c r="KRC2" s="64"/>
      <c r="KRD2" s="64"/>
      <c r="KRE2" s="64"/>
      <c r="KRF2" s="64"/>
      <c r="KRG2" s="64"/>
      <c r="KRH2" s="64"/>
      <c r="KRI2" s="64"/>
      <c r="KRJ2" s="64"/>
      <c r="KRK2" s="64"/>
      <c r="KRL2" s="64"/>
      <c r="KRM2" s="64"/>
      <c r="KRN2" s="64"/>
      <c r="KRO2" s="64"/>
      <c r="KRP2" s="64"/>
      <c r="KRQ2" s="64"/>
      <c r="KRR2" s="64"/>
      <c r="KRS2" s="64"/>
      <c r="KRT2" s="64"/>
      <c r="KRU2" s="64"/>
      <c r="KRV2" s="64"/>
      <c r="KRW2" s="64"/>
      <c r="KRX2" s="64"/>
      <c r="KRY2" s="64"/>
      <c r="KRZ2" s="64"/>
      <c r="KSA2" s="64"/>
      <c r="KSB2" s="64"/>
      <c r="KSC2" s="64"/>
      <c r="KSD2" s="64"/>
      <c r="KSE2" s="64"/>
      <c r="KSF2" s="64"/>
      <c r="KSG2" s="64"/>
      <c r="KSH2" s="64"/>
      <c r="KSI2" s="64"/>
      <c r="KSJ2" s="64"/>
      <c r="KSK2" s="64"/>
      <c r="KSL2" s="64"/>
      <c r="KSM2" s="64"/>
      <c r="KSN2" s="64"/>
      <c r="KSO2" s="64"/>
      <c r="KSP2" s="64"/>
      <c r="KSQ2" s="64"/>
      <c r="KSR2" s="64"/>
      <c r="KSS2" s="64"/>
      <c r="KST2" s="64"/>
      <c r="KSU2" s="64"/>
      <c r="KSV2" s="64"/>
      <c r="KSW2" s="64"/>
      <c r="KSX2" s="64"/>
      <c r="KSY2" s="64"/>
      <c r="KSZ2" s="64"/>
      <c r="KTA2" s="64"/>
      <c r="KTB2" s="64"/>
      <c r="KTC2" s="64"/>
      <c r="KTD2" s="64"/>
      <c r="KTE2" s="64"/>
      <c r="KTF2" s="64"/>
      <c r="KTG2" s="64"/>
      <c r="KTH2" s="64"/>
      <c r="KTI2" s="64"/>
      <c r="KTJ2" s="64"/>
      <c r="KTK2" s="64"/>
      <c r="KTL2" s="64"/>
      <c r="KTM2" s="64"/>
      <c r="KTN2" s="64"/>
      <c r="KTO2" s="64"/>
      <c r="KTP2" s="64"/>
      <c r="KTQ2" s="64"/>
      <c r="KTR2" s="64"/>
      <c r="KTS2" s="64"/>
      <c r="KTT2" s="64"/>
      <c r="KTU2" s="64"/>
      <c r="KTV2" s="64"/>
      <c r="KTW2" s="64"/>
      <c r="KTX2" s="64"/>
      <c r="KTY2" s="64"/>
      <c r="KTZ2" s="64"/>
      <c r="KUA2" s="64"/>
      <c r="KUB2" s="64"/>
      <c r="KUC2" s="64"/>
      <c r="KUD2" s="64"/>
      <c r="KUE2" s="64"/>
      <c r="KUF2" s="64"/>
      <c r="KUG2" s="64"/>
      <c r="KUH2" s="64"/>
      <c r="KUI2" s="64"/>
      <c r="KUJ2" s="64"/>
      <c r="KUK2" s="64"/>
      <c r="KUL2" s="64"/>
      <c r="KUM2" s="64"/>
      <c r="KUN2" s="64"/>
      <c r="KUO2" s="64"/>
      <c r="KUP2" s="64"/>
      <c r="KUQ2" s="64"/>
      <c r="KUR2" s="64"/>
      <c r="KUS2" s="64"/>
      <c r="KUT2" s="64"/>
      <c r="KUU2" s="64"/>
      <c r="KUV2" s="64"/>
      <c r="KUW2" s="64"/>
      <c r="KUX2" s="64"/>
      <c r="KUY2" s="64"/>
      <c r="KUZ2" s="64"/>
      <c r="KVA2" s="64"/>
      <c r="KVB2" s="64"/>
      <c r="KVC2" s="64"/>
      <c r="KVD2" s="64"/>
      <c r="KVE2" s="64"/>
      <c r="KVF2" s="64"/>
      <c r="KVG2" s="64"/>
      <c r="KVH2" s="64"/>
      <c r="KVI2" s="64"/>
      <c r="KVJ2" s="64"/>
      <c r="KVK2" s="64"/>
      <c r="KVL2" s="64"/>
      <c r="KVM2" s="64"/>
      <c r="KVN2" s="64"/>
      <c r="KVO2" s="64"/>
      <c r="KVP2" s="64"/>
      <c r="KVQ2" s="64"/>
      <c r="KVR2" s="64"/>
      <c r="KVS2" s="64"/>
      <c r="KVT2" s="64"/>
      <c r="KVU2" s="64"/>
      <c r="KVV2" s="64"/>
      <c r="KVW2" s="64"/>
      <c r="KVX2" s="64"/>
      <c r="KVY2" s="64"/>
      <c r="KVZ2" s="64"/>
      <c r="KWA2" s="64"/>
      <c r="KWB2" s="64"/>
      <c r="KWC2" s="64"/>
      <c r="KWD2" s="64"/>
      <c r="KWE2" s="64"/>
      <c r="KWF2" s="64"/>
      <c r="KWG2" s="64"/>
      <c r="KWH2" s="64"/>
      <c r="KWI2" s="64"/>
      <c r="KWJ2" s="64"/>
      <c r="KWK2" s="64"/>
      <c r="KWL2" s="64"/>
      <c r="KWM2" s="64"/>
      <c r="KWN2" s="64"/>
      <c r="KWO2" s="64"/>
      <c r="KWP2" s="64"/>
      <c r="KWQ2" s="64"/>
      <c r="KWR2" s="64"/>
      <c r="KWS2" s="64"/>
      <c r="KWT2" s="64"/>
      <c r="KWU2" s="64"/>
      <c r="KWV2" s="64"/>
      <c r="KWW2" s="64"/>
      <c r="KWX2" s="64"/>
      <c r="KWY2" s="64"/>
      <c r="KWZ2" s="64"/>
      <c r="KXA2" s="64"/>
      <c r="KXB2" s="64"/>
      <c r="KXC2" s="64"/>
      <c r="KXD2" s="64"/>
      <c r="KXE2" s="64"/>
      <c r="KXF2" s="64"/>
      <c r="KXG2" s="64"/>
      <c r="KXH2" s="64"/>
      <c r="KXI2" s="64"/>
      <c r="KXJ2" s="64"/>
      <c r="KXK2" s="64"/>
      <c r="KXL2" s="64"/>
      <c r="KXM2" s="64"/>
      <c r="KXN2" s="64"/>
      <c r="KXO2" s="64"/>
      <c r="KXP2" s="64"/>
      <c r="KXQ2" s="64"/>
      <c r="KXR2" s="64"/>
      <c r="KXS2" s="64"/>
      <c r="KXT2" s="64"/>
      <c r="KXU2" s="64"/>
      <c r="KXV2" s="64"/>
      <c r="KXW2" s="64"/>
      <c r="KXX2" s="64"/>
      <c r="KXY2" s="64"/>
      <c r="KXZ2" s="64"/>
      <c r="KYA2" s="64"/>
      <c r="KYB2" s="64"/>
      <c r="KYC2" s="64"/>
      <c r="KYD2" s="64"/>
      <c r="KYE2" s="64"/>
      <c r="KYF2" s="64"/>
      <c r="KYG2" s="64"/>
      <c r="KYH2" s="64"/>
      <c r="KYI2" s="64"/>
      <c r="KYJ2" s="64"/>
      <c r="KYK2" s="64"/>
      <c r="KYL2" s="64"/>
      <c r="KYM2" s="64"/>
      <c r="KYN2" s="64"/>
      <c r="KYO2" s="64"/>
      <c r="KYP2" s="64"/>
      <c r="KYQ2" s="64"/>
      <c r="KYR2" s="64"/>
      <c r="KYS2" s="64"/>
      <c r="KYT2" s="64"/>
      <c r="KYU2" s="64"/>
      <c r="KYV2" s="64"/>
      <c r="KYW2" s="64"/>
      <c r="KYX2" s="64"/>
      <c r="KYY2" s="64"/>
      <c r="KYZ2" s="64"/>
      <c r="KZA2" s="64"/>
      <c r="KZB2" s="64"/>
      <c r="KZC2" s="64"/>
      <c r="KZD2" s="64"/>
      <c r="KZE2" s="64"/>
      <c r="KZF2" s="64"/>
      <c r="KZG2" s="64"/>
      <c r="KZH2" s="64"/>
      <c r="KZI2" s="64"/>
      <c r="KZJ2" s="64"/>
      <c r="KZK2" s="64"/>
      <c r="KZL2" s="64"/>
      <c r="KZM2" s="64"/>
      <c r="KZN2" s="64"/>
      <c r="KZO2" s="64"/>
      <c r="KZP2" s="64"/>
      <c r="KZQ2" s="64"/>
      <c r="KZR2" s="64"/>
      <c r="KZS2" s="64"/>
      <c r="KZT2" s="64"/>
      <c r="KZU2" s="64"/>
      <c r="KZV2" s="64"/>
      <c r="KZW2" s="64"/>
      <c r="KZX2" s="64"/>
      <c r="KZY2" s="64"/>
      <c r="KZZ2" s="64"/>
      <c r="LAA2" s="64"/>
      <c r="LAB2" s="64"/>
      <c r="LAC2" s="64"/>
      <c r="LAD2" s="64"/>
      <c r="LAE2" s="64"/>
      <c r="LAF2" s="64"/>
      <c r="LAG2" s="64"/>
      <c r="LAH2" s="64"/>
      <c r="LAI2" s="64"/>
      <c r="LAJ2" s="64"/>
      <c r="LAK2" s="64"/>
      <c r="LAL2" s="64"/>
      <c r="LAM2" s="64"/>
      <c r="LAN2" s="64"/>
      <c r="LAO2" s="64"/>
      <c r="LAP2" s="64"/>
      <c r="LAQ2" s="64"/>
      <c r="LAR2" s="64"/>
      <c r="LAS2" s="64"/>
      <c r="LAT2" s="64"/>
      <c r="LAU2" s="64"/>
      <c r="LAV2" s="64"/>
      <c r="LAW2" s="64"/>
      <c r="LAX2" s="64"/>
      <c r="LAY2" s="64"/>
      <c r="LAZ2" s="64"/>
      <c r="LBA2" s="64"/>
      <c r="LBB2" s="64"/>
      <c r="LBC2" s="64"/>
      <c r="LBD2" s="64"/>
      <c r="LBE2" s="64"/>
      <c r="LBF2" s="64"/>
      <c r="LBG2" s="64"/>
      <c r="LBH2" s="64"/>
      <c r="LBI2" s="64"/>
      <c r="LBJ2" s="64"/>
      <c r="LBK2" s="64"/>
      <c r="LBL2" s="64"/>
      <c r="LBM2" s="64"/>
      <c r="LBN2" s="64"/>
      <c r="LBO2" s="64"/>
      <c r="LBP2" s="64"/>
      <c r="LBQ2" s="64"/>
      <c r="LBR2" s="64"/>
      <c r="LBS2" s="64"/>
      <c r="LBT2" s="64"/>
      <c r="LBU2" s="64"/>
      <c r="LBV2" s="64"/>
      <c r="LBW2" s="64"/>
      <c r="LBX2" s="64"/>
      <c r="LBY2" s="64"/>
      <c r="LBZ2" s="64"/>
      <c r="LCA2" s="64"/>
      <c r="LCB2" s="64"/>
      <c r="LCC2" s="64"/>
      <c r="LCD2" s="64"/>
      <c r="LCE2" s="64"/>
      <c r="LCF2" s="64"/>
      <c r="LCG2" s="64"/>
      <c r="LCH2" s="64"/>
      <c r="LCI2" s="64"/>
      <c r="LCJ2" s="64"/>
      <c r="LCK2" s="64"/>
      <c r="LCL2" s="64"/>
      <c r="LCM2" s="64"/>
      <c r="LCN2" s="64"/>
      <c r="LCO2" s="64"/>
      <c r="LCP2" s="64"/>
      <c r="LCQ2" s="64"/>
      <c r="LCR2" s="64"/>
      <c r="LCS2" s="64"/>
      <c r="LCT2" s="64"/>
      <c r="LCU2" s="64"/>
      <c r="LCV2" s="64"/>
      <c r="LCW2" s="64"/>
      <c r="LCX2" s="64"/>
      <c r="LCY2" s="64"/>
      <c r="LCZ2" s="64"/>
      <c r="LDA2" s="64"/>
      <c r="LDB2" s="64"/>
      <c r="LDC2" s="64"/>
      <c r="LDD2" s="64"/>
      <c r="LDE2" s="64"/>
      <c r="LDF2" s="64"/>
      <c r="LDG2" s="64"/>
      <c r="LDH2" s="64"/>
      <c r="LDI2" s="64"/>
      <c r="LDJ2" s="64"/>
      <c r="LDK2" s="64"/>
      <c r="LDL2" s="64"/>
      <c r="LDM2" s="64"/>
      <c r="LDN2" s="64"/>
      <c r="LDO2" s="64"/>
      <c r="LDP2" s="64"/>
      <c r="LDQ2" s="64"/>
      <c r="LDR2" s="64"/>
      <c r="LDS2" s="64"/>
      <c r="LDT2" s="64"/>
      <c r="LDU2" s="64"/>
      <c r="LDV2" s="64"/>
      <c r="LDW2" s="64"/>
      <c r="LDX2" s="64"/>
      <c r="LDY2" s="64"/>
      <c r="LDZ2" s="64"/>
      <c r="LEA2" s="64"/>
      <c r="LEB2" s="64"/>
      <c r="LEC2" s="64"/>
      <c r="LED2" s="64"/>
      <c r="LEE2" s="64"/>
      <c r="LEF2" s="64"/>
      <c r="LEG2" s="64"/>
      <c r="LEH2" s="64"/>
      <c r="LEI2" s="64"/>
      <c r="LEJ2" s="64"/>
      <c r="LEK2" s="64"/>
      <c r="LEL2" s="64"/>
      <c r="LEM2" s="64"/>
      <c r="LEN2" s="64"/>
      <c r="LEO2" s="64"/>
      <c r="LEP2" s="64"/>
      <c r="LEQ2" s="64"/>
      <c r="LER2" s="64"/>
      <c r="LES2" s="64"/>
      <c r="LET2" s="64"/>
      <c r="LEU2" s="64"/>
      <c r="LEV2" s="64"/>
      <c r="LEW2" s="64"/>
      <c r="LEX2" s="64"/>
      <c r="LEY2" s="64"/>
      <c r="LEZ2" s="64"/>
      <c r="LFA2" s="64"/>
      <c r="LFB2" s="64"/>
      <c r="LFC2" s="64"/>
      <c r="LFD2" s="64"/>
      <c r="LFE2" s="64"/>
      <c r="LFF2" s="64"/>
      <c r="LFG2" s="64"/>
      <c r="LFH2" s="64"/>
      <c r="LFI2" s="64"/>
      <c r="LFJ2" s="64"/>
      <c r="LFK2" s="64"/>
      <c r="LFL2" s="64"/>
      <c r="LFM2" s="64"/>
      <c r="LFN2" s="64"/>
      <c r="LFO2" s="64"/>
      <c r="LFP2" s="64"/>
      <c r="LFQ2" s="64"/>
      <c r="LFR2" s="64"/>
      <c r="LFS2" s="64"/>
      <c r="LFT2" s="64"/>
      <c r="LFU2" s="64"/>
      <c r="LFV2" s="64"/>
      <c r="LFW2" s="64"/>
      <c r="LFX2" s="64"/>
      <c r="LFY2" s="64"/>
      <c r="LFZ2" s="64"/>
      <c r="LGA2" s="64"/>
      <c r="LGB2" s="64"/>
      <c r="LGC2" s="64"/>
      <c r="LGD2" s="64"/>
      <c r="LGE2" s="64"/>
      <c r="LGF2" s="64"/>
      <c r="LGG2" s="64"/>
      <c r="LGH2" s="64"/>
      <c r="LGI2" s="64"/>
      <c r="LGJ2" s="64"/>
      <c r="LGK2" s="64"/>
      <c r="LGL2" s="64"/>
      <c r="LGM2" s="64"/>
      <c r="LGN2" s="64"/>
      <c r="LGO2" s="64"/>
      <c r="LGP2" s="64"/>
      <c r="LGQ2" s="64"/>
      <c r="LGR2" s="64"/>
      <c r="LGS2" s="64"/>
      <c r="LGT2" s="64"/>
      <c r="LGU2" s="64"/>
      <c r="LGV2" s="64"/>
      <c r="LGW2" s="64"/>
      <c r="LGX2" s="64"/>
      <c r="LGY2" s="64"/>
      <c r="LGZ2" s="64"/>
      <c r="LHA2" s="64"/>
      <c r="LHB2" s="64"/>
      <c r="LHC2" s="64"/>
      <c r="LHD2" s="64"/>
      <c r="LHE2" s="64"/>
      <c r="LHF2" s="64"/>
      <c r="LHG2" s="64"/>
      <c r="LHH2" s="64"/>
      <c r="LHI2" s="64"/>
      <c r="LHJ2" s="64"/>
      <c r="LHK2" s="64"/>
      <c r="LHL2" s="64"/>
      <c r="LHM2" s="64"/>
      <c r="LHN2" s="64"/>
      <c r="LHO2" s="64"/>
      <c r="LHP2" s="64"/>
      <c r="LHQ2" s="64"/>
      <c r="LHR2" s="64"/>
      <c r="LHS2" s="64"/>
      <c r="LHT2" s="64"/>
      <c r="LHU2" s="64"/>
      <c r="LHV2" s="64"/>
      <c r="LHW2" s="64"/>
      <c r="LHX2" s="64"/>
      <c r="LHY2" s="64"/>
      <c r="LHZ2" s="64"/>
      <c r="LIA2" s="64"/>
      <c r="LIB2" s="64"/>
      <c r="LIC2" s="64"/>
      <c r="LID2" s="64"/>
      <c r="LIE2" s="64"/>
      <c r="LIF2" s="64"/>
      <c r="LIG2" s="64"/>
      <c r="LIH2" s="64"/>
      <c r="LII2" s="64"/>
      <c r="LIJ2" s="64"/>
      <c r="LIK2" s="64"/>
      <c r="LIL2" s="64"/>
      <c r="LIM2" s="64"/>
      <c r="LIN2" s="64"/>
      <c r="LIO2" s="64"/>
      <c r="LIP2" s="64"/>
      <c r="LIQ2" s="64"/>
      <c r="LIR2" s="64"/>
      <c r="LIS2" s="64"/>
      <c r="LIT2" s="64"/>
      <c r="LIU2" s="64"/>
      <c r="LIV2" s="64"/>
      <c r="LIW2" s="64"/>
      <c r="LIX2" s="64"/>
      <c r="LIY2" s="64"/>
      <c r="LIZ2" s="64"/>
      <c r="LJA2" s="64"/>
      <c r="LJB2" s="64"/>
      <c r="LJC2" s="64"/>
      <c r="LJD2" s="64"/>
      <c r="LJE2" s="64"/>
      <c r="LJF2" s="64"/>
      <c r="LJG2" s="64"/>
      <c r="LJH2" s="64"/>
      <c r="LJI2" s="64"/>
      <c r="LJJ2" s="64"/>
      <c r="LJK2" s="64"/>
      <c r="LJL2" s="64"/>
      <c r="LJM2" s="64"/>
      <c r="LJN2" s="64"/>
      <c r="LJO2" s="64"/>
      <c r="LJP2" s="64"/>
      <c r="LJQ2" s="64"/>
      <c r="LJR2" s="64"/>
      <c r="LJS2" s="64"/>
      <c r="LJT2" s="64"/>
      <c r="LJU2" s="64"/>
      <c r="LJV2" s="64"/>
      <c r="LJW2" s="64"/>
      <c r="LJX2" s="64"/>
      <c r="LJY2" s="64"/>
      <c r="LJZ2" s="64"/>
      <c r="LKA2" s="64"/>
      <c r="LKB2" s="64"/>
      <c r="LKC2" s="64"/>
      <c r="LKD2" s="64"/>
      <c r="LKE2" s="64"/>
      <c r="LKF2" s="64"/>
      <c r="LKG2" s="64"/>
      <c r="LKH2" s="64"/>
      <c r="LKI2" s="64"/>
      <c r="LKJ2" s="64"/>
      <c r="LKK2" s="64"/>
      <c r="LKL2" s="64"/>
      <c r="LKM2" s="64"/>
      <c r="LKN2" s="64"/>
      <c r="LKO2" s="64"/>
      <c r="LKP2" s="64"/>
      <c r="LKQ2" s="64"/>
      <c r="LKR2" s="64"/>
      <c r="LKS2" s="64"/>
      <c r="LKT2" s="64"/>
      <c r="LKU2" s="64"/>
      <c r="LKV2" s="64"/>
      <c r="LKW2" s="64"/>
      <c r="LKX2" s="64"/>
      <c r="LKY2" s="64"/>
      <c r="LKZ2" s="64"/>
      <c r="LLA2" s="64"/>
      <c r="LLB2" s="64"/>
      <c r="LLC2" s="64"/>
      <c r="LLD2" s="64"/>
      <c r="LLE2" s="64"/>
      <c r="LLF2" s="64"/>
      <c r="LLG2" s="64"/>
      <c r="LLH2" s="64"/>
      <c r="LLI2" s="64"/>
      <c r="LLJ2" s="64"/>
      <c r="LLK2" s="64"/>
      <c r="LLL2" s="64"/>
      <c r="LLM2" s="64"/>
      <c r="LLN2" s="64"/>
      <c r="LLO2" s="64"/>
      <c r="LLP2" s="64"/>
      <c r="LLQ2" s="64"/>
      <c r="LLR2" s="64"/>
      <c r="LLS2" s="64"/>
      <c r="LLT2" s="64"/>
      <c r="LLU2" s="64"/>
      <c r="LLV2" s="64"/>
      <c r="LLW2" s="64"/>
      <c r="LLX2" s="64"/>
      <c r="LLY2" s="64"/>
      <c r="LLZ2" s="64"/>
      <c r="LMA2" s="64"/>
      <c r="LMB2" s="64"/>
      <c r="LMC2" s="64"/>
      <c r="LMD2" s="64"/>
      <c r="LME2" s="64"/>
      <c r="LMF2" s="64"/>
      <c r="LMG2" s="64"/>
      <c r="LMH2" s="64"/>
      <c r="LMI2" s="64"/>
      <c r="LMJ2" s="64"/>
      <c r="LMK2" s="64"/>
      <c r="LML2" s="64"/>
      <c r="LMM2" s="64"/>
      <c r="LMN2" s="64"/>
      <c r="LMO2" s="64"/>
      <c r="LMP2" s="64"/>
      <c r="LMQ2" s="64"/>
      <c r="LMR2" s="64"/>
      <c r="LMS2" s="64"/>
      <c r="LMT2" s="64"/>
      <c r="LMU2" s="64"/>
      <c r="LMV2" s="64"/>
      <c r="LMW2" s="64"/>
      <c r="LMX2" s="64"/>
      <c r="LMY2" s="64"/>
      <c r="LMZ2" s="64"/>
      <c r="LNA2" s="64"/>
      <c r="LNB2" s="64"/>
      <c r="LNC2" s="64"/>
      <c r="LND2" s="64"/>
      <c r="LNE2" s="64"/>
      <c r="LNF2" s="64"/>
      <c r="LNG2" s="64"/>
      <c r="LNH2" s="64"/>
      <c r="LNI2" s="64"/>
      <c r="LNJ2" s="64"/>
      <c r="LNK2" s="64"/>
      <c r="LNL2" s="64"/>
      <c r="LNM2" s="64"/>
      <c r="LNN2" s="64"/>
      <c r="LNO2" s="64"/>
      <c r="LNP2" s="64"/>
      <c r="LNQ2" s="64"/>
      <c r="LNR2" s="64"/>
      <c r="LNS2" s="64"/>
      <c r="LNT2" s="64"/>
      <c r="LNU2" s="64"/>
      <c r="LNV2" s="64"/>
      <c r="LNW2" s="64"/>
      <c r="LNX2" s="64"/>
      <c r="LNY2" s="64"/>
      <c r="LNZ2" s="64"/>
      <c r="LOA2" s="64"/>
      <c r="LOB2" s="64"/>
      <c r="LOC2" s="64"/>
      <c r="LOD2" s="64"/>
      <c r="LOE2" s="64"/>
      <c r="LOF2" s="64"/>
      <c r="LOG2" s="64"/>
      <c r="LOH2" s="64"/>
      <c r="LOI2" s="64"/>
      <c r="LOJ2" s="64"/>
      <c r="LOK2" s="64"/>
      <c r="LOL2" s="64"/>
      <c r="LOM2" s="64"/>
      <c r="LON2" s="64"/>
      <c r="LOO2" s="64"/>
      <c r="LOP2" s="64"/>
      <c r="LOQ2" s="64"/>
      <c r="LOR2" s="64"/>
      <c r="LOS2" s="64"/>
      <c r="LOT2" s="64"/>
      <c r="LOU2" s="64"/>
      <c r="LOV2" s="64"/>
      <c r="LOW2" s="64"/>
      <c r="LOX2" s="64"/>
      <c r="LOY2" s="64"/>
      <c r="LOZ2" s="64"/>
      <c r="LPA2" s="64"/>
      <c r="LPB2" s="64"/>
      <c r="LPC2" s="64"/>
      <c r="LPD2" s="64"/>
      <c r="LPE2" s="64"/>
      <c r="LPF2" s="64"/>
      <c r="LPG2" s="64"/>
      <c r="LPH2" s="64"/>
      <c r="LPI2" s="64"/>
      <c r="LPJ2" s="64"/>
      <c r="LPK2" s="64"/>
      <c r="LPL2" s="64"/>
      <c r="LPM2" s="64"/>
      <c r="LPN2" s="64"/>
      <c r="LPO2" s="64"/>
      <c r="LPP2" s="64"/>
      <c r="LPQ2" s="64"/>
      <c r="LPR2" s="64"/>
      <c r="LPS2" s="64"/>
      <c r="LPT2" s="64"/>
      <c r="LPU2" s="64"/>
      <c r="LPV2" s="64"/>
      <c r="LPW2" s="64"/>
      <c r="LPX2" s="64"/>
      <c r="LPY2" s="64"/>
      <c r="LPZ2" s="64"/>
      <c r="LQA2" s="64"/>
      <c r="LQB2" s="64"/>
      <c r="LQC2" s="64"/>
      <c r="LQD2" s="64"/>
      <c r="LQE2" s="64"/>
      <c r="LQF2" s="64"/>
      <c r="LQG2" s="64"/>
      <c r="LQH2" s="64"/>
      <c r="LQI2" s="64"/>
      <c r="LQJ2" s="64"/>
      <c r="LQK2" s="64"/>
      <c r="LQL2" s="64"/>
      <c r="LQM2" s="64"/>
      <c r="LQN2" s="64"/>
      <c r="LQO2" s="64"/>
      <c r="LQP2" s="64"/>
      <c r="LQQ2" s="64"/>
      <c r="LQR2" s="64"/>
      <c r="LQS2" s="64"/>
      <c r="LQT2" s="64"/>
      <c r="LQU2" s="64"/>
      <c r="LQV2" s="64"/>
      <c r="LQW2" s="64"/>
      <c r="LQX2" s="64"/>
      <c r="LQY2" s="64"/>
      <c r="LQZ2" s="64"/>
      <c r="LRA2" s="64"/>
      <c r="LRB2" s="64"/>
      <c r="LRC2" s="64"/>
      <c r="LRD2" s="64"/>
      <c r="LRE2" s="64"/>
      <c r="LRF2" s="64"/>
      <c r="LRG2" s="64"/>
      <c r="LRH2" s="64"/>
      <c r="LRI2" s="64"/>
      <c r="LRJ2" s="64"/>
      <c r="LRK2" s="64"/>
      <c r="LRL2" s="64"/>
      <c r="LRM2" s="64"/>
      <c r="LRN2" s="64"/>
      <c r="LRO2" s="64"/>
      <c r="LRP2" s="64"/>
      <c r="LRQ2" s="64"/>
      <c r="LRR2" s="64"/>
      <c r="LRS2" s="64"/>
      <c r="LRT2" s="64"/>
      <c r="LRU2" s="64"/>
      <c r="LRV2" s="64"/>
      <c r="LRW2" s="64"/>
      <c r="LRX2" s="64"/>
      <c r="LRY2" s="64"/>
      <c r="LRZ2" s="64"/>
      <c r="LSA2" s="64"/>
      <c r="LSB2" s="64"/>
      <c r="LSC2" s="64"/>
      <c r="LSD2" s="64"/>
      <c r="LSE2" s="64"/>
      <c r="LSF2" s="64"/>
      <c r="LSG2" s="64"/>
      <c r="LSH2" s="64"/>
      <c r="LSI2" s="64"/>
      <c r="LSJ2" s="64"/>
      <c r="LSK2" s="64"/>
      <c r="LSL2" s="64"/>
      <c r="LSM2" s="64"/>
      <c r="LSN2" s="64"/>
      <c r="LSO2" s="64"/>
      <c r="LSP2" s="64"/>
      <c r="LSQ2" s="64"/>
      <c r="LSR2" s="64"/>
      <c r="LSS2" s="64"/>
      <c r="LST2" s="64"/>
      <c r="LSU2" s="64"/>
      <c r="LSV2" s="64"/>
      <c r="LSW2" s="64"/>
      <c r="LSX2" s="64"/>
      <c r="LSY2" s="64"/>
      <c r="LSZ2" s="64"/>
      <c r="LTA2" s="64"/>
      <c r="LTB2" s="64"/>
      <c r="LTC2" s="64"/>
      <c r="LTD2" s="64"/>
      <c r="LTE2" s="64"/>
      <c r="LTF2" s="64"/>
      <c r="LTG2" s="64"/>
      <c r="LTH2" s="64"/>
      <c r="LTI2" s="64"/>
      <c r="LTJ2" s="64"/>
      <c r="LTK2" s="64"/>
      <c r="LTL2" s="64"/>
      <c r="LTM2" s="64"/>
      <c r="LTN2" s="64"/>
      <c r="LTO2" s="64"/>
      <c r="LTP2" s="64"/>
      <c r="LTQ2" s="64"/>
      <c r="LTR2" s="64"/>
      <c r="LTS2" s="64"/>
      <c r="LTT2" s="64"/>
      <c r="LTU2" s="64"/>
      <c r="LTV2" s="64"/>
      <c r="LTW2" s="64"/>
      <c r="LTX2" s="64"/>
      <c r="LTY2" s="64"/>
      <c r="LTZ2" s="64"/>
      <c r="LUA2" s="64"/>
      <c r="LUB2" s="64"/>
      <c r="LUC2" s="64"/>
      <c r="LUD2" s="64"/>
      <c r="LUE2" s="64"/>
      <c r="LUF2" s="64"/>
      <c r="LUG2" s="64"/>
      <c r="LUH2" s="64"/>
      <c r="LUI2" s="64"/>
      <c r="LUJ2" s="64"/>
      <c r="LUK2" s="64"/>
      <c r="LUL2" s="64"/>
      <c r="LUM2" s="64"/>
      <c r="LUN2" s="64"/>
      <c r="LUO2" s="64"/>
      <c r="LUP2" s="64"/>
      <c r="LUQ2" s="64"/>
      <c r="LUR2" s="64"/>
      <c r="LUS2" s="64"/>
      <c r="LUT2" s="64"/>
      <c r="LUU2" s="64"/>
      <c r="LUV2" s="64"/>
      <c r="LUW2" s="64"/>
      <c r="LUX2" s="64"/>
      <c r="LUY2" s="64"/>
      <c r="LUZ2" s="64"/>
      <c r="LVA2" s="64"/>
      <c r="LVB2" s="64"/>
      <c r="LVC2" s="64"/>
      <c r="LVD2" s="64"/>
      <c r="LVE2" s="64"/>
      <c r="LVF2" s="64"/>
      <c r="LVG2" s="64"/>
      <c r="LVH2" s="64"/>
      <c r="LVI2" s="64"/>
      <c r="LVJ2" s="64"/>
      <c r="LVK2" s="64"/>
      <c r="LVL2" s="64"/>
      <c r="LVM2" s="64"/>
      <c r="LVN2" s="64"/>
      <c r="LVO2" s="64"/>
      <c r="LVP2" s="64"/>
      <c r="LVQ2" s="64"/>
      <c r="LVR2" s="64"/>
      <c r="LVS2" s="64"/>
      <c r="LVT2" s="64"/>
      <c r="LVU2" s="64"/>
      <c r="LVV2" s="64"/>
      <c r="LVW2" s="64"/>
      <c r="LVX2" s="64"/>
      <c r="LVY2" s="64"/>
      <c r="LVZ2" s="64"/>
      <c r="LWA2" s="64"/>
      <c r="LWB2" s="64"/>
      <c r="LWC2" s="64"/>
      <c r="LWD2" s="64"/>
      <c r="LWE2" s="64"/>
      <c r="LWF2" s="64"/>
      <c r="LWG2" s="64"/>
      <c r="LWH2" s="64"/>
      <c r="LWI2" s="64"/>
      <c r="LWJ2" s="64"/>
      <c r="LWK2" s="64"/>
      <c r="LWL2" s="64"/>
      <c r="LWM2" s="64"/>
      <c r="LWN2" s="64"/>
      <c r="LWO2" s="64"/>
      <c r="LWP2" s="64"/>
      <c r="LWQ2" s="64"/>
      <c r="LWR2" s="64"/>
      <c r="LWS2" s="64"/>
      <c r="LWT2" s="64"/>
      <c r="LWU2" s="64"/>
      <c r="LWV2" s="64"/>
      <c r="LWW2" s="64"/>
      <c r="LWX2" s="64"/>
      <c r="LWY2" s="64"/>
      <c r="LWZ2" s="64"/>
      <c r="LXA2" s="64"/>
      <c r="LXB2" s="64"/>
      <c r="LXC2" s="64"/>
      <c r="LXD2" s="64"/>
      <c r="LXE2" s="64"/>
      <c r="LXF2" s="64"/>
      <c r="LXG2" s="64"/>
      <c r="LXH2" s="64"/>
      <c r="LXI2" s="64"/>
      <c r="LXJ2" s="64"/>
      <c r="LXK2" s="64"/>
      <c r="LXL2" s="64"/>
      <c r="LXM2" s="64"/>
      <c r="LXN2" s="64"/>
      <c r="LXO2" s="64"/>
      <c r="LXP2" s="64"/>
      <c r="LXQ2" s="64"/>
      <c r="LXR2" s="64"/>
      <c r="LXS2" s="64"/>
      <c r="LXT2" s="64"/>
      <c r="LXU2" s="64"/>
      <c r="LXV2" s="64"/>
      <c r="LXW2" s="64"/>
      <c r="LXX2" s="64"/>
      <c r="LXY2" s="64"/>
      <c r="LXZ2" s="64"/>
      <c r="LYA2" s="64"/>
      <c r="LYB2" s="64"/>
      <c r="LYC2" s="64"/>
      <c r="LYD2" s="64"/>
      <c r="LYE2" s="64"/>
      <c r="LYF2" s="64"/>
      <c r="LYG2" s="64"/>
      <c r="LYH2" s="64"/>
      <c r="LYI2" s="64"/>
      <c r="LYJ2" s="64"/>
      <c r="LYK2" s="64"/>
      <c r="LYL2" s="64"/>
      <c r="LYM2" s="64"/>
      <c r="LYN2" s="64"/>
      <c r="LYO2" s="64"/>
      <c r="LYP2" s="64"/>
      <c r="LYQ2" s="64"/>
      <c r="LYR2" s="64"/>
      <c r="LYS2" s="64"/>
      <c r="LYT2" s="64"/>
      <c r="LYU2" s="64"/>
      <c r="LYV2" s="64"/>
      <c r="LYW2" s="64"/>
      <c r="LYX2" s="64"/>
      <c r="LYY2" s="64"/>
      <c r="LYZ2" s="64"/>
      <c r="LZA2" s="64"/>
      <c r="LZB2" s="64"/>
      <c r="LZC2" s="64"/>
      <c r="LZD2" s="64"/>
      <c r="LZE2" s="64"/>
      <c r="LZF2" s="64"/>
      <c r="LZG2" s="64"/>
      <c r="LZH2" s="64"/>
      <c r="LZI2" s="64"/>
      <c r="LZJ2" s="64"/>
      <c r="LZK2" s="64"/>
      <c r="LZL2" s="64"/>
      <c r="LZM2" s="64"/>
      <c r="LZN2" s="64"/>
      <c r="LZO2" s="64"/>
      <c r="LZP2" s="64"/>
      <c r="LZQ2" s="64"/>
      <c r="LZR2" s="64"/>
      <c r="LZS2" s="64"/>
      <c r="LZT2" s="64"/>
      <c r="LZU2" s="64"/>
      <c r="LZV2" s="64"/>
      <c r="LZW2" s="64"/>
      <c r="LZX2" s="64"/>
      <c r="LZY2" s="64"/>
      <c r="LZZ2" s="64"/>
      <c r="MAA2" s="64"/>
      <c r="MAB2" s="64"/>
      <c r="MAC2" s="64"/>
      <c r="MAD2" s="64"/>
      <c r="MAE2" s="64"/>
      <c r="MAF2" s="64"/>
      <c r="MAG2" s="64"/>
      <c r="MAH2" s="64"/>
      <c r="MAI2" s="64"/>
      <c r="MAJ2" s="64"/>
      <c r="MAK2" s="64"/>
      <c r="MAL2" s="64"/>
      <c r="MAM2" s="64"/>
      <c r="MAN2" s="64"/>
      <c r="MAO2" s="64"/>
      <c r="MAP2" s="64"/>
      <c r="MAQ2" s="64"/>
      <c r="MAR2" s="64"/>
      <c r="MAS2" s="64"/>
      <c r="MAT2" s="64"/>
      <c r="MAU2" s="64"/>
      <c r="MAV2" s="64"/>
      <c r="MAW2" s="64"/>
      <c r="MAX2" s="64"/>
      <c r="MAY2" s="64"/>
      <c r="MAZ2" s="64"/>
      <c r="MBA2" s="64"/>
      <c r="MBB2" s="64"/>
      <c r="MBC2" s="64"/>
      <c r="MBD2" s="64"/>
      <c r="MBE2" s="64"/>
      <c r="MBF2" s="64"/>
      <c r="MBG2" s="64"/>
      <c r="MBH2" s="64"/>
      <c r="MBI2" s="64"/>
      <c r="MBJ2" s="64"/>
      <c r="MBK2" s="64"/>
      <c r="MBL2" s="64"/>
      <c r="MBM2" s="64"/>
      <c r="MBN2" s="64"/>
      <c r="MBO2" s="64"/>
      <c r="MBP2" s="64"/>
      <c r="MBQ2" s="64"/>
      <c r="MBR2" s="64"/>
      <c r="MBS2" s="64"/>
      <c r="MBT2" s="64"/>
      <c r="MBU2" s="64"/>
      <c r="MBV2" s="64"/>
      <c r="MBW2" s="64"/>
      <c r="MBX2" s="64"/>
      <c r="MBY2" s="64"/>
      <c r="MBZ2" s="64"/>
      <c r="MCA2" s="64"/>
      <c r="MCB2" s="64"/>
      <c r="MCC2" s="64"/>
      <c r="MCD2" s="64"/>
      <c r="MCE2" s="64"/>
      <c r="MCF2" s="64"/>
      <c r="MCG2" s="64"/>
      <c r="MCH2" s="64"/>
      <c r="MCI2" s="64"/>
      <c r="MCJ2" s="64"/>
      <c r="MCK2" s="64"/>
      <c r="MCL2" s="64"/>
      <c r="MCM2" s="64"/>
      <c r="MCN2" s="64"/>
      <c r="MCO2" s="64"/>
      <c r="MCP2" s="64"/>
      <c r="MCQ2" s="64"/>
      <c r="MCR2" s="64"/>
      <c r="MCS2" s="64"/>
      <c r="MCT2" s="64"/>
      <c r="MCU2" s="64"/>
      <c r="MCV2" s="64"/>
      <c r="MCW2" s="64"/>
      <c r="MCX2" s="64"/>
      <c r="MCY2" s="64"/>
      <c r="MCZ2" s="64"/>
      <c r="MDA2" s="64"/>
      <c r="MDB2" s="64"/>
      <c r="MDC2" s="64"/>
      <c r="MDD2" s="64"/>
      <c r="MDE2" s="64"/>
      <c r="MDF2" s="64"/>
      <c r="MDG2" s="64"/>
      <c r="MDH2" s="64"/>
      <c r="MDI2" s="64"/>
      <c r="MDJ2" s="64"/>
      <c r="MDK2" s="64"/>
      <c r="MDL2" s="64"/>
      <c r="MDM2" s="64"/>
      <c r="MDN2" s="64"/>
      <c r="MDO2" s="64"/>
      <c r="MDP2" s="64"/>
      <c r="MDQ2" s="64"/>
      <c r="MDR2" s="64"/>
      <c r="MDS2" s="64"/>
      <c r="MDT2" s="64"/>
      <c r="MDU2" s="64"/>
      <c r="MDV2" s="64"/>
      <c r="MDW2" s="64"/>
      <c r="MDX2" s="64"/>
      <c r="MDY2" s="64"/>
      <c r="MDZ2" s="64"/>
      <c r="MEA2" s="64"/>
      <c r="MEB2" s="64"/>
      <c r="MEC2" s="64"/>
      <c r="MED2" s="64"/>
      <c r="MEE2" s="64"/>
      <c r="MEF2" s="64"/>
      <c r="MEG2" s="64"/>
      <c r="MEH2" s="64"/>
      <c r="MEI2" s="64"/>
      <c r="MEJ2" s="64"/>
      <c r="MEK2" s="64"/>
      <c r="MEL2" s="64"/>
      <c r="MEM2" s="64"/>
      <c r="MEN2" s="64"/>
      <c r="MEO2" s="64"/>
      <c r="MEP2" s="64"/>
      <c r="MEQ2" s="64"/>
      <c r="MER2" s="64"/>
      <c r="MES2" s="64"/>
      <c r="MET2" s="64"/>
      <c r="MEU2" s="64"/>
      <c r="MEV2" s="64"/>
      <c r="MEW2" s="64"/>
      <c r="MEX2" s="64"/>
      <c r="MEY2" s="64"/>
      <c r="MEZ2" s="64"/>
      <c r="MFA2" s="64"/>
      <c r="MFB2" s="64"/>
      <c r="MFC2" s="64"/>
      <c r="MFD2" s="64"/>
      <c r="MFE2" s="64"/>
      <c r="MFF2" s="64"/>
      <c r="MFG2" s="64"/>
      <c r="MFH2" s="64"/>
      <c r="MFI2" s="64"/>
      <c r="MFJ2" s="64"/>
      <c r="MFK2" s="64"/>
      <c r="MFL2" s="64"/>
      <c r="MFM2" s="64"/>
      <c r="MFN2" s="64"/>
      <c r="MFO2" s="64"/>
      <c r="MFP2" s="64"/>
      <c r="MFQ2" s="64"/>
      <c r="MFR2" s="64"/>
      <c r="MFS2" s="64"/>
      <c r="MFT2" s="64"/>
      <c r="MFU2" s="64"/>
      <c r="MFV2" s="64"/>
      <c r="MFW2" s="64"/>
      <c r="MFX2" s="64"/>
      <c r="MFY2" s="64"/>
      <c r="MFZ2" s="64"/>
      <c r="MGA2" s="64"/>
      <c r="MGB2" s="64"/>
      <c r="MGC2" s="64"/>
      <c r="MGD2" s="64"/>
      <c r="MGE2" s="64"/>
      <c r="MGF2" s="64"/>
      <c r="MGG2" s="64"/>
      <c r="MGH2" s="64"/>
      <c r="MGI2" s="64"/>
      <c r="MGJ2" s="64"/>
      <c r="MGK2" s="64"/>
      <c r="MGL2" s="64"/>
      <c r="MGM2" s="64"/>
      <c r="MGN2" s="64"/>
      <c r="MGO2" s="64"/>
      <c r="MGP2" s="64"/>
      <c r="MGQ2" s="64"/>
      <c r="MGR2" s="64"/>
      <c r="MGS2" s="64"/>
      <c r="MGT2" s="64"/>
      <c r="MGU2" s="64"/>
      <c r="MGV2" s="64"/>
      <c r="MGW2" s="64"/>
      <c r="MGX2" s="64"/>
      <c r="MGY2" s="64"/>
      <c r="MGZ2" s="64"/>
      <c r="MHA2" s="64"/>
      <c r="MHB2" s="64"/>
      <c r="MHC2" s="64"/>
      <c r="MHD2" s="64"/>
      <c r="MHE2" s="64"/>
      <c r="MHF2" s="64"/>
      <c r="MHG2" s="64"/>
      <c r="MHH2" s="64"/>
      <c r="MHI2" s="64"/>
      <c r="MHJ2" s="64"/>
      <c r="MHK2" s="64"/>
      <c r="MHL2" s="64"/>
      <c r="MHM2" s="64"/>
      <c r="MHN2" s="64"/>
      <c r="MHO2" s="64"/>
      <c r="MHP2" s="64"/>
      <c r="MHQ2" s="64"/>
      <c r="MHR2" s="64"/>
      <c r="MHS2" s="64"/>
      <c r="MHT2" s="64"/>
      <c r="MHU2" s="64"/>
      <c r="MHV2" s="64"/>
      <c r="MHW2" s="64"/>
      <c r="MHX2" s="64"/>
      <c r="MHY2" s="64"/>
      <c r="MHZ2" s="64"/>
      <c r="MIA2" s="64"/>
      <c r="MIB2" s="64"/>
      <c r="MIC2" s="64"/>
      <c r="MID2" s="64"/>
      <c r="MIE2" s="64"/>
      <c r="MIF2" s="64"/>
      <c r="MIG2" s="64"/>
      <c r="MIH2" s="64"/>
      <c r="MII2" s="64"/>
      <c r="MIJ2" s="64"/>
      <c r="MIK2" s="64"/>
      <c r="MIL2" s="64"/>
      <c r="MIM2" s="64"/>
      <c r="MIN2" s="64"/>
      <c r="MIO2" s="64"/>
      <c r="MIP2" s="64"/>
      <c r="MIQ2" s="64"/>
      <c r="MIR2" s="64"/>
      <c r="MIS2" s="64"/>
      <c r="MIT2" s="64"/>
      <c r="MIU2" s="64"/>
      <c r="MIV2" s="64"/>
      <c r="MIW2" s="64"/>
      <c r="MIX2" s="64"/>
      <c r="MIY2" s="64"/>
      <c r="MIZ2" s="64"/>
      <c r="MJA2" s="64"/>
      <c r="MJB2" s="64"/>
      <c r="MJC2" s="64"/>
      <c r="MJD2" s="64"/>
      <c r="MJE2" s="64"/>
      <c r="MJF2" s="64"/>
      <c r="MJG2" s="64"/>
      <c r="MJH2" s="64"/>
      <c r="MJI2" s="64"/>
      <c r="MJJ2" s="64"/>
      <c r="MJK2" s="64"/>
      <c r="MJL2" s="64"/>
      <c r="MJM2" s="64"/>
      <c r="MJN2" s="64"/>
      <c r="MJO2" s="64"/>
      <c r="MJP2" s="64"/>
      <c r="MJQ2" s="64"/>
      <c r="MJR2" s="64"/>
      <c r="MJS2" s="64"/>
      <c r="MJT2" s="64"/>
      <c r="MJU2" s="64"/>
      <c r="MJV2" s="64"/>
      <c r="MJW2" s="64"/>
      <c r="MJX2" s="64"/>
      <c r="MJY2" s="64"/>
      <c r="MJZ2" s="64"/>
      <c r="MKA2" s="64"/>
      <c r="MKB2" s="64"/>
      <c r="MKC2" s="64"/>
      <c r="MKD2" s="64"/>
      <c r="MKE2" s="64"/>
      <c r="MKF2" s="64"/>
      <c r="MKG2" s="64"/>
      <c r="MKH2" s="64"/>
      <c r="MKI2" s="64"/>
      <c r="MKJ2" s="64"/>
      <c r="MKK2" s="64"/>
      <c r="MKL2" s="64"/>
      <c r="MKM2" s="64"/>
      <c r="MKN2" s="64"/>
      <c r="MKO2" s="64"/>
      <c r="MKP2" s="64"/>
      <c r="MKQ2" s="64"/>
      <c r="MKR2" s="64"/>
      <c r="MKS2" s="64"/>
      <c r="MKT2" s="64"/>
      <c r="MKU2" s="64"/>
      <c r="MKV2" s="64"/>
      <c r="MKW2" s="64"/>
      <c r="MKX2" s="64"/>
      <c r="MKY2" s="64"/>
      <c r="MKZ2" s="64"/>
      <c r="MLA2" s="64"/>
      <c r="MLB2" s="64"/>
      <c r="MLC2" s="64"/>
      <c r="MLD2" s="64"/>
      <c r="MLE2" s="64"/>
      <c r="MLF2" s="64"/>
      <c r="MLG2" s="64"/>
      <c r="MLH2" s="64"/>
      <c r="MLI2" s="64"/>
      <c r="MLJ2" s="64"/>
      <c r="MLK2" s="64"/>
      <c r="MLL2" s="64"/>
      <c r="MLM2" s="64"/>
      <c r="MLN2" s="64"/>
      <c r="MLO2" s="64"/>
      <c r="MLP2" s="64"/>
      <c r="MLQ2" s="64"/>
      <c r="MLR2" s="64"/>
      <c r="MLS2" s="64"/>
      <c r="MLT2" s="64"/>
      <c r="MLU2" s="64"/>
      <c r="MLV2" s="64"/>
      <c r="MLW2" s="64"/>
      <c r="MLX2" s="64"/>
      <c r="MLY2" s="64"/>
      <c r="MLZ2" s="64"/>
      <c r="MMA2" s="64"/>
      <c r="MMB2" s="64"/>
      <c r="MMC2" s="64"/>
      <c r="MMD2" s="64"/>
      <c r="MME2" s="64"/>
      <c r="MMF2" s="64"/>
      <c r="MMG2" s="64"/>
      <c r="MMH2" s="64"/>
      <c r="MMI2" s="64"/>
      <c r="MMJ2" s="64"/>
      <c r="MMK2" s="64"/>
      <c r="MML2" s="64"/>
      <c r="MMM2" s="64"/>
      <c r="MMN2" s="64"/>
      <c r="MMO2" s="64"/>
      <c r="MMP2" s="64"/>
      <c r="MMQ2" s="64"/>
      <c r="MMR2" s="64"/>
      <c r="MMS2" s="64"/>
      <c r="MMT2" s="64"/>
      <c r="MMU2" s="64"/>
      <c r="MMV2" s="64"/>
      <c r="MMW2" s="64"/>
      <c r="MMX2" s="64"/>
      <c r="MMY2" s="64"/>
      <c r="MMZ2" s="64"/>
      <c r="MNA2" s="64"/>
      <c r="MNB2" s="64"/>
      <c r="MNC2" s="64"/>
      <c r="MND2" s="64"/>
      <c r="MNE2" s="64"/>
      <c r="MNF2" s="64"/>
      <c r="MNG2" s="64"/>
      <c r="MNH2" s="64"/>
      <c r="MNI2" s="64"/>
      <c r="MNJ2" s="64"/>
      <c r="MNK2" s="64"/>
      <c r="MNL2" s="64"/>
      <c r="MNM2" s="64"/>
      <c r="MNN2" s="64"/>
      <c r="MNO2" s="64"/>
      <c r="MNP2" s="64"/>
      <c r="MNQ2" s="64"/>
      <c r="MNR2" s="64"/>
      <c r="MNS2" s="64"/>
      <c r="MNT2" s="64"/>
      <c r="MNU2" s="64"/>
      <c r="MNV2" s="64"/>
      <c r="MNW2" s="64"/>
      <c r="MNX2" s="64"/>
      <c r="MNY2" s="64"/>
      <c r="MNZ2" s="64"/>
      <c r="MOA2" s="64"/>
      <c r="MOB2" s="64"/>
      <c r="MOC2" s="64"/>
      <c r="MOD2" s="64"/>
      <c r="MOE2" s="64"/>
      <c r="MOF2" s="64"/>
      <c r="MOG2" s="64"/>
      <c r="MOH2" s="64"/>
      <c r="MOI2" s="64"/>
      <c r="MOJ2" s="64"/>
      <c r="MOK2" s="64"/>
      <c r="MOL2" s="64"/>
      <c r="MOM2" s="64"/>
      <c r="MON2" s="64"/>
      <c r="MOO2" s="64"/>
      <c r="MOP2" s="64"/>
      <c r="MOQ2" s="64"/>
      <c r="MOR2" s="64"/>
      <c r="MOS2" s="64"/>
      <c r="MOT2" s="64"/>
      <c r="MOU2" s="64"/>
      <c r="MOV2" s="64"/>
      <c r="MOW2" s="64"/>
      <c r="MOX2" s="64"/>
      <c r="MOY2" s="64"/>
      <c r="MOZ2" s="64"/>
      <c r="MPA2" s="64"/>
      <c r="MPB2" s="64"/>
      <c r="MPC2" s="64"/>
      <c r="MPD2" s="64"/>
      <c r="MPE2" s="64"/>
      <c r="MPF2" s="64"/>
      <c r="MPG2" s="64"/>
      <c r="MPH2" s="64"/>
      <c r="MPI2" s="64"/>
      <c r="MPJ2" s="64"/>
      <c r="MPK2" s="64"/>
      <c r="MPL2" s="64"/>
      <c r="MPM2" s="64"/>
      <c r="MPN2" s="64"/>
      <c r="MPO2" s="64"/>
      <c r="MPP2" s="64"/>
      <c r="MPQ2" s="64"/>
      <c r="MPR2" s="64"/>
      <c r="MPS2" s="64"/>
      <c r="MPT2" s="64"/>
      <c r="MPU2" s="64"/>
      <c r="MPV2" s="64"/>
      <c r="MPW2" s="64"/>
      <c r="MPX2" s="64"/>
      <c r="MPY2" s="64"/>
      <c r="MPZ2" s="64"/>
      <c r="MQA2" s="64"/>
      <c r="MQB2" s="64"/>
      <c r="MQC2" s="64"/>
      <c r="MQD2" s="64"/>
      <c r="MQE2" s="64"/>
      <c r="MQF2" s="64"/>
      <c r="MQG2" s="64"/>
      <c r="MQH2" s="64"/>
      <c r="MQI2" s="64"/>
      <c r="MQJ2" s="64"/>
      <c r="MQK2" s="64"/>
      <c r="MQL2" s="64"/>
      <c r="MQM2" s="64"/>
      <c r="MQN2" s="64"/>
      <c r="MQO2" s="64"/>
      <c r="MQP2" s="64"/>
      <c r="MQQ2" s="64"/>
      <c r="MQR2" s="64"/>
      <c r="MQS2" s="64"/>
      <c r="MQT2" s="64"/>
      <c r="MQU2" s="64"/>
      <c r="MQV2" s="64"/>
      <c r="MQW2" s="64"/>
      <c r="MQX2" s="64"/>
      <c r="MQY2" s="64"/>
      <c r="MQZ2" s="64"/>
      <c r="MRA2" s="64"/>
      <c r="MRB2" s="64"/>
      <c r="MRC2" s="64"/>
      <c r="MRD2" s="64"/>
      <c r="MRE2" s="64"/>
      <c r="MRF2" s="64"/>
      <c r="MRG2" s="64"/>
      <c r="MRH2" s="64"/>
      <c r="MRI2" s="64"/>
      <c r="MRJ2" s="64"/>
      <c r="MRK2" s="64"/>
      <c r="MRL2" s="64"/>
      <c r="MRM2" s="64"/>
      <c r="MRN2" s="64"/>
      <c r="MRO2" s="64"/>
      <c r="MRP2" s="64"/>
      <c r="MRQ2" s="64"/>
      <c r="MRR2" s="64"/>
      <c r="MRS2" s="64"/>
      <c r="MRT2" s="64"/>
      <c r="MRU2" s="64"/>
      <c r="MRV2" s="64"/>
      <c r="MRW2" s="64"/>
      <c r="MRX2" s="64"/>
      <c r="MRY2" s="64"/>
      <c r="MRZ2" s="64"/>
      <c r="MSA2" s="64"/>
      <c r="MSB2" s="64"/>
      <c r="MSC2" s="64"/>
      <c r="MSD2" s="64"/>
      <c r="MSE2" s="64"/>
      <c r="MSF2" s="64"/>
      <c r="MSG2" s="64"/>
      <c r="MSH2" s="64"/>
      <c r="MSI2" s="64"/>
      <c r="MSJ2" s="64"/>
      <c r="MSK2" s="64"/>
      <c r="MSL2" s="64"/>
      <c r="MSM2" s="64"/>
      <c r="MSN2" s="64"/>
      <c r="MSO2" s="64"/>
      <c r="MSP2" s="64"/>
      <c r="MSQ2" s="64"/>
      <c r="MSR2" s="64"/>
      <c r="MSS2" s="64"/>
      <c r="MST2" s="64"/>
      <c r="MSU2" s="64"/>
      <c r="MSV2" s="64"/>
      <c r="MSW2" s="64"/>
      <c r="MSX2" s="64"/>
      <c r="MSY2" s="64"/>
      <c r="MSZ2" s="64"/>
      <c r="MTA2" s="64"/>
      <c r="MTB2" s="64"/>
      <c r="MTC2" s="64"/>
      <c r="MTD2" s="64"/>
      <c r="MTE2" s="64"/>
      <c r="MTF2" s="64"/>
      <c r="MTG2" s="64"/>
      <c r="MTH2" s="64"/>
      <c r="MTI2" s="64"/>
      <c r="MTJ2" s="64"/>
      <c r="MTK2" s="64"/>
      <c r="MTL2" s="64"/>
      <c r="MTM2" s="64"/>
      <c r="MTN2" s="64"/>
      <c r="MTO2" s="64"/>
      <c r="MTP2" s="64"/>
      <c r="MTQ2" s="64"/>
      <c r="MTR2" s="64"/>
      <c r="MTS2" s="64"/>
      <c r="MTT2" s="64"/>
      <c r="MTU2" s="64"/>
      <c r="MTV2" s="64"/>
      <c r="MTW2" s="64"/>
      <c r="MTX2" s="64"/>
      <c r="MTY2" s="64"/>
      <c r="MTZ2" s="64"/>
      <c r="MUA2" s="64"/>
      <c r="MUB2" s="64"/>
      <c r="MUC2" s="64"/>
      <c r="MUD2" s="64"/>
      <c r="MUE2" s="64"/>
      <c r="MUF2" s="64"/>
      <c r="MUG2" s="64"/>
      <c r="MUH2" s="64"/>
      <c r="MUI2" s="64"/>
      <c r="MUJ2" s="64"/>
      <c r="MUK2" s="64"/>
      <c r="MUL2" s="64"/>
      <c r="MUM2" s="64"/>
      <c r="MUN2" s="64"/>
      <c r="MUO2" s="64"/>
      <c r="MUP2" s="64"/>
      <c r="MUQ2" s="64"/>
      <c r="MUR2" s="64"/>
      <c r="MUS2" s="64"/>
      <c r="MUT2" s="64"/>
      <c r="MUU2" s="64"/>
      <c r="MUV2" s="64"/>
      <c r="MUW2" s="64"/>
      <c r="MUX2" s="64"/>
      <c r="MUY2" s="64"/>
      <c r="MUZ2" s="64"/>
      <c r="MVA2" s="64"/>
      <c r="MVB2" s="64"/>
      <c r="MVC2" s="64"/>
      <c r="MVD2" s="64"/>
      <c r="MVE2" s="64"/>
      <c r="MVF2" s="64"/>
      <c r="MVG2" s="64"/>
      <c r="MVH2" s="64"/>
      <c r="MVI2" s="64"/>
      <c r="MVJ2" s="64"/>
      <c r="MVK2" s="64"/>
      <c r="MVL2" s="64"/>
      <c r="MVM2" s="64"/>
      <c r="MVN2" s="64"/>
      <c r="MVO2" s="64"/>
      <c r="MVP2" s="64"/>
      <c r="MVQ2" s="64"/>
      <c r="MVR2" s="64"/>
      <c r="MVS2" s="64"/>
      <c r="MVT2" s="64"/>
      <c r="MVU2" s="64"/>
      <c r="MVV2" s="64"/>
      <c r="MVW2" s="64"/>
      <c r="MVX2" s="64"/>
      <c r="MVY2" s="64"/>
      <c r="MVZ2" s="64"/>
      <c r="MWA2" s="64"/>
      <c r="MWB2" s="64"/>
      <c r="MWC2" s="64"/>
      <c r="MWD2" s="64"/>
      <c r="MWE2" s="64"/>
      <c r="MWF2" s="64"/>
      <c r="MWG2" s="64"/>
      <c r="MWH2" s="64"/>
      <c r="MWI2" s="64"/>
      <c r="MWJ2" s="64"/>
      <c r="MWK2" s="64"/>
      <c r="MWL2" s="64"/>
      <c r="MWM2" s="64"/>
      <c r="MWN2" s="64"/>
      <c r="MWO2" s="64"/>
      <c r="MWP2" s="64"/>
      <c r="MWQ2" s="64"/>
      <c r="MWR2" s="64"/>
      <c r="MWS2" s="64"/>
      <c r="MWT2" s="64"/>
      <c r="MWU2" s="64"/>
      <c r="MWV2" s="64"/>
      <c r="MWW2" s="64"/>
      <c r="MWX2" s="64"/>
      <c r="MWY2" s="64"/>
      <c r="MWZ2" s="64"/>
      <c r="MXA2" s="64"/>
      <c r="MXB2" s="64"/>
      <c r="MXC2" s="64"/>
      <c r="MXD2" s="64"/>
      <c r="MXE2" s="64"/>
      <c r="MXF2" s="64"/>
      <c r="MXG2" s="64"/>
      <c r="MXH2" s="64"/>
      <c r="MXI2" s="64"/>
      <c r="MXJ2" s="64"/>
      <c r="MXK2" s="64"/>
      <c r="MXL2" s="64"/>
      <c r="MXM2" s="64"/>
      <c r="MXN2" s="64"/>
      <c r="MXO2" s="64"/>
      <c r="MXP2" s="64"/>
      <c r="MXQ2" s="64"/>
      <c r="MXR2" s="64"/>
      <c r="MXS2" s="64"/>
      <c r="MXT2" s="64"/>
      <c r="MXU2" s="64"/>
      <c r="MXV2" s="64"/>
      <c r="MXW2" s="64"/>
      <c r="MXX2" s="64"/>
      <c r="MXY2" s="64"/>
      <c r="MXZ2" s="64"/>
      <c r="MYA2" s="64"/>
      <c r="MYB2" s="64"/>
      <c r="MYC2" s="64"/>
      <c r="MYD2" s="64"/>
      <c r="MYE2" s="64"/>
      <c r="MYF2" s="64"/>
      <c r="MYG2" s="64"/>
      <c r="MYH2" s="64"/>
      <c r="MYI2" s="64"/>
      <c r="MYJ2" s="64"/>
      <c r="MYK2" s="64"/>
      <c r="MYL2" s="64"/>
      <c r="MYM2" s="64"/>
      <c r="MYN2" s="64"/>
      <c r="MYO2" s="64"/>
      <c r="MYP2" s="64"/>
      <c r="MYQ2" s="64"/>
      <c r="MYR2" s="64"/>
      <c r="MYS2" s="64"/>
      <c r="MYT2" s="64"/>
      <c r="MYU2" s="64"/>
      <c r="MYV2" s="64"/>
      <c r="MYW2" s="64"/>
      <c r="MYX2" s="64"/>
      <c r="MYY2" s="64"/>
      <c r="MYZ2" s="64"/>
      <c r="MZA2" s="64"/>
      <c r="MZB2" s="64"/>
      <c r="MZC2" s="64"/>
      <c r="MZD2" s="64"/>
      <c r="MZE2" s="64"/>
      <c r="MZF2" s="64"/>
      <c r="MZG2" s="64"/>
      <c r="MZH2" s="64"/>
      <c r="MZI2" s="64"/>
      <c r="MZJ2" s="64"/>
      <c r="MZK2" s="64"/>
      <c r="MZL2" s="64"/>
      <c r="MZM2" s="64"/>
      <c r="MZN2" s="64"/>
      <c r="MZO2" s="64"/>
      <c r="MZP2" s="64"/>
      <c r="MZQ2" s="64"/>
      <c r="MZR2" s="64"/>
      <c r="MZS2" s="64"/>
      <c r="MZT2" s="64"/>
      <c r="MZU2" s="64"/>
      <c r="MZV2" s="64"/>
      <c r="MZW2" s="64"/>
      <c r="MZX2" s="64"/>
      <c r="MZY2" s="64"/>
      <c r="MZZ2" s="64"/>
      <c r="NAA2" s="64"/>
      <c r="NAB2" s="64"/>
      <c r="NAC2" s="64"/>
      <c r="NAD2" s="64"/>
      <c r="NAE2" s="64"/>
      <c r="NAF2" s="64"/>
      <c r="NAG2" s="64"/>
      <c r="NAH2" s="64"/>
      <c r="NAI2" s="64"/>
      <c r="NAJ2" s="64"/>
      <c r="NAK2" s="64"/>
      <c r="NAL2" s="64"/>
      <c r="NAM2" s="64"/>
      <c r="NAN2" s="64"/>
      <c r="NAO2" s="64"/>
      <c r="NAP2" s="64"/>
      <c r="NAQ2" s="64"/>
      <c r="NAR2" s="64"/>
      <c r="NAS2" s="64"/>
      <c r="NAT2" s="64"/>
      <c r="NAU2" s="64"/>
      <c r="NAV2" s="64"/>
      <c r="NAW2" s="64"/>
      <c r="NAX2" s="64"/>
      <c r="NAY2" s="64"/>
      <c r="NAZ2" s="64"/>
      <c r="NBA2" s="64"/>
      <c r="NBB2" s="64"/>
      <c r="NBC2" s="64"/>
      <c r="NBD2" s="64"/>
      <c r="NBE2" s="64"/>
      <c r="NBF2" s="64"/>
      <c r="NBG2" s="64"/>
      <c r="NBH2" s="64"/>
      <c r="NBI2" s="64"/>
      <c r="NBJ2" s="64"/>
      <c r="NBK2" s="64"/>
      <c r="NBL2" s="64"/>
      <c r="NBM2" s="64"/>
      <c r="NBN2" s="64"/>
      <c r="NBO2" s="64"/>
      <c r="NBP2" s="64"/>
      <c r="NBQ2" s="64"/>
      <c r="NBR2" s="64"/>
      <c r="NBS2" s="64"/>
      <c r="NBT2" s="64"/>
      <c r="NBU2" s="64"/>
      <c r="NBV2" s="64"/>
      <c r="NBW2" s="64"/>
      <c r="NBX2" s="64"/>
      <c r="NBY2" s="64"/>
      <c r="NBZ2" s="64"/>
      <c r="NCA2" s="64"/>
      <c r="NCB2" s="64"/>
      <c r="NCC2" s="64"/>
      <c r="NCD2" s="64"/>
      <c r="NCE2" s="64"/>
      <c r="NCF2" s="64"/>
      <c r="NCG2" s="64"/>
      <c r="NCH2" s="64"/>
      <c r="NCI2" s="64"/>
      <c r="NCJ2" s="64"/>
      <c r="NCK2" s="64"/>
      <c r="NCL2" s="64"/>
      <c r="NCM2" s="64"/>
      <c r="NCN2" s="64"/>
      <c r="NCO2" s="64"/>
      <c r="NCP2" s="64"/>
      <c r="NCQ2" s="64"/>
      <c r="NCR2" s="64"/>
      <c r="NCS2" s="64"/>
      <c r="NCT2" s="64"/>
      <c r="NCU2" s="64"/>
      <c r="NCV2" s="64"/>
      <c r="NCW2" s="64"/>
      <c r="NCX2" s="64"/>
      <c r="NCY2" s="64"/>
      <c r="NCZ2" s="64"/>
      <c r="NDA2" s="64"/>
      <c r="NDB2" s="64"/>
      <c r="NDC2" s="64"/>
      <c r="NDD2" s="64"/>
      <c r="NDE2" s="64"/>
      <c r="NDF2" s="64"/>
      <c r="NDG2" s="64"/>
      <c r="NDH2" s="64"/>
      <c r="NDI2" s="64"/>
      <c r="NDJ2" s="64"/>
      <c r="NDK2" s="64"/>
      <c r="NDL2" s="64"/>
      <c r="NDM2" s="64"/>
      <c r="NDN2" s="64"/>
      <c r="NDO2" s="64"/>
      <c r="NDP2" s="64"/>
      <c r="NDQ2" s="64"/>
      <c r="NDR2" s="64"/>
      <c r="NDS2" s="64"/>
      <c r="NDT2" s="64"/>
      <c r="NDU2" s="64"/>
      <c r="NDV2" s="64"/>
      <c r="NDW2" s="64"/>
      <c r="NDX2" s="64"/>
      <c r="NDY2" s="64"/>
      <c r="NDZ2" s="64"/>
      <c r="NEA2" s="64"/>
      <c r="NEB2" s="64"/>
      <c r="NEC2" s="64"/>
      <c r="NED2" s="64"/>
      <c r="NEE2" s="64"/>
      <c r="NEF2" s="64"/>
      <c r="NEG2" s="64"/>
      <c r="NEH2" s="64"/>
      <c r="NEI2" s="64"/>
      <c r="NEJ2" s="64"/>
      <c r="NEK2" s="64"/>
      <c r="NEL2" s="64"/>
      <c r="NEM2" s="64"/>
      <c r="NEN2" s="64"/>
      <c r="NEO2" s="64"/>
      <c r="NEP2" s="64"/>
      <c r="NEQ2" s="64"/>
      <c r="NER2" s="64"/>
      <c r="NES2" s="64"/>
      <c r="NET2" s="64"/>
      <c r="NEU2" s="64"/>
      <c r="NEV2" s="64"/>
      <c r="NEW2" s="64"/>
      <c r="NEX2" s="64"/>
      <c r="NEY2" s="64"/>
      <c r="NEZ2" s="64"/>
      <c r="NFA2" s="64"/>
      <c r="NFB2" s="64"/>
      <c r="NFC2" s="64"/>
      <c r="NFD2" s="64"/>
      <c r="NFE2" s="64"/>
      <c r="NFF2" s="64"/>
      <c r="NFG2" s="64"/>
      <c r="NFH2" s="64"/>
      <c r="NFI2" s="64"/>
      <c r="NFJ2" s="64"/>
      <c r="NFK2" s="64"/>
      <c r="NFL2" s="64"/>
      <c r="NFM2" s="64"/>
      <c r="NFN2" s="64"/>
      <c r="NFO2" s="64"/>
      <c r="NFP2" s="64"/>
      <c r="NFQ2" s="64"/>
      <c r="NFR2" s="64"/>
      <c r="NFS2" s="64"/>
      <c r="NFT2" s="64"/>
      <c r="NFU2" s="64"/>
      <c r="NFV2" s="64"/>
      <c r="NFW2" s="64"/>
      <c r="NFX2" s="64"/>
      <c r="NFY2" s="64"/>
      <c r="NFZ2" s="64"/>
      <c r="NGA2" s="64"/>
      <c r="NGB2" s="64"/>
      <c r="NGC2" s="64"/>
      <c r="NGD2" s="64"/>
      <c r="NGE2" s="64"/>
      <c r="NGF2" s="64"/>
      <c r="NGG2" s="64"/>
      <c r="NGH2" s="64"/>
      <c r="NGI2" s="64"/>
      <c r="NGJ2" s="64"/>
      <c r="NGK2" s="64"/>
      <c r="NGL2" s="64"/>
      <c r="NGM2" s="64"/>
      <c r="NGN2" s="64"/>
      <c r="NGO2" s="64"/>
      <c r="NGP2" s="64"/>
      <c r="NGQ2" s="64"/>
      <c r="NGR2" s="64"/>
      <c r="NGS2" s="64"/>
      <c r="NGT2" s="64"/>
      <c r="NGU2" s="64"/>
      <c r="NGV2" s="64"/>
      <c r="NGW2" s="64"/>
      <c r="NGX2" s="64"/>
      <c r="NGY2" s="64"/>
      <c r="NGZ2" s="64"/>
      <c r="NHA2" s="64"/>
      <c r="NHB2" s="64"/>
      <c r="NHC2" s="64"/>
      <c r="NHD2" s="64"/>
      <c r="NHE2" s="64"/>
      <c r="NHF2" s="64"/>
      <c r="NHG2" s="64"/>
      <c r="NHH2" s="64"/>
      <c r="NHI2" s="64"/>
      <c r="NHJ2" s="64"/>
      <c r="NHK2" s="64"/>
      <c r="NHL2" s="64"/>
      <c r="NHM2" s="64"/>
      <c r="NHN2" s="64"/>
      <c r="NHO2" s="64"/>
      <c r="NHP2" s="64"/>
      <c r="NHQ2" s="64"/>
      <c r="NHR2" s="64"/>
      <c r="NHS2" s="64"/>
      <c r="NHT2" s="64"/>
      <c r="NHU2" s="64"/>
      <c r="NHV2" s="64"/>
      <c r="NHW2" s="64"/>
      <c r="NHX2" s="64"/>
      <c r="NHY2" s="64"/>
      <c r="NHZ2" s="64"/>
      <c r="NIA2" s="64"/>
      <c r="NIB2" s="64"/>
      <c r="NIC2" s="64"/>
      <c r="NID2" s="64"/>
      <c r="NIE2" s="64"/>
      <c r="NIF2" s="64"/>
      <c r="NIG2" s="64"/>
      <c r="NIH2" s="64"/>
      <c r="NII2" s="64"/>
      <c r="NIJ2" s="64"/>
      <c r="NIK2" s="64"/>
      <c r="NIL2" s="64"/>
      <c r="NIM2" s="64"/>
      <c r="NIN2" s="64"/>
      <c r="NIO2" s="64"/>
      <c r="NIP2" s="64"/>
      <c r="NIQ2" s="64"/>
      <c r="NIR2" s="64"/>
      <c r="NIS2" s="64"/>
      <c r="NIT2" s="64"/>
      <c r="NIU2" s="64"/>
      <c r="NIV2" s="64"/>
      <c r="NIW2" s="64"/>
      <c r="NIX2" s="64"/>
      <c r="NIY2" s="64"/>
      <c r="NIZ2" s="64"/>
      <c r="NJA2" s="64"/>
      <c r="NJB2" s="64"/>
      <c r="NJC2" s="64"/>
      <c r="NJD2" s="64"/>
      <c r="NJE2" s="64"/>
      <c r="NJF2" s="64"/>
      <c r="NJG2" s="64"/>
      <c r="NJH2" s="64"/>
      <c r="NJI2" s="64"/>
      <c r="NJJ2" s="64"/>
      <c r="NJK2" s="64"/>
      <c r="NJL2" s="64"/>
      <c r="NJM2" s="64"/>
      <c r="NJN2" s="64"/>
      <c r="NJO2" s="64"/>
      <c r="NJP2" s="64"/>
      <c r="NJQ2" s="64"/>
      <c r="NJR2" s="64"/>
      <c r="NJS2" s="64"/>
      <c r="NJT2" s="64"/>
      <c r="NJU2" s="64"/>
      <c r="NJV2" s="64"/>
      <c r="NJW2" s="64"/>
      <c r="NJX2" s="64"/>
      <c r="NJY2" s="64"/>
      <c r="NJZ2" s="64"/>
      <c r="NKA2" s="64"/>
      <c r="NKB2" s="64"/>
      <c r="NKC2" s="64"/>
      <c r="NKD2" s="64"/>
      <c r="NKE2" s="64"/>
      <c r="NKF2" s="64"/>
      <c r="NKG2" s="64"/>
      <c r="NKH2" s="64"/>
      <c r="NKI2" s="64"/>
      <c r="NKJ2" s="64"/>
      <c r="NKK2" s="64"/>
      <c r="NKL2" s="64"/>
      <c r="NKM2" s="64"/>
      <c r="NKN2" s="64"/>
      <c r="NKO2" s="64"/>
      <c r="NKP2" s="64"/>
      <c r="NKQ2" s="64"/>
      <c r="NKR2" s="64"/>
      <c r="NKS2" s="64"/>
      <c r="NKT2" s="64"/>
      <c r="NKU2" s="64"/>
      <c r="NKV2" s="64"/>
      <c r="NKW2" s="64"/>
      <c r="NKX2" s="64"/>
      <c r="NKY2" s="64"/>
      <c r="NKZ2" s="64"/>
      <c r="NLA2" s="64"/>
      <c r="NLB2" s="64"/>
      <c r="NLC2" s="64"/>
      <c r="NLD2" s="64"/>
      <c r="NLE2" s="64"/>
      <c r="NLF2" s="64"/>
      <c r="NLG2" s="64"/>
      <c r="NLH2" s="64"/>
      <c r="NLI2" s="64"/>
      <c r="NLJ2" s="64"/>
      <c r="NLK2" s="64"/>
      <c r="NLL2" s="64"/>
      <c r="NLM2" s="64"/>
      <c r="NLN2" s="64"/>
      <c r="NLO2" s="64"/>
      <c r="NLP2" s="64"/>
      <c r="NLQ2" s="64"/>
      <c r="NLR2" s="64"/>
      <c r="NLS2" s="64"/>
      <c r="NLT2" s="64"/>
      <c r="NLU2" s="64"/>
      <c r="NLV2" s="64"/>
      <c r="NLW2" s="64"/>
      <c r="NLX2" s="64"/>
      <c r="NLY2" s="64"/>
      <c r="NLZ2" s="64"/>
      <c r="NMA2" s="64"/>
      <c r="NMB2" s="64"/>
      <c r="NMC2" s="64"/>
      <c r="NMD2" s="64"/>
      <c r="NME2" s="64"/>
      <c r="NMF2" s="64"/>
      <c r="NMG2" s="64"/>
      <c r="NMH2" s="64"/>
      <c r="NMI2" s="64"/>
      <c r="NMJ2" s="64"/>
      <c r="NMK2" s="64"/>
      <c r="NML2" s="64"/>
      <c r="NMM2" s="64"/>
      <c r="NMN2" s="64"/>
      <c r="NMO2" s="64"/>
      <c r="NMP2" s="64"/>
      <c r="NMQ2" s="64"/>
      <c r="NMR2" s="64"/>
      <c r="NMS2" s="64"/>
      <c r="NMT2" s="64"/>
      <c r="NMU2" s="64"/>
      <c r="NMV2" s="64"/>
      <c r="NMW2" s="64"/>
      <c r="NMX2" s="64"/>
      <c r="NMY2" s="64"/>
      <c r="NMZ2" s="64"/>
      <c r="NNA2" s="64"/>
      <c r="NNB2" s="64"/>
      <c r="NNC2" s="64"/>
      <c r="NND2" s="64"/>
      <c r="NNE2" s="64"/>
      <c r="NNF2" s="64"/>
      <c r="NNG2" s="64"/>
      <c r="NNH2" s="64"/>
      <c r="NNI2" s="64"/>
      <c r="NNJ2" s="64"/>
      <c r="NNK2" s="64"/>
      <c r="NNL2" s="64"/>
      <c r="NNM2" s="64"/>
      <c r="NNN2" s="64"/>
      <c r="NNO2" s="64"/>
      <c r="NNP2" s="64"/>
      <c r="NNQ2" s="64"/>
      <c r="NNR2" s="64"/>
      <c r="NNS2" s="64"/>
      <c r="NNT2" s="64"/>
      <c r="NNU2" s="64"/>
      <c r="NNV2" s="64"/>
      <c r="NNW2" s="64"/>
      <c r="NNX2" s="64"/>
      <c r="NNY2" s="64"/>
      <c r="NNZ2" s="64"/>
      <c r="NOA2" s="64"/>
      <c r="NOB2" s="64"/>
      <c r="NOC2" s="64"/>
      <c r="NOD2" s="64"/>
      <c r="NOE2" s="64"/>
      <c r="NOF2" s="64"/>
      <c r="NOG2" s="64"/>
      <c r="NOH2" s="64"/>
      <c r="NOI2" s="64"/>
      <c r="NOJ2" s="64"/>
      <c r="NOK2" s="64"/>
      <c r="NOL2" s="64"/>
      <c r="NOM2" s="64"/>
      <c r="NON2" s="64"/>
      <c r="NOO2" s="64"/>
      <c r="NOP2" s="64"/>
      <c r="NOQ2" s="64"/>
      <c r="NOR2" s="64"/>
      <c r="NOS2" s="64"/>
      <c r="NOT2" s="64"/>
      <c r="NOU2" s="64"/>
      <c r="NOV2" s="64"/>
      <c r="NOW2" s="64"/>
      <c r="NOX2" s="64"/>
      <c r="NOY2" s="64"/>
      <c r="NOZ2" s="64"/>
      <c r="NPA2" s="64"/>
      <c r="NPB2" s="64"/>
      <c r="NPC2" s="64"/>
      <c r="NPD2" s="64"/>
      <c r="NPE2" s="64"/>
      <c r="NPF2" s="64"/>
      <c r="NPG2" s="64"/>
      <c r="NPH2" s="64"/>
      <c r="NPI2" s="64"/>
      <c r="NPJ2" s="64"/>
      <c r="NPK2" s="64"/>
      <c r="NPL2" s="64"/>
      <c r="NPM2" s="64"/>
      <c r="NPN2" s="64"/>
      <c r="NPO2" s="64"/>
      <c r="NPP2" s="64"/>
      <c r="NPQ2" s="64"/>
      <c r="NPR2" s="64"/>
      <c r="NPS2" s="64"/>
      <c r="NPT2" s="64"/>
      <c r="NPU2" s="64"/>
      <c r="NPV2" s="64"/>
      <c r="NPW2" s="64"/>
      <c r="NPX2" s="64"/>
      <c r="NPY2" s="64"/>
      <c r="NPZ2" s="64"/>
      <c r="NQA2" s="64"/>
      <c r="NQB2" s="64"/>
      <c r="NQC2" s="64"/>
      <c r="NQD2" s="64"/>
      <c r="NQE2" s="64"/>
      <c r="NQF2" s="64"/>
      <c r="NQG2" s="64"/>
      <c r="NQH2" s="64"/>
      <c r="NQI2" s="64"/>
      <c r="NQJ2" s="64"/>
      <c r="NQK2" s="64"/>
      <c r="NQL2" s="64"/>
      <c r="NQM2" s="64"/>
      <c r="NQN2" s="64"/>
      <c r="NQO2" s="64"/>
      <c r="NQP2" s="64"/>
      <c r="NQQ2" s="64"/>
      <c r="NQR2" s="64"/>
      <c r="NQS2" s="64"/>
      <c r="NQT2" s="64"/>
      <c r="NQU2" s="64"/>
      <c r="NQV2" s="64"/>
      <c r="NQW2" s="64"/>
      <c r="NQX2" s="64"/>
      <c r="NQY2" s="64"/>
      <c r="NQZ2" s="64"/>
      <c r="NRA2" s="64"/>
      <c r="NRB2" s="64"/>
      <c r="NRC2" s="64"/>
      <c r="NRD2" s="64"/>
      <c r="NRE2" s="64"/>
      <c r="NRF2" s="64"/>
      <c r="NRG2" s="64"/>
      <c r="NRH2" s="64"/>
      <c r="NRI2" s="64"/>
      <c r="NRJ2" s="64"/>
      <c r="NRK2" s="64"/>
      <c r="NRL2" s="64"/>
      <c r="NRM2" s="64"/>
      <c r="NRN2" s="64"/>
      <c r="NRO2" s="64"/>
      <c r="NRP2" s="64"/>
      <c r="NRQ2" s="64"/>
      <c r="NRR2" s="64"/>
      <c r="NRS2" s="64"/>
      <c r="NRT2" s="64"/>
      <c r="NRU2" s="64"/>
      <c r="NRV2" s="64"/>
      <c r="NRW2" s="64"/>
      <c r="NRX2" s="64"/>
      <c r="NRY2" s="64"/>
      <c r="NRZ2" s="64"/>
      <c r="NSA2" s="64"/>
      <c r="NSB2" s="64"/>
      <c r="NSC2" s="64"/>
      <c r="NSD2" s="64"/>
      <c r="NSE2" s="64"/>
      <c r="NSF2" s="64"/>
      <c r="NSG2" s="64"/>
      <c r="NSH2" s="64"/>
      <c r="NSI2" s="64"/>
      <c r="NSJ2" s="64"/>
      <c r="NSK2" s="64"/>
      <c r="NSL2" s="64"/>
      <c r="NSM2" s="64"/>
      <c r="NSN2" s="64"/>
      <c r="NSO2" s="64"/>
      <c r="NSP2" s="64"/>
      <c r="NSQ2" s="64"/>
      <c r="NSR2" s="64"/>
      <c r="NSS2" s="64"/>
      <c r="NST2" s="64"/>
      <c r="NSU2" s="64"/>
      <c r="NSV2" s="64"/>
      <c r="NSW2" s="64"/>
      <c r="NSX2" s="64"/>
      <c r="NSY2" s="64"/>
      <c r="NSZ2" s="64"/>
      <c r="NTA2" s="64"/>
      <c r="NTB2" s="64"/>
      <c r="NTC2" s="64"/>
      <c r="NTD2" s="64"/>
      <c r="NTE2" s="64"/>
      <c r="NTF2" s="64"/>
      <c r="NTG2" s="64"/>
      <c r="NTH2" s="64"/>
      <c r="NTI2" s="64"/>
      <c r="NTJ2" s="64"/>
      <c r="NTK2" s="64"/>
      <c r="NTL2" s="64"/>
      <c r="NTM2" s="64"/>
      <c r="NTN2" s="64"/>
      <c r="NTO2" s="64"/>
      <c r="NTP2" s="64"/>
      <c r="NTQ2" s="64"/>
      <c r="NTR2" s="64"/>
      <c r="NTS2" s="64"/>
      <c r="NTT2" s="64"/>
      <c r="NTU2" s="64"/>
      <c r="NTV2" s="64"/>
      <c r="NTW2" s="64"/>
      <c r="NTX2" s="64"/>
      <c r="NTY2" s="64"/>
      <c r="NTZ2" s="64"/>
      <c r="NUA2" s="64"/>
      <c r="NUB2" s="64"/>
      <c r="NUC2" s="64"/>
      <c r="NUD2" s="64"/>
      <c r="NUE2" s="64"/>
      <c r="NUF2" s="64"/>
      <c r="NUG2" s="64"/>
      <c r="NUH2" s="64"/>
      <c r="NUI2" s="64"/>
      <c r="NUJ2" s="64"/>
      <c r="NUK2" s="64"/>
      <c r="NUL2" s="64"/>
      <c r="NUM2" s="64"/>
      <c r="NUN2" s="64"/>
      <c r="NUO2" s="64"/>
      <c r="NUP2" s="64"/>
      <c r="NUQ2" s="64"/>
      <c r="NUR2" s="64"/>
      <c r="NUS2" s="64"/>
      <c r="NUT2" s="64"/>
      <c r="NUU2" s="64"/>
      <c r="NUV2" s="64"/>
      <c r="NUW2" s="64"/>
      <c r="NUX2" s="64"/>
      <c r="NUY2" s="64"/>
      <c r="NUZ2" s="64"/>
      <c r="NVA2" s="64"/>
      <c r="NVB2" s="64"/>
      <c r="NVC2" s="64"/>
      <c r="NVD2" s="64"/>
      <c r="NVE2" s="64"/>
      <c r="NVF2" s="64"/>
      <c r="NVG2" s="64"/>
      <c r="NVH2" s="64"/>
      <c r="NVI2" s="64"/>
      <c r="NVJ2" s="64"/>
      <c r="NVK2" s="64"/>
      <c r="NVL2" s="64"/>
      <c r="NVM2" s="64"/>
      <c r="NVN2" s="64"/>
      <c r="NVO2" s="64"/>
      <c r="NVP2" s="64"/>
      <c r="NVQ2" s="64"/>
      <c r="NVR2" s="64"/>
      <c r="NVS2" s="64"/>
      <c r="NVT2" s="64"/>
      <c r="NVU2" s="64"/>
      <c r="NVV2" s="64"/>
      <c r="NVW2" s="64"/>
      <c r="NVX2" s="64"/>
      <c r="NVY2" s="64"/>
      <c r="NVZ2" s="64"/>
      <c r="NWA2" s="64"/>
      <c r="NWB2" s="64"/>
      <c r="NWC2" s="64"/>
      <c r="NWD2" s="64"/>
      <c r="NWE2" s="64"/>
      <c r="NWF2" s="64"/>
      <c r="NWG2" s="64"/>
      <c r="NWH2" s="64"/>
      <c r="NWI2" s="64"/>
      <c r="NWJ2" s="64"/>
      <c r="NWK2" s="64"/>
      <c r="NWL2" s="64"/>
      <c r="NWM2" s="64"/>
      <c r="NWN2" s="64"/>
      <c r="NWO2" s="64"/>
      <c r="NWP2" s="64"/>
      <c r="NWQ2" s="64"/>
      <c r="NWR2" s="64"/>
      <c r="NWS2" s="64"/>
      <c r="NWT2" s="64"/>
      <c r="NWU2" s="64"/>
      <c r="NWV2" s="64"/>
      <c r="NWW2" s="64"/>
      <c r="NWX2" s="64"/>
      <c r="NWY2" s="64"/>
      <c r="NWZ2" s="64"/>
      <c r="NXA2" s="64"/>
      <c r="NXB2" s="64"/>
      <c r="NXC2" s="64"/>
      <c r="NXD2" s="64"/>
      <c r="NXE2" s="64"/>
      <c r="NXF2" s="64"/>
      <c r="NXG2" s="64"/>
      <c r="NXH2" s="64"/>
      <c r="NXI2" s="64"/>
      <c r="NXJ2" s="64"/>
      <c r="NXK2" s="64"/>
      <c r="NXL2" s="64"/>
      <c r="NXM2" s="64"/>
      <c r="NXN2" s="64"/>
      <c r="NXO2" s="64"/>
      <c r="NXP2" s="64"/>
      <c r="NXQ2" s="64"/>
      <c r="NXR2" s="64"/>
      <c r="NXS2" s="64"/>
      <c r="NXT2" s="64"/>
      <c r="NXU2" s="64"/>
      <c r="NXV2" s="64"/>
      <c r="NXW2" s="64"/>
      <c r="NXX2" s="64"/>
      <c r="NXY2" s="64"/>
      <c r="NXZ2" s="64"/>
      <c r="NYA2" s="64"/>
      <c r="NYB2" s="64"/>
      <c r="NYC2" s="64"/>
      <c r="NYD2" s="64"/>
      <c r="NYE2" s="64"/>
      <c r="NYF2" s="64"/>
      <c r="NYG2" s="64"/>
      <c r="NYH2" s="64"/>
      <c r="NYI2" s="64"/>
      <c r="NYJ2" s="64"/>
      <c r="NYK2" s="64"/>
      <c r="NYL2" s="64"/>
      <c r="NYM2" s="64"/>
      <c r="NYN2" s="64"/>
      <c r="NYO2" s="64"/>
      <c r="NYP2" s="64"/>
      <c r="NYQ2" s="64"/>
      <c r="NYR2" s="64"/>
      <c r="NYS2" s="64"/>
      <c r="NYT2" s="64"/>
      <c r="NYU2" s="64"/>
      <c r="NYV2" s="64"/>
      <c r="NYW2" s="64"/>
      <c r="NYX2" s="64"/>
      <c r="NYY2" s="64"/>
      <c r="NYZ2" s="64"/>
      <c r="NZA2" s="64"/>
      <c r="NZB2" s="64"/>
      <c r="NZC2" s="64"/>
      <c r="NZD2" s="64"/>
      <c r="NZE2" s="64"/>
      <c r="NZF2" s="64"/>
      <c r="NZG2" s="64"/>
      <c r="NZH2" s="64"/>
      <c r="NZI2" s="64"/>
      <c r="NZJ2" s="64"/>
      <c r="NZK2" s="64"/>
      <c r="NZL2" s="64"/>
      <c r="NZM2" s="64"/>
      <c r="NZN2" s="64"/>
      <c r="NZO2" s="64"/>
      <c r="NZP2" s="64"/>
      <c r="NZQ2" s="64"/>
      <c r="NZR2" s="64"/>
      <c r="NZS2" s="64"/>
      <c r="NZT2" s="64"/>
      <c r="NZU2" s="64"/>
      <c r="NZV2" s="64"/>
      <c r="NZW2" s="64"/>
      <c r="NZX2" s="64"/>
      <c r="NZY2" s="64"/>
      <c r="NZZ2" s="64"/>
      <c r="OAA2" s="64"/>
      <c r="OAB2" s="64"/>
      <c r="OAC2" s="64"/>
      <c r="OAD2" s="64"/>
      <c r="OAE2" s="64"/>
      <c r="OAF2" s="64"/>
      <c r="OAG2" s="64"/>
      <c r="OAH2" s="64"/>
      <c r="OAI2" s="64"/>
      <c r="OAJ2" s="64"/>
      <c r="OAK2" s="64"/>
      <c r="OAL2" s="64"/>
      <c r="OAM2" s="64"/>
      <c r="OAN2" s="64"/>
      <c r="OAO2" s="64"/>
      <c r="OAP2" s="64"/>
      <c r="OAQ2" s="64"/>
      <c r="OAR2" s="64"/>
      <c r="OAS2" s="64"/>
      <c r="OAT2" s="64"/>
      <c r="OAU2" s="64"/>
      <c r="OAV2" s="64"/>
      <c r="OAW2" s="64"/>
      <c r="OAX2" s="64"/>
      <c r="OAY2" s="64"/>
      <c r="OAZ2" s="64"/>
      <c r="OBA2" s="64"/>
      <c r="OBB2" s="64"/>
      <c r="OBC2" s="64"/>
      <c r="OBD2" s="64"/>
      <c r="OBE2" s="64"/>
      <c r="OBF2" s="64"/>
      <c r="OBG2" s="64"/>
      <c r="OBH2" s="64"/>
      <c r="OBI2" s="64"/>
      <c r="OBJ2" s="64"/>
      <c r="OBK2" s="64"/>
      <c r="OBL2" s="64"/>
      <c r="OBM2" s="64"/>
      <c r="OBN2" s="64"/>
      <c r="OBO2" s="64"/>
      <c r="OBP2" s="64"/>
      <c r="OBQ2" s="64"/>
      <c r="OBR2" s="64"/>
      <c r="OBS2" s="64"/>
      <c r="OBT2" s="64"/>
      <c r="OBU2" s="64"/>
      <c r="OBV2" s="64"/>
      <c r="OBW2" s="64"/>
      <c r="OBX2" s="64"/>
      <c r="OBY2" s="64"/>
      <c r="OBZ2" s="64"/>
      <c r="OCA2" s="64"/>
      <c r="OCB2" s="64"/>
      <c r="OCC2" s="64"/>
      <c r="OCD2" s="64"/>
      <c r="OCE2" s="64"/>
      <c r="OCF2" s="64"/>
      <c r="OCG2" s="64"/>
      <c r="OCH2" s="64"/>
      <c r="OCI2" s="64"/>
      <c r="OCJ2" s="64"/>
      <c r="OCK2" s="64"/>
      <c r="OCL2" s="64"/>
      <c r="OCM2" s="64"/>
      <c r="OCN2" s="64"/>
      <c r="OCO2" s="64"/>
      <c r="OCP2" s="64"/>
      <c r="OCQ2" s="64"/>
      <c r="OCR2" s="64"/>
      <c r="OCS2" s="64"/>
      <c r="OCT2" s="64"/>
      <c r="OCU2" s="64"/>
      <c r="OCV2" s="64"/>
      <c r="OCW2" s="64"/>
      <c r="OCX2" s="64"/>
      <c r="OCY2" s="64"/>
      <c r="OCZ2" s="64"/>
      <c r="ODA2" s="64"/>
      <c r="ODB2" s="64"/>
      <c r="ODC2" s="64"/>
      <c r="ODD2" s="64"/>
      <c r="ODE2" s="64"/>
      <c r="ODF2" s="64"/>
      <c r="ODG2" s="64"/>
      <c r="ODH2" s="64"/>
      <c r="ODI2" s="64"/>
      <c r="ODJ2" s="64"/>
      <c r="ODK2" s="64"/>
      <c r="ODL2" s="64"/>
      <c r="ODM2" s="64"/>
      <c r="ODN2" s="64"/>
      <c r="ODO2" s="64"/>
      <c r="ODP2" s="64"/>
      <c r="ODQ2" s="64"/>
      <c r="ODR2" s="64"/>
      <c r="ODS2" s="64"/>
      <c r="ODT2" s="64"/>
      <c r="ODU2" s="64"/>
      <c r="ODV2" s="64"/>
      <c r="ODW2" s="64"/>
      <c r="ODX2" s="64"/>
      <c r="ODY2" s="64"/>
      <c r="ODZ2" s="64"/>
      <c r="OEA2" s="64"/>
      <c r="OEB2" s="64"/>
      <c r="OEC2" s="64"/>
      <c r="OED2" s="64"/>
      <c r="OEE2" s="64"/>
      <c r="OEF2" s="64"/>
      <c r="OEG2" s="64"/>
      <c r="OEH2" s="64"/>
      <c r="OEI2" s="64"/>
      <c r="OEJ2" s="64"/>
      <c r="OEK2" s="64"/>
      <c r="OEL2" s="64"/>
      <c r="OEM2" s="64"/>
      <c r="OEN2" s="64"/>
      <c r="OEO2" s="64"/>
      <c r="OEP2" s="64"/>
      <c r="OEQ2" s="64"/>
      <c r="OER2" s="64"/>
      <c r="OES2" s="64"/>
      <c r="OET2" s="64"/>
      <c r="OEU2" s="64"/>
      <c r="OEV2" s="64"/>
      <c r="OEW2" s="64"/>
      <c r="OEX2" s="64"/>
      <c r="OEY2" s="64"/>
      <c r="OEZ2" s="64"/>
      <c r="OFA2" s="64"/>
      <c r="OFB2" s="64"/>
      <c r="OFC2" s="64"/>
      <c r="OFD2" s="64"/>
      <c r="OFE2" s="64"/>
      <c r="OFF2" s="64"/>
      <c r="OFG2" s="64"/>
      <c r="OFH2" s="64"/>
      <c r="OFI2" s="64"/>
      <c r="OFJ2" s="64"/>
      <c r="OFK2" s="64"/>
      <c r="OFL2" s="64"/>
      <c r="OFM2" s="64"/>
      <c r="OFN2" s="64"/>
      <c r="OFO2" s="64"/>
      <c r="OFP2" s="64"/>
      <c r="OFQ2" s="64"/>
      <c r="OFR2" s="64"/>
      <c r="OFS2" s="64"/>
      <c r="OFT2" s="64"/>
      <c r="OFU2" s="64"/>
      <c r="OFV2" s="64"/>
      <c r="OFW2" s="64"/>
      <c r="OFX2" s="64"/>
      <c r="OFY2" s="64"/>
      <c r="OFZ2" s="64"/>
      <c r="OGA2" s="64"/>
      <c r="OGB2" s="64"/>
      <c r="OGC2" s="64"/>
      <c r="OGD2" s="64"/>
      <c r="OGE2" s="64"/>
      <c r="OGF2" s="64"/>
      <c r="OGG2" s="64"/>
      <c r="OGH2" s="64"/>
      <c r="OGI2" s="64"/>
      <c r="OGJ2" s="64"/>
      <c r="OGK2" s="64"/>
      <c r="OGL2" s="64"/>
      <c r="OGM2" s="64"/>
      <c r="OGN2" s="64"/>
      <c r="OGO2" s="64"/>
      <c r="OGP2" s="64"/>
      <c r="OGQ2" s="64"/>
      <c r="OGR2" s="64"/>
      <c r="OGS2" s="64"/>
      <c r="OGT2" s="64"/>
      <c r="OGU2" s="64"/>
      <c r="OGV2" s="64"/>
      <c r="OGW2" s="64"/>
      <c r="OGX2" s="64"/>
      <c r="OGY2" s="64"/>
      <c r="OGZ2" s="64"/>
      <c r="OHA2" s="64"/>
      <c r="OHB2" s="64"/>
      <c r="OHC2" s="64"/>
      <c r="OHD2" s="64"/>
      <c r="OHE2" s="64"/>
      <c r="OHF2" s="64"/>
      <c r="OHG2" s="64"/>
      <c r="OHH2" s="64"/>
      <c r="OHI2" s="64"/>
      <c r="OHJ2" s="64"/>
      <c r="OHK2" s="64"/>
      <c r="OHL2" s="64"/>
      <c r="OHM2" s="64"/>
      <c r="OHN2" s="64"/>
      <c r="OHO2" s="64"/>
      <c r="OHP2" s="64"/>
      <c r="OHQ2" s="64"/>
      <c r="OHR2" s="64"/>
      <c r="OHS2" s="64"/>
      <c r="OHT2" s="64"/>
      <c r="OHU2" s="64"/>
      <c r="OHV2" s="64"/>
      <c r="OHW2" s="64"/>
      <c r="OHX2" s="64"/>
      <c r="OHY2" s="64"/>
      <c r="OHZ2" s="64"/>
      <c r="OIA2" s="64"/>
      <c r="OIB2" s="64"/>
      <c r="OIC2" s="64"/>
      <c r="OID2" s="64"/>
      <c r="OIE2" s="64"/>
      <c r="OIF2" s="64"/>
      <c r="OIG2" s="64"/>
      <c r="OIH2" s="64"/>
      <c r="OII2" s="64"/>
      <c r="OIJ2" s="64"/>
      <c r="OIK2" s="64"/>
      <c r="OIL2" s="64"/>
      <c r="OIM2" s="64"/>
      <c r="OIN2" s="64"/>
      <c r="OIO2" s="64"/>
      <c r="OIP2" s="64"/>
      <c r="OIQ2" s="64"/>
      <c r="OIR2" s="64"/>
      <c r="OIS2" s="64"/>
      <c r="OIT2" s="64"/>
      <c r="OIU2" s="64"/>
      <c r="OIV2" s="64"/>
      <c r="OIW2" s="64"/>
      <c r="OIX2" s="64"/>
      <c r="OIY2" s="64"/>
      <c r="OIZ2" s="64"/>
      <c r="OJA2" s="64"/>
      <c r="OJB2" s="64"/>
      <c r="OJC2" s="64"/>
      <c r="OJD2" s="64"/>
      <c r="OJE2" s="64"/>
      <c r="OJF2" s="64"/>
      <c r="OJG2" s="64"/>
      <c r="OJH2" s="64"/>
      <c r="OJI2" s="64"/>
      <c r="OJJ2" s="64"/>
      <c r="OJK2" s="64"/>
      <c r="OJL2" s="64"/>
      <c r="OJM2" s="64"/>
      <c r="OJN2" s="64"/>
      <c r="OJO2" s="64"/>
      <c r="OJP2" s="64"/>
      <c r="OJQ2" s="64"/>
      <c r="OJR2" s="64"/>
      <c r="OJS2" s="64"/>
      <c r="OJT2" s="64"/>
      <c r="OJU2" s="64"/>
      <c r="OJV2" s="64"/>
      <c r="OJW2" s="64"/>
      <c r="OJX2" s="64"/>
      <c r="OJY2" s="64"/>
      <c r="OJZ2" s="64"/>
      <c r="OKA2" s="64"/>
      <c r="OKB2" s="64"/>
      <c r="OKC2" s="64"/>
      <c r="OKD2" s="64"/>
      <c r="OKE2" s="64"/>
      <c r="OKF2" s="64"/>
      <c r="OKG2" s="64"/>
      <c r="OKH2" s="64"/>
      <c r="OKI2" s="64"/>
      <c r="OKJ2" s="64"/>
      <c r="OKK2" s="64"/>
      <c r="OKL2" s="64"/>
      <c r="OKM2" s="64"/>
      <c r="OKN2" s="64"/>
      <c r="OKO2" s="64"/>
      <c r="OKP2" s="64"/>
      <c r="OKQ2" s="64"/>
      <c r="OKR2" s="64"/>
      <c r="OKS2" s="64"/>
      <c r="OKT2" s="64"/>
      <c r="OKU2" s="64"/>
      <c r="OKV2" s="64"/>
      <c r="OKW2" s="64"/>
      <c r="OKX2" s="64"/>
      <c r="OKY2" s="64"/>
      <c r="OKZ2" s="64"/>
      <c r="OLA2" s="64"/>
      <c r="OLB2" s="64"/>
      <c r="OLC2" s="64"/>
      <c r="OLD2" s="64"/>
      <c r="OLE2" s="64"/>
      <c r="OLF2" s="64"/>
      <c r="OLG2" s="64"/>
      <c r="OLH2" s="64"/>
      <c r="OLI2" s="64"/>
      <c r="OLJ2" s="64"/>
      <c r="OLK2" s="64"/>
      <c r="OLL2" s="64"/>
      <c r="OLM2" s="64"/>
      <c r="OLN2" s="64"/>
      <c r="OLO2" s="64"/>
      <c r="OLP2" s="64"/>
      <c r="OLQ2" s="64"/>
      <c r="OLR2" s="64"/>
      <c r="OLS2" s="64"/>
      <c r="OLT2" s="64"/>
      <c r="OLU2" s="64"/>
      <c r="OLV2" s="64"/>
      <c r="OLW2" s="64"/>
      <c r="OLX2" s="64"/>
      <c r="OLY2" s="64"/>
      <c r="OLZ2" s="64"/>
      <c r="OMA2" s="64"/>
      <c r="OMB2" s="64"/>
      <c r="OMC2" s="64"/>
      <c r="OMD2" s="64"/>
      <c r="OME2" s="64"/>
      <c r="OMF2" s="64"/>
      <c r="OMG2" s="64"/>
      <c r="OMH2" s="64"/>
      <c r="OMI2" s="64"/>
      <c r="OMJ2" s="64"/>
      <c r="OMK2" s="64"/>
      <c r="OML2" s="64"/>
      <c r="OMM2" s="64"/>
      <c r="OMN2" s="64"/>
      <c r="OMO2" s="64"/>
      <c r="OMP2" s="64"/>
      <c r="OMQ2" s="64"/>
      <c r="OMR2" s="64"/>
      <c r="OMS2" s="64"/>
      <c r="OMT2" s="64"/>
      <c r="OMU2" s="64"/>
      <c r="OMV2" s="64"/>
      <c r="OMW2" s="64"/>
      <c r="OMX2" s="64"/>
      <c r="OMY2" s="64"/>
      <c r="OMZ2" s="64"/>
      <c r="ONA2" s="64"/>
      <c r="ONB2" s="64"/>
      <c r="ONC2" s="64"/>
      <c r="OND2" s="64"/>
      <c r="ONE2" s="64"/>
      <c r="ONF2" s="64"/>
      <c r="ONG2" s="64"/>
      <c r="ONH2" s="64"/>
      <c r="ONI2" s="64"/>
      <c r="ONJ2" s="64"/>
      <c r="ONK2" s="64"/>
      <c r="ONL2" s="64"/>
      <c r="ONM2" s="64"/>
      <c r="ONN2" s="64"/>
      <c r="ONO2" s="64"/>
      <c r="ONP2" s="64"/>
      <c r="ONQ2" s="64"/>
      <c r="ONR2" s="64"/>
      <c r="ONS2" s="64"/>
      <c r="ONT2" s="64"/>
      <c r="ONU2" s="64"/>
      <c r="ONV2" s="64"/>
      <c r="ONW2" s="64"/>
      <c r="ONX2" s="64"/>
      <c r="ONY2" s="64"/>
      <c r="ONZ2" s="64"/>
      <c r="OOA2" s="64"/>
      <c r="OOB2" s="64"/>
      <c r="OOC2" s="64"/>
      <c r="OOD2" s="64"/>
      <c r="OOE2" s="64"/>
      <c r="OOF2" s="64"/>
      <c r="OOG2" s="64"/>
      <c r="OOH2" s="64"/>
      <c r="OOI2" s="64"/>
      <c r="OOJ2" s="64"/>
      <c r="OOK2" s="64"/>
      <c r="OOL2" s="64"/>
      <c r="OOM2" s="64"/>
      <c r="OON2" s="64"/>
      <c r="OOO2" s="64"/>
      <c r="OOP2" s="64"/>
      <c r="OOQ2" s="64"/>
      <c r="OOR2" s="64"/>
      <c r="OOS2" s="64"/>
      <c r="OOT2" s="64"/>
      <c r="OOU2" s="64"/>
      <c r="OOV2" s="64"/>
      <c r="OOW2" s="64"/>
      <c r="OOX2" s="64"/>
      <c r="OOY2" s="64"/>
      <c r="OOZ2" s="64"/>
      <c r="OPA2" s="64"/>
      <c r="OPB2" s="64"/>
      <c r="OPC2" s="64"/>
      <c r="OPD2" s="64"/>
      <c r="OPE2" s="64"/>
      <c r="OPF2" s="64"/>
      <c r="OPG2" s="64"/>
      <c r="OPH2" s="64"/>
      <c r="OPI2" s="64"/>
      <c r="OPJ2" s="64"/>
      <c r="OPK2" s="64"/>
      <c r="OPL2" s="64"/>
      <c r="OPM2" s="64"/>
      <c r="OPN2" s="64"/>
      <c r="OPO2" s="64"/>
      <c r="OPP2" s="64"/>
      <c r="OPQ2" s="64"/>
      <c r="OPR2" s="64"/>
      <c r="OPS2" s="64"/>
      <c r="OPT2" s="64"/>
      <c r="OPU2" s="64"/>
      <c r="OPV2" s="64"/>
      <c r="OPW2" s="64"/>
      <c r="OPX2" s="64"/>
      <c r="OPY2" s="64"/>
      <c r="OPZ2" s="64"/>
      <c r="OQA2" s="64"/>
      <c r="OQB2" s="64"/>
      <c r="OQC2" s="64"/>
      <c r="OQD2" s="64"/>
      <c r="OQE2" s="64"/>
      <c r="OQF2" s="64"/>
      <c r="OQG2" s="64"/>
      <c r="OQH2" s="64"/>
      <c r="OQI2" s="64"/>
      <c r="OQJ2" s="64"/>
      <c r="OQK2" s="64"/>
      <c r="OQL2" s="64"/>
      <c r="OQM2" s="64"/>
      <c r="OQN2" s="64"/>
      <c r="OQO2" s="64"/>
      <c r="OQP2" s="64"/>
      <c r="OQQ2" s="64"/>
      <c r="OQR2" s="64"/>
      <c r="OQS2" s="64"/>
      <c r="OQT2" s="64"/>
      <c r="OQU2" s="64"/>
      <c r="OQV2" s="64"/>
      <c r="OQW2" s="64"/>
      <c r="OQX2" s="64"/>
      <c r="OQY2" s="64"/>
      <c r="OQZ2" s="64"/>
      <c r="ORA2" s="64"/>
      <c r="ORB2" s="64"/>
      <c r="ORC2" s="64"/>
      <c r="ORD2" s="64"/>
      <c r="ORE2" s="64"/>
      <c r="ORF2" s="64"/>
      <c r="ORG2" s="64"/>
      <c r="ORH2" s="64"/>
      <c r="ORI2" s="64"/>
      <c r="ORJ2" s="64"/>
      <c r="ORK2" s="64"/>
      <c r="ORL2" s="64"/>
      <c r="ORM2" s="64"/>
      <c r="ORN2" s="64"/>
      <c r="ORO2" s="64"/>
      <c r="ORP2" s="64"/>
      <c r="ORQ2" s="64"/>
      <c r="ORR2" s="64"/>
      <c r="ORS2" s="64"/>
      <c r="ORT2" s="64"/>
      <c r="ORU2" s="64"/>
      <c r="ORV2" s="64"/>
      <c r="ORW2" s="64"/>
      <c r="ORX2" s="64"/>
      <c r="ORY2" s="64"/>
      <c r="ORZ2" s="64"/>
      <c r="OSA2" s="64"/>
      <c r="OSB2" s="64"/>
      <c r="OSC2" s="64"/>
      <c r="OSD2" s="64"/>
      <c r="OSE2" s="64"/>
      <c r="OSF2" s="64"/>
      <c r="OSG2" s="64"/>
      <c r="OSH2" s="64"/>
      <c r="OSI2" s="64"/>
      <c r="OSJ2" s="64"/>
      <c r="OSK2" s="64"/>
      <c r="OSL2" s="64"/>
      <c r="OSM2" s="64"/>
      <c r="OSN2" s="64"/>
      <c r="OSO2" s="64"/>
      <c r="OSP2" s="64"/>
      <c r="OSQ2" s="64"/>
      <c r="OSR2" s="64"/>
      <c r="OSS2" s="64"/>
      <c r="OST2" s="64"/>
      <c r="OSU2" s="64"/>
      <c r="OSV2" s="64"/>
      <c r="OSW2" s="64"/>
      <c r="OSX2" s="64"/>
      <c r="OSY2" s="64"/>
      <c r="OSZ2" s="64"/>
      <c r="OTA2" s="64"/>
      <c r="OTB2" s="64"/>
      <c r="OTC2" s="64"/>
      <c r="OTD2" s="64"/>
      <c r="OTE2" s="64"/>
      <c r="OTF2" s="64"/>
      <c r="OTG2" s="64"/>
      <c r="OTH2" s="64"/>
      <c r="OTI2" s="64"/>
      <c r="OTJ2" s="64"/>
      <c r="OTK2" s="64"/>
      <c r="OTL2" s="64"/>
      <c r="OTM2" s="64"/>
      <c r="OTN2" s="64"/>
      <c r="OTO2" s="64"/>
      <c r="OTP2" s="64"/>
      <c r="OTQ2" s="64"/>
      <c r="OTR2" s="64"/>
      <c r="OTS2" s="64"/>
      <c r="OTT2" s="64"/>
      <c r="OTU2" s="64"/>
      <c r="OTV2" s="64"/>
      <c r="OTW2" s="64"/>
      <c r="OTX2" s="64"/>
      <c r="OTY2" s="64"/>
      <c r="OTZ2" s="64"/>
      <c r="OUA2" s="64"/>
      <c r="OUB2" s="64"/>
      <c r="OUC2" s="64"/>
      <c r="OUD2" s="64"/>
      <c r="OUE2" s="64"/>
      <c r="OUF2" s="64"/>
      <c r="OUG2" s="64"/>
      <c r="OUH2" s="64"/>
      <c r="OUI2" s="64"/>
      <c r="OUJ2" s="64"/>
      <c r="OUK2" s="64"/>
      <c r="OUL2" s="64"/>
      <c r="OUM2" s="64"/>
      <c r="OUN2" s="64"/>
      <c r="OUO2" s="64"/>
      <c r="OUP2" s="64"/>
      <c r="OUQ2" s="64"/>
      <c r="OUR2" s="64"/>
      <c r="OUS2" s="64"/>
      <c r="OUT2" s="64"/>
      <c r="OUU2" s="64"/>
      <c r="OUV2" s="64"/>
      <c r="OUW2" s="64"/>
      <c r="OUX2" s="64"/>
      <c r="OUY2" s="64"/>
      <c r="OUZ2" s="64"/>
      <c r="OVA2" s="64"/>
      <c r="OVB2" s="64"/>
      <c r="OVC2" s="64"/>
      <c r="OVD2" s="64"/>
      <c r="OVE2" s="64"/>
      <c r="OVF2" s="64"/>
      <c r="OVG2" s="64"/>
      <c r="OVH2" s="64"/>
      <c r="OVI2" s="64"/>
      <c r="OVJ2" s="64"/>
      <c r="OVK2" s="64"/>
      <c r="OVL2" s="64"/>
      <c r="OVM2" s="64"/>
      <c r="OVN2" s="64"/>
      <c r="OVO2" s="64"/>
      <c r="OVP2" s="64"/>
      <c r="OVQ2" s="64"/>
      <c r="OVR2" s="64"/>
      <c r="OVS2" s="64"/>
      <c r="OVT2" s="64"/>
      <c r="OVU2" s="64"/>
      <c r="OVV2" s="64"/>
      <c r="OVW2" s="64"/>
      <c r="OVX2" s="64"/>
      <c r="OVY2" s="64"/>
      <c r="OVZ2" s="64"/>
      <c r="OWA2" s="64"/>
      <c r="OWB2" s="64"/>
      <c r="OWC2" s="64"/>
      <c r="OWD2" s="64"/>
      <c r="OWE2" s="64"/>
      <c r="OWF2" s="64"/>
      <c r="OWG2" s="64"/>
      <c r="OWH2" s="64"/>
      <c r="OWI2" s="64"/>
      <c r="OWJ2" s="64"/>
      <c r="OWK2" s="64"/>
      <c r="OWL2" s="64"/>
      <c r="OWM2" s="64"/>
      <c r="OWN2" s="64"/>
      <c r="OWO2" s="64"/>
      <c r="OWP2" s="64"/>
      <c r="OWQ2" s="64"/>
      <c r="OWR2" s="64"/>
      <c r="OWS2" s="64"/>
      <c r="OWT2" s="64"/>
      <c r="OWU2" s="64"/>
      <c r="OWV2" s="64"/>
      <c r="OWW2" s="64"/>
      <c r="OWX2" s="64"/>
      <c r="OWY2" s="64"/>
      <c r="OWZ2" s="64"/>
      <c r="OXA2" s="64"/>
      <c r="OXB2" s="64"/>
      <c r="OXC2" s="64"/>
      <c r="OXD2" s="64"/>
      <c r="OXE2" s="64"/>
      <c r="OXF2" s="64"/>
      <c r="OXG2" s="64"/>
      <c r="OXH2" s="64"/>
      <c r="OXI2" s="64"/>
      <c r="OXJ2" s="64"/>
      <c r="OXK2" s="64"/>
      <c r="OXL2" s="64"/>
      <c r="OXM2" s="64"/>
      <c r="OXN2" s="64"/>
      <c r="OXO2" s="64"/>
      <c r="OXP2" s="64"/>
      <c r="OXQ2" s="64"/>
      <c r="OXR2" s="64"/>
      <c r="OXS2" s="64"/>
      <c r="OXT2" s="64"/>
      <c r="OXU2" s="64"/>
      <c r="OXV2" s="64"/>
      <c r="OXW2" s="64"/>
      <c r="OXX2" s="64"/>
      <c r="OXY2" s="64"/>
      <c r="OXZ2" s="64"/>
      <c r="OYA2" s="64"/>
      <c r="OYB2" s="64"/>
      <c r="OYC2" s="64"/>
      <c r="OYD2" s="64"/>
      <c r="OYE2" s="64"/>
      <c r="OYF2" s="64"/>
      <c r="OYG2" s="64"/>
      <c r="OYH2" s="64"/>
      <c r="OYI2" s="64"/>
      <c r="OYJ2" s="64"/>
      <c r="OYK2" s="64"/>
      <c r="OYL2" s="64"/>
      <c r="OYM2" s="64"/>
      <c r="OYN2" s="64"/>
      <c r="OYO2" s="64"/>
      <c r="OYP2" s="64"/>
      <c r="OYQ2" s="64"/>
      <c r="OYR2" s="64"/>
      <c r="OYS2" s="64"/>
      <c r="OYT2" s="64"/>
      <c r="OYU2" s="64"/>
      <c r="OYV2" s="64"/>
      <c r="OYW2" s="64"/>
      <c r="OYX2" s="64"/>
      <c r="OYY2" s="64"/>
      <c r="OYZ2" s="64"/>
      <c r="OZA2" s="64"/>
      <c r="OZB2" s="64"/>
      <c r="OZC2" s="64"/>
      <c r="OZD2" s="64"/>
      <c r="OZE2" s="64"/>
      <c r="OZF2" s="64"/>
      <c r="OZG2" s="64"/>
      <c r="OZH2" s="64"/>
      <c r="OZI2" s="64"/>
      <c r="OZJ2" s="64"/>
      <c r="OZK2" s="64"/>
      <c r="OZL2" s="64"/>
      <c r="OZM2" s="64"/>
      <c r="OZN2" s="64"/>
      <c r="OZO2" s="64"/>
      <c r="OZP2" s="64"/>
      <c r="OZQ2" s="64"/>
      <c r="OZR2" s="64"/>
      <c r="OZS2" s="64"/>
      <c r="OZT2" s="64"/>
      <c r="OZU2" s="64"/>
      <c r="OZV2" s="64"/>
      <c r="OZW2" s="64"/>
      <c r="OZX2" s="64"/>
      <c r="OZY2" s="64"/>
      <c r="OZZ2" s="64"/>
      <c r="PAA2" s="64"/>
      <c r="PAB2" s="64"/>
      <c r="PAC2" s="64"/>
      <c r="PAD2" s="64"/>
      <c r="PAE2" s="64"/>
      <c r="PAF2" s="64"/>
      <c r="PAG2" s="64"/>
      <c r="PAH2" s="64"/>
      <c r="PAI2" s="64"/>
      <c r="PAJ2" s="64"/>
      <c r="PAK2" s="64"/>
      <c r="PAL2" s="64"/>
      <c r="PAM2" s="64"/>
      <c r="PAN2" s="64"/>
      <c r="PAO2" s="64"/>
      <c r="PAP2" s="64"/>
      <c r="PAQ2" s="64"/>
      <c r="PAR2" s="64"/>
      <c r="PAS2" s="64"/>
      <c r="PAT2" s="64"/>
      <c r="PAU2" s="64"/>
      <c r="PAV2" s="64"/>
      <c r="PAW2" s="64"/>
      <c r="PAX2" s="64"/>
      <c r="PAY2" s="64"/>
      <c r="PAZ2" s="64"/>
      <c r="PBA2" s="64"/>
      <c r="PBB2" s="64"/>
      <c r="PBC2" s="64"/>
      <c r="PBD2" s="64"/>
      <c r="PBE2" s="64"/>
      <c r="PBF2" s="64"/>
      <c r="PBG2" s="64"/>
      <c r="PBH2" s="64"/>
      <c r="PBI2" s="64"/>
      <c r="PBJ2" s="64"/>
      <c r="PBK2" s="64"/>
      <c r="PBL2" s="64"/>
      <c r="PBM2" s="64"/>
      <c r="PBN2" s="64"/>
      <c r="PBO2" s="64"/>
      <c r="PBP2" s="64"/>
      <c r="PBQ2" s="64"/>
      <c r="PBR2" s="64"/>
      <c r="PBS2" s="64"/>
      <c r="PBT2" s="64"/>
      <c r="PBU2" s="64"/>
      <c r="PBV2" s="64"/>
      <c r="PBW2" s="64"/>
      <c r="PBX2" s="64"/>
      <c r="PBY2" s="64"/>
      <c r="PBZ2" s="64"/>
      <c r="PCA2" s="64"/>
      <c r="PCB2" s="64"/>
      <c r="PCC2" s="64"/>
      <c r="PCD2" s="64"/>
      <c r="PCE2" s="64"/>
      <c r="PCF2" s="64"/>
      <c r="PCG2" s="64"/>
      <c r="PCH2" s="64"/>
      <c r="PCI2" s="64"/>
      <c r="PCJ2" s="64"/>
      <c r="PCK2" s="64"/>
      <c r="PCL2" s="64"/>
      <c r="PCM2" s="64"/>
      <c r="PCN2" s="64"/>
      <c r="PCO2" s="64"/>
      <c r="PCP2" s="64"/>
      <c r="PCQ2" s="64"/>
      <c r="PCR2" s="64"/>
      <c r="PCS2" s="64"/>
      <c r="PCT2" s="64"/>
      <c r="PCU2" s="64"/>
      <c r="PCV2" s="64"/>
      <c r="PCW2" s="64"/>
      <c r="PCX2" s="64"/>
      <c r="PCY2" s="64"/>
      <c r="PCZ2" s="64"/>
      <c r="PDA2" s="64"/>
      <c r="PDB2" s="64"/>
      <c r="PDC2" s="64"/>
      <c r="PDD2" s="64"/>
      <c r="PDE2" s="64"/>
      <c r="PDF2" s="64"/>
      <c r="PDG2" s="64"/>
      <c r="PDH2" s="64"/>
      <c r="PDI2" s="64"/>
      <c r="PDJ2" s="64"/>
      <c r="PDK2" s="64"/>
      <c r="PDL2" s="64"/>
      <c r="PDM2" s="64"/>
      <c r="PDN2" s="64"/>
      <c r="PDO2" s="64"/>
      <c r="PDP2" s="64"/>
      <c r="PDQ2" s="64"/>
      <c r="PDR2" s="64"/>
      <c r="PDS2" s="64"/>
      <c r="PDT2" s="64"/>
      <c r="PDU2" s="64"/>
      <c r="PDV2" s="64"/>
      <c r="PDW2" s="64"/>
      <c r="PDX2" s="64"/>
      <c r="PDY2" s="64"/>
      <c r="PDZ2" s="64"/>
      <c r="PEA2" s="64"/>
      <c r="PEB2" s="64"/>
      <c r="PEC2" s="64"/>
      <c r="PED2" s="64"/>
      <c r="PEE2" s="64"/>
      <c r="PEF2" s="64"/>
      <c r="PEG2" s="64"/>
      <c r="PEH2" s="64"/>
      <c r="PEI2" s="64"/>
      <c r="PEJ2" s="64"/>
      <c r="PEK2" s="64"/>
      <c r="PEL2" s="64"/>
      <c r="PEM2" s="64"/>
      <c r="PEN2" s="64"/>
      <c r="PEO2" s="64"/>
      <c r="PEP2" s="64"/>
      <c r="PEQ2" s="64"/>
      <c r="PER2" s="64"/>
      <c r="PES2" s="64"/>
      <c r="PET2" s="64"/>
      <c r="PEU2" s="64"/>
      <c r="PEV2" s="64"/>
      <c r="PEW2" s="64"/>
      <c r="PEX2" s="64"/>
      <c r="PEY2" s="64"/>
      <c r="PEZ2" s="64"/>
      <c r="PFA2" s="64"/>
      <c r="PFB2" s="64"/>
      <c r="PFC2" s="64"/>
      <c r="PFD2" s="64"/>
      <c r="PFE2" s="64"/>
      <c r="PFF2" s="64"/>
      <c r="PFG2" s="64"/>
      <c r="PFH2" s="64"/>
      <c r="PFI2" s="64"/>
      <c r="PFJ2" s="64"/>
      <c r="PFK2" s="64"/>
      <c r="PFL2" s="64"/>
      <c r="PFM2" s="64"/>
      <c r="PFN2" s="64"/>
      <c r="PFO2" s="64"/>
      <c r="PFP2" s="64"/>
      <c r="PFQ2" s="64"/>
      <c r="PFR2" s="64"/>
      <c r="PFS2" s="64"/>
      <c r="PFT2" s="64"/>
      <c r="PFU2" s="64"/>
      <c r="PFV2" s="64"/>
      <c r="PFW2" s="64"/>
      <c r="PFX2" s="64"/>
      <c r="PFY2" s="64"/>
      <c r="PFZ2" s="64"/>
      <c r="PGA2" s="64"/>
      <c r="PGB2" s="64"/>
      <c r="PGC2" s="64"/>
      <c r="PGD2" s="64"/>
      <c r="PGE2" s="64"/>
      <c r="PGF2" s="64"/>
      <c r="PGG2" s="64"/>
      <c r="PGH2" s="64"/>
      <c r="PGI2" s="64"/>
      <c r="PGJ2" s="64"/>
      <c r="PGK2" s="64"/>
      <c r="PGL2" s="64"/>
      <c r="PGM2" s="64"/>
      <c r="PGN2" s="64"/>
      <c r="PGO2" s="64"/>
      <c r="PGP2" s="64"/>
      <c r="PGQ2" s="64"/>
      <c r="PGR2" s="64"/>
      <c r="PGS2" s="64"/>
      <c r="PGT2" s="64"/>
      <c r="PGU2" s="64"/>
      <c r="PGV2" s="64"/>
      <c r="PGW2" s="64"/>
      <c r="PGX2" s="64"/>
      <c r="PGY2" s="64"/>
      <c r="PGZ2" s="64"/>
      <c r="PHA2" s="64"/>
      <c r="PHB2" s="64"/>
      <c r="PHC2" s="64"/>
      <c r="PHD2" s="64"/>
      <c r="PHE2" s="64"/>
      <c r="PHF2" s="64"/>
      <c r="PHG2" s="64"/>
      <c r="PHH2" s="64"/>
      <c r="PHI2" s="64"/>
      <c r="PHJ2" s="64"/>
      <c r="PHK2" s="64"/>
      <c r="PHL2" s="64"/>
      <c r="PHM2" s="64"/>
      <c r="PHN2" s="64"/>
      <c r="PHO2" s="64"/>
      <c r="PHP2" s="64"/>
      <c r="PHQ2" s="64"/>
      <c r="PHR2" s="64"/>
      <c r="PHS2" s="64"/>
      <c r="PHT2" s="64"/>
      <c r="PHU2" s="64"/>
      <c r="PHV2" s="64"/>
      <c r="PHW2" s="64"/>
      <c r="PHX2" s="64"/>
      <c r="PHY2" s="64"/>
      <c r="PHZ2" s="64"/>
      <c r="PIA2" s="64"/>
      <c r="PIB2" s="64"/>
      <c r="PIC2" s="64"/>
      <c r="PID2" s="64"/>
      <c r="PIE2" s="64"/>
      <c r="PIF2" s="64"/>
      <c r="PIG2" s="64"/>
      <c r="PIH2" s="64"/>
      <c r="PII2" s="64"/>
      <c r="PIJ2" s="64"/>
      <c r="PIK2" s="64"/>
      <c r="PIL2" s="64"/>
      <c r="PIM2" s="64"/>
      <c r="PIN2" s="64"/>
      <c r="PIO2" s="64"/>
      <c r="PIP2" s="64"/>
      <c r="PIQ2" s="64"/>
      <c r="PIR2" s="64"/>
      <c r="PIS2" s="64"/>
      <c r="PIT2" s="64"/>
      <c r="PIU2" s="64"/>
      <c r="PIV2" s="64"/>
      <c r="PIW2" s="64"/>
      <c r="PIX2" s="64"/>
      <c r="PIY2" s="64"/>
      <c r="PIZ2" s="64"/>
      <c r="PJA2" s="64"/>
      <c r="PJB2" s="64"/>
      <c r="PJC2" s="64"/>
      <c r="PJD2" s="64"/>
      <c r="PJE2" s="64"/>
      <c r="PJF2" s="64"/>
      <c r="PJG2" s="64"/>
      <c r="PJH2" s="64"/>
      <c r="PJI2" s="64"/>
      <c r="PJJ2" s="64"/>
      <c r="PJK2" s="64"/>
      <c r="PJL2" s="64"/>
      <c r="PJM2" s="64"/>
      <c r="PJN2" s="64"/>
      <c r="PJO2" s="64"/>
      <c r="PJP2" s="64"/>
      <c r="PJQ2" s="64"/>
      <c r="PJR2" s="64"/>
      <c r="PJS2" s="64"/>
      <c r="PJT2" s="64"/>
      <c r="PJU2" s="64"/>
      <c r="PJV2" s="64"/>
      <c r="PJW2" s="64"/>
      <c r="PJX2" s="64"/>
      <c r="PJY2" s="64"/>
      <c r="PJZ2" s="64"/>
      <c r="PKA2" s="64"/>
      <c r="PKB2" s="64"/>
      <c r="PKC2" s="64"/>
      <c r="PKD2" s="64"/>
      <c r="PKE2" s="64"/>
      <c r="PKF2" s="64"/>
      <c r="PKG2" s="64"/>
      <c r="PKH2" s="64"/>
      <c r="PKI2" s="64"/>
      <c r="PKJ2" s="64"/>
      <c r="PKK2" s="64"/>
      <c r="PKL2" s="64"/>
      <c r="PKM2" s="64"/>
      <c r="PKN2" s="64"/>
      <c r="PKO2" s="64"/>
      <c r="PKP2" s="64"/>
      <c r="PKQ2" s="64"/>
      <c r="PKR2" s="64"/>
      <c r="PKS2" s="64"/>
      <c r="PKT2" s="64"/>
      <c r="PKU2" s="64"/>
      <c r="PKV2" s="64"/>
      <c r="PKW2" s="64"/>
      <c r="PKX2" s="64"/>
      <c r="PKY2" s="64"/>
      <c r="PKZ2" s="64"/>
      <c r="PLA2" s="64"/>
      <c r="PLB2" s="64"/>
      <c r="PLC2" s="64"/>
      <c r="PLD2" s="64"/>
      <c r="PLE2" s="64"/>
      <c r="PLF2" s="64"/>
      <c r="PLG2" s="64"/>
      <c r="PLH2" s="64"/>
      <c r="PLI2" s="64"/>
      <c r="PLJ2" s="64"/>
      <c r="PLK2" s="64"/>
      <c r="PLL2" s="64"/>
      <c r="PLM2" s="64"/>
      <c r="PLN2" s="64"/>
      <c r="PLO2" s="64"/>
      <c r="PLP2" s="64"/>
      <c r="PLQ2" s="64"/>
      <c r="PLR2" s="64"/>
      <c r="PLS2" s="64"/>
      <c r="PLT2" s="64"/>
      <c r="PLU2" s="64"/>
      <c r="PLV2" s="64"/>
      <c r="PLW2" s="64"/>
      <c r="PLX2" s="64"/>
      <c r="PLY2" s="64"/>
      <c r="PLZ2" s="64"/>
      <c r="PMA2" s="64"/>
      <c r="PMB2" s="64"/>
      <c r="PMC2" s="64"/>
      <c r="PMD2" s="64"/>
      <c r="PME2" s="64"/>
      <c r="PMF2" s="64"/>
      <c r="PMG2" s="64"/>
      <c r="PMH2" s="64"/>
      <c r="PMI2" s="64"/>
      <c r="PMJ2" s="64"/>
      <c r="PMK2" s="64"/>
      <c r="PML2" s="64"/>
      <c r="PMM2" s="64"/>
      <c r="PMN2" s="64"/>
      <c r="PMO2" s="64"/>
      <c r="PMP2" s="64"/>
      <c r="PMQ2" s="64"/>
      <c r="PMR2" s="64"/>
      <c r="PMS2" s="64"/>
      <c r="PMT2" s="64"/>
      <c r="PMU2" s="64"/>
      <c r="PMV2" s="64"/>
      <c r="PMW2" s="64"/>
      <c r="PMX2" s="64"/>
      <c r="PMY2" s="64"/>
      <c r="PMZ2" s="64"/>
      <c r="PNA2" s="64"/>
      <c r="PNB2" s="64"/>
      <c r="PNC2" s="64"/>
      <c r="PND2" s="64"/>
      <c r="PNE2" s="64"/>
      <c r="PNF2" s="64"/>
      <c r="PNG2" s="64"/>
      <c r="PNH2" s="64"/>
      <c r="PNI2" s="64"/>
      <c r="PNJ2" s="64"/>
      <c r="PNK2" s="64"/>
      <c r="PNL2" s="64"/>
      <c r="PNM2" s="64"/>
      <c r="PNN2" s="64"/>
      <c r="PNO2" s="64"/>
      <c r="PNP2" s="64"/>
      <c r="PNQ2" s="64"/>
      <c r="PNR2" s="64"/>
      <c r="PNS2" s="64"/>
      <c r="PNT2" s="64"/>
      <c r="PNU2" s="64"/>
      <c r="PNV2" s="64"/>
      <c r="PNW2" s="64"/>
      <c r="PNX2" s="64"/>
      <c r="PNY2" s="64"/>
      <c r="PNZ2" s="64"/>
      <c r="POA2" s="64"/>
      <c r="POB2" s="64"/>
      <c r="POC2" s="64"/>
      <c r="POD2" s="64"/>
      <c r="POE2" s="64"/>
      <c r="POF2" s="64"/>
      <c r="POG2" s="64"/>
      <c r="POH2" s="64"/>
      <c r="POI2" s="64"/>
      <c r="POJ2" s="64"/>
      <c r="POK2" s="64"/>
      <c r="POL2" s="64"/>
      <c r="POM2" s="64"/>
      <c r="PON2" s="64"/>
      <c r="POO2" s="64"/>
      <c r="POP2" s="64"/>
      <c r="POQ2" s="64"/>
      <c r="POR2" s="64"/>
      <c r="POS2" s="64"/>
      <c r="POT2" s="64"/>
      <c r="POU2" s="64"/>
      <c r="POV2" s="64"/>
      <c r="POW2" s="64"/>
      <c r="POX2" s="64"/>
      <c r="POY2" s="64"/>
      <c r="POZ2" s="64"/>
      <c r="PPA2" s="64"/>
      <c r="PPB2" s="64"/>
      <c r="PPC2" s="64"/>
      <c r="PPD2" s="64"/>
      <c r="PPE2" s="64"/>
      <c r="PPF2" s="64"/>
      <c r="PPG2" s="64"/>
      <c r="PPH2" s="64"/>
      <c r="PPI2" s="64"/>
      <c r="PPJ2" s="64"/>
      <c r="PPK2" s="64"/>
      <c r="PPL2" s="64"/>
      <c r="PPM2" s="64"/>
      <c r="PPN2" s="64"/>
      <c r="PPO2" s="64"/>
      <c r="PPP2" s="64"/>
      <c r="PPQ2" s="64"/>
      <c r="PPR2" s="64"/>
      <c r="PPS2" s="64"/>
      <c r="PPT2" s="64"/>
      <c r="PPU2" s="64"/>
      <c r="PPV2" s="64"/>
      <c r="PPW2" s="64"/>
      <c r="PPX2" s="64"/>
      <c r="PPY2" s="64"/>
      <c r="PPZ2" s="64"/>
      <c r="PQA2" s="64"/>
      <c r="PQB2" s="64"/>
      <c r="PQC2" s="64"/>
      <c r="PQD2" s="64"/>
      <c r="PQE2" s="64"/>
      <c r="PQF2" s="64"/>
      <c r="PQG2" s="64"/>
      <c r="PQH2" s="64"/>
      <c r="PQI2" s="64"/>
      <c r="PQJ2" s="64"/>
      <c r="PQK2" s="64"/>
      <c r="PQL2" s="64"/>
      <c r="PQM2" s="64"/>
      <c r="PQN2" s="64"/>
      <c r="PQO2" s="64"/>
      <c r="PQP2" s="64"/>
      <c r="PQQ2" s="64"/>
      <c r="PQR2" s="64"/>
      <c r="PQS2" s="64"/>
      <c r="PQT2" s="64"/>
      <c r="PQU2" s="64"/>
      <c r="PQV2" s="64"/>
      <c r="PQW2" s="64"/>
      <c r="PQX2" s="64"/>
      <c r="PQY2" s="64"/>
      <c r="PQZ2" s="64"/>
      <c r="PRA2" s="64"/>
      <c r="PRB2" s="64"/>
      <c r="PRC2" s="64"/>
      <c r="PRD2" s="64"/>
      <c r="PRE2" s="64"/>
      <c r="PRF2" s="64"/>
      <c r="PRG2" s="64"/>
      <c r="PRH2" s="64"/>
      <c r="PRI2" s="64"/>
      <c r="PRJ2" s="64"/>
      <c r="PRK2" s="64"/>
      <c r="PRL2" s="64"/>
      <c r="PRM2" s="64"/>
      <c r="PRN2" s="64"/>
      <c r="PRO2" s="64"/>
      <c r="PRP2" s="64"/>
      <c r="PRQ2" s="64"/>
      <c r="PRR2" s="64"/>
      <c r="PRS2" s="64"/>
      <c r="PRT2" s="64"/>
      <c r="PRU2" s="64"/>
      <c r="PRV2" s="64"/>
      <c r="PRW2" s="64"/>
      <c r="PRX2" s="64"/>
      <c r="PRY2" s="64"/>
      <c r="PRZ2" s="64"/>
      <c r="PSA2" s="64"/>
      <c r="PSB2" s="64"/>
      <c r="PSC2" s="64"/>
      <c r="PSD2" s="64"/>
      <c r="PSE2" s="64"/>
      <c r="PSF2" s="64"/>
      <c r="PSG2" s="64"/>
      <c r="PSH2" s="64"/>
      <c r="PSI2" s="64"/>
      <c r="PSJ2" s="64"/>
      <c r="PSK2" s="64"/>
      <c r="PSL2" s="64"/>
      <c r="PSM2" s="64"/>
      <c r="PSN2" s="64"/>
      <c r="PSO2" s="64"/>
      <c r="PSP2" s="64"/>
      <c r="PSQ2" s="64"/>
      <c r="PSR2" s="64"/>
      <c r="PSS2" s="64"/>
      <c r="PST2" s="64"/>
      <c r="PSU2" s="64"/>
      <c r="PSV2" s="64"/>
      <c r="PSW2" s="64"/>
      <c r="PSX2" s="64"/>
      <c r="PSY2" s="64"/>
      <c r="PSZ2" s="64"/>
      <c r="PTA2" s="64"/>
      <c r="PTB2" s="64"/>
      <c r="PTC2" s="64"/>
      <c r="PTD2" s="64"/>
      <c r="PTE2" s="64"/>
      <c r="PTF2" s="64"/>
      <c r="PTG2" s="64"/>
      <c r="PTH2" s="64"/>
      <c r="PTI2" s="64"/>
      <c r="PTJ2" s="64"/>
      <c r="PTK2" s="64"/>
      <c r="PTL2" s="64"/>
      <c r="PTM2" s="64"/>
      <c r="PTN2" s="64"/>
      <c r="PTO2" s="64"/>
      <c r="PTP2" s="64"/>
      <c r="PTQ2" s="64"/>
      <c r="PTR2" s="64"/>
      <c r="PTS2" s="64"/>
      <c r="PTT2" s="64"/>
      <c r="PTU2" s="64"/>
      <c r="PTV2" s="64"/>
      <c r="PTW2" s="64"/>
      <c r="PTX2" s="64"/>
      <c r="PTY2" s="64"/>
      <c r="PTZ2" s="64"/>
      <c r="PUA2" s="64"/>
      <c r="PUB2" s="64"/>
      <c r="PUC2" s="64"/>
      <c r="PUD2" s="64"/>
      <c r="PUE2" s="64"/>
      <c r="PUF2" s="64"/>
      <c r="PUG2" s="64"/>
      <c r="PUH2" s="64"/>
      <c r="PUI2" s="64"/>
      <c r="PUJ2" s="64"/>
      <c r="PUK2" s="64"/>
      <c r="PUL2" s="64"/>
      <c r="PUM2" s="64"/>
      <c r="PUN2" s="64"/>
      <c r="PUO2" s="64"/>
      <c r="PUP2" s="64"/>
      <c r="PUQ2" s="64"/>
      <c r="PUR2" s="64"/>
      <c r="PUS2" s="64"/>
      <c r="PUT2" s="64"/>
      <c r="PUU2" s="64"/>
      <c r="PUV2" s="64"/>
      <c r="PUW2" s="64"/>
      <c r="PUX2" s="64"/>
      <c r="PUY2" s="64"/>
      <c r="PUZ2" s="64"/>
      <c r="PVA2" s="64"/>
      <c r="PVB2" s="64"/>
      <c r="PVC2" s="64"/>
      <c r="PVD2" s="64"/>
      <c r="PVE2" s="64"/>
      <c r="PVF2" s="64"/>
      <c r="PVG2" s="64"/>
      <c r="PVH2" s="64"/>
      <c r="PVI2" s="64"/>
      <c r="PVJ2" s="64"/>
      <c r="PVK2" s="64"/>
      <c r="PVL2" s="64"/>
      <c r="PVM2" s="64"/>
      <c r="PVN2" s="64"/>
      <c r="PVO2" s="64"/>
      <c r="PVP2" s="64"/>
      <c r="PVQ2" s="64"/>
      <c r="PVR2" s="64"/>
      <c r="PVS2" s="64"/>
      <c r="PVT2" s="64"/>
      <c r="PVU2" s="64"/>
      <c r="PVV2" s="64"/>
      <c r="PVW2" s="64"/>
      <c r="PVX2" s="64"/>
      <c r="PVY2" s="64"/>
      <c r="PVZ2" s="64"/>
      <c r="PWA2" s="64"/>
      <c r="PWB2" s="64"/>
      <c r="PWC2" s="64"/>
      <c r="PWD2" s="64"/>
      <c r="PWE2" s="64"/>
      <c r="PWF2" s="64"/>
      <c r="PWG2" s="64"/>
      <c r="PWH2" s="64"/>
      <c r="PWI2" s="64"/>
      <c r="PWJ2" s="64"/>
      <c r="PWK2" s="64"/>
      <c r="PWL2" s="64"/>
      <c r="PWM2" s="64"/>
      <c r="PWN2" s="64"/>
      <c r="PWO2" s="64"/>
      <c r="PWP2" s="64"/>
      <c r="PWQ2" s="64"/>
      <c r="PWR2" s="64"/>
      <c r="PWS2" s="64"/>
      <c r="PWT2" s="64"/>
      <c r="PWU2" s="64"/>
      <c r="PWV2" s="64"/>
      <c r="PWW2" s="64"/>
      <c r="PWX2" s="64"/>
      <c r="PWY2" s="64"/>
      <c r="PWZ2" s="64"/>
      <c r="PXA2" s="64"/>
      <c r="PXB2" s="64"/>
      <c r="PXC2" s="64"/>
      <c r="PXD2" s="64"/>
      <c r="PXE2" s="64"/>
      <c r="PXF2" s="64"/>
      <c r="PXG2" s="64"/>
      <c r="PXH2" s="64"/>
      <c r="PXI2" s="64"/>
      <c r="PXJ2" s="64"/>
      <c r="PXK2" s="64"/>
      <c r="PXL2" s="64"/>
      <c r="PXM2" s="64"/>
      <c r="PXN2" s="64"/>
      <c r="PXO2" s="64"/>
      <c r="PXP2" s="64"/>
      <c r="PXQ2" s="64"/>
      <c r="PXR2" s="64"/>
      <c r="PXS2" s="64"/>
      <c r="PXT2" s="64"/>
      <c r="PXU2" s="64"/>
      <c r="PXV2" s="64"/>
      <c r="PXW2" s="64"/>
      <c r="PXX2" s="64"/>
      <c r="PXY2" s="64"/>
      <c r="PXZ2" s="64"/>
      <c r="PYA2" s="64"/>
      <c r="PYB2" s="64"/>
      <c r="PYC2" s="64"/>
      <c r="PYD2" s="64"/>
      <c r="PYE2" s="64"/>
      <c r="PYF2" s="64"/>
      <c r="PYG2" s="64"/>
      <c r="PYH2" s="64"/>
      <c r="PYI2" s="64"/>
      <c r="PYJ2" s="64"/>
      <c r="PYK2" s="64"/>
      <c r="PYL2" s="64"/>
      <c r="PYM2" s="64"/>
      <c r="PYN2" s="64"/>
      <c r="PYO2" s="64"/>
      <c r="PYP2" s="64"/>
      <c r="PYQ2" s="64"/>
      <c r="PYR2" s="64"/>
      <c r="PYS2" s="64"/>
      <c r="PYT2" s="64"/>
      <c r="PYU2" s="64"/>
      <c r="PYV2" s="64"/>
      <c r="PYW2" s="64"/>
      <c r="PYX2" s="64"/>
      <c r="PYY2" s="64"/>
      <c r="PYZ2" s="64"/>
      <c r="PZA2" s="64"/>
      <c r="PZB2" s="64"/>
      <c r="PZC2" s="64"/>
      <c r="PZD2" s="64"/>
      <c r="PZE2" s="64"/>
      <c r="PZF2" s="64"/>
      <c r="PZG2" s="64"/>
      <c r="PZH2" s="64"/>
      <c r="PZI2" s="64"/>
      <c r="PZJ2" s="64"/>
      <c r="PZK2" s="64"/>
      <c r="PZL2" s="64"/>
      <c r="PZM2" s="64"/>
      <c r="PZN2" s="64"/>
      <c r="PZO2" s="64"/>
      <c r="PZP2" s="64"/>
      <c r="PZQ2" s="64"/>
      <c r="PZR2" s="64"/>
      <c r="PZS2" s="64"/>
      <c r="PZT2" s="64"/>
      <c r="PZU2" s="64"/>
      <c r="PZV2" s="64"/>
      <c r="PZW2" s="64"/>
      <c r="PZX2" s="64"/>
      <c r="PZY2" s="64"/>
      <c r="PZZ2" s="64"/>
      <c r="QAA2" s="64"/>
      <c r="QAB2" s="64"/>
      <c r="QAC2" s="64"/>
      <c r="QAD2" s="64"/>
      <c r="QAE2" s="64"/>
      <c r="QAF2" s="64"/>
      <c r="QAG2" s="64"/>
      <c r="QAH2" s="64"/>
      <c r="QAI2" s="64"/>
      <c r="QAJ2" s="64"/>
      <c r="QAK2" s="64"/>
      <c r="QAL2" s="64"/>
      <c r="QAM2" s="64"/>
      <c r="QAN2" s="64"/>
      <c r="QAO2" s="64"/>
      <c r="QAP2" s="64"/>
      <c r="QAQ2" s="64"/>
      <c r="QAR2" s="64"/>
      <c r="QAS2" s="64"/>
      <c r="QAT2" s="64"/>
      <c r="QAU2" s="64"/>
      <c r="QAV2" s="64"/>
      <c r="QAW2" s="64"/>
      <c r="QAX2" s="64"/>
      <c r="QAY2" s="64"/>
      <c r="QAZ2" s="64"/>
      <c r="QBA2" s="64"/>
      <c r="QBB2" s="64"/>
      <c r="QBC2" s="64"/>
      <c r="QBD2" s="64"/>
      <c r="QBE2" s="64"/>
      <c r="QBF2" s="64"/>
      <c r="QBG2" s="64"/>
      <c r="QBH2" s="64"/>
      <c r="QBI2" s="64"/>
      <c r="QBJ2" s="64"/>
      <c r="QBK2" s="64"/>
      <c r="QBL2" s="64"/>
      <c r="QBM2" s="64"/>
      <c r="QBN2" s="64"/>
      <c r="QBO2" s="64"/>
      <c r="QBP2" s="64"/>
      <c r="QBQ2" s="64"/>
      <c r="QBR2" s="64"/>
      <c r="QBS2" s="64"/>
      <c r="QBT2" s="64"/>
      <c r="QBU2" s="64"/>
      <c r="QBV2" s="64"/>
      <c r="QBW2" s="64"/>
      <c r="QBX2" s="64"/>
      <c r="QBY2" s="64"/>
      <c r="QBZ2" s="64"/>
      <c r="QCA2" s="64"/>
      <c r="QCB2" s="64"/>
      <c r="QCC2" s="64"/>
      <c r="QCD2" s="64"/>
      <c r="QCE2" s="64"/>
      <c r="QCF2" s="64"/>
      <c r="QCG2" s="64"/>
      <c r="QCH2" s="64"/>
      <c r="QCI2" s="64"/>
      <c r="QCJ2" s="64"/>
      <c r="QCK2" s="64"/>
      <c r="QCL2" s="64"/>
      <c r="QCM2" s="64"/>
      <c r="QCN2" s="64"/>
      <c r="QCO2" s="64"/>
      <c r="QCP2" s="64"/>
      <c r="QCQ2" s="64"/>
      <c r="QCR2" s="64"/>
      <c r="QCS2" s="64"/>
      <c r="QCT2" s="64"/>
      <c r="QCU2" s="64"/>
      <c r="QCV2" s="64"/>
      <c r="QCW2" s="64"/>
      <c r="QCX2" s="64"/>
      <c r="QCY2" s="64"/>
      <c r="QCZ2" s="64"/>
      <c r="QDA2" s="64"/>
      <c r="QDB2" s="64"/>
      <c r="QDC2" s="64"/>
      <c r="QDD2" s="64"/>
      <c r="QDE2" s="64"/>
      <c r="QDF2" s="64"/>
      <c r="QDG2" s="64"/>
      <c r="QDH2" s="64"/>
      <c r="QDI2" s="64"/>
      <c r="QDJ2" s="64"/>
      <c r="QDK2" s="64"/>
      <c r="QDL2" s="64"/>
      <c r="QDM2" s="64"/>
      <c r="QDN2" s="64"/>
      <c r="QDO2" s="64"/>
      <c r="QDP2" s="64"/>
      <c r="QDQ2" s="64"/>
      <c r="QDR2" s="64"/>
      <c r="QDS2" s="64"/>
      <c r="QDT2" s="64"/>
      <c r="QDU2" s="64"/>
      <c r="QDV2" s="64"/>
      <c r="QDW2" s="64"/>
      <c r="QDX2" s="64"/>
      <c r="QDY2" s="64"/>
      <c r="QDZ2" s="64"/>
      <c r="QEA2" s="64"/>
      <c r="QEB2" s="64"/>
      <c r="QEC2" s="64"/>
      <c r="QED2" s="64"/>
      <c r="QEE2" s="64"/>
      <c r="QEF2" s="64"/>
      <c r="QEG2" s="64"/>
      <c r="QEH2" s="64"/>
      <c r="QEI2" s="64"/>
      <c r="QEJ2" s="64"/>
      <c r="QEK2" s="64"/>
      <c r="QEL2" s="64"/>
      <c r="QEM2" s="64"/>
      <c r="QEN2" s="64"/>
      <c r="QEO2" s="64"/>
      <c r="QEP2" s="64"/>
      <c r="QEQ2" s="64"/>
      <c r="QER2" s="64"/>
      <c r="QES2" s="64"/>
      <c r="QET2" s="64"/>
      <c r="QEU2" s="64"/>
      <c r="QEV2" s="64"/>
      <c r="QEW2" s="64"/>
      <c r="QEX2" s="64"/>
      <c r="QEY2" s="64"/>
      <c r="QEZ2" s="64"/>
      <c r="QFA2" s="64"/>
      <c r="QFB2" s="64"/>
      <c r="QFC2" s="64"/>
      <c r="QFD2" s="64"/>
      <c r="QFE2" s="64"/>
      <c r="QFF2" s="64"/>
      <c r="QFG2" s="64"/>
      <c r="QFH2" s="64"/>
      <c r="QFI2" s="64"/>
      <c r="QFJ2" s="64"/>
      <c r="QFK2" s="64"/>
      <c r="QFL2" s="64"/>
      <c r="QFM2" s="64"/>
      <c r="QFN2" s="64"/>
      <c r="QFO2" s="64"/>
      <c r="QFP2" s="64"/>
      <c r="QFQ2" s="64"/>
      <c r="QFR2" s="64"/>
      <c r="QFS2" s="64"/>
      <c r="QFT2" s="64"/>
      <c r="QFU2" s="64"/>
      <c r="QFV2" s="64"/>
      <c r="QFW2" s="64"/>
      <c r="QFX2" s="64"/>
      <c r="QFY2" s="64"/>
      <c r="QFZ2" s="64"/>
      <c r="QGA2" s="64"/>
      <c r="QGB2" s="64"/>
      <c r="QGC2" s="64"/>
      <c r="QGD2" s="64"/>
      <c r="QGE2" s="64"/>
      <c r="QGF2" s="64"/>
      <c r="QGG2" s="64"/>
      <c r="QGH2" s="64"/>
      <c r="QGI2" s="64"/>
      <c r="QGJ2" s="64"/>
      <c r="QGK2" s="64"/>
      <c r="QGL2" s="64"/>
      <c r="QGM2" s="64"/>
      <c r="QGN2" s="64"/>
      <c r="QGO2" s="64"/>
      <c r="QGP2" s="64"/>
      <c r="QGQ2" s="64"/>
      <c r="QGR2" s="64"/>
      <c r="QGS2" s="64"/>
      <c r="QGT2" s="64"/>
      <c r="QGU2" s="64"/>
      <c r="QGV2" s="64"/>
      <c r="QGW2" s="64"/>
      <c r="QGX2" s="64"/>
      <c r="QGY2" s="64"/>
      <c r="QGZ2" s="64"/>
      <c r="QHA2" s="64"/>
      <c r="QHB2" s="64"/>
      <c r="QHC2" s="64"/>
      <c r="QHD2" s="64"/>
      <c r="QHE2" s="64"/>
      <c r="QHF2" s="64"/>
      <c r="QHG2" s="64"/>
      <c r="QHH2" s="64"/>
      <c r="QHI2" s="64"/>
      <c r="QHJ2" s="64"/>
      <c r="QHK2" s="64"/>
      <c r="QHL2" s="64"/>
      <c r="QHM2" s="64"/>
      <c r="QHN2" s="64"/>
      <c r="QHO2" s="64"/>
      <c r="QHP2" s="64"/>
      <c r="QHQ2" s="64"/>
      <c r="QHR2" s="64"/>
      <c r="QHS2" s="64"/>
      <c r="QHT2" s="64"/>
      <c r="QHU2" s="64"/>
      <c r="QHV2" s="64"/>
      <c r="QHW2" s="64"/>
      <c r="QHX2" s="64"/>
      <c r="QHY2" s="64"/>
      <c r="QHZ2" s="64"/>
      <c r="QIA2" s="64"/>
      <c r="QIB2" s="64"/>
      <c r="QIC2" s="64"/>
      <c r="QID2" s="64"/>
      <c r="QIE2" s="64"/>
      <c r="QIF2" s="64"/>
      <c r="QIG2" s="64"/>
      <c r="QIH2" s="64"/>
      <c r="QII2" s="64"/>
      <c r="QIJ2" s="64"/>
      <c r="QIK2" s="64"/>
      <c r="QIL2" s="64"/>
      <c r="QIM2" s="64"/>
      <c r="QIN2" s="64"/>
      <c r="QIO2" s="64"/>
      <c r="QIP2" s="64"/>
      <c r="QIQ2" s="64"/>
      <c r="QIR2" s="64"/>
      <c r="QIS2" s="64"/>
      <c r="QIT2" s="64"/>
      <c r="QIU2" s="64"/>
      <c r="QIV2" s="64"/>
      <c r="QIW2" s="64"/>
      <c r="QIX2" s="64"/>
      <c r="QIY2" s="64"/>
      <c r="QIZ2" s="64"/>
      <c r="QJA2" s="64"/>
      <c r="QJB2" s="64"/>
      <c r="QJC2" s="64"/>
      <c r="QJD2" s="64"/>
      <c r="QJE2" s="64"/>
      <c r="QJF2" s="64"/>
      <c r="QJG2" s="64"/>
      <c r="QJH2" s="64"/>
      <c r="QJI2" s="64"/>
      <c r="QJJ2" s="64"/>
      <c r="QJK2" s="64"/>
      <c r="QJL2" s="64"/>
      <c r="QJM2" s="64"/>
      <c r="QJN2" s="64"/>
      <c r="QJO2" s="64"/>
      <c r="QJP2" s="64"/>
      <c r="QJQ2" s="64"/>
      <c r="QJR2" s="64"/>
      <c r="QJS2" s="64"/>
      <c r="QJT2" s="64"/>
      <c r="QJU2" s="64"/>
      <c r="QJV2" s="64"/>
      <c r="QJW2" s="64"/>
      <c r="QJX2" s="64"/>
      <c r="QJY2" s="64"/>
      <c r="QJZ2" s="64"/>
      <c r="QKA2" s="64"/>
      <c r="QKB2" s="64"/>
      <c r="QKC2" s="64"/>
      <c r="QKD2" s="64"/>
      <c r="QKE2" s="64"/>
      <c r="QKF2" s="64"/>
      <c r="QKG2" s="64"/>
      <c r="QKH2" s="64"/>
      <c r="QKI2" s="64"/>
      <c r="QKJ2" s="64"/>
      <c r="QKK2" s="64"/>
      <c r="QKL2" s="64"/>
      <c r="QKM2" s="64"/>
      <c r="QKN2" s="64"/>
      <c r="QKO2" s="64"/>
      <c r="QKP2" s="64"/>
      <c r="QKQ2" s="64"/>
      <c r="QKR2" s="64"/>
      <c r="QKS2" s="64"/>
      <c r="QKT2" s="64"/>
      <c r="QKU2" s="64"/>
      <c r="QKV2" s="64"/>
      <c r="QKW2" s="64"/>
      <c r="QKX2" s="64"/>
      <c r="QKY2" s="64"/>
      <c r="QKZ2" s="64"/>
      <c r="QLA2" s="64"/>
      <c r="QLB2" s="64"/>
      <c r="QLC2" s="64"/>
      <c r="QLD2" s="64"/>
      <c r="QLE2" s="64"/>
      <c r="QLF2" s="64"/>
      <c r="QLG2" s="64"/>
      <c r="QLH2" s="64"/>
      <c r="QLI2" s="64"/>
      <c r="QLJ2" s="64"/>
      <c r="QLK2" s="64"/>
      <c r="QLL2" s="64"/>
      <c r="QLM2" s="64"/>
      <c r="QLN2" s="64"/>
      <c r="QLO2" s="64"/>
      <c r="QLP2" s="64"/>
      <c r="QLQ2" s="64"/>
      <c r="QLR2" s="64"/>
      <c r="QLS2" s="64"/>
      <c r="QLT2" s="64"/>
      <c r="QLU2" s="64"/>
      <c r="QLV2" s="64"/>
      <c r="QLW2" s="64"/>
      <c r="QLX2" s="64"/>
      <c r="QLY2" s="64"/>
      <c r="QLZ2" s="64"/>
      <c r="QMA2" s="64"/>
      <c r="QMB2" s="64"/>
      <c r="QMC2" s="64"/>
      <c r="QMD2" s="64"/>
      <c r="QME2" s="64"/>
      <c r="QMF2" s="64"/>
      <c r="QMG2" s="64"/>
      <c r="QMH2" s="64"/>
      <c r="QMI2" s="64"/>
      <c r="QMJ2" s="64"/>
      <c r="QMK2" s="64"/>
      <c r="QML2" s="64"/>
      <c r="QMM2" s="64"/>
      <c r="QMN2" s="64"/>
      <c r="QMO2" s="64"/>
      <c r="QMP2" s="64"/>
      <c r="QMQ2" s="64"/>
      <c r="QMR2" s="64"/>
      <c r="QMS2" s="64"/>
      <c r="QMT2" s="64"/>
      <c r="QMU2" s="64"/>
      <c r="QMV2" s="64"/>
      <c r="QMW2" s="64"/>
      <c r="QMX2" s="64"/>
      <c r="QMY2" s="64"/>
      <c r="QMZ2" s="64"/>
      <c r="QNA2" s="64"/>
      <c r="QNB2" s="64"/>
      <c r="QNC2" s="64"/>
      <c r="QND2" s="64"/>
      <c r="QNE2" s="64"/>
      <c r="QNF2" s="64"/>
      <c r="QNG2" s="64"/>
      <c r="QNH2" s="64"/>
      <c r="QNI2" s="64"/>
      <c r="QNJ2" s="64"/>
      <c r="QNK2" s="64"/>
      <c r="QNL2" s="64"/>
      <c r="QNM2" s="64"/>
      <c r="QNN2" s="64"/>
      <c r="QNO2" s="64"/>
      <c r="QNP2" s="64"/>
      <c r="QNQ2" s="64"/>
      <c r="QNR2" s="64"/>
      <c r="QNS2" s="64"/>
      <c r="QNT2" s="64"/>
      <c r="QNU2" s="64"/>
      <c r="QNV2" s="64"/>
      <c r="QNW2" s="64"/>
      <c r="QNX2" s="64"/>
      <c r="QNY2" s="64"/>
      <c r="QNZ2" s="64"/>
      <c r="QOA2" s="64"/>
      <c r="QOB2" s="64"/>
      <c r="QOC2" s="64"/>
      <c r="QOD2" s="64"/>
      <c r="QOE2" s="64"/>
      <c r="QOF2" s="64"/>
      <c r="QOG2" s="64"/>
      <c r="QOH2" s="64"/>
      <c r="QOI2" s="64"/>
      <c r="QOJ2" s="64"/>
      <c r="QOK2" s="64"/>
      <c r="QOL2" s="64"/>
      <c r="QOM2" s="64"/>
      <c r="QON2" s="64"/>
      <c r="QOO2" s="64"/>
      <c r="QOP2" s="64"/>
      <c r="QOQ2" s="64"/>
      <c r="QOR2" s="64"/>
      <c r="QOS2" s="64"/>
      <c r="QOT2" s="64"/>
      <c r="QOU2" s="64"/>
      <c r="QOV2" s="64"/>
      <c r="QOW2" s="64"/>
      <c r="QOX2" s="64"/>
      <c r="QOY2" s="64"/>
      <c r="QOZ2" s="64"/>
      <c r="QPA2" s="64"/>
      <c r="QPB2" s="64"/>
      <c r="QPC2" s="64"/>
      <c r="QPD2" s="64"/>
      <c r="QPE2" s="64"/>
      <c r="QPF2" s="64"/>
      <c r="QPG2" s="64"/>
      <c r="QPH2" s="64"/>
      <c r="QPI2" s="64"/>
      <c r="QPJ2" s="64"/>
      <c r="QPK2" s="64"/>
      <c r="QPL2" s="64"/>
      <c r="QPM2" s="64"/>
      <c r="QPN2" s="64"/>
      <c r="QPO2" s="64"/>
      <c r="QPP2" s="64"/>
      <c r="QPQ2" s="64"/>
      <c r="QPR2" s="64"/>
      <c r="QPS2" s="64"/>
      <c r="QPT2" s="64"/>
      <c r="QPU2" s="64"/>
      <c r="QPV2" s="64"/>
      <c r="QPW2" s="64"/>
      <c r="QPX2" s="64"/>
      <c r="QPY2" s="64"/>
      <c r="QPZ2" s="64"/>
      <c r="QQA2" s="64"/>
      <c r="QQB2" s="64"/>
      <c r="QQC2" s="64"/>
      <c r="QQD2" s="64"/>
      <c r="QQE2" s="64"/>
      <c r="QQF2" s="64"/>
      <c r="QQG2" s="64"/>
      <c r="QQH2" s="64"/>
      <c r="QQI2" s="64"/>
      <c r="QQJ2" s="64"/>
      <c r="QQK2" s="64"/>
      <c r="QQL2" s="64"/>
      <c r="QQM2" s="64"/>
      <c r="QQN2" s="64"/>
      <c r="QQO2" s="64"/>
      <c r="QQP2" s="64"/>
      <c r="QQQ2" s="64"/>
      <c r="QQR2" s="64"/>
      <c r="QQS2" s="64"/>
      <c r="QQT2" s="64"/>
      <c r="QQU2" s="64"/>
      <c r="QQV2" s="64"/>
      <c r="QQW2" s="64"/>
      <c r="QQX2" s="64"/>
      <c r="QQY2" s="64"/>
      <c r="QQZ2" s="64"/>
      <c r="QRA2" s="64"/>
      <c r="QRB2" s="64"/>
      <c r="QRC2" s="64"/>
      <c r="QRD2" s="64"/>
      <c r="QRE2" s="64"/>
      <c r="QRF2" s="64"/>
      <c r="QRG2" s="64"/>
      <c r="QRH2" s="64"/>
      <c r="QRI2" s="64"/>
      <c r="QRJ2" s="64"/>
      <c r="QRK2" s="64"/>
      <c r="QRL2" s="64"/>
      <c r="QRM2" s="64"/>
      <c r="QRN2" s="64"/>
      <c r="QRO2" s="64"/>
      <c r="QRP2" s="64"/>
      <c r="QRQ2" s="64"/>
      <c r="QRR2" s="64"/>
      <c r="QRS2" s="64"/>
      <c r="QRT2" s="64"/>
      <c r="QRU2" s="64"/>
      <c r="QRV2" s="64"/>
      <c r="QRW2" s="64"/>
      <c r="QRX2" s="64"/>
      <c r="QRY2" s="64"/>
      <c r="QRZ2" s="64"/>
      <c r="QSA2" s="64"/>
      <c r="QSB2" s="64"/>
      <c r="QSC2" s="64"/>
      <c r="QSD2" s="64"/>
      <c r="QSE2" s="64"/>
      <c r="QSF2" s="64"/>
      <c r="QSG2" s="64"/>
      <c r="QSH2" s="64"/>
      <c r="QSI2" s="64"/>
      <c r="QSJ2" s="64"/>
      <c r="QSK2" s="64"/>
      <c r="QSL2" s="64"/>
      <c r="QSM2" s="64"/>
      <c r="QSN2" s="64"/>
      <c r="QSO2" s="64"/>
      <c r="QSP2" s="64"/>
      <c r="QSQ2" s="64"/>
      <c r="QSR2" s="64"/>
      <c r="QSS2" s="64"/>
      <c r="QST2" s="64"/>
      <c r="QSU2" s="64"/>
      <c r="QSV2" s="64"/>
      <c r="QSW2" s="64"/>
      <c r="QSX2" s="64"/>
      <c r="QSY2" s="64"/>
      <c r="QSZ2" s="64"/>
      <c r="QTA2" s="64"/>
      <c r="QTB2" s="64"/>
      <c r="QTC2" s="64"/>
      <c r="QTD2" s="64"/>
      <c r="QTE2" s="64"/>
      <c r="QTF2" s="64"/>
      <c r="QTG2" s="64"/>
      <c r="QTH2" s="64"/>
      <c r="QTI2" s="64"/>
      <c r="QTJ2" s="64"/>
      <c r="QTK2" s="64"/>
      <c r="QTL2" s="64"/>
      <c r="QTM2" s="64"/>
      <c r="QTN2" s="64"/>
      <c r="QTO2" s="64"/>
      <c r="QTP2" s="64"/>
      <c r="QTQ2" s="64"/>
      <c r="QTR2" s="64"/>
      <c r="QTS2" s="64"/>
      <c r="QTT2" s="64"/>
      <c r="QTU2" s="64"/>
      <c r="QTV2" s="64"/>
      <c r="QTW2" s="64"/>
      <c r="QTX2" s="64"/>
      <c r="QTY2" s="64"/>
      <c r="QTZ2" s="64"/>
      <c r="QUA2" s="64"/>
      <c r="QUB2" s="64"/>
      <c r="QUC2" s="64"/>
      <c r="QUD2" s="64"/>
      <c r="QUE2" s="64"/>
      <c r="QUF2" s="64"/>
      <c r="QUG2" s="64"/>
      <c r="QUH2" s="64"/>
      <c r="QUI2" s="64"/>
      <c r="QUJ2" s="64"/>
      <c r="QUK2" s="64"/>
      <c r="QUL2" s="64"/>
      <c r="QUM2" s="64"/>
      <c r="QUN2" s="64"/>
      <c r="QUO2" s="64"/>
      <c r="QUP2" s="64"/>
      <c r="QUQ2" s="64"/>
      <c r="QUR2" s="64"/>
      <c r="QUS2" s="64"/>
      <c r="QUT2" s="64"/>
      <c r="QUU2" s="64"/>
      <c r="QUV2" s="64"/>
      <c r="QUW2" s="64"/>
      <c r="QUX2" s="64"/>
      <c r="QUY2" s="64"/>
      <c r="QUZ2" s="64"/>
      <c r="QVA2" s="64"/>
      <c r="QVB2" s="64"/>
      <c r="QVC2" s="64"/>
      <c r="QVD2" s="64"/>
      <c r="QVE2" s="64"/>
      <c r="QVF2" s="64"/>
      <c r="QVG2" s="64"/>
      <c r="QVH2" s="64"/>
      <c r="QVI2" s="64"/>
      <c r="QVJ2" s="64"/>
      <c r="QVK2" s="64"/>
      <c r="QVL2" s="64"/>
      <c r="QVM2" s="64"/>
      <c r="QVN2" s="64"/>
      <c r="QVO2" s="64"/>
      <c r="QVP2" s="64"/>
      <c r="QVQ2" s="64"/>
      <c r="QVR2" s="64"/>
      <c r="QVS2" s="64"/>
      <c r="QVT2" s="64"/>
      <c r="QVU2" s="64"/>
      <c r="QVV2" s="64"/>
      <c r="QVW2" s="64"/>
      <c r="QVX2" s="64"/>
      <c r="QVY2" s="64"/>
      <c r="QVZ2" s="64"/>
      <c r="QWA2" s="64"/>
      <c r="QWB2" s="64"/>
      <c r="QWC2" s="64"/>
      <c r="QWD2" s="64"/>
      <c r="QWE2" s="64"/>
      <c r="QWF2" s="64"/>
      <c r="QWG2" s="64"/>
      <c r="QWH2" s="64"/>
      <c r="QWI2" s="64"/>
      <c r="QWJ2" s="64"/>
      <c r="QWK2" s="64"/>
      <c r="QWL2" s="64"/>
      <c r="QWM2" s="64"/>
      <c r="QWN2" s="64"/>
      <c r="QWO2" s="64"/>
      <c r="QWP2" s="64"/>
      <c r="QWQ2" s="64"/>
      <c r="QWR2" s="64"/>
      <c r="QWS2" s="64"/>
      <c r="QWT2" s="64"/>
      <c r="QWU2" s="64"/>
      <c r="QWV2" s="64"/>
      <c r="QWW2" s="64"/>
      <c r="QWX2" s="64"/>
      <c r="QWY2" s="64"/>
      <c r="QWZ2" s="64"/>
      <c r="QXA2" s="64"/>
      <c r="QXB2" s="64"/>
      <c r="QXC2" s="64"/>
      <c r="QXD2" s="64"/>
      <c r="QXE2" s="64"/>
      <c r="QXF2" s="64"/>
      <c r="QXG2" s="64"/>
      <c r="QXH2" s="64"/>
      <c r="QXI2" s="64"/>
      <c r="QXJ2" s="64"/>
      <c r="QXK2" s="64"/>
      <c r="QXL2" s="64"/>
      <c r="QXM2" s="64"/>
      <c r="QXN2" s="64"/>
      <c r="QXO2" s="64"/>
      <c r="QXP2" s="64"/>
      <c r="QXQ2" s="64"/>
      <c r="QXR2" s="64"/>
      <c r="QXS2" s="64"/>
      <c r="QXT2" s="64"/>
      <c r="QXU2" s="64"/>
      <c r="QXV2" s="64"/>
      <c r="QXW2" s="64"/>
      <c r="QXX2" s="64"/>
      <c r="QXY2" s="64"/>
      <c r="QXZ2" s="64"/>
      <c r="QYA2" s="64"/>
      <c r="QYB2" s="64"/>
      <c r="QYC2" s="64"/>
      <c r="QYD2" s="64"/>
      <c r="QYE2" s="64"/>
      <c r="QYF2" s="64"/>
      <c r="QYG2" s="64"/>
      <c r="QYH2" s="64"/>
      <c r="QYI2" s="64"/>
      <c r="QYJ2" s="64"/>
      <c r="QYK2" s="64"/>
      <c r="QYL2" s="64"/>
      <c r="QYM2" s="64"/>
      <c r="QYN2" s="64"/>
      <c r="QYO2" s="64"/>
      <c r="QYP2" s="64"/>
      <c r="QYQ2" s="64"/>
      <c r="QYR2" s="64"/>
      <c r="QYS2" s="64"/>
      <c r="QYT2" s="64"/>
      <c r="QYU2" s="64"/>
      <c r="QYV2" s="64"/>
      <c r="QYW2" s="64"/>
      <c r="QYX2" s="64"/>
      <c r="QYY2" s="64"/>
      <c r="QYZ2" s="64"/>
      <c r="QZA2" s="64"/>
      <c r="QZB2" s="64"/>
      <c r="QZC2" s="64"/>
      <c r="QZD2" s="64"/>
      <c r="QZE2" s="64"/>
      <c r="QZF2" s="64"/>
      <c r="QZG2" s="64"/>
      <c r="QZH2" s="64"/>
      <c r="QZI2" s="64"/>
      <c r="QZJ2" s="64"/>
      <c r="QZK2" s="64"/>
      <c r="QZL2" s="64"/>
      <c r="QZM2" s="64"/>
      <c r="QZN2" s="64"/>
      <c r="QZO2" s="64"/>
      <c r="QZP2" s="64"/>
      <c r="QZQ2" s="64"/>
      <c r="QZR2" s="64"/>
      <c r="QZS2" s="64"/>
      <c r="QZT2" s="64"/>
      <c r="QZU2" s="64"/>
      <c r="QZV2" s="64"/>
      <c r="QZW2" s="64"/>
      <c r="QZX2" s="64"/>
      <c r="QZY2" s="64"/>
      <c r="QZZ2" s="64"/>
      <c r="RAA2" s="64"/>
      <c r="RAB2" s="64"/>
      <c r="RAC2" s="64"/>
      <c r="RAD2" s="64"/>
      <c r="RAE2" s="64"/>
      <c r="RAF2" s="64"/>
      <c r="RAG2" s="64"/>
      <c r="RAH2" s="64"/>
      <c r="RAI2" s="64"/>
      <c r="RAJ2" s="64"/>
      <c r="RAK2" s="64"/>
      <c r="RAL2" s="64"/>
      <c r="RAM2" s="64"/>
      <c r="RAN2" s="64"/>
      <c r="RAO2" s="64"/>
      <c r="RAP2" s="64"/>
      <c r="RAQ2" s="64"/>
      <c r="RAR2" s="64"/>
      <c r="RAS2" s="64"/>
      <c r="RAT2" s="64"/>
      <c r="RAU2" s="64"/>
      <c r="RAV2" s="64"/>
      <c r="RAW2" s="64"/>
      <c r="RAX2" s="64"/>
      <c r="RAY2" s="64"/>
      <c r="RAZ2" s="64"/>
      <c r="RBA2" s="64"/>
      <c r="RBB2" s="64"/>
      <c r="RBC2" s="64"/>
      <c r="RBD2" s="64"/>
      <c r="RBE2" s="64"/>
      <c r="RBF2" s="64"/>
      <c r="RBG2" s="64"/>
      <c r="RBH2" s="64"/>
      <c r="RBI2" s="64"/>
      <c r="RBJ2" s="64"/>
      <c r="RBK2" s="64"/>
      <c r="RBL2" s="64"/>
      <c r="RBM2" s="64"/>
      <c r="RBN2" s="64"/>
      <c r="RBO2" s="64"/>
      <c r="RBP2" s="64"/>
      <c r="RBQ2" s="64"/>
      <c r="RBR2" s="64"/>
      <c r="RBS2" s="64"/>
      <c r="RBT2" s="64"/>
      <c r="RBU2" s="64"/>
      <c r="RBV2" s="64"/>
      <c r="RBW2" s="64"/>
      <c r="RBX2" s="64"/>
      <c r="RBY2" s="64"/>
      <c r="RBZ2" s="64"/>
      <c r="RCA2" s="64"/>
      <c r="RCB2" s="64"/>
      <c r="RCC2" s="64"/>
      <c r="RCD2" s="64"/>
      <c r="RCE2" s="64"/>
      <c r="RCF2" s="64"/>
      <c r="RCG2" s="64"/>
      <c r="RCH2" s="64"/>
      <c r="RCI2" s="64"/>
      <c r="RCJ2" s="64"/>
      <c r="RCK2" s="64"/>
      <c r="RCL2" s="64"/>
      <c r="RCM2" s="64"/>
      <c r="RCN2" s="64"/>
      <c r="RCO2" s="64"/>
      <c r="RCP2" s="64"/>
      <c r="RCQ2" s="64"/>
      <c r="RCR2" s="64"/>
      <c r="RCS2" s="64"/>
      <c r="RCT2" s="64"/>
      <c r="RCU2" s="64"/>
      <c r="RCV2" s="64"/>
      <c r="RCW2" s="64"/>
      <c r="RCX2" s="64"/>
      <c r="RCY2" s="64"/>
      <c r="RCZ2" s="64"/>
      <c r="RDA2" s="64"/>
      <c r="RDB2" s="64"/>
      <c r="RDC2" s="64"/>
      <c r="RDD2" s="64"/>
      <c r="RDE2" s="64"/>
      <c r="RDF2" s="64"/>
      <c r="RDG2" s="64"/>
      <c r="RDH2" s="64"/>
      <c r="RDI2" s="64"/>
      <c r="RDJ2" s="64"/>
      <c r="RDK2" s="64"/>
      <c r="RDL2" s="64"/>
      <c r="RDM2" s="64"/>
      <c r="RDN2" s="64"/>
      <c r="RDO2" s="64"/>
      <c r="RDP2" s="64"/>
      <c r="RDQ2" s="64"/>
      <c r="RDR2" s="64"/>
      <c r="RDS2" s="64"/>
      <c r="RDT2" s="64"/>
      <c r="RDU2" s="64"/>
      <c r="RDV2" s="64"/>
      <c r="RDW2" s="64"/>
      <c r="RDX2" s="64"/>
      <c r="RDY2" s="64"/>
      <c r="RDZ2" s="64"/>
      <c r="REA2" s="64"/>
      <c r="REB2" s="64"/>
      <c r="REC2" s="64"/>
      <c r="RED2" s="64"/>
      <c r="REE2" s="64"/>
      <c r="REF2" s="64"/>
      <c r="REG2" s="64"/>
      <c r="REH2" s="64"/>
      <c r="REI2" s="64"/>
      <c r="REJ2" s="64"/>
      <c r="REK2" s="64"/>
      <c r="REL2" s="64"/>
      <c r="REM2" s="64"/>
      <c r="REN2" s="64"/>
      <c r="REO2" s="64"/>
      <c r="REP2" s="64"/>
      <c r="REQ2" s="64"/>
      <c r="RER2" s="64"/>
      <c r="RES2" s="64"/>
      <c r="RET2" s="64"/>
      <c r="REU2" s="64"/>
      <c r="REV2" s="64"/>
      <c r="REW2" s="64"/>
      <c r="REX2" s="64"/>
      <c r="REY2" s="64"/>
      <c r="REZ2" s="64"/>
      <c r="RFA2" s="64"/>
      <c r="RFB2" s="64"/>
      <c r="RFC2" s="64"/>
      <c r="RFD2" s="64"/>
      <c r="RFE2" s="64"/>
      <c r="RFF2" s="64"/>
      <c r="RFG2" s="64"/>
      <c r="RFH2" s="64"/>
      <c r="RFI2" s="64"/>
      <c r="RFJ2" s="64"/>
      <c r="RFK2" s="64"/>
      <c r="RFL2" s="64"/>
      <c r="RFM2" s="64"/>
      <c r="RFN2" s="64"/>
      <c r="RFO2" s="64"/>
      <c r="RFP2" s="64"/>
      <c r="RFQ2" s="64"/>
      <c r="RFR2" s="64"/>
      <c r="RFS2" s="64"/>
      <c r="RFT2" s="64"/>
      <c r="RFU2" s="64"/>
      <c r="RFV2" s="64"/>
      <c r="RFW2" s="64"/>
      <c r="RFX2" s="64"/>
      <c r="RFY2" s="64"/>
      <c r="RFZ2" s="64"/>
      <c r="RGA2" s="64"/>
      <c r="RGB2" s="64"/>
      <c r="RGC2" s="64"/>
      <c r="RGD2" s="64"/>
      <c r="RGE2" s="64"/>
      <c r="RGF2" s="64"/>
      <c r="RGG2" s="64"/>
      <c r="RGH2" s="64"/>
      <c r="RGI2" s="64"/>
      <c r="RGJ2" s="64"/>
      <c r="RGK2" s="64"/>
      <c r="RGL2" s="64"/>
      <c r="RGM2" s="64"/>
      <c r="RGN2" s="64"/>
      <c r="RGO2" s="64"/>
      <c r="RGP2" s="64"/>
      <c r="RGQ2" s="64"/>
      <c r="RGR2" s="64"/>
      <c r="RGS2" s="64"/>
      <c r="RGT2" s="64"/>
      <c r="RGU2" s="64"/>
      <c r="RGV2" s="64"/>
      <c r="RGW2" s="64"/>
      <c r="RGX2" s="64"/>
      <c r="RGY2" s="64"/>
      <c r="RGZ2" s="64"/>
      <c r="RHA2" s="64"/>
      <c r="RHB2" s="64"/>
      <c r="RHC2" s="64"/>
      <c r="RHD2" s="64"/>
      <c r="RHE2" s="64"/>
      <c r="RHF2" s="64"/>
      <c r="RHG2" s="64"/>
      <c r="RHH2" s="64"/>
      <c r="RHI2" s="64"/>
      <c r="RHJ2" s="64"/>
      <c r="RHK2" s="64"/>
      <c r="RHL2" s="64"/>
      <c r="RHM2" s="64"/>
      <c r="RHN2" s="64"/>
      <c r="RHO2" s="64"/>
      <c r="RHP2" s="64"/>
      <c r="RHQ2" s="64"/>
      <c r="RHR2" s="64"/>
      <c r="RHS2" s="64"/>
      <c r="RHT2" s="64"/>
      <c r="RHU2" s="64"/>
      <c r="RHV2" s="64"/>
      <c r="RHW2" s="64"/>
      <c r="RHX2" s="64"/>
      <c r="RHY2" s="64"/>
      <c r="RHZ2" s="64"/>
      <c r="RIA2" s="64"/>
      <c r="RIB2" s="64"/>
      <c r="RIC2" s="64"/>
      <c r="RID2" s="64"/>
      <c r="RIE2" s="64"/>
      <c r="RIF2" s="64"/>
      <c r="RIG2" s="64"/>
      <c r="RIH2" s="64"/>
      <c r="RII2" s="64"/>
      <c r="RIJ2" s="64"/>
      <c r="RIK2" s="64"/>
      <c r="RIL2" s="64"/>
      <c r="RIM2" s="64"/>
      <c r="RIN2" s="64"/>
      <c r="RIO2" s="64"/>
      <c r="RIP2" s="64"/>
      <c r="RIQ2" s="64"/>
      <c r="RIR2" s="64"/>
      <c r="RIS2" s="64"/>
      <c r="RIT2" s="64"/>
      <c r="RIU2" s="64"/>
      <c r="RIV2" s="64"/>
      <c r="RIW2" s="64"/>
      <c r="RIX2" s="64"/>
      <c r="RIY2" s="64"/>
      <c r="RIZ2" s="64"/>
      <c r="RJA2" s="64"/>
      <c r="RJB2" s="64"/>
      <c r="RJC2" s="64"/>
      <c r="RJD2" s="64"/>
      <c r="RJE2" s="64"/>
      <c r="RJF2" s="64"/>
      <c r="RJG2" s="64"/>
      <c r="RJH2" s="64"/>
      <c r="RJI2" s="64"/>
      <c r="RJJ2" s="64"/>
      <c r="RJK2" s="64"/>
      <c r="RJL2" s="64"/>
      <c r="RJM2" s="64"/>
      <c r="RJN2" s="64"/>
      <c r="RJO2" s="64"/>
      <c r="RJP2" s="64"/>
      <c r="RJQ2" s="64"/>
      <c r="RJR2" s="64"/>
      <c r="RJS2" s="64"/>
      <c r="RJT2" s="64"/>
      <c r="RJU2" s="64"/>
      <c r="RJV2" s="64"/>
      <c r="RJW2" s="64"/>
      <c r="RJX2" s="64"/>
      <c r="RJY2" s="64"/>
      <c r="RJZ2" s="64"/>
      <c r="RKA2" s="64"/>
      <c r="RKB2" s="64"/>
      <c r="RKC2" s="64"/>
      <c r="RKD2" s="64"/>
      <c r="RKE2" s="64"/>
      <c r="RKF2" s="64"/>
      <c r="RKG2" s="64"/>
      <c r="RKH2" s="64"/>
      <c r="RKI2" s="64"/>
      <c r="RKJ2" s="64"/>
      <c r="RKK2" s="64"/>
      <c r="RKL2" s="64"/>
      <c r="RKM2" s="64"/>
      <c r="RKN2" s="64"/>
      <c r="RKO2" s="64"/>
      <c r="RKP2" s="64"/>
      <c r="RKQ2" s="64"/>
      <c r="RKR2" s="64"/>
      <c r="RKS2" s="64"/>
      <c r="RKT2" s="64"/>
      <c r="RKU2" s="64"/>
      <c r="RKV2" s="64"/>
      <c r="RKW2" s="64"/>
      <c r="RKX2" s="64"/>
      <c r="RKY2" s="64"/>
      <c r="RKZ2" s="64"/>
      <c r="RLA2" s="64"/>
      <c r="RLB2" s="64"/>
      <c r="RLC2" s="64"/>
      <c r="RLD2" s="64"/>
      <c r="RLE2" s="64"/>
      <c r="RLF2" s="64"/>
      <c r="RLG2" s="64"/>
      <c r="RLH2" s="64"/>
      <c r="RLI2" s="64"/>
      <c r="RLJ2" s="64"/>
      <c r="RLK2" s="64"/>
      <c r="RLL2" s="64"/>
      <c r="RLM2" s="64"/>
      <c r="RLN2" s="64"/>
      <c r="RLO2" s="64"/>
      <c r="RLP2" s="64"/>
      <c r="RLQ2" s="64"/>
      <c r="RLR2" s="64"/>
      <c r="RLS2" s="64"/>
      <c r="RLT2" s="64"/>
      <c r="RLU2" s="64"/>
      <c r="RLV2" s="64"/>
      <c r="RLW2" s="64"/>
      <c r="RLX2" s="64"/>
      <c r="RLY2" s="64"/>
      <c r="RLZ2" s="64"/>
      <c r="RMA2" s="64"/>
      <c r="RMB2" s="64"/>
      <c r="RMC2" s="64"/>
      <c r="RMD2" s="64"/>
      <c r="RME2" s="64"/>
      <c r="RMF2" s="64"/>
      <c r="RMG2" s="64"/>
      <c r="RMH2" s="64"/>
      <c r="RMI2" s="64"/>
      <c r="RMJ2" s="64"/>
      <c r="RMK2" s="64"/>
      <c r="RML2" s="64"/>
      <c r="RMM2" s="64"/>
      <c r="RMN2" s="64"/>
      <c r="RMO2" s="64"/>
      <c r="RMP2" s="64"/>
      <c r="RMQ2" s="64"/>
      <c r="RMR2" s="64"/>
      <c r="RMS2" s="64"/>
      <c r="RMT2" s="64"/>
      <c r="RMU2" s="64"/>
      <c r="RMV2" s="64"/>
      <c r="RMW2" s="64"/>
      <c r="RMX2" s="64"/>
      <c r="RMY2" s="64"/>
      <c r="RMZ2" s="64"/>
      <c r="RNA2" s="64"/>
      <c r="RNB2" s="64"/>
      <c r="RNC2" s="64"/>
      <c r="RND2" s="64"/>
      <c r="RNE2" s="64"/>
      <c r="RNF2" s="64"/>
      <c r="RNG2" s="64"/>
      <c r="RNH2" s="64"/>
      <c r="RNI2" s="64"/>
      <c r="RNJ2" s="64"/>
      <c r="RNK2" s="64"/>
      <c r="RNL2" s="64"/>
      <c r="RNM2" s="64"/>
      <c r="RNN2" s="64"/>
      <c r="RNO2" s="64"/>
      <c r="RNP2" s="64"/>
      <c r="RNQ2" s="64"/>
      <c r="RNR2" s="64"/>
      <c r="RNS2" s="64"/>
      <c r="RNT2" s="64"/>
      <c r="RNU2" s="64"/>
      <c r="RNV2" s="64"/>
      <c r="RNW2" s="64"/>
      <c r="RNX2" s="64"/>
      <c r="RNY2" s="64"/>
      <c r="RNZ2" s="64"/>
      <c r="ROA2" s="64"/>
      <c r="ROB2" s="64"/>
      <c r="ROC2" s="64"/>
      <c r="ROD2" s="64"/>
      <c r="ROE2" s="64"/>
      <c r="ROF2" s="64"/>
      <c r="ROG2" s="64"/>
      <c r="ROH2" s="64"/>
      <c r="ROI2" s="64"/>
      <c r="ROJ2" s="64"/>
      <c r="ROK2" s="64"/>
      <c r="ROL2" s="64"/>
      <c r="ROM2" s="64"/>
      <c r="RON2" s="64"/>
      <c r="ROO2" s="64"/>
      <c r="ROP2" s="64"/>
      <c r="ROQ2" s="64"/>
      <c r="ROR2" s="64"/>
      <c r="ROS2" s="64"/>
      <c r="ROT2" s="64"/>
      <c r="ROU2" s="64"/>
      <c r="ROV2" s="64"/>
      <c r="ROW2" s="64"/>
      <c r="ROX2" s="64"/>
      <c r="ROY2" s="64"/>
      <c r="ROZ2" s="64"/>
      <c r="RPA2" s="64"/>
      <c r="RPB2" s="64"/>
      <c r="RPC2" s="64"/>
      <c r="RPD2" s="64"/>
      <c r="RPE2" s="64"/>
      <c r="RPF2" s="64"/>
      <c r="RPG2" s="64"/>
      <c r="RPH2" s="64"/>
      <c r="RPI2" s="64"/>
      <c r="RPJ2" s="64"/>
      <c r="RPK2" s="64"/>
      <c r="RPL2" s="64"/>
      <c r="RPM2" s="64"/>
      <c r="RPN2" s="64"/>
      <c r="RPO2" s="64"/>
      <c r="RPP2" s="64"/>
      <c r="RPQ2" s="64"/>
      <c r="RPR2" s="64"/>
      <c r="RPS2" s="64"/>
      <c r="RPT2" s="64"/>
      <c r="RPU2" s="64"/>
      <c r="RPV2" s="64"/>
      <c r="RPW2" s="64"/>
      <c r="RPX2" s="64"/>
      <c r="RPY2" s="64"/>
      <c r="RPZ2" s="64"/>
      <c r="RQA2" s="64"/>
      <c r="RQB2" s="64"/>
      <c r="RQC2" s="64"/>
      <c r="RQD2" s="64"/>
      <c r="RQE2" s="64"/>
      <c r="RQF2" s="64"/>
      <c r="RQG2" s="64"/>
      <c r="RQH2" s="64"/>
      <c r="RQI2" s="64"/>
      <c r="RQJ2" s="64"/>
      <c r="RQK2" s="64"/>
      <c r="RQL2" s="64"/>
      <c r="RQM2" s="64"/>
      <c r="RQN2" s="64"/>
      <c r="RQO2" s="64"/>
      <c r="RQP2" s="64"/>
      <c r="RQQ2" s="64"/>
      <c r="RQR2" s="64"/>
      <c r="RQS2" s="64"/>
      <c r="RQT2" s="64"/>
      <c r="RQU2" s="64"/>
      <c r="RQV2" s="64"/>
      <c r="RQW2" s="64"/>
      <c r="RQX2" s="64"/>
      <c r="RQY2" s="64"/>
      <c r="RQZ2" s="64"/>
      <c r="RRA2" s="64"/>
      <c r="RRB2" s="64"/>
      <c r="RRC2" s="64"/>
      <c r="RRD2" s="64"/>
      <c r="RRE2" s="64"/>
      <c r="RRF2" s="64"/>
      <c r="RRG2" s="64"/>
      <c r="RRH2" s="64"/>
      <c r="RRI2" s="64"/>
      <c r="RRJ2" s="64"/>
      <c r="RRK2" s="64"/>
      <c r="RRL2" s="64"/>
      <c r="RRM2" s="64"/>
      <c r="RRN2" s="64"/>
      <c r="RRO2" s="64"/>
      <c r="RRP2" s="64"/>
      <c r="RRQ2" s="64"/>
      <c r="RRR2" s="64"/>
      <c r="RRS2" s="64"/>
      <c r="RRT2" s="64"/>
      <c r="RRU2" s="64"/>
      <c r="RRV2" s="64"/>
      <c r="RRW2" s="64"/>
      <c r="RRX2" s="64"/>
      <c r="RRY2" s="64"/>
      <c r="RRZ2" s="64"/>
      <c r="RSA2" s="64"/>
      <c r="RSB2" s="64"/>
      <c r="RSC2" s="64"/>
      <c r="RSD2" s="64"/>
      <c r="RSE2" s="64"/>
      <c r="RSF2" s="64"/>
      <c r="RSG2" s="64"/>
      <c r="RSH2" s="64"/>
      <c r="RSI2" s="64"/>
      <c r="RSJ2" s="64"/>
      <c r="RSK2" s="64"/>
      <c r="RSL2" s="64"/>
      <c r="RSM2" s="64"/>
      <c r="RSN2" s="64"/>
      <c r="RSO2" s="64"/>
      <c r="RSP2" s="64"/>
      <c r="RSQ2" s="64"/>
      <c r="RSR2" s="64"/>
      <c r="RSS2" s="64"/>
      <c r="RST2" s="64"/>
      <c r="RSU2" s="64"/>
      <c r="RSV2" s="64"/>
      <c r="RSW2" s="64"/>
      <c r="RSX2" s="64"/>
      <c r="RSY2" s="64"/>
      <c r="RSZ2" s="64"/>
      <c r="RTA2" s="64"/>
      <c r="RTB2" s="64"/>
      <c r="RTC2" s="64"/>
      <c r="RTD2" s="64"/>
      <c r="RTE2" s="64"/>
      <c r="RTF2" s="64"/>
      <c r="RTG2" s="64"/>
      <c r="RTH2" s="64"/>
      <c r="RTI2" s="64"/>
      <c r="RTJ2" s="64"/>
      <c r="RTK2" s="64"/>
      <c r="RTL2" s="64"/>
      <c r="RTM2" s="64"/>
      <c r="RTN2" s="64"/>
      <c r="RTO2" s="64"/>
      <c r="RTP2" s="64"/>
      <c r="RTQ2" s="64"/>
      <c r="RTR2" s="64"/>
      <c r="RTS2" s="64"/>
      <c r="RTT2" s="64"/>
      <c r="RTU2" s="64"/>
      <c r="RTV2" s="64"/>
      <c r="RTW2" s="64"/>
      <c r="RTX2" s="64"/>
      <c r="RTY2" s="64"/>
      <c r="RTZ2" s="64"/>
      <c r="RUA2" s="64"/>
      <c r="RUB2" s="64"/>
      <c r="RUC2" s="64"/>
      <c r="RUD2" s="64"/>
      <c r="RUE2" s="64"/>
      <c r="RUF2" s="64"/>
      <c r="RUG2" s="64"/>
      <c r="RUH2" s="64"/>
      <c r="RUI2" s="64"/>
      <c r="RUJ2" s="64"/>
      <c r="RUK2" s="64"/>
      <c r="RUL2" s="64"/>
      <c r="RUM2" s="64"/>
      <c r="RUN2" s="64"/>
      <c r="RUO2" s="64"/>
      <c r="RUP2" s="64"/>
      <c r="RUQ2" s="64"/>
      <c r="RUR2" s="64"/>
      <c r="RUS2" s="64"/>
      <c r="RUT2" s="64"/>
      <c r="RUU2" s="64"/>
      <c r="RUV2" s="64"/>
      <c r="RUW2" s="64"/>
      <c r="RUX2" s="64"/>
      <c r="RUY2" s="64"/>
      <c r="RUZ2" s="64"/>
      <c r="RVA2" s="64"/>
      <c r="RVB2" s="64"/>
      <c r="RVC2" s="64"/>
      <c r="RVD2" s="64"/>
      <c r="RVE2" s="64"/>
      <c r="RVF2" s="64"/>
      <c r="RVG2" s="64"/>
      <c r="RVH2" s="64"/>
      <c r="RVI2" s="64"/>
      <c r="RVJ2" s="64"/>
      <c r="RVK2" s="64"/>
      <c r="RVL2" s="64"/>
      <c r="RVM2" s="64"/>
      <c r="RVN2" s="64"/>
      <c r="RVO2" s="64"/>
      <c r="RVP2" s="64"/>
      <c r="RVQ2" s="64"/>
      <c r="RVR2" s="64"/>
      <c r="RVS2" s="64"/>
      <c r="RVT2" s="64"/>
      <c r="RVU2" s="64"/>
      <c r="RVV2" s="64"/>
      <c r="RVW2" s="64"/>
      <c r="RVX2" s="64"/>
      <c r="RVY2" s="64"/>
      <c r="RVZ2" s="64"/>
      <c r="RWA2" s="64"/>
      <c r="RWB2" s="64"/>
      <c r="RWC2" s="64"/>
      <c r="RWD2" s="64"/>
      <c r="RWE2" s="64"/>
      <c r="RWF2" s="64"/>
      <c r="RWG2" s="64"/>
      <c r="RWH2" s="64"/>
      <c r="RWI2" s="64"/>
      <c r="RWJ2" s="64"/>
      <c r="RWK2" s="64"/>
      <c r="RWL2" s="64"/>
      <c r="RWM2" s="64"/>
      <c r="RWN2" s="64"/>
      <c r="RWO2" s="64"/>
      <c r="RWP2" s="64"/>
      <c r="RWQ2" s="64"/>
      <c r="RWR2" s="64"/>
      <c r="RWS2" s="64"/>
      <c r="RWT2" s="64"/>
      <c r="RWU2" s="64"/>
      <c r="RWV2" s="64"/>
      <c r="RWW2" s="64"/>
      <c r="RWX2" s="64"/>
      <c r="RWY2" s="64"/>
      <c r="RWZ2" s="64"/>
      <c r="RXA2" s="64"/>
      <c r="RXB2" s="64"/>
      <c r="RXC2" s="64"/>
      <c r="RXD2" s="64"/>
      <c r="RXE2" s="64"/>
      <c r="RXF2" s="64"/>
      <c r="RXG2" s="64"/>
      <c r="RXH2" s="64"/>
      <c r="RXI2" s="64"/>
      <c r="RXJ2" s="64"/>
      <c r="RXK2" s="64"/>
      <c r="RXL2" s="64"/>
      <c r="RXM2" s="64"/>
      <c r="RXN2" s="64"/>
      <c r="RXO2" s="64"/>
      <c r="RXP2" s="64"/>
      <c r="RXQ2" s="64"/>
      <c r="RXR2" s="64"/>
      <c r="RXS2" s="64"/>
      <c r="RXT2" s="64"/>
      <c r="RXU2" s="64"/>
      <c r="RXV2" s="64"/>
      <c r="RXW2" s="64"/>
      <c r="RXX2" s="64"/>
      <c r="RXY2" s="64"/>
      <c r="RXZ2" s="64"/>
      <c r="RYA2" s="64"/>
      <c r="RYB2" s="64"/>
      <c r="RYC2" s="64"/>
      <c r="RYD2" s="64"/>
      <c r="RYE2" s="64"/>
      <c r="RYF2" s="64"/>
      <c r="RYG2" s="64"/>
      <c r="RYH2" s="64"/>
      <c r="RYI2" s="64"/>
      <c r="RYJ2" s="64"/>
      <c r="RYK2" s="64"/>
      <c r="RYL2" s="64"/>
      <c r="RYM2" s="64"/>
      <c r="RYN2" s="64"/>
      <c r="RYO2" s="64"/>
      <c r="RYP2" s="64"/>
      <c r="RYQ2" s="64"/>
      <c r="RYR2" s="64"/>
      <c r="RYS2" s="64"/>
      <c r="RYT2" s="64"/>
      <c r="RYU2" s="64"/>
      <c r="RYV2" s="64"/>
      <c r="RYW2" s="64"/>
      <c r="RYX2" s="64"/>
      <c r="RYY2" s="64"/>
      <c r="RYZ2" s="64"/>
      <c r="RZA2" s="64"/>
      <c r="RZB2" s="64"/>
      <c r="RZC2" s="64"/>
      <c r="RZD2" s="64"/>
      <c r="RZE2" s="64"/>
      <c r="RZF2" s="64"/>
      <c r="RZG2" s="64"/>
      <c r="RZH2" s="64"/>
      <c r="RZI2" s="64"/>
      <c r="RZJ2" s="64"/>
      <c r="RZK2" s="64"/>
      <c r="RZL2" s="64"/>
      <c r="RZM2" s="64"/>
      <c r="RZN2" s="64"/>
      <c r="RZO2" s="64"/>
      <c r="RZP2" s="64"/>
      <c r="RZQ2" s="64"/>
      <c r="RZR2" s="64"/>
      <c r="RZS2" s="64"/>
      <c r="RZT2" s="64"/>
      <c r="RZU2" s="64"/>
      <c r="RZV2" s="64"/>
      <c r="RZW2" s="64"/>
      <c r="RZX2" s="64"/>
      <c r="RZY2" s="64"/>
      <c r="RZZ2" s="64"/>
      <c r="SAA2" s="64"/>
      <c r="SAB2" s="64"/>
      <c r="SAC2" s="64"/>
      <c r="SAD2" s="64"/>
      <c r="SAE2" s="64"/>
      <c r="SAF2" s="64"/>
      <c r="SAG2" s="64"/>
      <c r="SAH2" s="64"/>
      <c r="SAI2" s="64"/>
      <c r="SAJ2" s="64"/>
      <c r="SAK2" s="64"/>
      <c r="SAL2" s="64"/>
      <c r="SAM2" s="64"/>
      <c r="SAN2" s="64"/>
      <c r="SAO2" s="64"/>
      <c r="SAP2" s="64"/>
      <c r="SAQ2" s="64"/>
      <c r="SAR2" s="64"/>
      <c r="SAS2" s="64"/>
      <c r="SAT2" s="64"/>
      <c r="SAU2" s="64"/>
      <c r="SAV2" s="64"/>
      <c r="SAW2" s="64"/>
      <c r="SAX2" s="64"/>
      <c r="SAY2" s="64"/>
      <c r="SAZ2" s="64"/>
      <c r="SBA2" s="64"/>
      <c r="SBB2" s="64"/>
      <c r="SBC2" s="64"/>
      <c r="SBD2" s="64"/>
      <c r="SBE2" s="64"/>
      <c r="SBF2" s="64"/>
      <c r="SBG2" s="64"/>
      <c r="SBH2" s="64"/>
      <c r="SBI2" s="64"/>
      <c r="SBJ2" s="64"/>
      <c r="SBK2" s="64"/>
      <c r="SBL2" s="64"/>
      <c r="SBM2" s="64"/>
      <c r="SBN2" s="64"/>
      <c r="SBO2" s="64"/>
      <c r="SBP2" s="64"/>
      <c r="SBQ2" s="64"/>
      <c r="SBR2" s="64"/>
      <c r="SBS2" s="64"/>
      <c r="SBT2" s="64"/>
      <c r="SBU2" s="64"/>
      <c r="SBV2" s="64"/>
      <c r="SBW2" s="64"/>
      <c r="SBX2" s="64"/>
      <c r="SBY2" s="64"/>
      <c r="SBZ2" s="64"/>
      <c r="SCA2" s="64"/>
      <c r="SCB2" s="64"/>
      <c r="SCC2" s="64"/>
      <c r="SCD2" s="64"/>
      <c r="SCE2" s="64"/>
      <c r="SCF2" s="64"/>
      <c r="SCG2" s="64"/>
      <c r="SCH2" s="64"/>
      <c r="SCI2" s="64"/>
      <c r="SCJ2" s="64"/>
      <c r="SCK2" s="64"/>
      <c r="SCL2" s="64"/>
      <c r="SCM2" s="64"/>
      <c r="SCN2" s="64"/>
      <c r="SCO2" s="64"/>
      <c r="SCP2" s="64"/>
      <c r="SCQ2" s="64"/>
      <c r="SCR2" s="64"/>
      <c r="SCS2" s="64"/>
      <c r="SCT2" s="64"/>
      <c r="SCU2" s="64"/>
      <c r="SCV2" s="64"/>
      <c r="SCW2" s="64"/>
      <c r="SCX2" s="64"/>
      <c r="SCY2" s="64"/>
      <c r="SCZ2" s="64"/>
      <c r="SDA2" s="64"/>
      <c r="SDB2" s="64"/>
      <c r="SDC2" s="64"/>
      <c r="SDD2" s="64"/>
      <c r="SDE2" s="64"/>
      <c r="SDF2" s="64"/>
      <c r="SDG2" s="64"/>
      <c r="SDH2" s="64"/>
      <c r="SDI2" s="64"/>
      <c r="SDJ2" s="64"/>
      <c r="SDK2" s="64"/>
      <c r="SDL2" s="64"/>
      <c r="SDM2" s="64"/>
      <c r="SDN2" s="64"/>
      <c r="SDO2" s="64"/>
      <c r="SDP2" s="64"/>
      <c r="SDQ2" s="64"/>
      <c r="SDR2" s="64"/>
      <c r="SDS2" s="64"/>
      <c r="SDT2" s="64"/>
      <c r="SDU2" s="64"/>
      <c r="SDV2" s="64"/>
      <c r="SDW2" s="64"/>
      <c r="SDX2" s="64"/>
      <c r="SDY2" s="64"/>
      <c r="SDZ2" s="64"/>
      <c r="SEA2" s="64"/>
      <c r="SEB2" s="64"/>
      <c r="SEC2" s="64"/>
      <c r="SED2" s="64"/>
      <c r="SEE2" s="64"/>
      <c r="SEF2" s="64"/>
      <c r="SEG2" s="64"/>
      <c r="SEH2" s="64"/>
      <c r="SEI2" s="64"/>
      <c r="SEJ2" s="64"/>
      <c r="SEK2" s="64"/>
      <c r="SEL2" s="64"/>
      <c r="SEM2" s="64"/>
      <c r="SEN2" s="64"/>
      <c r="SEO2" s="64"/>
      <c r="SEP2" s="64"/>
      <c r="SEQ2" s="64"/>
      <c r="SER2" s="64"/>
      <c r="SES2" s="64"/>
      <c r="SET2" s="64"/>
      <c r="SEU2" s="64"/>
      <c r="SEV2" s="64"/>
      <c r="SEW2" s="64"/>
      <c r="SEX2" s="64"/>
      <c r="SEY2" s="64"/>
      <c r="SEZ2" s="64"/>
      <c r="SFA2" s="64"/>
      <c r="SFB2" s="64"/>
      <c r="SFC2" s="64"/>
      <c r="SFD2" s="64"/>
      <c r="SFE2" s="64"/>
      <c r="SFF2" s="64"/>
      <c r="SFG2" s="64"/>
      <c r="SFH2" s="64"/>
      <c r="SFI2" s="64"/>
      <c r="SFJ2" s="64"/>
      <c r="SFK2" s="64"/>
      <c r="SFL2" s="64"/>
      <c r="SFM2" s="64"/>
      <c r="SFN2" s="64"/>
      <c r="SFO2" s="64"/>
      <c r="SFP2" s="64"/>
      <c r="SFQ2" s="64"/>
      <c r="SFR2" s="64"/>
      <c r="SFS2" s="64"/>
      <c r="SFT2" s="64"/>
      <c r="SFU2" s="64"/>
      <c r="SFV2" s="64"/>
      <c r="SFW2" s="64"/>
      <c r="SFX2" s="64"/>
      <c r="SFY2" s="64"/>
      <c r="SFZ2" s="64"/>
      <c r="SGA2" s="64"/>
      <c r="SGB2" s="64"/>
      <c r="SGC2" s="64"/>
      <c r="SGD2" s="64"/>
      <c r="SGE2" s="64"/>
      <c r="SGF2" s="64"/>
      <c r="SGG2" s="64"/>
      <c r="SGH2" s="64"/>
      <c r="SGI2" s="64"/>
      <c r="SGJ2" s="64"/>
      <c r="SGK2" s="64"/>
      <c r="SGL2" s="64"/>
      <c r="SGM2" s="64"/>
      <c r="SGN2" s="64"/>
      <c r="SGO2" s="64"/>
      <c r="SGP2" s="64"/>
      <c r="SGQ2" s="64"/>
      <c r="SGR2" s="64"/>
      <c r="SGS2" s="64"/>
      <c r="SGT2" s="64"/>
      <c r="SGU2" s="64"/>
      <c r="SGV2" s="64"/>
      <c r="SGW2" s="64"/>
      <c r="SGX2" s="64"/>
      <c r="SGY2" s="64"/>
      <c r="SGZ2" s="64"/>
      <c r="SHA2" s="64"/>
      <c r="SHB2" s="64"/>
      <c r="SHC2" s="64"/>
      <c r="SHD2" s="64"/>
      <c r="SHE2" s="64"/>
      <c r="SHF2" s="64"/>
      <c r="SHG2" s="64"/>
      <c r="SHH2" s="64"/>
      <c r="SHI2" s="64"/>
      <c r="SHJ2" s="64"/>
      <c r="SHK2" s="64"/>
      <c r="SHL2" s="64"/>
      <c r="SHM2" s="64"/>
      <c r="SHN2" s="64"/>
      <c r="SHO2" s="64"/>
      <c r="SHP2" s="64"/>
      <c r="SHQ2" s="64"/>
      <c r="SHR2" s="64"/>
      <c r="SHS2" s="64"/>
      <c r="SHT2" s="64"/>
      <c r="SHU2" s="64"/>
      <c r="SHV2" s="64"/>
      <c r="SHW2" s="64"/>
      <c r="SHX2" s="64"/>
      <c r="SHY2" s="64"/>
      <c r="SHZ2" s="64"/>
      <c r="SIA2" s="64"/>
      <c r="SIB2" s="64"/>
      <c r="SIC2" s="64"/>
      <c r="SID2" s="64"/>
      <c r="SIE2" s="64"/>
      <c r="SIF2" s="64"/>
      <c r="SIG2" s="64"/>
      <c r="SIH2" s="64"/>
      <c r="SII2" s="64"/>
      <c r="SIJ2" s="64"/>
      <c r="SIK2" s="64"/>
      <c r="SIL2" s="64"/>
      <c r="SIM2" s="64"/>
      <c r="SIN2" s="64"/>
      <c r="SIO2" s="64"/>
      <c r="SIP2" s="64"/>
      <c r="SIQ2" s="64"/>
      <c r="SIR2" s="64"/>
      <c r="SIS2" s="64"/>
      <c r="SIT2" s="64"/>
      <c r="SIU2" s="64"/>
      <c r="SIV2" s="64"/>
      <c r="SIW2" s="64"/>
      <c r="SIX2" s="64"/>
      <c r="SIY2" s="64"/>
      <c r="SIZ2" s="64"/>
      <c r="SJA2" s="64"/>
      <c r="SJB2" s="64"/>
      <c r="SJC2" s="64"/>
      <c r="SJD2" s="64"/>
      <c r="SJE2" s="64"/>
      <c r="SJF2" s="64"/>
      <c r="SJG2" s="64"/>
      <c r="SJH2" s="64"/>
      <c r="SJI2" s="64"/>
      <c r="SJJ2" s="64"/>
      <c r="SJK2" s="64"/>
      <c r="SJL2" s="64"/>
      <c r="SJM2" s="64"/>
      <c r="SJN2" s="64"/>
      <c r="SJO2" s="64"/>
      <c r="SJP2" s="64"/>
      <c r="SJQ2" s="64"/>
      <c r="SJR2" s="64"/>
      <c r="SJS2" s="64"/>
      <c r="SJT2" s="64"/>
      <c r="SJU2" s="64"/>
      <c r="SJV2" s="64"/>
      <c r="SJW2" s="64"/>
      <c r="SJX2" s="64"/>
      <c r="SJY2" s="64"/>
      <c r="SJZ2" s="64"/>
      <c r="SKA2" s="64"/>
      <c r="SKB2" s="64"/>
      <c r="SKC2" s="64"/>
      <c r="SKD2" s="64"/>
      <c r="SKE2" s="64"/>
      <c r="SKF2" s="64"/>
      <c r="SKG2" s="64"/>
      <c r="SKH2" s="64"/>
      <c r="SKI2" s="64"/>
      <c r="SKJ2" s="64"/>
      <c r="SKK2" s="64"/>
      <c r="SKL2" s="64"/>
      <c r="SKM2" s="64"/>
      <c r="SKN2" s="64"/>
      <c r="SKO2" s="64"/>
      <c r="SKP2" s="64"/>
      <c r="SKQ2" s="64"/>
      <c r="SKR2" s="64"/>
      <c r="SKS2" s="64"/>
      <c r="SKT2" s="64"/>
      <c r="SKU2" s="64"/>
      <c r="SKV2" s="64"/>
      <c r="SKW2" s="64"/>
      <c r="SKX2" s="64"/>
      <c r="SKY2" s="64"/>
      <c r="SKZ2" s="64"/>
      <c r="SLA2" s="64"/>
      <c r="SLB2" s="64"/>
      <c r="SLC2" s="64"/>
      <c r="SLD2" s="64"/>
      <c r="SLE2" s="64"/>
      <c r="SLF2" s="64"/>
      <c r="SLG2" s="64"/>
      <c r="SLH2" s="64"/>
      <c r="SLI2" s="64"/>
      <c r="SLJ2" s="64"/>
      <c r="SLK2" s="64"/>
      <c r="SLL2" s="64"/>
      <c r="SLM2" s="64"/>
      <c r="SLN2" s="64"/>
      <c r="SLO2" s="64"/>
      <c r="SLP2" s="64"/>
      <c r="SLQ2" s="64"/>
      <c r="SLR2" s="64"/>
      <c r="SLS2" s="64"/>
      <c r="SLT2" s="64"/>
      <c r="SLU2" s="64"/>
      <c r="SLV2" s="64"/>
      <c r="SLW2" s="64"/>
      <c r="SLX2" s="64"/>
      <c r="SLY2" s="64"/>
      <c r="SLZ2" s="64"/>
      <c r="SMA2" s="64"/>
      <c r="SMB2" s="64"/>
      <c r="SMC2" s="64"/>
      <c r="SMD2" s="64"/>
      <c r="SME2" s="64"/>
      <c r="SMF2" s="64"/>
      <c r="SMG2" s="64"/>
      <c r="SMH2" s="64"/>
      <c r="SMI2" s="64"/>
      <c r="SMJ2" s="64"/>
      <c r="SMK2" s="64"/>
      <c r="SML2" s="64"/>
      <c r="SMM2" s="64"/>
      <c r="SMN2" s="64"/>
      <c r="SMO2" s="64"/>
      <c r="SMP2" s="64"/>
      <c r="SMQ2" s="64"/>
      <c r="SMR2" s="64"/>
      <c r="SMS2" s="64"/>
      <c r="SMT2" s="64"/>
      <c r="SMU2" s="64"/>
      <c r="SMV2" s="64"/>
      <c r="SMW2" s="64"/>
      <c r="SMX2" s="64"/>
      <c r="SMY2" s="64"/>
      <c r="SMZ2" s="64"/>
      <c r="SNA2" s="64"/>
      <c r="SNB2" s="64"/>
      <c r="SNC2" s="64"/>
      <c r="SND2" s="64"/>
      <c r="SNE2" s="64"/>
      <c r="SNF2" s="64"/>
      <c r="SNG2" s="64"/>
      <c r="SNH2" s="64"/>
      <c r="SNI2" s="64"/>
      <c r="SNJ2" s="64"/>
      <c r="SNK2" s="64"/>
      <c r="SNL2" s="64"/>
      <c r="SNM2" s="64"/>
      <c r="SNN2" s="64"/>
      <c r="SNO2" s="64"/>
      <c r="SNP2" s="64"/>
      <c r="SNQ2" s="64"/>
      <c r="SNR2" s="64"/>
      <c r="SNS2" s="64"/>
      <c r="SNT2" s="64"/>
      <c r="SNU2" s="64"/>
      <c r="SNV2" s="64"/>
      <c r="SNW2" s="64"/>
      <c r="SNX2" s="64"/>
      <c r="SNY2" s="64"/>
      <c r="SNZ2" s="64"/>
      <c r="SOA2" s="64"/>
      <c r="SOB2" s="64"/>
      <c r="SOC2" s="64"/>
      <c r="SOD2" s="64"/>
      <c r="SOE2" s="64"/>
      <c r="SOF2" s="64"/>
      <c r="SOG2" s="64"/>
      <c r="SOH2" s="64"/>
      <c r="SOI2" s="64"/>
      <c r="SOJ2" s="64"/>
      <c r="SOK2" s="64"/>
      <c r="SOL2" s="64"/>
      <c r="SOM2" s="64"/>
      <c r="SON2" s="64"/>
      <c r="SOO2" s="64"/>
      <c r="SOP2" s="64"/>
      <c r="SOQ2" s="64"/>
      <c r="SOR2" s="64"/>
      <c r="SOS2" s="64"/>
      <c r="SOT2" s="64"/>
      <c r="SOU2" s="64"/>
      <c r="SOV2" s="64"/>
      <c r="SOW2" s="64"/>
      <c r="SOX2" s="64"/>
      <c r="SOY2" s="64"/>
      <c r="SOZ2" s="64"/>
      <c r="SPA2" s="64"/>
      <c r="SPB2" s="64"/>
      <c r="SPC2" s="64"/>
      <c r="SPD2" s="64"/>
      <c r="SPE2" s="64"/>
      <c r="SPF2" s="64"/>
      <c r="SPG2" s="64"/>
      <c r="SPH2" s="64"/>
      <c r="SPI2" s="64"/>
      <c r="SPJ2" s="64"/>
      <c r="SPK2" s="64"/>
      <c r="SPL2" s="64"/>
      <c r="SPM2" s="64"/>
      <c r="SPN2" s="64"/>
      <c r="SPO2" s="64"/>
      <c r="SPP2" s="64"/>
      <c r="SPQ2" s="64"/>
      <c r="SPR2" s="64"/>
      <c r="SPS2" s="64"/>
      <c r="SPT2" s="64"/>
      <c r="SPU2" s="64"/>
      <c r="SPV2" s="64"/>
      <c r="SPW2" s="64"/>
      <c r="SPX2" s="64"/>
      <c r="SPY2" s="64"/>
      <c r="SPZ2" s="64"/>
      <c r="SQA2" s="64"/>
      <c r="SQB2" s="64"/>
      <c r="SQC2" s="64"/>
      <c r="SQD2" s="64"/>
      <c r="SQE2" s="64"/>
      <c r="SQF2" s="64"/>
      <c r="SQG2" s="64"/>
      <c r="SQH2" s="64"/>
      <c r="SQI2" s="64"/>
      <c r="SQJ2" s="64"/>
      <c r="SQK2" s="64"/>
      <c r="SQL2" s="64"/>
      <c r="SQM2" s="64"/>
      <c r="SQN2" s="64"/>
      <c r="SQO2" s="64"/>
      <c r="SQP2" s="64"/>
      <c r="SQQ2" s="64"/>
      <c r="SQR2" s="64"/>
      <c r="SQS2" s="64"/>
      <c r="SQT2" s="64"/>
      <c r="SQU2" s="64"/>
      <c r="SQV2" s="64"/>
      <c r="SQW2" s="64"/>
      <c r="SQX2" s="64"/>
      <c r="SQY2" s="64"/>
      <c r="SQZ2" s="64"/>
      <c r="SRA2" s="64"/>
      <c r="SRB2" s="64"/>
      <c r="SRC2" s="64"/>
      <c r="SRD2" s="64"/>
      <c r="SRE2" s="64"/>
      <c r="SRF2" s="64"/>
      <c r="SRG2" s="64"/>
      <c r="SRH2" s="64"/>
      <c r="SRI2" s="64"/>
      <c r="SRJ2" s="64"/>
      <c r="SRK2" s="64"/>
      <c r="SRL2" s="64"/>
      <c r="SRM2" s="64"/>
      <c r="SRN2" s="64"/>
      <c r="SRO2" s="64"/>
      <c r="SRP2" s="64"/>
      <c r="SRQ2" s="64"/>
      <c r="SRR2" s="64"/>
      <c r="SRS2" s="64"/>
      <c r="SRT2" s="64"/>
      <c r="SRU2" s="64"/>
      <c r="SRV2" s="64"/>
      <c r="SRW2" s="64"/>
      <c r="SRX2" s="64"/>
      <c r="SRY2" s="64"/>
      <c r="SRZ2" s="64"/>
      <c r="SSA2" s="64"/>
      <c r="SSB2" s="64"/>
      <c r="SSC2" s="64"/>
      <c r="SSD2" s="64"/>
      <c r="SSE2" s="64"/>
      <c r="SSF2" s="64"/>
      <c r="SSG2" s="64"/>
      <c r="SSH2" s="64"/>
      <c r="SSI2" s="64"/>
      <c r="SSJ2" s="64"/>
      <c r="SSK2" s="64"/>
      <c r="SSL2" s="64"/>
      <c r="SSM2" s="64"/>
      <c r="SSN2" s="64"/>
      <c r="SSO2" s="64"/>
      <c r="SSP2" s="64"/>
      <c r="SSQ2" s="64"/>
      <c r="SSR2" s="64"/>
      <c r="SSS2" s="64"/>
      <c r="SST2" s="64"/>
      <c r="SSU2" s="64"/>
      <c r="SSV2" s="64"/>
      <c r="SSW2" s="64"/>
      <c r="SSX2" s="64"/>
      <c r="SSY2" s="64"/>
      <c r="SSZ2" s="64"/>
      <c r="STA2" s="64"/>
      <c r="STB2" s="64"/>
      <c r="STC2" s="64"/>
      <c r="STD2" s="64"/>
      <c r="STE2" s="64"/>
      <c r="STF2" s="64"/>
      <c r="STG2" s="64"/>
      <c r="STH2" s="64"/>
      <c r="STI2" s="64"/>
      <c r="STJ2" s="64"/>
      <c r="STK2" s="64"/>
      <c r="STL2" s="64"/>
      <c r="STM2" s="64"/>
      <c r="STN2" s="64"/>
      <c r="STO2" s="64"/>
      <c r="STP2" s="64"/>
      <c r="STQ2" s="64"/>
      <c r="STR2" s="64"/>
      <c r="STS2" s="64"/>
      <c r="STT2" s="64"/>
      <c r="STU2" s="64"/>
      <c r="STV2" s="64"/>
      <c r="STW2" s="64"/>
      <c r="STX2" s="64"/>
      <c r="STY2" s="64"/>
      <c r="STZ2" s="64"/>
      <c r="SUA2" s="64"/>
      <c r="SUB2" s="64"/>
      <c r="SUC2" s="64"/>
      <c r="SUD2" s="64"/>
      <c r="SUE2" s="64"/>
      <c r="SUF2" s="64"/>
      <c r="SUG2" s="64"/>
      <c r="SUH2" s="64"/>
      <c r="SUI2" s="64"/>
      <c r="SUJ2" s="64"/>
      <c r="SUK2" s="64"/>
      <c r="SUL2" s="64"/>
      <c r="SUM2" s="64"/>
      <c r="SUN2" s="64"/>
      <c r="SUO2" s="64"/>
      <c r="SUP2" s="64"/>
      <c r="SUQ2" s="64"/>
      <c r="SUR2" s="64"/>
      <c r="SUS2" s="64"/>
      <c r="SUT2" s="64"/>
      <c r="SUU2" s="64"/>
      <c r="SUV2" s="64"/>
      <c r="SUW2" s="64"/>
      <c r="SUX2" s="64"/>
      <c r="SUY2" s="64"/>
      <c r="SUZ2" s="64"/>
      <c r="SVA2" s="64"/>
      <c r="SVB2" s="64"/>
      <c r="SVC2" s="64"/>
      <c r="SVD2" s="64"/>
      <c r="SVE2" s="64"/>
      <c r="SVF2" s="64"/>
      <c r="SVG2" s="64"/>
      <c r="SVH2" s="64"/>
      <c r="SVI2" s="64"/>
      <c r="SVJ2" s="64"/>
      <c r="SVK2" s="64"/>
      <c r="SVL2" s="64"/>
      <c r="SVM2" s="64"/>
      <c r="SVN2" s="64"/>
      <c r="SVO2" s="64"/>
      <c r="SVP2" s="64"/>
      <c r="SVQ2" s="64"/>
      <c r="SVR2" s="64"/>
      <c r="SVS2" s="64"/>
      <c r="SVT2" s="64"/>
      <c r="SVU2" s="64"/>
      <c r="SVV2" s="64"/>
      <c r="SVW2" s="64"/>
      <c r="SVX2" s="64"/>
      <c r="SVY2" s="64"/>
      <c r="SVZ2" s="64"/>
      <c r="SWA2" s="64"/>
      <c r="SWB2" s="64"/>
      <c r="SWC2" s="64"/>
      <c r="SWD2" s="64"/>
      <c r="SWE2" s="64"/>
      <c r="SWF2" s="64"/>
      <c r="SWG2" s="64"/>
      <c r="SWH2" s="64"/>
      <c r="SWI2" s="64"/>
      <c r="SWJ2" s="64"/>
      <c r="SWK2" s="64"/>
      <c r="SWL2" s="64"/>
      <c r="SWM2" s="64"/>
      <c r="SWN2" s="64"/>
      <c r="SWO2" s="64"/>
      <c r="SWP2" s="64"/>
      <c r="SWQ2" s="64"/>
      <c r="SWR2" s="64"/>
      <c r="SWS2" s="64"/>
      <c r="SWT2" s="64"/>
      <c r="SWU2" s="64"/>
      <c r="SWV2" s="64"/>
      <c r="SWW2" s="64"/>
      <c r="SWX2" s="64"/>
      <c r="SWY2" s="64"/>
      <c r="SWZ2" s="64"/>
      <c r="SXA2" s="64"/>
      <c r="SXB2" s="64"/>
      <c r="SXC2" s="64"/>
      <c r="SXD2" s="64"/>
      <c r="SXE2" s="64"/>
      <c r="SXF2" s="64"/>
      <c r="SXG2" s="64"/>
      <c r="SXH2" s="64"/>
      <c r="SXI2" s="64"/>
      <c r="SXJ2" s="64"/>
      <c r="SXK2" s="64"/>
      <c r="SXL2" s="64"/>
      <c r="SXM2" s="64"/>
      <c r="SXN2" s="64"/>
      <c r="SXO2" s="64"/>
      <c r="SXP2" s="64"/>
      <c r="SXQ2" s="64"/>
      <c r="SXR2" s="64"/>
      <c r="SXS2" s="64"/>
      <c r="SXT2" s="64"/>
      <c r="SXU2" s="64"/>
      <c r="SXV2" s="64"/>
      <c r="SXW2" s="64"/>
      <c r="SXX2" s="64"/>
      <c r="SXY2" s="64"/>
      <c r="SXZ2" s="64"/>
      <c r="SYA2" s="64"/>
      <c r="SYB2" s="64"/>
      <c r="SYC2" s="64"/>
      <c r="SYD2" s="64"/>
      <c r="SYE2" s="64"/>
      <c r="SYF2" s="64"/>
      <c r="SYG2" s="64"/>
      <c r="SYH2" s="64"/>
      <c r="SYI2" s="64"/>
      <c r="SYJ2" s="64"/>
      <c r="SYK2" s="64"/>
      <c r="SYL2" s="64"/>
      <c r="SYM2" s="64"/>
      <c r="SYN2" s="64"/>
      <c r="SYO2" s="64"/>
      <c r="SYP2" s="64"/>
      <c r="SYQ2" s="64"/>
      <c r="SYR2" s="64"/>
      <c r="SYS2" s="64"/>
      <c r="SYT2" s="64"/>
      <c r="SYU2" s="64"/>
      <c r="SYV2" s="64"/>
      <c r="SYW2" s="64"/>
      <c r="SYX2" s="64"/>
      <c r="SYY2" s="64"/>
      <c r="SYZ2" s="64"/>
      <c r="SZA2" s="64"/>
      <c r="SZB2" s="64"/>
      <c r="SZC2" s="64"/>
      <c r="SZD2" s="64"/>
      <c r="SZE2" s="64"/>
      <c r="SZF2" s="64"/>
      <c r="SZG2" s="64"/>
      <c r="SZH2" s="64"/>
      <c r="SZI2" s="64"/>
      <c r="SZJ2" s="64"/>
      <c r="SZK2" s="64"/>
      <c r="SZL2" s="64"/>
      <c r="SZM2" s="64"/>
      <c r="SZN2" s="64"/>
      <c r="SZO2" s="64"/>
      <c r="SZP2" s="64"/>
      <c r="SZQ2" s="64"/>
      <c r="SZR2" s="64"/>
      <c r="SZS2" s="64"/>
      <c r="SZT2" s="64"/>
      <c r="SZU2" s="64"/>
      <c r="SZV2" s="64"/>
      <c r="SZW2" s="64"/>
      <c r="SZX2" s="64"/>
      <c r="SZY2" s="64"/>
      <c r="SZZ2" s="64"/>
      <c r="TAA2" s="64"/>
      <c r="TAB2" s="64"/>
      <c r="TAC2" s="64"/>
      <c r="TAD2" s="64"/>
      <c r="TAE2" s="64"/>
      <c r="TAF2" s="64"/>
      <c r="TAG2" s="64"/>
      <c r="TAH2" s="64"/>
      <c r="TAI2" s="64"/>
      <c r="TAJ2" s="64"/>
      <c r="TAK2" s="64"/>
      <c r="TAL2" s="64"/>
      <c r="TAM2" s="64"/>
      <c r="TAN2" s="64"/>
      <c r="TAO2" s="64"/>
      <c r="TAP2" s="64"/>
      <c r="TAQ2" s="64"/>
      <c r="TAR2" s="64"/>
      <c r="TAS2" s="64"/>
      <c r="TAT2" s="64"/>
      <c r="TAU2" s="64"/>
      <c r="TAV2" s="64"/>
      <c r="TAW2" s="64"/>
      <c r="TAX2" s="64"/>
      <c r="TAY2" s="64"/>
      <c r="TAZ2" s="64"/>
      <c r="TBA2" s="64"/>
      <c r="TBB2" s="64"/>
      <c r="TBC2" s="64"/>
      <c r="TBD2" s="64"/>
      <c r="TBE2" s="64"/>
      <c r="TBF2" s="64"/>
      <c r="TBG2" s="64"/>
      <c r="TBH2" s="64"/>
      <c r="TBI2" s="64"/>
      <c r="TBJ2" s="64"/>
      <c r="TBK2" s="64"/>
      <c r="TBL2" s="64"/>
      <c r="TBM2" s="64"/>
      <c r="TBN2" s="64"/>
      <c r="TBO2" s="64"/>
      <c r="TBP2" s="64"/>
      <c r="TBQ2" s="64"/>
      <c r="TBR2" s="64"/>
      <c r="TBS2" s="64"/>
      <c r="TBT2" s="64"/>
      <c r="TBU2" s="64"/>
      <c r="TBV2" s="64"/>
      <c r="TBW2" s="64"/>
      <c r="TBX2" s="64"/>
      <c r="TBY2" s="64"/>
      <c r="TBZ2" s="64"/>
      <c r="TCA2" s="64"/>
      <c r="TCB2" s="64"/>
      <c r="TCC2" s="64"/>
      <c r="TCD2" s="64"/>
      <c r="TCE2" s="64"/>
      <c r="TCF2" s="64"/>
      <c r="TCG2" s="64"/>
      <c r="TCH2" s="64"/>
      <c r="TCI2" s="64"/>
      <c r="TCJ2" s="64"/>
      <c r="TCK2" s="64"/>
      <c r="TCL2" s="64"/>
      <c r="TCM2" s="64"/>
      <c r="TCN2" s="64"/>
      <c r="TCO2" s="64"/>
      <c r="TCP2" s="64"/>
      <c r="TCQ2" s="64"/>
      <c r="TCR2" s="64"/>
      <c r="TCS2" s="64"/>
      <c r="TCT2" s="64"/>
      <c r="TCU2" s="64"/>
      <c r="TCV2" s="64"/>
      <c r="TCW2" s="64"/>
      <c r="TCX2" s="64"/>
      <c r="TCY2" s="64"/>
      <c r="TCZ2" s="64"/>
      <c r="TDA2" s="64"/>
      <c r="TDB2" s="64"/>
      <c r="TDC2" s="64"/>
      <c r="TDD2" s="64"/>
      <c r="TDE2" s="64"/>
      <c r="TDF2" s="64"/>
      <c r="TDG2" s="64"/>
      <c r="TDH2" s="64"/>
      <c r="TDI2" s="64"/>
      <c r="TDJ2" s="64"/>
      <c r="TDK2" s="64"/>
      <c r="TDL2" s="64"/>
      <c r="TDM2" s="64"/>
      <c r="TDN2" s="64"/>
      <c r="TDO2" s="64"/>
      <c r="TDP2" s="64"/>
      <c r="TDQ2" s="64"/>
      <c r="TDR2" s="64"/>
      <c r="TDS2" s="64"/>
      <c r="TDT2" s="64"/>
      <c r="TDU2" s="64"/>
      <c r="TDV2" s="64"/>
      <c r="TDW2" s="64"/>
      <c r="TDX2" s="64"/>
      <c r="TDY2" s="64"/>
      <c r="TDZ2" s="64"/>
      <c r="TEA2" s="64"/>
      <c r="TEB2" s="64"/>
      <c r="TEC2" s="64"/>
      <c r="TED2" s="64"/>
      <c r="TEE2" s="64"/>
      <c r="TEF2" s="64"/>
      <c r="TEG2" s="64"/>
      <c r="TEH2" s="64"/>
      <c r="TEI2" s="64"/>
      <c r="TEJ2" s="64"/>
      <c r="TEK2" s="64"/>
      <c r="TEL2" s="64"/>
      <c r="TEM2" s="64"/>
      <c r="TEN2" s="64"/>
      <c r="TEO2" s="64"/>
      <c r="TEP2" s="64"/>
      <c r="TEQ2" s="64"/>
      <c r="TER2" s="64"/>
      <c r="TES2" s="64"/>
      <c r="TET2" s="64"/>
      <c r="TEU2" s="64"/>
      <c r="TEV2" s="64"/>
      <c r="TEW2" s="64"/>
      <c r="TEX2" s="64"/>
      <c r="TEY2" s="64"/>
      <c r="TEZ2" s="64"/>
      <c r="TFA2" s="64"/>
      <c r="TFB2" s="64"/>
      <c r="TFC2" s="64"/>
      <c r="TFD2" s="64"/>
      <c r="TFE2" s="64"/>
      <c r="TFF2" s="64"/>
      <c r="TFG2" s="64"/>
      <c r="TFH2" s="64"/>
      <c r="TFI2" s="64"/>
      <c r="TFJ2" s="64"/>
      <c r="TFK2" s="64"/>
      <c r="TFL2" s="64"/>
      <c r="TFM2" s="64"/>
      <c r="TFN2" s="64"/>
      <c r="TFO2" s="64"/>
      <c r="TFP2" s="64"/>
      <c r="TFQ2" s="64"/>
      <c r="TFR2" s="64"/>
      <c r="TFS2" s="64"/>
      <c r="TFT2" s="64"/>
      <c r="TFU2" s="64"/>
      <c r="TFV2" s="64"/>
      <c r="TFW2" s="64"/>
      <c r="TFX2" s="64"/>
      <c r="TFY2" s="64"/>
      <c r="TFZ2" s="64"/>
      <c r="TGA2" s="64"/>
      <c r="TGB2" s="64"/>
      <c r="TGC2" s="64"/>
      <c r="TGD2" s="64"/>
      <c r="TGE2" s="64"/>
      <c r="TGF2" s="64"/>
      <c r="TGG2" s="64"/>
      <c r="TGH2" s="64"/>
      <c r="TGI2" s="64"/>
      <c r="TGJ2" s="64"/>
      <c r="TGK2" s="64"/>
      <c r="TGL2" s="64"/>
      <c r="TGM2" s="64"/>
      <c r="TGN2" s="64"/>
      <c r="TGO2" s="64"/>
      <c r="TGP2" s="64"/>
      <c r="TGQ2" s="64"/>
      <c r="TGR2" s="64"/>
      <c r="TGS2" s="64"/>
      <c r="TGT2" s="64"/>
      <c r="TGU2" s="64"/>
      <c r="TGV2" s="64"/>
      <c r="TGW2" s="64"/>
      <c r="TGX2" s="64"/>
      <c r="TGY2" s="64"/>
      <c r="TGZ2" s="64"/>
      <c r="THA2" s="64"/>
      <c r="THB2" s="64"/>
      <c r="THC2" s="64"/>
      <c r="THD2" s="64"/>
      <c r="THE2" s="64"/>
      <c r="THF2" s="64"/>
      <c r="THG2" s="64"/>
      <c r="THH2" s="64"/>
      <c r="THI2" s="64"/>
      <c r="THJ2" s="64"/>
      <c r="THK2" s="64"/>
      <c r="THL2" s="64"/>
      <c r="THM2" s="64"/>
      <c r="THN2" s="64"/>
      <c r="THO2" s="64"/>
      <c r="THP2" s="64"/>
      <c r="THQ2" s="64"/>
      <c r="THR2" s="64"/>
      <c r="THS2" s="64"/>
      <c r="THT2" s="64"/>
      <c r="THU2" s="64"/>
      <c r="THV2" s="64"/>
      <c r="THW2" s="64"/>
      <c r="THX2" s="64"/>
      <c r="THY2" s="64"/>
      <c r="THZ2" s="64"/>
      <c r="TIA2" s="64"/>
      <c r="TIB2" s="64"/>
      <c r="TIC2" s="64"/>
      <c r="TID2" s="64"/>
      <c r="TIE2" s="64"/>
      <c r="TIF2" s="64"/>
      <c r="TIG2" s="64"/>
      <c r="TIH2" s="64"/>
      <c r="TII2" s="64"/>
      <c r="TIJ2" s="64"/>
      <c r="TIK2" s="64"/>
      <c r="TIL2" s="64"/>
      <c r="TIM2" s="64"/>
      <c r="TIN2" s="64"/>
      <c r="TIO2" s="64"/>
      <c r="TIP2" s="64"/>
      <c r="TIQ2" s="64"/>
      <c r="TIR2" s="64"/>
      <c r="TIS2" s="64"/>
      <c r="TIT2" s="64"/>
      <c r="TIU2" s="64"/>
      <c r="TIV2" s="64"/>
      <c r="TIW2" s="64"/>
      <c r="TIX2" s="64"/>
      <c r="TIY2" s="64"/>
      <c r="TIZ2" s="64"/>
      <c r="TJA2" s="64"/>
      <c r="TJB2" s="64"/>
      <c r="TJC2" s="64"/>
      <c r="TJD2" s="64"/>
      <c r="TJE2" s="64"/>
      <c r="TJF2" s="64"/>
      <c r="TJG2" s="64"/>
      <c r="TJH2" s="64"/>
      <c r="TJI2" s="64"/>
      <c r="TJJ2" s="64"/>
      <c r="TJK2" s="64"/>
      <c r="TJL2" s="64"/>
      <c r="TJM2" s="64"/>
      <c r="TJN2" s="64"/>
      <c r="TJO2" s="64"/>
      <c r="TJP2" s="64"/>
      <c r="TJQ2" s="64"/>
      <c r="TJR2" s="64"/>
      <c r="TJS2" s="64"/>
      <c r="TJT2" s="64"/>
      <c r="TJU2" s="64"/>
      <c r="TJV2" s="64"/>
      <c r="TJW2" s="64"/>
      <c r="TJX2" s="64"/>
      <c r="TJY2" s="64"/>
      <c r="TJZ2" s="64"/>
      <c r="TKA2" s="64"/>
      <c r="TKB2" s="64"/>
      <c r="TKC2" s="64"/>
      <c r="TKD2" s="64"/>
      <c r="TKE2" s="64"/>
      <c r="TKF2" s="64"/>
      <c r="TKG2" s="64"/>
      <c r="TKH2" s="64"/>
      <c r="TKI2" s="64"/>
      <c r="TKJ2" s="64"/>
      <c r="TKK2" s="64"/>
      <c r="TKL2" s="64"/>
      <c r="TKM2" s="64"/>
      <c r="TKN2" s="64"/>
      <c r="TKO2" s="64"/>
      <c r="TKP2" s="64"/>
      <c r="TKQ2" s="64"/>
      <c r="TKR2" s="64"/>
      <c r="TKS2" s="64"/>
      <c r="TKT2" s="64"/>
      <c r="TKU2" s="64"/>
      <c r="TKV2" s="64"/>
      <c r="TKW2" s="64"/>
      <c r="TKX2" s="64"/>
      <c r="TKY2" s="64"/>
      <c r="TKZ2" s="64"/>
      <c r="TLA2" s="64"/>
      <c r="TLB2" s="64"/>
      <c r="TLC2" s="64"/>
      <c r="TLD2" s="64"/>
      <c r="TLE2" s="64"/>
      <c r="TLF2" s="64"/>
      <c r="TLG2" s="64"/>
      <c r="TLH2" s="64"/>
      <c r="TLI2" s="64"/>
      <c r="TLJ2" s="64"/>
      <c r="TLK2" s="64"/>
      <c r="TLL2" s="64"/>
      <c r="TLM2" s="64"/>
      <c r="TLN2" s="64"/>
      <c r="TLO2" s="64"/>
      <c r="TLP2" s="64"/>
      <c r="TLQ2" s="64"/>
      <c r="TLR2" s="64"/>
      <c r="TLS2" s="64"/>
      <c r="TLT2" s="64"/>
      <c r="TLU2" s="64"/>
      <c r="TLV2" s="64"/>
      <c r="TLW2" s="64"/>
      <c r="TLX2" s="64"/>
      <c r="TLY2" s="64"/>
      <c r="TLZ2" s="64"/>
      <c r="TMA2" s="64"/>
      <c r="TMB2" s="64"/>
      <c r="TMC2" s="64"/>
      <c r="TMD2" s="64"/>
      <c r="TME2" s="64"/>
      <c r="TMF2" s="64"/>
      <c r="TMG2" s="64"/>
      <c r="TMH2" s="64"/>
      <c r="TMI2" s="64"/>
      <c r="TMJ2" s="64"/>
      <c r="TMK2" s="64"/>
      <c r="TML2" s="64"/>
      <c r="TMM2" s="64"/>
      <c r="TMN2" s="64"/>
      <c r="TMO2" s="64"/>
      <c r="TMP2" s="64"/>
      <c r="TMQ2" s="64"/>
      <c r="TMR2" s="64"/>
      <c r="TMS2" s="64"/>
      <c r="TMT2" s="64"/>
      <c r="TMU2" s="64"/>
      <c r="TMV2" s="64"/>
      <c r="TMW2" s="64"/>
      <c r="TMX2" s="64"/>
      <c r="TMY2" s="64"/>
      <c r="TMZ2" s="64"/>
      <c r="TNA2" s="64"/>
      <c r="TNB2" s="64"/>
      <c r="TNC2" s="64"/>
      <c r="TND2" s="64"/>
      <c r="TNE2" s="64"/>
      <c r="TNF2" s="64"/>
      <c r="TNG2" s="64"/>
      <c r="TNH2" s="64"/>
      <c r="TNI2" s="64"/>
      <c r="TNJ2" s="64"/>
      <c r="TNK2" s="64"/>
      <c r="TNL2" s="64"/>
      <c r="TNM2" s="64"/>
      <c r="TNN2" s="64"/>
      <c r="TNO2" s="64"/>
      <c r="TNP2" s="64"/>
      <c r="TNQ2" s="64"/>
      <c r="TNR2" s="64"/>
      <c r="TNS2" s="64"/>
      <c r="TNT2" s="64"/>
      <c r="TNU2" s="64"/>
      <c r="TNV2" s="64"/>
      <c r="TNW2" s="64"/>
      <c r="TNX2" s="64"/>
      <c r="TNY2" s="64"/>
      <c r="TNZ2" s="64"/>
      <c r="TOA2" s="64"/>
      <c r="TOB2" s="64"/>
      <c r="TOC2" s="64"/>
      <c r="TOD2" s="64"/>
      <c r="TOE2" s="64"/>
      <c r="TOF2" s="64"/>
      <c r="TOG2" s="64"/>
      <c r="TOH2" s="64"/>
      <c r="TOI2" s="64"/>
      <c r="TOJ2" s="64"/>
      <c r="TOK2" s="64"/>
      <c r="TOL2" s="64"/>
      <c r="TOM2" s="64"/>
      <c r="TON2" s="64"/>
      <c r="TOO2" s="64"/>
      <c r="TOP2" s="64"/>
      <c r="TOQ2" s="64"/>
      <c r="TOR2" s="64"/>
      <c r="TOS2" s="64"/>
      <c r="TOT2" s="64"/>
      <c r="TOU2" s="64"/>
      <c r="TOV2" s="64"/>
      <c r="TOW2" s="64"/>
      <c r="TOX2" s="64"/>
      <c r="TOY2" s="64"/>
      <c r="TOZ2" s="64"/>
      <c r="TPA2" s="64"/>
      <c r="TPB2" s="64"/>
      <c r="TPC2" s="64"/>
      <c r="TPD2" s="64"/>
      <c r="TPE2" s="64"/>
      <c r="TPF2" s="64"/>
      <c r="TPG2" s="64"/>
      <c r="TPH2" s="64"/>
      <c r="TPI2" s="64"/>
      <c r="TPJ2" s="64"/>
      <c r="TPK2" s="64"/>
      <c r="TPL2" s="64"/>
      <c r="TPM2" s="64"/>
      <c r="TPN2" s="64"/>
      <c r="TPO2" s="64"/>
      <c r="TPP2" s="64"/>
      <c r="TPQ2" s="64"/>
      <c r="TPR2" s="64"/>
      <c r="TPS2" s="64"/>
      <c r="TPT2" s="64"/>
      <c r="TPU2" s="64"/>
      <c r="TPV2" s="64"/>
      <c r="TPW2" s="64"/>
      <c r="TPX2" s="64"/>
      <c r="TPY2" s="64"/>
      <c r="TPZ2" s="64"/>
      <c r="TQA2" s="64"/>
      <c r="TQB2" s="64"/>
      <c r="TQC2" s="64"/>
      <c r="TQD2" s="64"/>
      <c r="TQE2" s="64"/>
      <c r="TQF2" s="64"/>
      <c r="TQG2" s="64"/>
      <c r="TQH2" s="64"/>
      <c r="TQI2" s="64"/>
      <c r="TQJ2" s="64"/>
      <c r="TQK2" s="64"/>
      <c r="TQL2" s="64"/>
      <c r="TQM2" s="64"/>
      <c r="TQN2" s="64"/>
      <c r="TQO2" s="64"/>
      <c r="TQP2" s="64"/>
      <c r="TQQ2" s="64"/>
      <c r="TQR2" s="64"/>
      <c r="TQS2" s="64"/>
      <c r="TQT2" s="64"/>
      <c r="TQU2" s="64"/>
      <c r="TQV2" s="64"/>
      <c r="TQW2" s="64"/>
      <c r="TQX2" s="64"/>
      <c r="TQY2" s="64"/>
      <c r="TQZ2" s="64"/>
      <c r="TRA2" s="64"/>
      <c r="TRB2" s="64"/>
      <c r="TRC2" s="64"/>
      <c r="TRD2" s="64"/>
      <c r="TRE2" s="64"/>
      <c r="TRF2" s="64"/>
      <c r="TRG2" s="64"/>
      <c r="TRH2" s="64"/>
      <c r="TRI2" s="64"/>
      <c r="TRJ2" s="64"/>
      <c r="TRK2" s="64"/>
      <c r="TRL2" s="64"/>
      <c r="TRM2" s="64"/>
      <c r="TRN2" s="64"/>
      <c r="TRO2" s="64"/>
      <c r="TRP2" s="64"/>
      <c r="TRQ2" s="64"/>
      <c r="TRR2" s="64"/>
      <c r="TRS2" s="64"/>
      <c r="TRT2" s="64"/>
      <c r="TRU2" s="64"/>
      <c r="TRV2" s="64"/>
      <c r="TRW2" s="64"/>
      <c r="TRX2" s="64"/>
      <c r="TRY2" s="64"/>
      <c r="TRZ2" s="64"/>
      <c r="TSA2" s="64"/>
      <c r="TSB2" s="64"/>
      <c r="TSC2" s="64"/>
      <c r="TSD2" s="64"/>
      <c r="TSE2" s="64"/>
      <c r="TSF2" s="64"/>
      <c r="TSG2" s="64"/>
      <c r="TSH2" s="64"/>
      <c r="TSI2" s="64"/>
      <c r="TSJ2" s="64"/>
      <c r="TSK2" s="64"/>
      <c r="TSL2" s="64"/>
      <c r="TSM2" s="64"/>
      <c r="TSN2" s="64"/>
      <c r="TSO2" s="64"/>
      <c r="TSP2" s="64"/>
      <c r="TSQ2" s="64"/>
      <c r="TSR2" s="64"/>
      <c r="TSS2" s="64"/>
      <c r="TST2" s="64"/>
      <c r="TSU2" s="64"/>
      <c r="TSV2" s="64"/>
      <c r="TSW2" s="64"/>
      <c r="TSX2" s="64"/>
      <c r="TSY2" s="64"/>
      <c r="TSZ2" s="64"/>
      <c r="TTA2" s="64"/>
      <c r="TTB2" s="64"/>
      <c r="TTC2" s="64"/>
      <c r="TTD2" s="64"/>
      <c r="TTE2" s="64"/>
      <c r="TTF2" s="64"/>
      <c r="TTG2" s="64"/>
      <c r="TTH2" s="64"/>
      <c r="TTI2" s="64"/>
      <c r="TTJ2" s="64"/>
      <c r="TTK2" s="64"/>
      <c r="TTL2" s="64"/>
      <c r="TTM2" s="64"/>
      <c r="TTN2" s="64"/>
      <c r="TTO2" s="64"/>
      <c r="TTP2" s="64"/>
      <c r="TTQ2" s="64"/>
      <c r="TTR2" s="64"/>
      <c r="TTS2" s="64"/>
      <c r="TTT2" s="64"/>
      <c r="TTU2" s="64"/>
      <c r="TTV2" s="64"/>
      <c r="TTW2" s="64"/>
      <c r="TTX2" s="64"/>
      <c r="TTY2" s="64"/>
      <c r="TTZ2" s="64"/>
      <c r="TUA2" s="64"/>
      <c r="TUB2" s="64"/>
      <c r="TUC2" s="64"/>
      <c r="TUD2" s="64"/>
      <c r="TUE2" s="64"/>
      <c r="TUF2" s="64"/>
      <c r="TUG2" s="64"/>
      <c r="TUH2" s="64"/>
      <c r="TUI2" s="64"/>
      <c r="TUJ2" s="64"/>
      <c r="TUK2" s="64"/>
      <c r="TUL2" s="64"/>
      <c r="TUM2" s="64"/>
      <c r="TUN2" s="64"/>
      <c r="TUO2" s="64"/>
      <c r="TUP2" s="64"/>
      <c r="TUQ2" s="64"/>
      <c r="TUR2" s="64"/>
      <c r="TUS2" s="64"/>
      <c r="TUT2" s="64"/>
      <c r="TUU2" s="64"/>
      <c r="TUV2" s="64"/>
      <c r="TUW2" s="64"/>
      <c r="TUX2" s="64"/>
      <c r="TUY2" s="64"/>
      <c r="TUZ2" s="64"/>
      <c r="TVA2" s="64"/>
      <c r="TVB2" s="64"/>
      <c r="TVC2" s="64"/>
      <c r="TVD2" s="64"/>
      <c r="TVE2" s="64"/>
      <c r="TVF2" s="64"/>
      <c r="TVG2" s="64"/>
      <c r="TVH2" s="64"/>
      <c r="TVI2" s="64"/>
      <c r="TVJ2" s="64"/>
      <c r="TVK2" s="64"/>
      <c r="TVL2" s="64"/>
      <c r="TVM2" s="64"/>
      <c r="TVN2" s="64"/>
      <c r="TVO2" s="64"/>
      <c r="TVP2" s="64"/>
      <c r="TVQ2" s="64"/>
      <c r="TVR2" s="64"/>
      <c r="TVS2" s="64"/>
      <c r="TVT2" s="64"/>
      <c r="TVU2" s="64"/>
      <c r="TVV2" s="64"/>
      <c r="TVW2" s="64"/>
      <c r="TVX2" s="64"/>
      <c r="TVY2" s="64"/>
      <c r="TVZ2" s="64"/>
      <c r="TWA2" s="64"/>
      <c r="TWB2" s="64"/>
      <c r="TWC2" s="64"/>
      <c r="TWD2" s="64"/>
      <c r="TWE2" s="64"/>
      <c r="TWF2" s="64"/>
      <c r="TWG2" s="64"/>
      <c r="TWH2" s="64"/>
      <c r="TWI2" s="64"/>
      <c r="TWJ2" s="64"/>
      <c r="TWK2" s="64"/>
      <c r="TWL2" s="64"/>
      <c r="TWM2" s="64"/>
      <c r="TWN2" s="64"/>
      <c r="TWO2" s="64"/>
      <c r="TWP2" s="64"/>
      <c r="TWQ2" s="64"/>
      <c r="TWR2" s="64"/>
      <c r="TWS2" s="64"/>
      <c r="TWT2" s="64"/>
      <c r="TWU2" s="64"/>
      <c r="TWV2" s="64"/>
      <c r="TWW2" s="64"/>
      <c r="TWX2" s="64"/>
      <c r="TWY2" s="64"/>
      <c r="TWZ2" s="64"/>
      <c r="TXA2" s="64"/>
      <c r="TXB2" s="64"/>
      <c r="TXC2" s="64"/>
      <c r="TXD2" s="64"/>
      <c r="TXE2" s="64"/>
      <c r="TXF2" s="64"/>
      <c r="TXG2" s="64"/>
      <c r="TXH2" s="64"/>
      <c r="TXI2" s="64"/>
      <c r="TXJ2" s="64"/>
      <c r="TXK2" s="64"/>
      <c r="TXL2" s="64"/>
      <c r="TXM2" s="64"/>
      <c r="TXN2" s="64"/>
      <c r="TXO2" s="64"/>
      <c r="TXP2" s="64"/>
      <c r="TXQ2" s="64"/>
      <c r="TXR2" s="64"/>
      <c r="TXS2" s="64"/>
      <c r="TXT2" s="64"/>
      <c r="TXU2" s="64"/>
      <c r="TXV2" s="64"/>
      <c r="TXW2" s="64"/>
      <c r="TXX2" s="64"/>
      <c r="TXY2" s="64"/>
      <c r="TXZ2" s="64"/>
      <c r="TYA2" s="64"/>
      <c r="TYB2" s="64"/>
      <c r="TYC2" s="64"/>
      <c r="TYD2" s="64"/>
      <c r="TYE2" s="64"/>
      <c r="TYF2" s="64"/>
      <c r="TYG2" s="64"/>
      <c r="TYH2" s="64"/>
      <c r="TYI2" s="64"/>
      <c r="TYJ2" s="64"/>
      <c r="TYK2" s="64"/>
      <c r="TYL2" s="64"/>
      <c r="TYM2" s="64"/>
      <c r="TYN2" s="64"/>
      <c r="TYO2" s="64"/>
      <c r="TYP2" s="64"/>
      <c r="TYQ2" s="64"/>
      <c r="TYR2" s="64"/>
      <c r="TYS2" s="64"/>
      <c r="TYT2" s="64"/>
      <c r="TYU2" s="64"/>
      <c r="TYV2" s="64"/>
      <c r="TYW2" s="64"/>
      <c r="TYX2" s="64"/>
      <c r="TYY2" s="64"/>
      <c r="TYZ2" s="64"/>
      <c r="TZA2" s="64"/>
      <c r="TZB2" s="64"/>
      <c r="TZC2" s="64"/>
      <c r="TZD2" s="64"/>
      <c r="TZE2" s="64"/>
      <c r="TZF2" s="64"/>
      <c r="TZG2" s="64"/>
      <c r="TZH2" s="64"/>
      <c r="TZI2" s="64"/>
      <c r="TZJ2" s="64"/>
      <c r="TZK2" s="64"/>
      <c r="TZL2" s="64"/>
      <c r="TZM2" s="64"/>
      <c r="TZN2" s="64"/>
      <c r="TZO2" s="64"/>
      <c r="TZP2" s="64"/>
      <c r="TZQ2" s="64"/>
      <c r="TZR2" s="64"/>
      <c r="TZS2" s="64"/>
      <c r="TZT2" s="64"/>
      <c r="TZU2" s="64"/>
      <c r="TZV2" s="64"/>
      <c r="TZW2" s="64"/>
      <c r="TZX2" s="64"/>
      <c r="TZY2" s="64"/>
      <c r="TZZ2" s="64"/>
      <c r="UAA2" s="64"/>
      <c r="UAB2" s="64"/>
      <c r="UAC2" s="64"/>
      <c r="UAD2" s="64"/>
      <c r="UAE2" s="64"/>
      <c r="UAF2" s="64"/>
      <c r="UAG2" s="64"/>
      <c r="UAH2" s="64"/>
      <c r="UAI2" s="64"/>
      <c r="UAJ2" s="64"/>
      <c r="UAK2" s="64"/>
      <c r="UAL2" s="64"/>
      <c r="UAM2" s="64"/>
      <c r="UAN2" s="64"/>
      <c r="UAO2" s="64"/>
      <c r="UAP2" s="64"/>
      <c r="UAQ2" s="64"/>
      <c r="UAR2" s="64"/>
      <c r="UAS2" s="64"/>
      <c r="UAT2" s="64"/>
      <c r="UAU2" s="64"/>
      <c r="UAV2" s="64"/>
      <c r="UAW2" s="64"/>
      <c r="UAX2" s="64"/>
      <c r="UAY2" s="64"/>
      <c r="UAZ2" s="64"/>
      <c r="UBA2" s="64"/>
      <c r="UBB2" s="64"/>
      <c r="UBC2" s="64"/>
      <c r="UBD2" s="64"/>
      <c r="UBE2" s="64"/>
      <c r="UBF2" s="64"/>
      <c r="UBG2" s="64"/>
      <c r="UBH2" s="64"/>
      <c r="UBI2" s="64"/>
      <c r="UBJ2" s="64"/>
      <c r="UBK2" s="64"/>
      <c r="UBL2" s="64"/>
      <c r="UBM2" s="64"/>
      <c r="UBN2" s="64"/>
      <c r="UBO2" s="64"/>
      <c r="UBP2" s="64"/>
      <c r="UBQ2" s="64"/>
      <c r="UBR2" s="64"/>
      <c r="UBS2" s="64"/>
      <c r="UBT2" s="64"/>
      <c r="UBU2" s="64"/>
      <c r="UBV2" s="64"/>
      <c r="UBW2" s="64"/>
      <c r="UBX2" s="64"/>
      <c r="UBY2" s="64"/>
      <c r="UBZ2" s="64"/>
      <c r="UCA2" s="64"/>
      <c r="UCB2" s="64"/>
      <c r="UCC2" s="64"/>
      <c r="UCD2" s="64"/>
      <c r="UCE2" s="64"/>
      <c r="UCF2" s="64"/>
      <c r="UCG2" s="64"/>
      <c r="UCH2" s="64"/>
      <c r="UCI2" s="64"/>
      <c r="UCJ2" s="64"/>
      <c r="UCK2" s="64"/>
      <c r="UCL2" s="64"/>
      <c r="UCM2" s="64"/>
      <c r="UCN2" s="64"/>
      <c r="UCO2" s="64"/>
      <c r="UCP2" s="64"/>
      <c r="UCQ2" s="64"/>
      <c r="UCR2" s="64"/>
      <c r="UCS2" s="64"/>
      <c r="UCT2" s="64"/>
      <c r="UCU2" s="64"/>
      <c r="UCV2" s="64"/>
      <c r="UCW2" s="64"/>
      <c r="UCX2" s="64"/>
      <c r="UCY2" s="64"/>
      <c r="UCZ2" s="64"/>
      <c r="UDA2" s="64"/>
      <c r="UDB2" s="64"/>
      <c r="UDC2" s="64"/>
      <c r="UDD2" s="64"/>
      <c r="UDE2" s="64"/>
      <c r="UDF2" s="64"/>
      <c r="UDG2" s="64"/>
      <c r="UDH2" s="64"/>
      <c r="UDI2" s="64"/>
      <c r="UDJ2" s="64"/>
      <c r="UDK2" s="64"/>
      <c r="UDL2" s="64"/>
      <c r="UDM2" s="64"/>
      <c r="UDN2" s="64"/>
      <c r="UDO2" s="64"/>
      <c r="UDP2" s="64"/>
      <c r="UDQ2" s="64"/>
      <c r="UDR2" s="64"/>
      <c r="UDS2" s="64"/>
      <c r="UDT2" s="64"/>
      <c r="UDU2" s="64"/>
      <c r="UDV2" s="64"/>
      <c r="UDW2" s="64"/>
      <c r="UDX2" s="64"/>
      <c r="UDY2" s="64"/>
      <c r="UDZ2" s="64"/>
      <c r="UEA2" s="64"/>
      <c r="UEB2" s="64"/>
      <c r="UEC2" s="64"/>
      <c r="UED2" s="64"/>
      <c r="UEE2" s="64"/>
      <c r="UEF2" s="64"/>
      <c r="UEG2" s="64"/>
      <c r="UEH2" s="64"/>
      <c r="UEI2" s="64"/>
      <c r="UEJ2" s="64"/>
      <c r="UEK2" s="64"/>
      <c r="UEL2" s="64"/>
      <c r="UEM2" s="64"/>
      <c r="UEN2" s="64"/>
      <c r="UEO2" s="64"/>
      <c r="UEP2" s="64"/>
      <c r="UEQ2" s="64"/>
      <c r="UER2" s="64"/>
      <c r="UES2" s="64"/>
      <c r="UET2" s="64"/>
      <c r="UEU2" s="64"/>
      <c r="UEV2" s="64"/>
      <c r="UEW2" s="64"/>
      <c r="UEX2" s="64"/>
      <c r="UEY2" s="64"/>
      <c r="UEZ2" s="64"/>
      <c r="UFA2" s="64"/>
      <c r="UFB2" s="64"/>
      <c r="UFC2" s="64"/>
      <c r="UFD2" s="64"/>
      <c r="UFE2" s="64"/>
      <c r="UFF2" s="64"/>
      <c r="UFG2" s="64"/>
      <c r="UFH2" s="64"/>
      <c r="UFI2" s="64"/>
      <c r="UFJ2" s="64"/>
      <c r="UFK2" s="64"/>
      <c r="UFL2" s="64"/>
      <c r="UFM2" s="64"/>
      <c r="UFN2" s="64"/>
      <c r="UFO2" s="64"/>
      <c r="UFP2" s="64"/>
      <c r="UFQ2" s="64"/>
      <c r="UFR2" s="64"/>
      <c r="UFS2" s="64"/>
      <c r="UFT2" s="64"/>
      <c r="UFU2" s="64"/>
      <c r="UFV2" s="64"/>
      <c r="UFW2" s="64"/>
      <c r="UFX2" s="64"/>
      <c r="UFY2" s="64"/>
      <c r="UFZ2" s="64"/>
      <c r="UGA2" s="64"/>
      <c r="UGB2" s="64"/>
      <c r="UGC2" s="64"/>
      <c r="UGD2" s="64"/>
      <c r="UGE2" s="64"/>
      <c r="UGF2" s="64"/>
      <c r="UGG2" s="64"/>
      <c r="UGH2" s="64"/>
      <c r="UGI2" s="64"/>
      <c r="UGJ2" s="64"/>
      <c r="UGK2" s="64"/>
      <c r="UGL2" s="64"/>
      <c r="UGM2" s="64"/>
      <c r="UGN2" s="64"/>
      <c r="UGO2" s="64"/>
      <c r="UGP2" s="64"/>
      <c r="UGQ2" s="64"/>
      <c r="UGR2" s="64"/>
      <c r="UGS2" s="64"/>
      <c r="UGT2" s="64"/>
      <c r="UGU2" s="64"/>
      <c r="UGV2" s="64"/>
      <c r="UGW2" s="64"/>
      <c r="UGX2" s="64"/>
      <c r="UGY2" s="64"/>
      <c r="UGZ2" s="64"/>
      <c r="UHA2" s="64"/>
      <c r="UHB2" s="64"/>
      <c r="UHC2" s="64"/>
      <c r="UHD2" s="64"/>
      <c r="UHE2" s="64"/>
      <c r="UHF2" s="64"/>
      <c r="UHG2" s="64"/>
      <c r="UHH2" s="64"/>
      <c r="UHI2" s="64"/>
      <c r="UHJ2" s="64"/>
      <c r="UHK2" s="64"/>
      <c r="UHL2" s="64"/>
      <c r="UHM2" s="64"/>
      <c r="UHN2" s="64"/>
      <c r="UHO2" s="64"/>
      <c r="UHP2" s="64"/>
      <c r="UHQ2" s="64"/>
      <c r="UHR2" s="64"/>
      <c r="UHS2" s="64"/>
      <c r="UHT2" s="64"/>
      <c r="UHU2" s="64"/>
      <c r="UHV2" s="64"/>
      <c r="UHW2" s="64"/>
      <c r="UHX2" s="64"/>
      <c r="UHY2" s="64"/>
      <c r="UHZ2" s="64"/>
      <c r="UIA2" s="64"/>
      <c r="UIB2" s="64"/>
      <c r="UIC2" s="64"/>
      <c r="UID2" s="64"/>
      <c r="UIE2" s="64"/>
      <c r="UIF2" s="64"/>
      <c r="UIG2" s="64"/>
      <c r="UIH2" s="64"/>
      <c r="UII2" s="64"/>
      <c r="UIJ2" s="64"/>
      <c r="UIK2" s="64"/>
      <c r="UIL2" s="64"/>
      <c r="UIM2" s="64"/>
      <c r="UIN2" s="64"/>
      <c r="UIO2" s="64"/>
      <c r="UIP2" s="64"/>
      <c r="UIQ2" s="64"/>
      <c r="UIR2" s="64"/>
      <c r="UIS2" s="64"/>
      <c r="UIT2" s="64"/>
      <c r="UIU2" s="64"/>
      <c r="UIV2" s="64"/>
      <c r="UIW2" s="64"/>
      <c r="UIX2" s="64"/>
      <c r="UIY2" s="64"/>
      <c r="UIZ2" s="64"/>
      <c r="UJA2" s="64"/>
      <c r="UJB2" s="64"/>
      <c r="UJC2" s="64"/>
      <c r="UJD2" s="64"/>
      <c r="UJE2" s="64"/>
      <c r="UJF2" s="64"/>
      <c r="UJG2" s="64"/>
      <c r="UJH2" s="64"/>
      <c r="UJI2" s="64"/>
      <c r="UJJ2" s="64"/>
      <c r="UJK2" s="64"/>
      <c r="UJL2" s="64"/>
      <c r="UJM2" s="64"/>
      <c r="UJN2" s="64"/>
      <c r="UJO2" s="64"/>
      <c r="UJP2" s="64"/>
      <c r="UJQ2" s="64"/>
      <c r="UJR2" s="64"/>
      <c r="UJS2" s="64"/>
      <c r="UJT2" s="64"/>
      <c r="UJU2" s="64"/>
      <c r="UJV2" s="64"/>
      <c r="UJW2" s="64"/>
      <c r="UJX2" s="64"/>
      <c r="UJY2" s="64"/>
      <c r="UJZ2" s="64"/>
      <c r="UKA2" s="64"/>
      <c r="UKB2" s="64"/>
      <c r="UKC2" s="64"/>
      <c r="UKD2" s="64"/>
      <c r="UKE2" s="64"/>
      <c r="UKF2" s="64"/>
      <c r="UKG2" s="64"/>
      <c r="UKH2" s="64"/>
      <c r="UKI2" s="64"/>
      <c r="UKJ2" s="64"/>
      <c r="UKK2" s="64"/>
      <c r="UKL2" s="64"/>
      <c r="UKM2" s="64"/>
      <c r="UKN2" s="64"/>
      <c r="UKO2" s="64"/>
      <c r="UKP2" s="64"/>
      <c r="UKQ2" s="64"/>
      <c r="UKR2" s="64"/>
      <c r="UKS2" s="64"/>
      <c r="UKT2" s="64"/>
      <c r="UKU2" s="64"/>
      <c r="UKV2" s="64"/>
      <c r="UKW2" s="64"/>
      <c r="UKX2" s="64"/>
      <c r="UKY2" s="64"/>
      <c r="UKZ2" s="64"/>
      <c r="ULA2" s="64"/>
      <c r="ULB2" s="64"/>
      <c r="ULC2" s="64"/>
      <c r="ULD2" s="64"/>
      <c r="ULE2" s="64"/>
      <c r="ULF2" s="64"/>
      <c r="ULG2" s="64"/>
      <c r="ULH2" s="64"/>
      <c r="ULI2" s="64"/>
      <c r="ULJ2" s="64"/>
      <c r="ULK2" s="64"/>
      <c r="ULL2" s="64"/>
      <c r="ULM2" s="64"/>
      <c r="ULN2" s="64"/>
      <c r="ULO2" s="64"/>
      <c r="ULP2" s="64"/>
      <c r="ULQ2" s="64"/>
      <c r="ULR2" s="64"/>
      <c r="ULS2" s="64"/>
      <c r="ULT2" s="64"/>
      <c r="ULU2" s="64"/>
      <c r="ULV2" s="64"/>
      <c r="ULW2" s="64"/>
      <c r="ULX2" s="64"/>
      <c r="ULY2" s="64"/>
      <c r="ULZ2" s="64"/>
      <c r="UMA2" s="64"/>
      <c r="UMB2" s="64"/>
      <c r="UMC2" s="64"/>
      <c r="UMD2" s="64"/>
      <c r="UME2" s="64"/>
      <c r="UMF2" s="64"/>
      <c r="UMG2" s="64"/>
      <c r="UMH2" s="64"/>
      <c r="UMI2" s="64"/>
      <c r="UMJ2" s="64"/>
      <c r="UMK2" s="64"/>
      <c r="UML2" s="64"/>
      <c r="UMM2" s="64"/>
      <c r="UMN2" s="64"/>
      <c r="UMO2" s="64"/>
      <c r="UMP2" s="64"/>
      <c r="UMQ2" s="64"/>
      <c r="UMR2" s="64"/>
      <c r="UMS2" s="64"/>
      <c r="UMT2" s="64"/>
      <c r="UMU2" s="64"/>
      <c r="UMV2" s="64"/>
      <c r="UMW2" s="64"/>
      <c r="UMX2" s="64"/>
      <c r="UMY2" s="64"/>
      <c r="UMZ2" s="64"/>
      <c r="UNA2" s="64"/>
      <c r="UNB2" s="64"/>
      <c r="UNC2" s="64"/>
      <c r="UND2" s="64"/>
      <c r="UNE2" s="64"/>
      <c r="UNF2" s="64"/>
      <c r="UNG2" s="64"/>
      <c r="UNH2" s="64"/>
      <c r="UNI2" s="64"/>
      <c r="UNJ2" s="64"/>
      <c r="UNK2" s="64"/>
      <c r="UNL2" s="64"/>
      <c r="UNM2" s="64"/>
      <c r="UNN2" s="64"/>
      <c r="UNO2" s="64"/>
      <c r="UNP2" s="64"/>
      <c r="UNQ2" s="64"/>
      <c r="UNR2" s="64"/>
      <c r="UNS2" s="64"/>
      <c r="UNT2" s="64"/>
      <c r="UNU2" s="64"/>
      <c r="UNV2" s="64"/>
      <c r="UNW2" s="64"/>
      <c r="UNX2" s="64"/>
      <c r="UNY2" s="64"/>
      <c r="UNZ2" s="64"/>
      <c r="UOA2" s="64"/>
      <c r="UOB2" s="64"/>
      <c r="UOC2" s="64"/>
      <c r="UOD2" s="64"/>
      <c r="UOE2" s="64"/>
      <c r="UOF2" s="64"/>
      <c r="UOG2" s="64"/>
      <c r="UOH2" s="64"/>
      <c r="UOI2" s="64"/>
      <c r="UOJ2" s="64"/>
      <c r="UOK2" s="64"/>
      <c r="UOL2" s="64"/>
      <c r="UOM2" s="64"/>
      <c r="UON2" s="64"/>
      <c r="UOO2" s="64"/>
      <c r="UOP2" s="64"/>
      <c r="UOQ2" s="64"/>
      <c r="UOR2" s="64"/>
      <c r="UOS2" s="64"/>
      <c r="UOT2" s="64"/>
      <c r="UOU2" s="64"/>
      <c r="UOV2" s="64"/>
      <c r="UOW2" s="64"/>
      <c r="UOX2" s="64"/>
      <c r="UOY2" s="64"/>
      <c r="UOZ2" s="64"/>
      <c r="UPA2" s="64"/>
      <c r="UPB2" s="64"/>
      <c r="UPC2" s="64"/>
      <c r="UPD2" s="64"/>
      <c r="UPE2" s="64"/>
      <c r="UPF2" s="64"/>
      <c r="UPG2" s="64"/>
      <c r="UPH2" s="64"/>
      <c r="UPI2" s="64"/>
      <c r="UPJ2" s="64"/>
      <c r="UPK2" s="64"/>
      <c r="UPL2" s="64"/>
      <c r="UPM2" s="64"/>
      <c r="UPN2" s="64"/>
      <c r="UPO2" s="64"/>
      <c r="UPP2" s="64"/>
      <c r="UPQ2" s="64"/>
      <c r="UPR2" s="64"/>
      <c r="UPS2" s="64"/>
      <c r="UPT2" s="64"/>
      <c r="UPU2" s="64"/>
      <c r="UPV2" s="64"/>
      <c r="UPW2" s="64"/>
      <c r="UPX2" s="64"/>
      <c r="UPY2" s="64"/>
      <c r="UPZ2" s="64"/>
      <c r="UQA2" s="64"/>
      <c r="UQB2" s="64"/>
      <c r="UQC2" s="64"/>
      <c r="UQD2" s="64"/>
      <c r="UQE2" s="64"/>
      <c r="UQF2" s="64"/>
      <c r="UQG2" s="64"/>
      <c r="UQH2" s="64"/>
      <c r="UQI2" s="64"/>
      <c r="UQJ2" s="64"/>
      <c r="UQK2" s="64"/>
      <c r="UQL2" s="64"/>
      <c r="UQM2" s="64"/>
      <c r="UQN2" s="64"/>
      <c r="UQO2" s="64"/>
      <c r="UQP2" s="64"/>
      <c r="UQQ2" s="64"/>
      <c r="UQR2" s="64"/>
      <c r="UQS2" s="64"/>
      <c r="UQT2" s="64"/>
      <c r="UQU2" s="64"/>
      <c r="UQV2" s="64"/>
      <c r="UQW2" s="64"/>
      <c r="UQX2" s="64"/>
      <c r="UQY2" s="64"/>
      <c r="UQZ2" s="64"/>
      <c r="URA2" s="64"/>
      <c r="URB2" s="64"/>
      <c r="URC2" s="64"/>
      <c r="URD2" s="64"/>
      <c r="URE2" s="64"/>
      <c r="URF2" s="64"/>
      <c r="URG2" s="64"/>
      <c r="URH2" s="64"/>
      <c r="URI2" s="64"/>
      <c r="URJ2" s="64"/>
      <c r="URK2" s="64"/>
      <c r="URL2" s="64"/>
      <c r="URM2" s="64"/>
      <c r="URN2" s="64"/>
      <c r="URO2" s="64"/>
      <c r="URP2" s="64"/>
      <c r="URQ2" s="64"/>
      <c r="URR2" s="64"/>
      <c r="URS2" s="64"/>
      <c r="URT2" s="64"/>
      <c r="URU2" s="64"/>
      <c r="URV2" s="64"/>
      <c r="URW2" s="64"/>
      <c r="URX2" s="64"/>
      <c r="URY2" s="64"/>
      <c r="URZ2" s="64"/>
      <c r="USA2" s="64"/>
      <c r="USB2" s="64"/>
      <c r="USC2" s="64"/>
      <c r="USD2" s="64"/>
      <c r="USE2" s="64"/>
      <c r="USF2" s="64"/>
      <c r="USG2" s="64"/>
      <c r="USH2" s="64"/>
      <c r="USI2" s="64"/>
      <c r="USJ2" s="64"/>
      <c r="USK2" s="64"/>
      <c r="USL2" s="64"/>
      <c r="USM2" s="64"/>
      <c r="USN2" s="64"/>
      <c r="USO2" s="64"/>
      <c r="USP2" s="64"/>
      <c r="USQ2" s="64"/>
      <c r="USR2" s="64"/>
      <c r="USS2" s="64"/>
      <c r="UST2" s="64"/>
      <c r="USU2" s="64"/>
      <c r="USV2" s="64"/>
      <c r="USW2" s="64"/>
      <c r="USX2" s="64"/>
      <c r="USY2" s="64"/>
      <c r="USZ2" s="64"/>
      <c r="UTA2" s="64"/>
      <c r="UTB2" s="64"/>
      <c r="UTC2" s="64"/>
      <c r="UTD2" s="64"/>
      <c r="UTE2" s="64"/>
      <c r="UTF2" s="64"/>
      <c r="UTG2" s="64"/>
      <c r="UTH2" s="64"/>
      <c r="UTI2" s="64"/>
      <c r="UTJ2" s="64"/>
      <c r="UTK2" s="64"/>
      <c r="UTL2" s="64"/>
      <c r="UTM2" s="64"/>
      <c r="UTN2" s="64"/>
      <c r="UTO2" s="64"/>
      <c r="UTP2" s="64"/>
      <c r="UTQ2" s="64"/>
      <c r="UTR2" s="64"/>
      <c r="UTS2" s="64"/>
      <c r="UTT2" s="64"/>
      <c r="UTU2" s="64"/>
      <c r="UTV2" s="64"/>
      <c r="UTW2" s="64"/>
      <c r="UTX2" s="64"/>
      <c r="UTY2" s="64"/>
      <c r="UTZ2" s="64"/>
      <c r="UUA2" s="64"/>
      <c r="UUB2" s="64"/>
      <c r="UUC2" s="64"/>
      <c r="UUD2" s="64"/>
      <c r="UUE2" s="64"/>
      <c r="UUF2" s="64"/>
      <c r="UUG2" s="64"/>
      <c r="UUH2" s="64"/>
      <c r="UUI2" s="64"/>
      <c r="UUJ2" s="64"/>
      <c r="UUK2" s="64"/>
      <c r="UUL2" s="64"/>
      <c r="UUM2" s="64"/>
      <c r="UUN2" s="64"/>
      <c r="UUO2" s="64"/>
      <c r="UUP2" s="64"/>
      <c r="UUQ2" s="64"/>
      <c r="UUR2" s="64"/>
      <c r="UUS2" s="64"/>
      <c r="UUT2" s="64"/>
      <c r="UUU2" s="64"/>
      <c r="UUV2" s="64"/>
      <c r="UUW2" s="64"/>
      <c r="UUX2" s="64"/>
      <c r="UUY2" s="64"/>
      <c r="UUZ2" s="64"/>
      <c r="UVA2" s="64"/>
      <c r="UVB2" s="64"/>
      <c r="UVC2" s="64"/>
      <c r="UVD2" s="64"/>
      <c r="UVE2" s="64"/>
      <c r="UVF2" s="64"/>
      <c r="UVG2" s="64"/>
      <c r="UVH2" s="64"/>
      <c r="UVI2" s="64"/>
      <c r="UVJ2" s="64"/>
      <c r="UVK2" s="64"/>
      <c r="UVL2" s="64"/>
      <c r="UVM2" s="64"/>
      <c r="UVN2" s="64"/>
      <c r="UVO2" s="64"/>
      <c r="UVP2" s="64"/>
      <c r="UVQ2" s="64"/>
      <c r="UVR2" s="64"/>
      <c r="UVS2" s="64"/>
      <c r="UVT2" s="64"/>
      <c r="UVU2" s="64"/>
      <c r="UVV2" s="64"/>
      <c r="UVW2" s="64"/>
      <c r="UVX2" s="64"/>
      <c r="UVY2" s="64"/>
      <c r="UVZ2" s="64"/>
      <c r="UWA2" s="64"/>
      <c r="UWB2" s="64"/>
      <c r="UWC2" s="64"/>
      <c r="UWD2" s="64"/>
      <c r="UWE2" s="64"/>
      <c r="UWF2" s="64"/>
      <c r="UWG2" s="64"/>
      <c r="UWH2" s="64"/>
      <c r="UWI2" s="64"/>
      <c r="UWJ2" s="64"/>
      <c r="UWK2" s="64"/>
      <c r="UWL2" s="64"/>
      <c r="UWM2" s="64"/>
      <c r="UWN2" s="64"/>
      <c r="UWO2" s="64"/>
      <c r="UWP2" s="64"/>
      <c r="UWQ2" s="64"/>
      <c r="UWR2" s="64"/>
      <c r="UWS2" s="64"/>
      <c r="UWT2" s="64"/>
      <c r="UWU2" s="64"/>
      <c r="UWV2" s="64"/>
      <c r="UWW2" s="64"/>
      <c r="UWX2" s="64"/>
      <c r="UWY2" s="64"/>
      <c r="UWZ2" s="64"/>
      <c r="UXA2" s="64"/>
      <c r="UXB2" s="64"/>
      <c r="UXC2" s="64"/>
      <c r="UXD2" s="64"/>
      <c r="UXE2" s="64"/>
      <c r="UXF2" s="64"/>
      <c r="UXG2" s="64"/>
      <c r="UXH2" s="64"/>
      <c r="UXI2" s="64"/>
      <c r="UXJ2" s="64"/>
      <c r="UXK2" s="64"/>
      <c r="UXL2" s="64"/>
      <c r="UXM2" s="64"/>
      <c r="UXN2" s="64"/>
      <c r="UXO2" s="64"/>
      <c r="UXP2" s="64"/>
      <c r="UXQ2" s="64"/>
      <c r="UXR2" s="64"/>
      <c r="UXS2" s="64"/>
      <c r="UXT2" s="64"/>
      <c r="UXU2" s="64"/>
      <c r="UXV2" s="64"/>
      <c r="UXW2" s="64"/>
      <c r="UXX2" s="64"/>
      <c r="UXY2" s="64"/>
      <c r="UXZ2" s="64"/>
      <c r="UYA2" s="64"/>
      <c r="UYB2" s="64"/>
      <c r="UYC2" s="64"/>
      <c r="UYD2" s="64"/>
      <c r="UYE2" s="64"/>
      <c r="UYF2" s="64"/>
      <c r="UYG2" s="64"/>
      <c r="UYH2" s="64"/>
      <c r="UYI2" s="64"/>
      <c r="UYJ2" s="64"/>
      <c r="UYK2" s="64"/>
      <c r="UYL2" s="64"/>
      <c r="UYM2" s="64"/>
      <c r="UYN2" s="64"/>
      <c r="UYO2" s="64"/>
      <c r="UYP2" s="64"/>
      <c r="UYQ2" s="64"/>
      <c r="UYR2" s="64"/>
      <c r="UYS2" s="64"/>
      <c r="UYT2" s="64"/>
      <c r="UYU2" s="64"/>
      <c r="UYV2" s="64"/>
      <c r="UYW2" s="64"/>
      <c r="UYX2" s="64"/>
      <c r="UYY2" s="64"/>
      <c r="UYZ2" s="64"/>
      <c r="UZA2" s="64"/>
      <c r="UZB2" s="64"/>
      <c r="UZC2" s="64"/>
      <c r="UZD2" s="64"/>
      <c r="UZE2" s="64"/>
      <c r="UZF2" s="64"/>
      <c r="UZG2" s="64"/>
      <c r="UZH2" s="64"/>
      <c r="UZI2" s="64"/>
      <c r="UZJ2" s="64"/>
      <c r="UZK2" s="64"/>
      <c r="UZL2" s="64"/>
      <c r="UZM2" s="64"/>
      <c r="UZN2" s="64"/>
      <c r="UZO2" s="64"/>
      <c r="UZP2" s="64"/>
      <c r="UZQ2" s="64"/>
      <c r="UZR2" s="64"/>
      <c r="UZS2" s="64"/>
      <c r="UZT2" s="64"/>
      <c r="UZU2" s="64"/>
      <c r="UZV2" s="64"/>
      <c r="UZW2" s="64"/>
      <c r="UZX2" s="64"/>
      <c r="UZY2" s="64"/>
      <c r="UZZ2" s="64"/>
      <c r="VAA2" s="64"/>
      <c r="VAB2" s="64"/>
      <c r="VAC2" s="64"/>
      <c r="VAD2" s="64"/>
      <c r="VAE2" s="64"/>
      <c r="VAF2" s="64"/>
      <c r="VAG2" s="64"/>
      <c r="VAH2" s="64"/>
      <c r="VAI2" s="64"/>
      <c r="VAJ2" s="64"/>
      <c r="VAK2" s="64"/>
      <c r="VAL2" s="64"/>
      <c r="VAM2" s="64"/>
      <c r="VAN2" s="64"/>
      <c r="VAO2" s="64"/>
      <c r="VAP2" s="64"/>
      <c r="VAQ2" s="64"/>
      <c r="VAR2" s="64"/>
      <c r="VAS2" s="64"/>
      <c r="VAT2" s="64"/>
      <c r="VAU2" s="64"/>
      <c r="VAV2" s="64"/>
      <c r="VAW2" s="64"/>
      <c r="VAX2" s="64"/>
      <c r="VAY2" s="64"/>
      <c r="VAZ2" s="64"/>
      <c r="VBA2" s="64"/>
      <c r="VBB2" s="64"/>
      <c r="VBC2" s="64"/>
      <c r="VBD2" s="64"/>
      <c r="VBE2" s="64"/>
      <c r="VBF2" s="64"/>
      <c r="VBG2" s="64"/>
      <c r="VBH2" s="64"/>
      <c r="VBI2" s="64"/>
      <c r="VBJ2" s="64"/>
      <c r="VBK2" s="64"/>
      <c r="VBL2" s="64"/>
      <c r="VBM2" s="64"/>
      <c r="VBN2" s="64"/>
      <c r="VBO2" s="64"/>
      <c r="VBP2" s="64"/>
      <c r="VBQ2" s="64"/>
      <c r="VBR2" s="64"/>
      <c r="VBS2" s="64"/>
      <c r="VBT2" s="64"/>
      <c r="VBU2" s="64"/>
      <c r="VBV2" s="64"/>
      <c r="VBW2" s="64"/>
      <c r="VBX2" s="64"/>
      <c r="VBY2" s="64"/>
      <c r="VBZ2" s="64"/>
      <c r="VCA2" s="64"/>
      <c r="VCB2" s="64"/>
      <c r="VCC2" s="64"/>
      <c r="VCD2" s="64"/>
      <c r="VCE2" s="64"/>
      <c r="VCF2" s="64"/>
      <c r="VCG2" s="64"/>
      <c r="VCH2" s="64"/>
      <c r="VCI2" s="64"/>
      <c r="VCJ2" s="64"/>
      <c r="VCK2" s="64"/>
      <c r="VCL2" s="64"/>
      <c r="VCM2" s="64"/>
      <c r="VCN2" s="64"/>
      <c r="VCO2" s="64"/>
      <c r="VCP2" s="64"/>
      <c r="VCQ2" s="64"/>
      <c r="VCR2" s="64"/>
      <c r="VCS2" s="64"/>
      <c r="VCT2" s="64"/>
      <c r="VCU2" s="64"/>
      <c r="VCV2" s="64"/>
      <c r="VCW2" s="64"/>
      <c r="VCX2" s="64"/>
      <c r="VCY2" s="64"/>
      <c r="VCZ2" s="64"/>
      <c r="VDA2" s="64"/>
      <c r="VDB2" s="64"/>
      <c r="VDC2" s="64"/>
      <c r="VDD2" s="64"/>
      <c r="VDE2" s="64"/>
      <c r="VDF2" s="64"/>
      <c r="VDG2" s="64"/>
      <c r="VDH2" s="64"/>
      <c r="VDI2" s="64"/>
      <c r="VDJ2" s="64"/>
      <c r="VDK2" s="64"/>
      <c r="VDL2" s="64"/>
      <c r="VDM2" s="64"/>
      <c r="VDN2" s="64"/>
      <c r="VDO2" s="64"/>
      <c r="VDP2" s="64"/>
      <c r="VDQ2" s="64"/>
      <c r="VDR2" s="64"/>
      <c r="VDS2" s="64"/>
      <c r="VDT2" s="64"/>
      <c r="VDU2" s="64"/>
      <c r="VDV2" s="64"/>
      <c r="VDW2" s="64"/>
      <c r="VDX2" s="64"/>
      <c r="VDY2" s="64"/>
      <c r="VDZ2" s="64"/>
      <c r="VEA2" s="64"/>
      <c r="VEB2" s="64"/>
      <c r="VEC2" s="64"/>
      <c r="VED2" s="64"/>
      <c r="VEE2" s="64"/>
      <c r="VEF2" s="64"/>
      <c r="VEG2" s="64"/>
      <c r="VEH2" s="64"/>
      <c r="VEI2" s="64"/>
      <c r="VEJ2" s="64"/>
      <c r="VEK2" s="64"/>
      <c r="VEL2" s="64"/>
      <c r="VEM2" s="64"/>
      <c r="VEN2" s="64"/>
      <c r="VEO2" s="64"/>
      <c r="VEP2" s="64"/>
      <c r="VEQ2" s="64"/>
      <c r="VER2" s="64"/>
      <c r="VES2" s="64"/>
      <c r="VET2" s="64"/>
      <c r="VEU2" s="64"/>
      <c r="VEV2" s="64"/>
      <c r="VEW2" s="64"/>
      <c r="VEX2" s="64"/>
      <c r="VEY2" s="64"/>
      <c r="VEZ2" s="64"/>
      <c r="VFA2" s="64"/>
      <c r="VFB2" s="64"/>
      <c r="VFC2" s="64"/>
      <c r="VFD2" s="64"/>
      <c r="VFE2" s="64"/>
      <c r="VFF2" s="64"/>
      <c r="VFG2" s="64"/>
      <c r="VFH2" s="64"/>
      <c r="VFI2" s="64"/>
      <c r="VFJ2" s="64"/>
      <c r="VFK2" s="64"/>
      <c r="VFL2" s="64"/>
      <c r="VFM2" s="64"/>
      <c r="VFN2" s="64"/>
      <c r="VFO2" s="64"/>
      <c r="VFP2" s="64"/>
      <c r="VFQ2" s="64"/>
      <c r="VFR2" s="64"/>
      <c r="VFS2" s="64"/>
      <c r="VFT2" s="64"/>
      <c r="VFU2" s="64"/>
      <c r="VFV2" s="64"/>
      <c r="VFW2" s="64"/>
      <c r="VFX2" s="64"/>
      <c r="VFY2" s="64"/>
      <c r="VFZ2" s="64"/>
      <c r="VGA2" s="64"/>
      <c r="VGB2" s="64"/>
      <c r="VGC2" s="64"/>
      <c r="VGD2" s="64"/>
      <c r="VGE2" s="64"/>
      <c r="VGF2" s="64"/>
      <c r="VGG2" s="64"/>
      <c r="VGH2" s="64"/>
      <c r="VGI2" s="64"/>
      <c r="VGJ2" s="64"/>
      <c r="VGK2" s="64"/>
      <c r="VGL2" s="64"/>
      <c r="VGM2" s="64"/>
      <c r="VGN2" s="64"/>
      <c r="VGO2" s="64"/>
      <c r="VGP2" s="64"/>
      <c r="VGQ2" s="64"/>
      <c r="VGR2" s="64"/>
      <c r="VGS2" s="64"/>
      <c r="VGT2" s="64"/>
      <c r="VGU2" s="64"/>
      <c r="VGV2" s="64"/>
      <c r="VGW2" s="64"/>
      <c r="VGX2" s="64"/>
      <c r="VGY2" s="64"/>
      <c r="VGZ2" s="64"/>
      <c r="VHA2" s="64"/>
      <c r="VHB2" s="64"/>
      <c r="VHC2" s="64"/>
      <c r="VHD2" s="64"/>
      <c r="VHE2" s="64"/>
      <c r="VHF2" s="64"/>
      <c r="VHG2" s="64"/>
      <c r="VHH2" s="64"/>
      <c r="VHI2" s="64"/>
      <c r="VHJ2" s="64"/>
      <c r="VHK2" s="64"/>
      <c r="VHL2" s="64"/>
      <c r="VHM2" s="64"/>
      <c r="VHN2" s="64"/>
      <c r="VHO2" s="64"/>
      <c r="VHP2" s="64"/>
      <c r="VHQ2" s="64"/>
      <c r="VHR2" s="64"/>
      <c r="VHS2" s="64"/>
      <c r="VHT2" s="64"/>
      <c r="VHU2" s="64"/>
      <c r="VHV2" s="64"/>
      <c r="VHW2" s="64"/>
      <c r="VHX2" s="64"/>
      <c r="VHY2" s="64"/>
      <c r="VHZ2" s="64"/>
      <c r="VIA2" s="64"/>
      <c r="VIB2" s="64"/>
      <c r="VIC2" s="64"/>
      <c r="VID2" s="64"/>
      <c r="VIE2" s="64"/>
      <c r="VIF2" s="64"/>
      <c r="VIG2" s="64"/>
      <c r="VIH2" s="64"/>
      <c r="VII2" s="64"/>
      <c r="VIJ2" s="64"/>
      <c r="VIK2" s="64"/>
      <c r="VIL2" s="64"/>
      <c r="VIM2" s="64"/>
      <c r="VIN2" s="64"/>
      <c r="VIO2" s="64"/>
      <c r="VIP2" s="64"/>
      <c r="VIQ2" s="64"/>
      <c r="VIR2" s="64"/>
      <c r="VIS2" s="64"/>
      <c r="VIT2" s="64"/>
      <c r="VIU2" s="64"/>
      <c r="VIV2" s="64"/>
      <c r="VIW2" s="64"/>
      <c r="VIX2" s="64"/>
      <c r="VIY2" s="64"/>
      <c r="VIZ2" s="64"/>
      <c r="VJA2" s="64"/>
      <c r="VJB2" s="64"/>
      <c r="VJC2" s="64"/>
      <c r="VJD2" s="64"/>
      <c r="VJE2" s="64"/>
      <c r="VJF2" s="64"/>
      <c r="VJG2" s="64"/>
      <c r="VJH2" s="64"/>
      <c r="VJI2" s="64"/>
      <c r="VJJ2" s="64"/>
      <c r="VJK2" s="64"/>
      <c r="VJL2" s="64"/>
      <c r="VJM2" s="64"/>
      <c r="VJN2" s="64"/>
      <c r="VJO2" s="64"/>
      <c r="VJP2" s="64"/>
      <c r="VJQ2" s="64"/>
      <c r="VJR2" s="64"/>
      <c r="VJS2" s="64"/>
      <c r="VJT2" s="64"/>
      <c r="VJU2" s="64"/>
      <c r="VJV2" s="64"/>
      <c r="VJW2" s="64"/>
      <c r="VJX2" s="64"/>
      <c r="VJY2" s="64"/>
      <c r="VJZ2" s="64"/>
      <c r="VKA2" s="64"/>
      <c r="VKB2" s="64"/>
      <c r="VKC2" s="64"/>
      <c r="VKD2" s="64"/>
      <c r="VKE2" s="64"/>
      <c r="VKF2" s="64"/>
      <c r="VKG2" s="64"/>
      <c r="VKH2" s="64"/>
      <c r="VKI2" s="64"/>
      <c r="VKJ2" s="64"/>
      <c r="VKK2" s="64"/>
      <c r="VKL2" s="64"/>
      <c r="VKM2" s="64"/>
      <c r="VKN2" s="64"/>
      <c r="VKO2" s="64"/>
      <c r="VKP2" s="64"/>
      <c r="VKQ2" s="64"/>
      <c r="VKR2" s="64"/>
      <c r="VKS2" s="64"/>
      <c r="VKT2" s="64"/>
      <c r="VKU2" s="64"/>
      <c r="VKV2" s="64"/>
      <c r="VKW2" s="64"/>
      <c r="VKX2" s="64"/>
      <c r="VKY2" s="64"/>
      <c r="VKZ2" s="64"/>
      <c r="VLA2" s="64"/>
      <c r="VLB2" s="64"/>
      <c r="VLC2" s="64"/>
      <c r="VLD2" s="64"/>
      <c r="VLE2" s="64"/>
      <c r="VLF2" s="64"/>
      <c r="VLG2" s="64"/>
      <c r="VLH2" s="64"/>
      <c r="VLI2" s="64"/>
      <c r="VLJ2" s="64"/>
      <c r="VLK2" s="64"/>
      <c r="VLL2" s="64"/>
      <c r="VLM2" s="64"/>
      <c r="VLN2" s="64"/>
      <c r="VLO2" s="64"/>
      <c r="VLP2" s="64"/>
      <c r="VLQ2" s="64"/>
      <c r="VLR2" s="64"/>
      <c r="VLS2" s="64"/>
      <c r="VLT2" s="64"/>
      <c r="VLU2" s="64"/>
      <c r="VLV2" s="64"/>
      <c r="VLW2" s="64"/>
      <c r="VLX2" s="64"/>
      <c r="VLY2" s="64"/>
      <c r="VLZ2" s="64"/>
      <c r="VMA2" s="64"/>
      <c r="VMB2" s="64"/>
      <c r="VMC2" s="64"/>
      <c r="VMD2" s="64"/>
      <c r="VME2" s="64"/>
      <c r="VMF2" s="64"/>
      <c r="VMG2" s="64"/>
      <c r="VMH2" s="64"/>
      <c r="VMI2" s="64"/>
      <c r="VMJ2" s="64"/>
      <c r="VMK2" s="64"/>
      <c r="VML2" s="64"/>
      <c r="VMM2" s="64"/>
      <c r="VMN2" s="64"/>
      <c r="VMO2" s="64"/>
      <c r="VMP2" s="64"/>
      <c r="VMQ2" s="64"/>
      <c r="VMR2" s="64"/>
      <c r="VMS2" s="64"/>
      <c r="VMT2" s="64"/>
      <c r="VMU2" s="64"/>
      <c r="VMV2" s="64"/>
      <c r="VMW2" s="64"/>
      <c r="VMX2" s="64"/>
      <c r="VMY2" s="64"/>
      <c r="VMZ2" s="64"/>
      <c r="VNA2" s="64"/>
      <c r="VNB2" s="64"/>
      <c r="VNC2" s="64"/>
      <c r="VND2" s="64"/>
      <c r="VNE2" s="64"/>
      <c r="VNF2" s="64"/>
      <c r="VNG2" s="64"/>
      <c r="VNH2" s="64"/>
      <c r="VNI2" s="64"/>
      <c r="VNJ2" s="64"/>
      <c r="VNK2" s="64"/>
      <c r="VNL2" s="64"/>
      <c r="VNM2" s="64"/>
      <c r="VNN2" s="64"/>
      <c r="VNO2" s="64"/>
      <c r="VNP2" s="64"/>
      <c r="VNQ2" s="64"/>
      <c r="VNR2" s="64"/>
      <c r="VNS2" s="64"/>
      <c r="VNT2" s="64"/>
      <c r="VNU2" s="64"/>
      <c r="VNV2" s="64"/>
      <c r="VNW2" s="64"/>
      <c r="VNX2" s="64"/>
      <c r="VNY2" s="64"/>
      <c r="VNZ2" s="64"/>
      <c r="VOA2" s="64"/>
      <c r="VOB2" s="64"/>
      <c r="VOC2" s="64"/>
      <c r="VOD2" s="64"/>
      <c r="VOE2" s="64"/>
      <c r="VOF2" s="64"/>
      <c r="VOG2" s="64"/>
      <c r="VOH2" s="64"/>
      <c r="VOI2" s="64"/>
      <c r="VOJ2" s="64"/>
      <c r="VOK2" s="64"/>
      <c r="VOL2" s="64"/>
      <c r="VOM2" s="64"/>
      <c r="VON2" s="64"/>
      <c r="VOO2" s="64"/>
      <c r="VOP2" s="64"/>
      <c r="VOQ2" s="64"/>
      <c r="VOR2" s="64"/>
      <c r="VOS2" s="64"/>
      <c r="VOT2" s="64"/>
      <c r="VOU2" s="64"/>
      <c r="VOV2" s="64"/>
      <c r="VOW2" s="64"/>
      <c r="VOX2" s="64"/>
      <c r="VOY2" s="64"/>
      <c r="VOZ2" s="64"/>
      <c r="VPA2" s="64"/>
      <c r="VPB2" s="64"/>
      <c r="VPC2" s="64"/>
      <c r="VPD2" s="64"/>
      <c r="VPE2" s="64"/>
      <c r="VPF2" s="64"/>
      <c r="VPG2" s="64"/>
      <c r="VPH2" s="64"/>
      <c r="VPI2" s="64"/>
      <c r="VPJ2" s="64"/>
      <c r="VPK2" s="64"/>
      <c r="VPL2" s="64"/>
      <c r="VPM2" s="64"/>
      <c r="VPN2" s="64"/>
      <c r="VPO2" s="64"/>
      <c r="VPP2" s="64"/>
      <c r="VPQ2" s="64"/>
      <c r="VPR2" s="64"/>
      <c r="VPS2" s="64"/>
      <c r="VPT2" s="64"/>
      <c r="VPU2" s="64"/>
      <c r="VPV2" s="64"/>
      <c r="VPW2" s="64"/>
      <c r="VPX2" s="64"/>
      <c r="VPY2" s="64"/>
      <c r="VPZ2" s="64"/>
      <c r="VQA2" s="64"/>
      <c r="VQB2" s="64"/>
      <c r="VQC2" s="64"/>
      <c r="VQD2" s="64"/>
      <c r="VQE2" s="64"/>
      <c r="VQF2" s="64"/>
      <c r="VQG2" s="64"/>
      <c r="VQH2" s="64"/>
      <c r="VQI2" s="64"/>
      <c r="VQJ2" s="64"/>
      <c r="VQK2" s="64"/>
      <c r="VQL2" s="64"/>
      <c r="VQM2" s="64"/>
      <c r="VQN2" s="64"/>
      <c r="VQO2" s="64"/>
      <c r="VQP2" s="64"/>
      <c r="VQQ2" s="64"/>
      <c r="VQR2" s="64"/>
      <c r="VQS2" s="64"/>
      <c r="VQT2" s="64"/>
      <c r="VQU2" s="64"/>
      <c r="VQV2" s="64"/>
      <c r="VQW2" s="64"/>
      <c r="VQX2" s="64"/>
      <c r="VQY2" s="64"/>
      <c r="VQZ2" s="64"/>
      <c r="VRA2" s="64"/>
      <c r="VRB2" s="64"/>
      <c r="VRC2" s="64"/>
      <c r="VRD2" s="64"/>
      <c r="VRE2" s="64"/>
      <c r="VRF2" s="64"/>
      <c r="VRG2" s="64"/>
      <c r="VRH2" s="64"/>
      <c r="VRI2" s="64"/>
      <c r="VRJ2" s="64"/>
      <c r="VRK2" s="64"/>
      <c r="VRL2" s="64"/>
      <c r="VRM2" s="64"/>
      <c r="VRN2" s="64"/>
      <c r="VRO2" s="64"/>
      <c r="VRP2" s="64"/>
      <c r="VRQ2" s="64"/>
      <c r="VRR2" s="64"/>
      <c r="VRS2" s="64"/>
      <c r="VRT2" s="64"/>
      <c r="VRU2" s="64"/>
      <c r="VRV2" s="64"/>
      <c r="VRW2" s="64"/>
      <c r="VRX2" s="64"/>
      <c r="VRY2" s="64"/>
      <c r="VRZ2" s="64"/>
      <c r="VSA2" s="64"/>
      <c r="VSB2" s="64"/>
      <c r="VSC2" s="64"/>
      <c r="VSD2" s="64"/>
      <c r="VSE2" s="64"/>
      <c r="VSF2" s="64"/>
      <c r="VSG2" s="64"/>
      <c r="VSH2" s="64"/>
      <c r="VSI2" s="64"/>
      <c r="VSJ2" s="64"/>
      <c r="VSK2" s="64"/>
      <c r="VSL2" s="64"/>
      <c r="VSM2" s="64"/>
      <c r="VSN2" s="64"/>
      <c r="VSO2" s="64"/>
      <c r="VSP2" s="64"/>
      <c r="VSQ2" s="64"/>
      <c r="VSR2" s="64"/>
      <c r="VSS2" s="64"/>
      <c r="VST2" s="64"/>
      <c r="VSU2" s="64"/>
      <c r="VSV2" s="64"/>
      <c r="VSW2" s="64"/>
      <c r="VSX2" s="64"/>
      <c r="VSY2" s="64"/>
      <c r="VSZ2" s="64"/>
      <c r="VTA2" s="64"/>
      <c r="VTB2" s="64"/>
      <c r="VTC2" s="64"/>
      <c r="VTD2" s="64"/>
      <c r="VTE2" s="64"/>
      <c r="VTF2" s="64"/>
      <c r="VTG2" s="64"/>
      <c r="VTH2" s="64"/>
      <c r="VTI2" s="64"/>
      <c r="VTJ2" s="64"/>
      <c r="VTK2" s="64"/>
      <c r="VTL2" s="64"/>
      <c r="VTM2" s="64"/>
      <c r="VTN2" s="64"/>
      <c r="VTO2" s="64"/>
      <c r="VTP2" s="64"/>
      <c r="VTQ2" s="64"/>
      <c r="VTR2" s="64"/>
      <c r="VTS2" s="64"/>
      <c r="VTT2" s="64"/>
      <c r="VTU2" s="64"/>
      <c r="VTV2" s="64"/>
      <c r="VTW2" s="64"/>
      <c r="VTX2" s="64"/>
      <c r="VTY2" s="64"/>
      <c r="VTZ2" s="64"/>
      <c r="VUA2" s="64"/>
      <c r="VUB2" s="64"/>
      <c r="VUC2" s="64"/>
      <c r="VUD2" s="64"/>
      <c r="VUE2" s="64"/>
      <c r="VUF2" s="64"/>
      <c r="VUG2" s="64"/>
      <c r="VUH2" s="64"/>
      <c r="VUI2" s="64"/>
      <c r="VUJ2" s="64"/>
      <c r="VUK2" s="64"/>
      <c r="VUL2" s="64"/>
      <c r="VUM2" s="64"/>
      <c r="VUN2" s="64"/>
      <c r="VUO2" s="64"/>
      <c r="VUP2" s="64"/>
      <c r="VUQ2" s="64"/>
      <c r="VUR2" s="64"/>
      <c r="VUS2" s="64"/>
      <c r="VUT2" s="64"/>
      <c r="VUU2" s="64"/>
      <c r="VUV2" s="64"/>
      <c r="VUW2" s="64"/>
      <c r="VUX2" s="64"/>
      <c r="VUY2" s="64"/>
      <c r="VUZ2" s="64"/>
      <c r="VVA2" s="64"/>
      <c r="VVB2" s="64"/>
      <c r="VVC2" s="64"/>
      <c r="VVD2" s="64"/>
      <c r="VVE2" s="64"/>
      <c r="VVF2" s="64"/>
      <c r="VVG2" s="64"/>
      <c r="VVH2" s="64"/>
      <c r="VVI2" s="64"/>
      <c r="VVJ2" s="64"/>
      <c r="VVK2" s="64"/>
      <c r="VVL2" s="64"/>
      <c r="VVM2" s="64"/>
      <c r="VVN2" s="64"/>
      <c r="VVO2" s="64"/>
      <c r="VVP2" s="64"/>
      <c r="VVQ2" s="64"/>
      <c r="VVR2" s="64"/>
      <c r="VVS2" s="64"/>
      <c r="VVT2" s="64"/>
      <c r="VVU2" s="64"/>
      <c r="VVV2" s="64"/>
      <c r="VVW2" s="64"/>
      <c r="VVX2" s="64"/>
      <c r="VVY2" s="64"/>
      <c r="VVZ2" s="64"/>
      <c r="VWA2" s="64"/>
      <c r="VWB2" s="64"/>
      <c r="VWC2" s="64"/>
      <c r="VWD2" s="64"/>
      <c r="VWE2" s="64"/>
      <c r="VWF2" s="64"/>
      <c r="VWG2" s="64"/>
      <c r="VWH2" s="64"/>
      <c r="VWI2" s="64"/>
      <c r="VWJ2" s="64"/>
      <c r="VWK2" s="64"/>
      <c r="VWL2" s="64"/>
      <c r="VWM2" s="64"/>
      <c r="VWN2" s="64"/>
      <c r="VWO2" s="64"/>
      <c r="VWP2" s="64"/>
      <c r="VWQ2" s="64"/>
      <c r="VWR2" s="64"/>
      <c r="VWS2" s="64"/>
      <c r="VWT2" s="64"/>
      <c r="VWU2" s="64"/>
      <c r="VWV2" s="64"/>
      <c r="VWW2" s="64"/>
      <c r="VWX2" s="64"/>
      <c r="VWY2" s="64"/>
      <c r="VWZ2" s="64"/>
      <c r="VXA2" s="64"/>
      <c r="VXB2" s="64"/>
      <c r="VXC2" s="64"/>
      <c r="VXD2" s="64"/>
      <c r="VXE2" s="64"/>
      <c r="VXF2" s="64"/>
      <c r="VXG2" s="64"/>
      <c r="VXH2" s="64"/>
      <c r="VXI2" s="64"/>
      <c r="VXJ2" s="64"/>
      <c r="VXK2" s="64"/>
      <c r="VXL2" s="64"/>
      <c r="VXM2" s="64"/>
      <c r="VXN2" s="64"/>
      <c r="VXO2" s="64"/>
      <c r="VXP2" s="64"/>
      <c r="VXQ2" s="64"/>
      <c r="VXR2" s="64"/>
      <c r="VXS2" s="64"/>
      <c r="VXT2" s="64"/>
      <c r="VXU2" s="64"/>
      <c r="VXV2" s="64"/>
      <c r="VXW2" s="64"/>
      <c r="VXX2" s="64"/>
      <c r="VXY2" s="64"/>
      <c r="VXZ2" s="64"/>
      <c r="VYA2" s="64"/>
      <c r="VYB2" s="64"/>
      <c r="VYC2" s="64"/>
      <c r="VYD2" s="64"/>
      <c r="VYE2" s="64"/>
      <c r="VYF2" s="64"/>
      <c r="VYG2" s="64"/>
      <c r="VYH2" s="64"/>
      <c r="VYI2" s="64"/>
      <c r="VYJ2" s="64"/>
      <c r="VYK2" s="64"/>
      <c r="VYL2" s="64"/>
      <c r="VYM2" s="64"/>
      <c r="VYN2" s="64"/>
      <c r="VYO2" s="64"/>
      <c r="VYP2" s="64"/>
      <c r="VYQ2" s="64"/>
      <c r="VYR2" s="64"/>
      <c r="VYS2" s="64"/>
      <c r="VYT2" s="64"/>
      <c r="VYU2" s="64"/>
      <c r="VYV2" s="64"/>
      <c r="VYW2" s="64"/>
      <c r="VYX2" s="64"/>
      <c r="VYY2" s="64"/>
      <c r="VYZ2" s="64"/>
      <c r="VZA2" s="64"/>
      <c r="VZB2" s="64"/>
      <c r="VZC2" s="64"/>
      <c r="VZD2" s="64"/>
      <c r="VZE2" s="64"/>
      <c r="VZF2" s="64"/>
      <c r="VZG2" s="64"/>
      <c r="VZH2" s="64"/>
      <c r="VZI2" s="64"/>
      <c r="VZJ2" s="64"/>
      <c r="VZK2" s="64"/>
      <c r="VZL2" s="64"/>
      <c r="VZM2" s="64"/>
      <c r="VZN2" s="64"/>
      <c r="VZO2" s="64"/>
      <c r="VZP2" s="64"/>
      <c r="VZQ2" s="64"/>
      <c r="VZR2" s="64"/>
      <c r="VZS2" s="64"/>
      <c r="VZT2" s="64"/>
      <c r="VZU2" s="64"/>
      <c r="VZV2" s="64"/>
      <c r="VZW2" s="64"/>
      <c r="VZX2" s="64"/>
      <c r="VZY2" s="64"/>
      <c r="VZZ2" s="64"/>
      <c r="WAA2" s="64"/>
      <c r="WAB2" s="64"/>
      <c r="WAC2" s="64"/>
      <c r="WAD2" s="64"/>
      <c r="WAE2" s="64"/>
      <c r="WAF2" s="64"/>
      <c r="WAG2" s="64"/>
      <c r="WAH2" s="64"/>
      <c r="WAI2" s="64"/>
      <c r="WAJ2" s="64"/>
      <c r="WAK2" s="64"/>
      <c r="WAL2" s="64"/>
      <c r="WAM2" s="64"/>
      <c r="WAN2" s="64"/>
      <c r="WAO2" s="64"/>
      <c r="WAP2" s="64"/>
      <c r="WAQ2" s="64"/>
      <c r="WAR2" s="64"/>
      <c r="WAS2" s="64"/>
      <c r="WAT2" s="64"/>
      <c r="WAU2" s="64"/>
      <c r="WAV2" s="64"/>
      <c r="WAW2" s="64"/>
      <c r="WAX2" s="64"/>
      <c r="WAY2" s="64"/>
      <c r="WAZ2" s="64"/>
      <c r="WBA2" s="64"/>
      <c r="WBB2" s="64"/>
      <c r="WBC2" s="64"/>
      <c r="WBD2" s="64"/>
      <c r="WBE2" s="64"/>
      <c r="WBF2" s="64"/>
      <c r="WBG2" s="64"/>
      <c r="WBH2" s="64"/>
      <c r="WBI2" s="64"/>
      <c r="WBJ2" s="64"/>
      <c r="WBK2" s="64"/>
      <c r="WBL2" s="64"/>
      <c r="WBM2" s="64"/>
      <c r="WBN2" s="64"/>
      <c r="WBO2" s="64"/>
      <c r="WBP2" s="64"/>
      <c r="WBQ2" s="64"/>
      <c r="WBR2" s="64"/>
      <c r="WBS2" s="64"/>
      <c r="WBT2" s="64"/>
      <c r="WBU2" s="64"/>
      <c r="WBV2" s="64"/>
      <c r="WBW2" s="64"/>
      <c r="WBX2" s="64"/>
      <c r="WBY2" s="64"/>
      <c r="WBZ2" s="64"/>
      <c r="WCA2" s="64"/>
      <c r="WCB2" s="64"/>
      <c r="WCC2" s="64"/>
      <c r="WCD2" s="64"/>
      <c r="WCE2" s="64"/>
      <c r="WCF2" s="64"/>
      <c r="WCG2" s="64"/>
      <c r="WCH2" s="64"/>
      <c r="WCI2" s="64"/>
      <c r="WCJ2" s="64"/>
      <c r="WCK2" s="64"/>
      <c r="WCL2" s="64"/>
      <c r="WCM2" s="64"/>
      <c r="WCN2" s="64"/>
      <c r="WCO2" s="64"/>
      <c r="WCP2" s="64"/>
      <c r="WCQ2" s="64"/>
      <c r="WCR2" s="64"/>
      <c r="WCS2" s="64"/>
      <c r="WCT2" s="64"/>
      <c r="WCU2" s="64"/>
      <c r="WCV2" s="64"/>
      <c r="WCW2" s="64"/>
      <c r="WCX2" s="64"/>
      <c r="WCY2" s="64"/>
      <c r="WCZ2" s="64"/>
      <c r="WDA2" s="64"/>
      <c r="WDB2" s="64"/>
      <c r="WDC2" s="64"/>
      <c r="WDD2" s="64"/>
      <c r="WDE2" s="64"/>
      <c r="WDF2" s="64"/>
      <c r="WDG2" s="64"/>
      <c r="WDH2" s="64"/>
      <c r="WDI2" s="64"/>
      <c r="WDJ2" s="64"/>
      <c r="WDK2" s="64"/>
      <c r="WDL2" s="64"/>
      <c r="WDM2" s="64"/>
      <c r="WDN2" s="64"/>
      <c r="WDO2" s="64"/>
      <c r="WDP2" s="64"/>
      <c r="WDQ2" s="64"/>
      <c r="WDR2" s="64"/>
      <c r="WDS2" s="64"/>
      <c r="WDT2" s="64"/>
      <c r="WDU2" s="64"/>
      <c r="WDV2" s="64"/>
      <c r="WDW2" s="64"/>
      <c r="WDX2" s="64"/>
      <c r="WDY2" s="64"/>
      <c r="WDZ2" s="64"/>
      <c r="WEA2" s="64"/>
      <c r="WEB2" s="64"/>
      <c r="WEC2" s="64"/>
      <c r="WED2" s="64"/>
      <c r="WEE2" s="64"/>
      <c r="WEF2" s="64"/>
      <c r="WEG2" s="64"/>
      <c r="WEH2" s="64"/>
      <c r="WEI2" s="64"/>
      <c r="WEJ2" s="64"/>
      <c r="WEK2" s="64"/>
      <c r="WEL2" s="64"/>
      <c r="WEM2" s="64"/>
      <c r="WEN2" s="64"/>
      <c r="WEO2" s="64"/>
      <c r="WEP2" s="64"/>
      <c r="WEQ2" s="64"/>
      <c r="WER2" s="64"/>
      <c r="WES2" s="64"/>
      <c r="WET2" s="64"/>
      <c r="WEU2" s="64"/>
      <c r="WEV2" s="64"/>
      <c r="WEW2" s="64"/>
      <c r="WEX2" s="64"/>
      <c r="WEY2" s="64"/>
      <c r="WEZ2" s="64"/>
      <c r="WFA2" s="64"/>
      <c r="WFB2" s="64"/>
      <c r="WFC2" s="64"/>
      <c r="WFD2" s="64"/>
      <c r="WFE2" s="64"/>
      <c r="WFF2" s="64"/>
      <c r="WFG2" s="64"/>
      <c r="WFH2" s="64"/>
      <c r="WFI2" s="64"/>
      <c r="WFJ2" s="64"/>
      <c r="WFK2" s="64"/>
      <c r="WFL2" s="64"/>
      <c r="WFM2" s="64"/>
      <c r="WFN2" s="64"/>
      <c r="WFO2" s="64"/>
      <c r="WFP2" s="64"/>
      <c r="WFQ2" s="64"/>
      <c r="WFR2" s="64"/>
      <c r="WFS2" s="64"/>
      <c r="WFT2" s="64"/>
      <c r="WFU2" s="64"/>
      <c r="WFV2" s="64"/>
      <c r="WFW2" s="64"/>
      <c r="WFX2" s="64"/>
      <c r="WFY2" s="64"/>
      <c r="WFZ2" s="64"/>
      <c r="WGA2" s="64"/>
      <c r="WGB2" s="64"/>
      <c r="WGC2" s="64"/>
      <c r="WGD2" s="64"/>
      <c r="WGE2" s="64"/>
      <c r="WGF2" s="64"/>
      <c r="WGG2" s="64"/>
      <c r="WGH2" s="64"/>
      <c r="WGI2" s="64"/>
      <c r="WGJ2" s="64"/>
      <c r="WGK2" s="64"/>
      <c r="WGL2" s="64"/>
      <c r="WGM2" s="64"/>
      <c r="WGN2" s="64"/>
      <c r="WGO2" s="64"/>
      <c r="WGP2" s="64"/>
      <c r="WGQ2" s="64"/>
      <c r="WGR2" s="64"/>
      <c r="WGS2" s="64"/>
      <c r="WGT2" s="64"/>
      <c r="WGU2" s="64"/>
      <c r="WGV2" s="64"/>
      <c r="WGW2" s="64"/>
      <c r="WGX2" s="64"/>
      <c r="WGY2" s="64"/>
      <c r="WGZ2" s="64"/>
      <c r="WHA2" s="64"/>
      <c r="WHB2" s="64"/>
      <c r="WHC2" s="64"/>
      <c r="WHD2" s="64"/>
      <c r="WHE2" s="64"/>
      <c r="WHF2" s="64"/>
      <c r="WHG2" s="64"/>
      <c r="WHH2" s="64"/>
      <c r="WHI2" s="64"/>
      <c r="WHJ2" s="64"/>
      <c r="WHK2" s="64"/>
      <c r="WHL2" s="64"/>
      <c r="WHM2" s="64"/>
      <c r="WHN2" s="64"/>
      <c r="WHO2" s="64"/>
      <c r="WHP2" s="64"/>
      <c r="WHQ2" s="64"/>
      <c r="WHR2" s="64"/>
      <c r="WHS2" s="64"/>
      <c r="WHT2" s="64"/>
      <c r="WHU2" s="64"/>
      <c r="WHV2" s="64"/>
      <c r="WHW2" s="64"/>
      <c r="WHX2" s="64"/>
      <c r="WHY2" s="64"/>
      <c r="WHZ2" s="64"/>
      <c r="WIA2" s="64"/>
      <c r="WIB2" s="64"/>
      <c r="WIC2" s="64"/>
      <c r="WID2" s="64"/>
      <c r="WIE2" s="64"/>
      <c r="WIF2" s="64"/>
      <c r="WIG2" s="64"/>
      <c r="WIH2" s="64"/>
      <c r="WII2" s="64"/>
      <c r="WIJ2" s="64"/>
      <c r="WIK2" s="64"/>
      <c r="WIL2" s="64"/>
      <c r="WIM2" s="64"/>
      <c r="WIN2" s="64"/>
      <c r="WIO2" s="64"/>
      <c r="WIP2" s="64"/>
      <c r="WIQ2" s="64"/>
      <c r="WIR2" s="64"/>
      <c r="WIS2" s="64"/>
      <c r="WIT2" s="64"/>
      <c r="WIU2" s="64"/>
      <c r="WIV2" s="64"/>
      <c r="WIW2" s="64"/>
      <c r="WIX2" s="64"/>
      <c r="WIY2" s="64"/>
      <c r="WIZ2" s="64"/>
      <c r="WJA2" s="64"/>
      <c r="WJB2" s="64"/>
      <c r="WJC2" s="64"/>
      <c r="WJD2" s="64"/>
      <c r="WJE2" s="64"/>
      <c r="WJF2" s="64"/>
      <c r="WJG2" s="64"/>
      <c r="WJH2" s="64"/>
      <c r="WJI2" s="64"/>
      <c r="WJJ2" s="64"/>
      <c r="WJK2" s="64"/>
      <c r="WJL2" s="64"/>
      <c r="WJM2" s="64"/>
      <c r="WJN2" s="64"/>
      <c r="WJO2" s="64"/>
      <c r="WJP2" s="64"/>
      <c r="WJQ2" s="64"/>
      <c r="WJR2" s="64"/>
      <c r="WJS2" s="64"/>
      <c r="WJT2" s="64"/>
      <c r="WJU2" s="64"/>
      <c r="WJV2" s="64"/>
      <c r="WJW2" s="64"/>
      <c r="WJX2" s="64"/>
      <c r="WJY2" s="64"/>
      <c r="WJZ2" s="64"/>
      <c r="WKA2" s="64"/>
      <c r="WKB2" s="64"/>
      <c r="WKC2" s="64"/>
      <c r="WKD2" s="64"/>
      <c r="WKE2" s="64"/>
      <c r="WKF2" s="64"/>
      <c r="WKG2" s="64"/>
      <c r="WKH2" s="64"/>
      <c r="WKI2" s="64"/>
      <c r="WKJ2" s="64"/>
      <c r="WKK2" s="64"/>
      <c r="WKL2" s="64"/>
      <c r="WKM2" s="64"/>
      <c r="WKN2" s="64"/>
      <c r="WKO2" s="64"/>
      <c r="WKP2" s="64"/>
      <c r="WKQ2" s="64"/>
      <c r="WKR2" s="64"/>
      <c r="WKS2" s="64"/>
      <c r="WKT2" s="64"/>
      <c r="WKU2" s="64"/>
      <c r="WKV2" s="64"/>
      <c r="WKW2" s="64"/>
      <c r="WKX2" s="64"/>
      <c r="WKY2" s="64"/>
      <c r="WKZ2" s="64"/>
      <c r="WLA2" s="64"/>
      <c r="WLB2" s="64"/>
      <c r="WLC2" s="64"/>
      <c r="WLD2" s="64"/>
      <c r="WLE2" s="64"/>
      <c r="WLF2" s="64"/>
      <c r="WLG2" s="64"/>
      <c r="WLH2" s="64"/>
      <c r="WLI2" s="64"/>
      <c r="WLJ2" s="64"/>
      <c r="WLK2" s="64"/>
      <c r="WLL2" s="64"/>
      <c r="WLM2" s="64"/>
      <c r="WLN2" s="64"/>
      <c r="WLO2" s="64"/>
      <c r="WLP2" s="64"/>
      <c r="WLQ2" s="64"/>
      <c r="WLR2" s="64"/>
      <c r="WLS2" s="64"/>
      <c r="WLT2" s="64"/>
      <c r="WLU2" s="64"/>
      <c r="WLV2" s="64"/>
      <c r="WLW2" s="64"/>
      <c r="WLX2" s="64"/>
      <c r="WLY2" s="64"/>
      <c r="WLZ2" s="64"/>
      <c r="WMA2" s="64"/>
      <c r="WMB2" s="64"/>
      <c r="WMC2" s="64"/>
      <c r="WMD2" s="64"/>
      <c r="WME2" s="64"/>
      <c r="WMF2" s="64"/>
      <c r="WMG2" s="64"/>
      <c r="WMH2" s="64"/>
      <c r="WMI2" s="64"/>
      <c r="WMJ2" s="64"/>
      <c r="WMK2" s="64"/>
      <c r="WML2" s="64"/>
      <c r="WMM2" s="64"/>
      <c r="WMN2" s="64"/>
      <c r="WMO2" s="64"/>
      <c r="WMP2" s="64"/>
      <c r="WMQ2" s="64"/>
      <c r="WMR2" s="64"/>
      <c r="WMS2" s="64"/>
      <c r="WMT2" s="64"/>
      <c r="WMU2" s="64"/>
      <c r="WMV2" s="64"/>
      <c r="WMW2" s="64"/>
      <c r="WMX2" s="64"/>
      <c r="WMY2" s="64"/>
      <c r="WMZ2" s="64"/>
      <c r="WNA2" s="64"/>
      <c r="WNB2" s="64"/>
      <c r="WNC2" s="64"/>
      <c r="WND2" s="64"/>
      <c r="WNE2" s="64"/>
      <c r="WNF2" s="64"/>
      <c r="WNG2" s="64"/>
      <c r="WNH2" s="64"/>
      <c r="WNI2" s="64"/>
      <c r="WNJ2" s="64"/>
      <c r="WNK2" s="64"/>
      <c r="WNL2" s="64"/>
      <c r="WNM2" s="64"/>
      <c r="WNN2" s="64"/>
      <c r="WNO2" s="64"/>
      <c r="WNP2" s="64"/>
      <c r="WNQ2" s="64"/>
      <c r="WNR2" s="64"/>
      <c r="WNS2" s="64"/>
      <c r="WNT2" s="64"/>
      <c r="WNU2" s="64"/>
      <c r="WNV2" s="64"/>
      <c r="WNW2" s="64"/>
      <c r="WNX2" s="64"/>
      <c r="WNY2" s="64"/>
      <c r="WNZ2" s="64"/>
      <c r="WOA2" s="64"/>
      <c r="WOB2" s="64"/>
      <c r="WOC2" s="64"/>
      <c r="WOD2" s="64"/>
      <c r="WOE2" s="64"/>
      <c r="WOF2" s="64"/>
      <c r="WOG2" s="64"/>
      <c r="WOH2" s="64"/>
      <c r="WOI2" s="64"/>
      <c r="WOJ2" s="64"/>
      <c r="WOK2" s="64"/>
      <c r="WOL2" s="64"/>
      <c r="WOM2" s="64"/>
      <c r="WON2" s="64"/>
      <c r="WOO2" s="64"/>
      <c r="WOP2" s="64"/>
      <c r="WOQ2" s="64"/>
      <c r="WOR2" s="64"/>
      <c r="WOS2" s="64"/>
      <c r="WOT2" s="64"/>
      <c r="WOU2" s="64"/>
      <c r="WOV2" s="64"/>
      <c r="WOW2" s="64"/>
      <c r="WOX2" s="64"/>
      <c r="WOY2" s="64"/>
      <c r="WOZ2" s="64"/>
      <c r="WPA2" s="64"/>
      <c r="WPB2" s="64"/>
      <c r="WPC2" s="64"/>
      <c r="WPD2" s="64"/>
      <c r="WPE2" s="64"/>
      <c r="WPF2" s="64"/>
      <c r="WPG2" s="64"/>
      <c r="WPH2" s="64"/>
      <c r="WPI2" s="64"/>
      <c r="WPJ2" s="64"/>
      <c r="WPK2" s="64"/>
      <c r="WPL2" s="64"/>
      <c r="WPM2" s="64"/>
      <c r="WPN2" s="64"/>
      <c r="WPO2" s="64"/>
      <c r="WPP2" s="64"/>
      <c r="WPQ2" s="64"/>
      <c r="WPR2" s="64"/>
      <c r="WPS2" s="64"/>
      <c r="WPT2" s="64"/>
      <c r="WPU2" s="64"/>
      <c r="WPV2" s="64"/>
      <c r="WPW2" s="64"/>
      <c r="WPX2" s="64"/>
      <c r="WPY2" s="64"/>
      <c r="WPZ2" s="64"/>
      <c r="WQA2" s="64"/>
      <c r="WQB2" s="64"/>
      <c r="WQC2" s="64"/>
      <c r="WQD2" s="64"/>
      <c r="WQE2" s="64"/>
      <c r="WQF2" s="64"/>
      <c r="WQG2" s="64"/>
      <c r="WQH2" s="64"/>
      <c r="WQI2" s="64"/>
      <c r="WQJ2" s="64"/>
      <c r="WQK2" s="64"/>
      <c r="WQL2" s="64"/>
      <c r="WQM2" s="64"/>
      <c r="WQN2" s="64"/>
      <c r="WQO2" s="64"/>
      <c r="WQP2" s="64"/>
      <c r="WQQ2" s="64"/>
      <c r="WQR2" s="64"/>
      <c r="WQS2" s="64"/>
      <c r="WQT2" s="64"/>
      <c r="WQU2" s="64"/>
      <c r="WQV2" s="64"/>
      <c r="WQW2" s="64"/>
      <c r="WQX2" s="64"/>
      <c r="WQY2" s="64"/>
      <c r="WQZ2" s="64"/>
      <c r="WRA2" s="64"/>
      <c r="WRB2" s="64"/>
      <c r="WRC2" s="64"/>
      <c r="WRD2" s="64"/>
      <c r="WRE2" s="64"/>
      <c r="WRF2" s="64"/>
      <c r="WRG2" s="64"/>
      <c r="WRH2" s="64"/>
      <c r="WRI2" s="64"/>
      <c r="WRJ2" s="64"/>
      <c r="WRK2" s="64"/>
      <c r="WRL2" s="64"/>
      <c r="WRM2" s="64"/>
      <c r="WRN2" s="64"/>
      <c r="WRO2" s="64"/>
      <c r="WRP2" s="64"/>
      <c r="WRQ2" s="64"/>
      <c r="WRR2" s="64"/>
      <c r="WRS2" s="64"/>
      <c r="WRT2" s="64"/>
      <c r="WRU2" s="64"/>
      <c r="WRV2" s="64"/>
      <c r="WRW2" s="64"/>
      <c r="WRX2" s="64"/>
      <c r="WRY2" s="64"/>
      <c r="WRZ2" s="64"/>
      <c r="WSA2" s="64"/>
      <c r="WSB2" s="64"/>
      <c r="WSC2" s="64"/>
      <c r="WSD2" s="64"/>
      <c r="WSE2" s="64"/>
      <c r="WSF2" s="64"/>
      <c r="WSG2" s="64"/>
      <c r="WSH2" s="64"/>
      <c r="WSI2" s="64"/>
      <c r="WSJ2" s="64"/>
      <c r="WSK2" s="64"/>
      <c r="WSL2" s="64"/>
      <c r="WSM2" s="64"/>
      <c r="WSN2" s="64"/>
      <c r="WSO2" s="64"/>
      <c r="WSP2" s="64"/>
      <c r="WSQ2" s="64"/>
      <c r="WSR2" s="64"/>
      <c r="WSS2" s="64"/>
      <c r="WST2" s="64"/>
      <c r="WSU2" s="64"/>
      <c r="WSV2" s="64"/>
      <c r="WSW2" s="64"/>
      <c r="WSX2" s="64"/>
      <c r="WSY2" s="64"/>
      <c r="WSZ2" s="64"/>
      <c r="WTA2" s="64"/>
      <c r="WTB2" s="64"/>
      <c r="WTC2" s="64"/>
      <c r="WTD2" s="64"/>
      <c r="WTE2" s="64"/>
      <c r="WTF2" s="64"/>
      <c r="WTG2" s="64"/>
      <c r="WTH2" s="64"/>
      <c r="WTI2" s="64"/>
      <c r="WTJ2" s="64"/>
      <c r="WTK2" s="64"/>
      <c r="WTL2" s="64"/>
      <c r="WTM2" s="64"/>
      <c r="WTN2" s="64"/>
      <c r="WTO2" s="64"/>
      <c r="WTP2" s="64"/>
      <c r="WTQ2" s="64"/>
      <c r="WTR2" s="64"/>
      <c r="WTS2" s="64"/>
      <c r="WTT2" s="64"/>
      <c r="WTU2" s="64"/>
      <c r="WTV2" s="64"/>
      <c r="WTW2" s="64"/>
      <c r="WTX2" s="64"/>
      <c r="WTY2" s="64"/>
      <c r="WTZ2" s="64"/>
      <c r="WUA2" s="64"/>
      <c r="WUB2" s="64"/>
      <c r="WUC2" s="64"/>
      <c r="WUD2" s="64"/>
      <c r="WUE2" s="64"/>
      <c r="WUF2" s="64"/>
      <c r="WUG2" s="64"/>
      <c r="WUH2" s="64"/>
      <c r="WUI2" s="64"/>
      <c r="WUJ2" s="64"/>
      <c r="WUK2" s="64"/>
      <c r="WUL2" s="64"/>
      <c r="WUM2" s="64"/>
      <c r="WUN2" s="64"/>
      <c r="WUO2" s="64"/>
      <c r="WUP2" s="64"/>
      <c r="WUQ2" s="64"/>
      <c r="WUR2" s="64"/>
      <c r="WUS2" s="64"/>
      <c r="WUT2" s="64"/>
      <c r="WUU2" s="64"/>
      <c r="WUV2" s="64"/>
      <c r="WUW2" s="64"/>
      <c r="WUX2" s="64"/>
      <c r="WUY2" s="64"/>
      <c r="WUZ2" s="64"/>
      <c r="WVA2" s="64"/>
      <c r="WVB2" s="64"/>
      <c r="WVC2" s="64"/>
      <c r="WVD2" s="64"/>
      <c r="WVE2" s="64"/>
      <c r="WVF2" s="64"/>
      <c r="WVG2" s="64"/>
      <c r="WVH2" s="64"/>
      <c r="WVI2" s="64"/>
      <c r="WVJ2" s="64"/>
      <c r="WVK2" s="64"/>
      <c r="WVL2" s="64"/>
      <c r="WVM2" s="64"/>
      <c r="WVN2" s="64"/>
      <c r="WVO2" s="64"/>
      <c r="WVP2" s="64"/>
      <c r="WVQ2" s="64"/>
      <c r="WVR2" s="64"/>
      <c r="WVS2" s="64"/>
      <c r="WVT2" s="64"/>
      <c r="WVU2" s="64"/>
      <c r="WVV2" s="64"/>
      <c r="WVW2" s="64"/>
      <c r="WVX2" s="64"/>
      <c r="WVY2" s="64"/>
      <c r="WVZ2" s="64"/>
      <c r="WWA2" s="64"/>
      <c r="WWB2" s="64"/>
      <c r="WWC2" s="64"/>
      <c r="WWD2" s="64"/>
      <c r="WWE2" s="64"/>
      <c r="WWF2" s="64"/>
      <c r="WWG2" s="64"/>
      <c r="WWH2" s="64"/>
      <c r="WWI2" s="64"/>
      <c r="WWJ2" s="64"/>
      <c r="WWK2" s="64"/>
      <c r="WWL2" s="64"/>
      <c r="WWM2" s="64"/>
      <c r="WWN2" s="64"/>
      <c r="WWO2" s="64"/>
      <c r="WWP2" s="64"/>
      <c r="WWQ2" s="64"/>
      <c r="WWR2" s="64"/>
      <c r="WWS2" s="64"/>
      <c r="WWT2" s="64"/>
      <c r="WWU2" s="64"/>
      <c r="WWV2" s="64"/>
      <c r="WWW2" s="64"/>
      <c r="WWX2" s="64"/>
      <c r="WWY2" s="64"/>
      <c r="WWZ2" s="64"/>
      <c r="WXA2" s="64"/>
      <c r="WXB2" s="64"/>
      <c r="WXC2" s="64"/>
      <c r="WXD2" s="64"/>
      <c r="WXE2" s="64"/>
      <c r="WXF2" s="64"/>
      <c r="WXG2" s="64"/>
      <c r="WXH2" s="64"/>
      <c r="WXI2" s="64"/>
      <c r="WXJ2" s="64"/>
      <c r="WXK2" s="64"/>
      <c r="WXL2" s="64"/>
      <c r="WXM2" s="64"/>
      <c r="WXN2" s="64"/>
      <c r="WXO2" s="64"/>
      <c r="WXP2" s="64"/>
      <c r="WXQ2" s="64"/>
      <c r="WXR2" s="64"/>
      <c r="WXS2" s="64"/>
      <c r="WXT2" s="64"/>
      <c r="WXU2" s="64"/>
      <c r="WXV2" s="64"/>
      <c r="WXW2" s="64"/>
      <c r="WXX2" s="64"/>
      <c r="WXY2" s="64"/>
      <c r="WXZ2" s="64"/>
      <c r="WYA2" s="64"/>
      <c r="WYB2" s="64"/>
      <c r="WYC2" s="64"/>
      <c r="WYD2" s="64"/>
      <c r="WYE2" s="64"/>
      <c r="WYF2" s="64"/>
      <c r="WYG2" s="64"/>
      <c r="WYH2" s="64"/>
      <c r="WYI2" s="64"/>
      <c r="WYJ2" s="64"/>
      <c r="WYK2" s="64"/>
      <c r="WYL2" s="64"/>
      <c r="WYM2" s="64"/>
      <c r="WYN2" s="64"/>
      <c r="WYO2" s="64"/>
      <c r="WYP2" s="64"/>
      <c r="WYQ2" s="64"/>
      <c r="WYR2" s="64"/>
      <c r="WYS2" s="64"/>
      <c r="WYT2" s="64"/>
      <c r="WYU2" s="64"/>
      <c r="WYV2" s="64"/>
      <c r="WYW2" s="64"/>
      <c r="WYX2" s="64"/>
      <c r="WYY2" s="64"/>
      <c r="WYZ2" s="64"/>
      <c r="WZA2" s="64"/>
      <c r="WZB2" s="64"/>
      <c r="WZC2" s="64"/>
      <c r="WZD2" s="64"/>
      <c r="WZE2" s="64"/>
      <c r="WZF2" s="64"/>
      <c r="WZG2" s="64"/>
      <c r="WZH2" s="64"/>
      <c r="WZI2" s="64"/>
      <c r="WZJ2" s="64"/>
      <c r="WZK2" s="64"/>
      <c r="WZL2" s="64"/>
      <c r="WZM2" s="64"/>
      <c r="WZN2" s="64"/>
      <c r="WZO2" s="64"/>
      <c r="WZP2" s="64"/>
      <c r="WZQ2" s="64"/>
      <c r="WZR2" s="64"/>
      <c r="WZS2" s="64"/>
      <c r="WZT2" s="64"/>
      <c r="WZU2" s="64"/>
      <c r="WZV2" s="64"/>
      <c r="WZW2" s="64"/>
      <c r="WZX2" s="64"/>
      <c r="WZY2" s="64"/>
      <c r="WZZ2" s="64"/>
      <c r="XAA2" s="64"/>
      <c r="XAB2" s="64"/>
      <c r="XAC2" s="64"/>
      <c r="XAD2" s="64"/>
      <c r="XAE2" s="64"/>
      <c r="XAF2" s="64"/>
      <c r="XAG2" s="64"/>
      <c r="XAH2" s="64"/>
      <c r="XAI2" s="64"/>
      <c r="XAJ2" s="64"/>
      <c r="XAK2" s="64"/>
      <c r="XAL2" s="64"/>
      <c r="XAM2" s="64"/>
      <c r="XAN2" s="64"/>
      <c r="XAO2" s="64"/>
      <c r="XAP2" s="64"/>
      <c r="XAQ2" s="64"/>
      <c r="XAR2" s="64"/>
      <c r="XAS2" s="64"/>
      <c r="XAT2" s="64"/>
      <c r="XAU2" s="64"/>
      <c r="XAV2" s="64"/>
      <c r="XAW2" s="64"/>
      <c r="XAX2" s="64"/>
      <c r="XAY2" s="64"/>
      <c r="XAZ2" s="64"/>
      <c r="XBA2" s="64"/>
      <c r="XBB2" s="64"/>
      <c r="XBC2" s="64"/>
      <c r="XBD2" s="64"/>
      <c r="XBE2" s="64"/>
      <c r="XBF2" s="64"/>
      <c r="XBG2" s="64"/>
      <c r="XBH2" s="64"/>
      <c r="XBI2" s="64"/>
      <c r="XBJ2" s="64"/>
      <c r="XBK2" s="64"/>
      <c r="XBL2" s="64"/>
      <c r="XBM2" s="64"/>
      <c r="XBN2" s="64"/>
      <c r="XBO2" s="64"/>
      <c r="XBP2" s="64"/>
      <c r="XBQ2" s="64"/>
      <c r="XBR2" s="64"/>
      <c r="XBS2" s="64"/>
      <c r="XBT2" s="64"/>
      <c r="XBU2" s="64"/>
      <c r="XBV2" s="64"/>
      <c r="XBW2" s="64"/>
      <c r="XBX2" s="64"/>
      <c r="XBY2" s="64"/>
      <c r="XBZ2" s="64"/>
      <c r="XCA2" s="64"/>
      <c r="XCB2" s="64"/>
      <c r="XCC2" s="64"/>
      <c r="XCD2" s="64"/>
      <c r="XCE2" s="64"/>
      <c r="XCF2" s="64"/>
      <c r="XCG2" s="64"/>
      <c r="XCH2" s="64"/>
      <c r="XCI2" s="64"/>
      <c r="XCJ2" s="64"/>
      <c r="XCK2" s="64"/>
      <c r="XCL2" s="64"/>
      <c r="XCM2" s="64"/>
      <c r="XCN2" s="64"/>
      <c r="XCO2" s="64"/>
      <c r="XCP2" s="64"/>
      <c r="XCQ2" s="64"/>
      <c r="XCR2" s="64"/>
      <c r="XCS2" s="64"/>
      <c r="XCT2" s="64"/>
      <c r="XCU2" s="64"/>
      <c r="XCV2" s="64"/>
      <c r="XCW2" s="64"/>
      <c r="XCX2" s="64"/>
      <c r="XCY2" s="64"/>
      <c r="XCZ2" s="64"/>
      <c r="XDA2" s="64"/>
      <c r="XDB2" s="64"/>
      <c r="XDC2" s="64"/>
      <c r="XDD2" s="64"/>
      <c r="XDE2" s="64"/>
      <c r="XDF2" s="64"/>
      <c r="XDG2" s="64"/>
      <c r="XDH2" s="64"/>
      <c r="XDI2" s="64"/>
      <c r="XDJ2" s="64"/>
      <c r="XDK2" s="64"/>
      <c r="XDL2" s="64"/>
      <c r="XDM2" s="64"/>
      <c r="XDN2" s="64"/>
      <c r="XDO2" s="64"/>
      <c r="XDP2" s="64"/>
      <c r="XDQ2" s="64"/>
      <c r="XDR2" s="64"/>
      <c r="XDS2" s="64"/>
      <c r="XDT2" s="64"/>
      <c r="XDU2" s="64"/>
      <c r="XDV2" s="64"/>
      <c r="XDW2" s="64"/>
      <c r="XDX2" s="64"/>
      <c r="XDY2" s="64"/>
      <c r="XDZ2" s="64"/>
      <c r="XEA2" s="64"/>
      <c r="XEB2" s="64"/>
      <c r="XEC2" s="64"/>
      <c r="XED2" s="64"/>
      <c r="XEE2" s="64"/>
      <c r="XEF2" s="64"/>
      <c r="XEG2" s="64"/>
      <c r="XEH2" s="64"/>
      <c r="XEI2" s="64"/>
      <c r="XEJ2" s="64"/>
      <c r="XEK2" s="64"/>
      <c r="XEL2" s="64"/>
      <c r="XEM2" s="64"/>
      <c r="XEN2" s="64"/>
      <c r="XEO2" s="64"/>
      <c r="XEP2" s="64"/>
      <c r="XEQ2" s="64"/>
      <c r="XER2" s="64"/>
      <c r="XES2" s="64"/>
      <c r="XET2" s="64"/>
      <c r="XEU2" s="64"/>
      <c r="XEV2" s="64"/>
      <c r="XEW2" s="64"/>
      <c r="XEX2" s="64"/>
      <c r="XEY2" s="64"/>
      <c r="XEZ2" s="64"/>
      <c r="XFA2" s="64"/>
      <c r="XFB2" s="64"/>
      <c r="XFC2" s="64"/>
    </row>
    <row r="4" spans="1:16383" ht="12.75" x14ac:dyDescent="0.2">
      <c r="B4" s="66" t="s">
        <v>257</v>
      </c>
    </row>
    <row r="5" spans="1:16383" x14ac:dyDescent="0.2">
      <c r="B5" s="77" t="s">
        <v>37</v>
      </c>
      <c r="C5" s="140" t="s">
        <v>382</v>
      </c>
    </row>
    <row r="27" spans="2:32" ht="12.75" x14ac:dyDescent="0.2">
      <c r="B27" s="66" t="s">
        <v>412</v>
      </c>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row>
    <row r="28" spans="2:32" x14ac:dyDescent="0.2">
      <c r="B28" s="76" t="s">
        <v>257</v>
      </c>
      <c r="C28" s="76" t="s">
        <v>413</v>
      </c>
      <c r="D28" s="76"/>
      <c r="E28" s="76"/>
      <c r="F28" s="76"/>
      <c r="G28" s="76">
        <v>2025</v>
      </c>
      <c r="H28" s="76">
        <v>2026</v>
      </c>
      <c r="I28" s="76">
        <v>2027</v>
      </c>
      <c r="J28" s="76">
        <v>2028</v>
      </c>
      <c r="K28" s="76">
        <v>2029</v>
      </c>
      <c r="L28" s="76">
        <v>2030</v>
      </c>
      <c r="M28" s="76">
        <v>2031</v>
      </c>
      <c r="N28" s="76">
        <v>2032</v>
      </c>
      <c r="O28" s="76">
        <v>2033</v>
      </c>
      <c r="P28" s="76">
        <v>2034</v>
      </c>
      <c r="Q28" s="76">
        <v>2035</v>
      </c>
      <c r="R28" s="76">
        <v>2036</v>
      </c>
      <c r="S28" s="76">
        <v>2037</v>
      </c>
      <c r="T28" s="76">
        <v>2038</v>
      </c>
      <c r="U28" s="76">
        <v>2039</v>
      </c>
      <c r="V28" s="76">
        <v>2040</v>
      </c>
      <c r="W28" s="76">
        <v>2041</v>
      </c>
      <c r="X28" s="76">
        <v>2042</v>
      </c>
      <c r="Y28" s="76">
        <v>2043</v>
      </c>
      <c r="Z28" s="76">
        <v>2044</v>
      </c>
      <c r="AA28" s="76">
        <v>2045</v>
      </c>
      <c r="AB28" s="76">
        <v>2046</v>
      </c>
      <c r="AC28" s="76">
        <v>2047</v>
      </c>
      <c r="AD28" s="76">
        <v>2048</v>
      </c>
      <c r="AE28" s="76">
        <v>2049</v>
      </c>
      <c r="AF28" s="76">
        <v>2050</v>
      </c>
    </row>
    <row r="29" spans="2:32" x14ac:dyDescent="0.2">
      <c r="B29" s="2" t="str">
        <f>$B$5</f>
        <v>Current Policies</v>
      </c>
      <c r="C29" s="2" t="s">
        <v>414</v>
      </c>
      <c r="D29" s="2"/>
      <c r="E29" s="2"/>
      <c r="F29" s="2"/>
      <c r="G29" s="68">
        <f t="shared" ref="G29:P32" si="0">SUMIFS(G$36:G$58,$C$36:$C$58,$C29,$D$36:$D$58,"Heat Pump")/SUMIFS(G$36:G$58,$C$36:$C$58,$C29)</f>
        <v>0.11410958225661255</v>
      </c>
      <c r="H29" s="68">
        <f t="shared" si="0"/>
        <v>0.12547744700702684</v>
      </c>
      <c r="I29" s="68">
        <f t="shared" si="0"/>
        <v>0.16512714880903753</v>
      </c>
      <c r="J29" s="68">
        <f t="shared" si="0"/>
        <v>0.17821042120445907</v>
      </c>
      <c r="K29" s="68">
        <f t="shared" si="0"/>
        <v>0.19266968907376464</v>
      </c>
      <c r="L29" s="68">
        <f t="shared" si="0"/>
        <v>0.20703363646195985</v>
      </c>
      <c r="M29" s="68">
        <f t="shared" si="0"/>
        <v>0.21330957668103184</v>
      </c>
      <c r="N29" s="68">
        <f t="shared" si="0"/>
        <v>0.21999701353571022</v>
      </c>
      <c r="O29" s="68">
        <f t="shared" si="0"/>
        <v>0.22659883422763918</v>
      </c>
      <c r="P29" s="68">
        <f t="shared" si="0"/>
        <v>0.23311668885903836</v>
      </c>
      <c r="Q29" s="68">
        <f t="shared" ref="Q29:Z32" si="1">SUMIFS(Q$36:Q$58,$C$36:$C$58,$C29,$D$36:$D$58,"Heat Pump")/SUMIFS(Q$36:Q$58,$C$36:$C$58,$C29)</f>
        <v>0.2396903812115288</v>
      </c>
      <c r="R29" s="68">
        <f t="shared" si="1"/>
        <v>0.24620768071359947</v>
      </c>
      <c r="S29" s="68">
        <f t="shared" si="1"/>
        <v>0.25276968187259025</v>
      </c>
      <c r="T29" s="68">
        <f t="shared" si="1"/>
        <v>0.25939506659682288</v>
      </c>
      <c r="U29" s="68">
        <f t="shared" si="1"/>
        <v>0.26597587125050071</v>
      </c>
      <c r="V29" s="68">
        <f t="shared" si="1"/>
        <v>0.27254559817017815</v>
      </c>
      <c r="W29" s="68">
        <f t="shared" si="1"/>
        <v>0.27918706860952158</v>
      </c>
      <c r="X29" s="68">
        <f t="shared" si="1"/>
        <v>0.28577247771415076</v>
      </c>
      <c r="Y29" s="68">
        <f t="shared" si="1"/>
        <v>0.29238256678617203</v>
      </c>
      <c r="Z29" s="68">
        <f t="shared" si="1"/>
        <v>0.29891730043361187</v>
      </c>
      <c r="AA29" s="68">
        <f t="shared" ref="AA29:AF32" si="2">SUMIFS(AA$36:AA$58,$C$36:$C$58,$C29,$D$36:$D$58,"Heat Pump")/SUMIFS(AA$36:AA$58,$C$36:$C$58,$C29)</f>
        <v>0.30544622236153784</v>
      </c>
      <c r="AB29" s="68">
        <f t="shared" si="2"/>
        <v>0.31199555019053704</v>
      </c>
      <c r="AC29" s="68">
        <f t="shared" si="2"/>
        <v>0.3185279488394126</v>
      </c>
      <c r="AD29" s="68">
        <f t="shared" si="2"/>
        <v>0.32501747692453525</v>
      </c>
      <c r="AE29" s="68">
        <f t="shared" si="2"/>
        <v>0.33159066188913883</v>
      </c>
      <c r="AF29" s="68">
        <f t="shared" si="2"/>
        <v>0.34076481279965842</v>
      </c>
    </row>
    <row r="30" spans="2:32" x14ac:dyDescent="0.2">
      <c r="B30" s="2" t="str">
        <f t="shared" ref="B30:B32" si="3">$B$5</f>
        <v>Current Policies</v>
      </c>
      <c r="C30" s="2" t="s">
        <v>415</v>
      </c>
      <c r="D30" s="2"/>
      <c r="E30" s="2"/>
      <c r="F30" s="2"/>
      <c r="G30" s="68">
        <f t="shared" si="0"/>
        <v>0.11442723342939481</v>
      </c>
      <c r="H30" s="68">
        <f t="shared" si="0"/>
        <v>0.12327589316850852</v>
      </c>
      <c r="I30" s="68">
        <f t="shared" si="0"/>
        <v>0.17758140150853896</v>
      </c>
      <c r="J30" s="68">
        <f t="shared" si="0"/>
        <v>0.19120333250944954</v>
      </c>
      <c r="K30" s="68">
        <f t="shared" si="0"/>
        <v>0.20684015498074812</v>
      </c>
      <c r="L30" s="68">
        <f t="shared" si="0"/>
        <v>0.22236525607088031</v>
      </c>
      <c r="M30" s="68">
        <f t="shared" si="0"/>
        <v>0.2268199094584453</v>
      </c>
      <c r="N30" s="68">
        <f t="shared" si="0"/>
        <v>0.23163259740495859</v>
      </c>
      <c r="O30" s="68">
        <f t="shared" si="0"/>
        <v>0.2363667265575681</v>
      </c>
      <c r="P30" s="68">
        <f t="shared" si="0"/>
        <v>0.24106806384556473</v>
      </c>
      <c r="Q30" s="68">
        <f t="shared" si="1"/>
        <v>0.24578767957146336</v>
      </c>
      <c r="R30" s="68">
        <f t="shared" si="1"/>
        <v>0.25044361649582603</v>
      </c>
      <c r="S30" s="68">
        <f t="shared" si="1"/>
        <v>0.25520362543668923</v>
      </c>
      <c r="T30" s="68">
        <f t="shared" si="1"/>
        <v>0.25994472773518229</v>
      </c>
      <c r="U30" s="68">
        <f t="shared" si="1"/>
        <v>0.26468625446174382</v>
      </c>
      <c r="V30" s="68">
        <f t="shared" si="1"/>
        <v>0.26940454514802076</v>
      </c>
      <c r="W30" s="68">
        <f t="shared" si="1"/>
        <v>0.27420503376304484</v>
      </c>
      <c r="X30" s="68">
        <f t="shared" si="1"/>
        <v>0.27890596189305472</v>
      </c>
      <c r="Y30" s="68">
        <f t="shared" si="1"/>
        <v>0.28367685965667877</v>
      </c>
      <c r="Z30" s="68">
        <f t="shared" si="1"/>
        <v>0.28831282465231778</v>
      </c>
      <c r="AA30" s="68">
        <f t="shared" si="2"/>
        <v>0.29306792666979198</v>
      </c>
      <c r="AB30" s="68">
        <f t="shared" si="2"/>
        <v>0.297772480531591</v>
      </c>
      <c r="AC30" s="68">
        <f t="shared" si="2"/>
        <v>0.30244852531997773</v>
      </c>
      <c r="AD30" s="68">
        <f t="shared" si="2"/>
        <v>0.30720519962859794</v>
      </c>
      <c r="AE30" s="68">
        <f t="shared" si="2"/>
        <v>0.31186081394339832</v>
      </c>
      <c r="AF30" s="68">
        <f t="shared" si="2"/>
        <v>0.31651381839391418</v>
      </c>
    </row>
    <row r="31" spans="2:32" x14ac:dyDescent="0.2">
      <c r="B31" s="2" t="str">
        <f t="shared" si="3"/>
        <v>Current Policies</v>
      </c>
      <c r="C31" s="2" t="s">
        <v>416</v>
      </c>
      <c r="D31" s="2"/>
      <c r="E31" s="2"/>
      <c r="F31" s="2"/>
      <c r="G31" s="68">
        <f t="shared" si="0"/>
        <v>0.11577735175866016</v>
      </c>
      <c r="H31" s="68">
        <f t="shared" si="0"/>
        <v>0.12929083113632128</v>
      </c>
      <c r="I31" s="68">
        <f t="shared" si="0"/>
        <v>0.15645787416517401</v>
      </c>
      <c r="J31" s="68">
        <f t="shared" si="0"/>
        <v>0.16950190754562464</v>
      </c>
      <c r="K31" s="68">
        <f t="shared" si="0"/>
        <v>0.18353625658196923</v>
      </c>
      <c r="L31" s="68">
        <f t="shared" si="0"/>
        <v>0.19752749447447607</v>
      </c>
      <c r="M31" s="68">
        <f t="shared" si="0"/>
        <v>0.2052827524658839</v>
      </c>
      <c r="N31" s="68">
        <f t="shared" si="0"/>
        <v>0.21343741882197784</v>
      </c>
      <c r="O31" s="68">
        <f t="shared" si="0"/>
        <v>0.22151152331647644</v>
      </c>
      <c r="P31" s="68">
        <f t="shared" si="0"/>
        <v>0.2294522602013955</v>
      </c>
      <c r="Q31" s="68">
        <f t="shared" si="1"/>
        <v>0.23748833488868151</v>
      </c>
      <c r="R31" s="68">
        <f t="shared" si="1"/>
        <v>0.24546490929818596</v>
      </c>
      <c r="S31" s="68">
        <f t="shared" si="1"/>
        <v>0.2534967017281744</v>
      </c>
      <c r="T31" s="68">
        <f t="shared" si="1"/>
        <v>0.26155991273775292</v>
      </c>
      <c r="U31" s="68">
        <f t="shared" si="1"/>
        <v>0.26954003429890766</v>
      </c>
      <c r="V31" s="68">
        <f t="shared" si="1"/>
        <v>0.27754083151452047</v>
      </c>
      <c r="W31" s="68">
        <f t="shared" si="1"/>
        <v>0.2856256007689843</v>
      </c>
      <c r="X31" s="68">
        <f t="shared" si="1"/>
        <v>0.29366605249806405</v>
      </c>
      <c r="Y31" s="68">
        <f t="shared" si="1"/>
        <v>0.30169484737028307</v>
      </c>
      <c r="Z31" s="68">
        <f t="shared" si="1"/>
        <v>0.30968913577609231</v>
      </c>
      <c r="AA31" s="68">
        <f t="shared" si="2"/>
        <v>0.31752178121974833</v>
      </c>
      <c r="AB31" s="68">
        <f t="shared" si="2"/>
        <v>0.3254756659323052</v>
      </c>
      <c r="AC31" s="68">
        <f t="shared" si="2"/>
        <v>0.33343127500016695</v>
      </c>
      <c r="AD31" s="68">
        <f t="shared" si="2"/>
        <v>0.34120608719458856</v>
      </c>
      <c r="AE31" s="68">
        <f t="shared" si="2"/>
        <v>0.34927491720969983</v>
      </c>
      <c r="AF31" s="68">
        <f t="shared" si="2"/>
        <v>0.36318726801783757</v>
      </c>
    </row>
    <row r="32" spans="2:32" x14ac:dyDescent="0.2">
      <c r="B32" s="2" t="str">
        <f t="shared" si="3"/>
        <v>Current Policies</v>
      </c>
      <c r="C32" s="2" t="s">
        <v>417</v>
      </c>
      <c r="D32" s="2"/>
      <c r="E32" s="2"/>
      <c r="F32" s="2"/>
      <c r="G32" s="68">
        <f t="shared" si="0"/>
        <v>0.10264162352140886</v>
      </c>
      <c r="H32" s="68">
        <f t="shared" si="0"/>
        <v>0.117664851784634</v>
      </c>
      <c r="I32" s="68">
        <f t="shared" si="0"/>
        <v>0.13612644634349241</v>
      </c>
      <c r="J32" s="68">
        <f t="shared" si="0"/>
        <v>0.14613928841786525</v>
      </c>
      <c r="K32" s="68">
        <f t="shared" si="0"/>
        <v>0.15571877484571992</v>
      </c>
      <c r="L32" s="68">
        <f t="shared" si="0"/>
        <v>0.16507095553453169</v>
      </c>
      <c r="M32" s="68">
        <f t="shared" si="0"/>
        <v>0.17443796835970024</v>
      </c>
      <c r="N32" s="68">
        <f t="shared" si="0"/>
        <v>0.18457634180523466</v>
      </c>
      <c r="O32" s="68">
        <f t="shared" si="0"/>
        <v>0.19456859328838724</v>
      </c>
      <c r="P32" s="68">
        <f t="shared" si="0"/>
        <v>0.20437402873062199</v>
      </c>
      <c r="Q32" s="68">
        <f t="shared" si="1"/>
        <v>0.21423967850779088</v>
      </c>
      <c r="R32" s="68">
        <f t="shared" si="1"/>
        <v>0.22408889225985057</v>
      </c>
      <c r="S32" s="68">
        <f t="shared" si="1"/>
        <v>0.23351794249298233</v>
      </c>
      <c r="T32" s="68">
        <f t="shared" si="1"/>
        <v>0.24367388747676316</v>
      </c>
      <c r="U32" s="68">
        <f t="shared" si="1"/>
        <v>0.2536854103343465</v>
      </c>
      <c r="V32" s="68">
        <f t="shared" si="1"/>
        <v>0.26357973106434701</v>
      </c>
      <c r="W32" s="68">
        <f t="shared" si="1"/>
        <v>0.27337336576467014</v>
      </c>
      <c r="X32" s="68">
        <f t="shared" si="1"/>
        <v>0.28329021457921166</v>
      </c>
      <c r="Y32" s="68">
        <f t="shared" si="1"/>
        <v>0.29313953045926716</v>
      </c>
      <c r="Z32" s="68">
        <f t="shared" si="1"/>
        <v>0.30301645338208411</v>
      </c>
      <c r="AA32" s="68">
        <f t="shared" si="2"/>
        <v>0.312985529322163</v>
      </c>
      <c r="AB32" s="68">
        <f t="shared" si="2"/>
        <v>0.3228028774787805</v>
      </c>
      <c r="AC32" s="68">
        <f t="shared" si="2"/>
        <v>0.33255964384916858</v>
      </c>
      <c r="AD32" s="68">
        <f t="shared" si="2"/>
        <v>0.34226247098664436</v>
      </c>
      <c r="AE32" s="68">
        <f t="shared" si="2"/>
        <v>0.35191452146469449</v>
      </c>
      <c r="AF32" s="68">
        <f t="shared" si="2"/>
        <v>0.36165925249990494</v>
      </c>
    </row>
    <row r="34" spans="2:32" ht="12.75" x14ac:dyDescent="0.2">
      <c r="B34" s="66" t="s">
        <v>418</v>
      </c>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row>
    <row r="35" spans="2:32" x14ac:dyDescent="0.2">
      <c r="B35" s="76" t="s">
        <v>257</v>
      </c>
      <c r="C35" s="76" t="s">
        <v>413</v>
      </c>
      <c r="D35" s="76" t="s">
        <v>419</v>
      </c>
      <c r="E35" s="76"/>
      <c r="F35" s="76"/>
      <c r="G35" s="76">
        <v>2025</v>
      </c>
      <c r="H35" s="76">
        <v>2026</v>
      </c>
      <c r="I35" s="76">
        <v>2027</v>
      </c>
      <c r="J35" s="76">
        <v>2028</v>
      </c>
      <c r="K35" s="76">
        <v>2029</v>
      </c>
      <c r="L35" s="76">
        <v>2030</v>
      </c>
      <c r="M35" s="76">
        <v>2031</v>
      </c>
      <c r="N35" s="76">
        <v>2032</v>
      </c>
      <c r="O35" s="76">
        <v>2033</v>
      </c>
      <c r="P35" s="76">
        <v>2034</v>
      </c>
      <c r="Q35" s="76">
        <v>2035</v>
      </c>
      <c r="R35" s="76">
        <v>2036</v>
      </c>
      <c r="S35" s="76">
        <v>2037</v>
      </c>
      <c r="T35" s="76">
        <v>2038</v>
      </c>
      <c r="U35" s="76">
        <v>2039</v>
      </c>
      <c r="V35" s="76">
        <v>2040</v>
      </c>
      <c r="W35" s="76">
        <v>2041</v>
      </c>
      <c r="X35" s="76">
        <v>2042</v>
      </c>
      <c r="Y35" s="76">
        <v>2043</v>
      </c>
      <c r="Z35" s="76">
        <v>2044</v>
      </c>
      <c r="AA35" s="76">
        <v>2045</v>
      </c>
      <c r="AB35" s="76">
        <v>2046</v>
      </c>
      <c r="AC35" s="76">
        <v>2047</v>
      </c>
      <c r="AD35" s="76">
        <v>2048</v>
      </c>
      <c r="AE35" s="76">
        <v>2049</v>
      </c>
      <c r="AF35" s="76">
        <v>2050</v>
      </c>
    </row>
    <row r="36" spans="2:32" x14ac:dyDescent="0.2">
      <c r="B36" s="2" t="str">
        <f>$B$5</f>
        <v>Current Policies</v>
      </c>
      <c r="C36" s="2" t="s">
        <v>414</v>
      </c>
      <c r="D36" s="2" t="s">
        <v>420</v>
      </c>
      <c r="E36" s="2"/>
      <c r="F36" s="2"/>
      <c r="G36" s="67">
        <f t="shared" ref="G36:P40" si="4">SUMIFS(G$63:G$161,$B$63:$B$161,$B36,$E$63:$E$161,$D36)</f>
        <v>39168</v>
      </c>
      <c r="H36" s="67">
        <f t="shared" si="4"/>
        <v>43035</v>
      </c>
      <c r="I36" s="67">
        <f t="shared" si="4"/>
        <v>56597</v>
      </c>
      <c r="J36" s="67">
        <f t="shared" si="4"/>
        <v>61036</v>
      </c>
      <c r="K36" s="67">
        <f t="shared" si="4"/>
        <v>65957</v>
      </c>
      <c r="L36" s="67">
        <f t="shared" si="4"/>
        <v>70826</v>
      </c>
      <c r="M36" s="67">
        <f t="shared" si="4"/>
        <v>72909</v>
      </c>
      <c r="N36" s="67">
        <f t="shared" si="4"/>
        <v>75138</v>
      </c>
      <c r="O36" s="67">
        <f t="shared" si="4"/>
        <v>77323</v>
      </c>
      <c r="P36" s="67">
        <f t="shared" si="4"/>
        <v>79483</v>
      </c>
      <c r="Q36" s="67">
        <f t="shared" ref="Q36:Z40" si="5">SUMIFS(Q$63:Q$161,$B$63:$B$161,$B36,$E$63:$E$161,$D36)</f>
        <v>81657</v>
      </c>
      <c r="R36" s="67">
        <f t="shared" si="5"/>
        <v>83799</v>
      </c>
      <c r="S36" s="67">
        <f t="shared" si="5"/>
        <v>85947</v>
      </c>
      <c r="T36" s="67">
        <f t="shared" si="5"/>
        <v>88144</v>
      </c>
      <c r="U36" s="67">
        <f t="shared" si="5"/>
        <v>90302</v>
      </c>
      <c r="V36" s="67">
        <f t="shared" si="5"/>
        <v>92466</v>
      </c>
      <c r="W36" s="67">
        <f t="shared" si="5"/>
        <v>94650</v>
      </c>
      <c r="X36" s="67">
        <f t="shared" si="5"/>
        <v>96814</v>
      </c>
      <c r="Y36" s="67">
        <f t="shared" si="5"/>
        <v>99006</v>
      </c>
      <c r="Z36" s="67">
        <f t="shared" si="5"/>
        <v>101130</v>
      </c>
      <c r="AA36" s="67">
        <f t="shared" ref="AA36:AF40" si="6">SUMIFS(AA$63:AA$161,$B$63:$B$161,$B36,$E$63:$E$161,$D36)</f>
        <v>103290</v>
      </c>
      <c r="AB36" s="67">
        <f t="shared" si="6"/>
        <v>105452</v>
      </c>
      <c r="AC36" s="67">
        <f t="shared" si="6"/>
        <v>107586</v>
      </c>
      <c r="AD36" s="67">
        <f t="shared" si="6"/>
        <v>109722</v>
      </c>
      <c r="AE36" s="67">
        <f t="shared" si="6"/>
        <v>111883</v>
      </c>
      <c r="AF36" s="67">
        <f t="shared" si="6"/>
        <v>114926</v>
      </c>
    </row>
    <row r="37" spans="2:32" x14ac:dyDescent="0.2">
      <c r="B37" s="2" t="str">
        <f>$B$5</f>
        <v>Current Policies</v>
      </c>
      <c r="C37" s="2" t="s">
        <v>414</v>
      </c>
      <c r="D37" s="2" t="s">
        <v>421</v>
      </c>
      <c r="E37" s="2"/>
      <c r="F37" s="2"/>
      <c r="G37" s="67">
        <f t="shared" si="4"/>
        <v>211929</v>
      </c>
      <c r="H37" s="67">
        <f t="shared" si="4"/>
        <v>212741</v>
      </c>
      <c r="I37" s="67">
        <f t="shared" si="4"/>
        <v>203475</v>
      </c>
      <c r="J37" s="67">
        <f t="shared" si="4"/>
        <v>203429</v>
      </c>
      <c r="K37" s="67">
        <f t="shared" si="4"/>
        <v>203283</v>
      </c>
      <c r="L37" s="67">
        <f t="shared" si="4"/>
        <v>203131</v>
      </c>
      <c r="M37" s="67">
        <f t="shared" si="4"/>
        <v>202051</v>
      </c>
      <c r="N37" s="67">
        <f t="shared" si="4"/>
        <v>200880</v>
      </c>
      <c r="O37" s="67">
        <f t="shared" si="4"/>
        <v>199701</v>
      </c>
      <c r="P37" s="67">
        <f t="shared" si="4"/>
        <v>198559</v>
      </c>
      <c r="Q37" s="67">
        <f t="shared" si="5"/>
        <v>197424</v>
      </c>
      <c r="R37" s="67">
        <f t="shared" si="5"/>
        <v>196264</v>
      </c>
      <c r="S37" s="67">
        <f t="shared" si="5"/>
        <v>195562</v>
      </c>
      <c r="T37" s="67">
        <f t="shared" si="5"/>
        <v>194942</v>
      </c>
      <c r="U37" s="67">
        <f t="shared" si="5"/>
        <v>194290</v>
      </c>
      <c r="V37" s="67">
        <f t="shared" si="5"/>
        <v>193678</v>
      </c>
      <c r="W37" s="67">
        <f t="shared" si="5"/>
        <v>193134</v>
      </c>
      <c r="X37" s="67">
        <f t="shared" si="5"/>
        <v>192607</v>
      </c>
      <c r="Y37" s="67">
        <f t="shared" si="5"/>
        <v>192107</v>
      </c>
      <c r="Z37" s="67">
        <f t="shared" si="5"/>
        <v>191701</v>
      </c>
      <c r="AA37" s="67">
        <f t="shared" si="6"/>
        <v>191389</v>
      </c>
      <c r="AB37" s="67">
        <f t="shared" si="6"/>
        <v>191112</v>
      </c>
      <c r="AC37" s="67">
        <f t="shared" si="6"/>
        <v>190907</v>
      </c>
      <c r="AD37" s="67">
        <f t="shared" si="6"/>
        <v>190729</v>
      </c>
      <c r="AE37" s="67">
        <f t="shared" si="6"/>
        <v>190568</v>
      </c>
      <c r="AF37" s="67">
        <f t="shared" si="6"/>
        <v>190508</v>
      </c>
    </row>
    <row r="38" spans="2:32" x14ac:dyDescent="0.2">
      <c r="B38" s="2" t="str">
        <f>$B$5</f>
        <v>Current Policies</v>
      </c>
      <c r="C38" s="2" t="s">
        <v>414</v>
      </c>
      <c r="D38" s="2" t="s">
        <v>243</v>
      </c>
      <c r="E38" s="2"/>
      <c r="F38" s="2"/>
      <c r="G38" s="67">
        <f t="shared" si="4"/>
        <v>39036</v>
      </c>
      <c r="H38" s="67">
        <f t="shared" si="4"/>
        <v>36007</v>
      </c>
      <c r="I38" s="67">
        <f t="shared" si="4"/>
        <v>33402</v>
      </c>
      <c r="J38" s="67">
        <f t="shared" si="4"/>
        <v>30678</v>
      </c>
      <c r="K38" s="67">
        <f t="shared" si="4"/>
        <v>27636</v>
      </c>
      <c r="L38" s="67">
        <f t="shared" si="4"/>
        <v>24589</v>
      </c>
      <c r="M38" s="67">
        <f t="shared" si="4"/>
        <v>23828</v>
      </c>
      <c r="N38" s="67">
        <f t="shared" si="4"/>
        <v>23060</v>
      </c>
      <c r="O38" s="67">
        <f t="shared" si="4"/>
        <v>22294</v>
      </c>
      <c r="P38" s="67">
        <f t="shared" si="4"/>
        <v>21550</v>
      </c>
      <c r="Q38" s="67">
        <f t="shared" si="5"/>
        <v>20780</v>
      </c>
      <c r="R38" s="67">
        <f t="shared" si="5"/>
        <v>20027</v>
      </c>
      <c r="S38" s="67">
        <f t="shared" si="5"/>
        <v>19273</v>
      </c>
      <c r="T38" s="67">
        <f t="shared" si="5"/>
        <v>18524</v>
      </c>
      <c r="U38" s="67">
        <f t="shared" si="5"/>
        <v>17774</v>
      </c>
      <c r="V38" s="67">
        <f t="shared" si="5"/>
        <v>17029</v>
      </c>
      <c r="W38" s="67">
        <f t="shared" si="5"/>
        <v>16272</v>
      </c>
      <c r="X38" s="67">
        <f t="shared" si="5"/>
        <v>15521</v>
      </c>
      <c r="Y38" s="67">
        <f t="shared" si="5"/>
        <v>14784</v>
      </c>
      <c r="Z38" s="67">
        <f t="shared" si="5"/>
        <v>14045</v>
      </c>
      <c r="AA38" s="67">
        <f t="shared" si="6"/>
        <v>13311</v>
      </c>
      <c r="AB38" s="67">
        <f t="shared" si="6"/>
        <v>12532</v>
      </c>
      <c r="AC38" s="67">
        <f t="shared" si="6"/>
        <v>11664</v>
      </c>
      <c r="AD38" s="67">
        <f t="shared" si="6"/>
        <v>10805</v>
      </c>
      <c r="AE38" s="67">
        <f t="shared" si="6"/>
        <v>9912</v>
      </c>
      <c r="AF38" s="67">
        <f t="shared" si="6"/>
        <v>8863</v>
      </c>
    </row>
    <row r="39" spans="2:32" x14ac:dyDescent="0.2">
      <c r="B39" s="2" t="str">
        <f>$B$5</f>
        <v>Current Policies</v>
      </c>
      <c r="C39" s="2" t="s">
        <v>414</v>
      </c>
      <c r="D39" s="2" t="s">
        <v>422</v>
      </c>
      <c r="E39" s="2"/>
      <c r="F39" s="2"/>
      <c r="G39" s="67">
        <f t="shared" si="4"/>
        <v>31740</v>
      </c>
      <c r="H39" s="67">
        <f t="shared" si="4"/>
        <v>29851</v>
      </c>
      <c r="I39" s="67">
        <f t="shared" si="4"/>
        <v>27976</v>
      </c>
      <c r="J39" s="67">
        <f t="shared" si="4"/>
        <v>26093</v>
      </c>
      <c r="K39" s="67">
        <f t="shared" si="4"/>
        <v>24235</v>
      </c>
      <c r="L39" s="67">
        <f t="shared" si="4"/>
        <v>22367</v>
      </c>
      <c r="M39" s="67">
        <f t="shared" si="4"/>
        <v>21866</v>
      </c>
      <c r="N39" s="67">
        <f t="shared" si="4"/>
        <v>21357</v>
      </c>
      <c r="O39" s="67">
        <f t="shared" si="4"/>
        <v>20852</v>
      </c>
      <c r="P39" s="67">
        <f t="shared" si="4"/>
        <v>20343</v>
      </c>
      <c r="Q39" s="67">
        <f t="shared" si="5"/>
        <v>19838</v>
      </c>
      <c r="R39" s="67">
        <f t="shared" si="5"/>
        <v>19334</v>
      </c>
      <c r="S39" s="67">
        <f t="shared" si="5"/>
        <v>18347</v>
      </c>
      <c r="T39" s="67">
        <f t="shared" si="5"/>
        <v>17340</v>
      </c>
      <c r="U39" s="67">
        <f t="shared" si="5"/>
        <v>16327</v>
      </c>
      <c r="V39" s="67">
        <f t="shared" si="5"/>
        <v>15312</v>
      </c>
      <c r="W39" s="67">
        <f t="shared" si="5"/>
        <v>14220</v>
      </c>
      <c r="X39" s="67">
        <f t="shared" si="5"/>
        <v>13129</v>
      </c>
      <c r="Y39" s="67">
        <f t="shared" si="5"/>
        <v>12044</v>
      </c>
      <c r="Z39" s="67">
        <f t="shared" si="5"/>
        <v>10811</v>
      </c>
      <c r="AA39" s="67">
        <f t="shared" si="6"/>
        <v>9572</v>
      </c>
      <c r="AB39" s="67">
        <f t="shared" si="6"/>
        <v>8330</v>
      </c>
      <c r="AC39" s="67">
        <f t="shared" si="6"/>
        <v>7073</v>
      </c>
      <c r="AD39" s="67">
        <f t="shared" si="6"/>
        <v>5834</v>
      </c>
      <c r="AE39" s="67">
        <f t="shared" si="6"/>
        <v>4584</v>
      </c>
      <c r="AF39" s="67">
        <f t="shared" si="6"/>
        <v>2536</v>
      </c>
    </row>
    <row r="40" spans="2:32" x14ac:dyDescent="0.2">
      <c r="B40" s="2" t="str">
        <f>$B$5</f>
        <v>Current Policies</v>
      </c>
      <c r="C40" s="2" t="s">
        <v>414</v>
      </c>
      <c r="D40" s="2" t="s">
        <v>423</v>
      </c>
      <c r="E40" s="2"/>
      <c r="F40" s="2"/>
      <c r="G40" s="67">
        <f t="shared" si="4"/>
        <v>21376</v>
      </c>
      <c r="H40" s="67">
        <f t="shared" si="4"/>
        <v>21336</v>
      </c>
      <c r="I40" s="67">
        <f t="shared" si="4"/>
        <v>21298</v>
      </c>
      <c r="J40" s="67">
        <f t="shared" si="4"/>
        <v>21258</v>
      </c>
      <c r="K40" s="67">
        <f t="shared" si="4"/>
        <v>21221</v>
      </c>
      <c r="L40" s="67">
        <f t="shared" si="4"/>
        <v>21186</v>
      </c>
      <c r="M40" s="67">
        <f t="shared" si="4"/>
        <v>21145</v>
      </c>
      <c r="N40" s="67">
        <f t="shared" si="4"/>
        <v>21106</v>
      </c>
      <c r="O40" s="67">
        <f t="shared" si="4"/>
        <v>21063</v>
      </c>
      <c r="P40" s="67">
        <f t="shared" si="4"/>
        <v>21023</v>
      </c>
      <c r="Q40" s="67">
        <f t="shared" si="5"/>
        <v>20978</v>
      </c>
      <c r="R40" s="67">
        <f t="shared" si="5"/>
        <v>20935</v>
      </c>
      <c r="S40" s="67">
        <f t="shared" si="5"/>
        <v>20892</v>
      </c>
      <c r="T40" s="67">
        <f t="shared" si="5"/>
        <v>20856</v>
      </c>
      <c r="U40" s="67">
        <f t="shared" si="5"/>
        <v>20819</v>
      </c>
      <c r="V40" s="67">
        <f t="shared" si="5"/>
        <v>20783</v>
      </c>
      <c r="W40" s="67">
        <f t="shared" si="5"/>
        <v>20744</v>
      </c>
      <c r="X40" s="67">
        <f t="shared" si="5"/>
        <v>20709</v>
      </c>
      <c r="Y40" s="67">
        <f t="shared" si="5"/>
        <v>20677</v>
      </c>
      <c r="Z40" s="67">
        <f t="shared" si="5"/>
        <v>20634</v>
      </c>
      <c r="AA40" s="67">
        <f t="shared" si="6"/>
        <v>20599</v>
      </c>
      <c r="AB40" s="67">
        <f t="shared" si="6"/>
        <v>20566</v>
      </c>
      <c r="AC40" s="67">
        <f t="shared" si="6"/>
        <v>20530</v>
      </c>
      <c r="AD40" s="67">
        <f t="shared" si="6"/>
        <v>20498</v>
      </c>
      <c r="AE40" s="67">
        <f t="shared" si="6"/>
        <v>20466</v>
      </c>
      <c r="AF40" s="67">
        <f t="shared" si="6"/>
        <v>20426</v>
      </c>
    </row>
    <row r="41" spans="2:32" x14ac:dyDescent="0.2">
      <c r="B41" s="2"/>
      <c r="C41" s="2"/>
      <c r="D41" s="2"/>
      <c r="E41" s="2"/>
      <c r="F41" s="2"/>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row>
    <row r="42" spans="2:32" x14ac:dyDescent="0.2">
      <c r="B42" s="2" t="str">
        <f>$B$5</f>
        <v>Current Policies</v>
      </c>
      <c r="C42" s="2" t="s">
        <v>415</v>
      </c>
      <c r="D42" s="2" t="s">
        <v>420</v>
      </c>
      <c r="E42" s="2"/>
      <c r="F42" s="2"/>
      <c r="G42" s="67">
        <f t="shared" ref="G42:P46" si="7">SUMIFS(G$167:G$575,$B$167:$B$575,$B42,$D$167:$D$575,$C42,$F$167:$F$575,$D42)</f>
        <v>19059</v>
      </c>
      <c r="H42" s="67">
        <f t="shared" si="7"/>
        <v>20503</v>
      </c>
      <c r="I42" s="67">
        <f t="shared" si="7"/>
        <v>29500</v>
      </c>
      <c r="J42" s="67">
        <f t="shared" si="7"/>
        <v>31717</v>
      </c>
      <c r="K42" s="67">
        <f t="shared" si="7"/>
        <v>34273</v>
      </c>
      <c r="L42" s="67">
        <f t="shared" si="7"/>
        <v>36793</v>
      </c>
      <c r="M42" s="67">
        <f t="shared" si="7"/>
        <v>37477</v>
      </c>
      <c r="N42" s="67">
        <f t="shared" si="7"/>
        <v>38221</v>
      </c>
      <c r="O42" s="67">
        <f t="shared" si="7"/>
        <v>38940</v>
      </c>
      <c r="P42" s="67">
        <f t="shared" si="7"/>
        <v>39661</v>
      </c>
      <c r="Q42" s="67">
        <f t="shared" ref="Q42:Z46" si="8">SUMIFS(Q$167:Q$575,$B$167:$B$575,$B42,$D$167:$D$575,$C42,$F$167:$F$575,$D42)</f>
        <v>40378</v>
      </c>
      <c r="R42" s="67">
        <f t="shared" si="8"/>
        <v>41071</v>
      </c>
      <c r="S42" s="67">
        <f t="shared" si="8"/>
        <v>41785</v>
      </c>
      <c r="T42" s="67">
        <f t="shared" si="8"/>
        <v>42515</v>
      </c>
      <c r="U42" s="67">
        <f t="shared" si="8"/>
        <v>43232</v>
      </c>
      <c r="V42" s="67">
        <f t="shared" si="8"/>
        <v>43945</v>
      </c>
      <c r="W42" s="67">
        <f t="shared" si="8"/>
        <v>44668</v>
      </c>
      <c r="X42" s="67">
        <f t="shared" si="8"/>
        <v>45378</v>
      </c>
      <c r="Y42" s="67">
        <f t="shared" si="8"/>
        <v>46106</v>
      </c>
      <c r="Z42" s="67">
        <f t="shared" si="8"/>
        <v>46790</v>
      </c>
      <c r="AA42" s="67">
        <f t="shared" ref="AA42:AF46" si="9">SUMIFS(AA$167:AA$575,$B$167:$B$575,$B42,$D$167:$D$575,$C42,$F$167:$F$575,$D42)</f>
        <v>47511</v>
      </c>
      <c r="AB42" s="67">
        <f t="shared" si="9"/>
        <v>48218</v>
      </c>
      <c r="AC42" s="67">
        <f t="shared" si="9"/>
        <v>48915</v>
      </c>
      <c r="AD42" s="67">
        <f t="shared" si="9"/>
        <v>49629</v>
      </c>
      <c r="AE42" s="67">
        <f t="shared" si="9"/>
        <v>50315</v>
      </c>
      <c r="AF42" s="67">
        <f t="shared" si="9"/>
        <v>51010</v>
      </c>
    </row>
    <row r="43" spans="2:32" x14ac:dyDescent="0.2">
      <c r="B43" s="2" t="str">
        <f>$B$5</f>
        <v>Current Policies</v>
      </c>
      <c r="C43" s="2" t="s">
        <v>415</v>
      </c>
      <c r="D43" s="2" t="s">
        <v>421</v>
      </c>
      <c r="E43" s="2"/>
      <c r="F43" s="2"/>
      <c r="G43" s="67">
        <f t="shared" si="7"/>
        <v>104501</v>
      </c>
      <c r="H43" s="67">
        <f t="shared" si="7"/>
        <v>105138</v>
      </c>
      <c r="I43" s="67">
        <f t="shared" si="7"/>
        <v>98240</v>
      </c>
      <c r="J43" s="67">
        <f t="shared" si="7"/>
        <v>98092</v>
      </c>
      <c r="K43" s="67">
        <f t="shared" si="7"/>
        <v>97661</v>
      </c>
      <c r="L43" s="67">
        <f t="shared" si="7"/>
        <v>97226</v>
      </c>
      <c r="M43" s="67">
        <f t="shared" si="7"/>
        <v>96962</v>
      </c>
      <c r="N43" s="67">
        <f t="shared" si="7"/>
        <v>96654</v>
      </c>
      <c r="O43" s="67">
        <f t="shared" si="7"/>
        <v>96330</v>
      </c>
      <c r="P43" s="67">
        <f t="shared" si="7"/>
        <v>96030</v>
      </c>
      <c r="Q43" s="67">
        <f t="shared" si="8"/>
        <v>95729</v>
      </c>
      <c r="R43" s="67">
        <f t="shared" si="8"/>
        <v>95400</v>
      </c>
      <c r="S43" s="67">
        <f t="shared" si="8"/>
        <v>95080</v>
      </c>
      <c r="T43" s="67">
        <f t="shared" si="8"/>
        <v>94806</v>
      </c>
      <c r="U43" s="67">
        <f t="shared" si="8"/>
        <v>94504</v>
      </c>
      <c r="V43" s="67">
        <f t="shared" si="8"/>
        <v>94208</v>
      </c>
      <c r="W43" s="67">
        <f t="shared" si="8"/>
        <v>93901</v>
      </c>
      <c r="X43" s="67">
        <f t="shared" si="8"/>
        <v>93626</v>
      </c>
      <c r="Y43" s="67">
        <f t="shared" si="8"/>
        <v>93349</v>
      </c>
      <c r="Z43" s="67">
        <f t="shared" si="8"/>
        <v>93057</v>
      </c>
      <c r="AA43" s="67">
        <f t="shared" si="9"/>
        <v>92806</v>
      </c>
      <c r="AB43" s="67">
        <f t="shared" si="9"/>
        <v>92592</v>
      </c>
      <c r="AC43" s="67">
        <f t="shared" si="9"/>
        <v>92433</v>
      </c>
      <c r="AD43" s="67">
        <f t="shared" si="9"/>
        <v>92264</v>
      </c>
      <c r="AE43" s="67">
        <f t="shared" si="9"/>
        <v>92100</v>
      </c>
      <c r="AF43" s="67">
        <f t="shared" si="9"/>
        <v>92041</v>
      </c>
    </row>
    <row r="44" spans="2:32" x14ac:dyDescent="0.2">
      <c r="B44" s="2" t="str">
        <f>$B$5</f>
        <v>Current Policies</v>
      </c>
      <c r="C44" s="2" t="s">
        <v>415</v>
      </c>
      <c r="D44" s="2" t="s">
        <v>243</v>
      </c>
      <c r="E44" s="2"/>
      <c r="F44" s="2"/>
      <c r="G44" s="67">
        <f t="shared" si="7"/>
        <v>20763</v>
      </c>
      <c r="H44" s="67">
        <f t="shared" si="7"/>
        <v>18933</v>
      </c>
      <c r="I44" s="67">
        <f t="shared" si="7"/>
        <v>17116</v>
      </c>
      <c r="J44" s="67">
        <f t="shared" si="7"/>
        <v>15301</v>
      </c>
      <c r="K44" s="67">
        <f t="shared" si="7"/>
        <v>13467</v>
      </c>
      <c r="L44" s="67">
        <f t="shared" si="7"/>
        <v>11633</v>
      </c>
      <c r="M44" s="67">
        <f t="shared" si="7"/>
        <v>11138</v>
      </c>
      <c r="N44" s="67">
        <f t="shared" si="7"/>
        <v>10641</v>
      </c>
      <c r="O44" s="67">
        <f t="shared" si="7"/>
        <v>10146</v>
      </c>
      <c r="P44" s="67">
        <f t="shared" si="7"/>
        <v>9664</v>
      </c>
      <c r="Q44" s="67">
        <f t="shared" si="8"/>
        <v>9168</v>
      </c>
      <c r="R44" s="67">
        <f t="shared" si="8"/>
        <v>8681</v>
      </c>
      <c r="S44" s="67">
        <f t="shared" si="8"/>
        <v>8189</v>
      </c>
      <c r="T44" s="67">
        <f t="shared" si="8"/>
        <v>7708</v>
      </c>
      <c r="U44" s="67">
        <f t="shared" si="8"/>
        <v>7225</v>
      </c>
      <c r="V44" s="67">
        <f t="shared" si="8"/>
        <v>6746</v>
      </c>
      <c r="W44" s="67">
        <f t="shared" si="8"/>
        <v>6265</v>
      </c>
      <c r="X44" s="67">
        <f t="shared" si="8"/>
        <v>5784</v>
      </c>
      <c r="Y44" s="67">
        <f t="shared" si="8"/>
        <v>5310</v>
      </c>
      <c r="Z44" s="67">
        <f t="shared" si="8"/>
        <v>4836</v>
      </c>
      <c r="AA44" s="67">
        <f t="shared" si="9"/>
        <v>4362</v>
      </c>
      <c r="AB44" s="67">
        <f t="shared" si="9"/>
        <v>3856</v>
      </c>
      <c r="AC44" s="67">
        <f t="shared" si="9"/>
        <v>3297</v>
      </c>
      <c r="AD44" s="67">
        <f t="shared" si="9"/>
        <v>2740</v>
      </c>
      <c r="AE44" s="67">
        <f t="shared" si="9"/>
        <v>2181</v>
      </c>
      <c r="AF44" s="67">
        <f t="shared" si="9"/>
        <v>1630</v>
      </c>
    </row>
    <row r="45" spans="2:32" x14ac:dyDescent="0.2">
      <c r="B45" s="2" t="str">
        <f>$B$5</f>
        <v>Current Policies</v>
      </c>
      <c r="C45" s="2" t="s">
        <v>415</v>
      </c>
      <c r="D45" s="2" t="s">
        <v>422</v>
      </c>
      <c r="E45" s="2"/>
      <c r="F45" s="2"/>
      <c r="G45" s="67">
        <f t="shared" si="7"/>
        <v>5238</v>
      </c>
      <c r="H45" s="67">
        <f t="shared" si="7"/>
        <v>4785</v>
      </c>
      <c r="I45" s="67">
        <f t="shared" si="7"/>
        <v>4341</v>
      </c>
      <c r="J45" s="67">
        <f t="shared" si="7"/>
        <v>3888</v>
      </c>
      <c r="K45" s="67">
        <f t="shared" si="7"/>
        <v>3447</v>
      </c>
      <c r="L45" s="67">
        <f t="shared" si="7"/>
        <v>2999</v>
      </c>
      <c r="M45" s="67">
        <f t="shared" si="7"/>
        <v>2879</v>
      </c>
      <c r="N45" s="67">
        <f t="shared" si="7"/>
        <v>2757</v>
      </c>
      <c r="O45" s="67">
        <f t="shared" si="7"/>
        <v>2636</v>
      </c>
      <c r="P45" s="67">
        <f t="shared" si="7"/>
        <v>2513</v>
      </c>
      <c r="Q45" s="67">
        <f t="shared" si="8"/>
        <v>2395</v>
      </c>
      <c r="R45" s="67">
        <f t="shared" si="8"/>
        <v>2273</v>
      </c>
      <c r="S45" s="67">
        <f t="shared" si="8"/>
        <v>2152</v>
      </c>
      <c r="T45" s="67">
        <f t="shared" si="8"/>
        <v>2033</v>
      </c>
      <c r="U45" s="67">
        <f t="shared" si="8"/>
        <v>1915</v>
      </c>
      <c r="V45" s="67">
        <f t="shared" si="8"/>
        <v>1799</v>
      </c>
      <c r="W45" s="67">
        <f t="shared" si="8"/>
        <v>1682</v>
      </c>
      <c r="X45" s="67">
        <f t="shared" si="8"/>
        <v>1562</v>
      </c>
      <c r="Y45" s="67">
        <f t="shared" si="8"/>
        <v>1448</v>
      </c>
      <c r="Z45" s="67">
        <f t="shared" si="8"/>
        <v>1332</v>
      </c>
      <c r="AA45" s="67">
        <f t="shared" si="9"/>
        <v>1199</v>
      </c>
      <c r="AB45" s="67">
        <f t="shared" si="9"/>
        <v>1058</v>
      </c>
      <c r="AC45" s="67">
        <f t="shared" si="9"/>
        <v>917</v>
      </c>
      <c r="AD45" s="67">
        <f t="shared" si="9"/>
        <v>781</v>
      </c>
      <c r="AE45" s="67">
        <f t="shared" si="9"/>
        <v>637</v>
      </c>
      <c r="AF45" s="67">
        <f t="shared" si="9"/>
        <v>417</v>
      </c>
    </row>
    <row r="46" spans="2:32" x14ac:dyDescent="0.2">
      <c r="B46" s="2" t="str">
        <f>$B$5</f>
        <v>Current Policies</v>
      </c>
      <c r="C46" s="2" t="s">
        <v>415</v>
      </c>
      <c r="D46" s="2" t="s">
        <v>423</v>
      </c>
      <c r="E46" s="2"/>
      <c r="F46" s="2"/>
      <c r="G46" s="67">
        <f t="shared" si="7"/>
        <v>16999</v>
      </c>
      <c r="H46" s="67">
        <f t="shared" si="7"/>
        <v>16959</v>
      </c>
      <c r="I46" s="67">
        <f t="shared" si="7"/>
        <v>16924</v>
      </c>
      <c r="J46" s="67">
        <f t="shared" si="7"/>
        <v>16883</v>
      </c>
      <c r="K46" s="67">
        <f t="shared" si="7"/>
        <v>16850</v>
      </c>
      <c r="L46" s="67">
        <f t="shared" si="7"/>
        <v>16811</v>
      </c>
      <c r="M46" s="67">
        <f t="shared" si="7"/>
        <v>16772</v>
      </c>
      <c r="N46" s="67">
        <f t="shared" si="7"/>
        <v>16734</v>
      </c>
      <c r="O46" s="67">
        <f t="shared" si="7"/>
        <v>16692</v>
      </c>
      <c r="P46" s="67">
        <f t="shared" si="7"/>
        <v>16654</v>
      </c>
      <c r="Q46" s="67">
        <f t="shared" si="8"/>
        <v>16610</v>
      </c>
      <c r="R46" s="67">
        <f t="shared" si="8"/>
        <v>16568</v>
      </c>
      <c r="S46" s="67">
        <f t="shared" si="8"/>
        <v>16526</v>
      </c>
      <c r="T46" s="67">
        <f t="shared" si="8"/>
        <v>16492</v>
      </c>
      <c r="U46" s="67">
        <f t="shared" si="8"/>
        <v>16457</v>
      </c>
      <c r="V46" s="67">
        <f t="shared" si="8"/>
        <v>16421</v>
      </c>
      <c r="W46" s="67">
        <f t="shared" si="8"/>
        <v>16384</v>
      </c>
      <c r="X46" s="67">
        <f t="shared" si="8"/>
        <v>16350</v>
      </c>
      <c r="Y46" s="67">
        <f t="shared" si="8"/>
        <v>16317</v>
      </c>
      <c r="Z46" s="67">
        <f t="shared" si="8"/>
        <v>16274</v>
      </c>
      <c r="AA46" s="67">
        <f t="shared" si="9"/>
        <v>16238</v>
      </c>
      <c r="AB46" s="67">
        <f t="shared" si="9"/>
        <v>16205</v>
      </c>
      <c r="AC46" s="67">
        <f t="shared" si="9"/>
        <v>16168</v>
      </c>
      <c r="AD46" s="67">
        <f t="shared" si="9"/>
        <v>16136</v>
      </c>
      <c r="AE46" s="67">
        <f t="shared" si="9"/>
        <v>16105</v>
      </c>
      <c r="AF46" s="67">
        <f t="shared" si="9"/>
        <v>16064</v>
      </c>
    </row>
    <row r="47" spans="2:32" x14ac:dyDescent="0.2">
      <c r="B47" s="2"/>
      <c r="C47" s="2"/>
      <c r="D47" s="2"/>
      <c r="E47" s="2"/>
      <c r="F47" s="2"/>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row>
    <row r="48" spans="2:32" x14ac:dyDescent="0.2">
      <c r="B48" s="2" t="str">
        <f>$B$5</f>
        <v>Current Policies</v>
      </c>
      <c r="C48" s="2" t="s">
        <v>416</v>
      </c>
      <c r="D48" s="2" t="s">
        <v>420</v>
      </c>
      <c r="E48" s="2"/>
      <c r="F48" s="2"/>
      <c r="G48" s="67">
        <f t="shared" ref="G48:P52" si="10">SUMIFS(G$167:G$575,$B$167:$B$575,$B48,$D$167:$D$575,$C48,$F$167:$F$575,$D48)</f>
        <v>17393</v>
      </c>
      <c r="H48" s="67">
        <f t="shared" si="10"/>
        <v>19420</v>
      </c>
      <c r="I48" s="67">
        <f t="shared" si="10"/>
        <v>23497</v>
      </c>
      <c r="J48" s="67">
        <f t="shared" si="10"/>
        <v>25458</v>
      </c>
      <c r="K48" s="67">
        <f t="shared" si="10"/>
        <v>27571</v>
      </c>
      <c r="L48" s="67">
        <f t="shared" si="10"/>
        <v>29671</v>
      </c>
      <c r="M48" s="67">
        <f t="shared" si="10"/>
        <v>30823</v>
      </c>
      <c r="N48" s="67">
        <f t="shared" si="10"/>
        <v>32044</v>
      </c>
      <c r="O48" s="67">
        <f t="shared" si="10"/>
        <v>33246</v>
      </c>
      <c r="P48" s="67">
        <f t="shared" si="10"/>
        <v>34430</v>
      </c>
      <c r="Q48" s="67">
        <f t="shared" ref="Q48:Z52" si="11">SUMIFS(Q$167:Q$575,$B$167:$B$575,$B48,$D$167:$D$575,$C48,$F$167:$F$575,$D48)</f>
        <v>35628</v>
      </c>
      <c r="R48" s="67">
        <f t="shared" si="11"/>
        <v>36819</v>
      </c>
      <c r="S48" s="67">
        <f t="shared" si="11"/>
        <v>38006</v>
      </c>
      <c r="T48" s="67">
        <f t="shared" si="11"/>
        <v>39206</v>
      </c>
      <c r="U48" s="67">
        <f t="shared" si="11"/>
        <v>40393</v>
      </c>
      <c r="V48" s="67">
        <f t="shared" si="11"/>
        <v>41582</v>
      </c>
      <c r="W48" s="67">
        <f t="shared" si="11"/>
        <v>42789</v>
      </c>
      <c r="X48" s="67">
        <f t="shared" si="11"/>
        <v>43990</v>
      </c>
      <c r="Y48" s="67">
        <f t="shared" si="11"/>
        <v>45196</v>
      </c>
      <c r="Z48" s="67">
        <f t="shared" si="11"/>
        <v>46384</v>
      </c>
      <c r="AA48" s="67">
        <f t="shared" ref="AA48:AF52" si="12">SUMIFS(AA$167:AA$575,$B$167:$B$575,$B48,$D$167:$D$575,$C48,$F$167:$F$575,$D48)</f>
        <v>47560</v>
      </c>
      <c r="AB48" s="67">
        <f t="shared" si="12"/>
        <v>48753</v>
      </c>
      <c r="AC48" s="67">
        <f t="shared" si="12"/>
        <v>49931</v>
      </c>
      <c r="AD48" s="67">
        <f t="shared" si="12"/>
        <v>51098</v>
      </c>
      <c r="AE48" s="67">
        <f t="shared" si="12"/>
        <v>52313</v>
      </c>
      <c r="AF48" s="67">
        <f t="shared" si="12"/>
        <v>54404</v>
      </c>
    </row>
    <row r="49" spans="2:32" x14ac:dyDescent="0.2">
      <c r="B49" s="2" t="str">
        <f>$B$5</f>
        <v>Current Policies</v>
      </c>
      <c r="C49" s="2" t="s">
        <v>416</v>
      </c>
      <c r="D49" s="2" t="s">
        <v>421</v>
      </c>
      <c r="E49" s="2"/>
      <c r="F49" s="2"/>
      <c r="G49" s="67">
        <f t="shared" si="10"/>
        <v>92701</v>
      </c>
      <c r="H49" s="67">
        <f t="shared" si="10"/>
        <v>92745</v>
      </c>
      <c r="I49" s="67">
        <f t="shared" si="10"/>
        <v>90340</v>
      </c>
      <c r="J49" s="67">
        <f t="shared" si="10"/>
        <v>90174</v>
      </c>
      <c r="K49" s="67">
        <f t="shared" si="10"/>
        <v>90169</v>
      </c>
      <c r="L49" s="67">
        <f t="shared" si="10"/>
        <v>90152</v>
      </c>
      <c r="M49" s="67">
        <f t="shared" si="10"/>
        <v>89443</v>
      </c>
      <c r="N49" s="67">
        <f t="shared" si="10"/>
        <v>88709</v>
      </c>
      <c r="O49" s="67">
        <f t="shared" si="10"/>
        <v>87977</v>
      </c>
      <c r="P49" s="67">
        <f t="shared" si="10"/>
        <v>87258</v>
      </c>
      <c r="Q49" s="67">
        <f t="shared" si="11"/>
        <v>86542</v>
      </c>
      <c r="R49" s="67">
        <f t="shared" si="11"/>
        <v>85831</v>
      </c>
      <c r="S49" s="67">
        <f t="shared" si="11"/>
        <v>85559</v>
      </c>
      <c r="T49" s="67">
        <f t="shared" si="11"/>
        <v>85335</v>
      </c>
      <c r="U49" s="67">
        <f t="shared" si="11"/>
        <v>85124</v>
      </c>
      <c r="V49" s="67">
        <f t="shared" si="11"/>
        <v>84907</v>
      </c>
      <c r="W49" s="67">
        <f t="shared" si="11"/>
        <v>84700</v>
      </c>
      <c r="X49" s="67">
        <f t="shared" si="11"/>
        <v>84491</v>
      </c>
      <c r="Y49" s="67">
        <f t="shared" si="11"/>
        <v>84296</v>
      </c>
      <c r="Z49" s="67">
        <f t="shared" si="11"/>
        <v>84224</v>
      </c>
      <c r="AA49" s="67">
        <f t="shared" si="12"/>
        <v>84190</v>
      </c>
      <c r="AB49" s="67">
        <f t="shared" si="12"/>
        <v>84146</v>
      </c>
      <c r="AC49" s="67">
        <f t="shared" si="12"/>
        <v>84120</v>
      </c>
      <c r="AD49" s="67">
        <f t="shared" si="12"/>
        <v>84136</v>
      </c>
      <c r="AE49" s="67">
        <f t="shared" si="12"/>
        <v>84148</v>
      </c>
      <c r="AF49" s="67">
        <f t="shared" si="12"/>
        <v>84171</v>
      </c>
    </row>
    <row r="50" spans="2:32" x14ac:dyDescent="0.2">
      <c r="B50" s="2" t="str">
        <f>$B$5</f>
        <v>Current Policies</v>
      </c>
      <c r="C50" s="2" t="s">
        <v>416</v>
      </c>
      <c r="D50" s="2" t="s">
        <v>243</v>
      </c>
      <c r="E50" s="2"/>
      <c r="F50" s="2"/>
      <c r="G50" s="67">
        <f t="shared" si="10"/>
        <v>14192</v>
      </c>
      <c r="H50" s="67">
        <f t="shared" si="10"/>
        <v>13263</v>
      </c>
      <c r="I50" s="67">
        <f t="shared" si="10"/>
        <v>12732</v>
      </c>
      <c r="J50" s="67">
        <f t="shared" si="10"/>
        <v>12102</v>
      </c>
      <c r="K50" s="67">
        <f t="shared" si="10"/>
        <v>11171</v>
      </c>
      <c r="L50" s="67">
        <f t="shared" si="10"/>
        <v>10232</v>
      </c>
      <c r="M50" s="67">
        <f t="shared" si="10"/>
        <v>10041</v>
      </c>
      <c r="N50" s="67">
        <f t="shared" si="10"/>
        <v>9849</v>
      </c>
      <c r="O50" s="67">
        <f t="shared" si="10"/>
        <v>9649</v>
      </c>
      <c r="P50" s="67">
        <f t="shared" si="10"/>
        <v>9460</v>
      </c>
      <c r="Q50" s="67">
        <f t="shared" si="11"/>
        <v>9261</v>
      </c>
      <c r="R50" s="67">
        <f t="shared" si="11"/>
        <v>9069</v>
      </c>
      <c r="S50" s="67">
        <f t="shared" si="11"/>
        <v>8878</v>
      </c>
      <c r="T50" s="67">
        <f t="shared" si="11"/>
        <v>8686</v>
      </c>
      <c r="U50" s="67">
        <f t="shared" si="11"/>
        <v>8493</v>
      </c>
      <c r="V50" s="67">
        <f t="shared" si="11"/>
        <v>8301</v>
      </c>
      <c r="W50" s="67">
        <f t="shared" si="11"/>
        <v>8100</v>
      </c>
      <c r="X50" s="67">
        <f t="shared" si="11"/>
        <v>7903</v>
      </c>
      <c r="Y50" s="67">
        <f t="shared" si="11"/>
        <v>7716</v>
      </c>
      <c r="Z50" s="67">
        <f t="shared" si="11"/>
        <v>7523</v>
      </c>
      <c r="AA50" s="67">
        <f t="shared" si="12"/>
        <v>7336</v>
      </c>
      <c r="AB50" s="67">
        <f t="shared" si="12"/>
        <v>7136</v>
      </c>
      <c r="AC50" s="67">
        <f t="shared" si="12"/>
        <v>6900</v>
      </c>
      <c r="AD50" s="67">
        <f t="shared" si="12"/>
        <v>6670</v>
      </c>
      <c r="AE50" s="67">
        <f t="shared" si="12"/>
        <v>6410</v>
      </c>
      <c r="AF50" s="67">
        <f t="shared" si="12"/>
        <v>5986</v>
      </c>
    </row>
    <row r="51" spans="2:32" x14ac:dyDescent="0.2">
      <c r="B51" s="2" t="str">
        <f>$B$5</f>
        <v>Current Policies</v>
      </c>
      <c r="C51" s="2" t="s">
        <v>416</v>
      </c>
      <c r="D51" s="2" t="s">
        <v>422</v>
      </c>
      <c r="E51" s="2"/>
      <c r="F51" s="2"/>
      <c r="G51" s="67">
        <f t="shared" si="10"/>
        <v>22501</v>
      </c>
      <c r="H51" s="67">
        <f t="shared" si="10"/>
        <v>21334</v>
      </c>
      <c r="I51" s="67">
        <f t="shared" si="10"/>
        <v>20173</v>
      </c>
      <c r="J51" s="67">
        <f t="shared" si="10"/>
        <v>19019</v>
      </c>
      <c r="K51" s="67">
        <f t="shared" si="10"/>
        <v>17871</v>
      </c>
      <c r="L51" s="67">
        <f t="shared" si="10"/>
        <v>16716</v>
      </c>
      <c r="M51" s="67">
        <f t="shared" si="10"/>
        <v>16403</v>
      </c>
      <c r="N51" s="67">
        <f t="shared" si="10"/>
        <v>16092</v>
      </c>
      <c r="O51" s="67">
        <f t="shared" si="10"/>
        <v>15778</v>
      </c>
      <c r="P51" s="67">
        <f t="shared" si="10"/>
        <v>15467</v>
      </c>
      <c r="Q51" s="67">
        <f t="shared" si="11"/>
        <v>15152</v>
      </c>
      <c r="R51" s="67">
        <f t="shared" si="11"/>
        <v>14842</v>
      </c>
      <c r="S51" s="67">
        <f t="shared" si="11"/>
        <v>14049</v>
      </c>
      <c r="T51" s="67">
        <f t="shared" si="11"/>
        <v>13232</v>
      </c>
      <c r="U51" s="67">
        <f t="shared" si="11"/>
        <v>12416</v>
      </c>
      <c r="V51" s="67">
        <f t="shared" si="11"/>
        <v>11601</v>
      </c>
      <c r="W51" s="67">
        <f t="shared" si="11"/>
        <v>10789</v>
      </c>
      <c r="X51" s="67">
        <f t="shared" si="11"/>
        <v>9981</v>
      </c>
      <c r="Y51" s="67">
        <f t="shared" si="11"/>
        <v>9168</v>
      </c>
      <c r="Z51" s="67">
        <f t="shared" si="11"/>
        <v>8213</v>
      </c>
      <c r="AA51" s="67">
        <f t="shared" si="12"/>
        <v>7267</v>
      </c>
      <c r="AB51" s="67">
        <f t="shared" si="12"/>
        <v>6322</v>
      </c>
      <c r="AC51" s="67">
        <f t="shared" si="12"/>
        <v>5366</v>
      </c>
      <c r="AD51" s="67">
        <f t="shared" si="12"/>
        <v>4421</v>
      </c>
      <c r="AE51" s="67">
        <f t="shared" si="12"/>
        <v>3474</v>
      </c>
      <c r="AF51" s="67">
        <f t="shared" si="12"/>
        <v>1803</v>
      </c>
    </row>
    <row r="52" spans="2:32" x14ac:dyDescent="0.2">
      <c r="B52" s="2" t="str">
        <f>$B$5</f>
        <v>Current Policies</v>
      </c>
      <c r="C52" s="2" t="s">
        <v>416</v>
      </c>
      <c r="D52" s="2" t="s">
        <v>423</v>
      </c>
      <c r="E52" s="2"/>
      <c r="F52" s="2"/>
      <c r="G52" s="67">
        <f t="shared" si="10"/>
        <v>3441</v>
      </c>
      <c r="H52" s="67">
        <f t="shared" si="10"/>
        <v>3442</v>
      </c>
      <c r="I52" s="67">
        <f t="shared" si="10"/>
        <v>3439</v>
      </c>
      <c r="J52" s="67">
        <f t="shared" si="10"/>
        <v>3440</v>
      </c>
      <c r="K52" s="67">
        <f t="shared" si="10"/>
        <v>3439</v>
      </c>
      <c r="L52" s="67">
        <f t="shared" si="10"/>
        <v>3441</v>
      </c>
      <c r="M52" s="67">
        <f t="shared" si="10"/>
        <v>3439</v>
      </c>
      <c r="N52" s="67">
        <f t="shared" si="10"/>
        <v>3439</v>
      </c>
      <c r="O52" s="67">
        <f t="shared" si="10"/>
        <v>3437</v>
      </c>
      <c r="P52" s="67">
        <f t="shared" si="10"/>
        <v>3438</v>
      </c>
      <c r="Q52" s="67">
        <f t="shared" si="11"/>
        <v>3437</v>
      </c>
      <c r="R52" s="67">
        <f t="shared" si="11"/>
        <v>3436</v>
      </c>
      <c r="S52" s="67">
        <f t="shared" si="11"/>
        <v>3435</v>
      </c>
      <c r="T52" s="67">
        <f t="shared" si="11"/>
        <v>3434</v>
      </c>
      <c r="U52" s="67">
        <f t="shared" si="11"/>
        <v>3433</v>
      </c>
      <c r="V52" s="67">
        <f t="shared" si="11"/>
        <v>3432</v>
      </c>
      <c r="W52" s="67">
        <f t="shared" si="11"/>
        <v>3430</v>
      </c>
      <c r="X52" s="67">
        <f t="shared" si="11"/>
        <v>3431</v>
      </c>
      <c r="Y52" s="67">
        <f t="shared" si="11"/>
        <v>3431</v>
      </c>
      <c r="Z52" s="67">
        <f t="shared" si="11"/>
        <v>3432</v>
      </c>
      <c r="AA52" s="67">
        <f t="shared" si="12"/>
        <v>3432</v>
      </c>
      <c r="AB52" s="67">
        <f t="shared" si="12"/>
        <v>3433</v>
      </c>
      <c r="AC52" s="67">
        <f t="shared" si="12"/>
        <v>3432</v>
      </c>
      <c r="AD52" s="67">
        <f t="shared" si="12"/>
        <v>3432</v>
      </c>
      <c r="AE52" s="67">
        <f t="shared" si="12"/>
        <v>3431</v>
      </c>
      <c r="AF52" s="67">
        <f t="shared" si="12"/>
        <v>3432</v>
      </c>
    </row>
    <row r="53" spans="2:32" x14ac:dyDescent="0.2">
      <c r="B53" s="2"/>
      <c r="C53" s="2"/>
      <c r="D53" s="2"/>
      <c r="E53" s="2"/>
      <c r="F53" s="2"/>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row>
    <row r="54" spans="2:32" x14ac:dyDescent="0.2">
      <c r="B54" s="2" t="str">
        <f>$B$5</f>
        <v>Current Policies</v>
      </c>
      <c r="C54" s="2" t="s">
        <v>417</v>
      </c>
      <c r="D54" s="2" t="s">
        <v>420</v>
      </c>
      <c r="E54" s="2"/>
      <c r="F54" s="2"/>
      <c r="G54" s="67">
        <f t="shared" ref="G54:P58" si="13">SUMIFS(G$167:G$575,$B$167:$B$575,$B54,$D$167:$D$575,$C54,$F$167:$F$575,$D54)</f>
        <v>2716</v>
      </c>
      <c r="H54" s="67">
        <f t="shared" si="13"/>
        <v>3112</v>
      </c>
      <c r="I54" s="67">
        <f t="shared" si="13"/>
        <v>3600</v>
      </c>
      <c r="J54" s="67">
        <f t="shared" si="13"/>
        <v>3861</v>
      </c>
      <c r="K54" s="67">
        <f t="shared" si="13"/>
        <v>4113</v>
      </c>
      <c r="L54" s="67">
        <f t="shared" si="13"/>
        <v>4362</v>
      </c>
      <c r="M54" s="67">
        <f t="shared" si="13"/>
        <v>4609</v>
      </c>
      <c r="N54" s="67">
        <f t="shared" si="13"/>
        <v>4873</v>
      </c>
      <c r="O54" s="67">
        <f t="shared" si="13"/>
        <v>5137</v>
      </c>
      <c r="P54" s="67">
        <f t="shared" si="13"/>
        <v>5392</v>
      </c>
      <c r="Q54" s="67">
        <f t="shared" ref="Q54:Z58" si="14">SUMIFS(Q$167:Q$575,$B$167:$B$575,$B54,$D$167:$D$575,$C54,$F$167:$F$575,$D54)</f>
        <v>5651</v>
      </c>
      <c r="R54" s="67">
        <f t="shared" si="14"/>
        <v>5909</v>
      </c>
      <c r="S54" s="67">
        <f t="shared" si="14"/>
        <v>6156</v>
      </c>
      <c r="T54" s="67">
        <f t="shared" si="14"/>
        <v>6423</v>
      </c>
      <c r="U54" s="67">
        <f t="shared" si="14"/>
        <v>6677</v>
      </c>
      <c r="V54" s="67">
        <f t="shared" si="14"/>
        <v>6939</v>
      </c>
      <c r="W54" s="67">
        <f t="shared" si="14"/>
        <v>7193</v>
      </c>
      <c r="X54" s="67">
        <f t="shared" si="14"/>
        <v>7446</v>
      </c>
      <c r="Y54" s="67">
        <f t="shared" si="14"/>
        <v>7704</v>
      </c>
      <c r="Z54" s="67">
        <f t="shared" si="14"/>
        <v>7956</v>
      </c>
      <c r="AA54" s="67">
        <f t="shared" ref="AA54:AF58" si="15">SUMIFS(AA$167:AA$575,$B$167:$B$575,$B54,$D$167:$D$575,$C54,$F$167:$F$575,$D54)</f>
        <v>8219</v>
      </c>
      <c r="AB54" s="67">
        <f t="shared" si="15"/>
        <v>8481</v>
      </c>
      <c r="AC54" s="67">
        <f t="shared" si="15"/>
        <v>8740</v>
      </c>
      <c r="AD54" s="67">
        <f t="shared" si="15"/>
        <v>8995</v>
      </c>
      <c r="AE54" s="67">
        <f t="shared" si="15"/>
        <v>9255</v>
      </c>
      <c r="AF54" s="67">
        <f t="shared" si="15"/>
        <v>9512</v>
      </c>
    </row>
    <row r="55" spans="2:32" x14ac:dyDescent="0.2">
      <c r="B55" s="2" t="str">
        <f>$B$5</f>
        <v>Current Policies</v>
      </c>
      <c r="C55" s="2" t="s">
        <v>417</v>
      </c>
      <c r="D55" s="2" t="s">
        <v>421</v>
      </c>
      <c r="E55" s="2"/>
      <c r="F55" s="2"/>
      <c r="G55" s="67">
        <f t="shared" si="13"/>
        <v>14727</v>
      </c>
      <c r="H55" s="67">
        <f t="shared" si="13"/>
        <v>14858</v>
      </c>
      <c r="I55" s="67">
        <f t="shared" si="13"/>
        <v>14895</v>
      </c>
      <c r="J55" s="67">
        <f t="shared" si="13"/>
        <v>15163</v>
      </c>
      <c r="K55" s="67">
        <f t="shared" si="13"/>
        <v>15453</v>
      </c>
      <c r="L55" s="67">
        <f t="shared" si="13"/>
        <v>15753</v>
      </c>
      <c r="M55" s="67">
        <f t="shared" si="13"/>
        <v>15646</v>
      </c>
      <c r="N55" s="67">
        <f t="shared" si="13"/>
        <v>15517</v>
      </c>
      <c r="O55" s="67">
        <f t="shared" si="13"/>
        <v>15394</v>
      </c>
      <c r="P55" s="67">
        <f t="shared" si="13"/>
        <v>15271</v>
      </c>
      <c r="Q55" s="67">
        <f t="shared" si="14"/>
        <v>15153</v>
      </c>
      <c r="R55" s="67">
        <f t="shared" si="14"/>
        <v>15033</v>
      </c>
      <c r="S55" s="67">
        <f t="shared" si="14"/>
        <v>14923</v>
      </c>
      <c r="T55" s="67">
        <f t="shared" si="14"/>
        <v>14801</v>
      </c>
      <c r="U55" s="67">
        <f t="shared" si="14"/>
        <v>14662</v>
      </c>
      <c r="V55" s="67">
        <f t="shared" si="14"/>
        <v>14563</v>
      </c>
      <c r="W55" s="67">
        <f t="shared" si="14"/>
        <v>14533</v>
      </c>
      <c r="X55" s="67">
        <f t="shared" si="14"/>
        <v>14490</v>
      </c>
      <c r="Y55" s="67">
        <f t="shared" si="14"/>
        <v>14462</v>
      </c>
      <c r="Z55" s="67">
        <f t="shared" si="14"/>
        <v>14420</v>
      </c>
      <c r="AA55" s="67">
        <f t="shared" si="15"/>
        <v>14393</v>
      </c>
      <c r="AB55" s="67">
        <f t="shared" si="15"/>
        <v>14374</v>
      </c>
      <c r="AC55" s="67">
        <f t="shared" si="15"/>
        <v>14354</v>
      </c>
      <c r="AD55" s="67">
        <f t="shared" si="15"/>
        <v>14329</v>
      </c>
      <c r="AE55" s="67">
        <f t="shared" si="15"/>
        <v>14320</v>
      </c>
      <c r="AF55" s="67">
        <f t="shared" si="15"/>
        <v>14296</v>
      </c>
    </row>
    <row r="56" spans="2:32" x14ac:dyDescent="0.2">
      <c r="B56" s="2" t="str">
        <f>$B$5</f>
        <v>Current Policies</v>
      </c>
      <c r="C56" s="2" t="s">
        <v>417</v>
      </c>
      <c r="D56" s="2" t="s">
        <v>243</v>
      </c>
      <c r="E56" s="2"/>
      <c r="F56" s="2"/>
      <c r="G56" s="67">
        <f t="shared" si="13"/>
        <v>4081</v>
      </c>
      <c r="H56" s="67">
        <f t="shared" si="13"/>
        <v>3811</v>
      </c>
      <c r="I56" s="67">
        <f t="shared" si="13"/>
        <v>3554</v>
      </c>
      <c r="J56" s="67">
        <f t="shared" si="13"/>
        <v>3275</v>
      </c>
      <c r="K56" s="67">
        <f t="shared" si="13"/>
        <v>2998</v>
      </c>
      <c r="L56" s="67">
        <f t="shared" si="13"/>
        <v>2724</v>
      </c>
      <c r="M56" s="67">
        <f t="shared" si="13"/>
        <v>2649</v>
      </c>
      <c r="N56" s="67">
        <f t="shared" si="13"/>
        <v>2570</v>
      </c>
      <c r="O56" s="67">
        <f t="shared" si="13"/>
        <v>2499</v>
      </c>
      <c r="P56" s="67">
        <f t="shared" si="13"/>
        <v>2426</v>
      </c>
      <c r="Q56" s="67">
        <f t="shared" si="14"/>
        <v>2351</v>
      </c>
      <c r="R56" s="67">
        <f t="shared" si="14"/>
        <v>2277</v>
      </c>
      <c r="S56" s="67">
        <f t="shared" si="14"/>
        <v>2206</v>
      </c>
      <c r="T56" s="67">
        <f t="shared" si="14"/>
        <v>2130</v>
      </c>
      <c r="U56" s="67">
        <f t="shared" si="14"/>
        <v>2056</v>
      </c>
      <c r="V56" s="67">
        <f t="shared" si="14"/>
        <v>1982</v>
      </c>
      <c r="W56" s="67">
        <f t="shared" si="14"/>
        <v>1907</v>
      </c>
      <c r="X56" s="67">
        <f t="shared" si="14"/>
        <v>1834</v>
      </c>
      <c r="Y56" s="67">
        <f t="shared" si="14"/>
        <v>1758</v>
      </c>
      <c r="Z56" s="67">
        <f t="shared" si="14"/>
        <v>1686</v>
      </c>
      <c r="AA56" s="67">
        <f t="shared" si="15"/>
        <v>1613</v>
      </c>
      <c r="AB56" s="67">
        <f t="shared" si="15"/>
        <v>1540</v>
      </c>
      <c r="AC56" s="67">
        <f t="shared" si="15"/>
        <v>1467</v>
      </c>
      <c r="AD56" s="67">
        <f t="shared" si="15"/>
        <v>1395</v>
      </c>
      <c r="AE56" s="67">
        <f t="shared" si="15"/>
        <v>1321</v>
      </c>
      <c r="AF56" s="67">
        <f t="shared" si="15"/>
        <v>1247</v>
      </c>
    </row>
    <row r="57" spans="2:32" x14ac:dyDescent="0.2">
      <c r="B57" s="2" t="str">
        <f>$B$5</f>
        <v>Current Policies</v>
      </c>
      <c r="C57" s="2" t="s">
        <v>417</v>
      </c>
      <c r="D57" s="2" t="s">
        <v>422</v>
      </c>
      <c r="E57" s="2"/>
      <c r="F57" s="2"/>
      <c r="G57" s="67">
        <f t="shared" si="13"/>
        <v>4001</v>
      </c>
      <c r="H57" s="67">
        <f t="shared" si="13"/>
        <v>3732</v>
      </c>
      <c r="I57" s="67">
        <f t="shared" si="13"/>
        <v>3462</v>
      </c>
      <c r="J57" s="67">
        <f t="shared" si="13"/>
        <v>3186</v>
      </c>
      <c r="K57" s="67">
        <f t="shared" si="13"/>
        <v>2917</v>
      </c>
      <c r="L57" s="67">
        <f t="shared" si="13"/>
        <v>2652</v>
      </c>
      <c r="M57" s="67">
        <f t="shared" si="13"/>
        <v>2584</v>
      </c>
      <c r="N57" s="67">
        <f t="shared" si="13"/>
        <v>2508</v>
      </c>
      <c r="O57" s="67">
        <f t="shared" si="13"/>
        <v>2438</v>
      </c>
      <c r="P57" s="67">
        <f t="shared" si="13"/>
        <v>2363</v>
      </c>
      <c r="Q57" s="67">
        <f t="shared" si="14"/>
        <v>2291</v>
      </c>
      <c r="R57" s="67">
        <f t="shared" si="14"/>
        <v>2219</v>
      </c>
      <c r="S57" s="67">
        <f t="shared" si="14"/>
        <v>2146</v>
      </c>
      <c r="T57" s="67">
        <f t="shared" si="14"/>
        <v>2075</v>
      </c>
      <c r="U57" s="67">
        <f t="shared" si="14"/>
        <v>1996</v>
      </c>
      <c r="V57" s="67">
        <f t="shared" si="14"/>
        <v>1912</v>
      </c>
      <c r="W57" s="67">
        <f t="shared" si="14"/>
        <v>1749</v>
      </c>
      <c r="X57" s="67">
        <f t="shared" si="14"/>
        <v>1586</v>
      </c>
      <c r="Y57" s="67">
        <f t="shared" si="14"/>
        <v>1428</v>
      </c>
      <c r="Z57" s="67">
        <f t="shared" si="14"/>
        <v>1266</v>
      </c>
      <c r="AA57" s="67">
        <f t="shared" si="15"/>
        <v>1106</v>
      </c>
      <c r="AB57" s="67">
        <f t="shared" si="15"/>
        <v>950</v>
      </c>
      <c r="AC57" s="67">
        <f t="shared" si="15"/>
        <v>790</v>
      </c>
      <c r="AD57" s="67">
        <f t="shared" si="15"/>
        <v>632</v>
      </c>
      <c r="AE57" s="67">
        <f t="shared" si="15"/>
        <v>473</v>
      </c>
      <c r="AF57" s="67">
        <f t="shared" si="15"/>
        <v>316</v>
      </c>
    </row>
    <row r="58" spans="2:32" x14ac:dyDescent="0.2">
      <c r="B58" s="2" t="str">
        <f>$B$5</f>
        <v>Current Policies</v>
      </c>
      <c r="C58" s="2" t="s">
        <v>417</v>
      </c>
      <c r="D58" s="2" t="s">
        <v>423</v>
      </c>
      <c r="E58" s="2"/>
      <c r="F58" s="2"/>
      <c r="G58" s="67">
        <f t="shared" si="13"/>
        <v>936</v>
      </c>
      <c r="H58" s="67">
        <f t="shared" si="13"/>
        <v>935</v>
      </c>
      <c r="I58" s="67">
        <f t="shared" si="13"/>
        <v>935</v>
      </c>
      <c r="J58" s="67">
        <f t="shared" si="13"/>
        <v>935</v>
      </c>
      <c r="K58" s="67">
        <f t="shared" si="13"/>
        <v>932</v>
      </c>
      <c r="L58" s="67">
        <f t="shared" si="13"/>
        <v>934</v>
      </c>
      <c r="M58" s="67">
        <f t="shared" si="13"/>
        <v>934</v>
      </c>
      <c r="N58" s="67">
        <f t="shared" si="13"/>
        <v>933</v>
      </c>
      <c r="O58" s="67">
        <f t="shared" si="13"/>
        <v>934</v>
      </c>
      <c r="P58" s="67">
        <f t="shared" si="13"/>
        <v>931</v>
      </c>
      <c r="Q58" s="67">
        <f t="shared" si="14"/>
        <v>931</v>
      </c>
      <c r="R58" s="67">
        <f t="shared" si="14"/>
        <v>931</v>
      </c>
      <c r="S58" s="67">
        <f t="shared" si="14"/>
        <v>931</v>
      </c>
      <c r="T58" s="67">
        <f t="shared" si="14"/>
        <v>930</v>
      </c>
      <c r="U58" s="67">
        <f t="shared" si="14"/>
        <v>929</v>
      </c>
      <c r="V58" s="67">
        <f t="shared" si="14"/>
        <v>930</v>
      </c>
      <c r="W58" s="67">
        <f t="shared" si="14"/>
        <v>930</v>
      </c>
      <c r="X58" s="67">
        <f t="shared" si="14"/>
        <v>928</v>
      </c>
      <c r="Y58" s="67">
        <f t="shared" si="14"/>
        <v>929</v>
      </c>
      <c r="Z58" s="67">
        <f t="shared" si="14"/>
        <v>928</v>
      </c>
      <c r="AA58" s="67">
        <f t="shared" si="15"/>
        <v>929</v>
      </c>
      <c r="AB58" s="67">
        <f t="shared" si="15"/>
        <v>928</v>
      </c>
      <c r="AC58" s="67">
        <f t="shared" si="15"/>
        <v>930</v>
      </c>
      <c r="AD58" s="67">
        <f t="shared" si="15"/>
        <v>930</v>
      </c>
      <c r="AE58" s="67">
        <f t="shared" si="15"/>
        <v>930</v>
      </c>
      <c r="AF58" s="67">
        <f t="shared" si="15"/>
        <v>930</v>
      </c>
    </row>
    <row r="61" spans="2:32" ht="12.75" x14ac:dyDescent="0.2">
      <c r="B61" s="66" t="s">
        <v>424</v>
      </c>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row>
    <row r="62" spans="2:32" x14ac:dyDescent="0.2">
      <c r="B62" s="76" t="s">
        <v>257</v>
      </c>
      <c r="C62" s="76" t="s">
        <v>413</v>
      </c>
      <c r="D62" s="76" t="s">
        <v>385</v>
      </c>
      <c r="E62" s="76" t="s">
        <v>419</v>
      </c>
      <c r="F62" s="76"/>
      <c r="G62" s="154">
        <v>2025</v>
      </c>
      <c r="H62" s="154">
        <v>2026</v>
      </c>
      <c r="I62" s="154">
        <v>2027</v>
      </c>
      <c r="J62" s="154">
        <v>2028</v>
      </c>
      <c r="K62" s="154">
        <v>2029</v>
      </c>
      <c r="L62" s="154">
        <v>2030</v>
      </c>
      <c r="M62" s="154">
        <v>2031</v>
      </c>
      <c r="N62" s="154">
        <v>2032</v>
      </c>
      <c r="O62" s="154">
        <v>2033</v>
      </c>
      <c r="P62" s="154">
        <v>2034</v>
      </c>
      <c r="Q62" s="154">
        <v>2035</v>
      </c>
      <c r="R62" s="154">
        <v>2036</v>
      </c>
      <c r="S62" s="154">
        <v>2037</v>
      </c>
      <c r="T62" s="154">
        <v>2038</v>
      </c>
      <c r="U62" s="154">
        <v>2039</v>
      </c>
      <c r="V62" s="154">
        <v>2040</v>
      </c>
      <c r="W62" s="154">
        <v>2041</v>
      </c>
      <c r="X62" s="154">
        <v>2042</v>
      </c>
      <c r="Y62" s="154">
        <v>2043</v>
      </c>
      <c r="Z62" s="154">
        <v>2044</v>
      </c>
      <c r="AA62" s="154">
        <v>2045</v>
      </c>
      <c r="AB62" s="154">
        <v>2046</v>
      </c>
      <c r="AC62" s="154">
        <v>2047</v>
      </c>
      <c r="AD62" s="154">
        <v>2048</v>
      </c>
      <c r="AE62" s="154">
        <v>2049</v>
      </c>
      <c r="AF62" s="154">
        <v>2050</v>
      </c>
    </row>
    <row r="63" spans="2:32" x14ac:dyDescent="0.2">
      <c r="B63" s="2" t="s">
        <v>39</v>
      </c>
      <c r="C63" s="2" t="s">
        <v>414</v>
      </c>
      <c r="D63" s="2" t="s">
        <v>425</v>
      </c>
      <c r="E63" s="142" t="s">
        <v>420</v>
      </c>
      <c r="F63" s="142"/>
      <c r="G63" s="150">
        <v>15851</v>
      </c>
      <c r="H63" s="150">
        <v>17521</v>
      </c>
      <c r="I63" s="150">
        <v>23787</v>
      </c>
      <c r="J63" s="150">
        <v>32350</v>
      </c>
      <c r="K63" s="150">
        <v>35522</v>
      </c>
      <c r="L63" s="150">
        <v>40767</v>
      </c>
      <c r="M63" s="150">
        <v>43089</v>
      </c>
      <c r="N63" s="150">
        <v>43407</v>
      </c>
      <c r="O63" s="150">
        <v>45009</v>
      </c>
      <c r="P63" s="150">
        <v>46109</v>
      </c>
      <c r="Q63" s="150">
        <v>48414</v>
      </c>
      <c r="R63" s="150">
        <v>51146</v>
      </c>
      <c r="S63" s="150">
        <v>55980</v>
      </c>
      <c r="T63" s="150">
        <v>57155</v>
      </c>
      <c r="U63" s="150">
        <v>58335</v>
      </c>
      <c r="V63" s="150">
        <v>59525</v>
      </c>
      <c r="W63" s="150">
        <v>61247</v>
      </c>
      <c r="X63" s="150">
        <v>65819</v>
      </c>
      <c r="Y63" s="150">
        <v>69559</v>
      </c>
      <c r="Z63" s="150">
        <v>70854</v>
      </c>
      <c r="AA63" s="150">
        <v>72213</v>
      </c>
      <c r="AB63" s="150">
        <v>73610</v>
      </c>
      <c r="AC63" s="150">
        <v>75166</v>
      </c>
      <c r="AD63" s="150">
        <v>76846</v>
      </c>
      <c r="AE63" s="150">
        <v>78239</v>
      </c>
      <c r="AF63" s="150">
        <v>79463</v>
      </c>
    </row>
    <row r="64" spans="2:32" x14ac:dyDescent="0.2">
      <c r="B64" s="2" t="s">
        <v>39</v>
      </c>
      <c r="C64" s="2" t="s">
        <v>414</v>
      </c>
      <c r="D64" s="2" t="s">
        <v>426</v>
      </c>
      <c r="E64" s="142" t="s">
        <v>420</v>
      </c>
      <c r="F64" s="142"/>
      <c r="G64" s="150">
        <v>0</v>
      </c>
      <c r="H64" s="150">
        <v>0</v>
      </c>
      <c r="I64" s="150">
        <v>0</v>
      </c>
      <c r="J64" s="150">
        <v>0</v>
      </c>
      <c r="K64" s="150">
        <v>0</v>
      </c>
      <c r="L64" s="150">
        <v>0</v>
      </c>
      <c r="M64" s="150">
        <v>264</v>
      </c>
      <c r="N64" s="150">
        <v>546</v>
      </c>
      <c r="O64" s="150">
        <v>871</v>
      </c>
      <c r="P64" s="150">
        <v>1213</v>
      </c>
      <c r="Q64" s="150">
        <v>1627</v>
      </c>
      <c r="R64" s="150">
        <v>1727</v>
      </c>
      <c r="S64" s="150">
        <v>1910</v>
      </c>
      <c r="T64" s="150">
        <v>1956</v>
      </c>
      <c r="U64" s="150">
        <v>1998</v>
      </c>
      <c r="V64" s="150">
        <v>2042</v>
      </c>
      <c r="W64" s="150">
        <v>2109</v>
      </c>
      <c r="X64" s="150">
        <v>2279</v>
      </c>
      <c r="Y64" s="150">
        <v>2417</v>
      </c>
      <c r="Z64" s="150">
        <v>2468</v>
      </c>
      <c r="AA64" s="150">
        <v>2516</v>
      </c>
      <c r="AB64" s="150">
        <v>2570</v>
      </c>
      <c r="AC64" s="150">
        <v>2627</v>
      </c>
      <c r="AD64" s="150">
        <v>2689</v>
      </c>
      <c r="AE64" s="150">
        <v>2742</v>
      </c>
      <c r="AF64" s="150">
        <v>2787</v>
      </c>
    </row>
    <row r="65" spans="2:32" x14ac:dyDescent="0.2">
      <c r="B65" s="2" t="s">
        <v>39</v>
      </c>
      <c r="C65" s="2" t="s">
        <v>414</v>
      </c>
      <c r="D65" s="2" t="s">
        <v>427</v>
      </c>
      <c r="E65" s="142" t="s">
        <v>420</v>
      </c>
      <c r="F65" s="142"/>
      <c r="G65" s="150">
        <v>0</v>
      </c>
      <c r="H65" s="150">
        <v>0</v>
      </c>
      <c r="I65" s="150">
        <v>0</v>
      </c>
      <c r="J65" s="150">
        <v>0</v>
      </c>
      <c r="K65" s="150">
        <v>0</v>
      </c>
      <c r="L65" s="150">
        <v>0</v>
      </c>
      <c r="M65" s="150">
        <v>264</v>
      </c>
      <c r="N65" s="150">
        <v>546</v>
      </c>
      <c r="O65" s="150">
        <v>871</v>
      </c>
      <c r="P65" s="150">
        <v>1213</v>
      </c>
      <c r="Q65" s="150">
        <v>1627</v>
      </c>
      <c r="R65" s="150">
        <v>1727</v>
      </c>
      <c r="S65" s="150">
        <v>1910</v>
      </c>
      <c r="T65" s="150">
        <v>1956</v>
      </c>
      <c r="U65" s="150">
        <v>1998</v>
      </c>
      <c r="V65" s="150">
        <v>2042</v>
      </c>
      <c r="W65" s="150">
        <v>2109</v>
      </c>
      <c r="X65" s="150">
        <v>2279</v>
      </c>
      <c r="Y65" s="150">
        <v>2417</v>
      </c>
      <c r="Z65" s="150">
        <v>2468</v>
      </c>
      <c r="AA65" s="150">
        <v>2516</v>
      </c>
      <c r="AB65" s="150">
        <v>2570</v>
      </c>
      <c r="AC65" s="150">
        <v>2627</v>
      </c>
      <c r="AD65" s="150">
        <v>2689</v>
      </c>
      <c r="AE65" s="150">
        <v>2742</v>
      </c>
      <c r="AF65" s="150">
        <v>2787</v>
      </c>
    </row>
    <row r="66" spans="2:32" x14ac:dyDescent="0.2">
      <c r="B66" s="2" t="s">
        <v>39</v>
      </c>
      <c r="C66" s="2" t="s">
        <v>414</v>
      </c>
      <c r="D66" s="2" t="s">
        <v>428</v>
      </c>
      <c r="E66" s="142" t="s">
        <v>243</v>
      </c>
      <c r="F66" s="142"/>
      <c r="G66" s="150">
        <v>1591</v>
      </c>
      <c r="H66" s="150">
        <v>1464</v>
      </c>
      <c r="I66" s="150">
        <v>1340</v>
      </c>
      <c r="J66" s="150">
        <v>1212</v>
      </c>
      <c r="K66" s="150">
        <v>1081</v>
      </c>
      <c r="L66" s="150">
        <v>951</v>
      </c>
      <c r="M66" s="150">
        <v>918</v>
      </c>
      <c r="N66" s="150">
        <v>886</v>
      </c>
      <c r="O66" s="150">
        <v>847</v>
      </c>
      <c r="P66" s="150">
        <v>807</v>
      </c>
      <c r="Q66" s="150">
        <v>751</v>
      </c>
      <c r="R66" s="150">
        <v>693</v>
      </c>
      <c r="S66" s="150">
        <v>635</v>
      </c>
      <c r="T66" s="150">
        <v>579</v>
      </c>
      <c r="U66" s="150">
        <v>519</v>
      </c>
      <c r="V66" s="150">
        <v>461</v>
      </c>
      <c r="W66" s="150">
        <v>405</v>
      </c>
      <c r="X66" s="150">
        <v>345</v>
      </c>
      <c r="Y66" s="150">
        <v>288</v>
      </c>
      <c r="Z66" s="150">
        <v>288</v>
      </c>
      <c r="AA66" s="150">
        <v>288</v>
      </c>
      <c r="AB66" s="150">
        <v>288</v>
      </c>
      <c r="AC66" s="150">
        <v>287</v>
      </c>
      <c r="AD66" s="150">
        <v>285</v>
      </c>
      <c r="AE66" s="150">
        <v>283</v>
      </c>
      <c r="AF66" s="150">
        <v>280</v>
      </c>
    </row>
    <row r="67" spans="2:32" x14ac:dyDescent="0.2">
      <c r="B67" s="2" t="s">
        <v>39</v>
      </c>
      <c r="C67" s="2" t="s">
        <v>414</v>
      </c>
      <c r="D67" s="2" t="s">
        <v>429</v>
      </c>
      <c r="E67" s="142" t="s">
        <v>243</v>
      </c>
      <c r="F67" s="142"/>
      <c r="G67" s="150">
        <v>5070</v>
      </c>
      <c r="H67" s="150">
        <v>4673</v>
      </c>
      <c r="I67" s="150">
        <v>4332</v>
      </c>
      <c r="J67" s="150">
        <v>3965</v>
      </c>
      <c r="K67" s="150">
        <v>3570</v>
      </c>
      <c r="L67" s="150">
        <v>3175</v>
      </c>
      <c r="M67" s="150">
        <v>3068</v>
      </c>
      <c r="N67" s="150">
        <v>2967</v>
      </c>
      <c r="O67" s="150">
        <v>2866</v>
      </c>
      <c r="P67" s="150">
        <v>2732</v>
      </c>
      <c r="Q67" s="150">
        <v>2558</v>
      </c>
      <c r="R67" s="150">
        <v>2381</v>
      </c>
      <c r="S67" s="150">
        <v>2212</v>
      </c>
      <c r="T67" s="150">
        <v>2031</v>
      </c>
      <c r="U67" s="150">
        <v>1857</v>
      </c>
      <c r="V67" s="150">
        <v>1679</v>
      </c>
      <c r="W67" s="150">
        <v>1498</v>
      </c>
      <c r="X67" s="150">
        <v>1310</v>
      </c>
      <c r="Y67" s="150">
        <v>1135</v>
      </c>
      <c r="Z67" s="150">
        <v>1133</v>
      </c>
      <c r="AA67" s="150">
        <v>1135</v>
      </c>
      <c r="AB67" s="150">
        <v>1133</v>
      </c>
      <c r="AC67" s="150">
        <v>1129</v>
      </c>
      <c r="AD67" s="150">
        <v>1123</v>
      </c>
      <c r="AE67" s="150">
        <v>1114</v>
      </c>
      <c r="AF67" s="150">
        <v>1095</v>
      </c>
    </row>
    <row r="68" spans="2:32" x14ac:dyDescent="0.2">
      <c r="B68" s="2" t="s">
        <v>39</v>
      </c>
      <c r="C68" s="2" t="s">
        <v>414</v>
      </c>
      <c r="D68" s="2" t="s">
        <v>266</v>
      </c>
      <c r="E68" s="142" t="s">
        <v>423</v>
      </c>
      <c r="F68" s="142"/>
      <c r="G68" s="150">
        <v>1793</v>
      </c>
      <c r="H68" s="150">
        <v>1792</v>
      </c>
      <c r="I68" s="150">
        <v>1793</v>
      </c>
      <c r="J68" s="150">
        <v>1793</v>
      </c>
      <c r="K68" s="150">
        <v>1793</v>
      </c>
      <c r="L68" s="150">
        <v>1793</v>
      </c>
      <c r="M68" s="150">
        <v>1793</v>
      </c>
      <c r="N68" s="150">
        <v>1792</v>
      </c>
      <c r="O68" s="150">
        <v>1792</v>
      </c>
      <c r="P68" s="150">
        <v>1792</v>
      </c>
      <c r="Q68" s="150">
        <v>1792</v>
      </c>
      <c r="R68" s="150">
        <v>1792</v>
      </c>
      <c r="S68" s="150">
        <v>1792</v>
      </c>
      <c r="T68" s="150">
        <v>1791</v>
      </c>
      <c r="U68" s="150">
        <v>1792</v>
      </c>
      <c r="V68" s="150">
        <v>1791</v>
      </c>
      <c r="W68" s="150">
        <v>1791</v>
      </c>
      <c r="X68" s="150">
        <v>1791</v>
      </c>
      <c r="Y68" s="150">
        <v>1791</v>
      </c>
      <c r="Z68" s="150">
        <v>1791</v>
      </c>
      <c r="AA68" s="150">
        <v>1791</v>
      </c>
      <c r="AB68" s="150">
        <v>1791</v>
      </c>
      <c r="AC68" s="150">
        <v>1791</v>
      </c>
      <c r="AD68" s="150">
        <v>1791</v>
      </c>
      <c r="AE68" s="150">
        <v>1791</v>
      </c>
      <c r="AF68" s="150">
        <v>1792</v>
      </c>
    </row>
    <row r="69" spans="2:32" x14ac:dyDescent="0.2">
      <c r="B69" s="2" t="s">
        <v>39</v>
      </c>
      <c r="C69" s="2" t="s">
        <v>414</v>
      </c>
      <c r="D69" s="2" t="s">
        <v>430</v>
      </c>
      <c r="E69" s="142" t="s">
        <v>420</v>
      </c>
      <c r="F69" s="142"/>
      <c r="G69" s="150">
        <v>17182</v>
      </c>
      <c r="H69" s="150">
        <v>18941</v>
      </c>
      <c r="I69" s="150">
        <v>22175</v>
      </c>
      <c r="J69" s="150">
        <v>26877</v>
      </c>
      <c r="K69" s="150">
        <v>29171</v>
      </c>
      <c r="L69" s="150">
        <v>32770</v>
      </c>
      <c r="M69" s="150">
        <v>34355</v>
      </c>
      <c r="N69" s="150">
        <v>34588</v>
      </c>
      <c r="O69" s="150">
        <v>35444</v>
      </c>
      <c r="P69" s="150">
        <v>35764</v>
      </c>
      <c r="Q69" s="150">
        <v>36632</v>
      </c>
      <c r="R69" s="150">
        <v>38452</v>
      </c>
      <c r="S69" s="150">
        <v>41649</v>
      </c>
      <c r="T69" s="150">
        <v>43052</v>
      </c>
      <c r="U69" s="150">
        <v>44448</v>
      </c>
      <c r="V69" s="150">
        <v>45827</v>
      </c>
      <c r="W69" s="150">
        <v>47231</v>
      </c>
      <c r="X69" s="150">
        <v>50074</v>
      </c>
      <c r="Y69" s="150">
        <v>52599</v>
      </c>
      <c r="Z69" s="150">
        <v>53624</v>
      </c>
      <c r="AA69" s="150">
        <v>54092</v>
      </c>
      <c r="AB69" s="150">
        <v>54320</v>
      </c>
      <c r="AC69" s="150">
        <v>54649</v>
      </c>
      <c r="AD69" s="150">
        <v>55219</v>
      </c>
      <c r="AE69" s="150">
        <v>56431</v>
      </c>
      <c r="AF69" s="150">
        <v>56809</v>
      </c>
    </row>
    <row r="70" spans="2:32" x14ac:dyDescent="0.2">
      <c r="B70" s="2" t="s">
        <v>39</v>
      </c>
      <c r="C70" s="2" t="s">
        <v>414</v>
      </c>
      <c r="D70" s="2" t="s">
        <v>431</v>
      </c>
      <c r="E70" s="142" t="s">
        <v>420</v>
      </c>
      <c r="F70" s="142"/>
      <c r="G70" s="150">
        <v>0</v>
      </c>
      <c r="H70" s="150">
        <v>0</v>
      </c>
      <c r="I70" s="150">
        <v>0</v>
      </c>
      <c r="J70" s="150">
        <v>0</v>
      </c>
      <c r="K70" s="150">
        <v>0</v>
      </c>
      <c r="L70" s="150">
        <v>0</v>
      </c>
      <c r="M70" s="150">
        <v>524</v>
      </c>
      <c r="N70" s="150">
        <v>1120</v>
      </c>
      <c r="O70" s="150">
        <v>1817</v>
      </c>
      <c r="P70" s="150">
        <v>2570</v>
      </c>
      <c r="Q70" s="150">
        <v>3472</v>
      </c>
      <c r="R70" s="150">
        <v>3692</v>
      </c>
      <c r="S70" s="150">
        <v>4072</v>
      </c>
      <c r="T70" s="150">
        <v>4238</v>
      </c>
      <c r="U70" s="150">
        <v>4404</v>
      </c>
      <c r="V70" s="150">
        <v>4569</v>
      </c>
      <c r="W70" s="150">
        <v>4738</v>
      </c>
      <c r="X70" s="150">
        <v>5076</v>
      </c>
      <c r="Y70" s="150">
        <v>5380</v>
      </c>
      <c r="Z70" s="150">
        <v>5503</v>
      </c>
      <c r="AA70" s="150">
        <v>5558</v>
      </c>
      <c r="AB70" s="150">
        <v>5585</v>
      </c>
      <c r="AC70" s="150">
        <v>5622</v>
      </c>
      <c r="AD70" s="150">
        <v>5693</v>
      </c>
      <c r="AE70" s="150">
        <v>5835</v>
      </c>
      <c r="AF70" s="150">
        <v>5881</v>
      </c>
    </row>
    <row r="71" spans="2:32" x14ac:dyDescent="0.2">
      <c r="B71" s="2" t="s">
        <v>39</v>
      </c>
      <c r="C71" s="2" t="s">
        <v>414</v>
      </c>
      <c r="D71" s="2" t="s">
        <v>432</v>
      </c>
      <c r="E71" s="142" t="s">
        <v>420</v>
      </c>
      <c r="F71" s="142"/>
      <c r="G71" s="150">
        <v>0</v>
      </c>
      <c r="H71" s="150">
        <v>0</v>
      </c>
      <c r="I71" s="150">
        <v>0</v>
      </c>
      <c r="J71" s="150">
        <v>0</v>
      </c>
      <c r="K71" s="150">
        <v>0</v>
      </c>
      <c r="L71" s="150">
        <v>0</v>
      </c>
      <c r="M71" s="150">
        <v>524</v>
      </c>
      <c r="N71" s="150">
        <v>1120</v>
      </c>
      <c r="O71" s="150">
        <v>1817</v>
      </c>
      <c r="P71" s="150">
        <v>2570</v>
      </c>
      <c r="Q71" s="150">
        <v>3472</v>
      </c>
      <c r="R71" s="150">
        <v>3692</v>
      </c>
      <c r="S71" s="150">
        <v>4072</v>
      </c>
      <c r="T71" s="150">
        <v>4238</v>
      </c>
      <c r="U71" s="150">
        <v>4404</v>
      </c>
      <c r="V71" s="150">
        <v>4569</v>
      </c>
      <c r="W71" s="150">
        <v>4738</v>
      </c>
      <c r="X71" s="150">
        <v>5076</v>
      </c>
      <c r="Y71" s="150">
        <v>5380</v>
      </c>
      <c r="Z71" s="150">
        <v>5503</v>
      </c>
      <c r="AA71" s="150">
        <v>5558</v>
      </c>
      <c r="AB71" s="150">
        <v>5585</v>
      </c>
      <c r="AC71" s="150">
        <v>5622</v>
      </c>
      <c r="AD71" s="150">
        <v>5693</v>
      </c>
      <c r="AE71" s="150">
        <v>5835</v>
      </c>
      <c r="AF71" s="150">
        <v>5881</v>
      </c>
    </row>
    <row r="72" spans="2:32" x14ac:dyDescent="0.2">
      <c r="B72" s="2" t="s">
        <v>39</v>
      </c>
      <c r="C72" s="2" t="s">
        <v>414</v>
      </c>
      <c r="D72" s="2" t="s">
        <v>433</v>
      </c>
      <c r="E72" s="142" t="s">
        <v>243</v>
      </c>
      <c r="F72" s="142"/>
      <c r="G72" s="150">
        <v>7625</v>
      </c>
      <c r="H72" s="150">
        <v>7024</v>
      </c>
      <c r="I72" s="150">
        <v>6458</v>
      </c>
      <c r="J72" s="150">
        <v>5892</v>
      </c>
      <c r="K72" s="150">
        <v>5271</v>
      </c>
      <c r="L72" s="150">
        <v>4664</v>
      </c>
      <c r="M72" s="150">
        <v>4505</v>
      </c>
      <c r="N72" s="150">
        <v>4344</v>
      </c>
      <c r="O72" s="150">
        <v>4184</v>
      </c>
      <c r="P72" s="150">
        <v>3986</v>
      </c>
      <c r="Q72" s="150">
        <v>3721</v>
      </c>
      <c r="R72" s="150">
        <v>3457</v>
      </c>
      <c r="S72" s="150">
        <v>3198</v>
      </c>
      <c r="T72" s="150">
        <v>2931</v>
      </c>
      <c r="U72" s="150">
        <v>2665</v>
      </c>
      <c r="V72" s="150">
        <v>2393</v>
      </c>
      <c r="W72" s="150">
        <v>2127</v>
      </c>
      <c r="X72" s="150">
        <v>1852</v>
      </c>
      <c r="Y72" s="150">
        <v>1588</v>
      </c>
      <c r="Z72" s="150">
        <v>1585</v>
      </c>
      <c r="AA72" s="150">
        <v>1586</v>
      </c>
      <c r="AB72" s="150">
        <v>1586</v>
      </c>
      <c r="AC72" s="150">
        <v>1581</v>
      </c>
      <c r="AD72" s="150">
        <v>1568</v>
      </c>
      <c r="AE72" s="150">
        <v>1560</v>
      </c>
      <c r="AF72" s="150">
        <v>1534</v>
      </c>
    </row>
    <row r="73" spans="2:32" x14ac:dyDescent="0.2">
      <c r="B73" s="2" t="s">
        <v>39</v>
      </c>
      <c r="C73" s="2" t="s">
        <v>414</v>
      </c>
      <c r="D73" s="2" t="s">
        <v>434</v>
      </c>
      <c r="E73" s="142" t="s">
        <v>243</v>
      </c>
      <c r="F73" s="142"/>
      <c r="G73" s="150">
        <v>24723</v>
      </c>
      <c r="H73" s="150">
        <v>22821</v>
      </c>
      <c r="I73" s="150">
        <v>21243</v>
      </c>
      <c r="J73" s="150">
        <v>19545</v>
      </c>
      <c r="K73" s="150">
        <v>17657</v>
      </c>
      <c r="L73" s="150">
        <v>15792</v>
      </c>
      <c r="M73" s="150">
        <v>15297</v>
      </c>
      <c r="N73" s="150">
        <v>14812</v>
      </c>
      <c r="O73" s="150">
        <v>14323</v>
      </c>
      <c r="P73" s="150">
        <v>13686</v>
      </c>
      <c r="Q73" s="150">
        <v>12866</v>
      </c>
      <c r="R73" s="150">
        <v>12050</v>
      </c>
      <c r="S73" s="150">
        <v>11240</v>
      </c>
      <c r="T73" s="150">
        <v>10411</v>
      </c>
      <c r="U73" s="150">
        <v>9589</v>
      </c>
      <c r="V73" s="150">
        <v>8749</v>
      </c>
      <c r="W73" s="150">
        <v>7891</v>
      </c>
      <c r="X73" s="150">
        <v>7019</v>
      </c>
      <c r="Y73" s="150">
        <v>6178</v>
      </c>
      <c r="Z73" s="150">
        <v>6166</v>
      </c>
      <c r="AA73" s="150">
        <v>6168</v>
      </c>
      <c r="AB73" s="150">
        <v>6171</v>
      </c>
      <c r="AC73" s="150">
        <v>6146</v>
      </c>
      <c r="AD73" s="150">
        <v>6099</v>
      </c>
      <c r="AE73" s="150">
        <v>6046</v>
      </c>
      <c r="AF73" s="150">
        <v>5953</v>
      </c>
    </row>
    <row r="74" spans="2:32" x14ac:dyDescent="0.2">
      <c r="B74" s="2" t="s">
        <v>39</v>
      </c>
      <c r="C74" s="2" t="s">
        <v>414</v>
      </c>
      <c r="D74" s="2" t="s">
        <v>435</v>
      </c>
      <c r="E74" s="142" t="s">
        <v>421</v>
      </c>
      <c r="F74" s="142"/>
      <c r="G74" s="150">
        <v>24936</v>
      </c>
      <c r="H74" s="150">
        <v>24893</v>
      </c>
      <c r="I74" s="150">
        <v>23651</v>
      </c>
      <c r="J74" s="150">
        <v>22026</v>
      </c>
      <c r="K74" s="150">
        <v>21645</v>
      </c>
      <c r="L74" s="150">
        <v>20712</v>
      </c>
      <c r="M74" s="150">
        <v>19984</v>
      </c>
      <c r="N74" s="150">
        <v>19764</v>
      </c>
      <c r="O74" s="150">
        <v>19241</v>
      </c>
      <c r="P74" s="150">
        <v>18887</v>
      </c>
      <c r="Q74" s="150">
        <v>18242</v>
      </c>
      <c r="R74" s="150">
        <v>17648</v>
      </c>
      <c r="S74" s="150">
        <v>16545</v>
      </c>
      <c r="T74" s="150">
        <v>16372</v>
      </c>
      <c r="U74" s="150">
        <v>16196</v>
      </c>
      <c r="V74" s="150">
        <v>16028</v>
      </c>
      <c r="W74" s="150">
        <v>15733</v>
      </c>
      <c r="X74" s="150">
        <v>14780</v>
      </c>
      <c r="Y74" s="150">
        <v>13992</v>
      </c>
      <c r="Z74" s="150">
        <v>13527</v>
      </c>
      <c r="AA74" s="150">
        <v>13166</v>
      </c>
      <c r="AB74" s="150">
        <v>12840</v>
      </c>
      <c r="AC74" s="150">
        <v>12455</v>
      </c>
      <c r="AD74" s="150">
        <v>12001</v>
      </c>
      <c r="AE74" s="150">
        <v>11500</v>
      </c>
      <c r="AF74" s="150">
        <v>11208</v>
      </c>
    </row>
    <row r="75" spans="2:32" x14ac:dyDescent="0.2">
      <c r="B75" s="2" t="s">
        <v>39</v>
      </c>
      <c r="C75" s="2" t="s">
        <v>414</v>
      </c>
      <c r="D75" s="2" t="s">
        <v>436</v>
      </c>
      <c r="E75" s="142" t="s">
        <v>421</v>
      </c>
      <c r="F75" s="142"/>
      <c r="G75" s="150">
        <v>160765</v>
      </c>
      <c r="H75" s="150">
        <v>160883</v>
      </c>
      <c r="I75" s="150">
        <v>153363</v>
      </c>
      <c r="J75" s="150">
        <v>143154</v>
      </c>
      <c r="K75" s="150">
        <v>141092</v>
      </c>
      <c r="L75" s="150">
        <v>135558</v>
      </c>
      <c r="M75" s="150">
        <v>130792</v>
      </c>
      <c r="N75" s="150">
        <v>129290</v>
      </c>
      <c r="O75" s="150">
        <v>126018</v>
      </c>
      <c r="P75" s="150">
        <v>124028</v>
      </c>
      <c r="Q75" s="150">
        <v>120190</v>
      </c>
      <c r="R75" s="150">
        <v>116987</v>
      </c>
      <c r="S75" s="150">
        <v>110275</v>
      </c>
      <c r="T75" s="150">
        <v>109229</v>
      </c>
      <c r="U75" s="150">
        <v>108205</v>
      </c>
      <c r="V75" s="150">
        <v>107216</v>
      </c>
      <c r="W75" s="150">
        <v>105735</v>
      </c>
      <c r="X75" s="150">
        <v>100144</v>
      </c>
      <c r="Y75" s="150">
        <v>95613</v>
      </c>
      <c r="Z75" s="150">
        <v>92793</v>
      </c>
      <c r="AA75" s="150">
        <v>90652</v>
      </c>
      <c r="AB75" s="150">
        <v>88774</v>
      </c>
      <c r="AC75" s="150">
        <v>86630</v>
      </c>
      <c r="AD75" s="150">
        <v>84095</v>
      </c>
      <c r="AE75" s="150">
        <v>81051</v>
      </c>
      <c r="AF75" s="150">
        <v>79270</v>
      </c>
    </row>
    <row r="76" spans="2:32" x14ac:dyDescent="0.2">
      <c r="B76" s="2" t="s">
        <v>39</v>
      </c>
      <c r="C76" s="2" t="s">
        <v>414</v>
      </c>
      <c r="D76" s="2" t="s">
        <v>422</v>
      </c>
      <c r="E76" s="142" t="s">
        <v>422</v>
      </c>
      <c r="F76" s="142"/>
      <c r="G76" s="150">
        <v>31688</v>
      </c>
      <c r="H76" s="150">
        <v>29804</v>
      </c>
      <c r="I76" s="150">
        <v>27923</v>
      </c>
      <c r="J76" s="150">
        <v>26044</v>
      </c>
      <c r="K76" s="150">
        <v>24188</v>
      </c>
      <c r="L76" s="150">
        <v>22353</v>
      </c>
      <c r="M76" s="150">
        <v>21851</v>
      </c>
      <c r="N76" s="150">
        <v>21344</v>
      </c>
      <c r="O76" s="150">
        <v>20208</v>
      </c>
      <c r="P76" s="150">
        <v>18832</v>
      </c>
      <c r="Q76" s="150">
        <v>17327</v>
      </c>
      <c r="R76" s="150">
        <v>15755</v>
      </c>
      <c r="S76" s="150">
        <v>13545</v>
      </c>
      <c r="T76" s="150">
        <v>12025</v>
      </c>
      <c r="U76" s="150">
        <v>10509</v>
      </c>
      <c r="V76" s="150">
        <v>8993</v>
      </c>
      <c r="W76" s="150">
        <v>7384</v>
      </c>
      <c r="X76" s="150">
        <v>4799</v>
      </c>
      <c r="Y76" s="150">
        <v>2539</v>
      </c>
      <c r="Z76" s="150">
        <v>2538</v>
      </c>
      <c r="AA76" s="150">
        <v>2540</v>
      </c>
      <c r="AB76" s="150">
        <v>2539</v>
      </c>
      <c r="AC76" s="150">
        <v>2537</v>
      </c>
      <c r="AD76" s="150">
        <v>2535</v>
      </c>
      <c r="AE76" s="150">
        <v>2539</v>
      </c>
      <c r="AF76" s="150">
        <v>2532</v>
      </c>
    </row>
    <row r="77" spans="2:32" x14ac:dyDescent="0.2">
      <c r="B77" s="2" t="s">
        <v>39</v>
      </c>
      <c r="C77" s="2" t="s">
        <v>414</v>
      </c>
      <c r="D77" s="2" t="s">
        <v>437</v>
      </c>
      <c r="E77" s="142" t="s">
        <v>421</v>
      </c>
      <c r="F77" s="142"/>
      <c r="G77" s="150">
        <v>3493</v>
      </c>
      <c r="H77" s="150">
        <v>3470</v>
      </c>
      <c r="I77" s="150">
        <v>3414</v>
      </c>
      <c r="J77" s="150">
        <v>3213</v>
      </c>
      <c r="K77" s="150">
        <v>3183</v>
      </c>
      <c r="L77" s="150">
        <v>3079</v>
      </c>
      <c r="M77" s="150">
        <v>2969</v>
      </c>
      <c r="N77" s="150">
        <v>2934</v>
      </c>
      <c r="O77" s="150">
        <v>2858</v>
      </c>
      <c r="P77" s="150">
        <v>2810</v>
      </c>
      <c r="Q77" s="150">
        <v>2715</v>
      </c>
      <c r="R77" s="150">
        <v>2633</v>
      </c>
      <c r="S77" s="150">
        <v>2471</v>
      </c>
      <c r="T77" s="150">
        <v>2443</v>
      </c>
      <c r="U77" s="150">
        <v>2417</v>
      </c>
      <c r="V77" s="150">
        <v>2396</v>
      </c>
      <c r="W77" s="150">
        <v>2355</v>
      </c>
      <c r="X77" s="150">
        <v>2214</v>
      </c>
      <c r="Y77" s="150">
        <v>2103</v>
      </c>
      <c r="Z77" s="150">
        <v>2036</v>
      </c>
      <c r="AA77" s="150">
        <v>1982</v>
      </c>
      <c r="AB77" s="150">
        <v>1937</v>
      </c>
      <c r="AC77" s="150">
        <v>1884</v>
      </c>
      <c r="AD77" s="150">
        <v>1818</v>
      </c>
      <c r="AE77" s="150">
        <v>1741</v>
      </c>
      <c r="AF77" s="150">
        <v>1699</v>
      </c>
    </row>
    <row r="78" spans="2:32" x14ac:dyDescent="0.2">
      <c r="B78" s="2" t="s">
        <v>39</v>
      </c>
      <c r="C78" s="2" t="s">
        <v>414</v>
      </c>
      <c r="D78" s="2" t="s">
        <v>438</v>
      </c>
      <c r="E78" s="142" t="s">
        <v>421</v>
      </c>
      <c r="F78" s="142"/>
      <c r="G78" s="150">
        <v>22636</v>
      </c>
      <c r="H78" s="150">
        <v>22523</v>
      </c>
      <c r="I78" s="150">
        <v>22422</v>
      </c>
      <c r="J78" s="150">
        <v>21214</v>
      </c>
      <c r="K78" s="150">
        <v>21148</v>
      </c>
      <c r="L78" s="150">
        <v>20585</v>
      </c>
      <c r="M78" s="150">
        <v>19870</v>
      </c>
      <c r="N78" s="150">
        <v>19633</v>
      </c>
      <c r="O78" s="150">
        <v>19148</v>
      </c>
      <c r="P78" s="150">
        <v>18859</v>
      </c>
      <c r="Q78" s="150">
        <v>18297</v>
      </c>
      <c r="R78" s="150">
        <v>17831</v>
      </c>
      <c r="S78" s="150">
        <v>16852</v>
      </c>
      <c r="T78" s="150">
        <v>16699</v>
      </c>
      <c r="U78" s="150">
        <v>16539</v>
      </c>
      <c r="V78" s="150">
        <v>16396</v>
      </c>
      <c r="W78" s="150">
        <v>16185</v>
      </c>
      <c r="X78" s="150">
        <v>15376</v>
      </c>
      <c r="Y78" s="150">
        <v>14716</v>
      </c>
      <c r="Z78" s="150">
        <v>14295</v>
      </c>
      <c r="AA78" s="150">
        <v>13983</v>
      </c>
      <c r="AB78" s="150">
        <v>13721</v>
      </c>
      <c r="AC78" s="150">
        <v>13415</v>
      </c>
      <c r="AD78" s="150">
        <v>13054</v>
      </c>
      <c r="AE78" s="150">
        <v>12598</v>
      </c>
      <c r="AF78" s="150">
        <v>12342</v>
      </c>
    </row>
    <row r="79" spans="2:32" x14ac:dyDescent="0.2">
      <c r="B79" s="2" t="s">
        <v>39</v>
      </c>
      <c r="C79" s="2" t="s">
        <v>414</v>
      </c>
      <c r="D79" s="2" t="s">
        <v>439</v>
      </c>
      <c r="E79" s="142" t="s">
        <v>420</v>
      </c>
      <c r="F79" s="142"/>
      <c r="G79" s="150">
        <v>6307</v>
      </c>
      <c r="H79" s="150">
        <v>7631</v>
      </c>
      <c r="I79" s="150">
        <v>11331</v>
      </c>
      <c r="J79" s="150">
        <v>15750</v>
      </c>
      <c r="K79" s="150">
        <v>17572</v>
      </c>
      <c r="L79" s="150">
        <v>20527</v>
      </c>
      <c r="M79" s="150">
        <v>22371</v>
      </c>
      <c r="N79" s="150">
        <v>23138</v>
      </c>
      <c r="O79" s="150">
        <v>24653</v>
      </c>
      <c r="P79" s="150">
        <v>25858</v>
      </c>
      <c r="Q79" s="150">
        <v>27800</v>
      </c>
      <c r="R79" s="150">
        <v>29529</v>
      </c>
      <c r="S79" s="150">
        <v>32591</v>
      </c>
      <c r="T79" s="150">
        <v>33588</v>
      </c>
      <c r="U79" s="150">
        <v>34595</v>
      </c>
      <c r="V79" s="150">
        <v>35592</v>
      </c>
      <c r="W79" s="150">
        <v>36793</v>
      </c>
      <c r="X79" s="150">
        <v>39605</v>
      </c>
      <c r="Y79" s="150">
        <v>41988</v>
      </c>
      <c r="Z79" s="150">
        <v>42881</v>
      </c>
      <c r="AA79" s="150">
        <v>43565</v>
      </c>
      <c r="AB79" s="150">
        <v>44159</v>
      </c>
      <c r="AC79" s="150">
        <v>44857</v>
      </c>
      <c r="AD79" s="150">
        <v>45699</v>
      </c>
      <c r="AE79" s="150">
        <v>46698</v>
      </c>
      <c r="AF79" s="150">
        <v>47297</v>
      </c>
    </row>
    <row r="80" spans="2:32" x14ac:dyDescent="0.2">
      <c r="B80" s="155" t="s">
        <v>39</v>
      </c>
      <c r="C80" s="155" t="s">
        <v>414</v>
      </c>
      <c r="D80" s="155" t="s">
        <v>440</v>
      </c>
      <c r="E80" s="156" t="s">
        <v>423</v>
      </c>
      <c r="F80" s="156"/>
      <c r="G80" s="157">
        <v>12068</v>
      </c>
      <c r="H80" s="157">
        <v>12048</v>
      </c>
      <c r="I80" s="157">
        <v>12025</v>
      </c>
      <c r="J80" s="157">
        <v>12004</v>
      </c>
      <c r="K80" s="157">
        <v>11984</v>
      </c>
      <c r="L80" s="157">
        <v>11964</v>
      </c>
      <c r="M80" s="157">
        <v>11941</v>
      </c>
      <c r="N80" s="157">
        <v>11922</v>
      </c>
      <c r="O80" s="157">
        <v>11896</v>
      </c>
      <c r="P80" s="157">
        <v>11876</v>
      </c>
      <c r="Q80" s="157">
        <v>11854</v>
      </c>
      <c r="R80" s="157">
        <v>11829</v>
      </c>
      <c r="S80" s="157">
        <v>11805</v>
      </c>
      <c r="T80" s="157">
        <v>11786</v>
      </c>
      <c r="U80" s="157">
        <v>11762</v>
      </c>
      <c r="V80" s="157">
        <v>11742</v>
      </c>
      <c r="W80" s="157">
        <v>11721</v>
      </c>
      <c r="X80" s="157">
        <v>11701</v>
      </c>
      <c r="Y80" s="157">
        <v>11683</v>
      </c>
      <c r="Z80" s="157">
        <v>11664</v>
      </c>
      <c r="AA80" s="157">
        <v>11644</v>
      </c>
      <c r="AB80" s="157">
        <v>11627</v>
      </c>
      <c r="AC80" s="157">
        <v>11606</v>
      </c>
      <c r="AD80" s="157">
        <v>11588</v>
      </c>
      <c r="AE80" s="157">
        <v>11571</v>
      </c>
      <c r="AF80" s="157">
        <v>11551</v>
      </c>
    </row>
    <row r="81" spans="2:32" x14ac:dyDescent="0.2">
      <c r="B81" s="146" t="s">
        <v>39</v>
      </c>
      <c r="C81" s="146" t="s">
        <v>414</v>
      </c>
      <c r="D81" s="146" t="s">
        <v>441</v>
      </c>
      <c r="E81" s="146" t="s">
        <v>423</v>
      </c>
      <c r="F81" s="146"/>
      <c r="G81" s="150">
        <v>7515</v>
      </c>
      <c r="H81" s="150">
        <v>7496</v>
      </c>
      <c r="I81" s="150">
        <v>7480</v>
      </c>
      <c r="J81" s="150">
        <v>7461</v>
      </c>
      <c r="K81" s="150">
        <v>7444</v>
      </c>
      <c r="L81" s="150">
        <v>7428</v>
      </c>
      <c r="M81" s="150">
        <v>7411</v>
      </c>
      <c r="N81" s="150">
        <v>7394</v>
      </c>
      <c r="O81" s="150">
        <v>7373</v>
      </c>
      <c r="P81" s="150">
        <v>7354</v>
      </c>
      <c r="Q81" s="150">
        <v>7335</v>
      </c>
      <c r="R81" s="150">
        <v>7314</v>
      </c>
      <c r="S81" s="150">
        <v>7297</v>
      </c>
      <c r="T81" s="150">
        <v>7281</v>
      </c>
      <c r="U81" s="150">
        <v>7264</v>
      </c>
      <c r="V81" s="150">
        <v>7248</v>
      </c>
      <c r="W81" s="150">
        <v>7232</v>
      </c>
      <c r="X81" s="150">
        <v>7215</v>
      </c>
      <c r="Y81" s="150">
        <v>7199</v>
      </c>
      <c r="Z81" s="150">
        <v>7181</v>
      </c>
      <c r="AA81" s="150">
        <v>7166</v>
      </c>
      <c r="AB81" s="150">
        <v>7148</v>
      </c>
      <c r="AC81" s="150">
        <v>7134</v>
      </c>
      <c r="AD81" s="150">
        <v>7118</v>
      </c>
      <c r="AE81" s="150">
        <v>7102</v>
      </c>
      <c r="AF81" s="150">
        <v>7086</v>
      </c>
    </row>
    <row r="82" spans="2:32" x14ac:dyDescent="0.2">
      <c r="B82" s="146"/>
      <c r="C82" s="146"/>
      <c r="D82" s="146"/>
      <c r="E82" s="146"/>
      <c r="F82" s="146"/>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row>
    <row r="83" spans="2:32" x14ac:dyDescent="0.2">
      <c r="B83" s="146" t="s">
        <v>35</v>
      </c>
      <c r="C83" s="146" t="s">
        <v>414</v>
      </c>
      <c r="D83" s="146" t="s">
        <v>425</v>
      </c>
      <c r="E83" s="146" t="s">
        <v>420</v>
      </c>
      <c r="F83" s="146"/>
      <c r="G83" s="150">
        <v>12676</v>
      </c>
      <c r="H83" s="150">
        <v>13373</v>
      </c>
      <c r="I83" s="150">
        <v>13996</v>
      </c>
      <c r="J83" s="150">
        <v>14760</v>
      </c>
      <c r="K83" s="150">
        <v>15545</v>
      </c>
      <c r="L83" s="150">
        <v>16368</v>
      </c>
      <c r="M83" s="150">
        <v>16683</v>
      </c>
      <c r="N83" s="150">
        <v>17024</v>
      </c>
      <c r="O83" s="150">
        <v>17382</v>
      </c>
      <c r="P83" s="150">
        <v>17732</v>
      </c>
      <c r="Q83" s="150">
        <v>18059</v>
      </c>
      <c r="R83" s="150">
        <v>18580</v>
      </c>
      <c r="S83" s="150">
        <v>19114</v>
      </c>
      <c r="T83" s="150">
        <v>19650</v>
      </c>
      <c r="U83" s="150">
        <v>20185</v>
      </c>
      <c r="V83" s="150">
        <v>20720</v>
      </c>
      <c r="W83" s="150">
        <v>21255</v>
      </c>
      <c r="X83" s="150">
        <v>21786</v>
      </c>
      <c r="Y83" s="150">
        <v>22321</v>
      </c>
      <c r="Z83" s="150">
        <v>22845</v>
      </c>
      <c r="AA83" s="150">
        <v>23381</v>
      </c>
      <c r="AB83" s="150">
        <v>23958</v>
      </c>
      <c r="AC83" s="150">
        <v>24524</v>
      </c>
      <c r="AD83" s="150">
        <v>25102</v>
      </c>
      <c r="AE83" s="150">
        <v>25666</v>
      </c>
      <c r="AF83" s="150">
        <v>26237</v>
      </c>
    </row>
    <row r="84" spans="2:32" x14ac:dyDescent="0.2">
      <c r="B84" s="146" t="s">
        <v>35</v>
      </c>
      <c r="C84" s="146" t="s">
        <v>414</v>
      </c>
      <c r="D84" s="146" t="s">
        <v>426</v>
      </c>
      <c r="E84" s="146" t="s">
        <v>420</v>
      </c>
      <c r="F84" s="146"/>
      <c r="G84" s="150">
        <v>0</v>
      </c>
      <c r="H84" s="150">
        <v>0</v>
      </c>
      <c r="I84" s="150">
        <v>0</v>
      </c>
      <c r="J84" s="150">
        <v>0</v>
      </c>
      <c r="K84" s="150">
        <v>0</v>
      </c>
      <c r="L84" s="150">
        <v>0</v>
      </c>
      <c r="M84" s="150">
        <v>86</v>
      </c>
      <c r="N84" s="150">
        <v>180</v>
      </c>
      <c r="O84" s="150">
        <v>287</v>
      </c>
      <c r="P84" s="150">
        <v>400</v>
      </c>
      <c r="Q84" s="150">
        <v>517</v>
      </c>
      <c r="R84" s="150">
        <v>527</v>
      </c>
      <c r="S84" s="150">
        <v>539</v>
      </c>
      <c r="T84" s="150">
        <v>550</v>
      </c>
      <c r="U84" s="150">
        <v>564</v>
      </c>
      <c r="V84" s="150">
        <v>577</v>
      </c>
      <c r="W84" s="150">
        <v>587</v>
      </c>
      <c r="X84" s="150">
        <v>599</v>
      </c>
      <c r="Y84" s="150">
        <v>611</v>
      </c>
      <c r="Z84" s="150">
        <v>621</v>
      </c>
      <c r="AA84" s="150">
        <v>633</v>
      </c>
      <c r="AB84" s="150">
        <v>647</v>
      </c>
      <c r="AC84" s="150">
        <v>659</v>
      </c>
      <c r="AD84" s="150">
        <v>669</v>
      </c>
      <c r="AE84" s="150">
        <v>682</v>
      </c>
      <c r="AF84" s="150">
        <v>694</v>
      </c>
    </row>
    <row r="85" spans="2:32" x14ac:dyDescent="0.2">
      <c r="B85" s="146" t="s">
        <v>35</v>
      </c>
      <c r="C85" s="146" t="s">
        <v>414</v>
      </c>
      <c r="D85" s="146" t="s">
        <v>427</v>
      </c>
      <c r="E85" s="146" t="s">
        <v>420</v>
      </c>
      <c r="F85" s="146"/>
      <c r="G85" s="150">
        <v>0</v>
      </c>
      <c r="H85" s="150">
        <v>0</v>
      </c>
      <c r="I85" s="150">
        <v>0</v>
      </c>
      <c r="J85" s="150">
        <v>0</v>
      </c>
      <c r="K85" s="150">
        <v>0</v>
      </c>
      <c r="L85" s="150">
        <v>0</v>
      </c>
      <c r="M85" s="150">
        <v>86</v>
      </c>
      <c r="N85" s="150">
        <v>180</v>
      </c>
      <c r="O85" s="150">
        <v>287</v>
      </c>
      <c r="P85" s="150">
        <v>400</v>
      </c>
      <c r="Q85" s="150">
        <v>517</v>
      </c>
      <c r="R85" s="150">
        <v>527</v>
      </c>
      <c r="S85" s="150">
        <v>539</v>
      </c>
      <c r="T85" s="150">
        <v>550</v>
      </c>
      <c r="U85" s="150">
        <v>564</v>
      </c>
      <c r="V85" s="150">
        <v>577</v>
      </c>
      <c r="W85" s="150">
        <v>587</v>
      </c>
      <c r="X85" s="150">
        <v>599</v>
      </c>
      <c r="Y85" s="150">
        <v>611</v>
      </c>
      <c r="Z85" s="150">
        <v>621</v>
      </c>
      <c r="AA85" s="150">
        <v>633</v>
      </c>
      <c r="AB85" s="150">
        <v>647</v>
      </c>
      <c r="AC85" s="150">
        <v>659</v>
      </c>
      <c r="AD85" s="150">
        <v>669</v>
      </c>
      <c r="AE85" s="150">
        <v>682</v>
      </c>
      <c r="AF85" s="150">
        <v>694</v>
      </c>
    </row>
    <row r="86" spans="2:32" x14ac:dyDescent="0.2">
      <c r="B86" s="146" t="s">
        <v>35</v>
      </c>
      <c r="C86" s="146" t="s">
        <v>414</v>
      </c>
      <c r="D86" s="146" t="s">
        <v>428</v>
      </c>
      <c r="E86" s="146" t="s">
        <v>243</v>
      </c>
      <c r="F86" s="146"/>
      <c r="G86" s="150">
        <v>1611</v>
      </c>
      <c r="H86" s="150">
        <v>1490</v>
      </c>
      <c r="I86" s="150">
        <v>1366</v>
      </c>
      <c r="J86" s="150">
        <v>1236</v>
      </c>
      <c r="K86" s="150">
        <v>1115</v>
      </c>
      <c r="L86" s="150">
        <v>992</v>
      </c>
      <c r="M86" s="150">
        <v>959</v>
      </c>
      <c r="N86" s="150">
        <v>927</v>
      </c>
      <c r="O86" s="150">
        <v>890</v>
      </c>
      <c r="P86" s="150">
        <v>861</v>
      </c>
      <c r="Q86" s="150">
        <v>826</v>
      </c>
      <c r="R86" s="150">
        <v>794</v>
      </c>
      <c r="S86" s="150">
        <v>760</v>
      </c>
      <c r="T86" s="150">
        <v>727</v>
      </c>
      <c r="U86" s="150">
        <v>697</v>
      </c>
      <c r="V86" s="150">
        <v>660</v>
      </c>
      <c r="W86" s="150">
        <v>629</v>
      </c>
      <c r="X86" s="150">
        <v>599</v>
      </c>
      <c r="Y86" s="150">
        <v>566</v>
      </c>
      <c r="Z86" s="150">
        <v>533</v>
      </c>
      <c r="AA86" s="150">
        <v>502</v>
      </c>
      <c r="AB86" s="150">
        <v>468</v>
      </c>
      <c r="AC86" s="150">
        <v>436</v>
      </c>
      <c r="AD86" s="150">
        <v>406</v>
      </c>
      <c r="AE86" s="150">
        <v>373</v>
      </c>
      <c r="AF86" s="150">
        <v>341</v>
      </c>
    </row>
    <row r="87" spans="2:32" x14ac:dyDescent="0.2">
      <c r="B87" s="146" t="s">
        <v>35</v>
      </c>
      <c r="C87" s="146" t="s">
        <v>414</v>
      </c>
      <c r="D87" s="146" t="s">
        <v>429</v>
      </c>
      <c r="E87" s="146" t="s">
        <v>243</v>
      </c>
      <c r="F87" s="146"/>
      <c r="G87" s="150">
        <v>5158</v>
      </c>
      <c r="H87" s="150">
        <v>4778</v>
      </c>
      <c r="I87" s="150">
        <v>4405</v>
      </c>
      <c r="J87" s="150">
        <v>4022</v>
      </c>
      <c r="K87" s="150">
        <v>3646</v>
      </c>
      <c r="L87" s="150">
        <v>3267</v>
      </c>
      <c r="M87" s="150">
        <v>3166</v>
      </c>
      <c r="N87" s="150">
        <v>3065</v>
      </c>
      <c r="O87" s="150">
        <v>2966</v>
      </c>
      <c r="P87" s="150">
        <v>2864</v>
      </c>
      <c r="Q87" s="150">
        <v>2761</v>
      </c>
      <c r="R87" s="150">
        <v>2659</v>
      </c>
      <c r="S87" s="150">
        <v>2564</v>
      </c>
      <c r="T87" s="150">
        <v>2457</v>
      </c>
      <c r="U87" s="150">
        <v>2357</v>
      </c>
      <c r="V87" s="150">
        <v>2258</v>
      </c>
      <c r="W87" s="150">
        <v>2161</v>
      </c>
      <c r="X87" s="150">
        <v>2060</v>
      </c>
      <c r="Y87" s="150">
        <v>1959</v>
      </c>
      <c r="Z87" s="150">
        <v>1860</v>
      </c>
      <c r="AA87" s="150">
        <v>1762</v>
      </c>
      <c r="AB87" s="150">
        <v>1663</v>
      </c>
      <c r="AC87" s="150">
        <v>1564</v>
      </c>
      <c r="AD87" s="150">
        <v>1464</v>
      </c>
      <c r="AE87" s="150">
        <v>1366</v>
      </c>
      <c r="AF87" s="150">
        <v>1271</v>
      </c>
    </row>
    <row r="88" spans="2:32" x14ac:dyDescent="0.2">
      <c r="B88" s="146" t="s">
        <v>35</v>
      </c>
      <c r="C88" s="146" t="s">
        <v>414</v>
      </c>
      <c r="D88" s="146" t="s">
        <v>266</v>
      </c>
      <c r="E88" s="146" t="s">
        <v>423</v>
      </c>
      <c r="F88" s="146"/>
      <c r="G88" s="150">
        <v>1793</v>
      </c>
      <c r="H88" s="150">
        <v>1792</v>
      </c>
      <c r="I88" s="150">
        <v>1793</v>
      </c>
      <c r="J88" s="150">
        <v>1793</v>
      </c>
      <c r="K88" s="150">
        <v>1793</v>
      </c>
      <c r="L88" s="150">
        <v>1793</v>
      </c>
      <c r="M88" s="150">
        <v>1793</v>
      </c>
      <c r="N88" s="150">
        <v>1792</v>
      </c>
      <c r="O88" s="150">
        <v>1792</v>
      </c>
      <c r="P88" s="150">
        <v>1792</v>
      </c>
      <c r="Q88" s="150">
        <v>1792</v>
      </c>
      <c r="R88" s="150">
        <v>1792</v>
      </c>
      <c r="S88" s="150">
        <v>1792</v>
      </c>
      <c r="T88" s="150">
        <v>1791</v>
      </c>
      <c r="U88" s="150">
        <v>1792</v>
      </c>
      <c r="V88" s="150">
        <v>1791</v>
      </c>
      <c r="W88" s="150">
        <v>1791</v>
      </c>
      <c r="X88" s="150">
        <v>1791</v>
      </c>
      <c r="Y88" s="150">
        <v>1791</v>
      </c>
      <c r="Z88" s="150">
        <v>1791</v>
      </c>
      <c r="AA88" s="150">
        <v>1791</v>
      </c>
      <c r="AB88" s="150">
        <v>1791</v>
      </c>
      <c r="AC88" s="150">
        <v>1791</v>
      </c>
      <c r="AD88" s="150">
        <v>1791</v>
      </c>
      <c r="AE88" s="150">
        <v>1791</v>
      </c>
      <c r="AF88" s="150">
        <v>1792</v>
      </c>
    </row>
    <row r="89" spans="2:32" x14ac:dyDescent="0.2">
      <c r="B89" s="146" t="s">
        <v>35</v>
      </c>
      <c r="C89" s="146" t="s">
        <v>414</v>
      </c>
      <c r="D89" s="146" t="s">
        <v>430</v>
      </c>
      <c r="E89" s="146" t="s">
        <v>420</v>
      </c>
      <c r="F89" s="146"/>
      <c r="G89" s="150">
        <v>13037</v>
      </c>
      <c r="H89" s="150">
        <v>13474</v>
      </c>
      <c r="I89" s="150">
        <v>13857</v>
      </c>
      <c r="J89" s="150">
        <v>14336</v>
      </c>
      <c r="K89" s="150">
        <v>14823</v>
      </c>
      <c r="L89" s="150">
        <v>15320</v>
      </c>
      <c r="M89" s="150">
        <v>15434</v>
      </c>
      <c r="N89" s="150">
        <v>15548</v>
      </c>
      <c r="O89" s="150">
        <v>15637</v>
      </c>
      <c r="P89" s="150">
        <v>15668</v>
      </c>
      <c r="Q89" s="150">
        <v>15680</v>
      </c>
      <c r="R89" s="150">
        <v>16045</v>
      </c>
      <c r="S89" s="150">
        <v>16397</v>
      </c>
      <c r="T89" s="150">
        <v>16749</v>
      </c>
      <c r="U89" s="150">
        <v>17107</v>
      </c>
      <c r="V89" s="150">
        <v>17461</v>
      </c>
      <c r="W89" s="150">
        <v>17810</v>
      </c>
      <c r="X89" s="150">
        <v>18171</v>
      </c>
      <c r="Y89" s="150">
        <v>18523</v>
      </c>
      <c r="Z89" s="150">
        <v>18869</v>
      </c>
      <c r="AA89" s="150">
        <v>19234</v>
      </c>
      <c r="AB89" s="150">
        <v>19593</v>
      </c>
      <c r="AC89" s="150">
        <v>19955</v>
      </c>
      <c r="AD89" s="150">
        <v>20301</v>
      </c>
      <c r="AE89" s="150">
        <v>20644</v>
      </c>
      <c r="AF89" s="150">
        <v>20988</v>
      </c>
    </row>
    <row r="90" spans="2:32" x14ac:dyDescent="0.2">
      <c r="B90" s="146" t="s">
        <v>35</v>
      </c>
      <c r="C90" s="146" t="s">
        <v>414</v>
      </c>
      <c r="D90" s="146" t="s">
        <v>431</v>
      </c>
      <c r="E90" s="146" t="s">
        <v>420</v>
      </c>
      <c r="F90" s="146"/>
      <c r="G90" s="150">
        <v>0</v>
      </c>
      <c r="H90" s="150">
        <v>0</v>
      </c>
      <c r="I90" s="150">
        <v>0</v>
      </c>
      <c r="J90" s="150">
        <v>0</v>
      </c>
      <c r="K90" s="150">
        <v>0</v>
      </c>
      <c r="L90" s="150">
        <v>0</v>
      </c>
      <c r="M90" s="150">
        <v>152</v>
      </c>
      <c r="N90" s="150">
        <v>329</v>
      </c>
      <c r="O90" s="150">
        <v>534</v>
      </c>
      <c r="P90" s="150">
        <v>751</v>
      </c>
      <c r="Q90" s="150">
        <v>990</v>
      </c>
      <c r="R90" s="150">
        <v>1053</v>
      </c>
      <c r="S90" s="150">
        <v>1112</v>
      </c>
      <c r="T90" s="150">
        <v>1175</v>
      </c>
      <c r="U90" s="150">
        <v>1240</v>
      </c>
      <c r="V90" s="150">
        <v>1300</v>
      </c>
      <c r="W90" s="150">
        <v>1361</v>
      </c>
      <c r="X90" s="150">
        <v>1426</v>
      </c>
      <c r="Y90" s="150">
        <v>1491</v>
      </c>
      <c r="Z90" s="150">
        <v>1559</v>
      </c>
      <c r="AA90" s="150">
        <v>1623</v>
      </c>
      <c r="AB90" s="150">
        <v>1689</v>
      </c>
      <c r="AC90" s="150">
        <v>1757</v>
      </c>
      <c r="AD90" s="150">
        <v>1827</v>
      </c>
      <c r="AE90" s="150">
        <v>1894</v>
      </c>
      <c r="AF90" s="150">
        <v>1962</v>
      </c>
    </row>
    <row r="91" spans="2:32" x14ac:dyDescent="0.2">
      <c r="B91" s="146" t="s">
        <v>35</v>
      </c>
      <c r="C91" s="146" t="s">
        <v>414</v>
      </c>
      <c r="D91" s="146" t="s">
        <v>432</v>
      </c>
      <c r="E91" s="146" t="s">
        <v>420</v>
      </c>
      <c r="F91" s="146"/>
      <c r="G91" s="150">
        <v>0</v>
      </c>
      <c r="H91" s="150">
        <v>0</v>
      </c>
      <c r="I91" s="150">
        <v>0</v>
      </c>
      <c r="J91" s="150">
        <v>0</v>
      </c>
      <c r="K91" s="150">
        <v>0</v>
      </c>
      <c r="L91" s="150">
        <v>0</v>
      </c>
      <c r="M91" s="150">
        <v>152</v>
      </c>
      <c r="N91" s="150">
        <v>329</v>
      </c>
      <c r="O91" s="150">
        <v>534</v>
      </c>
      <c r="P91" s="150">
        <v>751</v>
      </c>
      <c r="Q91" s="150">
        <v>990</v>
      </c>
      <c r="R91" s="150">
        <v>1053</v>
      </c>
      <c r="S91" s="150">
        <v>1112</v>
      </c>
      <c r="T91" s="150">
        <v>1175</v>
      </c>
      <c r="U91" s="150">
        <v>1240</v>
      </c>
      <c r="V91" s="150">
        <v>1300</v>
      </c>
      <c r="W91" s="150">
        <v>1361</v>
      </c>
      <c r="X91" s="150">
        <v>1426</v>
      </c>
      <c r="Y91" s="150">
        <v>1491</v>
      </c>
      <c r="Z91" s="150">
        <v>1559</v>
      </c>
      <c r="AA91" s="150">
        <v>1623</v>
      </c>
      <c r="AB91" s="150">
        <v>1689</v>
      </c>
      <c r="AC91" s="150">
        <v>1757</v>
      </c>
      <c r="AD91" s="150">
        <v>1827</v>
      </c>
      <c r="AE91" s="150">
        <v>1894</v>
      </c>
      <c r="AF91" s="150">
        <v>1962</v>
      </c>
    </row>
    <row r="92" spans="2:32" x14ac:dyDescent="0.2">
      <c r="B92" s="146" t="s">
        <v>35</v>
      </c>
      <c r="C92" s="146" t="s">
        <v>414</v>
      </c>
      <c r="D92" s="146" t="s">
        <v>433</v>
      </c>
      <c r="E92" s="146" t="s">
        <v>243</v>
      </c>
      <c r="F92" s="146"/>
      <c r="G92" s="150">
        <v>7741</v>
      </c>
      <c r="H92" s="150">
        <v>7172</v>
      </c>
      <c r="I92" s="150">
        <v>6597</v>
      </c>
      <c r="J92" s="150">
        <v>6025</v>
      </c>
      <c r="K92" s="150">
        <v>5459</v>
      </c>
      <c r="L92" s="150">
        <v>4893</v>
      </c>
      <c r="M92" s="150">
        <v>4737</v>
      </c>
      <c r="N92" s="150">
        <v>4582</v>
      </c>
      <c r="O92" s="150">
        <v>4427</v>
      </c>
      <c r="P92" s="150">
        <v>4275</v>
      </c>
      <c r="Q92" s="150">
        <v>4118</v>
      </c>
      <c r="R92" s="150">
        <v>3967</v>
      </c>
      <c r="S92" s="150">
        <v>3813</v>
      </c>
      <c r="T92" s="150">
        <v>3659</v>
      </c>
      <c r="U92" s="150">
        <v>3510</v>
      </c>
      <c r="V92" s="150">
        <v>3358</v>
      </c>
      <c r="W92" s="150">
        <v>3207</v>
      </c>
      <c r="X92" s="150">
        <v>3056</v>
      </c>
      <c r="Y92" s="150">
        <v>2907</v>
      </c>
      <c r="Z92" s="150">
        <v>2757</v>
      </c>
      <c r="AA92" s="150">
        <v>2606</v>
      </c>
      <c r="AB92" s="150">
        <v>2458</v>
      </c>
      <c r="AC92" s="150">
        <v>2310</v>
      </c>
      <c r="AD92" s="150">
        <v>2160</v>
      </c>
      <c r="AE92" s="150">
        <v>2015</v>
      </c>
      <c r="AF92" s="150">
        <v>1863</v>
      </c>
    </row>
    <row r="93" spans="2:32" x14ac:dyDescent="0.2">
      <c r="B93" s="146" t="s">
        <v>35</v>
      </c>
      <c r="C93" s="146" t="s">
        <v>414</v>
      </c>
      <c r="D93" s="146" t="s">
        <v>434</v>
      </c>
      <c r="E93" s="146" t="s">
        <v>243</v>
      </c>
      <c r="F93" s="146"/>
      <c r="G93" s="150">
        <v>25209</v>
      </c>
      <c r="H93" s="150">
        <v>23421</v>
      </c>
      <c r="I93" s="150">
        <v>21641</v>
      </c>
      <c r="J93" s="150">
        <v>19861</v>
      </c>
      <c r="K93" s="150">
        <v>18088</v>
      </c>
      <c r="L93" s="150">
        <v>16314</v>
      </c>
      <c r="M93" s="150">
        <v>15831</v>
      </c>
      <c r="N93" s="150">
        <v>15348</v>
      </c>
      <c r="O93" s="150">
        <v>14870</v>
      </c>
      <c r="P93" s="150">
        <v>14390</v>
      </c>
      <c r="Q93" s="150">
        <v>13912</v>
      </c>
      <c r="R93" s="150">
        <v>13437</v>
      </c>
      <c r="S93" s="150">
        <v>12959</v>
      </c>
      <c r="T93" s="150">
        <v>12484</v>
      </c>
      <c r="U93" s="150">
        <v>12009</v>
      </c>
      <c r="V93" s="150">
        <v>11541</v>
      </c>
      <c r="W93" s="150">
        <v>11067</v>
      </c>
      <c r="X93" s="150">
        <v>10594</v>
      </c>
      <c r="Y93" s="150">
        <v>10132</v>
      </c>
      <c r="Z93" s="150">
        <v>9662</v>
      </c>
      <c r="AA93" s="150">
        <v>9196</v>
      </c>
      <c r="AB93" s="150">
        <v>8729</v>
      </c>
      <c r="AC93" s="150">
        <v>8264</v>
      </c>
      <c r="AD93" s="150">
        <v>7799</v>
      </c>
      <c r="AE93" s="150">
        <v>7338</v>
      </c>
      <c r="AF93" s="150">
        <v>6873</v>
      </c>
    </row>
    <row r="94" spans="2:32" x14ac:dyDescent="0.2">
      <c r="B94" s="146" t="s">
        <v>35</v>
      </c>
      <c r="C94" s="146" t="s">
        <v>414</v>
      </c>
      <c r="D94" s="146" t="s">
        <v>435</v>
      </c>
      <c r="E94" s="146" t="s">
        <v>421</v>
      </c>
      <c r="F94" s="146"/>
      <c r="G94" s="150">
        <v>25947</v>
      </c>
      <c r="H94" s="150">
        <v>26296</v>
      </c>
      <c r="I94" s="150">
        <v>26517</v>
      </c>
      <c r="J94" s="150">
        <v>26817</v>
      </c>
      <c r="K94" s="150">
        <v>27131</v>
      </c>
      <c r="L94" s="150">
        <v>27426</v>
      </c>
      <c r="M94" s="150">
        <v>27377</v>
      </c>
      <c r="N94" s="150">
        <v>27323</v>
      </c>
      <c r="O94" s="150">
        <v>27265</v>
      </c>
      <c r="P94" s="150">
        <v>27203</v>
      </c>
      <c r="Q94" s="150">
        <v>27150</v>
      </c>
      <c r="R94" s="150">
        <v>27085</v>
      </c>
      <c r="S94" s="150">
        <v>27026</v>
      </c>
      <c r="T94" s="150">
        <v>26971</v>
      </c>
      <c r="U94" s="150">
        <v>26906</v>
      </c>
      <c r="V94" s="150">
        <v>26858</v>
      </c>
      <c r="W94" s="150">
        <v>26802</v>
      </c>
      <c r="X94" s="150">
        <v>26746</v>
      </c>
      <c r="Y94" s="150">
        <v>26692</v>
      </c>
      <c r="Z94" s="150">
        <v>26637</v>
      </c>
      <c r="AA94" s="150">
        <v>26593</v>
      </c>
      <c r="AB94" s="150">
        <v>26538</v>
      </c>
      <c r="AC94" s="150">
        <v>26487</v>
      </c>
      <c r="AD94" s="150">
        <v>26434</v>
      </c>
      <c r="AE94" s="150">
        <v>26386</v>
      </c>
      <c r="AF94" s="150">
        <v>26334</v>
      </c>
    </row>
    <row r="95" spans="2:32" x14ac:dyDescent="0.2">
      <c r="B95" s="146" t="s">
        <v>35</v>
      </c>
      <c r="C95" s="146" t="s">
        <v>414</v>
      </c>
      <c r="D95" s="146" t="s">
        <v>436</v>
      </c>
      <c r="E95" s="146" t="s">
        <v>421</v>
      </c>
      <c r="F95" s="146"/>
      <c r="G95" s="150">
        <v>167234</v>
      </c>
      <c r="H95" s="150">
        <v>169482</v>
      </c>
      <c r="I95" s="150">
        <v>170682</v>
      </c>
      <c r="J95" s="150">
        <v>172527</v>
      </c>
      <c r="K95" s="150">
        <v>174404</v>
      </c>
      <c r="L95" s="150">
        <v>176179</v>
      </c>
      <c r="M95" s="150">
        <v>176079</v>
      </c>
      <c r="N95" s="150">
        <v>175890</v>
      </c>
      <c r="O95" s="150">
        <v>175661</v>
      </c>
      <c r="P95" s="150">
        <v>175418</v>
      </c>
      <c r="Q95" s="150">
        <v>175218</v>
      </c>
      <c r="R95" s="150">
        <v>174938</v>
      </c>
      <c r="S95" s="150">
        <v>174694</v>
      </c>
      <c r="T95" s="150">
        <v>174478</v>
      </c>
      <c r="U95" s="150">
        <v>174232</v>
      </c>
      <c r="V95" s="150">
        <v>174020</v>
      </c>
      <c r="W95" s="150">
        <v>173792</v>
      </c>
      <c r="X95" s="150">
        <v>173576</v>
      </c>
      <c r="Y95" s="150">
        <v>173371</v>
      </c>
      <c r="Z95" s="150">
        <v>173175</v>
      </c>
      <c r="AA95" s="150">
        <v>172963</v>
      </c>
      <c r="AB95" s="150">
        <v>172726</v>
      </c>
      <c r="AC95" s="150">
        <v>172494</v>
      </c>
      <c r="AD95" s="150">
        <v>172251</v>
      </c>
      <c r="AE95" s="150">
        <v>172016</v>
      </c>
      <c r="AF95" s="150">
        <v>171756</v>
      </c>
    </row>
    <row r="96" spans="2:32" x14ac:dyDescent="0.2">
      <c r="B96" s="146" t="s">
        <v>35</v>
      </c>
      <c r="C96" s="146" t="s">
        <v>414</v>
      </c>
      <c r="D96" s="146" t="s">
        <v>422</v>
      </c>
      <c r="E96" s="146" t="s">
        <v>422</v>
      </c>
      <c r="F96" s="146"/>
      <c r="G96" s="150">
        <v>31740</v>
      </c>
      <c r="H96" s="150">
        <v>29847</v>
      </c>
      <c r="I96" s="150">
        <v>27976</v>
      </c>
      <c r="J96" s="150">
        <v>26096</v>
      </c>
      <c r="K96" s="150">
        <v>24238</v>
      </c>
      <c r="L96" s="150">
        <v>22366</v>
      </c>
      <c r="M96" s="150">
        <v>21864</v>
      </c>
      <c r="N96" s="150">
        <v>21355</v>
      </c>
      <c r="O96" s="150">
        <v>20852</v>
      </c>
      <c r="P96" s="150">
        <v>20343</v>
      </c>
      <c r="Q96" s="150">
        <v>19842</v>
      </c>
      <c r="R96" s="150">
        <v>19334</v>
      </c>
      <c r="S96" s="150">
        <v>18825</v>
      </c>
      <c r="T96" s="150">
        <v>18321</v>
      </c>
      <c r="U96" s="150">
        <v>17817</v>
      </c>
      <c r="V96" s="150">
        <v>17318</v>
      </c>
      <c r="W96" s="150">
        <v>16810</v>
      </c>
      <c r="X96" s="150">
        <v>16317</v>
      </c>
      <c r="Y96" s="150">
        <v>15820</v>
      </c>
      <c r="Z96" s="150">
        <v>15323</v>
      </c>
      <c r="AA96" s="150">
        <v>14829</v>
      </c>
      <c r="AB96" s="150">
        <v>14338</v>
      </c>
      <c r="AC96" s="150">
        <v>13850</v>
      </c>
      <c r="AD96" s="150">
        <v>13353</v>
      </c>
      <c r="AE96" s="150">
        <v>12860</v>
      </c>
      <c r="AF96" s="150">
        <v>12370</v>
      </c>
    </row>
    <row r="97" spans="2:32" x14ac:dyDescent="0.2">
      <c r="B97" s="146" t="s">
        <v>35</v>
      </c>
      <c r="C97" s="146" t="s">
        <v>414</v>
      </c>
      <c r="D97" s="146" t="s">
        <v>437</v>
      </c>
      <c r="E97" s="146" t="s">
        <v>421</v>
      </c>
      <c r="F97" s="146"/>
      <c r="G97" s="150">
        <v>3635</v>
      </c>
      <c r="H97" s="150">
        <v>3665</v>
      </c>
      <c r="I97" s="150">
        <v>3828</v>
      </c>
      <c r="J97" s="150">
        <v>3909</v>
      </c>
      <c r="K97" s="150">
        <v>3984</v>
      </c>
      <c r="L97" s="150">
        <v>4061</v>
      </c>
      <c r="M97" s="150">
        <v>4050</v>
      </c>
      <c r="N97" s="150">
        <v>4041</v>
      </c>
      <c r="O97" s="150">
        <v>4035</v>
      </c>
      <c r="P97" s="150">
        <v>4026</v>
      </c>
      <c r="Q97" s="150">
        <v>4016</v>
      </c>
      <c r="R97" s="150">
        <v>4009</v>
      </c>
      <c r="S97" s="150">
        <v>3999</v>
      </c>
      <c r="T97" s="150">
        <v>3992</v>
      </c>
      <c r="U97" s="150">
        <v>3983</v>
      </c>
      <c r="V97" s="150">
        <v>3976</v>
      </c>
      <c r="W97" s="150">
        <v>3968</v>
      </c>
      <c r="X97" s="150">
        <v>3963</v>
      </c>
      <c r="Y97" s="150">
        <v>3951</v>
      </c>
      <c r="Z97" s="150">
        <v>3945</v>
      </c>
      <c r="AA97" s="150">
        <v>3938</v>
      </c>
      <c r="AB97" s="150">
        <v>3932</v>
      </c>
      <c r="AC97" s="150">
        <v>3925</v>
      </c>
      <c r="AD97" s="150">
        <v>3916</v>
      </c>
      <c r="AE97" s="150">
        <v>3909</v>
      </c>
      <c r="AF97" s="150">
        <v>3902</v>
      </c>
    </row>
    <row r="98" spans="2:32" x14ac:dyDescent="0.2">
      <c r="B98" s="146" t="s">
        <v>35</v>
      </c>
      <c r="C98" s="146" t="s">
        <v>414</v>
      </c>
      <c r="D98" s="146" t="s">
        <v>438</v>
      </c>
      <c r="E98" s="146" t="s">
        <v>421</v>
      </c>
      <c r="F98" s="146"/>
      <c r="G98" s="150">
        <v>23585</v>
      </c>
      <c r="H98" s="150">
        <v>23791</v>
      </c>
      <c r="I98" s="150">
        <v>25039</v>
      </c>
      <c r="J98" s="150">
        <v>25636</v>
      </c>
      <c r="K98" s="150">
        <v>26212</v>
      </c>
      <c r="L98" s="150">
        <v>26804</v>
      </c>
      <c r="M98" s="150">
        <v>26770</v>
      </c>
      <c r="N98" s="150">
        <v>26723</v>
      </c>
      <c r="O98" s="150">
        <v>26680</v>
      </c>
      <c r="P98" s="150">
        <v>26632</v>
      </c>
      <c r="Q98" s="150">
        <v>26593</v>
      </c>
      <c r="R98" s="150">
        <v>26538</v>
      </c>
      <c r="S98" s="150">
        <v>26490</v>
      </c>
      <c r="T98" s="150">
        <v>26450</v>
      </c>
      <c r="U98" s="150">
        <v>26405</v>
      </c>
      <c r="V98" s="150">
        <v>26362</v>
      </c>
      <c r="W98" s="150">
        <v>26321</v>
      </c>
      <c r="X98" s="150">
        <v>26283</v>
      </c>
      <c r="Y98" s="150">
        <v>26238</v>
      </c>
      <c r="Z98" s="150">
        <v>26200</v>
      </c>
      <c r="AA98" s="150">
        <v>26160</v>
      </c>
      <c r="AB98" s="150">
        <v>26125</v>
      </c>
      <c r="AC98" s="150">
        <v>26091</v>
      </c>
      <c r="AD98" s="150">
        <v>26052</v>
      </c>
      <c r="AE98" s="150">
        <v>26019</v>
      </c>
      <c r="AF98" s="150">
        <v>25978</v>
      </c>
    </row>
    <row r="99" spans="2:32" x14ac:dyDescent="0.2">
      <c r="B99" s="146" t="s">
        <v>35</v>
      </c>
      <c r="C99" s="146" t="s">
        <v>414</v>
      </c>
      <c r="D99" s="146" t="s">
        <v>439</v>
      </c>
      <c r="E99" s="146" t="s">
        <v>420</v>
      </c>
      <c r="F99" s="146"/>
      <c r="G99" s="150">
        <v>4293</v>
      </c>
      <c r="H99" s="150">
        <v>4847</v>
      </c>
      <c r="I99" s="150">
        <v>5553</v>
      </c>
      <c r="J99" s="150">
        <v>6009</v>
      </c>
      <c r="K99" s="150">
        <v>6468</v>
      </c>
      <c r="L99" s="150">
        <v>6933</v>
      </c>
      <c r="M99" s="150">
        <v>7235</v>
      </c>
      <c r="N99" s="150">
        <v>7560</v>
      </c>
      <c r="O99" s="150">
        <v>7888</v>
      </c>
      <c r="P99" s="150">
        <v>8211</v>
      </c>
      <c r="Q99" s="150">
        <v>8547</v>
      </c>
      <c r="R99" s="150">
        <v>8888</v>
      </c>
      <c r="S99" s="150">
        <v>9226</v>
      </c>
      <c r="T99" s="150">
        <v>9557</v>
      </c>
      <c r="U99" s="150">
        <v>9905</v>
      </c>
      <c r="V99" s="150">
        <v>10247</v>
      </c>
      <c r="W99" s="150">
        <v>10581</v>
      </c>
      <c r="X99" s="150">
        <v>10929</v>
      </c>
      <c r="Y99" s="150">
        <v>11265</v>
      </c>
      <c r="Z99" s="150">
        <v>11601</v>
      </c>
      <c r="AA99" s="150">
        <v>11946</v>
      </c>
      <c r="AB99" s="150">
        <v>12288</v>
      </c>
      <c r="AC99" s="150">
        <v>12631</v>
      </c>
      <c r="AD99" s="150">
        <v>12977</v>
      </c>
      <c r="AE99" s="150">
        <v>13322</v>
      </c>
      <c r="AF99" s="150">
        <v>13667</v>
      </c>
    </row>
    <row r="100" spans="2:32" x14ac:dyDescent="0.2">
      <c r="B100" s="146" t="s">
        <v>35</v>
      </c>
      <c r="C100" s="146" t="s">
        <v>414</v>
      </c>
      <c r="D100" s="146" t="s">
        <v>440</v>
      </c>
      <c r="E100" s="146" t="s">
        <v>423</v>
      </c>
      <c r="F100" s="146"/>
      <c r="G100" s="150">
        <v>12067</v>
      </c>
      <c r="H100" s="150">
        <v>12045</v>
      </c>
      <c r="I100" s="150">
        <v>12026</v>
      </c>
      <c r="J100" s="150">
        <v>12005</v>
      </c>
      <c r="K100" s="150">
        <v>11984</v>
      </c>
      <c r="L100" s="150">
        <v>11965</v>
      </c>
      <c r="M100" s="150">
        <v>11941</v>
      </c>
      <c r="N100" s="150">
        <v>11920</v>
      </c>
      <c r="O100" s="150">
        <v>11898</v>
      </c>
      <c r="P100" s="150">
        <v>11875</v>
      </c>
      <c r="Q100" s="150">
        <v>11852</v>
      </c>
      <c r="R100" s="150">
        <v>11828</v>
      </c>
      <c r="S100" s="150">
        <v>11805</v>
      </c>
      <c r="T100" s="150">
        <v>11784</v>
      </c>
      <c r="U100" s="150">
        <v>11765</v>
      </c>
      <c r="V100" s="150">
        <v>11743</v>
      </c>
      <c r="W100" s="150">
        <v>11724</v>
      </c>
      <c r="X100" s="150">
        <v>11706</v>
      </c>
      <c r="Y100" s="150">
        <v>11684</v>
      </c>
      <c r="Z100" s="150">
        <v>11667</v>
      </c>
      <c r="AA100" s="150">
        <v>11647</v>
      </c>
      <c r="AB100" s="150">
        <v>11628</v>
      </c>
      <c r="AC100" s="150">
        <v>11612</v>
      </c>
      <c r="AD100" s="150">
        <v>11592</v>
      </c>
      <c r="AE100" s="150">
        <v>11573</v>
      </c>
      <c r="AF100" s="150">
        <v>11551</v>
      </c>
    </row>
    <row r="101" spans="2:32" x14ac:dyDescent="0.2">
      <c r="B101" s="146" t="s">
        <v>35</v>
      </c>
      <c r="C101" s="146" t="s">
        <v>414</v>
      </c>
      <c r="D101" s="146" t="s">
        <v>441</v>
      </c>
      <c r="E101" s="146" t="s">
        <v>423</v>
      </c>
      <c r="F101" s="146"/>
      <c r="G101" s="150">
        <v>7515</v>
      </c>
      <c r="H101" s="150">
        <v>7496</v>
      </c>
      <c r="I101" s="150">
        <v>7479</v>
      </c>
      <c r="J101" s="150">
        <v>7460</v>
      </c>
      <c r="K101" s="150">
        <v>7444</v>
      </c>
      <c r="L101" s="150">
        <v>7429</v>
      </c>
      <c r="M101" s="150">
        <v>7411</v>
      </c>
      <c r="N101" s="150">
        <v>7392</v>
      </c>
      <c r="O101" s="150">
        <v>7372</v>
      </c>
      <c r="P101" s="150">
        <v>7353</v>
      </c>
      <c r="Q101" s="150">
        <v>7334</v>
      </c>
      <c r="R101" s="150">
        <v>7315</v>
      </c>
      <c r="S101" s="150">
        <v>7297</v>
      </c>
      <c r="T101" s="150">
        <v>7281</v>
      </c>
      <c r="U101" s="150">
        <v>7266</v>
      </c>
      <c r="V101" s="150">
        <v>7248</v>
      </c>
      <c r="W101" s="150">
        <v>7234</v>
      </c>
      <c r="X101" s="150">
        <v>7217</v>
      </c>
      <c r="Y101" s="150">
        <v>7201</v>
      </c>
      <c r="Z101" s="150">
        <v>7180</v>
      </c>
      <c r="AA101" s="150">
        <v>7167</v>
      </c>
      <c r="AB101" s="150">
        <v>7152</v>
      </c>
      <c r="AC101" s="150">
        <v>7138</v>
      </c>
      <c r="AD101" s="150">
        <v>7123</v>
      </c>
      <c r="AE101" s="150">
        <v>7105</v>
      </c>
      <c r="AF101" s="150">
        <v>7090</v>
      </c>
    </row>
    <row r="102" spans="2:32" x14ac:dyDescent="0.2">
      <c r="B102" s="146"/>
      <c r="C102" s="146"/>
      <c r="D102" s="146"/>
      <c r="E102" s="146"/>
      <c r="F102" s="146"/>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row>
    <row r="103" spans="2:32" x14ac:dyDescent="0.2">
      <c r="B103" s="146" t="s">
        <v>37</v>
      </c>
      <c r="C103" s="146" t="s">
        <v>414</v>
      </c>
      <c r="D103" s="146" t="s">
        <v>425</v>
      </c>
      <c r="E103" s="146" t="s">
        <v>420</v>
      </c>
      <c r="F103" s="146"/>
      <c r="G103" s="150">
        <v>15719</v>
      </c>
      <c r="H103" s="150">
        <v>16713</v>
      </c>
      <c r="I103" s="150">
        <v>23265</v>
      </c>
      <c r="J103" s="150">
        <v>24927</v>
      </c>
      <c r="K103" s="150">
        <v>26842</v>
      </c>
      <c r="L103" s="150">
        <v>28727</v>
      </c>
      <c r="M103" s="150">
        <v>28917</v>
      </c>
      <c r="N103" s="150">
        <v>29112</v>
      </c>
      <c r="O103" s="150">
        <v>29270</v>
      </c>
      <c r="P103" s="150">
        <v>29424</v>
      </c>
      <c r="Q103" s="150">
        <v>29556</v>
      </c>
      <c r="R103" s="150">
        <v>30035</v>
      </c>
      <c r="S103" s="150">
        <v>30531</v>
      </c>
      <c r="T103" s="150">
        <v>31041</v>
      </c>
      <c r="U103" s="150">
        <v>31534</v>
      </c>
      <c r="V103" s="150">
        <v>32031</v>
      </c>
      <c r="W103" s="150">
        <v>32538</v>
      </c>
      <c r="X103" s="150">
        <v>33028</v>
      </c>
      <c r="Y103" s="150">
        <v>33534</v>
      </c>
      <c r="Z103" s="150">
        <v>34011</v>
      </c>
      <c r="AA103" s="150">
        <v>34516</v>
      </c>
      <c r="AB103" s="150">
        <v>35002</v>
      </c>
      <c r="AC103" s="150">
        <v>35486</v>
      </c>
      <c r="AD103" s="150">
        <v>35980</v>
      </c>
      <c r="AE103" s="150">
        <v>36457</v>
      </c>
      <c r="AF103" s="150">
        <v>36940</v>
      </c>
    </row>
    <row r="104" spans="2:32" x14ac:dyDescent="0.2">
      <c r="B104" s="146" t="s">
        <v>37</v>
      </c>
      <c r="C104" s="146" t="s">
        <v>414</v>
      </c>
      <c r="D104" s="146" t="s">
        <v>426</v>
      </c>
      <c r="E104" s="146" t="s">
        <v>420</v>
      </c>
      <c r="F104" s="146"/>
      <c r="G104" s="150">
        <v>0</v>
      </c>
      <c r="H104" s="150">
        <v>0</v>
      </c>
      <c r="I104" s="150">
        <v>0</v>
      </c>
      <c r="J104" s="150">
        <v>0</v>
      </c>
      <c r="K104" s="150">
        <v>0</v>
      </c>
      <c r="L104" s="150">
        <v>0</v>
      </c>
      <c r="M104" s="150">
        <v>159</v>
      </c>
      <c r="N104" s="150">
        <v>339</v>
      </c>
      <c r="O104" s="150">
        <v>529</v>
      </c>
      <c r="P104" s="150">
        <v>722</v>
      </c>
      <c r="Q104" s="150">
        <v>923</v>
      </c>
      <c r="R104" s="150">
        <v>943</v>
      </c>
      <c r="S104" s="150">
        <v>960</v>
      </c>
      <c r="T104" s="150">
        <v>979</v>
      </c>
      <c r="U104" s="150">
        <v>1000</v>
      </c>
      <c r="V104" s="150">
        <v>1017</v>
      </c>
      <c r="W104" s="150">
        <v>1036</v>
      </c>
      <c r="X104" s="150">
        <v>1056</v>
      </c>
      <c r="Y104" s="150">
        <v>1074</v>
      </c>
      <c r="Z104" s="150">
        <v>1092</v>
      </c>
      <c r="AA104" s="150">
        <v>1108</v>
      </c>
      <c r="AB104" s="150">
        <v>1130</v>
      </c>
      <c r="AC104" s="150">
        <v>1149</v>
      </c>
      <c r="AD104" s="150">
        <v>1168</v>
      </c>
      <c r="AE104" s="150">
        <v>1186</v>
      </c>
      <c r="AF104" s="150">
        <v>1205</v>
      </c>
    </row>
    <row r="105" spans="2:32" x14ac:dyDescent="0.2">
      <c r="B105" s="146" t="s">
        <v>37</v>
      </c>
      <c r="C105" s="146" t="s">
        <v>414</v>
      </c>
      <c r="D105" s="146" t="s">
        <v>427</v>
      </c>
      <c r="E105" s="146" t="s">
        <v>420</v>
      </c>
      <c r="F105" s="146"/>
      <c r="G105" s="150">
        <v>0</v>
      </c>
      <c r="H105" s="150">
        <v>0</v>
      </c>
      <c r="I105" s="150">
        <v>0</v>
      </c>
      <c r="J105" s="150">
        <v>0</v>
      </c>
      <c r="K105" s="150">
        <v>0</v>
      </c>
      <c r="L105" s="150">
        <v>0</v>
      </c>
      <c r="M105" s="150">
        <v>159</v>
      </c>
      <c r="N105" s="150">
        <v>339</v>
      </c>
      <c r="O105" s="150">
        <v>529</v>
      </c>
      <c r="P105" s="150">
        <v>722</v>
      </c>
      <c r="Q105" s="150">
        <v>923</v>
      </c>
      <c r="R105" s="150">
        <v>943</v>
      </c>
      <c r="S105" s="150">
        <v>960</v>
      </c>
      <c r="T105" s="150">
        <v>979</v>
      </c>
      <c r="U105" s="150">
        <v>1000</v>
      </c>
      <c r="V105" s="150">
        <v>1017</v>
      </c>
      <c r="W105" s="150">
        <v>1036</v>
      </c>
      <c r="X105" s="150">
        <v>1056</v>
      </c>
      <c r="Y105" s="150">
        <v>1074</v>
      </c>
      <c r="Z105" s="150">
        <v>1092</v>
      </c>
      <c r="AA105" s="150">
        <v>1108</v>
      </c>
      <c r="AB105" s="150">
        <v>1130</v>
      </c>
      <c r="AC105" s="150">
        <v>1149</v>
      </c>
      <c r="AD105" s="150">
        <v>1168</v>
      </c>
      <c r="AE105" s="150">
        <v>1186</v>
      </c>
      <c r="AF105" s="150">
        <v>1205</v>
      </c>
    </row>
    <row r="106" spans="2:32" x14ac:dyDescent="0.2">
      <c r="B106" s="146" t="s">
        <v>37</v>
      </c>
      <c r="C106" s="146" t="s">
        <v>414</v>
      </c>
      <c r="D106" s="146" t="s">
        <v>428</v>
      </c>
      <c r="E106" s="146" t="s">
        <v>243</v>
      </c>
      <c r="F106" s="146"/>
      <c r="G106" s="150">
        <v>1592</v>
      </c>
      <c r="H106" s="150">
        <v>1465</v>
      </c>
      <c r="I106" s="150">
        <v>1341</v>
      </c>
      <c r="J106" s="150">
        <v>1216</v>
      </c>
      <c r="K106" s="150">
        <v>1084</v>
      </c>
      <c r="L106" s="150">
        <v>951</v>
      </c>
      <c r="M106" s="150">
        <v>920</v>
      </c>
      <c r="N106" s="150">
        <v>888</v>
      </c>
      <c r="O106" s="150">
        <v>853</v>
      </c>
      <c r="P106" s="150">
        <v>823</v>
      </c>
      <c r="Q106" s="150">
        <v>787</v>
      </c>
      <c r="R106" s="150">
        <v>755</v>
      </c>
      <c r="S106" s="150">
        <v>722</v>
      </c>
      <c r="T106" s="150">
        <v>691</v>
      </c>
      <c r="U106" s="150">
        <v>663</v>
      </c>
      <c r="V106" s="150">
        <v>625</v>
      </c>
      <c r="W106" s="150">
        <v>592</v>
      </c>
      <c r="X106" s="150">
        <v>561</v>
      </c>
      <c r="Y106" s="150">
        <v>532</v>
      </c>
      <c r="Z106" s="150">
        <v>500</v>
      </c>
      <c r="AA106" s="150">
        <v>466</v>
      </c>
      <c r="AB106" s="150">
        <v>433</v>
      </c>
      <c r="AC106" s="150">
        <v>397</v>
      </c>
      <c r="AD106" s="150">
        <v>362</v>
      </c>
      <c r="AE106" s="150">
        <v>319</v>
      </c>
      <c r="AF106" s="150">
        <v>280</v>
      </c>
    </row>
    <row r="107" spans="2:32" x14ac:dyDescent="0.2">
      <c r="B107" s="146" t="s">
        <v>37</v>
      </c>
      <c r="C107" s="146" t="s">
        <v>414</v>
      </c>
      <c r="D107" s="146" t="s">
        <v>429</v>
      </c>
      <c r="E107" s="146" t="s">
        <v>243</v>
      </c>
      <c r="F107" s="146"/>
      <c r="G107" s="150">
        <v>5075</v>
      </c>
      <c r="H107" s="150">
        <v>4675</v>
      </c>
      <c r="I107" s="150">
        <v>4337</v>
      </c>
      <c r="J107" s="150">
        <v>3973</v>
      </c>
      <c r="K107" s="150">
        <v>3577</v>
      </c>
      <c r="L107" s="150">
        <v>3176</v>
      </c>
      <c r="M107" s="150">
        <v>3074</v>
      </c>
      <c r="N107" s="150">
        <v>2971</v>
      </c>
      <c r="O107" s="150">
        <v>2872</v>
      </c>
      <c r="P107" s="150">
        <v>2775</v>
      </c>
      <c r="Q107" s="150">
        <v>2670</v>
      </c>
      <c r="R107" s="150">
        <v>2572</v>
      </c>
      <c r="S107" s="150">
        <v>2472</v>
      </c>
      <c r="T107" s="150">
        <v>2373</v>
      </c>
      <c r="U107" s="150">
        <v>2271</v>
      </c>
      <c r="V107" s="150">
        <v>2175</v>
      </c>
      <c r="W107" s="150">
        <v>2076</v>
      </c>
      <c r="X107" s="150">
        <v>1976</v>
      </c>
      <c r="Y107" s="150">
        <v>1876</v>
      </c>
      <c r="Z107" s="150">
        <v>1779</v>
      </c>
      <c r="AA107" s="150">
        <v>1684</v>
      </c>
      <c r="AB107" s="150">
        <v>1579</v>
      </c>
      <c r="AC107" s="150">
        <v>1461</v>
      </c>
      <c r="AD107" s="150">
        <v>1347</v>
      </c>
      <c r="AE107" s="150">
        <v>1230</v>
      </c>
      <c r="AF107" s="150">
        <v>1096</v>
      </c>
    </row>
    <row r="108" spans="2:32" x14ac:dyDescent="0.2">
      <c r="B108" s="146" t="s">
        <v>37</v>
      </c>
      <c r="C108" s="146" t="s">
        <v>414</v>
      </c>
      <c r="D108" s="146" t="s">
        <v>266</v>
      </c>
      <c r="E108" s="146" t="s">
        <v>423</v>
      </c>
      <c r="F108" s="146"/>
      <c r="G108" s="150">
        <v>1793</v>
      </c>
      <c r="H108" s="150">
        <v>1792</v>
      </c>
      <c r="I108" s="150">
        <v>1793</v>
      </c>
      <c r="J108" s="150">
        <v>1793</v>
      </c>
      <c r="K108" s="150">
        <v>1793</v>
      </c>
      <c r="L108" s="150">
        <v>1793</v>
      </c>
      <c r="M108" s="150">
        <v>1793</v>
      </c>
      <c r="N108" s="150">
        <v>1792</v>
      </c>
      <c r="O108" s="150">
        <v>1792</v>
      </c>
      <c r="P108" s="150">
        <v>1792</v>
      </c>
      <c r="Q108" s="150">
        <v>1792</v>
      </c>
      <c r="R108" s="150">
        <v>1792</v>
      </c>
      <c r="S108" s="150">
        <v>1792</v>
      </c>
      <c r="T108" s="150">
        <v>1791</v>
      </c>
      <c r="U108" s="150">
        <v>1792</v>
      </c>
      <c r="V108" s="150">
        <v>1791</v>
      </c>
      <c r="W108" s="150">
        <v>1791</v>
      </c>
      <c r="X108" s="150">
        <v>1791</v>
      </c>
      <c r="Y108" s="150">
        <v>1791</v>
      </c>
      <c r="Z108" s="150">
        <v>1791</v>
      </c>
      <c r="AA108" s="150">
        <v>1791</v>
      </c>
      <c r="AB108" s="150">
        <v>1791</v>
      </c>
      <c r="AC108" s="150">
        <v>1791</v>
      </c>
      <c r="AD108" s="150">
        <v>1791</v>
      </c>
      <c r="AE108" s="150">
        <v>1791</v>
      </c>
      <c r="AF108" s="150">
        <v>1792</v>
      </c>
    </row>
    <row r="109" spans="2:32" x14ac:dyDescent="0.2">
      <c r="B109" s="146" t="s">
        <v>37</v>
      </c>
      <c r="C109" s="146" t="s">
        <v>414</v>
      </c>
      <c r="D109" s="146" t="s">
        <v>430</v>
      </c>
      <c r="E109" s="146" t="s">
        <v>420</v>
      </c>
      <c r="F109" s="146"/>
      <c r="G109" s="150">
        <v>17182</v>
      </c>
      <c r="H109" s="150">
        <v>18941</v>
      </c>
      <c r="I109" s="150">
        <v>22175</v>
      </c>
      <c r="J109" s="150">
        <v>23846</v>
      </c>
      <c r="K109" s="150">
        <v>25618</v>
      </c>
      <c r="L109" s="150">
        <v>27380</v>
      </c>
      <c r="M109" s="150">
        <v>27647</v>
      </c>
      <c r="N109" s="150">
        <v>27859</v>
      </c>
      <c r="O109" s="150">
        <v>27978</v>
      </c>
      <c r="P109" s="150">
        <v>27991</v>
      </c>
      <c r="Q109" s="150">
        <v>27931</v>
      </c>
      <c r="R109" s="150">
        <v>28808</v>
      </c>
      <c r="S109" s="150">
        <v>29679</v>
      </c>
      <c r="T109" s="150">
        <v>30566</v>
      </c>
      <c r="U109" s="150">
        <v>31433</v>
      </c>
      <c r="V109" s="150">
        <v>32314</v>
      </c>
      <c r="W109" s="150">
        <v>33197</v>
      </c>
      <c r="X109" s="150">
        <v>34078</v>
      </c>
      <c r="Y109" s="150">
        <v>34967</v>
      </c>
      <c r="Z109" s="150">
        <v>35834</v>
      </c>
      <c r="AA109" s="150">
        <v>36711</v>
      </c>
      <c r="AB109" s="150">
        <v>37587</v>
      </c>
      <c r="AC109" s="150">
        <v>38460</v>
      </c>
      <c r="AD109" s="150">
        <v>39321</v>
      </c>
      <c r="AE109" s="150">
        <v>40213</v>
      </c>
      <c r="AF109" s="150">
        <v>41633</v>
      </c>
    </row>
    <row r="110" spans="2:32" x14ac:dyDescent="0.2">
      <c r="B110" s="146" t="s">
        <v>37</v>
      </c>
      <c r="C110" s="146" t="s">
        <v>414</v>
      </c>
      <c r="D110" s="146" t="s">
        <v>431</v>
      </c>
      <c r="E110" s="146" t="s">
        <v>420</v>
      </c>
      <c r="F110" s="146"/>
      <c r="G110" s="150">
        <v>0</v>
      </c>
      <c r="H110" s="150">
        <v>0</v>
      </c>
      <c r="I110" s="150">
        <v>0</v>
      </c>
      <c r="J110" s="150">
        <v>0</v>
      </c>
      <c r="K110" s="150">
        <v>0</v>
      </c>
      <c r="L110" s="150">
        <v>0</v>
      </c>
      <c r="M110" s="150">
        <v>386</v>
      </c>
      <c r="N110" s="150">
        <v>839</v>
      </c>
      <c r="O110" s="150">
        <v>1326</v>
      </c>
      <c r="P110" s="150">
        <v>1861</v>
      </c>
      <c r="Q110" s="150">
        <v>2437</v>
      </c>
      <c r="R110" s="150">
        <v>2541</v>
      </c>
      <c r="S110" s="150">
        <v>2643</v>
      </c>
      <c r="T110" s="150">
        <v>2750</v>
      </c>
      <c r="U110" s="150">
        <v>2856</v>
      </c>
      <c r="V110" s="150">
        <v>2958</v>
      </c>
      <c r="W110" s="150">
        <v>3066</v>
      </c>
      <c r="X110" s="150">
        <v>3170</v>
      </c>
      <c r="Y110" s="150">
        <v>3274</v>
      </c>
      <c r="Z110" s="150">
        <v>3380</v>
      </c>
      <c r="AA110" s="150">
        <v>3482</v>
      </c>
      <c r="AB110" s="150">
        <v>3588</v>
      </c>
      <c r="AC110" s="150">
        <v>3692</v>
      </c>
      <c r="AD110" s="150">
        <v>3793</v>
      </c>
      <c r="AE110" s="150">
        <v>3902</v>
      </c>
      <c r="AF110" s="150">
        <v>4072</v>
      </c>
    </row>
    <row r="111" spans="2:32" x14ac:dyDescent="0.2">
      <c r="B111" s="146" t="s">
        <v>37</v>
      </c>
      <c r="C111" s="146" t="s">
        <v>414</v>
      </c>
      <c r="D111" s="146" t="s">
        <v>432</v>
      </c>
      <c r="E111" s="146" t="s">
        <v>420</v>
      </c>
      <c r="F111" s="146"/>
      <c r="G111" s="150">
        <v>0</v>
      </c>
      <c r="H111" s="150">
        <v>0</v>
      </c>
      <c r="I111" s="150">
        <v>0</v>
      </c>
      <c r="J111" s="150">
        <v>0</v>
      </c>
      <c r="K111" s="150">
        <v>0</v>
      </c>
      <c r="L111" s="150">
        <v>0</v>
      </c>
      <c r="M111" s="150">
        <v>386</v>
      </c>
      <c r="N111" s="150">
        <v>839</v>
      </c>
      <c r="O111" s="150">
        <v>1326</v>
      </c>
      <c r="P111" s="150">
        <v>1861</v>
      </c>
      <c r="Q111" s="150">
        <v>2437</v>
      </c>
      <c r="R111" s="150">
        <v>2541</v>
      </c>
      <c r="S111" s="150">
        <v>2643</v>
      </c>
      <c r="T111" s="150">
        <v>2750</v>
      </c>
      <c r="U111" s="150">
        <v>2856</v>
      </c>
      <c r="V111" s="150">
        <v>2958</v>
      </c>
      <c r="W111" s="150">
        <v>3066</v>
      </c>
      <c r="X111" s="150">
        <v>3170</v>
      </c>
      <c r="Y111" s="150">
        <v>3274</v>
      </c>
      <c r="Z111" s="150">
        <v>3380</v>
      </c>
      <c r="AA111" s="150">
        <v>3482</v>
      </c>
      <c r="AB111" s="150">
        <v>3588</v>
      </c>
      <c r="AC111" s="150">
        <v>3692</v>
      </c>
      <c r="AD111" s="150">
        <v>3793</v>
      </c>
      <c r="AE111" s="150">
        <v>3902</v>
      </c>
      <c r="AF111" s="150">
        <v>4072</v>
      </c>
    </row>
    <row r="112" spans="2:32" x14ac:dyDescent="0.2">
      <c r="B112" s="146" t="s">
        <v>37</v>
      </c>
      <c r="C112" s="146" t="s">
        <v>414</v>
      </c>
      <c r="D112" s="146" t="s">
        <v>433</v>
      </c>
      <c r="E112" s="146" t="s">
        <v>243</v>
      </c>
      <c r="F112" s="146"/>
      <c r="G112" s="150">
        <v>7630</v>
      </c>
      <c r="H112" s="150">
        <v>7030</v>
      </c>
      <c r="I112" s="150">
        <v>6464</v>
      </c>
      <c r="J112" s="150">
        <v>5905</v>
      </c>
      <c r="K112" s="150">
        <v>5284</v>
      </c>
      <c r="L112" s="150">
        <v>4666</v>
      </c>
      <c r="M112" s="150">
        <v>4513</v>
      </c>
      <c r="N112" s="150">
        <v>4359</v>
      </c>
      <c r="O112" s="150">
        <v>4204</v>
      </c>
      <c r="P112" s="150">
        <v>4057</v>
      </c>
      <c r="Q112" s="150">
        <v>3906</v>
      </c>
      <c r="R112" s="150">
        <v>3754</v>
      </c>
      <c r="S112" s="150">
        <v>3604</v>
      </c>
      <c r="T112" s="150">
        <v>3453</v>
      </c>
      <c r="U112" s="150">
        <v>3304</v>
      </c>
      <c r="V112" s="150">
        <v>3156</v>
      </c>
      <c r="W112" s="150">
        <v>3003</v>
      </c>
      <c r="X112" s="150">
        <v>2856</v>
      </c>
      <c r="Y112" s="150">
        <v>2708</v>
      </c>
      <c r="Z112" s="150">
        <v>2559</v>
      </c>
      <c r="AA112" s="150">
        <v>2412</v>
      </c>
      <c r="AB112" s="150">
        <v>2254</v>
      </c>
      <c r="AC112" s="150">
        <v>2083</v>
      </c>
      <c r="AD112" s="150">
        <v>1915</v>
      </c>
      <c r="AE112" s="150">
        <v>1736</v>
      </c>
      <c r="AF112" s="150">
        <v>1534</v>
      </c>
    </row>
    <row r="113" spans="2:32" x14ac:dyDescent="0.2">
      <c r="B113" s="146" t="s">
        <v>37</v>
      </c>
      <c r="C113" s="146" t="s">
        <v>414</v>
      </c>
      <c r="D113" s="146" t="s">
        <v>434</v>
      </c>
      <c r="E113" s="146" t="s">
        <v>243</v>
      </c>
      <c r="F113" s="146"/>
      <c r="G113" s="150">
        <v>24739</v>
      </c>
      <c r="H113" s="150">
        <v>22837</v>
      </c>
      <c r="I113" s="150">
        <v>21260</v>
      </c>
      <c r="J113" s="150">
        <v>19584</v>
      </c>
      <c r="K113" s="150">
        <v>17691</v>
      </c>
      <c r="L113" s="150">
        <v>15796</v>
      </c>
      <c r="M113" s="150">
        <v>15321</v>
      </c>
      <c r="N113" s="150">
        <v>14842</v>
      </c>
      <c r="O113" s="150">
        <v>14365</v>
      </c>
      <c r="P113" s="150">
        <v>13895</v>
      </c>
      <c r="Q113" s="150">
        <v>13417</v>
      </c>
      <c r="R113" s="150">
        <v>12946</v>
      </c>
      <c r="S113" s="150">
        <v>12475</v>
      </c>
      <c r="T113" s="150">
        <v>12007</v>
      </c>
      <c r="U113" s="150">
        <v>11536</v>
      </c>
      <c r="V113" s="150">
        <v>11073</v>
      </c>
      <c r="W113" s="150">
        <v>10601</v>
      </c>
      <c r="X113" s="150">
        <v>10128</v>
      </c>
      <c r="Y113" s="150">
        <v>9668</v>
      </c>
      <c r="Z113" s="150">
        <v>9207</v>
      </c>
      <c r="AA113" s="150">
        <v>8749</v>
      </c>
      <c r="AB113" s="150">
        <v>8266</v>
      </c>
      <c r="AC113" s="150">
        <v>7723</v>
      </c>
      <c r="AD113" s="150">
        <v>7181</v>
      </c>
      <c r="AE113" s="150">
        <v>6627</v>
      </c>
      <c r="AF113" s="150">
        <v>5953</v>
      </c>
    </row>
    <row r="114" spans="2:32" x14ac:dyDescent="0.2">
      <c r="B114" s="146" t="s">
        <v>37</v>
      </c>
      <c r="C114" s="146" t="s">
        <v>414</v>
      </c>
      <c r="D114" s="146" t="s">
        <v>435</v>
      </c>
      <c r="E114" s="146" t="s">
        <v>421</v>
      </c>
      <c r="F114" s="146"/>
      <c r="G114" s="150">
        <v>24954</v>
      </c>
      <c r="H114" s="150">
        <v>25068</v>
      </c>
      <c r="I114" s="150">
        <v>23763</v>
      </c>
      <c r="J114" s="150">
        <v>23720</v>
      </c>
      <c r="K114" s="150">
        <v>23655</v>
      </c>
      <c r="L114" s="150">
        <v>23589</v>
      </c>
      <c r="M114" s="150">
        <v>23482</v>
      </c>
      <c r="N114" s="150">
        <v>23361</v>
      </c>
      <c r="O114" s="150">
        <v>23243</v>
      </c>
      <c r="P114" s="150">
        <v>23128</v>
      </c>
      <c r="Q114" s="150">
        <v>23014</v>
      </c>
      <c r="R114" s="150">
        <v>22896</v>
      </c>
      <c r="S114" s="150">
        <v>22815</v>
      </c>
      <c r="T114" s="150">
        <v>22745</v>
      </c>
      <c r="U114" s="150">
        <v>22675</v>
      </c>
      <c r="V114" s="150">
        <v>22608</v>
      </c>
      <c r="W114" s="150">
        <v>22542</v>
      </c>
      <c r="X114" s="150">
        <v>22481</v>
      </c>
      <c r="Y114" s="150">
        <v>22424</v>
      </c>
      <c r="Z114" s="150">
        <v>22375</v>
      </c>
      <c r="AA114" s="150">
        <v>22341</v>
      </c>
      <c r="AB114" s="150">
        <v>22310</v>
      </c>
      <c r="AC114" s="150">
        <v>22285</v>
      </c>
      <c r="AD114" s="150">
        <v>22270</v>
      </c>
      <c r="AE114" s="150">
        <v>22251</v>
      </c>
      <c r="AF114" s="150">
        <v>22245</v>
      </c>
    </row>
    <row r="115" spans="2:32" x14ac:dyDescent="0.2">
      <c r="B115" s="146" t="s">
        <v>37</v>
      </c>
      <c r="C115" s="146" t="s">
        <v>414</v>
      </c>
      <c r="D115" s="146" t="s">
        <v>436</v>
      </c>
      <c r="E115" s="146" t="s">
        <v>421</v>
      </c>
      <c r="F115" s="146"/>
      <c r="G115" s="150">
        <v>160834</v>
      </c>
      <c r="H115" s="150">
        <v>161564</v>
      </c>
      <c r="I115" s="150">
        <v>153799</v>
      </c>
      <c r="J115" s="150">
        <v>153544</v>
      </c>
      <c r="K115" s="150">
        <v>153250</v>
      </c>
      <c r="L115" s="150">
        <v>152945</v>
      </c>
      <c r="M115" s="150">
        <v>152116</v>
      </c>
      <c r="N115" s="150">
        <v>151226</v>
      </c>
      <c r="O115" s="150">
        <v>150325</v>
      </c>
      <c r="P115" s="150">
        <v>149456</v>
      </c>
      <c r="Q115" s="150">
        <v>148595</v>
      </c>
      <c r="R115" s="150">
        <v>147708</v>
      </c>
      <c r="S115" s="150">
        <v>147181</v>
      </c>
      <c r="T115" s="150">
        <v>146717</v>
      </c>
      <c r="U115" s="150">
        <v>146222</v>
      </c>
      <c r="V115" s="150">
        <v>145760</v>
      </c>
      <c r="W115" s="150">
        <v>145349</v>
      </c>
      <c r="X115" s="150">
        <v>144953</v>
      </c>
      <c r="Y115" s="150">
        <v>144580</v>
      </c>
      <c r="Z115" s="150">
        <v>144275</v>
      </c>
      <c r="AA115" s="150">
        <v>144037</v>
      </c>
      <c r="AB115" s="150">
        <v>143831</v>
      </c>
      <c r="AC115" s="150">
        <v>143673</v>
      </c>
      <c r="AD115" s="150">
        <v>143537</v>
      </c>
      <c r="AE115" s="150">
        <v>143416</v>
      </c>
      <c r="AF115" s="150">
        <v>143369</v>
      </c>
    </row>
    <row r="116" spans="2:32" x14ac:dyDescent="0.2">
      <c r="B116" s="146" t="s">
        <v>37</v>
      </c>
      <c r="C116" s="146" t="s">
        <v>414</v>
      </c>
      <c r="D116" s="146" t="s">
        <v>422</v>
      </c>
      <c r="E116" s="146" t="s">
        <v>422</v>
      </c>
      <c r="F116" s="146"/>
      <c r="G116" s="150">
        <v>31740</v>
      </c>
      <c r="H116" s="150">
        <v>29851</v>
      </c>
      <c r="I116" s="150">
        <v>27976</v>
      </c>
      <c r="J116" s="150">
        <v>26093</v>
      </c>
      <c r="K116" s="150">
        <v>24235</v>
      </c>
      <c r="L116" s="150">
        <v>22367</v>
      </c>
      <c r="M116" s="150">
        <v>21866</v>
      </c>
      <c r="N116" s="150">
        <v>21357</v>
      </c>
      <c r="O116" s="150">
        <v>20852</v>
      </c>
      <c r="P116" s="150">
        <v>20343</v>
      </c>
      <c r="Q116" s="150">
        <v>19838</v>
      </c>
      <c r="R116" s="150">
        <v>19334</v>
      </c>
      <c r="S116" s="150">
        <v>18347</v>
      </c>
      <c r="T116" s="150">
        <v>17340</v>
      </c>
      <c r="U116" s="150">
        <v>16327</v>
      </c>
      <c r="V116" s="150">
        <v>15312</v>
      </c>
      <c r="W116" s="150">
        <v>14220</v>
      </c>
      <c r="X116" s="150">
        <v>13129</v>
      </c>
      <c r="Y116" s="150">
        <v>12044</v>
      </c>
      <c r="Z116" s="150">
        <v>10811</v>
      </c>
      <c r="AA116" s="150">
        <v>9572</v>
      </c>
      <c r="AB116" s="150">
        <v>8330</v>
      </c>
      <c r="AC116" s="150">
        <v>7073</v>
      </c>
      <c r="AD116" s="150">
        <v>5834</v>
      </c>
      <c r="AE116" s="150">
        <v>4584</v>
      </c>
      <c r="AF116" s="150">
        <v>2536</v>
      </c>
    </row>
    <row r="117" spans="2:32" x14ac:dyDescent="0.2">
      <c r="B117" s="146" t="s">
        <v>37</v>
      </c>
      <c r="C117" s="146" t="s">
        <v>414</v>
      </c>
      <c r="D117" s="146" t="s">
        <v>437</v>
      </c>
      <c r="E117" s="146" t="s">
        <v>421</v>
      </c>
      <c r="F117" s="146"/>
      <c r="G117" s="150">
        <v>3497</v>
      </c>
      <c r="H117" s="150">
        <v>3491</v>
      </c>
      <c r="I117" s="150">
        <v>3430</v>
      </c>
      <c r="J117" s="150">
        <v>3453</v>
      </c>
      <c r="K117" s="150">
        <v>3473</v>
      </c>
      <c r="L117" s="150">
        <v>3491</v>
      </c>
      <c r="M117" s="150">
        <v>3474</v>
      </c>
      <c r="N117" s="150">
        <v>3457</v>
      </c>
      <c r="O117" s="150">
        <v>3439</v>
      </c>
      <c r="P117" s="150">
        <v>3419</v>
      </c>
      <c r="Q117" s="150">
        <v>3398</v>
      </c>
      <c r="R117" s="150">
        <v>3381</v>
      </c>
      <c r="S117" s="150">
        <v>3367</v>
      </c>
      <c r="T117" s="150">
        <v>3360</v>
      </c>
      <c r="U117" s="150">
        <v>3348</v>
      </c>
      <c r="V117" s="150">
        <v>3337</v>
      </c>
      <c r="W117" s="150">
        <v>3329</v>
      </c>
      <c r="X117" s="150">
        <v>3321</v>
      </c>
      <c r="Y117" s="150">
        <v>3309</v>
      </c>
      <c r="Z117" s="150">
        <v>3302</v>
      </c>
      <c r="AA117" s="150">
        <v>3295</v>
      </c>
      <c r="AB117" s="150">
        <v>3292</v>
      </c>
      <c r="AC117" s="150">
        <v>3288</v>
      </c>
      <c r="AD117" s="150">
        <v>3286</v>
      </c>
      <c r="AE117" s="150">
        <v>3281</v>
      </c>
      <c r="AF117" s="150">
        <v>3283</v>
      </c>
    </row>
    <row r="118" spans="2:32" x14ac:dyDescent="0.2">
      <c r="B118" s="146" t="s">
        <v>37</v>
      </c>
      <c r="C118" s="146" t="s">
        <v>414</v>
      </c>
      <c r="D118" s="146" t="s">
        <v>438</v>
      </c>
      <c r="E118" s="146" t="s">
        <v>421</v>
      </c>
      <c r="F118" s="146"/>
      <c r="G118" s="150">
        <v>22644</v>
      </c>
      <c r="H118" s="150">
        <v>22618</v>
      </c>
      <c r="I118" s="150">
        <v>22483</v>
      </c>
      <c r="J118" s="150">
        <v>22712</v>
      </c>
      <c r="K118" s="150">
        <v>22905</v>
      </c>
      <c r="L118" s="150">
        <v>23106</v>
      </c>
      <c r="M118" s="150">
        <v>22979</v>
      </c>
      <c r="N118" s="150">
        <v>22836</v>
      </c>
      <c r="O118" s="150">
        <v>22694</v>
      </c>
      <c r="P118" s="150">
        <v>22556</v>
      </c>
      <c r="Q118" s="150">
        <v>22417</v>
      </c>
      <c r="R118" s="150">
        <v>22279</v>
      </c>
      <c r="S118" s="150">
        <v>22199</v>
      </c>
      <c r="T118" s="150">
        <v>22120</v>
      </c>
      <c r="U118" s="150">
        <v>22045</v>
      </c>
      <c r="V118" s="150">
        <v>21973</v>
      </c>
      <c r="W118" s="150">
        <v>21914</v>
      </c>
      <c r="X118" s="150">
        <v>21852</v>
      </c>
      <c r="Y118" s="150">
        <v>21794</v>
      </c>
      <c r="Z118" s="150">
        <v>21749</v>
      </c>
      <c r="AA118" s="150">
        <v>21716</v>
      </c>
      <c r="AB118" s="150">
        <v>21679</v>
      </c>
      <c r="AC118" s="150">
        <v>21661</v>
      </c>
      <c r="AD118" s="150">
        <v>21636</v>
      </c>
      <c r="AE118" s="150">
        <v>21620</v>
      </c>
      <c r="AF118" s="150">
        <v>21611</v>
      </c>
    </row>
    <row r="119" spans="2:32" x14ac:dyDescent="0.2">
      <c r="B119" s="146" t="s">
        <v>37</v>
      </c>
      <c r="C119" s="146" t="s">
        <v>414</v>
      </c>
      <c r="D119" s="146" t="s">
        <v>439</v>
      </c>
      <c r="E119" s="146" t="s">
        <v>420</v>
      </c>
      <c r="F119" s="146"/>
      <c r="G119" s="150">
        <v>6267</v>
      </c>
      <c r="H119" s="150">
        <v>7381</v>
      </c>
      <c r="I119" s="150">
        <v>11157</v>
      </c>
      <c r="J119" s="150">
        <v>12263</v>
      </c>
      <c r="K119" s="150">
        <v>13497</v>
      </c>
      <c r="L119" s="150">
        <v>14719</v>
      </c>
      <c r="M119" s="150">
        <v>15255</v>
      </c>
      <c r="N119" s="150">
        <v>15811</v>
      </c>
      <c r="O119" s="150">
        <v>16365</v>
      </c>
      <c r="P119" s="150">
        <v>16902</v>
      </c>
      <c r="Q119" s="150">
        <v>17450</v>
      </c>
      <c r="R119" s="150">
        <v>17988</v>
      </c>
      <c r="S119" s="150">
        <v>18531</v>
      </c>
      <c r="T119" s="150">
        <v>19079</v>
      </c>
      <c r="U119" s="150">
        <v>19623</v>
      </c>
      <c r="V119" s="150">
        <v>20171</v>
      </c>
      <c r="W119" s="150">
        <v>20711</v>
      </c>
      <c r="X119" s="150">
        <v>21256</v>
      </c>
      <c r="Y119" s="150">
        <v>21809</v>
      </c>
      <c r="Z119" s="150">
        <v>22341</v>
      </c>
      <c r="AA119" s="150">
        <v>22883</v>
      </c>
      <c r="AB119" s="150">
        <v>23427</v>
      </c>
      <c r="AC119" s="150">
        <v>23958</v>
      </c>
      <c r="AD119" s="150">
        <v>24499</v>
      </c>
      <c r="AE119" s="150">
        <v>25037</v>
      </c>
      <c r="AF119" s="150">
        <v>25799</v>
      </c>
    </row>
    <row r="120" spans="2:32" x14ac:dyDescent="0.2">
      <c r="B120" s="146" t="s">
        <v>37</v>
      </c>
      <c r="C120" s="146" t="s">
        <v>414</v>
      </c>
      <c r="D120" s="146" t="s">
        <v>440</v>
      </c>
      <c r="E120" s="146" t="s">
        <v>423</v>
      </c>
      <c r="F120" s="146"/>
      <c r="G120" s="150">
        <v>12068</v>
      </c>
      <c r="H120" s="150">
        <v>12048</v>
      </c>
      <c r="I120" s="150">
        <v>12025</v>
      </c>
      <c r="J120" s="150">
        <v>12004</v>
      </c>
      <c r="K120" s="150">
        <v>11984</v>
      </c>
      <c r="L120" s="150">
        <v>11963</v>
      </c>
      <c r="M120" s="150">
        <v>11941</v>
      </c>
      <c r="N120" s="150">
        <v>11921</v>
      </c>
      <c r="O120" s="150">
        <v>11897</v>
      </c>
      <c r="P120" s="150">
        <v>11876</v>
      </c>
      <c r="Q120" s="150">
        <v>11852</v>
      </c>
      <c r="R120" s="150">
        <v>11828</v>
      </c>
      <c r="S120" s="150">
        <v>11804</v>
      </c>
      <c r="T120" s="150">
        <v>11784</v>
      </c>
      <c r="U120" s="150">
        <v>11762</v>
      </c>
      <c r="V120" s="150">
        <v>11744</v>
      </c>
      <c r="W120" s="150">
        <v>11720</v>
      </c>
      <c r="X120" s="150">
        <v>11702</v>
      </c>
      <c r="Y120" s="150">
        <v>11685</v>
      </c>
      <c r="Z120" s="150">
        <v>11662</v>
      </c>
      <c r="AA120" s="150">
        <v>11642</v>
      </c>
      <c r="AB120" s="150">
        <v>11626</v>
      </c>
      <c r="AC120" s="150">
        <v>11606</v>
      </c>
      <c r="AD120" s="150">
        <v>11589</v>
      </c>
      <c r="AE120" s="150">
        <v>11570</v>
      </c>
      <c r="AF120" s="150">
        <v>11547</v>
      </c>
    </row>
    <row r="121" spans="2:32" x14ac:dyDescent="0.2">
      <c r="B121" s="146" t="s">
        <v>37</v>
      </c>
      <c r="C121" s="146" t="s">
        <v>414</v>
      </c>
      <c r="D121" s="146" t="s">
        <v>441</v>
      </c>
      <c r="E121" s="146" t="s">
        <v>423</v>
      </c>
      <c r="F121" s="146"/>
      <c r="G121" s="150">
        <v>7515</v>
      </c>
      <c r="H121" s="150">
        <v>7496</v>
      </c>
      <c r="I121" s="150">
        <v>7480</v>
      </c>
      <c r="J121" s="150">
        <v>7461</v>
      </c>
      <c r="K121" s="150">
        <v>7444</v>
      </c>
      <c r="L121" s="150">
        <v>7430</v>
      </c>
      <c r="M121" s="150">
        <v>7411</v>
      </c>
      <c r="N121" s="150">
        <v>7393</v>
      </c>
      <c r="O121" s="150">
        <v>7374</v>
      </c>
      <c r="P121" s="150">
        <v>7355</v>
      </c>
      <c r="Q121" s="150">
        <v>7334</v>
      </c>
      <c r="R121" s="150">
        <v>7315</v>
      </c>
      <c r="S121" s="150">
        <v>7296</v>
      </c>
      <c r="T121" s="150">
        <v>7281</v>
      </c>
      <c r="U121" s="150">
        <v>7265</v>
      </c>
      <c r="V121" s="150">
        <v>7248</v>
      </c>
      <c r="W121" s="150">
        <v>7233</v>
      </c>
      <c r="X121" s="150">
        <v>7216</v>
      </c>
      <c r="Y121" s="150">
        <v>7201</v>
      </c>
      <c r="Z121" s="150">
        <v>7181</v>
      </c>
      <c r="AA121" s="150">
        <v>7166</v>
      </c>
      <c r="AB121" s="150">
        <v>7149</v>
      </c>
      <c r="AC121" s="150">
        <v>7133</v>
      </c>
      <c r="AD121" s="150">
        <v>7118</v>
      </c>
      <c r="AE121" s="150">
        <v>7105</v>
      </c>
      <c r="AF121" s="150">
        <v>7087</v>
      </c>
    </row>
    <row r="122" spans="2:32" x14ac:dyDescent="0.2">
      <c r="B122" s="146"/>
      <c r="C122" s="146"/>
      <c r="D122" s="146"/>
      <c r="E122" s="146"/>
      <c r="F122" s="146"/>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row>
    <row r="123" spans="2:32" x14ac:dyDescent="0.2">
      <c r="B123" s="146" t="s">
        <v>41</v>
      </c>
      <c r="C123" s="146" t="s">
        <v>414</v>
      </c>
      <c r="D123" s="146" t="s">
        <v>425</v>
      </c>
      <c r="E123" s="146" t="s">
        <v>420</v>
      </c>
      <c r="F123" s="146"/>
      <c r="G123" s="150">
        <v>15379</v>
      </c>
      <c r="H123" s="150">
        <v>16988</v>
      </c>
      <c r="I123" s="150">
        <v>23158</v>
      </c>
      <c r="J123" s="150">
        <v>34604</v>
      </c>
      <c r="K123" s="150">
        <v>45377</v>
      </c>
      <c r="L123" s="150">
        <v>55455</v>
      </c>
      <c r="M123" s="150">
        <v>66520</v>
      </c>
      <c r="N123" s="150">
        <v>77520</v>
      </c>
      <c r="O123" s="150">
        <v>88430</v>
      </c>
      <c r="P123" s="150">
        <v>99307</v>
      </c>
      <c r="Q123" s="150">
        <v>110125</v>
      </c>
      <c r="R123" s="150">
        <v>109727</v>
      </c>
      <c r="S123" s="150">
        <v>109441</v>
      </c>
      <c r="T123" s="150">
        <v>109175</v>
      </c>
      <c r="U123" s="150">
        <v>108885</v>
      </c>
      <c r="V123" s="150">
        <v>108625</v>
      </c>
      <c r="W123" s="150">
        <v>108355</v>
      </c>
      <c r="X123" s="150">
        <v>108082</v>
      </c>
      <c r="Y123" s="150">
        <v>107789</v>
      </c>
      <c r="Z123" s="150">
        <v>107520</v>
      </c>
      <c r="AA123" s="150">
        <v>102118</v>
      </c>
      <c r="AB123" s="150">
        <v>101856</v>
      </c>
      <c r="AC123" s="150">
        <v>101632</v>
      </c>
      <c r="AD123" s="150">
        <v>101407</v>
      </c>
      <c r="AE123" s="150">
        <v>101153</v>
      </c>
      <c r="AF123" s="150">
        <v>100915</v>
      </c>
    </row>
    <row r="124" spans="2:32" x14ac:dyDescent="0.2">
      <c r="B124" s="146" t="s">
        <v>41</v>
      </c>
      <c r="C124" s="146" t="s">
        <v>414</v>
      </c>
      <c r="D124" s="146" t="s">
        <v>426</v>
      </c>
      <c r="E124" s="146" t="s">
        <v>420</v>
      </c>
      <c r="F124" s="146"/>
      <c r="G124" s="150">
        <v>0</v>
      </c>
      <c r="H124" s="150">
        <v>0</v>
      </c>
      <c r="I124" s="150">
        <v>0</v>
      </c>
      <c r="J124" s="150">
        <v>320</v>
      </c>
      <c r="K124" s="150">
        <v>925</v>
      </c>
      <c r="L124" s="150">
        <v>1798</v>
      </c>
      <c r="M124" s="150">
        <v>2204</v>
      </c>
      <c r="N124" s="150">
        <v>2607</v>
      </c>
      <c r="O124" s="150">
        <v>3011</v>
      </c>
      <c r="P124" s="150">
        <v>3409</v>
      </c>
      <c r="Q124" s="150">
        <v>3808</v>
      </c>
      <c r="R124" s="150">
        <v>3794</v>
      </c>
      <c r="S124" s="150">
        <v>3788</v>
      </c>
      <c r="T124" s="150">
        <v>3782</v>
      </c>
      <c r="U124" s="150">
        <v>3774</v>
      </c>
      <c r="V124" s="150">
        <v>3766</v>
      </c>
      <c r="W124" s="150">
        <v>3758</v>
      </c>
      <c r="X124" s="150">
        <v>3758</v>
      </c>
      <c r="Y124" s="150">
        <v>3750</v>
      </c>
      <c r="Z124" s="150">
        <v>3745</v>
      </c>
      <c r="AA124" s="150">
        <v>3740</v>
      </c>
      <c r="AB124" s="150">
        <v>3738</v>
      </c>
      <c r="AC124" s="150">
        <v>3732</v>
      </c>
      <c r="AD124" s="150">
        <v>3729</v>
      </c>
      <c r="AE124" s="150">
        <v>3722</v>
      </c>
      <c r="AF124" s="150">
        <v>3717</v>
      </c>
    </row>
    <row r="125" spans="2:32" x14ac:dyDescent="0.2">
      <c r="B125" s="146" t="s">
        <v>41</v>
      </c>
      <c r="C125" s="146" t="s">
        <v>414</v>
      </c>
      <c r="D125" s="146" t="s">
        <v>427</v>
      </c>
      <c r="E125" s="146" t="s">
        <v>420</v>
      </c>
      <c r="F125" s="146"/>
      <c r="G125" s="150">
        <v>0</v>
      </c>
      <c r="H125" s="150">
        <v>0</v>
      </c>
      <c r="I125" s="150">
        <v>0</v>
      </c>
      <c r="J125" s="150">
        <v>320</v>
      </c>
      <c r="K125" s="150">
        <v>925</v>
      </c>
      <c r="L125" s="150">
        <v>1798</v>
      </c>
      <c r="M125" s="150">
        <v>2204</v>
      </c>
      <c r="N125" s="150">
        <v>2607</v>
      </c>
      <c r="O125" s="150">
        <v>3011</v>
      </c>
      <c r="P125" s="150">
        <v>3409</v>
      </c>
      <c r="Q125" s="150">
        <v>3808</v>
      </c>
      <c r="R125" s="150">
        <v>3794</v>
      </c>
      <c r="S125" s="150">
        <v>3788</v>
      </c>
      <c r="T125" s="150">
        <v>3782</v>
      </c>
      <c r="U125" s="150">
        <v>3774</v>
      </c>
      <c r="V125" s="150">
        <v>3766</v>
      </c>
      <c r="W125" s="150">
        <v>3758</v>
      </c>
      <c r="X125" s="150">
        <v>3758</v>
      </c>
      <c r="Y125" s="150">
        <v>3750</v>
      </c>
      <c r="Z125" s="150">
        <v>3745</v>
      </c>
      <c r="AA125" s="150">
        <v>3740</v>
      </c>
      <c r="AB125" s="150">
        <v>3738</v>
      </c>
      <c r="AC125" s="150">
        <v>3732</v>
      </c>
      <c r="AD125" s="150">
        <v>3729</v>
      </c>
      <c r="AE125" s="150">
        <v>3722</v>
      </c>
      <c r="AF125" s="150">
        <v>3717</v>
      </c>
    </row>
    <row r="126" spans="2:32" x14ac:dyDescent="0.2">
      <c r="B126" s="146" t="s">
        <v>41</v>
      </c>
      <c r="C126" s="146" t="s">
        <v>414</v>
      </c>
      <c r="D126" s="146" t="s">
        <v>428</v>
      </c>
      <c r="E126" s="146" t="s">
        <v>243</v>
      </c>
      <c r="F126" s="146"/>
      <c r="G126" s="150">
        <v>1591</v>
      </c>
      <c r="H126" s="150">
        <v>1464</v>
      </c>
      <c r="I126" s="150">
        <v>1340</v>
      </c>
      <c r="J126" s="150">
        <v>1018</v>
      </c>
      <c r="K126" s="150">
        <v>742</v>
      </c>
      <c r="L126" s="150">
        <v>511</v>
      </c>
      <c r="M126" s="150">
        <v>322</v>
      </c>
      <c r="N126" s="150">
        <v>176</v>
      </c>
      <c r="O126" s="150">
        <v>73</v>
      </c>
      <c r="P126" s="150">
        <v>14</v>
      </c>
      <c r="Q126" s="150">
        <v>0</v>
      </c>
      <c r="R126" s="150">
        <v>0</v>
      </c>
      <c r="S126" s="150">
        <v>0</v>
      </c>
      <c r="T126" s="150">
        <v>0</v>
      </c>
      <c r="U126" s="150">
        <v>0</v>
      </c>
      <c r="V126" s="150">
        <v>0</v>
      </c>
      <c r="W126" s="150">
        <v>0</v>
      </c>
      <c r="X126" s="150">
        <v>0</v>
      </c>
      <c r="Y126" s="150">
        <v>0</v>
      </c>
      <c r="Z126" s="150">
        <v>0</v>
      </c>
      <c r="AA126" s="150">
        <v>0</v>
      </c>
      <c r="AB126" s="150">
        <v>0</v>
      </c>
      <c r="AC126" s="150">
        <v>0</v>
      </c>
      <c r="AD126" s="150">
        <v>0</v>
      </c>
      <c r="AE126" s="150">
        <v>0</v>
      </c>
      <c r="AF126" s="150">
        <v>0</v>
      </c>
    </row>
    <row r="127" spans="2:32" x14ac:dyDescent="0.2">
      <c r="B127" s="146" t="s">
        <v>41</v>
      </c>
      <c r="C127" s="146" t="s">
        <v>414</v>
      </c>
      <c r="D127" s="146" t="s">
        <v>429</v>
      </c>
      <c r="E127" s="146" t="s">
        <v>243</v>
      </c>
      <c r="F127" s="146"/>
      <c r="G127" s="150">
        <v>5069</v>
      </c>
      <c r="H127" s="150">
        <v>4673</v>
      </c>
      <c r="I127" s="150">
        <v>4332</v>
      </c>
      <c r="J127" s="150">
        <v>3306</v>
      </c>
      <c r="K127" s="150">
        <v>2423</v>
      </c>
      <c r="L127" s="150">
        <v>1673</v>
      </c>
      <c r="M127" s="150">
        <v>1062</v>
      </c>
      <c r="N127" s="150">
        <v>588</v>
      </c>
      <c r="O127" s="150">
        <v>253</v>
      </c>
      <c r="P127" s="150">
        <v>56</v>
      </c>
      <c r="Q127" s="150">
        <v>0</v>
      </c>
      <c r="R127" s="150">
        <v>0</v>
      </c>
      <c r="S127" s="150">
        <v>0</v>
      </c>
      <c r="T127" s="150">
        <v>0</v>
      </c>
      <c r="U127" s="150">
        <v>0</v>
      </c>
      <c r="V127" s="150">
        <v>0</v>
      </c>
      <c r="W127" s="150">
        <v>0</v>
      </c>
      <c r="X127" s="150">
        <v>0</v>
      </c>
      <c r="Y127" s="150">
        <v>0</v>
      </c>
      <c r="Z127" s="150">
        <v>0</v>
      </c>
      <c r="AA127" s="150">
        <v>0</v>
      </c>
      <c r="AB127" s="150">
        <v>0</v>
      </c>
      <c r="AC127" s="150">
        <v>0</v>
      </c>
      <c r="AD127" s="150">
        <v>0</v>
      </c>
      <c r="AE127" s="150">
        <v>0</v>
      </c>
      <c r="AF127" s="150">
        <v>0</v>
      </c>
    </row>
    <row r="128" spans="2:32" x14ac:dyDescent="0.2">
      <c r="B128" s="146" t="s">
        <v>41</v>
      </c>
      <c r="C128" s="146" t="s">
        <v>414</v>
      </c>
      <c r="D128" s="146" t="s">
        <v>266</v>
      </c>
      <c r="E128" s="146" t="s">
        <v>423</v>
      </c>
      <c r="F128" s="146"/>
      <c r="G128" s="150">
        <v>1793</v>
      </c>
      <c r="H128" s="150">
        <v>1792</v>
      </c>
      <c r="I128" s="150">
        <v>1793</v>
      </c>
      <c r="J128" s="150">
        <v>1636</v>
      </c>
      <c r="K128" s="150">
        <v>1478</v>
      </c>
      <c r="L128" s="150">
        <v>1321</v>
      </c>
      <c r="M128" s="150">
        <v>1164</v>
      </c>
      <c r="N128" s="150">
        <v>1007</v>
      </c>
      <c r="O128" s="150">
        <v>850</v>
      </c>
      <c r="P128" s="150">
        <v>693</v>
      </c>
      <c r="Q128" s="150">
        <v>537</v>
      </c>
      <c r="R128" s="150">
        <v>537</v>
      </c>
      <c r="S128" s="150">
        <v>537</v>
      </c>
      <c r="T128" s="150">
        <v>537</v>
      </c>
      <c r="U128" s="150">
        <v>537</v>
      </c>
      <c r="V128" s="150">
        <v>537</v>
      </c>
      <c r="W128" s="150">
        <v>537</v>
      </c>
      <c r="X128" s="150">
        <v>537</v>
      </c>
      <c r="Y128" s="150">
        <v>537</v>
      </c>
      <c r="Z128" s="150">
        <v>537</v>
      </c>
      <c r="AA128" s="150">
        <v>537</v>
      </c>
      <c r="AB128" s="150">
        <v>537</v>
      </c>
      <c r="AC128" s="150">
        <v>537</v>
      </c>
      <c r="AD128" s="150">
        <v>537</v>
      </c>
      <c r="AE128" s="150">
        <v>537</v>
      </c>
      <c r="AF128" s="150">
        <v>537</v>
      </c>
    </row>
    <row r="129" spans="2:32" x14ac:dyDescent="0.2">
      <c r="B129" s="146" t="s">
        <v>41</v>
      </c>
      <c r="C129" s="146" t="s">
        <v>414</v>
      </c>
      <c r="D129" s="146" t="s">
        <v>430</v>
      </c>
      <c r="E129" s="146" t="s">
        <v>420</v>
      </c>
      <c r="F129" s="146"/>
      <c r="G129" s="150">
        <v>17941</v>
      </c>
      <c r="H129" s="150">
        <v>19877</v>
      </c>
      <c r="I129" s="150">
        <v>23557</v>
      </c>
      <c r="J129" s="150">
        <v>36953</v>
      </c>
      <c r="K129" s="150">
        <v>48501</v>
      </c>
      <c r="L129" s="150">
        <v>58182</v>
      </c>
      <c r="M129" s="150">
        <v>70598</v>
      </c>
      <c r="N129" s="150">
        <v>82996</v>
      </c>
      <c r="O129" s="150">
        <v>94463</v>
      </c>
      <c r="P129" s="150">
        <v>106679</v>
      </c>
      <c r="Q129" s="150">
        <v>119627</v>
      </c>
      <c r="R129" s="150">
        <v>119447</v>
      </c>
      <c r="S129" s="150">
        <v>119365</v>
      </c>
      <c r="T129" s="150">
        <v>119307</v>
      </c>
      <c r="U129" s="150">
        <v>119238</v>
      </c>
      <c r="V129" s="150">
        <v>119179</v>
      </c>
      <c r="W129" s="150">
        <v>116599</v>
      </c>
      <c r="X129" s="150">
        <v>116550</v>
      </c>
      <c r="Y129" s="150">
        <v>116523</v>
      </c>
      <c r="Z129" s="150">
        <v>116478</v>
      </c>
      <c r="AA129" s="150">
        <v>111026</v>
      </c>
      <c r="AB129" s="150">
        <v>111012</v>
      </c>
      <c r="AC129" s="150">
        <v>110992</v>
      </c>
      <c r="AD129" s="150">
        <v>110219</v>
      </c>
      <c r="AE129" s="150">
        <v>110217</v>
      </c>
      <c r="AF129" s="150">
        <v>110200</v>
      </c>
    </row>
    <row r="130" spans="2:32" x14ac:dyDescent="0.2">
      <c r="B130" s="146" t="s">
        <v>41</v>
      </c>
      <c r="C130" s="146" t="s">
        <v>414</v>
      </c>
      <c r="D130" s="146" t="s">
        <v>431</v>
      </c>
      <c r="E130" s="146" t="s">
        <v>420</v>
      </c>
      <c r="F130" s="146"/>
      <c r="G130" s="150">
        <v>0</v>
      </c>
      <c r="H130" s="150">
        <v>0</v>
      </c>
      <c r="I130" s="150">
        <v>0</v>
      </c>
      <c r="J130" s="150">
        <v>888</v>
      </c>
      <c r="K130" s="150">
        <v>2689</v>
      </c>
      <c r="L130" s="150">
        <v>5390</v>
      </c>
      <c r="M130" s="150">
        <v>6735</v>
      </c>
      <c r="N130" s="150">
        <v>8079</v>
      </c>
      <c r="O130" s="150">
        <v>9877</v>
      </c>
      <c r="P130" s="150">
        <v>11275</v>
      </c>
      <c r="Q130" s="150">
        <v>12328</v>
      </c>
      <c r="R130" s="150">
        <v>12316</v>
      </c>
      <c r="S130" s="150">
        <v>12313</v>
      </c>
      <c r="T130" s="150">
        <v>12310</v>
      </c>
      <c r="U130" s="150">
        <v>12304</v>
      </c>
      <c r="V130" s="150">
        <v>12301</v>
      </c>
      <c r="W130" s="150">
        <v>13571</v>
      </c>
      <c r="X130" s="150">
        <v>13568</v>
      </c>
      <c r="Y130" s="150">
        <v>13570</v>
      </c>
      <c r="Z130" s="150">
        <v>13572</v>
      </c>
      <c r="AA130" s="150">
        <v>13576</v>
      </c>
      <c r="AB130" s="150">
        <v>13581</v>
      </c>
      <c r="AC130" s="150">
        <v>13588</v>
      </c>
      <c r="AD130" s="150">
        <v>13979</v>
      </c>
      <c r="AE130" s="150">
        <v>13988</v>
      </c>
      <c r="AF130" s="150">
        <v>13996</v>
      </c>
    </row>
    <row r="131" spans="2:32" x14ac:dyDescent="0.2">
      <c r="B131" s="146" t="s">
        <v>41</v>
      </c>
      <c r="C131" s="146" t="s">
        <v>414</v>
      </c>
      <c r="D131" s="146" t="s">
        <v>432</v>
      </c>
      <c r="E131" s="146" t="s">
        <v>420</v>
      </c>
      <c r="F131" s="146"/>
      <c r="G131" s="150">
        <v>0</v>
      </c>
      <c r="H131" s="150">
        <v>0</v>
      </c>
      <c r="I131" s="150">
        <v>0</v>
      </c>
      <c r="J131" s="150">
        <v>888</v>
      </c>
      <c r="K131" s="150">
        <v>2689</v>
      </c>
      <c r="L131" s="150">
        <v>5390</v>
      </c>
      <c r="M131" s="150">
        <v>6735</v>
      </c>
      <c r="N131" s="150">
        <v>8079</v>
      </c>
      <c r="O131" s="150">
        <v>9877</v>
      </c>
      <c r="P131" s="150">
        <v>11275</v>
      </c>
      <c r="Q131" s="150">
        <v>12328</v>
      </c>
      <c r="R131" s="150">
        <v>12316</v>
      </c>
      <c r="S131" s="150">
        <v>12313</v>
      </c>
      <c r="T131" s="150">
        <v>12310</v>
      </c>
      <c r="U131" s="150">
        <v>12304</v>
      </c>
      <c r="V131" s="150">
        <v>12301</v>
      </c>
      <c r="W131" s="150">
        <v>13571</v>
      </c>
      <c r="X131" s="150">
        <v>13568</v>
      </c>
      <c r="Y131" s="150">
        <v>13570</v>
      </c>
      <c r="Z131" s="150">
        <v>13572</v>
      </c>
      <c r="AA131" s="150">
        <v>13576</v>
      </c>
      <c r="AB131" s="150">
        <v>13581</v>
      </c>
      <c r="AC131" s="150">
        <v>13588</v>
      </c>
      <c r="AD131" s="150">
        <v>13979</v>
      </c>
      <c r="AE131" s="150">
        <v>13988</v>
      </c>
      <c r="AF131" s="150">
        <v>13996</v>
      </c>
    </row>
    <row r="132" spans="2:32" x14ac:dyDescent="0.2">
      <c r="B132" s="146" t="s">
        <v>41</v>
      </c>
      <c r="C132" s="146" t="s">
        <v>414</v>
      </c>
      <c r="D132" s="146" t="s">
        <v>442</v>
      </c>
      <c r="E132" s="146" t="s">
        <v>420</v>
      </c>
      <c r="F132" s="146"/>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10580</v>
      </c>
      <c r="AB132" s="150">
        <v>10559</v>
      </c>
      <c r="AC132" s="150">
        <v>10544</v>
      </c>
      <c r="AD132" s="150">
        <v>10493</v>
      </c>
      <c r="AE132" s="150">
        <v>10479</v>
      </c>
      <c r="AF132" s="150">
        <v>10467</v>
      </c>
    </row>
    <row r="133" spans="2:32" x14ac:dyDescent="0.2">
      <c r="B133" s="146" t="s">
        <v>41</v>
      </c>
      <c r="C133" s="146" t="s">
        <v>414</v>
      </c>
      <c r="D133" s="146" t="s">
        <v>433</v>
      </c>
      <c r="E133" s="146" t="s">
        <v>243</v>
      </c>
      <c r="F133" s="146"/>
      <c r="G133" s="150">
        <v>7625</v>
      </c>
      <c r="H133" s="150">
        <v>7025</v>
      </c>
      <c r="I133" s="150">
        <v>6458</v>
      </c>
      <c r="J133" s="150">
        <v>5794</v>
      </c>
      <c r="K133" s="150">
        <v>5088</v>
      </c>
      <c r="L133" s="150">
        <v>4341</v>
      </c>
      <c r="M133" s="150">
        <v>3551</v>
      </c>
      <c r="N133" s="150">
        <v>2720</v>
      </c>
      <c r="O133" s="150">
        <v>1843</v>
      </c>
      <c r="P133" s="150">
        <v>932</v>
      </c>
      <c r="Q133" s="150">
        <v>0</v>
      </c>
      <c r="R133" s="150">
        <v>0</v>
      </c>
      <c r="S133" s="150">
        <v>0</v>
      </c>
      <c r="T133" s="150">
        <v>0</v>
      </c>
      <c r="U133" s="150">
        <v>0</v>
      </c>
      <c r="V133" s="150">
        <v>0</v>
      </c>
      <c r="W133" s="150">
        <v>0</v>
      </c>
      <c r="X133" s="150">
        <v>0</v>
      </c>
      <c r="Y133" s="150">
        <v>0</v>
      </c>
      <c r="Z133" s="150">
        <v>0</v>
      </c>
      <c r="AA133" s="150">
        <v>0</v>
      </c>
      <c r="AB133" s="150">
        <v>0</v>
      </c>
      <c r="AC133" s="150">
        <v>0</v>
      </c>
      <c r="AD133" s="150">
        <v>0</v>
      </c>
      <c r="AE133" s="150">
        <v>0</v>
      </c>
      <c r="AF133" s="150">
        <v>0</v>
      </c>
    </row>
    <row r="134" spans="2:32" x14ac:dyDescent="0.2">
      <c r="B134" s="146" t="s">
        <v>41</v>
      </c>
      <c r="C134" s="146" t="s">
        <v>414</v>
      </c>
      <c r="D134" s="146" t="s">
        <v>434</v>
      </c>
      <c r="E134" s="146" t="s">
        <v>243</v>
      </c>
      <c r="F134" s="146"/>
      <c r="G134" s="150">
        <v>24723</v>
      </c>
      <c r="H134" s="150">
        <v>22819</v>
      </c>
      <c r="I134" s="150">
        <v>21241</v>
      </c>
      <c r="J134" s="150">
        <v>19043</v>
      </c>
      <c r="K134" s="150">
        <v>16721</v>
      </c>
      <c r="L134" s="150">
        <v>14259</v>
      </c>
      <c r="M134" s="150">
        <v>11663</v>
      </c>
      <c r="N134" s="150">
        <v>8935</v>
      </c>
      <c r="O134" s="150">
        <v>6078</v>
      </c>
      <c r="P134" s="150">
        <v>3096</v>
      </c>
      <c r="Q134" s="150">
        <v>0</v>
      </c>
      <c r="R134" s="150">
        <v>0</v>
      </c>
      <c r="S134" s="150">
        <v>0</v>
      </c>
      <c r="T134" s="150">
        <v>0</v>
      </c>
      <c r="U134" s="150">
        <v>0</v>
      </c>
      <c r="V134" s="150">
        <v>0</v>
      </c>
      <c r="W134" s="150">
        <v>0</v>
      </c>
      <c r="X134" s="150">
        <v>0</v>
      </c>
      <c r="Y134" s="150">
        <v>0</v>
      </c>
      <c r="Z134" s="150">
        <v>0</v>
      </c>
      <c r="AA134" s="150">
        <v>0</v>
      </c>
      <c r="AB134" s="150">
        <v>0</v>
      </c>
      <c r="AC134" s="150">
        <v>0</v>
      </c>
      <c r="AD134" s="150">
        <v>0</v>
      </c>
      <c r="AE134" s="150">
        <v>0</v>
      </c>
      <c r="AF134" s="150">
        <v>0</v>
      </c>
    </row>
    <row r="135" spans="2:32" x14ac:dyDescent="0.2">
      <c r="B135" s="146" t="s">
        <v>41</v>
      </c>
      <c r="C135" s="146" t="s">
        <v>414</v>
      </c>
      <c r="D135" s="146" t="s">
        <v>435</v>
      </c>
      <c r="E135" s="146" t="s">
        <v>421</v>
      </c>
      <c r="F135" s="146"/>
      <c r="G135" s="150">
        <v>24934</v>
      </c>
      <c r="H135" s="150">
        <v>24894</v>
      </c>
      <c r="I135" s="150">
        <v>23652</v>
      </c>
      <c r="J135" s="150">
        <v>21057</v>
      </c>
      <c r="K135" s="150">
        <v>18365</v>
      </c>
      <c r="L135" s="150">
        <v>15560</v>
      </c>
      <c r="M135" s="150">
        <v>12648</v>
      </c>
      <c r="N135" s="150">
        <v>9631</v>
      </c>
      <c r="O135" s="150">
        <v>6517</v>
      </c>
      <c r="P135" s="150">
        <v>3298</v>
      </c>
      <c r="Q135" s="150">
        <v>0</v>
      </c>
      <c r="R135" s="150">
        <v>0</v>
      </c>
      <c r="S135" s="150">
        <v>0</v>
      </c>
      <c r="T135" s="150">
        <v>0</v>
      </c>
      <c r="U135" s="150">
        <v>0</v>
      </c>
      <c r="V135" s="150">
        <v>0</v>
      </c>
      <c r="W135" s="150">
        <v>0</v>
      </c>
      <c r="X135" s="150">
        <v>0</v>
      </c>
      <c r="Y135" s="150">
        <v>0</v>
      </c>
      <c r="Z135" s="150">
        <v>0</v>
      </c>
      <c r="AA135" s="150">
        <v>0</v>
      </c>
      <c r="AB135" s="150">
        <v>0</v>
      </c>
      <c r="AC135" s="150">
        <v>0</v>
      </c>
      <c r="AD135" s="150">
        <v>0</v>
      </c>
      <c r="AE135" s="150">
        <v>0</v>
      </c>
      <c r="AF135" s="150">
        <v>0</v>
      </c>
    </row>
    <row r="136" spans="2:32" x14ac:dyDescent="0.2">
      <c r="B136" s="146" t="s">
        <v>41</v>
      </c>
      <c r="C136" s="146" t="s">
        <v>414</v>
      </c>
      <c r="D136" s="146" t="s">
        <v>436</v>
      </c>
      <c r="E136" s="146" t="s">
        <v>421</v>
      </c>
      <c r="F136" s="146"/>
      <c r="G136" s="150">
        <v>160760</v>
      </c>
      <c r="H136" s="150">
        <v>160885</v>
      </c>
      <c r="I136" s="150">
        <v>153367</v>
      </c>
      <c r="J136" s="150">
        <v>136573</v>
      </c>
      <c r="K136" s="150">
        <v>119122</v>
      </c>
      <c r="L136" s="150">
        <v>100959</v>
      </c>
      <c r="M136" s="150">
        <v>82108</v>
      </c>
      <c r="N136" s="150">
        <v>62581</v>
      </c>
      <c r="O136" s="150">
        <v>42373</v>
      </c>
      <c r="P136" s="150">
        <v>21503</v>
      </c>
      <c r="Q136" s="150">
        <v>0</v>
      </c>
      <c r="R136" s="150">
        <v>0</v>
      </c>
      <c r="S136" s="150">
        <v>0</v>
      </c>
      <c r="T136" s="150">
        <v>0</v>
      </c>
      <c r="U136" s="150">
        <v>0</v>
      </c>
      <c r="V136" s="150">
        <v>0</v>
      </c>
      <c r="W136" s="150">
        <v>0</v>
      </c>
      <c r="X136" s="150">
        <v>0</v>
      </c>
      <c r="Y136" s="150">
        <v>0</v>
      </c>
      <c r="Z136" s="150">
        <v>0</v>
      </c>
      <c r="AA136" s="150">
        <v>0</v>
      </c>
      <c r="AB136" s="150">
        <v>0</v>
      </c>
      <c r="AC136" s="150">
        <v>0</v>
      </c>
      <c r="AD136" s="150">
        <v>0</v>
      </c>
      <c r="AE136" s="150">
        <v>0</v>
      </c>
      <c r="AF136" s="150">
        <v>0</v>
      </c>
    </row>
    <row r="137" spans="2:32" x14ac:dyDescent="0.2">
      <c r="B137" s="146" t="s">
        <v>41</v>
      </c>
      <c r="C137" s="146" t="s">
        <v>414</v>
      </c>
      <c r="D137" s="146" t="s">
        <v>422</v>
      </c>
      <c r="E137" s="146" t="s">
        <v>422</v>
      </c>
      <c r="F137" s="146"/>
      <c r="G137" s="150">
        <v>31686</v>
      </c>
      <c r="H137" s="150">
        <v>29803</v>
      </c>
      <c r="I137" s="150">
        <v>27923</v>
      </c>
      <c r="J137" s="150">
        <v>24418</v>
      </c>
      <c r="K137" s="150">
        <v>20934</v>
      </c>
      <c r="L137" s="150">
        <v>17440</v>
      </c>
      <c r="M137" s="150">
        <v>13932</v>
      </c>
      <c r="N137" s="150">
        <v>10436</v>
      </c>
      <c r="O137" s="150">
        <v>6947</v>
      </c>
      <c r="P137" s="150">
        <v>3458</v>
      </c>
      <c r="Q137" s="150">
        <v>0</v>
      </c>
      <c r="R137" s="150">
        <v>0</v>
      </c>
      <c r="S137" s="150">
        <v>0</v>
      </c>
      <c r="T137" s="150">
        <v>0</v>
      </c>
      <c r="U137" s="150">
        <v>0</v>
      </c>
      <c r="V137" s="150">
        <v>0</v>
      </c>
      <c r="W137" s="150">
        <v>0</v>
      </c>
      <c r="X137" s="150">
        <v>0</v>
      </c>
      <c r="Y137" s="150">
        <v>0</v>
      </c>
      <c r="Z137" s="150">
        <v>0</v>
      </c>
      <c r="AA137" s="150">
        <v>0</v>
      </c>
      <c r="AB137" s="150">
        <v>0</v>
      </c>
      <c r="AC137" s="150">
        <v>0</v>
      </c>
      <c r="AD137" s="150">
        <v>0</v>
      </c>
      <c r="AE137" s="150">
        <v>0</v>
      </c>
      <c r="AF137" s="150">
        <v>0</v>
      </c>
    </row>
    <row r="138" spans="2:32" x14ac:dyDescent="0.2">
      <c r="B138" s="146" t="s">
        <v>41</v>
      </c>
      <c r="C138" s="146" t="s">
        <v>414</v>
      </c>
      <c r="D138" s="146" t="s">
        <v>437</v>
      </c>
      <c r="E138" s="146" t="s">
        <v>421</v>
      </c>
      <c r="F138" s="146"/>
      <c r="G138" s="150">
        <v>3493</v>
      </c>
      <c r="H138" s="150">
        <v>3470</v>
      </c>
      <c r="I138" s="150">
        <v>3414</v>
      </c>
      <c r="J138" s="150">
        <v>2609</v>
      </c>
      <c r="K138" s="150">
        <v>1907</v>
      </c>
      <c r="L138" s="150">
        <v>1319</v>
      </c>
      <c r="M138" s="150">
        <v>831</v>
      </c>
      <c r="N138" s="150">
        <v>462</v>
      </c>
      <c r="O138" s="150">
        <v>190</v>
      </c>
      <c r="P138" s="150">
        <v>40</v>
      </c>
      <c r="Q138" s="150">
        <v>0</v>
      </c>
      <c r="R138" s="150">
        <v>0</v>
      </c>
      <c r="S138" s="150">
        <v>0</v>
      </c>
      <c r="T138" s="150">
        <v>0</v>
      </c>
      <c r="U138" s="150">
        <v>0</v>
      </c>
      <c r="V138" s="150">
        <v>0</v>
      </c>
      <c r="W138" s="150">
        <v>0</v>
      </c>
      <c r="X138" s="150">
        <v>0</v>
      </c>
      <c r="Y138" s="150">
        <v>0</v>
      </c>
      <c r="Z138" s="150">
        <v>0</v>
      </c>
      <c r="AA138" s="150">
        <v>0</v>
      </c>
      <c r="AB138" s="150">
        <v>0</v>
      </c>
      <c r="AC138" s="150">
        <v>0</v>
      </c>
      <c r="AD138" s="150">
        <v>0</v>
      </c>
      <c r="AE138" s="150">
        <v>0</v>
      </c>
      <c r="AF138" s="150">
        <v>0</v>
      </c>
    </row>
    <row r="139" spans="2:32" x14ac:dyDescent="0.2">
      <c r="B139" s="146" t="s">
        <v>41</v>
      </c>
      <c r="C139" s="146" t="s">
        <v>414</v>
      </c>
      <c r="D139" s="146" t="s">
        <v>438</v>
      </c>
      <c r="E139" s="146" t="s">
        <v>421</v>
      </c>
      <c r="F139" s="146"/>
      <c r="G139" s="150">
        <v>22635</v>
      </c>
      <c r="H139" s="150">
        <v>22525</v>
      </c>
      <c r="I139" s="150">
        <v>22421</v>
      </c>
      <c r="J139" s="150">
        <v>17155</v>
      </c>
      <c r="K139" s="150">
        <v>12589</v>
      </c>
      <c r="L139" s="150">
        <v>8732</v>
      </c>
      <c r="M139" s="150">
        <v>5575</v>
      </c>
      <c r="N139" s="150">
        <v>3120</v>
      </c>
      <c r="O139" s="150">
        <v>1372</v>
      </c>
      <c r="P139" s="150">
        <v>330</v>
      </c>
      <c r="Q139" s="150">
        <v>0</v>
      </c>
      <c r="R139" s="150">
        <v>0</v>
      </c>
      <c r="S139" s="150">
        <v>0</v>
      </c>
      <c r="T139" s="150">
        <v>0</v>
      </c>
      <c r="U139" s="150">
        <v>0</v>
      </c>
      <c r="V139" s="150">
        <v>0</v>
      </c>
      <c r="W139" s="150">
        <v>0</v>
      </c>
      <c r="X139" s="150">
        <v>0</v>
      </c>
      <c r="Y139" s="150">
        <v>0</v>
      </c>
      <c r="Z139" s="150">
        <v>0</v>
      </c>
      <c r="AA139" s="150">
        <v>0</v>
      </c>
      <c r="AB139" s="150">
        <v>0</v>
      </c>
      <c r="AC139" s="150">
        <v>0</v>
      </c>
      <c r="AD139" s="150">
        <v>0</v>
      </c>
      <c r="AE139" s="150">
        <v>0</v>
      </c>
      <c r="AF139" s="150">
        <v>0</v>
      </c>
    </row>
    <row r="140" spans="2:32" x14ac:dyDescent="0.2">
      <c r="B140" s="146" t="s">
        <v>41</v>
      </c>
      <c r="C140" s="146" t="s">
        <v>414</v>
      </c>
      <c r="D140" s="146" t="s">
        <v>439</v>
      </c>
      <c r="E140" s="146" t="s">
        <v>420</v>
      </c>
      <c r="F140" s="146"/>
      <c r="G140" s="150">
        <v>6022</v>
      </c>
      <c r="H140" s="150">
        <v>7231</v>
      </c>
      <c r="I140" s="150">
        <v>10575</v>
      </c>
      <c r="J140" s="150">
        <v>18843</v>
      </c>
      <c r="K140" s="150">
        <v>27281</v>
      </c>
      <c r="L140" s="150">
        <v>35884</v>
      </c>
      <c r="M140" s="150">
        <v>44319</v>
      </c>
      <c r="N140" s="150">
        <v>52794</v>
      </c>
      <c r="O140" s="150">
        <v>61295</v>
      </c>
      <c r="P140" s="150">
        <v>69814</v>
      </c>
      <c r="Q140" s="150">
        <v>78348</v>
      </c>
      <c r="R140" s="150">
        <v>78402</v>
      </c>
      <c r="S140" s="150">
        <v>78490</v>
      </c>
      <c r="T140" s="150">
        <v>78571</v>
      </c>
      <c r="U140" s="150">
        <v>78635</v>
      </c>
      <c r="V140" s="150">
        <v>78720</v>
      </c>
      <c r="W140" s="150">
        <v>78841</v>
      </c>
      <c r="X140" s="150">
        <v>78983</v>
      </c>
      <c r="Y140" s="150">
        <v>79155</v>
      </c>
      <c r="Z140" s="150">
        <v>79356</v>
      </c>
      <c r="AA140" s="150">
        <v>79598</v>
      </c>
      <c r="AB140" s="150">
        <v>79830</v>
      </c>
      <c r="AC140" s="150">
        <v>80087</v>
      </c>
      <c r="AD140" s="150">
        <v>80330</v>
      </c>
      <c r="AE140" s="150">
        <v>80560</v>
      </c>
      <c r="AF140" s="150">
        <v>80779</v>
      </c>
    </row>
    <row r="141" spans="2:32" x14ac:dyDescent="0.2">
      <c r="B141" s="146" t="s">
        <v>41</v>
      </c>
      <c r="C141" s="146" t="s">
        <v>414</v>
      </c>
      <c r="D141" s="146" t="s">
        <v>440</v>
      </c>
      <c r="E141" s="146" t="s">
        <v>423</v>
      </c>
      <c r="F141" s="146"/>
      <c r="G141" s="150">
        <v>12068</v>
      </c>
      <c r="H141" s="150">
        <v>12046</v>
      </c>
      <c r="I141" s="150">
        <v>12025</v>
      </c>
      <c r="J141" s="150">
        <v>10496</v>
      </c>
      <c r="K141" s="150">
        <v>8984</v>
      </c>
      <c r="L141" s="150">
        <v>7473</v>
      </c>
      <c r="M141" s="150">
        <v>5959</v>
      </c>
      <c r="N141" s="150">
        <v>4459</v>
      </c>
      <c r="O141" s="150">
        <v>2958</v>
      </c>
      <c r="P141" s="150">
        <v>1469</v>
      </c>
      <c r="Q141" s="150">
        <v>0</v>
      </c>
      <c r="R141" s="150">
        <v>0</v>
      </c>
      <c r="S141" s="150">
        <v>0</v>
      </c>
      <c r="T141" s="150">
        <v>0</v>
      </c>
      <c r="U141" s="150">
        <v>0</v>
      </c>
      <c r="V141" s="150">
        <v>0</v>
      </c>
      <c r="W141" s="150">
        <v>0</v>
      </c>
      <c r="X141" s="150">
        <v>0</v>
      </c>
      <c r="Y141" s="150">
        <v>0</v>
      </c>
      <c r="Z141" s="150">
        <v>0</v>
      </c>
      <c r="AA141" s="150">
        <v>0</v>
      </c>
      <c r="AB141" s="150">
        <v>0</v>
      </c>
      <c r="AC141" s="150">
        <v>0</v>
      </c>
      <c r="AD141" s="150">
        <v>0</v>
      </c>
      <c r="AE141" s="150">
        <v>0</v>
      </c>
      <c r="AF141" s="150">
        <v>0</v>
      </c>
    </row>
    <row r="142" spans="2:32" x14ac:dyDescent="0.2">
      <c r="B142" s="146" t="s">
        <v>41</v>
      </c>
      <c r="C142" s="146" t="s">
        <v>414</v>
      </c>
      <c r="D142" s="146" t="s">
        <v>441</v>
      </c>
      <c r="E142" s="146" t="s">
        <v>423</v>
      </c>
      <c r="F142" s="146"/>
      <c r="G142" s="150">
        <v>7515</v>
      </c>
      <c r="H142" s="150">
        <v>7496</v>
      </c>
      <c r="I142" s="150">
        <v>7479</v>
      </c>
      <c r="J142" s="150">
        <v>6527</v>
      </c>
      <c r="K142" s="150">
        <v>5583</v>
      </c>
      <c r="L142" s="150">
        <v>4645</v>
      </c>
      <c r="M142" s="150">
        <v>3695</v>
      </c>
      <c r="N142" s="150">
        <v>2763</v>
      </c>
      <c r="O142" s="150">
        <v>1834</v>
      </c>
      <c r="P142" s="150">
        <v>908</v>
      </c>
      <c r="Q142" s="150">
        <v>0</v>
      </c>
      <c r="R142" s="150">
        <v>0</v>
      </c>
      <c r="S142" s="150">
        <v>0</v>
      </c>
      <c r="T142" s="150">
        <v>0</v>
      </c>
      <c r="U142" s="150">
        <v>0</v>
      </c>
      <c r="V142" s="150">
        <v>0</v>
      </c>
      <c r="W142" s="150">
        <v>0</v>
      </c>
      <c r="X142" s="150">
        <v>0</v>
      </c>
      <c r="Y142" s="150">
        <v>0</v>
      </c>
      <c r="Z142" s="150">
        <v>0</v>
      </c>
      <c r="AA142" s="150">
        <v>0</v>
      </c>
      <c r="AB142" s="150">
        <v>0</v>
      </c>
      <c r="AC142" s="150">
        <v>0</v>
      </c>
      <c r="AD142" s="150">
        <v>0</v>
      </c>
      <c r="AE142" s="150">
        <v>0</v>
      </c>
      <c r="AF142" s="150">
        <v>0</v>
      </c>
    </row>
    <row r="143" spans="2:32" x14ac:dyDescent="0.2">
      <c r="B143" s="146"/>
      <c r="C143" s="146"/>
      <c r="D143" s="146"/>
      <c r="E143" s="146"/>
      <c r="F143" s="146"/>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row>
    <row r="144" spans="2:32" x14ac:dyDescent="0.2">
      <c r="B144" s="146" t="s">
        <v>43</v>
      </c>
      <c r="C144" s="146" t="s">
        <v>414</v>
      </c>
      <c r="D144" s="146" t="s">
        <v>425</v>
      </c>
      <c r="E144" s="146" t="s">
        <v>420</v>
      </c>
      <c r="F144" s="146"/>
      <c r="G144" s="150">
        <v>15379</v>
      </c>
      <c r="H144" s="150">
        <v>16988</v>
      </c>
      <c r="I144" s="150">
        <v>23158</v>
      </c>
      <c r="J144" s="150">
        <v>34418</v>
      </c>
      <c r="K144" s="150">
        <v>44870</v>
      </c>
      <c r="L144" s="150">
        <v>54494</v>
      </c>
      <c r="M144" s="150">
        <v>65109</v>
      </c>
      <c r="N144" s="150">
        <v>75707</v>
      </c>
      <c r="O144" s="150">
        <v>86251</v>
      </c>
      <c r="P144" s="150">
        <v>96763</v>
      </c>
      <c r="Q144" s="150">
        <v>107235</v>
      </c>
      <c r="R144" s="150">
        <v>106848</v>
      </c>
      <c r="S144" s="150">
        <v>106560</v>
      </c>
      <c r="T144" s="150">
        <v>106305</v>
      </c>
      <c r="U144" s="150">
        <v>106024</v>
      </c>
      <c r="V144" s="150">
        <v>105777</v>
      </c>
      <c r="W144" s="150">
        <v>105502</v>
      </c>
      <c r="X144" s="150">
        <v>105230</v>
      </c>
      <c r="Y144" s="150">
        <v>104949</v>
      </c>
      <c r="Z144" s="150">
        <v>104690</v>
      </c>
      <c r="AA144" s="150">
        <v>99434</v>
      </c>
      <c r="AB144" s="150">
        <v>99195</v>
      </c>
      <c r="AC144" s="150">
        <v>98959</v>
      </c>
      <c r="AD144" s="150">
        <v>98731</v>
      </c>
      <c r="AE144" s="150">
        <v>98490</v>
      </c>
      <c r="AF144" s="150">
        <v>98251</v>
      </c>
    </row>
    <row r="145" spans="2:32" x14ac:dyDescent="0.2">
      <c r="B145" s="146" t="s">
        <v>43</v>
      </c>
      <c r="C145" s="146" t="s">
        <v>414</v>
      </c>
      <c r="D145" s="146" t="s">
        <v>443</v>
      </c>
      <c r="E145" s="146" t="s">
        <v>420</v>
      </c>
      <c r="F145" s="146"/>
      <c r="G145" s="150">
        <v>0</v>
      </c>
      <c r="H145" s="150">
        <v>0</v>
      </c>
      <c r="I145" s="150">
        <v>0</v>
      </c>
      <c r="J145" s="150">
        <v>835</v>
      </c>
      <c r="K145" s="150">
        <v>2364</v>
      </c>
      <c r="L145" s="150">
        <v>4566</v>
      </c>
      <c r="M145" s="150">
        <v>5827</v>
      </c>
      <c r="N145" s="150">
        <v>7031</v>
      </c>
      <c r="O145" s="150">
        <v>8202</v>
      </c>
      <c r="P145" s="150">
        <v>9367</v>
      </c>
      <c r="Q145" s="150">
        <v>10512</v>
      </c>
      <c r="R145" s="150">
        <v>10473</v>
      </c>
      <c r="S145" s="150">
        <v>10456</v>
      </c>
      <c r="T145" s="150">
        <v>10435</v>
      </c>
      <c r="U145" s="150">
        <v>10415</v>
      </c>
      <c r="V145" s="150">
        <v>10403</v>
      </c>
      <c r="W145" s="150">
        <v>10392</v>
      </c>
      <c r="X145" s="150">
        <v>10379</v>
      </c>
      <c r="Y145" s="150">
        <v>10377</v>
      </c>
      <c r="Z145" s="150">
        <v>10362</v>
      </c>
      <c r="AA145" s="150">
        <v>10360</v>
      </c>
      <c r="AB145" s="150">
        <v>10355</v>
      </c>
      <c r="AC145" s="150">
        <v>10362</v>
      </c>
      <c r="AD145" s="150">
        <v>10342</v>
      </c>
      <c r="AE145" s="150">
        <v>10334</v>
      </c>
      <c r="AF145" s="150">
        <v>10321</v>
      </c>
    </row>
    <row r="146" spans="2:32" x14ac:dyDescent="0.2">
      <c r="B146" s="146" t="s">
        <v>43</v>
      </c>
      <c r="C146" s="146" t="s">
        <v>414</v>
      </c>
      <c r="D146" s="146" t="s">
        <v>428</v>
      </c>
      <c r="E146" s="146" t="s">
        <v>243</v>
      </c>
      <c r="F146" s="146"/>
      <c r="G146" s="150">
        <v>1591</v>
      </c>
      <c r="H146" s="150">
        <v>1464</v>
      </c>
      <c r="I146" s="150">
        <v>1340</v>
      </c>
      <c r="J146" s="150">
        <v>1018</v>
      </c>
      <c r="K146" s="150">
        <v>742</v>
      </c>
      <c r="L146" s="150">
        <v>509</v>
      </c>
      <c r="M146" s="150">
        <v>322</v>
      </c>
      <c r="N146" s="150">
        <v>176</v>
      </c>
      <c r="O146" s="150">
        <v>73</v>
      </c>
      <c r="P146" s="150">
        <v>14</v>
      </c>
      <c r="Q146" s="150">
        <v>0</v>
      </c>
      <c r="R146" s="150">
        <v>0</v>
      </c>
      <c r="S146" s="150">
        <v>0</v>
      </c>
      <c r="T146" s="150">
        <v>0</v>
      </c>
      <c r="U146" s="150">
        <v>0</v>
      </c>
      <c r="V146" s="150">
        <v>0</v>
      </c>
      <c r="W146" s="150">
        <v>0</v>
      </c>
      <c r="X146" s="150">
        <v>0</v>
      </c>
      <c r="Y146" s="150">
        <v>0</v>
      </c>
      <c r="Z146" s="150">
        <v>0</v>
      </c>
      <c r="AA146" s="150">
        <v>0</v>
      </c>
      <c r="AB146" s="150">
        <v>0</v>
      </c>
      <c r="AC146" s="150">
        <v>0</v>
      </c>
      <c r="AD146" s="150">
        <v>0</v>
      </c>
      <c r="AE146" s="150">
        <v>0</v>
      </c>
      <c r="AF146" s="150">
        <v>0</v>
      </c>
    </row>
    <row r="147" spans="2:32" x14ac:dyDescent="0.2">
      <c r="B147" s="146" t="s">
        <v>43</v>
      </c>
      <c r="C147" s="146" t="s">
        <v>414</v>
      </c>
      <c r="D147" s="146" t="s">
        <v>429</v>
      </c>
      <c r="E147" s="146" t="s">
        <v>243</v>
      </c>
      <c r="F147" s="146"/>
      <c r="G147" s="150">
        <v>5069</v>
      </c>
      <c r="H147" s="150">
        <v>4673</v>
      </c>
      <c r="I147" s="150">
        <v>4332</v>
      </c>
      <c r="J147" s="150">
        <v>3306</v>
      </c>
      <c r="K147" s="150">
        <v>2423</v>
      </c>
      <c r="L147" s="150">
        <v>1673</v>
      </c>
      <c r="M147" s="150">
        <v>1062</v>
      </c>
      <c r="N147" s="150">
        <v>588</v>
      </c>
      <c r="O147" s="150">
        <v>253</v>
      </c>
      <c r="P147" s="150">
        <v>56</v>
      </c>
      <c r="Q147" s="150">
        <v>0</v>
      </c>
      <c r="R147" s="150">
        <v>0</v>
      </c>
      <c r="S147" s="150">
        <v>0</v>
      </c>
      <c r="T147" s="150">
        <v>0</v>
      </c>
      <c r="U147" s="150">
        <v>0</v>
      </c>
      <c r="V147" s="150">
        <v>0</v>
      </c>
      <c r="W147" s="150">
        <v>0</v>
      </c>
      <c r="X147" s="150">
        <v>0</v>
      </c>
      <c r="Y147" s="150">
        <v>0</v>
      </c>
      <c r="Z147" s="150">
        <v>0</v>
      </c>
      <c r="AA147" s="150">
        <v>0</v>
      </c>
      <c r="AB147" s="150">
        <v>0</v>
      </c>
      <c r="AC147" s="150">
        <v>0</v>
      </c>
      <c r="AD147" s="150">
        <v>0</v>
      </c>
      <c r="AE147" s="150">
        <v>0</v>
      </c>
      <c r="AF147" s="150">
        <v>0</v>
      </c>
    </row>
    <row r="148" spans="2:32" x14ac:dyDescent="0.2">
      <c r="B148" s="146" t="s">
        <v>43</v>
      </c>
      <c r="C148" s="146" t="s">
        <v>414</v>
      </c>
      <c r="D148" s="146" t="s">
        <v>266</v>
      </c>
      <c r="E148" s="146" t="s">
        <v>423</v>
      </c>
      <c r="F148" s="146"/>
      <c r="G148" s="150">
        <v>1793</v>
      </c>
      <c r="H148" s="150">
        <v>1792</v>
      </c>
      <c r="I148" s="150">
        <v>1793</v>
      </c>
      <c r="J148" s="150">
        <v>1636</v>
      </c>
      <c r="K148" s="150">
        <v>1478</v>
      </c>
      <c r="L148" s="150">
        <v>1321</v>
      </c>
      <c r="M148" s="150">
        <v>1164</v>
      </c>
      <c r="N148" s="150">
        <v>1007</v>
      </c>
      <c r="O148" s="150">
        <v>850</v>
      </c>
      <c r="P148" s="150">
        <v>693</v>
      </c>
      <c r="Q148" s="150">
        <v>537</v>
      </c>
      <c r="R148" s="150">
        <v>537</v>
      </c>
      <c r="S148" s="150">
        <v>537</v>
      </c>
      <c r="T148" s="150">
        <v>537</v>
      </c>
      <c r="U148" s="150">
        <v>537</v>
      </c>
      <c r="V148" s="150">
        <v>537</v>
      </c>
      <c r="W148" s="150">
        <v>537</v>
      </c>
      <c r="X148" s="150">
        <v>537</v>
      </c>
      <c r="Y148" s="150">
        <v>537</v>
      </c>
      <c r="Z148" s="150">
        <v>537</v>
      </c>
      <c r="AA148" s="150">
        <v>537</v>
      </c>
      <c r="AB148" s="150">
        <v>537</v>
      </c>
      <c r="AC148" s="150">
        <v>537</v>
      </c>
      <c r="AD148" s="150">
        <v>537</v>
      </c>
      <c r="AE148" s="150">
        <v>537</v>
      </c>
      <c r="AF148" s="150">
        <v>537</v>
      </c>
    </row>
    <row r="149" spans="2:32" x14ac:dyDescent="0.2">
      <c r="B149" s="146" t="s">
        <v>43</v>
      </c>
      <c r="C149" s="146" t="s">
        <v>414</v>
      </c>
      <c r="D149" s="146" t="s">
        <v>430</v>
      </c>
      <c r="E149" s="146" t="s">
        <v>420</v>
      </c>
      <c r="F149" s="146"/>
      <c r="G149" s="150">
        <v>17941</v>
      </c>
      <c r="H149" s="150">
        <v>19877</v>
      </c>
      <c r="I149" s="150">
        <v>23557</v>
      </c>
      <c r="J149" s="150">
        <v>34307</v>
      </c>
      <c r="K149" s="150">
        <v>40540</v>
      </c>
      <c r="L149" s="150">
        <v>42247</v>
      </c>
      <c r="M149" s="150">
        <v>50485</v>
      </c>
      <c r="N149" s="150">
        <v>58751</v>
      </c>
      <c r="O149" s="150">
        <v>67005</v>
      </c>
      <c r="P149" s="150">
        <v>75236</v>
      </c>
      <c r="Q149" s="150">
        <v>83505</v>
      </c>
      <c r="R149" s="150">
        <v>83386</v>
      </c>
      <c r="S149" s="150">
        <v>83324</v>
      </c>
      <c r="T149" s="150">
        <v>83274</v>
      </c>
      <c r="U149" s="150">
        <v>83225</v>
      </c>
      <c r="V149" s="150">
        <v>83156</v>
      </c>
      <c r="W149" s="150">
        <v>83146</v>
      </c>
      <c r="X149" s="150">
        <v>83094</v>
      </c>
      <c r="Y149" s="150">
        <v>83046</v>
      </c>
      <c r="Z149" s="150">
        <v>82968</v>
      </c>
      <c r="AA149" s="150">
        <v>79167</v>
      </c>
      <c r="AB149" s="150">
        <v>79144</v>
      </c>
      <c r="AC149" s="150">
        <v>79077</v>
      </c>
      <c r="AD149" s="150">
        <v>79012</v>
      </c>
      <c r="AE149" s="150">
        <v>78984</v>
      </c>
      <c r="AF149" s="150">
        <v>78931</v>
      </c>
    </row>
    <row r="150" spans="2:32" x14ac:dyDescent="0.2">
      <c r="B150" s="146" t="s">
        <v>43</v>
      </c>
      <c r="C150" s="146" t="s">
        <v>414</v>
      </c>
      <c r="D150" s="146" t="s">
        <v>444</v>
      </c>
      <c r="E150" s="146" t="s">
        <v>420</v>
      </c>
      <c r="F150" s="146"/>
      <c r="G150" s="150">
        <v>0</v>
      </c>
      <c r="H150" s="150">
        <v>0</v>
      </c>
      <c r="I150" s="150">
        <v>0</v>
      </c>
      <c r="J150" s="150">
        <v>4437</v>
      </c>
      <c r="K150" s="150">
        <v>13350</v>
      </c>
      <c r="L150" s="150">
        <v>26727</v>
      </c>
      <c r="M150" s="150">
        <v>33594</v>
      </c>
      <c r="N150" s="150">
        <v>40412</v>
      </c>
      <c r="O150" s="150">
        <v>47210</v>
      </c>
      <c r="P150" s="150">
        <v>54009</v>
      </c>
      <c r="Q150" s="150">
        <v>60774</v>
      </c>
      <c r="R150" s="150">
        <v>60699</v>
      </c>
      <c r="S150" s="150">
        <v>60663</v>
      </c>
      <c r="T150" s="150">
        <v>60651</v>
      </c>
      <c r="U150" s="150">
        <v>60634</v>
      </c>
      <c r="V150" s="150">
        <v>60627</v>
      </c>
      <c r="W150" s="150">
        <v>60612</v>
      </c>
      <c r="X150" s="150">
        <v>60617</v>
      </c>
      <c r="Y150" s="150">
        <v>60674</v>
      </c>
      <c r="Z150" s="150">
        <v>60699</v>
      </c>
      <c r="AA150" s="150">
        <v>60765</v>
      </c>
      <c r="AB150" s="150">
        <v>60799</v>
      </c>
      <c r="AC150" s="150">
        <v>60867</v>
      </c>
      <c r="AD150" s="150">
        <v>60908</v>
      </c>
      <c r="AE150" s="150">
        <v>60974</v>
      </c>
      <c r="AF150" s="150">
        <v>61018</v>
      </c>
    </row>
    <row r="151" spans="2:32" x14ac:dyDescent="0.2">
      <c r="B151" s="146" t="s">
        <v>43</v>
      </c>
      <c r="C151" s="146" t="s">
        <v>414</v>
      </c>
      <c r="D151" s="146" t="s">
        <v>442</v>
      </c>
      <c r="E151" s="146" t="s">
        <v>420</v>
      </c>
      <c r="F151" s="146"/>
      <c r="G151" s="150">
        <v>0</v>
      </c>
      <c r="H151" s="150">
        <v>0</v>
      </c>
      <c r="I151" s="150">
        <v>0</v>
      </c>
      <c r="J151" s="150">
        <v>0</v>
      </c>
      <c r="K151" s="150">
        <v>0</v>
      </c>
      <c r="L151" s="150">
        <v>0</v>
      </c>
      <c r="M151" s="150">
        <v>0</v>
      </c>
      <c r="N151" s="150">
        <v>0</v>
      </c>
      <c r="O151" s="150">
        <v>0</v>
      </c>
      <c r="P151" s="150">
        <v>0</v>
      </c>
      <c r="Q151" s="150">
        <v>0</v>
      </c>
      <c r="R151" s="150">
        <v>0</v>
      </c>
      <c r="S151" s="150">
        <v>0</v>
      </c>
      <c r="T151" s="150">
        <v>0</v>
      </c>
      <c r="U151" s="150">
        <v>0</v>
      </c>
      <c r="V151" s="150">
        <v>0</v>
      </c>
      <c r="W151" s="150">
        <v>0</v>
      </c>
      <c r="X151" s="150">
        <v>0</v>
      </c>
      <c r="Y151" s="150">
        <v>0</v>
      </c>
      <c r="Z151" s="150">
        <v>0</v>
      </c>
      <c r="AA151" s="150">
        <v>8755</v>
      </c>
      <c r="AB151" s="150">
        <v>8738</v>
      </c>
      <c r="AC151" s="150">
        <v>8723</v>
      </c>
      <c r="AD151" s="150">
        <v>8707</v>
      </c>
      <c r="AE151" s="150">
        <v>8692</v>
      </c>
      <c r="AF151" s="150">
        <v>8681</v>
      </c>
    </row>
    <row r="152" spans="2:32" x14ac:dyDescent="0.2">
      <c r="B152" s="146" t="s">
        <v>43</v>
      </c>
      <c r="C152" s="146" t="s">
        <v>414</v>
      </c>
      <c r="D152" s="146" t="s">
        <v>433</v>
      </c>
      <c r="E152" s="146" t="s">
        <v>243</v>
      </c>
      <c r="F152" s="146"/>
      <c r="G152" s="150">
        <v>7625</v>
      </c>
      <c r="H152" s="150">
        <v>7025</v>
      </c>
      <c r="I152" s="150">
        <v>6458</v>
      </c>
      <c r="J152" s="150">
        <v>5794</v>
      </c>
      <c r="K152" s="150">
        <v>5088</v>
      </c>
      <c r="L152" s="150">
        <v>4340</v>
      </c>
      <c r="M152" s="150">
        <v>3549</v>
      </c>
      <c r="N152" s="150">
        <v>2719</v>
      </c>
      <c r="O152" s="150">
        <v>1843</v>
      </c>
      <c r="P152" s="150">
        <v>932</v>
      </c>
      <c r="Q152" s="150">
        <v>0</v>
      </c>
      <c r="R152" s="150">
        <v>0</v>
      </c>
      <c r="S152" s="150">
        <v>0</v>
      </c>
      <c r="T152" s="150">
        <v>0</v>
      </c>
      <c r="U152" s="150">
        <v>0</v>
      </c>
      <c r="V152" s="150">
        <v>0</v>
      </c>
      <c r="W152" s="150">
        <v>0</v>
      </c>
      <c r="X152" s="150">
        <v>0</v>
      </c>
      <c r="Y152" s="150">
        <v>0</v>
      </c>
      <c r="Z152" s="150">
        <v>0</v>
      </c>
      <c r="AA152" s="150">
        <v>0</v>
      </c>
      <c r="AB152" s="150">
        <v>0</v>
      </c>
      <c r="AC152" s="150">
        <v>0</v>
      </c>
      <c r="AD152" s="150">
        <v>0</v>
      </c>
      <c r="AE152" s="150">
        <v>0</v>
      </c>
      <c r="AF152" s="150">
        <v>0</v>
      </c>
    </row>
    <row r="153" spans="2:32" x14ac:dyDescent="0.2">
      <c r="B153" s="146" t="s">
        <v>43</v>
      </c>
      <c r="C153" s="146" t="s">
        <v>414</v>
      </c>
      <c r="D153" s="146" t="s">
        <v>434</v>
      </c>
      <c r="E153" s="146" t="s">
        <v>243</v>
      </c>
      <c r="F153" s="146"/>
      <c r="G153" s="150">
        <v>24723</v>
      </c>
      <c r="H153" s="150">
        <v>22819</v>
      </c>
      <c r="I153" s="150">
        <v>21241</v>
      </c>
      <c r="J153" s="150">
        <v>19043</v>
      </c>
      <c r="K153" s="150">
        <v>16721</v>
      </c>
      <c r="L153" s="150">
        <v>14258</v>
      </c>
      <c r="M153" s="150">
        <v>11664</v>
      </c>
      <c r="N153" s="150">
        <v>8934</v>
      </c>
      <c r="O153" s="150">
        <v>6078</v>
      </c>
      <c r="P153" s="150">
        <v>3096</v>
      </c>
      <c r="Q153" s="150">
        <v>0</v>
      </c>
      <c r="R153" s="150">
        <v>0</v>
      </c>
      <c r="S153" s="150">
        <v>0</v>
      </c>
      <c r="T153" s="150">
        <v>0</v>
      </c>
      <c r="U153" s="150">
        <v>0</v>
      </c>
      <c r="V153" s="150">
        <v>0</v>
      </c>
      <c r="W153" s="150">
        <v>0</v>
      </c>
      <c r="X153" s="150">
        <v>0</v>
      </c>
      <c r="Y153" s="150">
        <v>0</v>
      </c>
      <c r="Z153" s="150">
        <v>0</v>
      </c>
      <c r="AA153" s="150">
        <v>0</v>
      </c>
      <c r="AB153" s="150">
        <v>0</v>
      </c>
      <c r="AC153" s="150">
        <v>0</v>
      </c>
      <c r="AD153" s="150">
        <v>0</v>
      </c>
      <c r="AE153" s="150">
        <v>0</v>
      </c>
      <c r="AF153" s="150">
        <v>0</v>
      </c>
    </row>
    <row r="154" spans="2:32" x14ac:dyDescent="0.2">
      <c r="B154" s="146" t="s">
        <v>43</v>
      </c>
      <c r="C154" s="146" t="s">
        <v>414</v>
      </c>
      <c r="D154" s="146" t="s">
        <v>435</v>
      </c>
      <c r="E154" s="146" t="s">
        <v>421</v>
      </c>
      <c r="F154" s="146"/>
      <c r="G154" s="150">
        <v>24934</v>
      </c>
      <c r="H154" s="150">
        <v>24894</v>
      </c>
      <c r="I154" s="150">
        <v>23652</v>
      </c>
      <c r="J154" s="150">
        <v>21057</v>
      </c>
      <c r="K154" s="150">
        <v>18364</v>
      </c>
      <c r="L154" s="150">
        <v>15558</v>
      </c>
      <c r="M154" s="150">
        <v>12646</v>
      </c>
      <c r="N154" s="150">
        <v>9631</v>
      </c>
      <c r="O154" s="150">
        <v>6517</v>
      </c>
      <c r="P154" s="150">
        <v>3298</v>
      </c>
      <c r="Q154" s="150">
        <v>0</v>
      </c>
      <c r="R154" s="150">
        <v>0</v>
      </c>
      <c r="S154" s="150">
        <v>0</v>
      </c>
      <c r="T154" s="150">
        <v>0</v>
      </c>
      <c r="U154" s="150">
        <v>0</v>
      </c>
      <c r="V154" s="150">
        <v>0</v>
      </c>
      <c r="W154" s="150">
        <v>0</v>
      </c>
      <c r="X154" s="150">
        <v>0</v>
      </c>
      <c r="Y154" s="150">
        <v>0</v>
      </c>
      <c r="Z154" s="150">
        <v>0</v>
      </c>
      <c r="AA154" s="150">
        <v>0</v>
      </c>
      <c r="AB154" s="150">
        <v>0</v>
      </c>
      <c r="AC154" s="150">
        <v>0</v>
      </c>
      <c r="AD154" s="150">
        <v>0</v>
      </c>
      <c r="AE154" s="150">
        <v>0</v>
      </c>
      <c r="AF154" s="150">
        <v>0</v>
      </c>
    </row>
    <row r="155" spans="2:32" x14ac:dyDescent="0.2">
      <c r="B155" s="146" t="s">
        <v>43</v>
      </c>
      <c r="C155" s="146" t="s">
        <v>414</v>
      </c>
      <c r="D155" s="146" t="s">
        <v>436</v>
      </c>
      <c r="E155" s="146" t="s">
        <v>421</v>
      </c>
      <c r="F155" s="146"/>
      <c r="G155" s="150">
        <v>160760</v>
      </c>
      <c r="H155" s="150">
        <v>160885</v>
      </c>
      <c r="I155" s="150">
        <v>153367</v>
      </c>
      <c r="J155" s="150">
        <v>136573</v>
      </c>
      <c r="K155" s="150">
        <v>119116</v>
      </c>
      <c r="L155" s="150">
        <v>100954</v>
      </c>
      <c r="M155" s="150">
        <v>82103</v>
      </c>
      <c r="N155" s="150">
        <v>62571</v>
      </c>
      <c r="O155" s="150">
        <v>42370</v>
      </c>
      <c r="P155" s="150">
        <v>21502</v>
      </c>
      <c r="Q155" s="150">
        <v>0</v>
      </c>
      <c r="R155" s="150">
        <v>0</v>
      </c>
      <c r="S155" s="150">
        <v>0</v>
      </c>
      <c r="T155" s="150">
        <v>0</v>
      </c>
      <c r="U155" s="150">
        <v>0</v>
      </c>
      <c r="V155" s="150">
        <v>0</v>
      </c>
      <c r="W155" s="150">
        <v>0</v>
      </c>
      <c r="X155" s="150">
        <v>0</v>
      </c>
      <c r="Y155" s="150">
        <v>0</v>
      </c>
      <c r="Z155" s="150">
        <v>0</v>
      </c>
      <c r="AA155" s="150">
        <v>0</v>
      </c>
      <c r="AB155" s="150">
        <v>0</v>
      </c>
      <c r="AC155" s="150">
        <v>0</v>
      </c>
      <c r="AD155" s="150">
        <v>0</v>
      </c>
      <c r="AE155" s="150">
        <v>0</v>
      </c>
      <c r="AF155" s="150">
        <v>0</v>
      </c>
    </row>
    <row r="156" spans="2:32" x14ac:dyDescent="0.2">
      <c r="B156" s="146" t="s">
        <v>43</v>
      </c>
      <c r="C156" s="146" t="s">
        <v>414</v>
      </c>
      <c r="D156" s="146" t="s">
        <v>422</v>
      </c>
      <c r="E156" s="146" t="s">
        <v>422</v>
      </c>
      <c r="F156" s="146"/>
      <c r="G156" s="150">
        <v>31686</v>
      </c>
      <c r="H156" s="150">
        <v>29803</v>
      </c>
      <c r="I156" s="150">
        <v>27923</v>
      </c>
      <c r="J156" s="150">
        <v>24418</v>
      </c>
      <c r="K156" s="150">
        <v>20932</v>
      </c>
      <c r="L156" s="150">
        <v>17434</v>
      </c>
      <c r="M156" s="150">
        <v>13931</v>
      </c>
      <c r="N156" s="150">
        <v>10438</v>
      </c>
      <c r="O156" s="150">
        <v>6945</v>
      </c>
      <c r="P156" s="150">
        <v>3458</v>
      </c>
      <c r="Q156" s="150">
        <v>0</v>
      </c>
      <c r="R156" s="150">
        <v>0</v>
      </c>
      <c r="S156" s="150">
        <v>0</v>
      </c>
      <c r="T156" s="150">
        <v>0</v>
      </c>
      <c r="U156" s="150">
        <v>0</v>
      </c>
      <c r="V156" s="150">
        <v>0</v>
      </c>
      <c r="W156" s="150">
        <v>0</v>
      </c>
      <c r="X156" s="150">
        <v>0</v>
      </c>
      <c r="Y156" s="150">
        <v>0</v>
      </c>
      <c r="Z156" s="150">
        <v>0</v>
      </c>
      <c r="AA156" s="150">
        <v>0</v>
      </c>
      <c r="AB156" s="150">
        <v>0</v>
      </c>
      <c r="AC156" s="150">
        <v>0</v>
      </c>
      <c r="AD156" s="150">
        <v>0</v>
      </c>
      <c r="AE156" s="150">
        <v>0</v>
      </c>
      <c r="AF156" s="150">
        <v>0</v>
      </c>
    </row>
    <row r="157" spans="2:32" x14ac:dyDescent="0.2">
      <c r="B157" s="146" t="s">
        <v>43</v>
      </c>
      <c r="C157" s="146" t="s">
        <v>414</v>
      </c>
      <c r="D157" s="146" t="s">
        <v>437</v>
      </c>
      <c r="E157" s="146" t="s">
        <v>421</v>
      </c>
      <c r="F157" s="146"/>
      <c r="G157" s="150">
        <v>3493</v>
      </c>
      <c r="H157" s="150">
        <v>3470</v>
      </c>
      <c r="I157" s="150">
        <v>3414</v>
      </c>
      <c r="J157" s="150">
        <v>2609</v>
      </c>
      <c r="K157" s="150">
        <v>1907</v>
      </c>
      <c r="L157" s="150">
        <v>1319</v>
      </c>
      <c r="M157" s="150">
        <v>831</v>
      </c>
      <c r="N157" s="150">
        <v>462</v>
      </c>
      <c r="O157" s="150">
        <v>190</v>
      </c>
      <c r="P157" s="150">
        <v>40</v>
      </c>
      <c r="Q157" s="150">
        <v>0</v>
      </c>
      <c r="R157" s="150">
        <v>0</v>
      </c>
      <c r="S157" s="150">
        <v>0</v>
      </c>
      <c r="T157" s="150">
        <v>0</v>
      </c>
      <c r="U157" s="150">
        <v>0</v>
      </c>
      <c r="V157" s="150">
        <v>0</v>
      </c>
      <c r="W157" s="150">
        <v>0</v>
      </c>
      <c r="X157" s="150">
        <v>0</v>
      </c>
      <c r="Y157" s="150">
        <v>0</v>
      </c>
      <c r="Z157" s="150">
        <v>0</v>
      </c>
      <c r="AA157" s="150">
        <v>0</v>
      </c>
      <c r="AB157" s="150">
        <v>0</v>
      </c>
      <c r="AC157" s="150">
        <v>0</v>
      </c>
      <c r="AD157" s="150">
        <v>0</v>
      </c>
      <c r="AE157" s="150">
        <v>0</v>
      </c>
      <c r="AF157" s="150">
        <v>0</v>
      </c>
    </row>
    <row r="158" spans="2:32" x14ac:dyDescent="0.2">
      <c r="B158" s="146" t="s">
        <v>43</v>
      </c>
      <c r="C158" s="146" t="s">
        <v>414</v>
      </c>
      <c r="D158" s="146" t="s">
        <v>438</v>
      </c>
      <c r="E158" s="146" t="s">
        <v>421</v>
      </c>
      <c r="F158" s="146"/>
      <c r="G158" s="150">
        <v>22635</v>
      </c>
      <c r="H158" s="150">
        <v>22525</v>
      </c>
      <c r="I158" s="150">
        <v>22421</v>
      </c>
      <c r="J158" s="150">
        <v>17155</v>
      </c>
      <c r="K158" s="150">
        <v>12590</v>
      </c>
      <c r="L158" s="150">
        <v>8731</v>
      </c>
      <c r="M158" s="150">
        <v>5575</v>
      </c>
      <c r="N158" s="150">
        <v>3120</v>
      </c>
      <c r="O158" s="150">
        <v>1372</v>
      </c>
      <c r="P158" s="150">
        <v>330</v>
      </c>
      <c r="Q158" s="150">
        <v>0</v>
      </c>
      <c r="R158" s="150">
        <v>0</v>
      </c>
      <c r="S158" s="150">
        <v>0</v>
      </c>
      <c r="T158" s="150">
        <v>0</v>
      </c>
      <c r="U158" s="150">
        <v>0</v>
      </c>
      <c r="V158" s="150">
        <v>0</v>
      </c>
      <c r="W158" s="150">
        <v>0</v>
      </c>
      <c r="X158" s="150">
        <v>0</v>
      </c>
      <c r="Y158" s="150">
        <v>0</v>
      </c>
      <c r="Z158" s="150">
        <v>0</v>
      </c>
      <c r="AA158" s="150">
        <v>0</v>
      </c>
      <c r="AB158" s="150">
        <v>0</v>
      </c>
      <c r="AC158" s="150">
        <v>0</v>
      </c>
      <c r="AD158" s="150">
        <v>0</v>
      </c>
      <c r="AE158" s="150">
        <v>0</v>
      </c>
      <c r="AF158" s="150">
        <v>0</v>
      </c>
    </row>
    <row r="159" spans="2:32" x14ac:dyDescent="0.2">
      <c r="B159" s="146" t="s">
        <v>43</v>
      </c>
      <c r="C159" s="146" t="s">
        <v>414</v>
      </c>
      <c r="D159" s="146" t="s">
        <v>439</v>
      </c>
      <c r="E159" s="146" t="s">
        <v>420</v>
      </c>
      <c r="F159" s="146"/>
      <c r="G159" s="150">
        <v>6022</v>
      </c>
      <c r="H159" s="150">
        <v>7231</v>
      </c>
      <c r="I159" s="150">
        <v>10575</v>
      </c>
      <c r="J159" s="150">
        <v>18843</v>
      </c>
      <c r="K159" s="150">
        <v>27282</v>
      </c>
      <c r="L159" s="150">
        <v>35878</v>
      </c>
      <c r="M159" s="150">
        <v>44316</v>
      </c>
      <c r="N159" s="150">
        <v>52787</v>
      </c>
      <c r="O159" s="150">
        <v>61286</v>
      </c>
      <c r="P159" s="150">
        <v>69808</v>
      </c>
      <c r="Q159" s="150">
        <v>78342</v>
      </c>
      <c r="R159" s="150">
        <v>78397</v>
      </c>
      <c r="S159" s="150">
        <v>78481</v>
      </c>
      <c r="T159" s="150">
        <v>78565</v>
      </c>
      <c r="U159" s="150">
        <v>78634</v>
      </c>
      <c r="V159" s="150">
        <v>78722</v>
      </c>
      <c r="W159" s="150">
        <v>78837</v>
      </c>
      <c r="X159" s="150">
        <v>78989</v>
      </c>
      <c r="Y159" s="150">
        <v>79174</v>
      </c>
      <c r="Z159" s="150">
        <v>79379</v>
      </c>
      <c r="AA159" s="150">
        <v>79627</v>
      </c>
      <c r="AB159" s="150">
        <v>79879</v>
      </c>
      <c r="AC159" s="150">
        <v>80132</v>
      </c>
      <c r="AD159" s="150">
        <v>80373</v>
      </c>
      <c r="AE159" s="150">
        <v>80610</v>
      </c>
      <c r="AF159" s="150">
        <v>80823</v>
      </c>
    </row>
    <row r="160" spans="2:32" x14ac:dyDescent="0.2">
      <c r="B160" s="146" t="s">
        <v>43</v>
      </c>
      <c r="C160" s="146" t="s">
        <v>414</v>
      </c>
      <c r="D160" s="146" t="s">
        <v>440</v>
      </c>
      <c r="E160" s="146" t="s">
        <v>423</v>
      </c>
      <c r="F160" s="146"/>
      <c r="G160" s="150">
        <v>12068</v>
      </c>
      <c r="H160" s="150">
        <v>12046</v>
      </c>
      <c r="I160" s="150">
        <v>12025</v>
      </c>
      <c r="J160" s="150">
        <v>10496</v>
      </c>
      <c r="K160" s="150">
        <v>8984</v>
      </c>
      <c r="L160" s="150">
        <v>7472</v>
      </c>
      <c r="M160" s="150">
        <v>5959</v>
      </c>
      <c r="N160" s="150">
        <v>4459</v>
      </c>
      <c r="O160" s="150">
        <v>2958</v>
      </c>
      <c r="P160" s="150">
        <v>1469</v>
      </c>
      <c r="Q160" s="150">
        <v>0</v>
      </c>
      <c r="R160" s="150">
        <v>0</v>
      </c>
      <c r="S160" s="150">
        <v>0</v>
      </c>
      <c r="T160" s="150">
        <v>0</v>
      </c>
      <c r="U160" s="150">
        <v>0</v>
      </c>
      <c r="V160" s="150">
        <v>0</v>
      </c>
      <c r="W160" s="150">
        <v>0</v>
      </c>
      <c r="X160" s="150">
        <v>0</v>
      </c>
      <c r="Y160" s="150">
        <v>0</v>
      </c>
      <c r="Z160" s="150">
        <v>0</v>
      </c>
      <c r="AA160" s="150">
        <v>0</v>
      </c>
      <c r="AB160" s="150">
        <v>0</v>
      </c>
      <c r="AC160" s="150">
        <v>0</v>
      </c>
      <c r="AD160" s="150">
        <v>0</v>
      </c>
      <c r="AE160" s="150">
        <v>0</v>
      </c>
      <c r="AF160" s="150">
        <v>0</v>
      </c>
    </row>
    <row r="161" spans="2:32" x14ac:dyDescent="0.2">
      <c r="B161" s="146" t="s">
        <v>43</v>
      </c>
      <c r="C161" s="146" t="s">
        <v>414</v>
      </c>
      <c r="D161" s="146" t="s">
        <v>441</v>
      </c>
      <c r="E161" s="146" t="s">
        <v>423</v>
      </c>
      <c r="F161" s="146"/>
      <c r="G161" s="150">
        <v>7515</v>
      </c>
      <c r="H161" s="150">
        <v>7496</v>
      </c>
      <c r="I161" s="150">
        <v>7479</v>
      </c>
      <c r="J161" s="150">
        <v>6527</v>
      </c>
      <c r="K161" s="150">
        <v>5583</v>
      </c>
      <c r="L161" s="150">
        <v>4644</v>
      </c>
      <c r="M161" s="150">
        <v>3695</v>
      </c>
      <c r="N161" s="150">
        <v>2762</v>
      </c>
      <c r="O161" s="150">
        <v>1833</v>
      </c>
      <c r="P161" s="150">
        <v>908</v>
      </c>
      <c r="Q161" s="150">
        <v>0</v>
      </c>
      <c r="R161" s="150">
        <v>0</v>
      </c>
      <c r="S161" s="150">
        <v>0</v>
      </c>
      <c r="T161" s="150">
        <v>0</v>
      </c>
      <c r="U161" s="150">
        <v>0</v>
      </c>
      <c r="V161" s="150">
        <v>0</v>
      </c>
      <c r="W161" s="150">
        <v>0</v>
      </c>
      <c r="X161" s="150">
        <v>0</v>
      </c>
      <c r="Y161" s="150">
        <v>0</v>
      </c>
      <c r="Z161" s="150">
        <v>0</v>
      </c>
      <c r="AA161" s="150">
        <v>0</v>
      </c>
      <c r="AB161" s="150">
        <v>0</v>
      </c>
      <c r="AC161" s="150">
        <v>0</v>
      </c>
      <c r="AD161" s="150">
        <v>0</v>
      </c>
      <c r="AE161" s="150">
        <v>0</v>
      </c>
      <c r="AF161" s="150">
        <v>0</v>
      </c>
    </row>
    <row r="165" spans="2:32" ht="12.75" x14ac:dyDescent="0.2">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row>
    <row r="166" spans="2:32" x14ac:dyDescent="0.2">
      <c r="B166" s="158" t="s">
        <v>257</v>
      </c>
      <c r="C166" s="158" t="s">
        <v>413</v>
      </c>
      <c r="D166" s="158" t="s">
        <v>445</v>
      </c>
      <c r="E166" s="158" t="s">
        <v>385</v>
      </c>
      <c r="F166" s="158" t="s">
        <v>446</v>
      </c>
      <c r="G166" s="158">
        <v>2025</v>
      </c>
      <c r="H166" s="158">
        <v>2026</v>
      </c>
      <c r="I166" s="158">
        <v>2027</v>
      </c>
      <c r="J166" s="158">
        <v>2028</v>
      </c>
      <c r="K166" s="158">
        <v>2029</v>
      </c>
      <c r="L166" s="158">
        <v>2030</v>
      </c>
      <c r="M166" s="158">
        <v>2031</v>
      </c>
      <c r="N166" s="158">
        <v>2032</v>
      </c>
      <c r="O166" s="158">
        <v>2033</v>
      </c>
      <c r="P166" s="158">
        <v>2034</v>
      </c>
      <c r="Q166" s="158">
        <v>2035</v>
      </c>
      <c r="R166" s="158">
        <v>2036</v>
      </c>
      <c r="S166" s="158">
        <v>2037</v>
      </c>
      <c r="T166" s="158">
        <v>2038</v>
      </c>
      <c r="U166" s="158">
        <v>2039</v>
      </c>
      <c r="V166" s="158">
        <v>2040</v>
      </c>
      <c r="W166" s="158">
        <v>2041</v>
      </c>
      <c r="X166" s="158">
        <v>2042</v>
      </c>
      <c r="Y166" s="158">
        <v>2043</v>
      </c>
      <c r="Z166" s="158">
        <v>2044</v>
      </c>
      <c r="AA166" s="158">
        <v>2045</v>
      </c>
      <c r="AB166" s="158">
        <v>2046</v>
      </c>
      <c r="AC166" s="158">
        <v>2047</v>
      </c>
      <c r="AD166" s="158">
        <v>2048</v>
      </c>
      <c r="AE166" s="158">
        <v>2049</v>
      </c>
      <c r="AF166" s="158">
        <v>2050</v>
      </c>
    </row>
    <row r="167" spans="2:32" x14ac:dyDescent="0.2">
      <c r="B167" s="146" t="s">
        <v>39</v>
      </c>
      <c r="C167" s="146" t="s">
        <v>447</v>
      </c>
      <c r="D167" s="146" t="s">
        <v>415</v>
      </c>
      <c r="E167" s="146" t="s">
        <v>425</v>
      </c>
      <c r="F167" s="146" t="s">
        <v>420</v>
      </c>
      <c r="G167" s="150">
        <v>1822</v>
      </c>
      <c r="H167" s="150">
        <v>2617</v>
      </c>
      <c r="I167" s="150">
        <v>3106</v>
      </c>
      <c r="J167" s="150">
        <v>3334</v>
      </c>
      <c r="K167" s="150">
        <v>4020</v>
      </c>
      <c r="L167" s="150">
        <v>4479</v>
      </c>
      <c r="M167" s="150">
        <v>4453</v>
      </c>
      <c r="N167" s="150">
        <v>4691</v>
      </c>
      <c r="O167" s="150">
        <v>4790</v>
      </c>
      <c r="P167" s="150">
        <v>5160</v>
      </c>
      <c r="Q167" s="150">
        <v>5370</v>
      </c>
      <c r="R167" s="150">
        <v>6209</v>
      </c>
      <c r="S167" s="150">
        <v>6329</v>
      </c>
      <c r="T167" s="150">
        <v>6454</v>
      </c>
      <c r="U167" s="150">
        <v>6576</v>
      </c>
      <c r="V167" s="150">
        <v>6712</v>
      </c>
      <c r="W167" s="150">
        <v>7398</v>
      </c>
      <c r="X167" s="150">
        <v>7993</v>
      </c>
      <c r="Y167" s="150">
        <v>8461</v>
      </c>
      <c r="Z167" s="150">
        <v>8657</v>
      </c>
      <c r="AA167" s="150">
        <v>8769</v>
      </c>
      <c r="AB167" s="150">
        <v>8924</v>
      </c>
      <c r="AC167" s="150">
        <v>9239</v>
      </c>
      <c r="AD167" s="150">
        <v>9688</v>
      </c>
      <c r="AE167" s="150">
        <v>9849</v>
      </c>
      <c r="AF167" s="150">
        <v>9859</v>
      </c>
    </row>
    <row r="168" spans="2:32" x14ac:dyDescent="0.2">
      <c r="B168" s="146" t="s">
        <v>39</v>
      </c>
      <c r="C168" s="146" t="s">
        <v>447</v>
      </c>
      <c r="D168" s="146" t="s">
        <v>415</v>
      </c>
      <c r="E168" s="146" t="s">
        <v>426</v>
      </c>
      <c r="F168" s="146" t="s">
        <v>420</v>
      </c>
      <c r="G168" s="150">
        <v>0</v>
      </c>
      <c r="H168" s="150">
        <v>0</v>
      </c>
      <c r="I168" s="150">
        <v>0</v>
      </c>
      <c r="J168" s="150">
        <v>0</v>
      </c>
      <c r="K168" s="150">
        <v>0</v>
      </c>
      <c r="L168" s="150">
        <v>0</v>
      </c>
      <c r="M168" s="150">
        <v>25</v>
      </c>
      <c r="N168" s="150">
        <v>56</v>
      </c>
      <c r="O168" s="150">
        <v>90</v>
      </c>
      <c r="P168" s="150">
        <v>133</v>
      </c>
      <c r="Q168" s="150">
        <v>178</v>
      </c>
      <c r="R168" s="150">
        <v>208</v>
      </c>
      <c r="S168" s="150">
        <v>213</v>
      </c>
      <c r="T168" s="150">
        <v>219</v>
      </c>
      <c r="U168" s="150">
        <v>223</v>
      </c>
      <c r="V168" s="150">
        <v>227</v>
      </c>
      <c r="W168" s="150">
        <v>255</v>
      </c>
      <c r="X168" s="150">
        <v>277</v>
      </c>
      <c r="Y168" s="150">
        <v>292</v>
      </c>
      <c r="Z168" s="150">
        <v>302</v>
      </c>
      <c r="AA168" s="150">
        <v>305</v>
      </c>
      <c r="AB168" s="150">
        <v>311</v>
      </c>
      <c r="AC168" s="150">
        <v>320</v>
      </c>
      <c r="AD168" s="150">
        <v>338</v>
      </c>
      <c r="AE168" s="150">
        <v>344</v>
      </c>
      <c r="AF168" s="150">
        <v>344</v>
      </c>
    </row>
    <row r="169" spans="2:32" x14ac:dyDescent="0.2">
      <c r="B169" s="146" t="s">
        <v>39</v>
      </c>
      <c r="C169" s="146" t="s">
        <v>447</v>
      </c>
      <c r="D169" s="146" t="s">
        <v>415</v>
      </c>
      <c r="E169" s="146" t="s">
        <v>427</v>
      </c>
      <c r="F169" s="146" t="s">
        <v>420</v>
      </c>
      <c r="G169" s="150">
        <v>0</v>
      </c>
      <c r="H169" s="150">
        <v>0</v>
      </c>
      <c r="I169" s="150">
        <v>0</v>
      </c>
      <c r="J169" s="150">
        <v>0</v>
      </c>
      <c r="K169" s="150">
        <v>0</v>
      </c>
      <c r="L169" s="150">
        <v>0</v>
      </c>
      <c r="M169" s="150">
        <v>25</v>
      </c>
      <c r="N169" s="150">
        <v>56</v>
      </c>
      <c r="O169" s="150">
        <v>90</v>
      </c>
      <c r="P169" s="150">
        <v>133</v>
      </c>
      <c r="Q169" s="150">
        <v>178</v>
      </c>
      <c r="R169" s="150">
        <v>208</v>
      </c>
      <c r="S169" s="150">
        <v>213</v>
      </c>
      <c r="T169" s="150">
        <v>219</v>
      </c>
      <c r="U169" s="150">
        <v>223</v>
      </c>
      <c r="V169" s="150">
        <v>227</v>
      </c>
      <c r="W169" s="150">
        <v>255</v>
      </c>
      <c r="X169" s="150">
        <v>277</v>
      </c>
      <c r="Y169" s="150">
        <v>292</v>
      </c>
      <c r="Z169" s="150">
        <v>302</v>
      </c>
      <c r="AA169" s="150">
        <v>305</v>
      </c>
      <c r="AB169" s="150">
        <v>311</v>
      </c>
      <c r="AC169" s="150">
        <v>320</v>
      </c>
      <c r="AD169" s="150">
        <v>338</v>
      </c>
      <c r="AE169" s="150">
        <v>344</v>
      </c>
      <c r="AF169" s="150">
        <v>344</v>
      </c>
    </row>
    <row r="170" spans="2:32" x14ac:dyDescent="0.2">
      <c r="B170" s="146" t="s">
        <v>39</v>
      </c>
      <c r="C170" s="146" t="s">
        <v>447</v>
      </c>
      <c r="D170" s="146" t="s">
        <v>415</v>
      </c>
      <c r="E170" s="146" t="s">
        <v>428</v>
      </c>
      <c r="F170" s="146" t="s">
        <v>243</v>
      </c>
      <c r="G170" s="150">
        <v>16</v>
      </c>
      <c r="H170" s="150">
        <v>15</v>
      </c>
      <c r="I170" s="150">
        <v>14</v>
      </c>
      <c r="J170" s="150">
        <v>11</v>
      </c>
      <c r="K170" s="150">
        <v>9</v>
      </c>
      <c r="L170" s="150">
        <v>9</v>
      </c>
      <c r="M170" s="150">
        <v>8</v>
      </c>
      <c r="N170" s="150">
        <v>8</v>
      </c>
      <c r="O170" s="150">
        <v>7</v>
      </c>
      <c r="P170" s="150">
        <v>7</v>
      </c>
      <c r="Q170" s="150">
        <v>7</v>
      </c>
      <c r="R170" s="150">
        <v>6</v>
      </c>
      <c r="S170" s="150">
        <v>6</v>
      </c>
      <c r="T170" s="150">
        <v>5</v>
      </c>
      <c r="U170" s="150">
        <v>4</v>
      </c>
      <c r="V170" s="150">
        <v>3</v>
      </c>
      <c r="W170" s="150">
        <v>2</v>
      </c>
      <c r="X170" s="150">
        <v>1</v>
      </c>
      <c r="Y170" s="150">
        <v>1</v>
      </c>
      <c r="Z170" s="150">
        <v>1</v>
      </c>
      <c r="AA170" s="150">
        <v>1</v>
      </c>
      <c r="AB170" s="150">
        <v>1</v>
      </c>
      <c r="AC170" s="150">
        <v>1</v>
      </c>
      <c r="AD170" s="150">
        <v>1</v>
      </c>
      <c r="AE170" s="150">
        <v>1</v>
      </c>
      <c r="AF170" s="150">
        <v>1</v>
      </c>
    </row>
    <row r="171" spans="2:32" x14ac:dyDescent="0.2">
      <c r="B171" s="146" t="s">
        <v>39</v>
      </c>
      <c r="C171" s="146" t="s">
        <v>447</v>
      </c>
      <c r="D171" s="146" t="s">
        <v>415</v>
      </c>
      <c r="E171" s="146" t="s">
        <v>429</v>
      </c>
      <c r="F171" s="146" t="s">
        <v>243</v>
      </c>
      <c r="G171" s="150">
        <v>47</v>
      </c>
      <c r="H171" s="150">
        <v>45</v>
      </c>
      <c r="I171" s="150">
        <v>40</v>
      </c>
      <c r="J171" s="150">
        <v>34</v>
      </c>
      <c r="K171" s="150">
        <v>27</v>
      </c>
      <c r="L171" s="150">
        <v>25</v>
      </c>
      <c r="M171" s="150">
        <v>23</v>
      </c>
      <c r="N171" s="150">
        <v>22</v>
      </c>
      <c r="O171" s="150">
        <v>22</v>
      </c>
      <c r="P171" s="150">
        <v>20</v>
      </c>
      <c r="Q171" s="150">
        <v>19</v>
      </c>
      <c r="R171" s="150">
        <v>18</v>
      </c>
      <c r="S171" s="150">
        <v>17</v>
      </c>
      <c r="T171" s="150">
        <v>14</v>
      </c>
      <c r="U171" s="150">
        <v>12</v>
      </c>
      <c r="V171" s="150">
        <v>10</v>
      </c>
      <c r="W171" s="150">
        <v>5</v>
      </c>
      <c r="X171" s="150">
        <v>3</v>
      </c>
      <c r="Y171" s="150">
        <v>3</v>
      </c>
      <c r="Z171" s="150">
        <v>3</v>
      </c>
      <c r="AA171" s="150">
        <v>3</v>
      </c>
      <c r="AB171" s="150">
        <v>3</v>
      </c>
      <c r="AC171" s="150">
        <v>3</v>
      </c>
      <c r="AD171" s="150">
        <v>3</v>
      </c>
      <c r="AE171" s="150">
        <v>3</v>
      </c>
      <c r="AF171" s="150">
        <v>3</v>
      </c>
    </row>
    <row r="172" spans="2:32" x14ac:dyDescent="0.2">
      <c r="B172" s="146" t="s">
        <v>39</v>
      </c>
      <c r="C172" s="146" t="s">
        <v>447</v>
      </c>
      <c r="D172" s="146" t="s">
        <v>415</v>
      </c>
      <c r="E172" s="146" t="s">
        <v>433</v>
      </c>
      <c r="F172" s="146" t="s">
        <v>243</v>
      </c>
      <c r="G172" s="150">
        <v>78</v>
      </c>
      <c r="H172" s="150">
        <v>72</v>
      </c>
      <c r="I172" s="150">
        <v>66</v>
      </c>
      <c r="J172" s="150">
        <v>55</v>
      </c>
      <c r="K172" s="150">
        <v>43</v>
      </c>
      <c r="L172" s="150">
        <v>41</v>
      </c>
      <c r="M172" s="150">
        <v>40</v>
      </c>
      <c r="N172" s="150">
        <v>38</v>
      </c>
      <c r="O172" s="150">
        <v>36</v>
      </c>
      <c r="P172" s="150">
        <v>35</v>
      </c>
      <c r="Q172" s="150">
        <v>33</v>
      </c>
      <c r="R172" s="150">
        <v>32</v>
      </c>
      <c r="S172" s="150">
        <v>30</v>
      </c>
      <c r="T172" s="150">
        <v>27</v>
      </c>
      <c r="U172" s="150">
        <v>20</v>
      </c>
      <c r="V172" s="150">
        <v>16</v>
      </c>
      <c r="W172" s="150">
        <v>11</v>
      </c>
      <c r="X172" s="150">
        <v>7</v>
      </c>
      <c r="Y172" s="150">
        <v>7</v>
      </c>
      <c r="Z172" s="150">
        <v>7</v>
      </c>
      <c r="AA172" s="150">
        <v>7</v>
      </c>
      <c r="AB172" s="150">
        <v>7</v>
      </c>
      <c r="AC172" s="150">
        <v>7</v>
      </c>
      <c r="AD172" s="150">
        <v>7</v>
      </c>
      <c r="AE172" s="150">
        <v>7</v>
      </c>
      <c r="AF172" s="150">
        <v>7</v>
      </c>
    </row>
    <row r="173" spans="2:32" x14ac:dyDescent="0.2">
      <c r="B173" s="146" t="s">
        <v>39</v>
      </c>
      <c r="C173" s="146" t="s">
        <v>447</v>
      </c>
      <c r="D173" s="146" t="s">
        <v>415</v>
      </c>
      <c r="E173" s="146" t="s">
        <v>434</v>
      </c>
      <c r="F173" s="146" t="s">
        <v>243</v>
      </c>
      <c r="G173" s="150">
        <v>221</v>
      </c>
      <c r="H173" s="150">
        <v>204</v>
      </c>
      <c r="I173" s="150">
        <v>188</v>
      </c>
      <c r="J173" s="150">
        <v>157</v>
      </c>
      <c r="K173" s="150">
        <v>124</v>
      </c>
      <c r="L173" s="150">
        <v>120</v>
      </c>
      <c r="M173" s="150">
        <v>112</v>
      </c>
      <c r="N173" s="150">
        <v>107</v>
      </c>
      <c r="O173" s="150">
        <v>103</v>
      </c>
      <c r="P173" s="150">
        <v>99</v>
      </c>
      <c r="Q173" s="150">
        <v>93</v>
      </c>
      <c r="R173" s="150">
        <v>88</v>
      </c>
      <c r="S173" s="150">
        <v>84</v>
      </c>
      <c r="T173" s="150">
        <v>76</v>
      </c>
      <c r="U173" s="150">
        <v>59</v>
      </c>
      <c r="V173" s="150">
        <v>46</v>
      </c>
      <c r="W173" s="150">
        <v>32</v>
      </c>
      <c r="X173" s="150">
        <v>20</v>
      </c>
      <c r="Y173" s="150">
        <v>20</v>
      </c>
      <c r="Z173" s="150">
        <v>20</v>
      </c>
      <c r="AA173" s="150">
        <v>20</v>
      </c>
      <c r="AB173" s="150">
        <v>20</v>
      </c>
      <c r="AC173" s="150">
        <v>20</v>
      </c>
      <c r="AD173" s="150">
        <v>20</v>
      </c>
      <c r="AE173" s="150">
        <v>19</v>
      </c>
      <c r="AF173" s="150">
        <v>19</v>
      </c>
    </row>
    <row r="174" spans="2:32" x14ac:dyDescent="0.2">
      <c r="B174" s="146" t="s">
        <v>39</v>
      </c>
      <c r="C174" s="146" t="s">
        <v>447</v>
      </c>
      <c r="D174" s="146" t="s">
        <v>415</v>
      </c>
      <c r="E174" s="146" t="s">
        <v>435</v>
      </c>
      <c r="F174" s="146" t="s">
        <v>421</v>
      </c>
      <c r="G174" s="150">
        <v>2781</v>
      </c>
      <c r="H174" s="150">
        <v>2613</v>
      </c>
      <c r="I174" s="150">
        <v>2506</v>
      </c>
      <c r="J174" s="150">
        <v>2474</v>
      </c>
      <c r="K174" s="150">
        <v>2335</v>
      </c>
      <c r="L174" s="150">
        <v>2235</v>
      </c>
      <c r="M174" s="150">
        <v>2237</v>
      </c>
      <c r="N174" s="150">
        <v>2171</v>
      </c>
      <c r="O174" s="150">
        <v>2137</v>
      </c>
      <c r="P174" s="150">
        <v>2033</v>
      </c>
      <c r="Q174" s="150">
        <v>1968</v>
      </c>
      <c r="R174" s="150">
        <v>1763</v>
      </c>
      <c r="S174" s="150">
        <v>1739</v>
      </c>
      <c r="T174" s="150">
        <v>1713</v>
      </c>
      <c r="U174" s="150">
        <v>1690</v>
      </c>
      <c r="V174" s="150">
        <v>1664</v>
      </c>
      <c r="W174" s="150">
        <v>1512</v>
      </c>
      <c r="X174" s="150">
        <v>1384</v>
      </c>
      <c r="Y174" s="150">
        <v>1264</v>
      </c>
      <c r="Z174" s="150">
        <v>1217</v>
      </c>
      <c r="AA174" s="150">
        <v>1192</v>
      </c>
      <c r="AB174" s="150">
        <v>1155</v>
      </c>
      <c r="AC174" s="150">
        <v>1078</v>
      </c>
      <c r="AD174" s="150">
        <v>967</v>
      </c>
      <c r="AE174" s="150">
        <v>928</v>
      </c>
      <c r="AF174" s="150">
        <v>929</v>
      </c>
    </row>
    <row r="175" spans="2:32" x14ac:dyDescent="0.2">
      <c r="B175" s="146" t="s">
        <v>39</v>
      </c>
      <c r="C175" s="146" t="s">
        <v>447</v>
      </c>
      <c r="D175" s="146" t="s">
        <v>415</v>
      </c>
      <c r="E175" s="146" t="s">
        <v>436</v>
      </c>
      <c r="F175" s="146" t="s">
        <v>421</v>
      </c>
      <c r="G175" s="150">
        <v>10930</v>
      </c>
      <c r="H175" s="150">
        <v>10257</v>
      </c>
      <c r="I175" s="150">
        <v>9829</v>
      </c>
      <c r="J175" s="150">
        <v>9689</v>
      </c>
      <c r="K175" s="150">
        <v>9143</v>
      </c>
      <c r="L175" s="150">
        <v>8746</v>
      </c>
      <c r="M175" s="150">
        <v>8747</v>
      </c>
      <c r="N175" s="150">
        <v>8482</v>
      </c>
      <c r="O175" s="150">
        <v>8342</v>
      </c>
      <c r="P175" s="150">
        <v>7931</v>
      </c>
      <c r="Q175" s="150">
        <v>7665</v>
      </c>
      <c r="R175" s="150">
        <v>6867</v>
      </c>
      <c r="S175" s="150">
        <v>6766</v>
      </c>
      <c r="T175" s="150">
        <v>6663</v>
      </c>
      <c r="U175" s="150">
        <v>6563</v>
      </c>
      <c r="V175" s="150">
        <v>6464</v>
      </c>
      <c r="W175" s="150">
        <v>5864</v>
      </c>
      <c r="X175" s="150">
        <v>5365</v>
      </c>
      <c r="Y175" s="150">
        <v>4906</v>
      </c>
      <c r="Z175" s="150">
        <v>4720</v>
      </c>
      <c r="AA175" s="150">
        <v>4615</v>
      </c>
      <c r="AB175" s="150">
        <v>4468</v>
      </c>
      <c r="AC175" s="150">
        <v>4174</v>
      </c>
      <c r="AD175" s="150">
        <v>3747</v>
      </c>
      <c r="AE175" s="150">
        <v>3585</v>
      </c>
      <c r="AF175" s="150">
        <v>3587</v>
      </c>
    </row>
    <row r="176" spans="2:32" x14ac:dyDescent="0.2">
      <c r="B176" s="146" t="s">
        <v>39</v>
      </c>
      <c r="C176" s="146" t="s">
        <v>447</v>
      </c>
      <c r="D176" s="146" t="s">
        <v>415</v>
      </c>
      <c r="E176" s="146" t="s">
        <v>422</v>
      </c>
      <c r="F176" s="146" t="s">
        <v>422</v>
      </c>
      <c r="G176" s="150">
        <v>678</v>
      </c>
      <c r="H176" s="150">
        <v>630</v>
      </c>
      <c r="I176" s="150">
        <v>577</v>
      </c>
      <c r="J176" s="150">
        <v>527</v>
      </c>
      <c r="K176" s="150">
        <v>477</v>
      </c>
      <c r="L176" s="150">
        <v>463</v>
      </c>
      <c r="M176" s="150">
        <v>450</v>
      </c>
      <c r="N176" s="150">
        <v>437</v>
      </c>
      <c r="O176" s="150">
        <v>423</v>
      </c>
      <c r="P176" s="150">
        <v>408</v>
      </c>
      <c r="Q176" s="150">
        <v>394</v>
      </c>
      <c r="R176" s="150">
        <v>338</v>
      </c>
      <c r="S176" s="150">
        <v>319</v>
      </c>
      <c r="T176" s="150">
        <v>301</v>
      </c>
      <c r="U176" s="150">
        <v>285</v>
      </c>
      <c r="V176" s="150">
        <v>265</v>
      </c>
      <c r="W176" s="150">
        <v>153</v>
      </c>
      <c r="X176" s="150">
        <v>64</v>
      </c>
      <c r="Y176" s="150">
        <v>64</v>
      </c>
      <c r="Z176" s="150">
        <v>64</v>
      </c>
      <c r="AA176" s="150">
        <v>64</v>
      </c>
      <c r="AB176" s="150">
        <v>64</v>
      </c>
      <c r="AC176" s="150">
        <v>64</v>
      </c>
      <c r="AD176" s="150">
        <v>64</v>
      </c>
      <c r="AE176" s="150">
        <v>64</v>
      </c>
      <c r="AF176" s="150">
        <v>64</v>
      </c>
    </row>
    <row r="177" spans="2:32" x14ac:dyDescent="0.2">
      <c r="B177" s="146" t="s">
        <v>39</v>
      </c>
      <c r="C177" s="146" t="s">
        <v>447</v>
      </c>
      <c r="D177" s="146" t="s">
        <v>415</v>
      </c>
      <c r="E177" s="146" t="s">
        <v>437</v>
      </c>
      <c r="F177" s="146" t="s">
        <v>421</v>
      </c>
      <c r="G177" s="150">
        <v>388</v>
      </c>
      <c r="H177" s="150">
        <v>364</v>
      </c>
      <c r="I177" s="150">
        <v>346</v>
      </c>
      <c r="J177" s="150">
        <v>339</v>
      </c>
      <c r="K177" s="150">
        <v>317</v>
      </c>
      <c r="L177" s="150">
        <v>303</v>
      </c>
      <c r="M177" s="150">
        <v>303</v>
      </c>
      <c r="N177" s="150">
        <v>292</v>
      </c>
      <c r="O177" s="150">
        <v>289</v>
      </c>
      <c r="P177" s="150">
        <v>275</v>
      </c>
      <c r="Q177" s="150">
        <v>265</v>
      </c>
      <c r="R177" s="150">
        <v>238</v>
      </c>
      <c r="S177" s="150">
        <v>234</v>
      </c>
      <c r="T177" s="150">
        <v>230</v>
      </c>
      <c r="U177" s="150">
        <v>226</v>
      </c>
      <c r="V177" s="150">
        <v>224</v>
      </c>
      <c r="W177" s="150">
        <v>203</v>
      </c>
      <c r="X177" s="150">
        <v>186</v>
      </c>
      <c r="Y177" s="150">
        <v>168</v>
      </c>
      <c r="Z177" s="150">
        <v>163</v>
      </c>
      <c r="AA177" s="150">
        <v>159</v>
      </c>
      <c r="AB177" s="150">
        <v>154</v>
      </c>
      <c r="AC177" s="150">
        <v>144</v>
      </c>
      <c r="AD177" s="150">
        <v>127</v>
      </c>
      <c r="AE177" s="150">
        <v>123</v>
      </c>
      <c r="AF177" s="150">
        <v>123</v>
      </c>
    </row>
    <row r="178" spans="2:32" x14ac:dyDescent="0.2">
      <c r="B178" s="146" t="s">
        <v>39</v>
      </c>
      <c r="C178" s="146" t="s">
        <v>447</v>
      </c>
      <c r="D178" s="146" t="s">
        <v>415</v>
      </c>
      <c r="E178" s="146" t="s">
        <v>438</v>
      </c>
      <c r="F178" s="146" t="s">
        <v>421</v>
      </c>
      <c r="G178" s="150">
        <v>1538</v>
      </c>
      <c r="H178" s="150">
        <v>1435</v>
      </c>
      <c r="I178" s="150">
        <v>1369</v>
      </c>
      <c r="J178" s="150">
        <v>1341</v>
      </c>
      <c r="K178" s="150">
        <v>1258</v>
      </c>
      <c r="L178" s="150">
        <v>1196</v>
      </c>
      <c r="M178" s="150">
        <v>1195</v>
      </c>
      <c r="N178" s="150">
        <v>1158</v>
      </c>
      <c r="O178" s="150">
        <v>1139</v>
      </c>
      <c r="P178" s="150">
        <v>1084</v>
      </c>
      <c r="Q178" s="150">
        <v>1047</v>
      </c>
      <c r="R178" s="150">
        <v>937</v>
      </c>
      <c r="S178" s="150">
        <v>923</v>
      </c>
      <c r="T178" s="150">
        <v>908</v>
      </c>
      <c r="U178" s="150">
        <v>894</v>
      </c>
      <c r="V178" s="150">
        <v>880</v>
      </c>
      <c r="W178" s="150">
        <v>799</v>
      </c>
      <c r="X178" s="150">
        <v>730</v>
      </c>
      <c r="Y178" s="150">
        <v>667</v>
      </c>
      <c r="Z178" s="150">
        <v>642</v>
      </c>
      <c r="AA178" s="150">
        <v>626</v>
      </c>
      <c r="AB178" s="150">
        <v>607</v>
      </c>
      <c r="AC178" s="150">
        <v>567</v>
      </c>
      <c r="AD178" s="150">
        <v>507</v>
      </c>
      <c r="AE178" s="150">
        <v>485</v>
      </c>
      <c r="AF178" s="150">
        <v>486</v>
      </c>
    </row>
    <row r="179" spans="2:32" x14ac:dyDescent="0.2">
      <c r="B179" s="146" t="s">
        <v>39</v>
      </c>
      <c r="C179" s="146" t="s">
        <v>447</v>
      </c>
      <c r="D179" s="146" t="s">
        <v>415</v>
      </c>
      <c r="E179" s="146" t="s">
        <v>439</v>
      </c>
      <c r="F179" s="146" t="s">
        <v>420</v>
      </c>
      <c r="G179" s="150">
        <v>406</v>
      </c>
      <c r="H179" s="150">
        <v>669</v>
      </c>
      <c r="I179" s="150">
        <v>880</v>
      </c>
      <c r="J179" s="150">
        <v>956</v>
      </c>
      <c r="K179" s="150">
        <v>1181</v>
      </c>
      <c r="L179" s="150">
        <v>1337</v>
      </c>
      <c r="M179" s="150">
        <v>1347</v>
      </c>
      <c r="N179" s="150">
        <v>1447</v>
      </c>
      <c r="O179" s="150">
        <v>1504</v>
      </c>
      <c r="P179" s="150">
        <v>1657</v>
      </c>
      <c r="Q179" s="150">
        <v>1756</v>
      </c>
      <c r="R179" s="150">
        <v>2056</v>
      </c>
      <c r="S179" s="150">
        <v>2100</v>
      </c>
      <c r="T179" s="150">
        <v>2145</v>
      </c>
      <c r="U179" s="150">
        <v>2189</v>
      </c>
      <c r="V179" s="150">
        <v>2238</v>
      </c>
      <c r="W179" s="150">
        <v>2485</v>
      </c>
      <c r="X179" s="150">
        <v>2696</v>
      </c>
      <c r="Y179" s="150">
        <v>2863</v>
      </c>
      <c r="Z179" s="150">
        <v>2935</v>
      </c>
      <c r="AA179" s="150">
        <v>2974</v>
      </c>
      <c r="AB179" s="150">
        <v>3031</v>
      </c>
      <c r="AC179" s="150">
        <v>3142</v>
      </c>
      <c r="AD179" s="150">
        <v>3303</v>
      </c>
      <c r="AE179" s="150">
        <v>3360</v>
      </c>
      <c r="AF179" s="150">
        <v>3364</v>
      </c>
    </row>
    <row r="180" spans="2:32" x14ac:dyDescent="0.2">
      <c r="B180" s="146" t="s">
        <v>39</v>
      </c>
      <c r="C180" s="146" t="s">
        <v>447</v>
      </c>
      <c r="D180" s="146" t="s">
        <v>415</v>
      </c>
      <c r="E180" s="146" t="s">
        <v>440</v>
      </c>
      <c r="F180" s="146" t="s">
        <v>423</v>
      </c>
      <c r="G180" s="150">
        <v>120</v>
      </c>
      <c r="H180" s="150">
        <v>121</v>
      </c>
      <c r="I180" s="150">
        <v>121</v>
      </c>
      <c r="J180" s="150">
        <v>121</v>
      </c>
      <c r="K180" s="150">
        <v>121</v>
      </c>
      <c r="L180" s="150">
        <v>121</v>
      </c>
      <c r="M180" s="150">
        <v>122</v>
      </c>
      <c r="N180" s="150">
        <v>122</v>
      </c>
      <c r="O180" s="150">
        <v>122</v>
      </c>
      <c r="P180" s="150">
        <v>122</v>
      </c>
      <c r="Q180" s="150">
        <v>123</v>
      </c>
      <c r="R180" s="150">
        <v>123</v>
      </c>
      <c r="S180" s="150">
        <v>123</v>
      </c>
      <c r="T180" s="150">
        <v>123</v>
      </c>
      <c r="U180" s="150">
        <v>123</v>
      </c>
      <c r="V180" s="150">
        <v>124</v>
      </c>
      <c r="W180" s="150">
        <v>123</v>
      </c>
      <c r="X180" s="150">
        <v>122</v>
      </c>
      <c r="Y180" s="150">
        <v>123</v>
      </c>
      <c r="Z180" s="150">
        <v>123</v>
      </c>
      <c r="AA180" s="150">
        <v>123</v>
      </c>
      <c r="AB180" s="150">
        <v>124</v>
      </c>
      <c r="AC180" s="150">
        <v>124</v>
      </c>
      <c r="AD180" s="150">
        <v>125</v>
      </c>
      <c r="AE180" s="150">
        <v>125</v>
      </c>
      <c r="AF180" s="150">
        <v>125</v>
      </c>
    </row>
    <row r="181" spans="2:32" x14ac:dyDescent="0.2">
      <c r="B181" s="146"/>
      <c r="C181" s="146"/>
      <c r="D181" s="146" t="s">
        <v>448</v>
      </c>
      <c r="E181" s="146"/>
      <c r="F181" s="146" t="s">
        <v>448</v>
      </c>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row>
    <row r="182" spans="2:32" x14ac:dyDescent="0.2">
      <c r="B182" s="146" t="s">
        <v>37</v>
      </c>
      <c r="C182" s="146" t="s">
        <v>447</v>
      </c>
      <c r="D182" s="146" t="s">
        <v>415</v>
      </c>
      <c r="E182" s="146" t="s">
        <v>425</v>
      </c>
      <c r="F182" s="146" t="s">
        <v>420</v>
      </c>
      <c r="G182" s="150">
        <v>1690</v>
      </c>
      <c r="H182" s="150">
        <v>1809</v>
      </c>
      <c r="I182" s="150">
        <v>2584</v>
      </c>
      <c r="J182" s="150">
        <v>2781</v>
      </c>
      <c r="K182" s="150">
        <v>3011</v>
      </c>
      <c r="L182" s="150">
        <v>3226</v>
      </c>
      <c r="M182" s="150">
        <v>3227</v>
      </c>
      <c r="N182" s="150">
        <v>3230</v>
      </c>
      <c r="O182" s="150">
        <v>3225</v>
      </c>
      <c r="P182" s="150">
        <v>3222</v>
      </c>
      <c r="Q182" s="150">
        <v>3216</v>
      </c>
      <c r="R182" s="150">
        <v>3240</v>
      </c>
      <c r="S182" s="150">
        <v>3277</v>
      </c>
      <c r="T182" s="150">
        <v>3316</v>
      </c>
      <c r="U182" s="150">
        <v>3344</v>
      </c>
      <c r="V182" s="150">
        <v>3386</v>
      </c>
      <c r="W182" s="150">
        <v>3424</v>
      </c>
      <c r="X182" s="150">
        <v>3457</v>
      </c>
      <c r="Y182" s="150">
        <v>3506</v>
      </c>
      <c r="Z182" s="150">
        <v>3535</v>
      </c>
      <c r="AA182" s="150">
        <v>3574</v>
      </c>
      <c r="AB182" s="150">
        <v>3608</v>
      </c>
      <c r="AC182" s="150">
        <v>3636</v>
      </c>
      <c r="AD182" s="150">
        <v>3671</v>
      </c>
      <c r="AE182" s="150">
        <v>3703</v>
      </c>
      <c r="AF182" s="150">
        <v>3737</v>
      </c>
    </row>
    <row r="183" spans="2:32" x14ac:dyDescent="0.2">
      <c r="B183" s="146" t="s">
        <v>37</v>
      </c>
      <c r="C183" s="146" t="s">
        <v>447</v>
      </c>
      <c r="D183" s="146" t="s">
        <v>415</v>
      </c>
      <c r="E183" s="146" t="s">
        <v>426</v>
      </c>
      <c r="F183" s="146" t="s">
        <v>420</v>
      </c>
      <c r="G183" s="150">
        <v>0</v>
      </c>
      <c r="H183" s="150">
        <v>0</v>
      </c>
      <c r="I183" s="150">
        <v>0</v>
      </c>
      <c r="J183" s="150">
        <v>0</v>
      </c>
      <c r="K183" s="150">
        <v>0</v>
      </c>
      <c r="L183" s="150">
        <v>0</v>
      </c>
      <c r="M183" s="150">
        <v>13</v>
      </c>
      <c r="N183" s="150">
        <v>34</v>
      </c>
      <c r="O183" s="150">
        <v>56</v>
      </c>
      <c r="P183" s="150">
        <v>75</v>
      </c>
      <c r="Q183" s="150">
        <v>97</v>
      </c>
      <c r="R183" s="150">
        <v>98</v>
      </c>
      <c r="S183" s="150">
        <v>99</v>
      </c>
      <c r="T183" s="150">
        <v>102</v>
      </c>
      <c r="U183" s="150">
        <v>102</v>
      </c>
      <c r="V183" s="150">
        <v>104</v>
      </c>
      <c r="W183" s="150">
        <v>105</v>
      </c>
      <c r="X183" s="150">
        <v>107</v>
      </c>
      <c r="Y183" s="150">
        <v>108</v>
      </c>
      <c r="Z183" s="150">
        <v>109</v>
      </c>
      <c r="AA183" s="150">
        <v>109</v>
      </c>
      <c r="AB183" s="150">
        <v>112</v>
      </c>
      <c r="AC183" s="150">
        <v>114</v>
      </c>
      <c r="AD183" s="150">
        <v>116</v>
      </c>
      <c r="AE183" s="150">
        <v>116</v>
      </c>
      <c r="AF183" s="150">
        <v>118</v>
      </c>
    </row>
    <row r="184" spans="2:32" x14ac:dyDescent="0.2">
      <c r="B184" s="146" t="s">
        <v>37</v>
      </c>
      <c r="C184" s="146" t="s">
        <v>447</v>
      </c>
      <c r="D184" s="146" t="s">
        <v>415</v>
      </c>
      <c r="E184" s="146" t="s">
        <v>427</v>
      </c>
      <c r="F184" s="146" t="s">
        <v>420</v>
      </c>
      <c r="G184" s="150">
        <v>0</v>
      </c>
      <c r="H184" s="150">
        <v>0</v>
      </c>
      <c r="I184" s="150">
        <v>0</v>
      </c>
      <c r="J184" s="150">
        <v>0</v>
      </c>
      <c r="K184" s="150">
        <v>0</v>
      </c>
      <c r="L184" s="150">
        <v>0</v>
      </c>
      <c r="M184" s="150">
        <v>13</v>
      </c>
      <c r="N184" s="150">
        <v>34</v>
      </c>
      <c r="O184" s="150">
        <v>56</v>
      </c>
      <c r="P184" s="150">
        <v>75</v>
      </c>
      <c r="Q184" s="150">
        <v>97</v>
      </c>
      <c r="R184" s="150">
        <v>98</v>
      </c>
      <c r="S184" s="150">
        <v>99</v>
      </c>
      <c r="T184" s="150">
        <v>102</v>
      </c>
      <c r="U184" s="150">
        <v>102</v>
      </c>
      <c r="V184" s="150">
        <v>104</v>
      </c>
      <c r="W184" s="150">
        <v>105</v>
      </c>
      <c r="X184" s="150">
        <v>107</v>
      </c>
      <c r="Y184" s="150">
        <v>108</v>
      </c>
      <c r="Z184" s="150">
        <v>109</v>
      </c>
      <c r="AA184" s="150">
        <v>109</v>
      </c>
      <c r="AB184" s="150">
        <v>112</v>
      </c>
      <c r="AC184" s="150">
        <v>114</v>
      </c>
      <c r="AD184" s="150">
        <v>116</v>
      </c>
      <c r="AE184" s="150">
        <v>116</v>
      </c>
      <c r="AF184" s="150">
        <v>118</v>
      </c>
    </row>
    <row r="185" spans="2:32" x14ac:dyDescent="0.2">
      <c r="B185" s="146" t="s">
        <v>37</v>
      </c>
      <c r="C185" s="146" t="s">
        <v>447</v>
      </c>
      <c r="D185" s="146" t="s">
        <v>415</v>
      </c>
      <c r="E185" s="146" t="s">
        <v>428</v>
      </c>
      <c r="F185" s="146" t="s">
        <v>243</v>
      </c>
      <c r="G185" s="150">
        <v>17</v>
      </c>
      <c r="H185" s="150">
        <v>16</v>
      </c>
      <c r="I185" s="150">
        <v>15</v>
      </c>
      <c r="J185" s="150">
        <v>14</v>
      </c>
      <c r="K185" s="150">
        <v>12</v>
      </c>
      <c r="L185" s="150">
        <v>9</v>
      </c>
      <c r="M185" s="150">
        <v>9</v>
      </c>
      <c r="N185" s="150">
        <v>8</v>
      </c>
      <c r="O185" s="150">
        <v>8</v>
      </c>
      <c r="P185" s="150">
        <v>8</v>
      </c>
      <c r="Q185" s="150">
        <v>7</v>
      </c>
      <c r="R185" s="150">
        <v>7</v>
      </c>
      <c r="S185" s="150">
        <v>6</v>
      </c>
      <c r="T185" s="150">
        <v>6</v>
      </c>
      <c r="U185" s="150">
        <v>6</v>
      </c>
      <c r="V185" s="150">
        <v>5</v>
      </c>
      <c r="W185" s="150">
        <v>5</v>
      </c>
      <c r="X185" s="150">
        <v>4</v>
      </c>
      <c r="Y185" s="150">
        <v>4</v>
      </c>
      <c r="Z185" s="150">
        <v>4</v>
      </c>
      <c r="AA185" s="150">
        <v>3</v>
      </c>
      <c r="AB185" s="150">
        <v>3</v>
      </c>
      <c r="AC185" s="150">
        <v>2</v>
      </c>
      <c r="AD185" s="150">
        <v>2</v>
      </c>
      <c r="AE185" s="150">
        <v>2</v>
      </c>
      <c r="AF185" s="150">
        <v>1</v>
      </c>
    </row>
    <row r="186" spans="2:32" x14ac:dyDescent="0.2">
      <c r="B186" s="146" t="s">
        <v>37</v>
      </c>
      <c r="C186" s="146" t="s">
        <v>447</v>
      </c>
      <c r="D186" s="146" t="s">
        <v>415</v>
      </c>
      <c r="E186" s="146" t="s">
        <v>429</v>
      </c>
      <c r="F186" s="146" t="s">
        <v>243</v>
      </c>
      <c r="G186" s="150">
        <v>52</v>
      </c>
      <c r="H186" s="150">
        <v>47</v>
      </c>
      <c r="I186" s="150">
        <v>45</v>
      </c>
      <c r="J186" s="150">
        <v>40</v>
      </c>
      <c r="K186" s="150">
        <v>34</v>
      </c>
      <c r="L186" s="150">
        <v>27</v>
      </c>
      <c r="M186" s="150">
        <v>25</v>
      </c>
      <c r="N186" s="150">
        <v>23</v>
      </c>
      <c r="O186" s="150">
        <v>22</v>
      </c>
      <c r="P186" s="150">
        <v>22</v>
      </c>
      <c r="Q186" s="150">
        <v>20</v>
      </c>
      <c r="R186" s="150">
        <v>19</v>
      </c>
      <c r="S186" s="150">
        <v>17</v>
      </c>
      <c r="T186" s="150">
        <v>17</v>
      </c>
      <c r="U186" s="150">
        <v>15</v>
      </c>
      <c r="V186" s="150">
        <v>14</v>
      </c>
      <c r="W186" s="150">
        <v>13</v>
      </c>
      <c r="X186" s="150">
        <v>12</v>
      </c>
      <c r="Y186" s="150">
        <v>11</v>
      </c>
      <c r="Z186" s="150">
        <v>10</v>
      </c>
      <c r="AA186" s="150">
        <v>10</v>
      </c>
      <c r="AB186" s="150">
        <v>8</v>
      </c>
      <c r="AC186" s="150">
        <v>6</v>
      </c>
      <c r="AD186" s="150">
        <v>5</v>
      </c>
      <c r="AE186" s="150">
        <v>4</v>
      </c>
      <c r="AF186" s="150">
        <v>3</v>
      </c>
    </row>
    <row r="187" spans="2:32" x14ac:dyDescent="0.2">
      <c r="B187" s="146" t="s">
        <v>37</v>
      </c>
      <c r="C187" s="146" t="s">
        <v>447</v>
      </c>
      <c r="D187" s="146" t="s">
        <v>415</v>
      </c>
      <c r="E187" s="146" t="s">
        <v>433</v>
      </c>
      <c r="F187" s="146" t="s">
        <v>243</v>
      </c>
      <c r="G187" s="150">
        <v>83</v>
      </c>
      <c r="H187" s="150">
        <v>78</v>
      </c>
      <c r="I187" s="150">
        <v>72</v>
      </c>
      <c r="J187" s="150">
        <v>66</v>
      </c>
      <c r="K187" s="150">
        <v>56</v>
      </c>
      <c r="L187" s="150">
        <v>43</v>
      </c>
      <c r="M187" s="150">
        <v>42</v>
      </c>
      <c r="N187" s="150">
        <v>40</v>
      </c>
      <c r="O187" s="150">
        <v>38</v>
      </c>
      <c r="P187" s="150">
        <v>37</v>
      </c>
      <c r="Q187" s="150">
        <v>35</v>
      </c>
      <c r="R187" s="150">
        <v>33</v>
      </c>
      <c r="S187" s="150">
        <v>32</v>
      </c>
      <c r="T187" s="150">
        <v>29</v>
      </c>
      <c r="U187" s="150">
        <v>27</v>
      </c>
      <c r="V187" s="150">
        <v>25</v>
      </c>
      <c r="W187" s="150">
        <v>22</v>
      </c>
      <c r="X187" s="150">
        <v>20</v>
      </c>
      <c r="Y187" s="150">
        <v>18</v>
      </c>
      <c r="Z187" s="150">
        <v>17</v>
      </c>
      <c r="AA187" s="150">
        <v>15</v>
      </c>
      <c r="AB187" s="150">
        <v>13</v>
      </c>
      <c r="AC187" s="150">
        <v>12</v>
      </c>
      <c r="AD187" s="150">
        <v>10</v>
      </c>
      <c r="AE187" s="150">
        <v>9</v>
      </c>
      <c r="AF187" s="150">
        <v>7</v>
      </c>
    </row>
    <row r="188" spans="2:32" x14ac:dyDescent="0.2">
      <c r="B188" s="146" t="s">
        <v>37</v>
      </c>
      <c r="C188" s="146" t="s">
        <v>447</v>
      </c>
      <c r="D188" s="146" t="s">
        <v>415</v>
      </c>
      <c r="E188" s="146" t="s">
        <v>434</v>
      </c>
      <c r="F188" s="146" t="s">
        <v>243</v>
      </c>
      <c r="G188" s="150">
        <v>237</v>
      </c>
      <c r="H188" s="150">
        <v>220</v>
      </c>
      <c r="I188" s="150">
        <v>205</v>
      </c>
      <c r="J188" s="150">
        <v>189</v>
      </c>
      <c r="K188" s="150">
        <v>157</v>
      </c>
      <c r="L188" s="150">
        <v>124</v>
      </c>
      <c r="M188" s="150">
        <v>120</v>
      </c>
      <c r="N188" s="150">
        <v>112</v>
      </c>
      <c r="O188" s="150">
        <v>107</v>
      </c>
      <c r="P188" s="150">
        <v>103</v>
      </c>
      <c r="Q188" s="150">
        <v>99</v>
      </c>
      <c r="R188" s="150">
        <v>92</v>
      </c>
      <c r="S188" s="150">
        <v>88</v>
      </c>
      <c r="T188" s="150">
        <v>84</v>
      </c>
      <c r="U188" s="150">
        <v>76</v>
      </c>
      <c r="V188" s="150">
        <v>71</v>
      </c>
      <c r="W188" s="150">
        <v>66</v>
      </c>
      <c r="X188" s="150">
        <v>59</v>
      </c>
      <c r="Y188" s="150">
        <v>53</v>
      </c>
      <c r="Z188" s="150">
        <v>50</v>
      </c>
      <c r="AA188" s="150">
        <v>44</v>
      </c>
      <c r="AB188" s="150">
        <v>38</v>
      </c>
      <c r="AC188" s="150">
        <v>34</v>
      </c>
      <c r="AD188" s="150">
        <v>31</v>
      </c>
      <c r="AE188" s="150">
        <v>24</v>
      </c>
      <c r="AF188" s="150">
        <v>19</v>
      </c>
    </row>
    <row r="189" spans="2:32" x14ac:dyDescent="0.2">
      <c r="B189" s="146" t="s">
        <v>37</v>
      </c>
      <c r="C189" s="146" t="s">
        <v>447</v>
      </c>
      <c r="D189" s="146" t="s">
        <v>415</v>
      </c>
      <c r="E189" s="146" t="s">
        <v>435</v>
      </c>
      <c r="F189" s="146" t="s">
        <v>421</v>
      </c>
      <c r="G189" s="150">
        <v>2799</v>
      </c>
      <c r="H189" s="150">
        <v>2788</v>
      </c>
      <c r="I189" s="150">
        <v>2618</v>
      </c>
      <c r="J189" s="150">
        <v>2587</v>
      </c>
      <c r="K189" s="150">
        <v>2557</v>
      </c>
      <c r="L189" s="150">
        <v>2529</v>
      </c>
      <c r="M189" s="150">
        <v>2530</v>
      </c>
      <c r="N189" s="150">
        <v>2526</v>
      </c>
      <c r="O189" s="150">
        <v>2524</v>
      </c>
      <c r="P189" s="150">
        <v>2521</v>
      </c>
      <c r="Q189" s="150">
        <v>2519</v>
      </c>
      <c r="R189" s="150">
        <v>2515</v>
      </c>
      <c r="S189" s="150">
        <v>2512</v>
      </c>
      <c r="T189" s="150">
        <v>2510</v>
      </c>
      <c r="U189" s="150">
        <v>2506</v>
      </c>
      <c r="V189" s="150">
        <v>2506</v>
      </c>
      <c r="W189" s="150">
        <v>2501</v>
      </c>
      <c r="X189" s="150">
        <v>2501</v>
      </c>
      <c r="Y189" s="150">
        <v>2499</v>
      </c>
      <c r="Z189" s="150">
        <v>2495</v>
      </c>
      <c r="AA189" s="150">
        <v>2501</v>
      </c>
      <c r="AB189" s="150">
        <v>2504</v>
      </c>
      <c r="AC189" s="150">
        <v>2505</v>
      </c>
      <c r="AD189" s="150">
        <v>2511</v>
      </c>
      <c r="AE189" s="150">
        <v>2513</v>
      </c>
      <c r="AF189" s="150">
        <v>2522</v>
      </c>
    </row>
    <row r="190" spans="2:32" x14ac:dyDescent="0.2">
      <c r="B190" s="146" t="s">
        <v>37</v>
      </c>
      <c r="C190" s="146" t="s">
        <v>447</v>
      </c>
      <c r="D190" s="146" t="s">
        <v>415</v>
      </c>
      <c r="E190" s="146" t="s">
        <v>436</v>
      </c>
      <c r="F190" s="146" t="s">
        <v>421</v>
      </c>
      <c r="G190" s="150">
        <v>10999</v>
      </c>
      <c r="H190" s="150">
        <v>10938</v>
      </c>
      <c r="I190" s="150">
        <v>10265</v>
      </c>
      <c r="J190" s="150">
        <v>10132</v>
      </c>
      <c r="K190" s="150">
        <v>10011</v>
      </c>
      <c r="L190" s="150">
        <v>9897</v>
      </c>
      <c r="M190" s="150">
        <v>9894</v>
      </c>
      <c r="N190" s="150">
        <v>9874</v>
      </c>
      <c r="O190" s="150">
        <v>9853</v>
      </c>
      <c r="P190" s="150">
        <v>9834</v>
      </c>
      <c r="Q190" s="150">
        <v>9818</v>
      </c>
      <c r="R190" s="150">
        <v>9796</v>
      </c>
      <c r="S190" s="150">
        <v>9776</v>
      </c>
      <c r="T190" s="150">
        <v>9766</v>
      </c>
      <c r="U190" s="150">
        <v>9731</v>
      </c>
      <c r="V190" s="150">
        <v>9713</v>
      </c>
      <c r="W190" s="150">
        <v>9693</v>
      </c>
      <c r="X190" s="150">
        <v>9684</v>
      </c>
      <c r="Y190" s="150">
        <v>9678</v>
      </c>
      <c r="Z190" s="150">
        <v>9660</v>
      </c>
      <c r="AA190" s="150">
        <v>9668</v>
      </c>
      <c r="AB190" s="150">
        <v>9682</v>
      </c>
      <c r="AC190" s="150">
        <v>9680</v>
      </c>
      <c r="AD190" s="150">
        <v>9692</v>
      </c>
      <c r="AE190" s="150">
        <v>9692</v>
      </c>
      <c r="AF190" s="150">
        <v>9715</v>
      </c>
    </row>
    <row r="191" spans="2:32" x14ac:dyDescent="0.2">
      <c r="B191" s="146" t="s">
        <v>37</v>
      </c>
      <c r="C191" s="146" t="s">
        <v>447</v>
      </c>
      <c r="D191" s="146" t="s">
        <v>415</v>
      </c>
      <c r="E191" s="146" t="s">
        <v>422</v>
      </c>
      <c r="F191" s="146" t="s">
        <v>422</v>
      </c>
      <c r="G191" s="150">
        <v>730</v>
      </c>
      <c r="H191" s="150">
        <v>677</v>
      </c>
      <c r="I191" s="150">
        <v>630</v>
      </c>
      <c r="J191" s="150">
        <v>576</v>
      </c>
      <c r="K191" s="150">
        <v>527</v>
      </c>
      <c r="L191" s="150">
        <v>476</v>
      </c>
      <c r="M191" s="150">
        <v>464</v>
      </c>
      <c r="N191" s="150">
        <v>448</v>
      </c>
      <c r="O191" s="150">
        <v>436</v>
      </c>
      <c r="P191" s="150">
        <v>421</v>
      </c>
      <c r="Q191" s="150">
        <v>408</v>
      </c>
      <c r="R191" s="150">
        <v>393</v>
      </c>
      <c r="S191" s="150">
        <v>378</v>
      </c>
      <c r="T191" s="150">
        <v>365</v>
      </c>
      <c r="U191" s="150">
        <v>352</v>
      </c>
      <c r="V191" s="150">
        <v>338</v>
      </c>
      <c r="W191" s="150">
        <v>326</v>
      </c>
      <c r="X191" s="150">
        <v>311</v>
      </c>
      <c r="Y191" s="150">
        <v>299</v>
      </c>
      <c r="Z191" s="150">
        <v>286</v>
      </c>
      <c r="AA191" s="150">
        <v>255</v>
      </c>
      <c r="AB191" s="150">
        <v>217</v>
      </c>
      <c r="AC191" s="150">
        <v>178</v>
      </c>
      <c r="AD191" s="150">
        <v>143</v>
      </c>
      <c r="AE191" s="150">
        <v>102</v>
      </c>
      <c r="AF191" s="150">
        <v>64</v>
      </c>
    </row>
    <row r="192" spans="2:32" x14ac:dyDescent="0.2">
      <c r="B192" s="146" t="s">
        <v>37</v>
      </c>
      <c r="C192" s="146" t="s">
        <v>447</v>
      </c>
      <c r="D192" s="146" t="s">
        <v>415</v>
      </c>
      <c r="E192" s="146" t="s">
        <v>437</v>
      </c>
      <c r="F192" s="146" t="s">
        <v>421</v>
      </c>
      <c r="G192" s="150">
        <v>392</v>
      </c>
      <c r="H192" s="150">
        <v>385</v>
      </c>
      <c r="I192" s="150">
        <v>362</v>
      </c>
      <c r="J192" s="150">
        <v>354</v>
      </c>
      <c r="K192" s="150">
        <v>348</v>
      </c>
      <c r="L192" s="150">
        <v>344</v>
      </c>
      <c r="M192" s="150">
        <v>344</v>
      </c>
      <c r="N192" s="150">
        <v>344</v>
      </c>
      <c r="O192" s="150">
        <v>343</v>
      </c>
      <c r="P192" s="150">
        <v>341</v>
      </c>
      <c r="Q192" s="150">
        <v>341</v>
      </c>
      <c r="R192" s="150">
        <v>341</v>
      </c>
      <c r="S192" s="150">
        <v>339</v>
      </c>
      <c r="T192" s="150">
        <v>340</v>
      </c>
      <c r="U192" s="150">
        <v>339</v>
      </c>
      <c r="V192" s="150">
        <v>339</v>
      </c>
      <c r="W192" s="150">
        <v>338</v>
      </c>
      <c r="X192" s="150">
        <v>338</v>
      </c>
      <c r="Y192" s="150">
        <v>338</v>
      </c>
      <c r="Z192" s="150">
        <v>338</v>
      </c>
      <c r="AA192" s="150">
        <v>338</v>
      </c>
      <c r="AB192" s="150">
        <v>339</v>
      </c>
      <c r="AC192" s="150">
        <v>339</v>
      </c>
      <c r="AD192" s="150">
        <v>339</v>
      </c>
      <c r="AE192" s="150">
        <v>340</v>
      </c>
      <c r="AF192" s="150">
        <v>341</v>
      </c>
    </row>
    <row r="193" spans="2:32" x14ac:dyDescent="0.2">
      <c r="B193" s="146" t="s">
        <v>37</v>
      </c>
      <c r="C193" s="146" t="s">
        <v>447</v>
      </c>
      <c r="D193" s="146" t="s">
        <v>415</v>
      </c>
      <c r="E193" s="146" t="s">
        <v>438</v>
      </c>
      <c r="F193" s="146" t="s">
        <v>421</v>
      </c>
      <c r="G193" s="150">
        <v>1546</v>
      </c>
      <c r="H193" s="150">
        <v>1530</v>
      </c>
      <c r="I193" s="150">
        <v>1430</v>
      </c>
      <c r="J193" s="150">
        <v>1403</v>
      </c>
      <c r="K193" s="150">
        <v>1378</v>
      </c>
      <c r="L193" s="150">
        <v>1351</v>
      </c>
      <c r="M193" s="150">
        <v>1351</v>
      </c>
      <c r="N193" s="150">
        <v>1348</v>
      </c>
      <c r="O193" s="150">
        <v>1346</v>
      </c>
      <c r="P193" s="150">
        <v>1342</v>
      </c>
      <c r="Q193" s="150">
        <v>1342</v>
      </c>
      <c r="R193" s="150">
        <v>1338</v>
      </c>
      <c r="S193" s="150">
        <v>1337</v>
      </c>
      <c r="T193" s="150">
        <v>1334</v>
      </c>
      <c r="U193" s="150">
        <v>1330</v>
      </c>
      <c r="V193" s="150">
        <v>1326</v>
      </c>
      <c r="W193" s="150">
        <v>1323</v>
      </c>
      <c r="X193" s="150">
        <v>1322</v>
      </c>
      <c r="Y193" s="150">
        <v>1321</v>
      </c>
      <c r="Z193" s="150">
        <v>1318</v>
      </c>
      <c r="AA193" s="150">
        <v>1320</v>
      </c>
      <c r="AB193" s="150">
        <v>1322</v>
      </c>
      <c r="AC193" s="150">
        <v>1322</v>
      </c>
      <c r="AD193" s="150">
        <v>1323</v>
      </c>
      <c r="AE193" s="150">
        <v>1323</v>
      </c>
      <c r="AF193" s="150">
        <v>1325</v>
      </c>
    </row>
    <row r="194" spans="2:32" x14ac:dyDescent="0.2">
      <c r="B194" s="146" t="s">
        <v>37</v>
      </c>
      <c r="C194" s="146" t="s">
        <v>447</v>
      </c>
      <c r="D194" s="146" t="s">
        <v>415</v>
      </c>
      <c r="E194" s="146" t="s">
        <v>439</v>
      </c>
      <c r="F194" s="146" t="s">
        <v>420</v>
      </c>
      <c r="G194" s="150">
        <v>366</v>
      </c>
      <c r="H194" s="150">
        <v>419</v>
      </c>
      <c r="I194" s="150">
        <v>706</v>
      </c>
      <c r="J194" s="150">
        <v>771</v>
      </c>
      <c r="K194" s="150">
        <v>846</v>
      </c>
      <c r="L194" s="150">
        <v>922</v>
      </c>
      <c r="M194" s="150">
        <v>932</v>
      </c>
      <c r="N194" s="150">
        <v>947</v>
      </c>
      <c r="O194" s="150">
        <v>959</v>
      </c>
      <c r="P194" s="150">
        <v>971</v>
      </c>
      <c r="Q194" s="150">
        <v>984</v>
      </c>
      <c r="R194" s="150">
        <v>993</v>
      </c>
      <c r="S194" s="150">
        <v>1008</v>
      </c>
      <c r="T194" s="150">
        <v>1021</v>
      </c>
      <c r="U194" s="150">
        <v>1033</v>
      </c>
      <c r="V194" s="150">
        <v>1047</v>
      </c>
      <c r="W194" s="150">
        <v>1057</v>
      </c>
      <c r="X194" s="150">
        <v>1070</v>
      </c>
      <c r="Y194" s="150">
        <v>1090</v>
      </c>
      <c r="Z194" s="150">
        <v>1099</v>
      </c>
      <c r="AA194" s="150">
        <v>1111</v>
      </c>
      <c r="AB194" s="150">
        <v>1126</v>
      </c>
      <c r="AC194" s="150">
        <v>1134</v>
      </c>
      <c r="AD194" s="150">
        <v>1148</v>
      </c>
      <c r="AE194" s="150">
        <v>1160</v>
      </c>
      <c r="AF194" s="150">
        <v>1172</v>
      </c>
    </row>
    <row r="195" spans="2:32" x14ac:dyDescent="0.2">
      <c r="B195" s="146" t="s">
        <v>37</v>
      </c>
      <c r="C195" s="146" t="s">
        <v>447</v>
      </c>
      <c r="D195" s="146" t="s">
        <v>415</v>
      </c>
      <c r="E195" s="146" t="s">
        <v>440</v>
      </c>
      <c r="F195" s="146" t="s">
        <v>423</v>
      </c>
      <c r="G195" s="150">
        <v>120</v>
      </c>
      <c r="H195" s="150">
        <v>121</v>
      </c>
      <c r="I195" s="150">
        <v>121</v>
      </c>
      <c r="J195" s="150">
        <v>121</v>
      </c>
      <c r="K195" s="150">
        <v>121</v>
      </c>
      <c r="L195" s="150">
        <v>121</v>
      </c>
      <c r="M195" s="150">
        <v>122</v>
      </c>
      <c r="N195" s="150">
        <v>122</v>
      </c>
      <c r="O195" s="150">
        <v>122</v>
      </c>
      <c r="P195" s="150">
        <v>122</v>
      </c>
      <c r="Q195" s="150">
        <v>123</v>
      </c>
      <c r="R195" s="150">
        <v>123</v>
      </c>
      <c r="S195" s="150">
        <v>123</v>
      </c>
      <c r="T195" s="150">
        <v>123</v>
      </c>
      <c r="U195" s="150">
        <v>123</v>
      </c>
      <c r="V195" s="150">
        <v>124</v>
      </c>
      <c r="W195" s="150">
        <v>122</v>
      </c>
      <c r="X195" s="150">
        <v>122</v>
      </c>
      <c r="Y195" s="150">
        <v>124</v>
      </c>
      <c r="Z195" s="150">
        <v>123</v>
      </c>
      <c r="AA195" s="150">
        <v>124</v>
      </c>
      <c r="AB195" s="150">
        <v>124</v>
      </c>
      <c r="AC195" s="150">
        <v>124</v>
      </c>
      <c r="AD195" s="150">
        <v>125</v>
      </c>
      <c r="AE195" s="150">
        <v>125</v>
      </c>
      <c r="AF195" s="150">
        <v>125</v>
      </c>
    </row>
    <row r="196" spans="2:32" x14ac:dyDescent="0.2">
      <c r="B196" s="146"/>
      <c r="C196" s="146"/>
      <c r="D196" s="146" t="s">
        <v>448</v>
      </c>
      <c r="E196" s="146"/>
      <c r="F196" s="146" t="s">
        <v>448</v>
      </c>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row>
    <row r="197" spans="2:32" x14ac:dyDescent="0.2">
      <c r="B197" s="146" t="s">
        <v>41</v>
      </c>
      <c r="C197" s="146" t="s">
        <v>447</v>
      </c>
      <c r="D197" s="146" t="s">
        <v>415</v>
      </c>
      <c r="E197" s="146" t="s">
        <v>425</v>
      </c>
      <c r="F197" s="146" t="s">
        <v>420</v>
      </c>
      <c r="G197" s="150">
        <v>1764</v>
      </c>
      <c r="H197" s="150">
        <v>2529</v>
      </c>
      <c r="I197" s="150">
        <v>3018</v>
      </c>
      <c r="J197" s="150">
        <v>4259</v>
      </c>
      <c r="K197" s="150">
        <v>5423</v>
      </c>
      <c r="L197" s="150">
        <v>6506</v>
      </c>
      <c r="M197" s="150">
        <v>7748</v>
      </c>
      <c r="N197" s="150">
        <v>8976</v>
      </c>
      <c r="O197" s="150">
        <v>10204</v>
      </c>
      <c r="P197" s="150">
        <v>11428</v>
      </c>
      <c r="Q197" s="150">
        <v>12651</v>
      </c>
      <c r="R197" s="150">
        <v>12614</v>
      </c>
      <c r="S197" s="150">
        <v>12597</v>
      </c>
      <c r="T197" s="150">
        <v>12588</v>
      </c>
      <c r="U197" s="150">
        <v>12566</v>
      </c>
      <c r="V197" s="150">
        <v>12565</v>
      </c>
      <c r="W197" s="150">
        <v>12553</v>
      </c>
      <c r="X197" s="150">
        <v>12550</v>
      </c>
      <c r="Y197" s="150">
        <v>12535</v>
      </c>
      <c r="Z197" s="150">
        <v>12533</v>
      </c>
      <c r="AA197" s="150">
        <v>11925</v>
      </c>
      <c r="AB197" s="150">
        <v>11930</v>
      </c>
      <c r="AC197" s="150">
        <v>11932</v>
      </c>
      <c r="AD197" s="150">
        <v>11945</v>
      </c>
      <c r="AE197" s="150">
        <v>11933</v>
      </c>
      <c r="AF197" s="150">
        <v>11933</v>
      </c>
    </row>
    <row r="198" spans="2:32" x14ac:dyDescent="0.2">
      <c r="B198" s="146" t="s">
        <v>41</v>
      </c>
      <c r="C198" s="146" t="s">
        <v>447</v>
      </c>
      <c r="D198" s="146" t="s">
        <v>415</v>
      </c>
      <c r="E198" s="146" t="s">
        <v>426</v>
      </c>
      <c r="F198" s="146" t="s">
        <v>420</v>
      </c>
      <c r="G198" s="150">
        <v>0</v>
      </c>
      <c r="H198" s="150">
        <v>0</v>
      </c>
      <c r="I198" s="150">
        <v>0</v>
      </c>
      <c r="J198" s="150">
        <v>47</v>
      </c>
      <c r="K198" s="150">
        <v>135</v>
      </c>
      <c r="L198" s="150">
        <v>258</v>
      </c>
      <c r="M198" s="150">
        <v>311</v>
      </c>
      <c r="N198" s="150">
        <v>362</v>
      </c>
      <c r="O198" s="150">
        <v>416</v>
      </c>
      <c r="P198" s="150">
        <v>465</v>
      </c>
      <c r="Q198" s="150">
        <v>516</v>
      </c>
      <c r="R198" s="150">
        <v>512</v>
      </c>
      <c r="S198" s="150">
        <v>511</v>
      </c>
      <c r="T198" s="150">
        <v>511</v>
      </c>
      <c r="U198" s="150">
        <v>510</v>
      </c>
      <c r="V198" s="150">
        <v>508</v>
      </c>
      <c r="W198" s="150">
        <v>507</v>
      </c>
      <c r="X198" s="150">
        <v>510</v>
      </c>
      <c r="Y198" s="150">
        <v>508</v>
      </c>
      <c r="Z198" s="150">
        <v>508</v>
      </c>
      <c r="AA198" s="150">
        <v>508</v>
      </c>
      <c r="AB198" s="150">
        <v>510</v>
      </c>
      <c r="AC198" s="150">
        <v>509</v>
      </c>
      <c r="AD198" s="150">
        <v>509</v>
      </c>
      <c r="AE198" s="150">
        <v>508</v>
      </c>
      <c r="AF198" s="150">
        <v>509</v>
      </c>
    </row>
    <row r="199" spans="2:32" x14ac:dyDescent="0.2">
      <c r="B199" s="146" t="s">
        <v>41</v>
      </c>
      <c r="C199" s="146" t="s">
        <v>447</v>
      </c>
      <c r="D199" s="146" t="s">
        <v>415</v>
      </c>
      <c r="E199" s="146" t="s">
        <v>427</v>
      </c>
      <c r="F199" s="146" t="s">
        <v>420</v>
      </c>
      <c r="G199" s="150">
        <v>0</v>
      </c>
      <c r="H199" s="150">
        <v>0</v>
      </c>
      <c r="I199" s="150">
        <v>0</v>
      </c>
      <c r="J199" s="150">
        <v>47</v>
      </c>
      <c r="K199" s="150">
        <v>135</v>
      </c>
      <c r="L199" s="150">
        <v>258</v>
      </c>
      <c r="M199" s="150">
        <v>311</v>
      </c>
      <c r="N199" s="150">
        <v>362</v>
      </c>
      <c r="O199" s="150">
        <v>416</v>
      </c>
      <c r="P199" s="150">
        <v>465</v>
      </c>
      <c r="Q199" s="150">
        <v>516</v>
      </c>
      <c r="R199" s="150">
        <v>512</v>
      </c>
      <c r="S199" s="150">
        <v>511</v>
      </c>
      <c r="T199" s="150">
        <v>511</v>
      </c>
      <c r="U199" s="150">
        <v>510</v>
      </c>
      <c r="V199" s="150">
        <v>508</v>
      </c>
      <c r="W199" s="150">
        <v>507</v>
      </c>
      <c r="X199" s="150">
        <v>510</v>
      </c>
      <c r="Y199" s="150">
        <v>508</v>
      </c>
      <c r="Z199" s="150">
        <v>508</v>
      </c>
      <c r="AA199" s="150">
        <v>508</v>
      </c>
      <c r="AB199" s="150">
        <v>510</v>
      </c>
      <c r="AC199" s="150">
        <v>509</v>
      </c>
      <c r="AD199" s="150">
        <v>509</v>
      </c>
      <c r="AE199" s="150">
        <v>508</v>
      </c>
      <c r="AF199" s="150">
        <v>509</v>
      </c>
    </row>
    <row r="200" spans="2:32" x14ac:dyDescent="0.2">
      <c r="B200" s="146" t="s">
        <v>41</v>
      </c>
      <c r="C200" s="146" t="s">
        <v>447</v>
      </c>
      <c r="D200" s="146" t="s">
        <v>415</v>
      </c>
      <c r="E200" s="146" t="s">
        <v>428</v>
      </c>
      <c r="F200" s="146" t="s">
        <v>243</v>
      </c>
      <c r="G200" s="150">
        <v>16</v>
      </c>
      <c r="H200" s="150">
        <v>15</v>
      </c>
      <c r="I200" s="150">
        <v>14</v>
      </c>
      <c r="J200" s="150">
        <v>10</v>
      </c>
      <c r="K200" s="150">
        <v>8</v>
      </c>
      <c r="L200" s="150">
        <v>5</v>
      </c>
      <c r="M200" s="150">
        <v>3</v>
      </c>
      <c r="N200" s="150">
        <v>2</v>
      </c>
      <c r="O200" s="150">
        <v>0</v>
      </c>
      <c r="P200" s="150">
        <v>0</v>
      </c>
      <c r="Q200" s="150">
        <v>0</v>
      </c>
      <c r="R200" s="150">
        <v>0</v>
      </c>
      <c r="S200" s="150">
        <v>0</v>
      </c>
      <c r="T200" s="150">
        <v>0</v>
      </c>
      <c r="U200" s="150">
        <v>0</v>
      </c>
      <c r="V200" s="150">
        <v>0</v>
      </c>
      <c r="W200" s="150">
        <v>0</v>
      </c>
      <c r="X200" s="150">
        <v>0</v>
      </c>
      <c r="Y200" s="150">
        <v>0</v>
      </c>
      <c r="Z200" s="150">
        <v>0</v>
      </c>
      <c r="AA200" s="150">
        <v>0</v>
      </c>
      <c r="AB200" s="150">
        <v>0</v>
      </c>
      <c r="AC200" s="150">
        <v>0</v>
      </c>
      <c r="AD200" s="150">
        <v>0</v>
      </c>
      <c r="AE200" s="150">
        <v>0</v>
      </c>
      <c r="AF200" s="150">
        <v>0</v>
      </c>
    </row>
    <row r="201" spans="2:32" x14ac:dyDescent="0.2">
      <c r="B201" s="146" t="s">
        <v>41</v>
      </c>
      <c r="C201" s="146" t="s">
        <v>447</v>
      </c>
      <c r="D201" s="146" t="s">
        <v>415</v>
      </c>
      <c r="E201" s="146" t="s">
        <v>429</v>
      </c>
      <c r="F201" s="146" t="s">
        <v>243</v>
      </c>
      <c r="G201" s="150">
        <v>47</v>
      </c>
      <c r="H201" s="150">
        <v>45</v>
      </c>
      <c r="I201" s="150">
        <v>40</v>
      </c>
      <c r="J201" s="150">
        <v>31</v>
      </c>
      <c r="K201" s="150">
        <v>22</v>
      </c>
      <c r="L201" s="150">
        <v>14</v>
      </c>
      <c r="M201" s="150">
        <v>9</v>
      </c>
      <c r="N201" s="150">
        <v>4</v>
      </c>
      <c r="O201" s="150">
        <v>1</v>
      </c>
      <c r="P201" s="150">
        <v>0</v>
      </c>
      <c r="Q201" s="150">
        <v>0</v>
      </c>
      <c r="R201" s="150">
        <v>0</v>
      </c>
      <c r="S201" s="150">
        <v>0</v>
      </c>
      <c r="T201" s="150">
        <v>0</v>
      </c>
      <c r="U201" s="150">
        <v>0</v>
      </c>
      <c r="V201" s="150">
        <v>0</v>
      </c>
      <c r="W201" s="150">
        <v>0</v>
      </c>
      <c r="X201" s="150">
        <v>0</v>
      </c>
      <c r="Y201" s="150">
        <v>0</v>
      </c>
      <c r="Z201" s="150">
        <v>0</v>
      </c>
      <c r="AA201" s="150">
        <v>0</v>
      </c>
      <c r="AB201" s="150">
        <v>0</v>
      </c>
      <c r="AC201" s="150">
        <v>0</v>
      </c>
      <c r="AD201" s="150">
        <v>0</v>
      </c>
      <c r="AE201" s="150">
        <v>0</v>
      </c>
      <c r="AF201" s="150">
        <v>0</v>
      </c>
    </row>
    <row r="202" spans="2:32" x14ac:dyDescent="0.2">
      <c r="B202" s="146" t="s">
        <v>41</v>
      </c>
      <c r="C202" s="146" t="s">
        <v>447</v>
      </c>
      <c r="D202" s="146" t="s">
        <v>415</v>
      </c>
      <c r="E202" s="146" t="s">
        <v>442</v>
      </c>
      <c r="F202" s="146" t="s">
        <v>420</v>
      </c>
      <c r="G202" s="150">
        <v>0</v>
      </c>
      <c r="H202" s="150">
        <v>0</v>
      </c>
      <c r="I202" s="150">
        <v>0</v>
      </c>
      <c r="J202" s="150">
        <v>0</v>
      </c>
      <c r="K202" s="150">
        <v>0</v>
      </c>
      <c r="L202" s="150">
        <v>0</v>
      </c>
      <c r="M202" s="150">
        <v>0</v>
      </c>
      <c r="N202" s="150">
        <v>0</v>
      </c>
      <c r="O202" s="150">
        <v>0</v>
      </c>
      <c r="P202" s="150">
        <v>0</v>
      </c>
      <c r="Q202" s="150">
        <v>0</v>
      </c>
      <c r="R202" s="150">
        <v>0</v>
      </c>
      <c r="S202" s="150">
        <v>0</v>
      </c>
      <c r="T202" s="150">
        <v>0</v>
      </c>
      <c r="U202" s="150">
        <v>0</v>
      </c>
      <c r="V202" s="150">
        <v>0</v>
      </c>
      <c r="W202" s="150">
        <v>0</v>
      </c>
      <c r="X202" s="150">
        <v>0</v>
      </c>
      <c r="Y202" s="150">
        <v>0</v>
      </c>
      <c r="Z202" s="150">
        <v>0</v>
      </c>
      <c r="AA202" s="150">
        <v>599</v>
      </c>
      <c r="AB202" s="150">
        <v>598</v>
      </c>
      <c r="AC202" s="150">
        <v>599</v>
      </c>
      <c r="AD202" s="150">
        <v>600</v>
      </c>
      <c r="AE202" s="150">
        <v>598</v>
      </c>
      <c r="AF202" s="150">
        <v>598</v>
      </c>
    </row>
    <row r="203" spans="2:32" x14ac:dyDescent="0.2">
      <c r="B203" s="146" t="s">
        <v>41</v>
      </c>
      <c r="C203" s="146" t="s">
        <v>447</v>
      </c>
      <c r="D203" s="146" t="s">
        <v>415</v>
      </c>
      <c r="E203" s="146" t="s">
        <v>433</v>
      </c>
      <c r="F203" s="146" t="s">
        <v>243</v>
      </c>
      <c r="G203" s="150">
        <v>78</v>
      </c>
      <c r="H203" s="150">
        <v>72</v>
      </c>
      <c r="I203" s="150">
        <v>66</v>
      </c>
      <c r="J203" s="150">
        <v>60</v>
      </c>
      <c r="K203" s="150">
        <v>53</v>
      </c>
      <c r="L203" s="150">
        <v>44</v>
      </c>
      <c r="M203" s="150">
        <v>37</v>
      </c>
      <c r="N203" s="150">
        <v>28</v>
      </c>
      <c r="O203" s="150">
        <v>18</v>
      </c>
      <c r="P203" s="150">
        <v>9</v>
      </c>
      <c r="Q203" s="150">
        <v>0</v>
      </c>
      <c r="R203" s="150">
        <v>0</v>
      </c>
      <c r="S203" s="150">
        <v>0</v>
      </c>
      <c r="T203" s="150">
        <v>0</v>
      </c>
      <c r="U203" s="150">
        <v>0</v>
      </c>
      <c r="V203" s="150">
        <v>0</v>
      </c>
      <c r="W203" s="150">
        <v>0</v>
      </c>
      <c r="X203" s="150">
        <v>0</v>
      </c>
      <c r="Y203" s="150">
        <v>0</v>
      </c>
      <c r="Z203" s="150">
        <v>0</v>
      </c>
      <c r="AA203" s="150">
        <v>0</v>
      </c>
      <c r="AB203" s="150">
        <v>0</v>
      </c>
      <c r="AC203" s="150">
        <v>0</v>
      </c>
      <c r="AD203" s="150">
        <v>0</v>
      </c>
      <c r="AE203" s="150">
        <v>0</v>
      </c>
      <c r="AF203" s="150">
        <v>0</v>
      </c>
    </row>
    <row r="204" spans="2:32" x14ac:dyDescent="0.2">
      <c r="B204" s="146" t="s">
        <v>41</v>
      </c>
      <c r="C204" s="146" t="s">
        <v>447</v>
      </c>
      <c r="D204" s="146" t="s">
        <v>415</v>
      </c>
      <c r="E204" s="146" t="s">
        <v>434</v>
      </c>
      <c r="F204" s="146" t="s">
        <v>243</v>
      </c>
      <c r="G204" s="150">
        <v>221</v>
      </c>
      <c r="H204" s="150">
        <v>204</v>
      </c>
      <c r="I204" s="150">
        <v>188</v>
      </c>
      <c r="J204" s="150">
        <v>169</v>
      </c>
      <c r="K204" s="150">
        <v>150</v>
      </c>
      <c r="L204" s="150">
        <v>127</v>
      </c>
      <c r="M204" s="150">
        <v>104</v>
      </c>
      <c r="N204" s="150">
        <v>78</v>
      </c>
      <c r="O204" s="150">
        <v>52</v>
      </c>
      <c r="P204" s="150">
        <v>26</v>
      </c>
      <c r="Q204" s="150">
        <v>0</v>
      </c>
      <c r="R204" s="150">
        <v>0</v>
      </c>
      <c r="S204" s="150">
        <v>0</v>
      </c>
      <c r="T204" s="150">
        <v>0</v>
      </c>
      <c r="U204" s="150">
        <v>0</v>
      </c>
      <c r="V204" s="150">
        <v>0</v>
      </c>
      <c r="W204" s="150">
        <v>0</v>
      </c>
      <c r="X204" s="150">
        <v>0</v>
      </c>
      <c r="Y204" s="150">
        <v>0</v>
      </c>
      <c r="Z204" s="150">
        <v>0</v>
      </c>
      <c r="AA204" s="150">
        <v>0</v>
      </c>
      <c r="AB204" s="150">
        <v>0</v>
      </c>
      <c r="AC204" s="150">
        <v>0</v>
      </c>
      <c r="AD204" s="150">
        <v>0</v>
      </c>
      <c r="AE204" s="150">
        <v>0</v>
      </c>
      <c r="AF204" s="150">
        <v>0</v>
      </c>
    </row>
    <row r="205" spans="2:32" x14ac:dyDescent="0.2">
      <c r="B205" s="146" t="s">
        <v>41</v>
      </c>
      <c r="C205" s="146" t="s">
        <v>447</v>
      </c>
      <c r="D205" s="146" t="s">
        <v>415</v>
      </c>
      <c r="E205" s="146" t="s">
        <v>435</v>
      </c>
      <c r="F205" s="146" t="s">
        <v>421</v>
      </c>
      <c r="G205" s="150">
        <v>2781</v>
      </c>
      <c r="H205" s="150">
        <v>2613</v>
      </c>
      <c r="I205" s="150">
        <v>2507</v>
      </c>
      <c r="J205" s="150">
        <v>2233</v>
      </c>
      <c r="K205" s="150">
        <v>1950</v>
      </c>
      <c r="L205" s="150">
        <v>1653</v>
      </c>
      <c r="M205" s="150">
        <v>1345</v>
      </c>
      <c r="N205" s="150">
        <v>1024</v>
      </c>
      <c r="O205" s="150">
        <v>694</v>
      </c>
      <c r="P205" s="150">
        <v>351</v>
      </c>
      <c r="Q205" s="150">
        <v>0</v>
      </c>
      <c r="R205" s="150">
        <v>0</v>
      </c>
      <c r="S205" s="150">
        <v>0</v>
      </c>
      <c r="T205" s="150">
        <v>0</v>
      </c>
      <c r="U205" s="150">
        <v>0</v>
      </c>
      <c r="V205" s="150">
        <v>0</v>
      </c>
      <c r="W205" s="150">
        <v>0</v>
      </c>
      <c r="X205" s="150">
        <v>0</v>
      </c>
      <c r="Y205" s="150">
        <v>0</v>
      </c>
      <c r="Z205" s="150">
        <v>0</v>
      </c>
      <c r="AA205" s="150">
        <v>0</v>
      </c>
      <c r="AB205" s="150">
        <v>0</v>
      </c>
      <c r="AC205" s="150">
        <v>0</v>
      </c>
      <c r="AD205" s="150">
        <v>0</v>
      </c>
      <c r="AE205" s="150">
        <v>0</v>
      </c>
      <c r="AF205" s="150">
        <v>0</v>
      </c>
    </row>
    <row r="206" spans="2:32" x14ac:dyDescent="0.2">
      <c r="B206" s="146" t="s">
        <v>41</v>
      </c>
      <c r="C206" s="146" t="s">
        <v>447</v>
      </c>
      <c r="D206" s="146" t="s">
        <v>415</v>
      </c>
      <c r="E206" s="146" t="s">
        <v>436</v>
      </c>
      <c r="F206" s="146" t="s">
        <v>421</v>
      </c>
      <c r="G206" s="150">
        <v>10929</v>
      </c>
      <c r="H206" s="150">
        <v>10257</v>
      </c>
      <c r="I206" s="150">
        <v>9829</v>
      </c>
      <c r="J206" s="150">
        <v>8751</v>
      </c>
      <c r="K206" s="150">
        <v>7638</v>
      </c>
      <c r="L206" s="150">
        <v>6475</v>
      </c>
      <c r="M206" s="150">
        <v>5271</v>
      </c>
      <c r="N206" s="150">
        <v>4016</v>
      </c>
      <c r="O206" s="150">
        <v>2717</v>
      </c>
      <c r="P206" s="150">
        <v>1378</v>
      </c>
      <c r="Q206" s="150">
        <v>0</v>
      </c>
      <c r="R206" s="150">
        <v>0</v>
      </c>
      <c r="S206" s="150">
        <v>0</v>
      </c>
      <c r="T206" s="150">
        <v>0</v>
      </c>
      <c r="U206" s="150">
        <v>0</v>
      </c>
      <c r="V206" s="150">
        <v>0</v>
      </c>
      <c r="W206" s="150">
        <v>0</v>
      </c>
      <c r="X206" s="150">
        <v>0</v>
      </c>
      <c r="Y206" s="150">
        <v>0</v>
      </c>
      <c r="Z206" s="150">
        <v>0</v>
      </c>
      <c r="AA206" s="150">
        <v>0</v>
      </c>
      <c r="AB206" s="150">
        <v>0</v>
      </c>
      <c r="AC206" s="150">
        <v>0</v>
      </c>
      <c r="AD206" s="150">
        <v>0</v>
      </c>
      <c r="AE206" s="150">
        <v>0</v>
      </c>
      <c r="AF206" s="150">
        <v>0</v>
      </c>
    </row>
    <row r="207" spans="2:32" x14ac:dyDescent="0.2">
      <c r="B207" s="146" t="s">
        <v>41</v>
      </c>
      <c r="C207" s="146" t="s">
        <v>447</v>
      </c>
      <c r="D207" s="146" t="s">
        <v>415</v>
      </c>
      <c r="E207" s="146" t="s">
        <v>422</v>
      </c>
      <c r="F207" s="146" t="s">
        <v>422</v>
      </c>
      <c r="G207" s="150">
        <v>678</v>
      </c>
      <c r="H207" s="150">
        <v>630</v>
      </c>
      <c r="I207" s="150">
        <v>577</v>
      </c>
      <c r="J207" s="150">
        <v>504</v>
      </c>
      <c r="K207" s="150">
        <v>433</v>
      </c>
      <c r="L207" s="150">
        <v>357</v>
      </c>
      <c r="M207" s="150">
        <v>285</v>
      </c>
      <c r="N207" s="150">
        <v>212</v>
      </c>
      <c r="O207" s="150">
        <v>142</v>
      </c>
      <c r="P207" s="150">
        <v>69</v>
      </c>
      <c r="Q207" s="150">
        <v>0</v>
      </c>
      <c r="R207" s="150">
        <v>0</v>
      </c>
      <c r="S207" s="150">
        <v>0</v>
      </c>
      <c r="T207" s="150">
        <v>0</v>
      </c>
      <c r="U207" s="150">
        <v>0</v>
      </c>
      <c r="V207" s="150">
        <v>0</v>
      </c>
      <c r="W207" s="150">
        <v>0</v>
      </c>
      <c r="X207" s="150">
        <v>0</v>
      </c>
      <c r="Y207" s="150">
        <v>0</v>
      </c>
      <c r="Z207" s="150">
        <v>0</v>
      </c>
      <c r="AA207" s="150">
        <v>0</v>
      </c>
      <c r="AB207" s="150">
        <v>0</v>
      </c>
      <c r="AC207" s="150">
        <v>0</v>
      </c>
      <c r="AD207" s="150">
        <v>0</v>
      </c>
      <c r="AE207" s="150">
        <v>0</v>
      </c>
      <c r="AF207" s="150">
        <v>0</v>
      </c>
    </row>
    <row r="208" spans="2:32" x14ac:dyDescent="0.2">
      <c r="B208" s="146" t="s">
        <v>41</v>
      </c>
      <c r="C208" s="146" t="s">
        <v>447</v>
      </c>
      <c r="D208" s="146" t="s">
        <v>415</v>
      </c>
      <c r="E208" s="146" t="s">
        <v>437</v>
      </c>
      <c r="F208" s="146" t="s">
        <v>421</v>
      </c>
      <c r="G208" s="150">
        <v>388</v>
      </c>
      <c r="H208" s="150">
        <v>364</v>
      </c>
      <c r="I208" s="150">
        <v>346</v>
      </c>
      <c r="J208" s="150">
        <v>264</v>
      </c>
      <c r="K208" s="150">
        <v>193</v>
      </c>
      <c r="L208" s="150">
        <v>134</v>
      </c>
      <c r="M208" s="150">
        <v>82</v>
      </c>
      <c r="N208" s="150">
        <v>46</v>
      </c>
      <c r="O208" s="150">
        <v>17</v>
      </c>
      <c r="P208" s="150">
        <v>4</v>
      </c>
      <c r="Q208" s="150">
        <v>0</v>
      </c>
      <c r="R208" s="150">
        <v>0</v>
      </c>
      <c r="S208" s="150">
        <v>0</v>
      </c>
      <c r="T208" s="150">
        <v>0</v>
      </c>
      <c r="U208" s="150">
        <v>0</v>
      </c>
      <c r="V208" s="150">
        <v>0</v>
      </c>
      <c r="W208" s="150">
        <v>0</v>
      </c>
      <c r="X208" s="150">
        <v>0</v>
      </c>
      <c r="Y208" s="150">
        <v>0</v>
      </c>
      <c r="Z208" s="150">
        <v>0</v>
      </c>
      <c r="AA208" s="150">
        <v>0</v>
      </c>
      <c r="AB208" s="150">
        <v>0</v>
      </c>
      <c r="AC208" s="150">
        <v>0</v>
      </c>
      <c r="AD208" s="150">
        <v>0</v>
      </c>
      <c r="AE208" s="150">
        <v>0</v>
      </c>
      <c r="AF208" s="150">
        <v>0</v>
      </c>
    </row>
    <row r="209" spans="2:32" x14ac:dyDescent="0.2">
      <c r="B209" s="146" t="s">
        <v>41</v>
      </c>
      <c r="C209" s="146" t="s">
        <v>447</v>
      </c>
      <c r="D209" s="146" t="s">
        <v>415</v>
      </c>
      <c r="E209" s="146" t="s">
        <v>438</v>
      </c>
      <c r="F209" s="146" t="s">
        <v>421</v>
      </c>
      <c r="G209" s="150">
        <v>1538</v>
      </c>
      <c r="H209" s="150">
        <v>1436</v>
      </c>
      <c r="I209" s="150">
        <v>1369</v>
      </c>
      <c r="J209" s="150">
        <v>1048</v>
      </c>
      <c r="K209" s="150">
        <v>770</v>
      </c>
      <c r="L209" s="150">
        <v>532</v>
      </c>
      <c r="M209" s="150">
        <v>340</v>
      </c>
      <c r="N209" s="150">
        <v>189</v>
      </c>
      <c r="O209" s="150">
        <v>82</v>
      </c>
      <c r="P209" s="150">
        <v>17</v>
      </c>
      <c r="Q209" s="150">
        <v>0</v>
      </c>
      <c r="R209" s="150">
        <v>0</v>
      </c>
      <c r="S209" s="150">
        <v>0</v>
      </c>
      <c r="T209" s="150">
        <v>0</v>
      </c>
      <c r="U209" s="150">
        <v>0</v>
      </c>
      <c r="V209" s="150">
        <v>0</v>
      </c>
      <c r="W209" s="150">
        <v>0</v>
      </c>
      <c r="X209" s="150">
        <v>0</v>
      </c>
      <c r="Y209" s="150">
        <v>0</v>
      </c>
      <c r="Z209" s="150">
        <v>0</v>
      </c>
      <c r="AA209" s="150">
        <v>0</v>
      </c>
      <c r="AB209" s="150">
        <v>0</v>
      </c>
      <c r="AC209" s="150">
        <v>0</v>
      </c>
      <c r="AD209" s="150">
        <v>0</v>
      </c>
      <c r="AE209" s="150">
        <v>0</v>
      </c>
      <c r="AF209" s="150">
        <v>0</v>
      </c>
    </row>
    <row r="210" spans="2:32" x14ac:dyDescent="0.2">
      <c r="B210" s="146" t="s">
        <v>41</v>
      </c>
      <c r="C210" s="146" t="s">
        <v>447</v>
      </c>
      <c r="D210" s="146" t="s">
        <v>415</v>
      </c>
      <c r="E210" s="146" t="s">
        <v>439</v>
      </c>
      <c r="F210" s="146" t="s">
        <v>420</v>
      </c>
      <c r="G210" s="150">
        <v>463</v>
      </c>
      <c r="H210" s="150">
        <v>758</v>
      </c>
      <c r="I210" s="150">
        <v>964</v>
      </c>
      <c r="J210" s="150">
        <v>1506</v>
      </c>
      <c r="K210" s="150">
        <v>2060</v>
      </c>
      <c r="L210" s="150">
        <v>2629</v>
      </c>
      <c r="M210" s="150">
        <v>3189</v>
      </c>
      <c r="N210" s="150">
        <v>3746</v>
      </c>
      <c r="O210" s="150">
        <v>4310</v>
      </c>
      <c r="P210" s="150">
        <v>4875</v>
      </c>
      <c r="Q210" s="150">
        <v>5445</v>
      </c>
      <c r="R210" s="150">
        <v>5454</v>
      </c>
      <c r="S210" s="150">
        <v>5467</v>
      </c>
      <c r="T210" s="150">
        <v>5483</v>
      </c>
      <c r="U210" s="150">
        <v>5495</v>
      </c>
      <c r="V210" s="150">
        <v>5516</v>
      </c>
      <c r="W210" s="150">
        <v>5535</v>
      </c>
      <c r="X210" s="150">
        <v>5560</v>
      </c>
      <c r="Y210" s="150">
        <v>5581</v>
      </c>
      <c r="Z210" s="150">
        <v>5610</v>
      </c>
      <c r="AA210" s="150">
        <v>5638</v>
      </c>
      <c r="AB210" s="150">
        <v>5674</v>
      </c>
      <c r="AC210" s="150">
        <v>5705</v>
      </c>
      <c r="AD210" s="150">
        <v>5741</v>
      </c>
      <c r="AE210" s="150">
        <v>5763</v>
      </c>
      <c r="AF210" s="150">
        <v>5788</v>
      </c>
    </row>
    <row r="211" spans="2:32" x14ac:dyDescent="0.2">
      <c r="B211" s="146" t="s">
        <v>41</v>
      </c>
      <c r="C211" s="146" t="s">
        <v>447</v>
      </c>
      <c r="D211" s="146" t="s">
        <v>415</v>
      </c>
      <c r="E211" s="146" t="s">
        <v>440</v>
      </c>
      <c r="F211" s="146" t="s">
        <v>423</v>
      </c>
      <c r="G211" s="150">
        <v>120</v>
      </c>
      <c r="H211" s="150">
        <v>120</v>
      </c>
      <c r="I211" s="150">
        <v>121</v>
      </c>
      <c r="J211" s="150">
        <v>104</v>
      </c>
      <c r="K211" s="150">
        <v>89</v>
      </c>
      <c r="L211" s="150">
        <v>75</v>
      </c>
      <c r="M211" s="150">
        <v>60</v>
      </c>
      <c r="N211" s="150">
        <v>44</v>
      </c>
      <c r="O211" s="150">
        <v>29</v>
      </c>
      <c r="P211" s="150">
        <v>14</v>
      </c>
      <c r="Q211" s="150">
        <v>0</v>
      </c>
      <c r="R211" s="150">
        <v>0</v>
      </c>
      <c r="S211" s="150">
        <v>0</v>
      </c>
      <c r="T211" s="150">
        <v>0</v>
      </c>
      <c r="U211" s="150">
        <v>0</v>
      </c>
      <c r="V211" s="150">
        <v>0</v>
      </c>
      <c r="W211" s="150">
        <v>0</v>
      </c>
      <c r="X211" s="150">
        <v>0</v>
      </c>
      <c r="Y211" s="150">
        <v>0</v>
      </c>
      <c r="Z211" s="150">
        <v>0</v>
      </c>
      <c r="AA211" s="150">
        <v>0</v>
      </c>
      <c r="AB211" s="150">
        <v>0</v>
      </c>
      <c r="AC211" s="150">
        <v>0</v>
      </c>
      <c r="AD211" s="150">
        <v>0</v>
      </c>
      <c r="AE211" s="150">
        <v>0</v>
      </c>
      <c r="AF211" s="150">
        <v>0</v>
      </c>
    </row>
    <row r="212" spans="2:32" x14ac:dyDescent="0.2">
      <c r="B212" s="146"/>
      <c r="C212" s="146"/>
      <c r="D212" s="146" t="s">
        <v>448</v>
      </c>
      <c r="E212" s="146"/>
      <c r="F212" s="146" t="s">
        <v>448</v>
      </c>
      <c r="G212" s="150"/>
      <c r="H212" s="150"/>
      <c r="I212" s="150"/>
      <c r="J212" s="150"/>
      <c r="K212" s="150"/>
      <c r="L212" s="150"/>
      <c r="M212" s="150"/>
      <c r="N212" s="150"/>
      <c r="O212" s="150"/>
      <c r="P212" s="150"/>
      <c r="Q212" s="150"/>
      <c r="R212" s="150"/>
      <c r="S212" s="150"/>
      <c r="T212" s="150"/>
      <c r="U212" s="150"/>
      <c r="V212" s="150"/>
      <c r="W212" s="150"/>
      <c r="X212" s="150"/>
      <c r="Y212" s="150"/>
      <c r="Z212" s="150"/>
      <c r="AA212" s="150"/>
      <c r="AB212" s="150"/>
      <c r="AC212" s="150"/>
      <c r="AD212" s="150"/>
      <c r="AE212" s="150"/>
      <c r="AF212" s="150"/>
    </row>
    <row r="213" spans="2:32" x14ac:dyDescent="0.2">
      <c r="B213" s="146" t="s">
        <v>43</v>
      </c>
      <c r="C213" s="146" t="s">
        <v>447</v>
      </c>
      <c r="D213" s="146" t="s">
        <v>415</v>
      </c>
      <c r="E213" s="146" t="s">
        <v>425</v>
      </c>
      <c r="F213" s="146" t="s">
        <v>420</v>
      </c>
      <c r="G213" s="150">
        <v>1764</v>
      </c>
      <c r="H213" s="150">
        <v>2529</v>
      </c>
      <c r="I213" s="150">
        <v>3018</v>
      </c>
      <c r="J213" s="150">
        <v>4147</v>
      </c>
      <c r="K213" s="150">
        <v>5129</v>
      </c>
      <c r="L213" s="150">
        <v>5957</v>
      </c>
      <c r="M213" s="150">
        <v>7083</v>
      </c>
      <c r="N213" s="150">
        <v>8199</v>
      </c>
      <c r="O213" s="150">
        <v>9323</v>
      </c>
      <c r="P213" s="150">
        <v>10435</v>
      </c>
      <c r="Q213" s="150">
        <v>11558</v>
      </c>
      <c r="R213" s="150">
        <v>11525</v>
      </c>
      <c r="S213" s="150">
        <v>11508</v>
      </c>
      <c r="T213" s="150">
        <v>11500</v>
      </c>
      <c r="U213" s="150">
        <v>11479</v>
      </c>
      <c r="V213" s="150">
        <v>11481</v>
      </c>
      <c r="W213" s="150">
        <v>11461</v>
      </c>
      <c r="X213" s="150">
        <v>11464</v>
      </c>
      <c r="Y213" s="150">
        <v>11450</v>
      </c>
      <c r="Z213" s="150">
        <v>11449</v>
      </c>
      <c r="AA213" s="150">
        <v>10901</v>
      </c>
      <c r="AB213" s="150">
        <v>10909</v>
      </c>
      <c r="AC213" s="150">
        <v>10910</v>
      </c>
      <c r="AD213" s="150">
        <v>10920</v>
      </c>
      <c r="AE213" s="150">
        <v>10917</v>
      </c>
      <c r="AF213" s="150">
        <v>10923</v>
      </c>
    </row>
    <row r="214" spans="2:32" x14ac:dyDescent="0.2">
      <c r="B214" s="146" t="s">
        <v>43</v>
      </c>
      <c r="C214" s="146" t="s">
        <v>447</v>
      </c>
      <c r="D214" s="146" t="s">
        <v>415</v>
      </c>
      <c r="E214" s="146" t="s">
        <v>443</v>
      </c>
      <c r="F214" s="146" t="s">
        <v>420</v>
      </c>
      <c r="G214" s="150">
        <v>0</v>
      </c>
      <c r="H214" s="150">
        <v>0</v>
      </c>
      <c r="I214" s="150">
        <v>0</v>
      </c>
      <c r="J214" s="150">
        <v>209</v>
      </c>
      <c r="K214" s="150">
        <v>569</v>
      </c>
      <c r="L214" s="150">
        <v>1071</v>
      </c>
      <c r="M214" s="150">
        <v>1288</v>
      </c>
      <c r="N214" s="150">
        <v>1504</v>
      </c>
      <c r="O214" s="150">
        <v>1711</v>
      </c>
      <c r="P214" s="150">
        <v>1925</v>
      </c>
      <c r="Q214" s="150">
        <v>2128</v>
      </c>
      <c r="R214" s="150">
        <v>2116</v>
      </c>
      <c r="S214" s="150">
        <v>2112</v>
      </c>
      <c r="T214" s="150">
        <v>2108</v>
      </c>
      <c r="U214" s="150">
        <v>2104</v>
      </c>
      <c r="V214" s="150">
        <v>2103</v>
      </c>
      <c r="W214" s="150">
        <v>2107</v>
      </c>
      <c r="X214" s="150">
        <v>2110</v>
      </c>
      <c r="Y214" s="150">
        <v>2114</v>
      </c>
      <c r="Z214" s="150">
        <v>2113</v>
      </c>
      <c r="AA214" s="150">
        <v>2120</v>
      </c>
      <c r="AB214" s="150">
        <v>2123</v>
      </c>
      <c r="AC214" s="150">
        <v>2134</v>
      </c>
      <c r="AD214" s="150">
        <v>2127</v>
      </c>
      <c r="AE214" s="150">
        <v>2128</v>
      </c>
      <c r="AF214" s="150">
        <v>2124</v>
      </c>
    </row>
    <row r="215" spans="2:32" x14ac:dyDescent="0.2">
      <c r="B215" s="146" t="s">
        <v>43</v>
      </c>
      <c r="C215" s="146" t="s">
        <v>447</v>
      </c>
      <c r="D215" s="146" t="s">
        <v>415</v>
      </c>
      <c r="E215" s="146" t="s">
        <v>428</v>
      </c>
      <c r="F215" s="146" t="s">
        <v>243</v>
      </c>
      <c r="G215" s="150">
        <v>16</v>
      </c>
      <c r="H215" s="150">
        <v>15</v>
      </c>
      <c r="I215" s="150">
        <v>14</v>
      </c>
      <c r="J215" s="150">
        <v>10</v>
      </c>
      <c r="K215" s="150">
        <v>8</v>
      </c>
      <c r="L215" s="150">
        <v>5</v>
      </c>
      <c r="M215" s="150">
        <v>3</v>
      </c>
      <c r="N215" s="150">
        <v>2</v>
      </c>
      <c r="O215" s="150">
        <v>0</v>
      </c>
      <c r="P215" s="150">
        <v>0</v>
      </c>
      <c r="Q215" s="150">
        <v>0</v>
      </c>
      <c r="R215" s="150">
        <v>0</v>
      </c>
      <c r="S215" s="150">
        <v>0</v>
      </c>
      <c r="T215" s="150">
        <v>0</v>
      </c>
      <c r="U215" s="150">
        <v>0</v>
      </c>
      <c r="V215" s="150">
        <v>0</v>
      </c>
      <c r="W215" s="150">
        <v>0</v>
      </c>
      <c r="X215" s="150">
        <v>0</v>
      </c>
      <c r="Y215" s="150">
        <v>0</v>
      </c>
      <c r="Z215" s="150">
        <v>0</v>
      </c>
      <c r="AA215" s="150">
        <v>0</v>
      </c>
      <c r="AB215" s="150">
        <v>0</v>
      </c>
      <c r="AC215" s="150">
        <v>0</v>
      </c>
      <c r="AD215" s="150">
        <v>0</v>
      </c>
      <c r="AE215" s="150">
        <v>0</v>
      </c>
      <c r="AF215" s="150">
        <v>0</v>
      </c>
    </row>
    <row r="216" spans="2:32" x14ac:dyDescent="0.2">
      <c r="B216" s="146" t="s">
        <v>43</v>
      </c>
      <c r="C216" s="146" t="s">
        <v>447</v>
      </c>
      <c r="D216" s="146" t="s">
        <v>415</v>
      </c>
      <c r="E216" s="146" t="s">
        <v>429</v>
      </c>
      <c r="F216" s="146" t="s">
        <v>243</v>
      </c>
      <c r="G216" s="150">
        <v>47</v>
      </c>
      <c r="H216" s="150">
        <v>45</v>
      </c>
      <c r="I216" s="150">
        <v>40</v>
      </c>
      <c r="J216" s="150">
        <v>31</v>
      </c>
      <c r="K216" s="150">
        <v>22</v>
      </c>
      <c r="L216" s="150">
        <v>14</v>
      </c>
      <c r="M216" s="150">
        <v>9</v>
      </c>
      <c r="N216" s="150">
        <v>4</v>
      </c>
      <c r="O216" s="150">
        <v>1</v>
      </c>
      <c r="P216" s="150">
        <v>0</v>
      </c>
      <c r="Q216" s="150">
        <v>0</v>
      </c>
      <c r="R216" s="150">
        <v>0</v>
      </c>
      <c r="S216" s="150">
        <v>0</v>
      </c>
      <c r="T216" s="150">
        <v>0</v>
      </c>
      <c r="U216" s="150">
        <v>0</v>
      </c>
      <c r="V216" s="150">
        <v>0</v>
      </c>
      <c r="W216" s="150">
        <v>0</v>
      </c>
      <c r="X216" s="150">
        <v>0</v>
      </c>
      <c r="Y216" s="150">
        <v>0</v>
      </c>
      <c r="Z216" s="150">
        <v>0</v>
      </c>
      <c r="AA216" s="150">
        <v>0</v>
      </c>
      <c r="AB216" s="150">
        <v>0</v>
      </c>
      <c r="AC216" s="150">
        <v>0</v>
      </c>
      <c r="AD216" s="150">
        <v>0</v>
      </c>
      <c r="AE216" s="150">
        <v>0</v>
      </c>
      <c r="AF216" s="150">
        <v>0</v>
      </c>
    </row>
    <row r="217" spans="2:32" x14ac:dyDescent="0.2">
      <c r="B217" s="146" t="s">
        <v>43</v>
      </c>
      <c r="C217" s="146" t="s">
        <v>447</v>
      </c>
      <c r="D217" s="146" t="s">
        <v>415</v>
      </c>
      <c r="E217" s="146" t="s">
        <v>442</v>
      </c>
      <c r="F217" s="146" t="s">
        <v>420</v>
      </c>
      <c r="G217" s="150">
        <v>0</v>
      </c>
      <c r="H217" s="150">
        <v>0</v>
      </c>
      <c r="I217" s="150">
        <v>0</v>
      </c>
      <c r="J217" s="150">
        <v>0</v>
      </c>
      <c r="K217" s="150">
        <v>0</v>
      </c>
      <c r="L217" s="150">
        <v>0</v>
      </c>
      <c r="M217" s="150">
        <v>0</v>
      </c>
      <c r="N217" s="150">
        <v>0</v>
      </c>
      <c r="O217" s="150">
        <v>0</v>
      </c>
      <c r="P217" s="150">
        <v>0</v>
      </c>
      <c r="Q217" s="150">
        <v>0</v>
      </c>
      <c r="R217" s="150">
        <v>0</v>
      </c>
      <c r="S217" s="150">
        <v>0</v>
      </c>
      <c r="T217" s="150">
        <v>0</v>
      </c>
      <c r="U217" s="150">
        <v>0</v>
      </c>
      <c r="V217" s="150">
        <v>0</v>
      </c>
      <c r="W217" s="150">
        <v>0</v>
      </c>
      <c r="X217" s="150">
        <v>0</v>
      </c>
      <c r="Y217" s="150">
        <v>0</v>
      </c>
      <c r="Z217" s="150">
        <v>0</v>
      </c>
      <c r="AA217" s="150">
        <v>544</v>
      </c>
      <c r="AB217" s="150">
        <v>545</v>
      </c>
      <c r="AC217" s="150">
        <v>546</v>
      </c>
      <c r="AD217" s="150">
        <v>546</v>
      </c>
      <c r="AE217" s="150">
        <v>545</v>
      </c>
      <c r="AF217" s="150">
        <v>547</v>
      </c>
    </row>
    <row r="218" spans="2:32" x14ac:dyDescent="0.2">
      <c r="B218" s="146" t="s">
        <v>43</v>
      </c>
      <c r="C218" s="146" t="s">
        <v>447</v>
      </c>
      <c r="D218" s="146" t="s">
        <v>415</v>
      </c>
      <c r="E218" s="146" t="s">
        <v>433</v>
      </c>
      <c r="F218" s="146" t="s">
        <v>243</v>
      </c>
      <c r="G218" s="150">
        <v>78</v>
      </c>
      <c r="H218" s="150">
        <v>72</v>
      </c>
      <c r="I218" s="150">
        <v>66</v>
      </c>
      <c r="J218" s="150">
        <v>60</v>
      </c>
      <c r="K218" s="150">
        <v>53</v>
      </c>
      <c r="L218" s="150">
        <v>44</v>
      </c>
      <c r="M218" s="150">
        <v>37</v>
      </c>
      <c r="N218" s="150">
        <v>28</v>
      </c>
      <c r="O218" s="150">
        <v>18</v>
      </c>
      <c r="P218" s="150">
        <v>9</v>
      </c>
      <c r="Q218" s="150">
        <v>0</v>
      </c>
      <c r="R218" s="150">
        <v>0</v>
      </c>
      <c r="S218" s="150">
        <v>0</v>
      </c>
      <c r="T218" s="150">
        <v>0</v>
      </c>
      <c r="U218" s="150">
        <v>0</v>
      </c>
      <c r="V218" s="150">
        <v>0</v>
      </c>
      <c r="W218" s="150">
        <v>0</v>
      </c>
      <c r="X218" s="150">
        <v>0</v>
      </c>
      <c r="Y218" s="150">
        <v>0</v>
      </c>
      <c r="Z218" s="150">
        <v>0</v>
      </c>
      <c r="AA218" s="150">
        <v>0</v>
      </c>
      <c r="AB218" s="150">
        <v>0</v>
      </c>
      <c r="AC218" s="150">
        <v>0</v>
      </c>
      <c r="AD218" s="150">
        <v>0</v>
      </c>
      <c r="AE218" s="150">
        <v>0</v>
      </c>
      <c r="AF218" s="150">
        <v>0</v>
      </c>
    </row>
    <row r="219" spans="2:32" x14ac:dyDescent="0.2">
      <c r="B219" s="146" t="s">
        <v>43</v>
      </c>
      <c r="C219" s="146" t="s">
        <v>447</v>
      </c>
      <c r="D219" s="146" t="s">
        <v>415</v>
      </c>
      <c r="E219" s="146" t="s">
        <v>434</v>
      </c>
      <c r="F219" s="146" t="s">
        <v>243</v>
      </c>
      <c r="G219" s="150">
        <v>221</v>
      </c>
      <c r="H219" s="150">
        <v>204</v>
      </c>
      <c r="I219" s="150">
        <v>188</v>
      </c>
      <c r="J219" s="150">
        <v>169</v>
      </c>
      <c r="K219" s="150">
        <v>150</v>
      </c>
      <c r="L219" s="150">
        <v>127</v>
      </c>
      <c r="M219" s="150">
        <v>104</v>
      </c>
      <c r="N219" s="150">
        <v>78</v>
      </c>
      <c r="O219" s="150">
        <v>52</v>
      </c>
      <c r="P219" s="150">
        <v>26</v>
      </c>
      <c r="Q219" s="150">
        <v>0</v>
      </c>
      <c r="R219" s="150">
        <v>0</v>
      </c>
      <c r="S219" s="150">
        <v>0</v>
      </c>
      <c r="T219" s="150">
        <v>0</v>
      </c>
      <c r="U219" s="150">
        <v>0</v>
      </c>
      <c r="V219" s="150">
        <v>0</v>
      </c>
      <c r="W219" s="150">
        <v>0</v>
      </c>
      <c r="X219" s="150">
        <v>0</v>
      </c>
      <c r="Y219" s="150">
        <v>0</v>
      </c>
      <c r="Z219" s="150">
        <v>0</v>
      </c>
      <c r="AA219" s="150">
        <v>0</v>
      </c>
      <c r="AB219" s="150">
        <v>0</v>
      </c>
      <c r="AC219" s="150">
        <v>0</v>
      </c>
      <c r="AD219" s="150">
        <v>0</v>
      </c>
      <c r="AE219" s="150">
        <v>0</v>
      </c>
      <c r="AF219" s="150">
        <v>0</v>
      </c>
    </row>
    <row r="220" spans="2:32" x14ac:dyDescent="0.2">
      <c r="B220" s="146" t="s">
        <v>43</v>
      </c>
      <c r="C220" s="146" t="s">
        <v>447</v>
      </c>
      <c r="D220" s="146" t="s">
        <v>415</v>
      </c>
      <c r="E220" s="146" t="s">
        <v>435</v>
      </c>
      <c r="F220" s="146" t="s">
        <v>421</v>
      </c>
      <c r="G220" s="150">
        <v>2781</v>
      </c>
      <c r="H220" s="150">
        <v>2613</v>
      </c>
      <c r="I220" s="150">
        <v>2507</v>
      </c>
      <c r="J220" s="150">
        <v>2233</v>
      </c>
      <c r="K220" s="150">
        <v>1950</v>
      </c>
      <c r="L220" s="150">
        <v>1653</v>
      </c>
      <c r="M220" s="150">
        <v>1344</v>
      </c>
      <c r="N220" s="150">
        <v>1024</v>
      </c>
      <c r="O220" s="150">
        <v>694</v>
      </c>
      <c r="P220" s="150">
        <v>351</v>
      </c>
      <c r="Q220" s="150">
        <v>0</v>
      </c>
      <c r="R220" s="150">
        <v>0</v>
      </c>
      <c r="S220" s="150">
        <v>0</v>
      </c>
      <c r="T220" s="150">
        <v>0</v>
      </c>
      <c r="U220" s="150">
        <v>0</v>
      </c>
      <c r="V220" s="150">
        <v>0</v>
      </c>
      <c r="W220" s="150">
        <v>0</v>
      </c>
      <c r="X220" s="150">
        <v>0</v>
      </c>
      <c r="Y220" s="150">
        <v>0</v>
      </c>
      <c r="Z220" s="150">
        <v>0</v>
      </c>
      <c r="AA220" s="150">
        <v>0</v>
      </c>
      <c r="AB220" s="150">
        <v>0</v>
      </c>
      <c r="AC220" s="150">
        <v>0</v>
      </c>
      <c r="AD220" s="150">
        <v>0</v>
      </c>
      <c r="AE220" s="150">
        <v>0</v>
      </c>
      <c r="AF220" s="150">
        <v>0</v>
      </c>
    </row>
    <row r="221" spans="2:32" x14ac:dyDescent="0.2">
      <c r="B221" s="146" t="s">
        <v>43</v>
      </c>
      <c r="C221" s="146" t="s">
        <v>447</v>
      </c>
      <c r="D221" s="146" t="s">
        <v>415</v>
      </c>
      <c r="E221" s="146" t="s">
        <v>436</v>
      </c>
      <c r="F221" s="146" t="s">
        <v>421</v>
      </c>
      <c r="G221" s="150">
        <v>10929</v>
      </c>
      <c r="H221" s="150">
        <v>10257</v>
      </c>
      <c r="I221" s="150">
        <v>9829</v>
      </c>
      <c r="J221" s="150">
        <v>8751</v>
      </c>
      <c r="K221" s="150">
        <v>7636</v>
      </c>
      <c r="L221" s="150">
        <v>6474</v>
      </c>
      <c r="M221" s="150">
        <v>5271</v>
      </c>
      <c r="N221" s="150">
        <v>4013</v>
      </c>
      <c r="O221" s="150">
        <v>2717</v>
      </c>
      <c r="P221" s="150">
        <v>1376</v>
      </c>
      <c r="Q221" s="150">
        <v>0</v>
      </c>
      <c r="R221" s="150">
        <v>0</v>
      </c>
      <c r="S221" s="150">
        <v>0</v>
      </c>
      <c r="T221" s="150">
        <v>0</v>
      </c>
      <c r="U221" s="150">
        <v>0</v>
      </c>
      <c r="V221" s="150">
        <v>0</v>
      </c>
      <c r="W221" s="150">
        <v>0</v>
      </c>
      <c r="X221" s="150">
        <v>0</v>
      </c>
      <c r="Y221" s="150">
        <v>0</v>
      </c>
      <c r="Z221" s="150">
        <v>0</v>
      </c>
      <c r="AA221" s="150">
        <v>0</v>
      </c>
      <c r="AB221" s="150">
        <v>0</v>
      </c>
      <c r="AC221" s="150">
        <v>0</v>
      </c>
      <c r="AD221" s="150">
        <v>0</v>
      </c>
      <c r="AE221" s="150">
        <v>0</v>
      </c>
      <c r="AF221" s="150">
        <v>0</v>
      </c>
    </row>
    <row r="222" spans="2:32" x14ac:dyDescent="0.2">
      <c r="B222" s="146" t="s">
        <v>43</v>
      </c>
      <c r="C222" s="146" t="s">
        <v>447</v>
      </c>
      <c r="D222" s="146" t="s">
        <v>415</v>
      </c>
      <c r="E222" s="146" t="s">
        <v>422</v>
      </c>
      <c r="F222" s="146" t="s">
        <v>422</v>
      </c>
      <c r="G222" s="150">
        <v>678</v>
      </c>
      <c r="H222" s="150">
        <v>630</v>
      </c>
      <c r="I222" s="150">
        <v>577</v>
      </c>
      <c r="J222" s="150">
        <v>504</v>
      </c>
      <c r="K222" s="150">
        <v>432</v>
      </c>
      <c r="L222" s="150">
        <v>357</v>
      </c>
      <c r="M222" s="150">
        <v>285</v>
      </c>
      <c r="N222" s="150">
        <v>213</v>
      </c>
      <c r="O222" s="150">
        <v>141</v>
      </c>
      <c r="P222" s="150">
        <v>69</v>
      </c>
      <c r="Q222" s="150">
        <v>0</v>
      </c>
      <c r="R222" s="150">
        <v>0</v>
      </c>
      <c r="S222" s="150">
        <v>0</v>
      </c>
      <c r="T222" s="150">
        <v>0</v>
      </c>
      <c r="U222" s="150">
        <v>0</v>
      </c>
      <c r="V222" s="150">
        <v>0</v>
      </c>
      <c r="W222" s="150">
        <v>0</v>
      </c>
      <c r="X222" s="150">
        <v>0</v>
      </c>
      <c r="Y222" s="150">
        <v>0</v>
      </c>
      <c r="Z222" s="150">
        <v>0</v>
      </c>
      <c r="AA222" s="150">
        <v>0</v>
      </c>
      <c r="AB222" s="150">
        <v>0</v>
      </c>
      <c r="AC222" s="150">
        <v>0</v>
      </c>
      <c r="AD222" s="150">
        <v>0</v>
      </c>
      <c r="AE222" s="150">
        <v>0</v>
      </c>
      <c r="AF222" s="150">
        <v>0</v>
      </c>
    </row>
    <row r="223" spans="2:32" x14ac:dyDescent="0.2">
      <c r="B223" s="146" t="s">
        <v>43</v>
      </c>
      <c r="C223" s="146" t="s">
        <v>447</v>
      </c>
      <c r="D223" s="146" t="s">
        <v>415</v>
      </c>
      <c r="E223" s="146" t="s">
        <v>437</v>
      </c>
      <c r="F223" s="146" t="s">
        <v>421</v>
      </c>
      <c r="G223" s="150">
        <v>388</v>
      </c>
      <c r="H223" s="150">
        <v>364</v>
      </c>
      <c r="I223" s="150">
        <v>346</v>
      </c>
      <c r="J223" s="150">
        <v>264</v>
      </c>
      <c r="K223" s="150">
        <v>193</v>
      </c>
      <c r="L223" s="150">
        <v>134</v>
      </c>
      <c r="M223" s="150">
        <v>82</v>
      </c>
      <c r="N223" s="150">
        <v>46</v>
      </c>
      <c r="O223" s="150">
        <v>17</v>
      </c>
      <c r="P223" s="150">
        <v>4</v>
      </c>
      <c r="Q223" s="150">
        <v>0</v>
      </c>
      <c r="R223" s="150">
        <v>0</v>
      </c>
      <c r="S223" s="150">
        <v>0</v>
      </c>
      <c r="T223" s="150">
        <v>0</v>
      </c>
      <c r="U223" s="150">
        <v>0</v>
      </c>
      <c r="V223" s="150">
        <v>0</v>
      </c>
      <c r="W223" s="150">
        <v>0</v>
      </c>
      <c r="X223" s="150">
        <v>0</v>
      </c>
      <c r="Y223" s="150">
        <v>0</v>
      </c>
      <c r="Z223" s="150">
        <v>0</v>
      </c>
      <c r="AA223" s="150">
        <v>0</v>
      </c>
      <c r="AB223" s="150">
        <v>0</v>
      </c>
      <c r="AC223" s="150">
        <v>0</v>
      </c>
      <c r="AD223" s="150">
        <v>0</v>
      </c>
      <c r="AE223" s="150">
        <v>0</v>
      </c>
      <c r="AF223" s="150">
        <v>0</v>
      </c>
    </row>
    <row r="224" spans="2:32" x14ac:dyDescent="0.2">
      <c r="B224" s="146" t="s">
        <v>43</v>
      </c>
      <c r="C224" s="146" t="s">
        <v>447</v>
      </c>
      <c r="D224" s="146" t="s">
        <v>415</v>
      </c>
      <c r="E224" s="146" t="s">
        <v>438</v>
      </c>
      <c r="F224" s="146" t="s">
        <v>421</v>
      </c>
      <c r="G224" s="150">
        <v>1538</v>
      </c>
      <c r="H224" s="150">
        <v>1436</v>
      </c>
      <c r="I224" s="150">
        <v>1369</v>
      </c>
      <c r="J224" s="150">
        <v>1048</v>
      </c>
      <c r="K224" s="150">
        <v>770</v>
      </c>
      <c r="L224" s="150">
        <v>532</v>
      </c>
      <c r="M224" s="150">
        <v>340</v>
      </c>
      <c r="N224" s="150">
        <v>189</v>
      </c>
      <c r="O224" s="150">
        <v>82</v>
      </c>
      <c r="P224" s="150">
        <v>17</v>
      </c>
      <c r="Q224" s="150">
        <v>0</v>
      </c>
      <c r="R224" s="150">
        <v>0</v>
      </c>
      <c r="S224" s="150">
        <v>0</v>
      </c>
      <c r="T224" s="150">
        <v>0</v>
      </c>
      <c r="U224" s="150">
        <v>0</v>
      </c>
      <c r="V224" s="150">
        <v>0</v>
      </c>
      <c r="W224" s="150">
        <v>0</v>
      </c>
      <c r="X224" s="150">
        <v>0</v>
      </c>
      <c r="Y224" s="150">
        <v>0</v>
      </c>
      <c r="Z224" s="150">
        <v>0</v>
      </c>
      <c r="AA224" s="150">
        <v>0</v>
      </c>
      <c r="AB224" s="150">
        <v>0</v>
      </c>
      <c r="AC224" s="150">
        <v>0</v>
      </c>
      <c r="AD224" s="150">
        <v>0</v>
      </c>
      <c r="AE224" s="150">
        <v>0</v>
      </c>
      <c r="AF224" s="150">
        <v>0</v>
      </c>
    </row>
    <row r="225" spans="2:32" x14ac:dyDescent="0.2">
      <c r="B225" s="146" t="s">
        <v>43</v>
      </c>
      <c r="C225" s="146" t="s">
        <v>447</v>
      </c>
      <c r="D225" s="146" t="s">
        <v>415</v>
      </c>
      <c r="E225" s="146" t="s">
        <v>439</v>
      </c>
      <c r="F225" s="146" t="s">
        <v>420</v>
      </c>
      <c r="G225" s="150">
        <v>463</v>
      </c>
      <c r="H225" s="150">
        <v>758</v>
      </c>
      <c r="I225" s="150">
        <v>964</v>
      </c>
      <c r="J225" s="150">
        <v>1506</v>
      </c>
      <c r="K225" s="150">
        <v>2060</v>
      </c>
      <c r="L225" s="150">
        <v>2628</v>
      </c>
      <c r="M225" s="150">
        <v>3187</v>
      </c>
      <c r="N225" s="150">
        <v>3744</v>
      </c>
      <c r="O225" s="150">
        <v>4310</v>
      </c>
      <c r="P225" s="150">
        <v>4875</v>
      </c>
      <c r="Q225" s="150">
        <v>5443</v>
      </c>
      <c r="R225" s="150">
        <v>5452</v>
      </c>
      <c r="S225" s="150">
        <v>5467</v>
      </c>
      <c r="T225" s="150">
        <v>5480</v>
      </c>
      <c r="U225" s="150">
        <v>5492</v>
      </c>
      <c r="V225" s="150">
        <v>5514</v>
      </c>
      <c r="W225" s="150">
        <v>5532</v>
      </c>
      <c r="X225" s="150">
        <v>5561</v>
      </c>
      <c r="Y225" s="150">
        <v>5585</v>
      </c>
      <c r="Z225" s="150">
        <v>5613</v>
      </c>
      <c r="AA225" s="150">
        <v>5648</v>
      </c>
      <c r="AB225" s="150">
        <v>5685</v>
      </c>
      <c r="AC225" s="150">
        <v>5718</v>
      </c>
      <c r="AD225" s="150">
        <v>5751</v>
      </c>
      <c r="AE225" s="150">
        <v>5775</v>
      </c>
      <c r="AF225" s="150">
        <v>5803</v>
      </c>
    </row>
    <row r="226" spans="2:32" x14ac:dyDescent="0.2">
      <c r="B226" s="146" t="s">
        <v>43</v>
      </c>
      <c r="C226" s="146" t="s">
        <v>447</v>
      </c>
      <c r="D226" s="146" t="s">
        <v>415</v>
      </c>
      <c r="E226" s="146" t="s">
        <v>440</v>
      </c>
      <c r="F226" s="146" t="s">
        <v>423</v>
      </c>
      <c r="G226" s="150">
        <v>120</v>
      </c>
      <c r="H226" s="150">
        <v>120</v>
      </c>
      <c r="I226" s="150">
        <v>121</v>
      </c>
      <c r="J226" s="150">
        <v>104</v>
      </c>
      <c r="K226" s="150">
        <v>89</v>
      </c>
      <c r="L226" s="150">
        <v>75</v>
      </c>
      <c r="M226" s="150">
        <v>60</v>
      </c>
      <c r="N226" s="150">
        <v>44</v>
      </c>
      <c r="O226" s="150">
        <v>29</v>
      </c>
      <c r="P226" s="150">
        <v>14</v>
      </c>
      <c r="Q226" s="150">
        <v>0</v>
      </c>
      <c r="R226" s="150">
        <v>0</v>
      </c>
      <c r="S226" s="150">
        <v>0</v>
      </c>
      <c r="T226" s="150">
        <v>0</v>
      </c>
      <c r="U226" s="150">
        <v>0</v>
      </c>
      <c r="V226" s="150">
        <v>0</v>
      </c>
      <c r="W226" s="150">
        <v>0</v>
      </c>
      <c r="X226" s="150">
        <v>0</v>
      </c>
      <c r="Y226" s="150">
        <v>0</v>
      </c>
      <c r="Z226" s="150">
        <v>0</v>
      </c>
      <c r="AA226" s="150">
        <v>0</v>
      </c>
      <c r="AB226" s="150">
        <v>0</v>
      </c>
      <c r="AC226" s="150">
        <v>0</v>
      </c>
      <c r="AD226" s="150">
        <v>0</v>
      </c>
      <c r="AE226" s="150">
        <v>0</v>
      </c>
      <c r="AF226" s="150">
        <v>0</v>
      </c>
    </row>
    <row r="227" spans="2:32" x14ac:dyDescent="0.2">
      <c r="B227" s="146"/>
      <c r="C227" s="146"/>
      <c r="D227" s="146" t="s">
        <v>448</v>
      </c>
      <c r="E227" s="146"/>
      <c r="F227" s="146" t="s">
        <v>448</v>
      </c>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row>
    <row r="228" spans="2:32" x14ac:dyDescent="0.2">
      <c r="B228" s="146" t="s">
        <v>35</v>
      </c>
      <c r="C228" s="146" t="s">
        <v>447</v>
      </c>
      <c r="D228" s="146" t="s">
        <v>415</v>
      </c>
      <c r="E228" s="146" t="s">
        <v>425</v>
      </c>
      <c r="F228" s="146" t="s">
        <v>420</v>
      </c>
      <c r="G228" s="150">
        <v>1343</v>
      </c>
      <c r="H228" s="150">
        <v>1407</v>
      </c>
      <c r="I228" s="150">
        <v>1465</v>
      </c>
      <c r="J228" s="150">
        <v>1535</v>
      </c>
      <c r="K228" s="150">
        <v>1603</v>
      </c>
      <c r="L228" s="150">
        <v>1677</v>
      </c>
      <c r="M228" s="150">
        <v>1720</v>
      </c>
      <c r="N228" s="150">
        <v>1769</v>
      </c>
      <c r="O228" s="150">
        <v>1823</v>
      </c>
      <c r="P228" s="150">
        <v>1874</v>
      </c>
      <c r="Q228" s="150">
        <v>1923</v>
      </c>
      <c r="R228" s="150">
        <v>1985</v>
      </c>
      <c r="S228" s="150">
        <v>2053</v>
      </c>
      <c r="T228" s="150">
        <v>2119</v>
      </c>
      <c r="U228" s="150">
        <v>2186</v>
      </c>
      <c r="V228" s="150">
        <v>2256</v>
      </c>
      <c r="W228" s="150">
        <v>2327</v>
      </c>
      <c r="X228" s="150">
        <v>2393</v>
      </c>
      <c r="Y228" s="150">
        <v>2464</v>
      </c>
      <c r="Z228" s="150">
        <v>2533</v>
      </c>
      <c r="AA228" s="150">
        <v>2606</v>
      </c>
      <c r="AB228" s="150">
        <v>2678</v>
      </c>
      <c r="AC228" s="150">
        <v>2747</v>
      </c>
      <c r="AD228" s="150">
        <v>2821</v>
      </c>
      <c r="AE228" s="150">
        <v>2886</v>
      </c>
      <c r="AF228" s="150">
        <v>2960</v>
      </c>
    </row>
    <row r="229" spans="2:32" x14ac:dyDescent="0.2">
      <c r="B229" s="146" t="s">
        <v>35</v>
      </c>
      <c r="C229" s="146" t="s">
        <v>447</v>
      </c>
      <c r="D229" s="146" t="s">
        <v>415</v>
      </c>
      <c r="E229" s="146" t="s">
        <v>426</v>
      </c>
      <c r="F229" s="146" t="s">
        <v>420</v>
      </c>
      <c r="G229" s="150">
        <v>0</v>
      </c>
      <c r="H229" s="150">
        <v>0</v>
      </c>
      <c r="I229" s="150">
        <v>0</v>
      </c>
      <c r="J229" s="150">
        <v>0</v>
      </c>
      <c r="K229" s="150">
        <v>0</v>
      </c>
      <c r="L229" s="150">
        <v>0</v>
      </c>
      <c r="M229" s="150">
        <v>6</v>
      </c>
      <c r="N229" s="150">
        <v>13</v>
      </c>
      <c r="O229" s="150">
        <v>24</v>
      </c>
      <c r="P229" s="150">
        <v>36</v>
      </c>
      <c r="Q229" s="150">
        <v>48</v>
      </c>
      <c r="R229" s="150">
        <v>49</v>
      </c>
      <c r="S229" s="150">
        <v>51</v>
      </c>
      <c r="T229" s="150">
        <v>53</v>
      </c>
      <c r="U229" s="150">
        <v>57</v>
      </c>
      <c r="V229" s="150">
        <v>59</v>
      </c>
      <c r="W229" s="150">
        <v>60</v>
      </c>
      <c r="X229" s="150">
        <v>61</v>
      </c>
      <c r="Y229" s="150">
        <v>62</v>
      </c>
      <c r="Z229" s="150">
        <v>64</v>
      </c>
      <c r="AA229" s="150">
        <v>66</v>
      </c>
      <c r="AB229" s="150">
        <v>68</v>
      </c>
      <c r="AC229" s="150">
        <v>70</v>
      </c>
      <c r="AD229" s="150">
        <v>72</v>
      </c>
      <c r="AE229" s="150">
        <v>73</v>
      </c>
      <c r="AF229" s="150">
        <v>74</v>
      </c>
    </row>
    <row r="230" spans="2:32" x14ac:dyDescent="0.2">
      <c r="B230" s="146" t="s">
        <v>35</v>
      </c>
      <c r="C230" s="146" t="s">
        <v>447</v>
      </c>
      <c r="D230" s="146" t="s">
        <v>415</v>
      </c>
      <c r="E230" s="146" t="s">
        <v>427</v>
      </c>
      <c r="F230" s="146" t="s">
        <v>420</v>
      </c>
      <c r="G230" s="150">
        <v>0</v>
      </c>
      <c r="H230" s="150">
        <v>0</v>
      </c>
      <c r="I230" s="150">
        <v>0</v>
      </c>
      <c r="J230" s="150">
        <v>0</v>
      </c>
      <c r="K230" s="150">
        <v>0</v>
      </c>
      <c r="L230" s="150">
        <v>0</v>
      </c>
      <c r="M230" s="150">
        <v>6</v>
      </c>
      <c r="N230" s="150">
        <v>13</v>
      </c>
      <c r="O230" s="150">
        <v>24</v>
      </c>
      <c r="P230" s="150">
        <v>36</v>
      </c>
      <c r="Q230" s="150">
        <v>48</v>
      </c>
      <c r="R230" s="150">
        <v>49</v>
      </c>
      <c r="S230" s="150">
        <v>51</v>
      </c>
      <c r="T230" s="150">
        <v>53</v>
      </c>
      <c r="U230" s="150">
        <v>57</v>
      </c>
      <c r="V230" s="150">
        <v>59</v>
      </c>
      <c r="W230" s="150">
        <v>60</v>
      </c>
      <c r="X230" s="150">
        <v>61</v>
      </c>
      <c r="Y230" s="150">
        <v>62</v>
      </c>
      <c r="Z230" s="150">
        <v>64</v>
      </c>
      <c r="AA230" s="150">
        <v>66</v>
      </c>
      <c r="AB230" s="150">
        <v>68</v>
      </c>
      <c r="AC230" s="150">
        <v>70</v>
      </c>
      <c r="AD230" s="150">
        <v>72</v>
      </c>
      <c r="AE230" s="150">
        <v>73</v>
      </c>
      <c r="AF230" s="150">
        <v>74</v>
      </c>
    </row>
    <row r="231" spans="2:32" x14ac:dyDescent="0.2">
      <c r="B231" s="146" t="s">
        <v>35</v>
      </c>
      <c r="C231" s="146" t="s">
        <v>447</v>
      </c>
      <c r="D231" s="146" t="s">
        <v>415</v>
      </c>
      <c r="E231" s="146" t="s">
        <v>428</v>
      </c>
      <c r="F231" s="146" t="s">
        <v>243</v>
      </c>
      <c r="G231" s="150">
        <v>17</v>
      </c>
      <c r="H231" s="150">
        <v>16</v>
      </c>
      <c r="I231" s="150">
        <v>15</v>
      </c>
      <c r="J231" s="150">
        <v>14</v>
      </c>
      <c r="K231" s="150">
        <v>13</v>
      </c>
      <c r="L231" s="150">
        <v>11</v>
      </c>
      <c r="M231" s="150">
        <v>11</v>
      </c>
      <c r="N231" s="150">
        <v>11</v>
      </c>
      <c r="O231" s="150">
        <v>11</v>
      </c>
      <c r="P231" s="150">
        <v>10</v>
      </c>
      <c r="Q231" s="150">
        <v>10</v>
      </c>
      <c r="R231" s="150">
        <v>10</v>
      </c>
      <c r="S231" s="150">
        <v>9</v>
      </c>
      <c r="T231" s="150">
        <v>9</v>
      </c>
      <c r="U231" s="150">
        <v>9</v>
      </c>
      <c r="V231" s="150">
        <v>8</v>
      </c>
      <c r="W231" s="150">
        <v>8</v>
      </c>
      <c r="X231" s="150">
        <v>8</v>
      </c>
      <c r="Y231" s="150">
        <v>7</v>
      </c>
      <c r="Z231" s="150">
        <v>7</v>
      </c>
      <c r="AA231" s="150">
        <v>7</v>
      </c>
      <c r="AB231" s="150">
        <v>6</v>
      </c>
      <c r="AC231" s="150">
        <v>6</v>
      </c>
      <c r="AD231" s="150">
        <v>6</v>
      </c>
      <c r="AE231" s="150">
        <v>5</v>
      </c>
      <c r="AF231" s="150">
        <v>5</v>
      </c>
    </row>
    <row r="232" spans="2:32" x14ac:dyDescent="0.2">
      <c r="B232" s="146" t="s">
        <v>35</v>
      </c>
      <c r="C232" s="146" t="s">
        <v>447</v>
      </c>
      <c r="D232" s="146" t="s">
        <v>415</v>
      </c>
      <c r="E232" s="146" t="s">
        <v>429</v>
      </c>
      <c r="F232" s="146" t="s">
        <v>243</v>
      </c>
      <c r="G232" s="150">
        <v>52</v>
      </c>
      <c r="H232" s="150">
        <v>47</v>
      </c>
      <c r="I232" s="150">
        <v>45</v>
      </c>
      <c r="J232" s="150">
        <v>40</v>
      </c>
      <c r="K232" s="150">
        <v>37</v>
      </c>
      <c r="L232" s="150">
        <v>33</v>
      </c>
      <c r="M232" s="150">
        <v>33</v>
      </c>
      <c r="N232" s="150">
        <v>32</v>
      </c>
      <c r="O232" s="150">
        <v>31</v>
      </c>
      <c r="P232" s="150">
        <v>31</v>
      </c>
      <c r="Q232" s="150">
        <v>30</v>
      </c>
      <c r="R232" s="150">
        <v>28</v>
      </c>
      <c r="S232" s="150">
        <v>28</v>
      </c>
      <c r="T232" s="150">
        <v>26</v>
      </c>
      <c r="U232" s="150">
        <v>24</v>
      </c>
      <c r="V232" s="150">
        <v>24</v>
      </c>
      <c r="W232" s="150">
        <v>23</v>
      </c>
      <c r="X232" s="150">
        <v>22</v>
      </c>
      <c r="Y232" s="150">
        <v>21</v>
      </c>
      <c r="Z232" s="150">
        <v>20</v>
      </c>
      <c r="AA232" s="150">
        <v>19</v>
      </c>
      <c r="AB232" s="150">
        <v>17</v>
      </c>
      <c r="AC232" s="150">
        <v>17</v>
      </c>
      <c r="AD232" s="150">
        <v>15</v>
      </c>
      <c r="AE232" s="150">
        <v>14</v>
      </c>
      <c r="AF232" s="150">
        <v>14</v>
      </c>
    </row>
    <row r="233" spans="2:32" x14ac:dyDescent="0.2">
      <c r="B233" s="146" t="s">
        <v>35</v>
      </c>
      <c r="C233" s="146" t="s">
        <v>447</v>
      </c>
      <c r="D233" s="146" t="s">
        <v>415</v>
      </c>
      <c r="E233" s="146" t="s">
        <v>433</v>
      </c>
      <c r="F233" s="146" t="s">
        <v>243</v>
      </c>
      <c r="G233" s="150">
        <v>83</v>
      </c>
      <c r="H233" s="150">
        <v>78</v>
      </c>
      <c r="I233" s="150">
        <v>72</v>
      </c>
      <c r="J233" s="150">
        <v>66</v>
      </c>
      <c r="K233" s="150">
        <v>61</v>
      </c>
      <c r="L233" s="150">
        <v>55</v>
      </c>
      <c r="M233" s="150">
        <v>54</v>
      </c>
      <c r="N233" s="150">
        <v>53</v>
      </c>
      <c r="O233" s="150">
        <v>51</v>
      </c>
      <c r="P233" s="150">
        <v>49</v>
      </c>
      <c r="Q233" s="150">
        <v>47</v>
      </c>
      <c r="R233" s="150">
        <v>45</v>
      </c>
      <c r="S233" s="150">
        <v>44</v>
      </c>
      <c r="T233" s="150">
        <v>43</v>
      </c>
      <c r="U233" s="150">
        <v>41</v>
      </c>
      <c r="V233" s="150">
        <v>40</v>
      </c>
      <c r="W233" s="150">
        <v>39</v>
      </c>
      <c r="X233" s="150">
        <v>37</v>
      </c>
      <c r="Y233" s="150">
        <v>36</v>
      </c>
      <c r="Z233" s="150">
        <v>35</v>
      </c>
      <c r="AA233" s="150">
        <v>33</v>
      </c>
      <c r="AB233" s="150">
        <v>32</v>
      </c>
      <c r="AC233" s="150">
        <v>30</v>
      </c>
      <c r="AD233" s="150">
        <v>28</v>
      </c>
      <c r="AE233" s="150">
        <v>26</v>
      </c>
      <c r="AF233" s="150">
        <v>24</v>
      </c>
    </row>
    <row r="234" spans="2:32" x14ac:dyDescent="0.2">
      <c r="B234" s="146" t="s">
        <v>35</v>
      </c>
      <c r="C234" s="146" t="s">
        <v>447</v>
      </c>
      <c r="D234" s="146" t="s">
        <v>415</v>
      </c>
      <c r="E234" s="146" t="s">
        <v>434</v>
      </c>
      <c r="F234" s="146" t="s">
        <v>243</v>
      </c>
      <c r="G234" s="150">
        <v>237</v>
      </c>
      <c r="H234" s="150">
        <v>221</v>
      </c>
      <c r="I234" s="150">
        <v>205</v>
      </c>
      <c r="J234" s="150">
        <v>189</v>
      </c>
      <c r="K234" s="150">
        <v>171</v>
      </c>
      <c r="L234" s="150">
        <v>155</v>
      </c>
      <c r="M234" s="150">
        <v>152</v>
      </c>
      <c r="N234" s="150">
        <v>147</v>
      </c>
      <c r="O234" s="150">
        <v>143</v>
      </c>
      <c r="P234" s="150">
        <v>139</v>
      </c>
      <c r="Q234" s="150">
        <v>134</v>
      </c>
      <c r="R234" s="150">
        <v>131</v>
      </c>
      <c r="S234" s="150">
        <v>127</v>
      </c>
      <c r="T234" s="150">
        <v>122</v>
      </c>
      <c r="U234" s="150">
        <v>116</v>
      </c>
      <c r="V234" s="150">
        <v>113</v>
      </c>
      <c r="W234" s="150">
        <v>108</v>
      </c>
      <c r="X234" s="150">
        <v>104</v>
      </c>
      <c r="Y234" s="150">
        <v>101</v>
      </c>
      <c r="Z234" s="150">
        <v>98</v>
      </c>
      <c r="AA234" s="150">
        <v>92</v>
      </c>
      <c r="AB234" s="150">
        <v>87</v>
      </c>
      <c r="AC234" s="150">
        <v>82</v>
      </c>
      <c r="AD234" s="150">
        <v>78</v>
      </c>
      <c r="AE234" s="150">
        <v>74</v>
      </c>
      <c r="AF234" s="150">
        <v>69</v>
      </c>
    </row>
    <row r="235" spans="2:32" x14ac:dyDescent="0.2">
      <c r="B235" s="146" t="s">
        <v>35</v>
      </c>
      <c r="C235" s="146" t="s">
        <v>447</v>
      </c>
      <c r="D235" s="146" t="s">
        <v>415</v>
      </c>
      <c r="E235" s="146" t="s">
        <v>435</v>
      </c>
      <c r="F235" s="146" t="s">
        <v>421</v>
      </c>
      <c r="G235" s="150">
        <v>2877</v>
      </c>
      <c r="H235" s="150">
        <v>2882</v>
      </c>
      <c r="I235" s="150">
        <v>2884</v>
      </c>
      <c r="J235" s="150">
        <v>2884</v>
      </c>
      <c r="K235" s="150">
        <v>2889</v>
      </c>
      <c r="L235" s="150">
        <v>2892</v>
      </c>
      <c r="M235" s="150">
        <v>2883</v>
      </c>
      <c r="N235" s="150">
        <v>2875</v>
      </c>
      <c r="O235" s="150">
        <v>2862</v>
      </c>
      <c r="P235" s="150">
        <v>2852</v>
      </c>
      <c r="Q235" s="150">
        <v>2841</v>
      </c>
      <c r="R235" s="150">
        <v>2831</v>
      </c>
      <c r="S235" s="150">
        <v>2820</v>
      </c>
      <c r="T235" s="150">
        <v>2810</v>
      </c>
      <c r="U235" s="150">
        <v>2793</v>
      </c>
      <c r="V235" s="150">
        <v>2786</v>
      </c>
      <c r="W235" s="150">
        <v>2776</v>
      </c>
      <c r="X235" s="150">
        <v>2766</v>
      </c>
      <c r="Y235" s="150">
        <v>2754</v>
      </c>
      <c r="Z235" s="150">
        <v>2745</v>
      </c>
      <c r="AA235" s="150">
        <v>2739</v>
      </c>
      <c r="AB235" s="150">
        <v>2727</v>
      </c>
      <c r="AC235" s="150">
        <v>2717</v>
      </c>
      <c r="AD235" s="150">
        <v>2706</v>
      </c>
      <c r="AE235" s="150">
        <v>2696</v>
      </c>
      <c r="AF235" s="150">
        <v>2689</v>
      </c>
    </row>
    <row r="236" spans="2:32" x14ac:dyDescent="0.2">
      <c r="B236" s="146" t="s">
        <v>35</v>
      </c>
      <c r="C236" s="146" t="s">
        <v>447</v>
      </c>
      <c r="D236" s="146" t="s">
        <v>415</v>
      </c>
      <c r="E236" s="146" t="s">
        <v>436</v>
      </c>
      <c r="F236" s="146" t="s">
        <v>421</v>
      </c>
      <c r="G236" s="150">
        <v>11308</v>
      </c>
      <c r="H236" s="150">
        <v>11311</v>
      </c>
      <c r="I236" s="150">
        <v>11305</v>
      </c>
      <c r="J236" s="150">
        <v>11295</v>
      </c>
      <c r="K236" s="150">
        <v>11306</v>
      </c>
      <c r="L236" s="150">
        <v>11309</v>
      </c>
      <c r="M236" s="150">
        <v>11282</v>
      </c>
      <c r="N236" s="150">
        <v>11231</v>
      </c>
      <c r="O236" s="150">
        <v>11179</v>
      </c>
      <c r="P236" s="150">
        <v>11123</v>
      </c>
      <c r="Q236" s="150">
        <v>11075</v>
      </c>
      <c r="R236" s="150">
        <v>11020</v>
      </c>
      <c r="S236" s="150">
        <v>10966</v>
      </c>
      <c r="T236" s="150">
        <v>10923</v>
      </c>
      <c r="U236" s="150">
        <v>10859</v>
      </c>
      <c r="V236" s="150">
        <v>10812</v>
      </c>
      <c r="W236" s="150">
        <v>10764</v>
      </c>
      <c r="X236" s="150">
        <v>10718</v>
      </c>
      <c r="Y236" s="150">
        <v>10671</v>
      </c>
      <c r="Z236" s="150">
        <v>10626</v>
      </c>
      <c r="AA236" s="150">
        <v>10585</v>
      </c>
      <c r="AB236" s="150">
        <v>10535</v>
      </c>
      <c r="AC236" s="150">
        <v>10487</v>
      </c>
      <c r="AD236" s="150">
        <v>10446</v>
      </c>
      <c r="AE236" s="150">
        <v>10392</v>
      </c>
      <c r="AF236" s="150">
        <v>10353</v>
      </c>
    </row>
    <row r="237" spans="2:32" x14ac:dyDescent="0.2">
      <c r="B237" s="146" t="s">
        <v>35</v>
      </c>
      <c r="C237" s="146" t="s">
        <v>447</v>
      </c>
      <c r="D237" s="146" t="s">
        <v>415</v>
      </c>
      <c r="E237" s="146" t="s">
        <v>422</v>
      </c>
      <c r="F237" s="146" t="s">
        <v>422</v>
      </c>
      <c r="G237" s="150">
        <v>730</v>
      </c>
      <c r="H237" s="150">
        <v>677</v>
      </c>
      <c r="I237" s="150">
        <v>629</v>
      </c>
      <c r="J237" s="150">
        <v>576</v>
      </c>
      <c r="K237" s="150">
        <v>528</v>
      </c>
      <c r="L237" s="150">
        <v>477</v>
      </c>
      <c r="M237" s="150">
        <v>464</v>
      </c>
      <c r="N237" s="150">
        <v>448</v>
      </c>
      <c r="O237" s="150">
        <v>436</v>
      </c>
      <c r="P237" s="150">
        <v>422</v>
      </c>
      <c r="Q237" s="150">
        <v>407</v>
      </c>
      <c r="R237" s="150">
        <v>393</v>
      </c>
      <c r="S237" s="150">
        <v>380</v>
      </c>
      <c r="T237" s="150">
        <v>365</v>
      </c>
      <c r="U237" s="150">
        <v>353</v>
      </c>
      <c r="V237" s="150">
        <v>338</v>
      </c>
      <c r="W237" s="150">
        <v>326</v>
      </c>
      <c r="X237" s="150">
        <v>311</v>
      </c>
      <c r="Y237" s="150">
        <v>298</v>
      </c>
      <c r="Z237" s="150">
        <v>285</v>
      </c>
      <c r="AA237" s="150">
        <v>273</v>
      </c>
      <c r="AB237" s="150">
        <v>259</v>
      </c>
      <c r="AC237" s="150">
        <v>246</v>
      </c>
      <c r="AD237" s="150">
        <v>234</v>
      </c>
      <c r="AE237" s="150">
        <v>220</v>
      </c>
      <c r="AF237" s="150">
        <v>207</v>
      </c>
    </row>
    <row r="238" spans="2:32" x14ac:dyDescent="0.2">
      <c r="B238" s="146" t="s">
        <v>35</v>
      </c>
      <c r="C238" s="146" t="s">
        <v>447</v>
      </c>
      <c r="D238" s="146" t="s">
        <v>415</v>
      </c>
      <c r="E238" s="146" t="s">
        <v>437</v>
      </c>
      <c r="F238" s="146" t="s">
        <v>421</v>
      </c>
      <c r="G238" s="150">
        <v>402</v>
      </c>
      <c r="H238" s="150">
        <v>401</v>
      </c>
      <c r="I238" s="150">
        <v>399</v>
      </c>
      <c r="J238" s="150">
        <v>397</v>
      </c>
      <c r="K238" s="150">
        <v>395</v>
      </c>
      <c r="L238" s="150">
        <v>392</v>
      </c>
      <c r="M238" s="150">
        <v>391</v>
      </c>
      <c r="N238" s="150">
        <v>389</v>
      </c>
      <c r="O238" s="150">
        <v>388</v>
      </c>
      <c r="P238" s="150">
        <v>386</v>
      </c>
      <c r="Q238" s="150">
        <v>386</v>
      </c>
      <c r="R238" s="150">
        <v>385</v>
      </c>
      <c r="S238" s="150">
        <v>383</v>
      </c>
      <c r="T238" s="150">
        <v>381</v>
      </c>
      <c r="U238" s="150">
        <v>378</v>
      </c>
      <c r="V238" s="150">
        <v>378</v>
      </c>
      <c r="W238" s="150">
        <v>377</v>
      </c>
      <c r="X238" s="150">
        <v>376</v>
      </c>
      <c r="Y238" s="150">
        <v>374</v>
      </c>
      <c r="Z238" s="150">
        <v>371</v>
      </c>
      <c r="AA238" s="150">
        <v>372</v>
      </c>
      <c r="AB238" s="150">
        <v>370</v>
      </c>
      <c r="AC238" s="150">
        <v>369</v>
      </c>
      <c r="AD238" s="150">
        <v>369</v>
      </c>
      <c r="AE238" s="150">
        <v>365</v>
      </c>
      <c r="AF238" s="150">
        <v>364</v>
      </c>
    </row>
    <row r="239" spans="2:32" x14ac:dyDescent="0.2">
      <c r="B239" s="146" t="s">
        <v>35</v>
      </c>
      <c r="C239" s="146" t="s">
        <v>447</v>
      </c>
      <c r="D239" s="146" t="s">
        <v>415</v>
      </c>
      <c r="E239" s="146" t="s">
        <v>438</v>
      </c>
      <c r="F239" s="146" t="s">
        <v>421</v>
      </c>
      <c r="G239" s="150">
        <v>1591</v>
      </c>
      <c r="H239" s="150">
        <v>1583</v>
      </c>
      <c r="I239" s="150">
        <v>1576</v>
      </c>
      <c r="J239" s="150">
        <v>1565</v>
      </c>
      <c r="K239" s="150">
        <v>1555</v>
      </c>
      <c r="L239" s="150">
        <v>1548</v>
      </c>
      <c r="M239" s="150">
        <v>1541</v>
      </c>
      <c r="N239" s="150">
        <v>1535</v>
      </c>
      <c r="O239" s="150">
        <v>1528</v>
      </c>
      <c r="P239" s="150">
        <v>1521</v>
      </c>
      <c r="Q239" s="150">
        <v>1512</v>
      </c>
      <c r="R239" s="150">
        <v>1504</v>
      </c>
      <c r="S239" s="150">
        <v>1497</v>
      </c>
      <c r="T239" s="150">
        <v>1494</v>
      </c>
      <c r="U239" s="150">
        <v>1483</v>
      </c>
      <c r="V239" s="150">
        <v>1478</v>
      </c>
      <c r="W239" s="150">
        <v>1470</v>
      </c>
      <c r="X239" s="150">
        <v>1464</v>
      </c>
      <c r="Y239" s="150">
        <v>1456</v>
      </c>
      <c r="Z239" s="150">
        <v>1449</v>
      </c>
      <c r="AA239" s="150">
        <v>1444</v>
      </c>
      <c r="AB239" s="150">
        <v>1438</v>
      </c>
      <c r="AC239" s="150">
        <v>1431</v>
      </c>
      <c r="AD239" s="150">
        <v>1427</v>
      </c>
      <c r="AE239" s="150">
        <v>1419</v>
      </c>
      <c r="AF239" s="150">
        <v>1413</v>
      </c>
    </row>
    <row r="240" spans="2:32" x14ac:dyDescent="0.2">
      <c r="B240" s="146" t="s">
        <v>35</v>
      </c>
      <c r="C240" s="146" t="s">
        <v>447</v>
      </c>
      <c r="D240" s="146" t="s">
        <v>415</v>
      </c>
      <c r="E240" s="146" t="s">
        <v>439</v>
      </c>
      <c r="F240" s="146" t="s">
        <v>420</v>
      </c>
      <c r="G240" s="150">
        <v>263</v>
      </c>
      <c r="H240" s="150">
        <v>292</v>
      </c>
      <c r="I240" s="150">
        <v>332</v>
      </c>
      <c r="J240" s="150">
        <v>355</v>
      </c>
      <c r="K240" s="150">
        <v>378</v>
      </c>
      <c r="L240" s="150">
        <v>402</v>
      </c>
      <c r="M240" s="150">
        <v>422</v>
      </c>
      <c r="N240" s="150">
        <v>447</v>
      </c>
      <c r="O240" s="150">
        <v>471</v>
      </c>
      <c r="P240" s="150">
        <v>495</v>
      </c>
      <c r="Q240" s="150">
        <v>520</v>
      </c>
      <c r="R240" s="150">
        <v>545</v>
      </c>
      <c r="S240" s="150">
        <v>569</v>
      </c>
      <c r="T240" s="150">
        <v>590</v>
      </c>
      <c r="U240" s="150">
        <v>614</v>
      </c>
      <c r="V240" s="150">
        <v>637</v>
      </c>
      <c r="W240" s="150">
        <v>662</v>
      </c>
      <c r="X240" s="150">
        <v>687</v>
      </c>
      <c r="Y240" s="150">
        <v>711</v>
      </c>
      <c r="Z240" s="150">
        <v>734</v>
      </c>
      <c r="AA240" s="150">
        <v>761</v>
      </c>
      <c r="AB240" s="150">
        <v>786</v>
      </c>
      <c r="AC240" s="150">
        <v>811</v>
      </c>
      <c r="AD240" s="150">
        <v>836</v>
      </c>
      <c r="AE240" s="150">
        <v>859</v>
      </c>
      <c r="AF240" s="150">
        <v>884</v>
      </c>
    </row>
    <row r="241" spans="2:32" x14ac:dyDescent="0.2">
      <c r="B241" s="146" t="s">
        <v>35</v>
      </c>
      <c r="C241" s="146" t="s">
        <v>447</v>
      </c>
      <c r="D241" s="146" t="s">
        <v>415</v>
      </c>
      <c r="E241" s="146" t="s">
        <v>440</v>
      </c>
      <c r="F241" s="146" t="s">
        <v>423</v>
      </c>
      <c r="G241" s="150">
        <v>120</v>
      </c>
      <c r="H241" s="150">
        <v>121</v>
      </c>
      <c r="I241" s="150">
        <v>121</v>
      </c>
      <c r="J241" s="150">
        <v>121</v>
      </c>
      <c r="K241" s="150">
        <v>121</v>
      </c>
      <c r="L241" s="150">
        <v>121</v>
      </c>
      <c r="M241" s="150">
        <v>122</v>
      </c>
      <c r="N241" s="150">
        <v>122</v>
      </c>
      <c r="O241" s="150">
        <v>122</v>
      </c>
      <c r="P241" s="150">
        <v>122</v>
      </c>
      <c r="Q241" s="150">
        <v>123</v>
      </c>
      <c r="R241" s="150">
        <v>123</v>
      </c>
      <c r="S241" s="150">
        <v>123</v>
      </c>
      <c r="T241" s="150">
        <v>123</v>
      </c>
      <c r="U241" s="150">
        <v>123</v>
      </c>
      <c r="V241" s="150">
        <v>123</v>
      </c>
      <c r="W241" s="150">
        <v>123</v>
      </c>
      <c r="X241" s="150">
        <v>123</v>
      </c>
      <c r="Y241" s="150">
        <v>123</v>
      </c>
      <c r="Z241" s="150">
        <v>123</v>
      </c>
      <c r="AA241" s="150">
        <v>124</v>
      </c>
      <c r="AB241" s="150">
        <v>124</v>
      </c>
      <c r="AC241" s="150">
        <v>124</v>
      </c>
      <c r="AD241" s="150">
        <v>125</v>
      </c>
      <c r="AE241" s="150">
        <v>124</v>
      </c>
      <c r="AF241" s="150">
        <v>125</v>
      </c>
    </row>
    <row r="242" spans="2:32" x14ac:dyDescent="0.2">
      <c r="B242" s="146"/>
      <c r="C242" s="146"/>
      <c r="D242" s="146" t="s">
        <v>448</v>
      </c>
      <c r="E242" s="146"/>
      <c r="F242" s="146" t="s">
        <v>448</v>
      </c>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row>
    <row r="243" spans="2:32" x14ac:dyDescent="0.2">
      <c r="B243" s="146" t="s">
        <v>39</v>
      </c>
      <c r="C243" s="146" t="s">
        <v>449</v>
      </c>
      <c r="D243" s="146" t="s">
        <v>415</v>
      </c>
      <c r="E243" s="146" t="s">
        <v>425</v>
      </c>
      <c r="F243" s="146" t="s">
        <v>420</v>
      </c>
      <c r="G243" s="150">
        <v>14029</v>
      </c>
      <c r="H243" s="150">
        <v>14904</v>
      </c>
      <c r="I243" s="150">
        <v>20681</v>
      </c>
      <c r="J243" s="150">
        <v>29016</v>
      </c>
      <c r="K243" s="150">
        <v>31502</v>
      </c>
      <c r="L243" s="150">
        <v>36288</v>
      </c>
      <c r="M243" s="150">
        <v>38636</v>
      </c>
      <c r="N243" s="150">
        <v>38716</v>
      </c>
      <c r="O243" s="150">
        <v>40219</v>
      </c>
      <c r="P243" s="150">
        <v>40949</v>
      </c>
      <c r="Q243" s="150">
        <v>43044</v>
      </c>
      <c r="R243" s="150">
        <v>44937</v>
      </c>
      <c r="S243" s="150">
        <v>49651</v>
      </c>
      <c r="T243" s="150">
        <v>50701</v>
      </c>
      <c r="U243" s="150">
        <v>51759</v>
      </c>
      <c r="V243" s="150">
        <v>52813</v>
      </c>
      <c r="W243" s="150">
        <v>53849</v>
      </c>
      <c r="X243" s="150">
        <v>57826</v>
      </c>
      <c r="Y243" s="150">
        <v>61098</v>
      </c>
      <c r="Z243" s="150">
        <v>62197</v>
      </c>
      <c r="AA243" s="150">
        <v>63444</v>
      </c>
      <c r="AB243" s="150">
        <v>64686</v>
      </c>
      <c r="AC243" s="150">
        <v>65927</v>
      </c>
      <c r="AD243" s="150">
        <v>67158</v>
      </c>
      <c r="AE243" s="150">
        <v>68390</v>
      </c>
      <c r="AF243" s="150">
        <v>69604</v>
      </c>
    </row>
    <row r="244" spans="2:32" x14ac:dyDescent="0.2">
      <c r="B244" s="146" t="s">
        <v>39</v>
      </c>
      <c r="C244" s="146" t="s">
        <v>449</v>
      </c>
      <c r="D244" s="146" t="s">
        <v>415</v>
      </c>
      <c r="E244" s="146" t="s">
        <v>426</v>
      </c>
      <c r="F244" s="146" t="s">
        <v>420</v>
      </c>
      <c r="G244" s="150">
        <v>0</v>
      </c>
      <c r="H244" s="150">
        <v>0</v>
      </c>
      <c r="I244" s="150">
        <v>0</v>
      </c>
      <c r="J244" s="150">
        <v>0</v>
      </c>
      <c r="K244" s="150">
        <v>0</v>
      </c>
      <c r="L244" s="150">
        <v>0</v>
      </c>
      <c r="M244" s="150">
        <v>239</v>
      </c>
      <c r="N244" s="150">
        <v>490</v>
      </c>
      <c r="O244" s="150">
        <v>781</v>
      </c>
      <c r="P244" s="150">
        <v>1080</v>
      </c>
      <c r="Q244" s="150">
        <v>1449</v>
      </c>
      <c r="R244" s="150">
        <v>1519</v>
      </c>
      <c r="S244" s="150">
        <v>1697</v>
      </c>
      <c r="T244" s="150">
        <v>1737</v>
      </c>
      <c r="U244" s="150">
        <v>1775</v>
      </c>
      <c r="V244" s="150">
        <v>1815</v>
      </c>
      <c r="W244" s="150">
        <v>1854</v>
      </c>
      <c r="X244" s="150">
        <v>2002</v>
      </c>
      <c r="Y244" s="150">
        <v>2125</v>
      </c>
      <c r="Z244" s="150">
        <v>2166</v>
      </c>
      <c r="AA244" s="150">
        <v>2211</v>
      </c>
      <c r="AB244" s="150">
        <v>2259</v>
      </c>
      <c r="AC244" s="150">
        <v>2307</v>
      </c>
      <c r="AD244" s="150">
        <v>2351</v>
      </c>
      <c r="AE244" s="150">
        <v>2398</v>
      </c>
      <c r="AF244" s="150">
        <v>2443</v>
      </c>
    </row>
    <row r="245" spans="2:32" x14ac:dyDescent="0.2">
      <c r="B245" s="146" t="s">
        <v>39</v>
      </c>
      <c r="C245" s="146" t="s">
        <v>449</v>
      </c>
      <c r="D245" s="146" t="s">
        <v>415</v>
      </c>
      <c r="E245" s="146" t="s">
        <v>427</v>
      </c>
      <c r="F245" s="146" t="s">
        <v>420</v>
      </c>
      <c r="G245" s="150">
        <v>0</v>
      </c>
      <c r="H245" s="150">
        <v>0</v>
      </c>
      <c r="I245" s="150">
        <v>0</v>
      </c>
      <c r="J245" s="150">
        <v>0</v>
      </c>
      <c r="K245" s="150">
        <v>0</v>
      </c>
      <c r="L245" s="150">
        <v>0</v>
      </c>
      <c r="M245" s="150">
        <v>239</v>
      </c>
      <c r="N245" s="150">
        <v>490</v>
      </c>
      <c r="O245" s="150">
        <v>781</v>
      </c>
      <c r="P245" s="150">
        <v>1080</v>
      </c>
      <c r="Q245" s="150">
        <v>1449</v>
      </c>
      <c r="R245" s="150">
        <v>1519</v>
      </c>
      <c r="S245" s="150">
        <v>1697</v>
      </c>
      <c r="T245" s="150">
        <v>1737</v>
      </c>
      <c r="U245" s="150">
        <v>1775</v>
      </c>
      <c r="V245" s="150">
        <v>1815</v>
      </c>
      <c r="W245" s="150">
        <v>1854</v>
      </c>
      <c r="X245" s="150">
        <v>2002</v>
      </c>
      <c r="Y245" s="150">
        <v>2125</v>
      </c>
      <c r="Z245" s="150">
        <v>2166</v>
      </c>
      <c r="AA245" s="150">
        <v>2211</v>
      </c>
      <c r="AB245" s="150">
        <v>2259</v>
      </c>
      <c r="AC245" s="150">
        <v>2307</v>
      </c>
      <c r="AD245" s="150">
        <v>2351</v>
      </c>
      <c r="AE245" s="150">
        <v>2398</v>
      </c>
      <c r="AF245" s="150">
        <v>2443</v>
      </c>
    </row>
    <row r="246" spans="2:32" x14ac:dyDescent="0.2">
      <c r="B246" s="146" t="s">
        <v>39</v>
      </c>
      <c r="C246" s="146" t="s">
        <v>449</v>
      </c>
      <c r="D246" s="146" t="s">
        <v>415</v>
      </c>
      <c r="E246" s="146" t="s">
        <v>428</v>
      </c>
      <c r="F246" s="146" t="s">
        <v>243</v>
      </c>
      <c r="G246" s="150">
        <v>1015</v>
      </c>
      <c r="H246" s="150">
        <v>927</v>
      </c>
      <c r="I246" s="150">
        <v>836</v>
      </c>
      <c r="J246" s="150">
        <v>745</v>
      </c>
      <c r="K246" s="150">
        <v>657</v>
      </c>
      <c r="L246" s="150">
        <v>567</v>
      </c>
      <c r="M246" s="150">
        <v>544</v>
      </c>
      <c r="N246" s="150">
        <v>521</v>
      </c>
      <c r="O246" s="150">
        <v>494</v>
      </c>
      <c r="P246" s="150">
        <v>463</v>
      </c>
      <c r="Q246" s="150">
        <v>422</v>
      </c>
      <c r="R246" s="150">
        <v>376</v>
      </c>
      <c r="S246" s="150">
        <v>333</v>
      </c>
      <c r="T246" s="150">
        <v>292</v>
      </c>
      <c r="U246" s="150">
        <v>247</v>
      </c>
      <c r="V246" s="150">
        <v>205</v>
      </c>
      <c r="W246" s="150">
        <v>163</v>
      </c>
      <c r="X246" s="150">
        <v>121</v>
      </c>
      <c r="Y246" s="150">
        <v>78</v>
      </c>
      <c r="Z246" s="150">
        <v>78</v>
      </c>
      <c r="AA246" s="150">
        <v>78</v>
      </c>
      <c r="AB246" s="150">
        <v>78</v>
      </c>
      <c r="AC246" s="150">
        <v>78</v>
      </c>
      <c r="AD246" s="150">
        <v>78</v>
      </c>
      <c r="AE246" s="150">
        <v>78</v>
      </c>
      <c r="AF246" s="150">
        <v>77</v>
      </c>
    </row>
    <row r="247" spans="2:32" x14ac:dyDescent="0.2">
      <c r="B247" s="146" t="s">
        <v>39</v>
      </c>
      <c r="C247" s="146" t="s">
        <v>449</v>
      </c>
      <c r="D247" s="146" t="s">
        <v>415</v>
      </c>
      <c r="E247" s="146" t="s">
        <v>429</v>
      </c>
      <c r="F247" s="146" t="s">
        <v>243</v>
      </c>
      <c r="G247" s="150">
        <v>2858</v>
      </c>
      <c r="H247" s="150">
        <v>2605</v>
      </c>
      <c r="I247" s="150">
        <v>2354</v>
      </c>
      <c r="J247" s="150">
        <v>2103</v>
      </c>
      <c r="K247" s="150">
        <v>1852</v>
      </c>
      <c r="L247" s="150">
        <v>1602</v>
      </c>
      <c r="M247" s="150">
        <v>1534</v>
      </c>
      <c r="N247" s="150">
        <v>1464</v>
      </c>
      <c r="O247" s="150">
        <v>1399</v>
      </c>
      <c r="P247" s="150">
        <v>1310</v>
      </c>
      <c r="Q247" s="150">
        <v>1189</v>
      </c>
      <c r="R247" s="150">
        <v>1066</v>
      </c>
      <c r="S247" s="150">
        <v>948</v>
      </c>
      <c r="T247" s="150">
        <v>826</v>
      </c>
      <c r="U247" s="150">
        <v>705</v>
      </c>
      <c r="V247" s="150">
        <v>586</v>
      </c>
      <c r="W247" s="150">
        <v>470</v>
      </c>
      <c r="X247" s="150">
        <v>349</v>
      </c>
      <c r="Y247" s="150">
        <v>231</v>
      </c>
      <c r="Z247" s="150">
        <v>230</v>
      </c>
      <c r="AA247" s="150">
        <v>230</v>
      </c>
      <c r="AB247" s="150">
        <v>229</v>
      </c>
      <c r="AC247" s="150">
        <v>229</v>
      </c>
      <c r="AD247" s="150">
        <v>229</v>
      </c>
      <c r="AE247" s="150">
        <v>229</v>
      </c>
      <c r="AF247" s="150">
        <v>222</v>
      </c>
    </row>
    <row r="248" spans="2:32" x14ac:dyDescent="0.2">
      <c r="B248" s="146" t="s">
        <v>39</v>
      </c>
      <c r="C248" s="146" t="s">
        <v>449</v>
      </c>
      <c r="D248" s="146" t="s">
        <v>415</v>
      </c>
      <c r="E248" s="146" t="s">
        <v>433</v>
      </c>
      <c r="F248" s="146" t="s">
        <v>243</v>
      </c>
      <c r="G248" s="150">
        <v>4335</v>
      </c>
      <c r="H248" s="150">
        <v>3951</v>
      </c>
      <c r="I248" s="150">
        <v>3569</v>
      </c>
      <c r="J248" s="150">
        <v>3190</v>
      </c>
      <c r="K248" s="150">
        <v>2810</v>
      </c>
      <c r="L248" s="150">
        <v>2433</v>
      </c>
      <c r="M248" s="150">
        <v>2329</v>
      </c>
      <c r="N248" s="150">
        <v>2225</v>
      </c>
      <c r="O248" s="150">
        <v>2122</v>
      </c>
      <c r="P248" s="150">
        <v>1990</v>
      </c>
      <c r="Q248" s="150">
        <v>1804</v>
      </c>
      <c r="R248" s="150">
        <v>1618</v>
      </c>
      <c r="S248" s="150">
        <v>1438</v>
      </c>
      <c r="T248" s="150">
        <v>1255</v>
      </c>
      <c r="U248" s="150">
        <v>1073</v>
      </c>
      <c r="V248" s="150">
        <v>892</v>
      </c>
      <c r="W248" s="150">
        <v>712</v>
      </c>
      <c r="X248" s="150">
        <v>532</v>
      </c>
      <c r="Y248" s="150">
        <v>354</v>
      </c>
      <c r="Z248" s="150">
        <v>353</v>
      </c>
      <c r="AA248" s="150">
        <v>353</v>
      </c>
      <c r="AB248" s="150">
        <v>353</v>
      </c>
      <c r="AC248" s="150">
        <v>352</v>
      </c>
      <c r="AD248" s="150">
        <v>350</v>
      </c>
      <c r="AE248" s="150">
        <v>351</v>
      </c>
      <c r="AF248" s="150">
        <v>340</v>
      </c>
    </row>
    <row r="249" spans="2:32" x14ac:dyDescent="0.2">
      <c r="B249" s="146" t="s">
        <v>39</v>
      </c>
      <c r="C249" s="146" t="s">
        <v>449</v>
      </c>
      <c r="D249" s="146" t="s">
        <v>415</v>
      </c>
      <c r="E249" s="146" t="s">
        <v>434</v>
      </c>
      <c r="F249" s="146" t="s">
        <v>243</v>
      </c>
      <c r="G249" s="150">
        <v>12166</v>
      </c>
      <c r="H249" s="150">
        <v>11089</v>
      </c>
      <c r="I249" s="150">
        <v>10020</v>
      </c>
      <c r="J249" s="150">
        <v>8954</v>
      </c>
      <c r="K249" s="150">
        <v>7890</v>
      </c>
      <c r="L249" s="150">
        <v>6829</v>
      </c>
      <c r="M249" s="150">
        <v>6535</v>
      </c>
      <c r="N249" s="150">
        <v>6247</v>
      </c>
      <c r="O249" s="150">
        <v>5957</v>
      </c>
      <c r="P249" s="150">
        <v>5583</v>
      </c>
      <c r="Q249" s="150">
        <v>5068</v>
      </c>
      <c r="R249" s="150">
        <v>4550</v>
      </c>
      <c r="S249" s="150">
        <v>4040</v>
      </c>
      <c r="T249" s="150">
        <v>3526</v>
      </c>
      <c r="U249" s="150">
        <v>3015</v>
      </c>
      <c r="V249" s="150">
        <v>2511</v>
      </c>
      <c r="W249" s="150">
        <v>2005</v>
      </c>
      <c r="X249" s="150">
        <v>1499</v>
      </c>
      <c r="Y249" s="150">
        <v>994</v>
      </c>
      <c r="Z249" s="150">
        <v>991</v>
      </c>
      <c r="AA249" s="150">
        <v>992</v>
      </c>
      <c r="AB249" s="150">
        <v>993</v>
      </c>
      <c r="AC249" s="150">
        <v>992</v>
      </c>
      <c r="AD249" s="150">
        <v>990</v>
      </c>
      <c r="AE249" s="150">
        <v>988</v>
      </c>
      <c r="AF249" s="150">
        <v>962</v>
      </c>
    </row>
    <row r="250" spans="2:32" x14ac:dyDescent="0.2">
      <c r="B250" s="146" t="s">
        <v>39</v>
      </c>
      <c r="C250" s="146" t="s">
        <v>449</v>
      </c>
      <c r="D250" s="146" t="s">
        <v>415</v>
      </c>
      <c r="E250" s="146" t="s">
        <v>435</v>
      </c>
      <c r="F250" s="146" t="s">
        <v>421</v>
      </c>
      <c r="G250" s="150">
        <v>11359</v>
      </c>
      <c r="H250" s="150">
        <v>11458</v>
      </c>
      <c r="I250" s="150">
        <v>10706</v>
      </c>
      <c r="J250" s="150">
        <v>9545</v>
      </c>
      <c r="K250" s="150">
        <v>9383</v>
      </c>
      <c r="L250" s="150">
        <v>8824</v>
      </c>
      <c r="M250" s="150">
        <v>8389</v>
      </c>
      <c r="N250" s="150">
        <v>8343</v>
      </c>
      <c r="O250" s="150">
        <v>8034</v>
      </c>
      <c r="P250" s="150">
        <v>7876</v>
      </c>
      <c r="Q250" s="150">
        <v>7490</v>
      </c>
      <c r="R250" s="150">
        <v>7234</v>
      </c>
      <c r="S250" s="150">
        <v>6483</v>
      </c>
      <c r="T250" s="150">
        <v>6386</v>
      </c>
      <c r="U250" s="150">
        <v>6289</v>
      </c>
      <c r="V250" s="150">
        <v>6192</v>
      </c>
      <c r="W250" s="150">
        <v>6096</v>
      </c>
      <c r="X250" s="150">
        <v>5520</v>
      </c>
      <c r="Y250" s="150">
        <v>5053</v>
      </c>
      <c r="Z250" s="150">
        <v>4829</v>
      </c>
      <c r="AA250" s="150">
        <v>4577</v>
      </c>
      <c r="AB250" s="150">
        <v>4326</v>
      </c>
      <c r="AC250" s="150">
        <v>4079</v>
      </c>
      <c r="AD250" s="150">
        <v>3828</v>
      </c>
      <c r="AE250" s="150">
        <v>3580</v>
      </c>
      <c r="AF250" s="150">
        <v>3340</v>
      </c>
    </row>
    <row r="251" spans="2:32" x14ac:dyDescent="0.2">
      <c r="B251" s="146" t="s">
        <v>39</v>
      </c>
      <c r="C251" s="146" t="s">
        <v>449</v>
      </c>
      <c r="D251" s="146" t="s">
        <v>415</v>
      </c>
      <c r="E251" s="146" t="s">
        <v>436</v>
      </c>
      <c r="F251" s="146" t="s">
        <v>421</v>
      </c>
      <c r="G251" s="150">
        <v>66443</v>
      </c>
      <c r="H251" s="150">
        <v>67027</v>
      </c>
      <c r="I251" s="150">
        <v>62619</v>
      </c>
      <c r="J251" s="150">
        <v>55838</v>
      </c>
      <c r="K251" s="150">
        <v>54887</v>
      </c>
      <c r="L251" s="150">
        <v>51620</v>
      </c>
      <c r="M251" s="150">
        <v>49069</v>
      </c>
      <c r="N251" s="150">
        <v>48791</v>
      </c>
      <c r="O251" s="150">
        <v>46976</v>
      </c>
      <c r="P251" s="150">
        <v>46051</v>
      </c>
      <c r="Q251" s="150">
        <v>43799</v>
      </c>
      <c r="R251" s="150">
        <v>42303</v>
      </c>
      <c r="S251" s="150">
        <v>37908</v>
      </c>
      <c r="T251" s="150">
        <v>37345</v>
      </c>
      <c r="U251" s="150">
        <v>36777</v>
      </c>
      <c r="V251" s="150">
        <v>36207</v>
      </c>
      <c r="W251" s="150">
        <v>35655</v>
      </c>
      <c r="X251" s="150">
        <v>32264</v>
      </c>
      <c r="Y251" s="150">
        <v>29553</v>
      </c>
      <c r="Z251" s="150">
        <v>28233</v>
      </c>
      <c r="AA251" s="150">
        <v>26764</v>
      </c>
      <c r="AB251" s="150">
        <v>25303</v>
      </c>
      <c r="AC251" s="150">
        <v>23851</v>
      </c>
      <c r="AD251" s="150">
        <v>22392</v>
      </c>
      <c r="AE251" s="150">
        <v>20941</v>
      </c>
      <c r="AF251" s="150">
        <v>19525</v>
      </c>
    </row>
    <row r="252" spans="2:32" x14ac:dyDescent="0.2">
      <c r="B252" s="146" t="s">
        <v>39</v>
      </c>
      <c r="C252" s="146" t="s">
        <v>449</v>
      </c>
      <c r="D252" s="146" t="s">
        <v>415</v>
      </c>
      <c r="E252" s="146" t="s">
        <v>422</v>
      </c>
      <c r="F252" s="146" t="s">
        <v>422</v>
      </c>
      <c r="G252" s="150">
        <v>4508</v>
      </c>
      <c r="H252" s="150">
        <v>4108</v>
      </c>
      <c r="I252" s="150">
        <v>3711</v>
      </c>
      <c r="J252" s="150">
        <v>3312</v>
      </c>
      <c r="K252" s="150">
        <v>2920</v>
      </c>
      <c r="L252" s="150">
        <v>2523</v>
      </c>
      <c r="M252" s="150">
        <v>2415</v>
      </c>
      <c r="N252" s="150">
        <v>2309</v>
      </c>
      <c r="O252" s="150">
        <v>2200</v>
      </c>
      <c r="P252" s="150">
        <v>2093</v>
      </c>
      <c r="Q252" s="150">
        <v>1987</v>
      </c>
      <c r="R252" s="150">
        <v>1879</v>
      </c>
      <c r="S252" s="150">
        <v>1641</v>
      </c>
      <c r="T252" s="150">
        <v>1557</v>
      </c>
      <c r="U252" s="150">
        <v>1474</v>
      </c>
      <c r="V252" s="150">
        <v>1393</v>
      </c>
      <c r="W252" s="150">
        <v>1309</v>
      </c>
      <c r="X252" s="150">
        <v>781</v>
      </c>
      <c r="Y252" s="150">
        <v>356</v>
      </c>
      <c r="Z252" s="150">
        <v>356</v>
      </c>
      <c r="AA252" s="150">
        <v>356</v>
      </c>
      <c r="AB252" s="150">
        <v>356</v>
      </c>
      <c r="AC252" s="150">
        <v>355</v>
      </c>
      <c r="AD252" s="150">
        <v>355</v>
      </c>
      <c r="AE252" s="150">
        <v>355</v>
      </c>
      <c r="AF252" s="150">
        <v>353</v>
      </c>
    </row>
    <row r="253" spans="2:32" x14ac:dyDescent="0.2">
      <c r="B253" s="146" t="s">
        <v>39</v>
      </c>
      <c r="C253" s="146" t="s">
        <v>449</v>
      </c>
      <c r="D253" s="146" t="s">
        <v>415</v>
      </c>
      <c r="E253" s="146" t="s">
        <v>437</v>
      </c>
      <c r="F253" s="146" t="s">
        <v>421</v>
      </c>
      <c r="G253" s="150">
        <v>1598</v>
      </c>
      <c r="H253" s="150">
        <v>1605</v>
      </c>
      <c r="I253" s="150">
        <v>1491</v>
      </c>
      <c r="J253" s="150">
        <v>1323</v>
      </c>
      <c r="K253" s="150">
        <v>1291</v>
      </c>
      <c r="L253" s="150">
        <v>1208</v>
      </c>
      <c r="M253" s="150">
        <v>1145</v>
      </c>
      <c r="N253" s="150">
        <v>1139</v>
      </c>
      <c r="O253" s="150">
        <v>1097</v>
      </c>
      <c r="P253" s="150">
        <v>1075</v>
      </c>
      <c r="Q253" s="150">
        <v>1023</v>
      </c>
      <c r="R253" s="150">
        <v>987</v>
      </c>
      <c r="S253" s="150">
        <v>883</v>
      </c>
      <c r="T253" s="150">
        <v>869</v>
      </c>
      <c r="U253" s="150">
        <v>855</v>
      </c>
      <c r="V253" s="150">
        <v>843</v>
      </c>
      <c r="W253" s="150">
        <v>832</v>
      </c>
      <c r="X253" s="150">
        <v>750</v>
      </c>
      <c r="Y253" s="150">
        <v>687</v>
      </c>
      <c r="Z253" s="150">
        <v>657</v>
      </c>
      <c r="AA253" s="150">
        <v>621</v>
      </c>
      <c r="AB253" s="150">
        <v>588</v>
      </c>
      <c r="AC253" s="150">
        <v>554</v>
      </c>
      <c r="AD253" s="150">
        <v>520</v>
      </c>
      <c r="AE253" s="150">
        <v>484</v>
      </c>
      <c r="AF253" s="150">
        <v>450</v>
      </c>
    </row>
    <row r="254" spans="2:32" x14ac:dyDescent="0.2">
      <c r="B254" s="146" t="s">
        <v>39</v>
      </c>
      <c r="C254" s="146" t="s">
        <v>449</v>
      </c>
      <c r="D254" s="146" t="s">
        <v>415</v>
      </c>
      <c r="E254" s="146" t="s">
        <v>438</v>
      </c>
      <c r="F254" s="146" t="s">
        <v>421</v>
      </c>
      <c r="G254" s="150">
        <v>9365</v>
      </c>
      <c r="H254" s="150">
        <v>9407</v>
      </c>
      <c r="I254" s="150">
        <v>8749</v>
      </c>
      <c r="J254" s="150">
        <v>7753</v>
      </c>
      <c r="K254" s="150">
        <v>7571</v>
      </c>
      <c r="L254" s="150">
        <v>7078</v>
      </c>
      <c r="M254" s="150">
        <v>6728</v>
      </c>
      <c r="N254" s="150">
        <v>6687</v>
      </c>
      <c r="O254" s="150">
        <v>6438</v>
      </c>
      <c r="P254" s="150">
        <v>6310</v>
      </c>
      <c r="Q254" s="150">
        <v>6003</v>
      </c>
      <c r="R254" s="150">
        <v>5795</v>
      </c>
      <c r="S254" s="150">
        <v>5192</v>
      </c>
      <c r="T254" s="150">
        <v>5116</v>
      </c>
      <c r="U254" s="150">
        <v>5036</v>
      </c>
      <c r="V254" s="150">
        <v>4959</v>
      </c>
      <c r="W254" s="150">
        <v>4881</v>
      </c>
      <c r="X254" s="150">
        <v>4418</v>
      </c>
      <c r="Y254" s="150">
        <v>4045</v>
      </c>
      <c r="Z254" s="150">
        <v>3864</v>
      </c>
      <c r="AA254" s="150">
        <v>3661</v>
      </c>
      <c r="AB254" s="150">
        <v>3461</v>
      </c>
      <c r="AC254" s="150">
        <v>3262</v>
      </c>
      <c r="AD254" s="150">
        <v>3062</v>
      </c>
      <c r="AE254" s="150">
        <v>2865</v>
      </c>
      <c r="AF254" s="150">
        <v>2669</v>
      </c>
    </row>
    <row r="255" spans="2:32" x14ac:dyDescent="0.2">
      <c r="B255" s="146" t="s">
        <v>39</v>
      </c>
      <c r="C255" s="146" t="s">
        <v>449</v>
      </c>
      <c r="D255" s="146" t="s">
        <v>415</v>
      </c>
      <c r="E255" s="146" t="s">
        <v>439</v>
      </c>
      <c r="F255" s="146" t="s">
        <v>420</v>
      </c>
      <c r="G255" s="150">
        <v>2974</v>
      </c>
      <c r="H255" s="150">
        <v>3371</v>
      </c>
      <c r="I255" s="150">
        <v>5529</v>
      </c>
      <c r="J255" s="150">
        <v>8310</v>
      </c>
      <c r="K255" s="150">
        <v>9142</v>
      </c>
      <c r="L255" s="150">
        <v>10739</v>
      </c>
      <c r="M255" s="150">
        <v>11687</v>
      </c>
      <c r="N255" s="150">
        <v>11883</v>
      </c>
      <c r="O255" s="150">
        <v>12582</v>
      </c>
      <c r="P255" s="150">
        <v>13026</v>
      </c>
      <c r="Q255" s="150">
        <v>13975</v>
      </c>
      <c r="R255" s="150">
        <v>14655</v>
      </c>
      <c r="S255" s="150">
        <v>16347</v>
      </c>
      <c r="T255" s="150">
        <v>16724</v>
      </c>
      <c r="U255" s="150">
        <v>17109</v>
      </c>
      <c r="V255" s="150">
        <v>17487</v>
      </c>
      <c r="W255" s="150">
        <v>17861</v>
      </c>
      <c r="X255" s="150">
        <v>19288</v>
      </c>
      <c r="Y255" s="150">
        <v>20462</v>
      </c>
      <c r="Z255" s="150">
        <v>20857</v>
      </c>
      <c r="AA255" s="150">
        <v>21308</v>
      </c>
      <c r="AB255" s="150">
        <v>21755</v>
      </c>
      <c r="AC255" s="150">
        <v>22203</v>
      </c>
      <c r="AD255" s="150">
        <v>22645</v>
      </c>
      <c r="AE255" s="150">
        <v>23089</v>
      </c>
      <c r="AF255" s="150">
        <v>23529</v>
      </c>
    </row>
    <row r="256" spans="2:32" x14ac:dyDescent="0.2">
      <c r="B256" s="146" t="s">
        <v>39</v>
      </c>
      <c r="C256" s="146" t="s">
        <v>449</v>
      </c>
      <c r="D256" s="146" t="s">
        <v>415</v>
      </c>
      <c r="E256" s="146" t="s">
        <v>440</v>
      </c>
      <c r="F256" s="146" t="s">
        <v>423</v>
      </c>
      <c r="G256" s="150">
        <v>9561</v>
      </c>
      <c r="H256" s="150">
        <v>9539</v>
      </c>
      <c r="I256" s="150">
        <v>9520</v>
      </c>
      <c r="J256" s="150">
        <v>9498</v>
      </c>
      <c r="K256" s="150">
        <v>9479</v>
      </c>
      <c r="L256" s="150">
        <v>9458</v>
      </c>
      <c r="M256" s="150">
        <v>9435</v>
      </c>
      <c r="N256" s="150">
        <v>9415</v>
      </c>
      <c r="O256" s="150">
        <v>9392</v>
      </c>
      <c r="P256" s="150">
        <v>9371</v>
      </c>
      <c r="Q256" s="150">
        <v>9349</v>
      </c>
      <c r="R256" s="150">
        <v>9324</v>
      </c>
      <c r="S256" s="150">
        <v>9303</v>
      </c>
      <c r="T256" s="150">
        <v>9284</v>
      </c>
      <c r="U256" s="150">
        <v>9263</v>
      </c>
      <c r="V256" s="150">
        <v>9243</v>
      </c>
      <c r="W256" s="150">
        <v>9222</v>
      </c>
      <c r="X256" s="150">
        <v>9205</v>
      </c>
      <c r="Y256" s="150">
        <v>9184</v>
      </c>
      <c r="Z256" s="150">
        <v>9163</v>
      </c>
      <c r="AA256" s="150">
        <v>9144</v>
      </c>
      <c r="AB256" s="150">
        <v>9125</v>
      </c>
      <c r="AC256" s="150">
        <v>9106</v>
      </c>
      <c r="AD256" s="150">
        <v>9086</v>
      </c>
      <c r="AE256" s="150">
        <v>9070</v>
      </c>
      <c r="AF256" s="150">
        <v>9048</v>
      </c>
    </row>
    <row r="257" spans="2:32" x14ac:dyDescent="0.2">
      <c r="B257" s="146" t="s">
        <v>39</v>
      </c>
      <c r="C257" s="146" t="s">
        <v>449</v>
      </c>
      <c r="D257" s="146" t="s">
        <v>415</v>
      </c>
      <c r="E257" s="146" t="s">
        <v>441</v>
      </c>
      <c r="F257" s="146" t="s">
        <v>423</v>
      </c>
      <c r="G257" s="150">
        <v>7318</v>
      </c>
      <c r="H257" s="150">
        <v>7299</v>
      </c>
      <c r="I257" s="150">
        <v>7283</v>
      </c>
      <c r="J257" s="150">
        <v>7264</v>
      </c>
      <c r="K257" s="150">
        <v>7250</v>
      </c>
      <c r="L257" s="150">
        <v>7232</v>
      </c>
      <c r="M257" s="150">
        <v>7215</v>
      </c>
      <c r="N257" s="150">
        <v>7197</v>
      </c>
      <c r="O257" s="150">
        <v>7178</v>
      </c>
      <c r="P257" s="150">
        <v>7159</v>
      </c>
      <c r="Q257" s="150">
        <v>7141</v>
      </c>
      <c r="R257" s="150">
        <v>7120</v>
      </c>
      <c r="S257" s="150">
        <v>7103</v>
      </c>
      <c r="T257" s="150">
        <v>7087</v>
      </c>
      <c r="U257" s="150">
        <v>7070</v>
      </c>
      <c r="V257" s="150">
        <v>7054</v>
      </c>
      <c r="W257" s="150">
        <v>7038</v>
      </c>
      <c r="X257" s="150">
        <v>7022</v>
      </c>
      <c r="Y257" s="150">
        <v>7005</v>
      </c>
      <c r="Z257" s="150">
        <v>6987</v>
      </c>
      <c r="AA257" s="150">
        <v>6972</v>
      </c>
      <c r="AB257" s="150">
        <v>6955</v>
      </c>
      <c r="AC257" s="150">
        <v>6940</v>
      </c>
      <c r="AD257" s="150">
        <v>6925</v>
      </c>
      <c r="AE257" s="150">
        <v>6910</v>
      </c>
      <c r="AF257" s="150">
        <v>6892</v>
      </c>
    </row>
    <row r="258" spans="2:32" x14ac:dyDescent="0.2">
      <c r="B258" s="146"/>
      <c r="C258" s="146"/>
      <c r="D258" s="146" t="s">
        <v>448</v>
      </c>
      <c r="E258" s="146"/>
      <c r="F258" s="146" t="s">
        <v>448</v>
      </c>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row>
    <row r="259" spans="2:32" x14ac:dyDescent="0.2">
      <c r="B259" s="146" t="s">
        <v>37</v>
      </c>
      <c r="C259" s="146" t="s">
        <v>449</v>
      </c>
      <c r="D259" s="146" t="s">
        <v>415</v>
      </c>
      <c r="E259" s="146" t="s">
        <v>425</v>
      </c>
      <c r="F259" s="146" t="s">
        <v>420</v>
      </c>
      <c r="G259" s="150">
        <v>14029</v>
      </c>
      <c r="H259" s="150">
        <v>14904</v>
      </c>
      <c r="I259" s="150">
        <v>20681</v>
      </c>
      <c r="J259" s="150">
        <v>22146</v>
      </c>
      <c r="K259" s="150">
        <v>23831</v>
      </c>
      <c r="L259" s="150">
        <v>25501</v>
      </c>
      <c r="M259" s="150">
        <v>25690</v>
      </c>
      <c r="N259" s="150">
        <v>25882</v>
      </c>
      <c r="O259" s="150">
        <v>26045</v>
      </c>
      <c r="P259" s="150">
        <v>26202</v>
      </c>
      <c r="Q259" s="150">
        <v>26340</v>
      </c>
      <c r="R259" s="150">
        <v>26795</v>
      </c>
      <c r="S259" s="150">
        <v>27254</v>
      </c>
      <c r="T259" s="150">
        <v>27725</v>
      </c>
      <c r="U259" s="150">
        <v>28190</v>
      </c>
      <c r="V259" s="150">
        <v>28645</v>
      </c>
      <c r="W259" s="150">
        <v>29114</v>
      </c>
      <c r="X259" s="150">
        <v>29571</v>
      </c>
      <c r="Y259" s="150">
        <v>30028</v>
      </c>
      <c r="Z259" s="150">
        <v>30476</v>
      </c>
      <c r="AA259" s="150">
        <v>30942</v>
      </c>
      <c r="AB259" s="150">
        <v>31394</v>
      </c>
      <c r="AC259" s="150">
        <v>31850</v>
      </c>
      <c r="AD259" s="150">
        <v>32309</v>
      </c>
      <c r="AE259" s="150">
        <v>32754</v>
      </c>
      <c r="AF259" s="150">
        <v>33203</v>
      </c>
    </row>
    <row r="260" spans="2:32" x14ac:dyDescent="0.2">
      <c r="B260" s="146" t="s">
        <v>37</v>
      </c>
      <c r="C260" s="146" t="s">
        <v>449</v>
      </c>
      <c r="D260" s="146" t="s">
        <v>415</v>
      </c>
      <c r="E260" s="146" t="s">
        <v>426</v>
      </c>
      <c r="F260" s="146" t="s">
        <v>420</v>
      </c>
      <c r="G260" s="150">
        <v>0</v>
      </c>
      <c r="H260" s="150">
        <v>0</v>
      </c>
      <c r="I260" s="150">
        <v>0</v>
      </c>
      <c r="J260" s="150">
        <v>0</v>
      </c>
      <c r="K260" s="150">
        <v>0</v>
      </c>
      <c r="L260" s="150">
        <v>0</v>
      </c>
      <c r="M260" s="150">
        <v>146</v>
      </c>
      <c r="N260" s="150">
        <v>305</v>
      </c>
      <c r="O260" s="150">
        <v>473</v>
      </c>
      <c r="P260" s="150">
        <v>647</v>
      </c>
      <c r="Q260" s="150">
        <v>826</v>
      </c>
      <c r="R260" s="150">
        <v>845</v>
      </c>
      <c r="S260" s="150">
        <v>861</v>
      </c>
      <c r="T260" s="150">
        <v>877</v>
      </c>
      <c r="U260" s="150">
        <v>898</v>
      </c>
      <c r="V260" s="150">
        <v>913</v>
      </c>
      <c r="W260" s="150">
        <v>931</v>
      </c>
      <c r="X260" s="150">
        <v>949</v>
      </c>
      <c r="Y260" s="150">
        <v>966</v>
      </c>
      <c r="Z260" s="150">
        <v>983</v>
      </c>
      <c r="AA260" s="150">
        <v>999</v>
      </c>
      <c r="AB260" s="150">
        <v>1018</v>
      </c>
      <c r="AC260" s="150">
        <v>1035</v>
      </c>
      <c r="AD260" s="150">
        <v>1052</v>
      </c>
      <c r="AE260" s="150">
        <v>1070</v>
      </c>
      <c r="AF260" s="150">
        <v>1087</v>
      </c>
    </row>
    <row r="261" spans="2:32" x14ac:dyDescent="0.2">
      <c r="B261" s="146" t="s">
        <v>37</v>
      </c>
      <c r="C261" s="146" t="s">
        <v>449</v>
      </c>
      <c r="D261" s="146" t="s">
        <v>415</v>
      </c>
      <c r="E261" s="146" t="s">
        <v>427</v>
      </c>
      <c r="F261" s="146" t="s">
        <v>420</v>
      </c>
      <c r="G261" s="150">
        <v>0</v>
      </c>
      <c r="H261" s="150">
        <v>0</v>
      </c>
      <c r="I261" s="150">
        <v>0</v>
      </c>
      <c r="J261" s="150">
        <v>0</v>
      </c>
      <c r="K261" s="150">
        <v>0</v>
      </c>
      <c r="L261" s="150">
        <v>0</v>
      </c>
      <c r="M261" s="150">
        <v>146</v>
      </c>
      <c r="N261" s="150">
        <v>305</v>
      </c>
      <c r="O261" s="150">
        <v>473</v>
      </c>
      <c r="P261" s="150">
        <v>647</v>
      </c>
      <c r="Q261" s="150">
        <v>826</v>
      </c>
      <c r="R261" s="150">
        <v>845</v>
      </c>
      <c r="S261" s="150">
        <v>861</v>
      </c>
      <c r="T261" s="150">
        <v>877</v>
      </c>
      <c r="U261" s="150">
        <v>898</v>
      </c>
      <c r="V261" s="150">
        <v>913</v>
      </c>
      <c r="W261" s="150">
        <v>931</v>
      </c>
      <c r="X261" s="150">
        <v>949</v>
      </c>
      <c r="Y261" s="150">
        <v>966</v>
      </c>
      <c r="Z261" s="150">
        <v>983</v>
      </c>
      <c r="AA261" s="150">
        <v>999</v>
      </c>
      <c r="AB261" s="150">
        <v>1018</v>
      </c>
      <c r="AC261" s="150">
        <v>1035</v>
      </c>
      <c r="AD261" s="150">
        <v>1052</v>
      </c>
      <c r="AE261" s="150">
        <v>1070</v>
      </c>
      <c r="AF261" s="150">
        <v>1087</v>
      </c>
    </row>
    <row r="262" spans="2:32" x14ac:dyDescent="0.2">
      <c r="B262" s="146" t="s">
        <v>37</v>
      </c>
      <c r="C262" s="146" t="s">
        <v>449</v>
      </c>
      <c r="D262" s="146" t="s">
        <v>415</v>
      </c>
      <c r="E262" s="146" t="s">
        <v>428</v>
      </c>
      <c r="F262" s="146" t="s">
        <v>243</v>
      </c>
      <c r="G262" s="150">
        <v>1015</v>
      </c>
      <c r="H262" s="150">
        <v>927</v>
      </c>
      <c r="I262" s="150">
        <v>836</v>
      </c>
      <c r="J262" s="150">
        <v>745</v>
      </c>
      <c r="K262" s="150">
        <v>657</v>
      </c>
      <c r="L262" s="150">
        <v>567</v>
      </c>
      <c r="M262" s="150">
        <v>544</v>
      </c>
      <c r="N262" s="150">
        <v>521</v>
      </c>
      <c r="O262" s="150">
        <v>494</v>
      </c>
      <c r="P262" s="150">
        <v>473</v>
      </c>
      <c r="Q262" s="150">
        <v>446</v>
      </c>
      <c r="R262" s="150">
        <v>424</v>
      </c>
      <c r="S262" s="150">
        <v>398</v>
      </c>
      <c r="T262" s="150">
        <v>374</v>
      </c>
      <c r="U262" s="150">
        <v>353</v>
      </c>
      <c r="V262" s="150">
        <v>327</v>
      </c>
      <c r="W262" s="150">
        <v>304</v>
      </c>
      <c r="X262" s="150">
        <v>280</v>
      </c>
      <c r="Y262" s="150">
        <v>258</v>
      </c>
      <c r="Z262" s="150">
        <v>235</v>
      </c>
      <c r="AA262" s="150">
        <v>211</v>
      </c>
      <c r="AB262" s="150">
        <v>185</v>
      </c>
      <c r="AC262" s="150">
        <v>158</v>
      </c>
      <c r="AD262" s="150">
        <v>132</v>
      </c>
      <c r="AE262" s="150">
        <v>101</v>
      </c>
      <c r="AF262" s="150">
        <v>77</v>
      </c>
    </row>
    <row r="263" spans="2:32" x14ac:dyDescent="0.2">
      <c r="B263" s="146" t="s">
        <v>37</v>
      </c>
      <c r="C263" s="146" t="s">
        <v>449</v>
      </c>
      <c r="D263" s="146" t="s">
        <v>415</v>
      </c>
      <c r="E263" s="146" t="s">
        <v>429</v>
      </c>
      <c r="F263" s="146" t="s">
        <v>243</v>
      </c>
      <c r="G263" s="150">
        <v>2858</v>
      </c>
      <c r="H263" s="150">
        <v>2605</v>
      </c>
      <c r="I263" s="150">
        <v>2354</v>
      </c>
      <c r="J263" s="150">
        <v>2103</v>
      </c>
      <c r="K263" s="150">
        <v>1852</v>
      </c>
      <c r="L263" s="150">
        <v>1602</v>
      </c>
      <c r="M263" s="150">
        <v>1534</v>
      </c>
      <c r="N263" s="150">
        <v>1464</v>
      </c>
      <c r="O263" s="150">
        <v>1399</v>
      </c>
      <c r="P263" s="150">
        <v>1330</v>
      </c>
      <c r="Q263" s="150">
        <v>1261</v>
      </c>
      <c r="R263" s="150">
        <v>1195</v>
      </c>
      <c r="S263" s="150">
        <v>1127</v>
      </c>
      <c r="T263" s="150">
        <v>1061</v>
      </c>
      <c r="U263" s="150">
        <v>994</v>
      </c>
      <c r="V263" s="150">
        <v>929</v>
      </c>
      <c r="W263" s="150">
        <v>863</v>
      </c>
      <c r="X263" s="150">
        <v>797</v>
      </c>
      <c r="Y263" s="150">
        <v>730</v>
      </c>
      <c r="Z263" s="150">
        <v>665</v>
      </c>
      <c r="AA263" s="150">
        <v>600</v>
      </c>
      <c r="AB263" s="150">
        <v>530</v>
      </c>
      <c r="AC263" s="150">
        <v>451</v>
      </c>
      <c r="AD263" s="150">
        <v>373</v>
      </c>
      <c r="AE263" s="150">
        <v>299</v>
      </c>
      <c r="AF263" s="150">
        <v>222</v>
      </c>
    </row>
    <row r="264" spans="2:32" x14ac:dyDescent="0.2">
      <c r="B264" s="146" t="s">
        <v>37</v>
      </c>
      <c r="C264" s="146" t="s">
        <v>449</v>
      </c>
      <c r="D264" s="146" t="s">
        <v>415</v>
      </c>
      <c r="E264" s="146" t="s">
        <v>433</v>
      </c>
      <c r="F264" s="146" t="s">
        <v>243</v>
      </c>
      <c r="G264" s="150">
        <v>4335</v>
      </c>
      <c r="H264" s="150">
        <v>3951</v>
      </c>
      <c r="I264" s="150">
        <v>3569</v>
      </c>
      <c r="J264" s="150">
        <v>3190</v>
      </c>
      <c r="K264" s="150">
        <v>2810</v>
      </c>
      <c r="L264" s="150">
        <v>2433</v>
      </c>
      <c r="M264" s="150">
        <v>2329</v>
      </c>
      <c r="N264" s="150">
        <v>2225</v>
      </c>
      <c r="O264" s="150">
        <v>2122</v>
      </c>
      <c r="P264" s="150">
        <v>2021</v>
      </c>
      <c r="Q264" s="150">
        <v>1918</v>
      </c>
      <c r="R264" s="150">
        <v>1816</v>
      </c>
      <c r="S264" s="150">
        <v>1713</v>
      </c>
      <c r="T264" s="150">
        <v>1612</v>
      </c>
      <c r="U264" s="150">
        <v>1511</v>
      </c>
      <c r="V264" s="150">
        <v>1411</v>
      </c>
      <c r="W264" s="150">
        <v>1311</v>
      </c>
      <c r="X264" s="150">
        <v>1212</v>
      </c>
      <c r="Y264" s="150">
        <v>1113</v>
      </c>
      <c r="Z264" s="150">
        <v>1012</v>
      </c>
      <c r="AA264" s="150">
        <v>913</v>
      </c>
      <c r="AB264" s="150">
        <v>806</v>
      </c>
      <c r="AC264" s="150">
        <v>689</v>
      </c>
      <c r="AD264" s="150">
        <v>574</v>
      </c>
      <c r="AE264" s="150">
        <v>455</v>
      </c>
      <c r="AF264" s="150">
        <v>340</v>
      </c>
    </row>
    <row r="265" spans="2:32" x14ac:dyDescent="0.2">
      <c r="B265" s="146" t="s">
        <v>37</v>
      </c>
      <c r="C265" s="146" t="s">
        <v>449</v>
      </c>
      <c r="D265" s="146" t="s">
        <v>415</v>
      </c>
      <c r="E265" s="146" t="s">
        <v>434</v>
      </c>
      <c r="F265" s="146" t="s">
        <v>243</v>
      </c>
      <c r="G265" s="150">
        <v>12166</v>
      </c>
      <c r="H265" s="150">
        <v>11089</v>
      </c>
      <c r="I265" s="150">
        <v>10020</v>
      </c>
      <c r="J265" s="150">
        <v>8954</v>
      </c>
      <c r="K265" s="150">
        <v>7889</v>
      </c>
      <c r="L265" s="150">
        <v>6828</v>
      </c>
      <c r="M265" s="150">
        <v>6535</v>
      </c>
      <c r="N265" s="150">
        <v>6248</v>
      </c>
      <c r="O265" s="150">
        <v>5956</v>
      </c>
      <c r="P265" s="150">
        <v>5670</v>
      </c>
      <c r="Q265" s="150">
        <v>5382</v>
      </c>
      <c r="R265" s="150">
        <v>5095</v>
      </c>
      <c r="S265" s="150">
        <v>4808</v>
      </c>
      <c r="T265" s="150">
        <v>4525</v>
      </c>
      <c r="U265" s="150">
        <v>4243</v>
      </c>
      <c r="V265" s="150">
        <v>3964</v>
      </c>
      <c r="W265" s="150">
        <v>3681</v>
      </c>
      <c r="X265" s="150">
        <v>3400</v>
      </c>
      <c r="Y265" s="150">
        <v>3123</v>
      </c>
      <c r="Z265" s="150">
        <v>2843</v>
      </c>
      <c r="AA265" s="150">
        <v>2566</v>
      </c>
      <c r="AB265" s="150">
        <v>2273</v>
      </c>
      <c r="AC265" s="150">
        <v>1945</v>
      </c>
      <c r="AD265" s="150">
        <v>1613</v>
      </c>
      <c r="AE265" s="150">
        <v>1287</v>
      </c>
      <c r="AF265" s="150">
        <v>961</v>
      </c>
    </row>
    <row r="266" spans="2:32" x14ac:dyDescent="0.2">
      <c r="B266" s="146" t="s">
        <v>37</v>
      </c>
      <c r="C266" s="146" t="s">
        <v>449</v>
      </c>
      <c r="D266" s="146" t="s">
        <v>415</v>
      </c>
      <c r="E266" s="146" t="s">
        <v>435</v>
      </c>
      <c r="F266" s="146" t="s">
        <v>421</v>
      </c>
      <c r="G266" s="150">
        <v>11359</v>
      </c>
      <c r="H266" s="150">
        <v>11458</v>
      </c>
      <c r="I266" s="150">
        <v>10706</v>
      </c>
      <c r="J266" s="150">
        <v>10721</v>
      </c>
      <c r="K266" s="150">
        <v>10696</v>
      </c>
      <c r="L266" s="150">
        <v>10672</v>
      </c>
      <c r="M266" s="150">
        <v>10639</v>
      </c>
      <c r="N266" s="150">
        <v>10603</v>
      </c>
      <c r="O266" s="150">
        <v>10564</v>
      </c>
      <c r="P266" s="150">
        <v>10532</v>
      </c>
      <c r="Q266" s="150">
        <v>10497</v>
      </c>
      <c r="R266" s="150">
        <v>10458</v>
      </c>
      <c r="S266" s="150">
        <v>10421</v>
      </c>
      <c r="T266" s="150">
        <v>10389</v>
      </c>
      <c r="U266" s="150">
        <v>10356</v>
      </c>
      <c r="V266" s="150">
        <v>10323</v>
      </c>
      <c r="W266" s="150">
        <v>10286</v>
      </c>
      <c r="X266" s="150">
        <v>10252</v>
      </c>
      <c r="Y266" s="150">
        <v>10219</v>
      </c>
      <c r="Z266" s="150">
        <v>10185</v>
      </c>
      <c r="AA266" s="150">
        <v>10151</v>
      </c>
      <c r="AB266" s="150">
        <v>10122</v>
      </c>
      <c r="AC266" s="150">
        <v>10101</v>
      </c>
      <c r="AD266" s="150">
        <v>10079</v>
      </c>
      <c r="AE266" s="150">
        <v>10058</v>
      </c>
      <c r="AF266" s="150">
        <v>10045</v>
      </c>
    </row>
    <row r="267" spans="2:32" x14ac:dyDescent="0.2">
      <c r="B267" s="146" t="s">
        <v>37</v>
      </c>
      <c r="C267" s="146" t="s">
        <v>449</v>
      </c>
      <c r="D267" s="146" t="s">
        <v>415</v>
      </c>
      <c r="E267" s="146" t="s">
        <v>436</v>
      </c>
      <c r="F267" s="146" t="s">
        <v>421</v>
      </c>
      <c r="G267" s="150">
        <v>66443</v>
      </c>
      <c r="H267" s="150">
        <v>67027</v>
      </c>
      <c r="I267" s="150">
        <v>62619</v>
      </c>
      <c r="J267" s="150">
        <v>62705</v>
      </c>
      <c r="K267" s="150">
        <v>62566</v>
      </c>
      <c r="L267" s="150">
        <v>62417</v>
      </c>
      <c r="M267" s="150">
        <v>62218</v>
      </c>
      <c r="N267" s="150">
        <v>62008</v>
      </c>
      <c r="O267" s="150">
        <v>61785</v>
      </c>
      <c r="P267" s="150">
        <v>61579</v>
      </c>
      <c r="Q267" s="150">
        <v>61368</v>
      </c>
      <c r="R267" s="150">
        <v>61145</v>
      </c>
      <c r="S267" s="150">
        <v>60925</v>
      </c>
      <c r="T267" s="150">
        <v>60730</v>
      </c>
      <c r="U267" s="150">
        <v>60536</v>
      </c>
      <c r="V267" s="150">
        <v>60330</v>
      </c>
      <c r="W267" s="150">
        <v>60121</v>
      </c>
      <c r="X267" s="150">
        <v>59922</v>
      </c>
      <c r="Y267" s="150">
        <v>59722</v>
      </c>
      <c r="Z267" s="150">
        <v>59522</v>
      </c>
      <c r="AA267" s="150">
        <v>59321</v>
      </c>
      <c r="AB267" s="150">
        <v>59148</v>
      </c>
      <c r="AC267" s="150">
        <v>59028</v>
      </c>
      <c r="AD267" s="150">
        <v>58886</v>
      </c>
      <c r="AE267" s="150">
        <v>58761</v>
      </c>
      <c r="AF267" s="150">
        <v>58691</v>
      </c>
    </row>
    <row r="268" spans="2:32" x14ac:dyDescent="0.2">
      <c r="B268" s="146" t="s">
        <v>37</v>
      </c>
      <c r="C268" s="146" t="s">
        <v>449</v>
      </c>
      <c r="D268" s="146" t="s">
        <v>415</v>
      </c>
      <c r="E268" s="146" t="s">
        <v>422</v>
      </c>
      <c r="F268" s="146" t="s">
        <v>422</v>
      </c>
      <c r="G268" s="150">
        <v>4508</v>
      </c>
      <c r="H268" s="150">
        <v>4108</v>
      </c>
      <c r="I268" s="150">
        <v>3711</v>
      </c>
      <c r="J268" s="150">
        <v>3312</v>
      </c>
      <c r="K268" s="150">
        <v>2920</v>
      </c>
      <c r="L268" s="150">
        <v>2523</v>
      </c>
      <c r="M268" s="150">
        <v>2415</v>
      </c>
      <c r="N268" s="150">
        <v>2309</v>
      </c>
      <c r="O268" s="150">
        <v>2200</v>
      </c>
      <c r="P268" s="150">
        <v>2092</v>
      </c>
      <c r="Q268" s="150">
        <v>1987</v>
      </c>
      <c r="R268" s="150">
        <v>1880</v>
      </c>
      <c r="S268" s="150">
        <v>1774</v>
      </c>
      <c r="T268" s="150">
        <v>1668</v>
      </c>
      <c r="U268" s="150">
        <v>1563</v>
      </c>
      <c r="V268" s="150">
        <v>1461</v>
      </c>
      <c r="W268" s="150">
        <v>1356</v>
      </c>
      <c r="X268" s="150">
        <v>1251</v>
      </c>
      <c r="Y268" s="150">
        <v>1149</v>
      </c>
      <c r="Z268" s="150">
        <v>1046</v>
      </c>
      <c r="AA268" s="150">
        <v>944</v>
      </c>
      <c r="AB268" s="150">
        <v>841</v>
      </c>
      <c r="AC268" s="150">
        <v>739</v>
      </c>
      <c r="AD268" s="150">
        <v>638</v>
      </c>
      <c r="AE268" s="150">
        <v>535</v>
      </c>
      <c r="AF268" s="150">
        <v>353</v>
      </c>
    </row>
    <row r="269" spans="2:32" x14ac:dyDescent="0.2">
      <c r="B269" s="146" t="s">
        <v>37</v>
      </c>
      <c r="C269" s="146" t="s">
        <v>449</v>
      </c>
      <c r="D269" s="146" t="s">
        <v>415</v>
      </c>
      <c r="E269" s="146" t="s">
        <v>437</v>
      </c>
      <c r="F269" s="146" t="s">
        <v>421</v>
      </c>
      <c r="G269" s="150">
        <v>1598</v>
      </c>
      <c r="H269" s="150">
        <v>1605</v>
      </c>
      <c r="I269" s="150">
        <v>1491</v>
      </c>
      <c r="J269" s="150">
        <v>1485</v>
      </c>
      <c r="K269" s="150">
        <v>1473</v>
      </c>
      <c r="L269" s="150">
        <v>1459</v>
      </c>
      <c r="M269" s="150">
        <v>1455</v>
      </c>
      <c r="N269" s="150">
        <v>1450</v>
      </c>
      <c r="O269" s="150">
        <v>1445</v>
      </c>
      <c r="P269" s="150">
        <v>1440</v>
      </c>
      <c r="Q269" s="150">
        <v>1435</v>
      </c>
      <c r="R269" s="150">
        <v>1429</v>
      </c>
      <c r="S269" s="150">
        <v>1422</v>
      </c>
      <c r="T269" s="150">
        <v>1419</v>
      </c>
      <c r="U269" s="150">
        <v>1415</v>
      </c>
      <c r="V269" s="150">
        <v>1409</v>
      </c>
      <c r="W269" s="150">
        <v>1405</v>
      </c>
      <c r="X269" s="150">
        <v>1402</v>
      </c>
      <c r="Y269" s="150">
        <v>1395</v>
      </c>
      <c r="Z269" s="150">
        <v>1390</v>
      </c>
      <c r="AA269" s="150">
        <v>1385</v>
      </c>
      <c r="AB269" s="150">
        <v>1380</v>
      </c>
      <c r="AC269" s="150">
        <v>1379</v>
      </c>
      <c r="AD269" s="150">
        <v>1376</v>
      </c>
      <c r="AE269" s="150">
        <v>1371</v>
      </c>
      <c r="AF269" s="150">
        <v>1371</v>
      </c>
    </row>
    <row r="270" spans="2:32" x14ac:dyDescent="0.2">
      <c r="B270" s="146" t="s">
        <v>37</v>
      </c>
      <c r="C270" s="146" t="s">
        <v>449</v>
      </c>
      <c r="D270" s="146" t="s">
        <v>415</v>
      </c>
      <c r="E270" s="146" t="s">
        <v>438</v>
      </c>
      <c r="F270" s="146" t="s">
        <v>421</v>
      </c>
      <c r="G270" s="150">
        <v>9365</v>
      </c>
      <c r="H270" s="150">
        <v>9407</v>
      </c>
      <c r="I270" s="150">
        <v>8749</v>
      </c>
      <c r="J270" s="150">
        <v>8705</v>
      </c>
      <c r="K270" s="150">
        <v>8632</v>
      </c>
      <c r="L270" s="150">
        <v>8557</v>
      </c>
      <c r="M270" s="150">
        <v>8531</v>
      </c>
      <c r="N270" s="150">
        <v>8501</v>
      </c>
      <c r="O270" s="150">
        <v>8470</v>
      </c>
      <c r="P270" s="150">
        <v>8441</v>
      </c>
      <c r="Q270" s="150">
        <v>8409</v>
      </c>
      <c r="R270" s="150">
        <v>8378</v>
      </c>
      <c r="S270" s="150">
        <v>8348</v>
      </c>
      <c r="T270" s="150">
        <v>8318</v>
      </c>
      <c r="U270" s="150">
        <v>8291</v>
      </c>
      <c r="V270" s="150">
        <v>8262</v>
      </c>
      <c r="W270" s="150">
        <v>8234</v>
      </c>
      <c r="X270" s="150">
        <v>8205</v>
      </c>
      <c r="Y270" s="150">
        <v>8177</v>
      </c>
      <c r="Z270" s="150">
        <v>8149</v>
      </c>
      <c r="AA270" s="150">
        <v>8122</v>
      </c>
      <c r="AB270" s="150">
        <v>8095</v>
      </c>
      <c r="AC270" s="150">
        <v>8079</v>
      </c>
      <c r="AD270" s="150">
        <v>8058</v>
      </c>
      <c r="AE270" s="150">
        <v>8042</v>
      </c>
      <c r="AF270" s="150">
        <v>8031</v>
      </c>
    </row>
    <row r="271" spans="2:32" x14ac:dyDescent="0.2">
      <c r="B271" s="146" t="s">
        <v>37</v>
      </c>
      <c r="C271" s="146" t="s">
        <v>449</v>
      </c>
      <c r="D271" s="146" t="s">
        <v>415</v>
      </c>
      <c r="E271" s="146" t="s">
        <v>439</v>
      </c>
      <c r="F271" s="146" t="s">
        <v>420</v>
      </c>
      <c r="G271" s="150">
        <v>2974</v>
      </c>
      <c r="H271" s="150">
        <v>3371</v>
      </c>
      <c r="I271" s="150">
        <v>5529</v>
      </c>
      <c r="J271" s="150">
        <v>6019</v>
      </c>
      <c r="K271" s="150">
        <v>6585</v>
      </c>
      <c r="L271" s="150">
        <v>7144</v>
      </c>
      <c r="M271" s="150">
        <v>7310</v>
      </c>
      <c r="N271" s="150">
        <v>7484</v>
      </c>
      <c r="O271" s="150">
        <v>7653</v>
      </c>
      <c r="P271" s="150">
        <v>7822</v>
      </c>
      <c r="Q271" s="150">
        <v>7992</v>
      </c>
      <c r="R271" s="150">
        <v>8157</v>
      </c>
      <c r="S271" s="150">
        <v>8326</v>
      </c>
      <c r="T271" s="150">
        <v>8495</v>
      </c>
      <c r="U271" s="150">
        <v>8665</v>
      </c>
      <c r="V271" s="150">
        <v>8833</v>
      </c>
      <c r="W271" s="150">
        <v>9001</v>
      </c>
      <c r="X271" s="150">
        <v>9168</v>
      </c>
      <c r="Y271" s="150">
        <v>9334</v>
      </c>
      <c r="Z271" s="150">
        <v>9496</v>
      </c>
      <c r="AA271" s="150">
        <v>9668</v>
      </c>
      <c r="AB271" s="150">
        <v>9830</v>
      </c>
      <c r="AC271" s="150">
        <v>9997</v>
      </c>
      <c r="AD271" s="150">
        <v>10165</v>
      </c>
      <c r="AE271" s="150">
        <v>10326</v>
      </c>
      <c r="AF271" s="150">
        <v>10488</v>
      </c>
    </row>
    <row r="272" spans="2:32" x14ac:dyDescent="0.2">
      <c r="B272" s="146" t="s">
        <v>37</v>
      </c>
      <c r="C272" s="146" t="s">
        <v>449</v>
      </c>
      <c r="D272" s="146" t="s">
        <v>415</v>
      </c>
      <c r="E272" s="146" t="s">
        <v>440</v>
      </c>
      <c r="F272" s="146" t="s">
        <v>423</v>
      </c>
      <c r="G272" s="150">
        <v>9561</v>
      </c>
      <c r="H272" s="150">
        <v>9539</v>
      </c>
      <c r="I272" s="150">
        <v>9520</v>
      </c>
      <c r="J272" s="150">
        <v>9498</v>
      </c>
      <c r="K272" s="150">
        <v>9479</v>
      </c>
      <c r="L272" s="150">
        <v>9457</v>
      </c>
      <c r="M272" s="150">
        <v>9435</v>
      </c>
      <c r="N272" s="150">
        <v>9415</v>
      </c>
      <c r="O272" s="150">
        <v>9392</v>
      </c>
      <c r="P272" s="150">
        <v>9371</v>
      </c>
      <c r="Q272" s="150">
        <v>9347</v>
      </c>
      <c r="R272" s="150">
        <v>9324</v>
      </c>
      <c r="S272" s="150">
        <v>9301</v>
      </c>
      <c r="T272" s="150">
        <v>9282</v>
      </c>
      <c r="U272" s="150">
        <v>9263</v>
      </c>
      <c r="V272" s="150">
        <v>9243</v>
      </c>
      <c r="W272" s="150">
        <v>9223</v>
      </c>
      <c r="X272" s="150">
        <v>9205</v>
      </c>
      <c r="Y272" s="150">
        <v>9186</v>
      </c>
      <c r="Z272" s="150">
        <v>9163</v>
      </c>
      <c r="AA272" s="150">
        <v>9142</v>
      </c>
      <c r="AB272" s="150">
        <v>9125</v>
      </c>
      <c r="AC272" s="150">
        <v>9105</v>
      </c>
      <c r="AD272" s="150">
        <v>9087</v>
      </c>
      <c r="AE272" s="150">
        <v>9069</v>
      </c>
      <c r="AF272" s="150">
        <v>9046</v>
      </c>
    </row>
    <row r="273" spans="2:32" x14ac:dyDescent="0.2">
      <c r="B273" s="146" t="s">
        <v>37</v>
      </c>
      <c r="C273" s="146" t="s">
        <v>449</v>
      </c>
      <c r="D273" s="146" t="s">
        <v>415</v>
      </c>
      <c r="E273" s="146" t="s">
        <v>441</v>
      </c>
      <c r="F273" s="146" t="s">
        <v>423</v>
      </c>
      <c r="G273" s="150">
        <v>7318</v>
      </c>
      <c r="H273" s="150">
        <v>7299</v>
      </c>
      <c r="I273" s="150">
        <v>7283</v>
      </c>
      <c r="J273" s="150">
        <v>7264</v>
      </c>
      <c r="K273" s="150">
        <v>7250</v>
      </c>
      <c r="L273" s="150">
        <v>7233</v>
      </c>
      <c r="M273" s="150">
        <v>7215</v>
      </c>
      <c r="N273" s="150">
        <v>7197</v>
      </c>
      <c r="O273" s="150">
        <v>7178</v>
      </c>
      <c r="P273" s="150">
        <v>7161</v>
      </c>
      <c r="Q273" s="150">
        <v>7140</v>
      </c>
      <c r="R273" s="150">
        <v>7121</v>
      </c>
      <c r="S273" s="150">
        <v>7102</v>
      </c>
      <c r="T273" s="150">
        <v>7087</v>
      </c>
      <c r="U273" s="150">
        <v>7071</v>
      </c>
      <c r="V273" s="150">
        <v>7054</v>
      </c>
      <c r="W273" s="150">
        <v>7039</v>
      </c>
      <c r="X273" s="150">
        <v>7023</v>
      </c>
      <c r="Y273" s="150">
        <v>7007</v>
      </c>
      <c r="Z273" s="150">
        <v>6988</v>
      </c>
      <c r="AA273" s="150">
        <v>6972</v>
      </c>
      <c r="AB273" s="150">
        <v>6956</v>
      </c>
      <c r="AC273" s="150">
        <v>6939</v>
      </c>
      <c r="AD273" s="150">
        <v>6924</v>
      </c>
      <c r="AE273" s="150">
        <v>6911</v>
      </c>
      <c r="AF273" s="150">
        <v>6893</v>
      </c>
    </row>
    <row r="274" spans="2:32" x14ac:dyDescent="0.2">
      <c r="B274" s="146"/>
      <c r="C274" s="146"/>
      <c r="D274" s="146" t="s">
        <v>448</v>
      </c>
      <c r="E274" s="146"/>
      <c r="F274" s="146" t="s">
        <v>448</v>
      </c>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row>
    <row r="275" spans="2:32" x14ac:dyDescent="0.2">
      <c r="B275" s="146" t="s">
        <v>41</v>
      </c>
      <c r="C275" s="146" t="s">
        <v>449</v>
      </c>
      <c r="D275" s="146" t="s">
        <v>415</v>
      </c>
      <c r="E275" s="146" t="s">
        <v>425</v>
      </c>
      <c r="F275" s="146" t="s">
        <v>420</v>
      </c>
      <c r="G275" s="150">
        <v>13615</v>
      </c>
      <c r="H275" s="150">
        <v>14459</v>
      </c>
      <c r="I275" s="150">
        <v>20140</v>
      </c>
      <c r="J275" s="150">
        <v>30345</v>
      </c>
      <c r="K275" s="150">
        <v>39954</v>
      </c>
      <c r="L275" s="150">
        <v>48949</v>
      </c>
      <c r="M275" s="150">
        <v>58772</v>
      </c>
      <c r="N275" s="150">
        <v>68544</v>
      </c>
      <c r="O275" s="150">
        <v>78226</v>
      </c>
      <c r="P275" s="150">
        <v>87879</v>
      </c>
      <c r="Q275" s="150">
        <v>97474</v>
      </c>
      <c r="R275" s="150">
        <v>97113</v>
      </c>
      <c r="S275" s="150">
        <v>96844</v>
      </c>
      <c r="T275" s="150">
        <v>96587</v>
      </c>
      <c r="U275" s="150">
        <v>96319</v>
      </c>
      <c r="V275" s="150">
        <v>96060</v>
      </c>
      <c r="W275" s="150">
        <v>95802</v>
      </c>
      <c r="X275" s="150">
        <v>95532</v>
      </c>
      <c r="Y275" s="150">
        <v>95254</v>
      </c>
      <c r="Z275" s="150">
        <v>94987</v>
      </c>
      <c r="AA275" s="150">
        <v>90193</v>
      </c>
      <c r="AB275" s="150">
        <v>89926</v>
      </c>
      <c r="AC275" s="150">
        <v>89700</v>
      </c>
      <c r="AD275" s="150">
        <v>89462</v>
      </c>
      <c r="AE275" s="150">
        <v>89220</v>
      </c>
      <c r="AF275" s="150">
        <v>88982</v>
      </c>
    </row>
    <row r="276" spans="2:32" x14ac:dyDescent="0.2">
      <c r="B276" s="146" t="s">
        <v>41</v>
      </c>
      <c r="C276" s="146" t="s">
        <v>449</v>
      </c>
      <c r="D276" s="146" t="s">
        <v>415</v>
      </c>
      <c r="E276" s="146" t="s">
        <v>426</v>
      </c>
      <c r="F276" s="146" t="s">
        <v>420</v>
      </c>
      <c r="G276" s="150">
        <v>0</v>
      </c>
      <c r="H276" s="150">
        <v>0</v>
      </c>
      <c r="I276" s="150">
        <v>0</v>
      </c>
      <c r="J276" s="150">
        <v>273</v>
      </c>
      <c r="K276" s="150">
        <v>790</v>
      </c>
      <c r="L276" s="150">
        <v>1540</v>
      </c>
      <c r="M276" s="150">
        <v>1893</v>
      </c>
      <c r="N276" s="150">
        <v>2245</v>
      </c>
      <c r="O276" s="150">
        <v>2595</v>
      </c>
      <c r="P276" s="150">
        <v>2944</v>
      </c>
      <c r="Q276" s="150">
        <v>3292</v>
      </c>
      <c r="R276" s="150">
        <v>3282</v>
      </c>
      <c r="S276" s="150">
        <v>3277</v>
      </c>
      <c r="T276" s="150">
        <v>3271</v>
      </c>
      <c r="U276" s="150">
        <v>3264</v>
      </c>
      <c r="V276" s="150">
        <v>3258</v>
      </c>
      <c r="W276" s="150">
        <v>3251</v>
      </c>
      <c r="X276" s="150">
        <v>3248</v>
      </c>
      <c r="Y276" s="150">
        <v>3242</v>
      </c>
      <c r="Z276" s="150">
        <v>3237</v>
      </c>
      <c r="AA276" s="150">
        <v>3232</v>
      </c>
      <c r="AB276" s="150">
        <v>3228</v>
      </c>
      <c r="AC276" s="150">
        <v>3223</v>
      </c>
      <c r="AD276" s="150">
        <v>3220</v>
      </c>
      <c r="AE276" s="150">
        <v>3214</v>
      </c>
      <c r="AF276" s="150">
        <v>3208</v>
      </c>
    </row>
    <row r="277" spans="2:32" x14ac:dyDescent="0.2">
      <c r="B277" s="146" t="s">
        <v>41</v>
      </c>
      <c r="C277" s="146" t="s">
        <v>449</v>
      </c>
      <c r="D277" s="146" t="s">
        <v>415</v>
      </c>
      <c r="E277" s="146" t="s">
        <v>427</v>
      </c>
      <c r="F277" s="146" t="s">
        <v>420</v>
      </c>
      <c r="G277" s="150">
        <v>0</v>
      </c>
      <c r="H277" s="150">
        <v>0</v>
      </c>
      <c r="I277" s="150">
        <v>0</v>
      </c>
      <c r="J277" s="150">
        <v>273</v>
      </c>
      <c r="K277" s="150">
        <v>790</v>
      </c>
      <c r="L277" s="150">
        <v>1540</v>
      </c>
      <c r="M277" s="150">
        <v>1893</v>
      </c>
      <c r="N277" s="150">
        <v>2245</v>
      </c>
      <c r="O277" s="150">
        <v>2595</v>
      </c>
      <c r="P277" s="150">
        <v>2944</v>
      </c>
      <c r="Q277" s="150">
        <v>3292</v>
      </c>
      <c r="R277" s="150">
        <v>3282</v>
      </c>
      <c r="S277" s="150">
        <v>3277</v>
      </c>
      <c r="T277" s="150">
        <v>3271</v>
      </c>
      <c r="U277" s="150">
        <v>3264</v>
      </c>
      <c r="V277" s="150">
        <v>3258</v>
      </c>
      <c r="W277" s="150">
        <v>3251</v>
      </c>
      <c r="X277" s="150">
        <v>3248</v>
      </c>
      <c r="Y277" s="150">
        <v>3242</v>
      </c>
      <c r="Z277" s="150">
        <v>3237</v>
      </c>
      <c r="AA277" s="150">
        <v>3232</v>
      </c>
      <c r="AB277" s="150">
        <v>3228</v>
      </c>
      <c r="AC277" s="150">
        <v>3223</v>
      </c>
      <c r="AD277" s="150">
        <v>3220</v>
      </c>
      <c r="AE277" s="150">
        <v>3214</v>
      </c>
      <c r="AF277" s="150">
        <v>3208</v>
      </c>
    </row>
    <row r="278" spans="2:32" x14ac:dyDescent="0.2">
      <c r="B278" s="146" t="s">
        <v>41</v>
      </c>
      <c r="C278" s="146" t="s">
        <v>449</v>
      </c>
      <c r="D278" s="146" t="s">
        <v>415</v>
      </c>
      <c r="E278" s="146" t="s">
        <v>428</v>
      </c>
      <c r="F278" s="146" t="s">
        <v>243</v>
      </c>
      <c r="G278" s="150">
        <v>1015</v>
      </c>
      <c r="H278" s="150">
        <v>927</v>
      </c>
      <c r="I278" s="150">
        <v>836</v>
      </c>
      <c r="J278" s="150">
        <v>638</v>
      </c>
      <c r="K278" s="150">
        <v>466</v>
      </c>
      <c r="L278" s="150">
        <v>321</v>
      </c>
      <c r="M278" s="150">
        <v>203</v>
      </c>
      <c r="N278" s="150">
        <v>113</v>
      </c>
      <c r="O278" s="150">
        <v>48</v>
      </c>
      <c r="P278" s="150">
        <v>9</v>
      </c>
      <c r="Q278" s="150">
        <v>0</v>
      </c>
      <c r="R278" s="150">
        <v>0</v>
      </c>
      <c r="S278" s="150">
        <v>0</v>
      </c>
      <c r="T278" s="150">
        <v>0</v>
      </c>
      <c r="U278" s="150">
        <v>0</v>
      </c>
      <c r="V278" s="150">
        <v>0</v>
      </c>
      <c r="W278" s="150">
        <v>0</v>
      </c>
      <c r="X278" s="150">
        <v>0</v>
      </c>
      <c r="Y278" s="150">
        <v>0</v>
      </c>
      <c r="Z278" s="150">
        <v>0</v>
      </c>
      <c r="AA278" s="150">
        <v>0</v>
      </c>
      <c r="AB278" s="150">
        <v>0</v>
      </c>
      <c r="AC278" s="150">
        <v>0</v>
      </c>
      <c r="AD278" s="150">
        <v>0</v>
      </c>
      <c r="AE278" s="150">
        <v>0</v>
      </c>
      <c r="AF278" s="150">
        <v>0</v>
      </c>
    </row>
    <row r="279" spans="2:32" x14ac:dyDescent="0.2">
      <c r="B279" s="146" t="s">
        <v>41</v>
      </c>
      <c r="C279" s="146" t="s">
        <v>449</v>
      </c>
      <c r="D279" s="146" t="s">
        <v>415</v>
      </c>
      <c r="E279" s="146" t="s">
        <v>429</v>
      </c>
      <c r="F279" s="146" t="s">
        <v>243</v>
      </c>
      <c r="G279" s="150">
        <v>2858</v>
      </c>
      <c r="H279" s="150">
        <v>2605</v>
      </c>
      <c r="I279" s="150">
        <v>2354</v>
      </c>
      <c r="J279" s="150">
        <v>1797</v>
      </c>
      <c r="K279" s="150">
        <v>1319</v>
      </c>
      <c r="L279" s="150">
        <v>911</v>
      </c>
      <c r="M279" s="150">
        <v>579</v>
      </c>
      <c r="N279" s="150">
        <v>324</v>
      </c>
      <c r="O279" s="150">
        <v>140</v>
      </c>
      <c r="P279" s="150">
        <v>31</v>
      </c>
      <c r="Q279" s="150">
        <v>0</v>
      </c>
      <c r="R279" s="150">
        <v>0</v>
      </c>
      <c r="S279" s="150">
        <v>0</v>
      </c>
      <c r="T279" s="150">
        <v>0</v>
      </c>
      <c r="U279" s="150">
        <v>0</v>
      </c>
      <c r="V279" s="150">
        <v>0</v>
      </c>
      <c r="W279" s="150">
        <v>0</v>
      </c>
      <c r="X279" s="150">
        <v>0</v>
      </c>
      <c r="Y279" s="150">
        <v>0</v>
      </c>
      <c r="Z279" s="150">
        <v>0</v>
      </c>
      <c r="AA279" s="150">
        <v>0</v>
      </c>
      <c r="AB279" s="150">
        <v>0</v>
      </c>
      <c r="AC279" s="150">
        <v>0</v>
      </c>
      <c r="AD279" s="150">
        <v>0</v>
      </c>
      <c r="AE279" s="150">
        <v>0</v>
      </c>
      <c r="AF279" s="150">
        <v>0</v>
      </c>
    </row>
    <row r="280" spans="2:32" x14ac:dyDescent="0.2">
      <c r="B280" s="146" t="s">
        <v>41</v>
      </c>
      <c r="C280" s="146" t="s">
        <v>449</v>
      </c>
      <c r="D280" s="146" t="s">
        <v>415</v>
      </c>
      <c r="E280" s="146" t="s">
        <v>442</v>
      </c>
      <c r="F280" s="146" t="s">
        <v>420</v>
      </c>
      <c r="G280" s="150">
        <v>0</v>
      </c>
      <c r="H280" s="150">
        <v>0</v>
      </c>
      <c r="I280" s="150">
        <v>0</v>
      </c>
      <c r="J280" s="150">
        <v>0</v>
      </c>
      <c r="K280" s="150">
        <v>0</v>
      </c>
      <c r="L280" s="150">
        <v>0</v>
      </c>
      <c r="M280" s="150">
        <v>0</v>
      </c>
      <c r="N280" s="150">
        <v>0</v>
      </c>
      <c r="O280" s="150">
        <v>0</v>
      </c>
      <c r="P280" s="150">
        <v>0</v>
      </c>
      <c r="Q280" s="150">
        <v>0</v>
      </c>
      <c r="R280" s="150">
        <v>0</v>
      </c>
      <c r="S280" s="150">
        <v>0</v>
      </c>
      <c r="T280" s="150">
        <v>0</v>
      </c>
      <c r="U280" s="150">
        <v>0</v>
      </c>
      <c r="V280" s="150">
        <v>0</v>
      </c>
      <c r="W280" s="150">
        <v>0</v>
      </c>
      <c r="X280" s="150">
        <v>0</v>
      </c>
      <c r="Y280" s="150">
        <v>0</v>
      </c>
      <c r="Z280" s="150">
        <v>0</v>
      </c>
      <c r="AA280" s="150">
        <v>4536</v>
      </c>
      <c r="AB280" s="150">
        <v>4520</v>
      </c>
      <c r="AC280" s="150">
        <v>4509</v>
      </c>
      <c r="AD280" s="150">
        <v>4497</v>
      </c>
      <c r="AE280" s="150">
        <v>4484</v>
      </c>
      <c r="AF280" s="150">
        <v>4472</v>
      </c>
    </row>
    <row r="281" spans="2:32" x14ac:dyDescent="0.2">
      <c r="B281" s="146" t="s">
        <v>41</v>
      </c>
      <c r="C281" s="146" t="s">
        <v>449</v>
      </c>
      <c r="D281" s="146" t="s">
        <v>415</v>
      </c>
      <c r="E281" s="146" t="s">
        <v>433</v>
      </c>
      <c r="F281" s="146" t="s">
        <v>243</v>
      </c>
      <c r="G281" s="150">
        <v>4335</v>
      </c>
      <c r="H281" s="150">
        <v>3952</v>
      </c>
      <c r="I281" s="150">
        <v>3569</v>
      </c>
      <c r="J281" s="150">
        <v>3211</v>
      </c>
      <c r="K281" s="150">
        <v>2827</v>
      </c>
      <c r="L281" s="150">
        <v>2418</v>
      </c>
      <c r="M281" s="150">
        <v>1983</v>
      </c>
      <c r="N281" s="150">
        <v>1522</v>
      </c>
      <c r="O281" s="150">
        <v>1036</v>
      </c>
      <c r="P281" s="150">
        <v>529</v>
      </c>
      <c r="Q281" s="150">
        <v>0</v>
      </c>
      <c r="R281" s="150">
        <v>0</v>
      </c>
      <c r="S281" s="150">
        <v>0</v>
      </c>
      <c r="T281" s="150">
        <v>0</v>
      </c>
      <c r="U281" s="150">
        <v>0</v>
      </c>
      <c r="V281" s="150">
        <v>0</v>
      </c>
      <c r="W281" s="150">
        <v>0</v>
      </c>
      <c r="X281" s="150">
        <v>0</v>
      </c>
      <c r="Y281" s="150">
        <v>0</v>
      </c>
      <c r="Z281" s="150">
        <v>0</v>
      </c>
      <c r="AA281" s="150">
        <v>0</v>
      </c>
      <c r="AB281" s="150">
        <v>0</v>
      </c>
      <c r="AC281" s="150">
        <v>0</v>
      </c>
      <c r="AD281" s="150">
        <v>0</v>
      </c>
      <c r="AE281" s="150">
        <v>0</v>
      </c>
      <c r="AF281" s="150">
        <v>0</v>
      </c>
    </row>
    <row r="282" spans="2:32" x14ac:dyDescent="0.2">
      <c r="B282" s="146" t="s">
        <v>41</v>
      </c>
      <c r="C282" s="146" t="s">
        <v>449</v>
      </c>
      <c r="D282" s="146" t="s">
        <v>415</v>
      </c>
      <c r="E282" s="146" t="s">
        <v>434</v>
      </c>
      <c r="F282" s="146" t="s">
        <v>243</v>
      </c>
      <c r="G282" s="150">
        <v>12166</v>
      </c>
      <c r="H282" s="150">
        <v>11088</v>
      </c>
      <c r="I282" s="150">
        <v>10019</v>
      </c>
      <c r="J282" s="150">
        <v>9010</v>
      </c>
      <c r="K282" s="150">
        <v>7934</v>
      </c>
      <c r="L282" s="150">
        <v>6784</v>
      </c>
      <c r="M282" s="150">
        <v>5564</v>
      </c>
      <c r="N282" s="150">
        <v>4274</v>
      </c>
      <c r="O282" s="150">
        <v>2915</v>
      </c>
      <c r="P282" s="150">
        <v>1491</v>
      </c>
      <c r="Q282" s="150">
        <v>0</v>
      </c>
      <c r="R282" s="150">
        <v>0</v>
      </c>
      <c r="S282" s="150">
        <v>0</v>
      </c>
      <c r="T282" s="150">
        <v>0</v>
      </c>
      <c r="U282" s="150">
        <v>0</v>
      </c>
      <c r="V282" s="150">
        <v>0</v>
      </c>
      <c r="W282" s="150">
        <v>0</v>
      </c>
      <c r="X282" s="150">
        <v>0</v>
      </c>
      <c r="Y282" s="150">
        <v>0</v>
      </c>
      <c r="Z282" s="150">
        <v>0</v>
      </c>
      <c r="AA282" s="150">
        <v>0</v>
      </c>
      <c r="AB282" s="150">
        <v>0</v>
      </c>
      <c r="AC282" s="150">
        <v>0</v>
      </c>
      <c r="AD282" s="150">
        <v>0</v>
      </c>
      <c r="AE282" s="150">
        <v>0</v>
      </c>
      <c r="AF282" s="150">
        <v>0</v>
      </c>
    </row>
    <row r="283" spans="2:32" x14ac:dyDescent="0.2">
      <c r="B283" s="146" t="s">
        <v>41</v>
      </c>
      <c r="C283" s="146" t="s">
        <v>449</v>
      </c>
      <c r="D283" s="146" t="s">
        <v>415</v>
      </c>
      <c r="E283" s="146" t="s">
        <v>435</v>
      </c>
      <c r="F283" s="146" t="s">
        <v>421</v>
      </c>
      <c r="G283" s="150">
        <v>11359</v>
      </c>
      <c r="H283" s="150">
        <v>11459</v>
      </c>
      <c r="I283" s="150">
        <v>10706</v>
      </c>
      <c r="J283" s="150">
        <v>9518</v>
      </c>
      <c r="K283" s="150">
        <v>8286</v>
      </c>
      <c r="L283" s="150">
        <v>7012</v>
      </c>
      <c r="M283" s="150">
        <v>5694</v>
      </c>
      <c r="N283" s="150">
        <v>4333</v>
      </c>
      <c r="O283" s="150">
        <v>2928</v>
      </c>
      <c r="P283" s="150">
        <v>1483</v>
      </c>
      <c r="Q283" s="150">
        <v>0</v>
      </c>
      <c r="R283" s="150">
        <v>0</v>
      </c>
      <c r="S283" s="150">
        <v>0</v>
      </c>
      <c r="T283" s="150">
        <v>0</v>
      </c>
      <c r="U283" s="150">
        <v>0</v>
      </c>
      <c r="V283" s="150">
        <v>0</v>
      </c>
      <c r="W283" s="150">
        <v>0</v>
      </c>
      <c r="X283" s="150">
        <v>0</v>
      </c>
      <c r="Y283" s="150">
        <v>0</v>
      </c>
      <c r="Z283" s="150">
        <v>0</v>
      </c>
      <c r="AA283" s="150">
        <v>0</v>
      </c>
      <c r="AB283" s="150">
        <v>0</v>
      </c>
      <c r="AC283" s="150">
        <v>0</v>
      </c>
      <c r="AD283" s="150">
        <v>0</v>
      </c>
      <c r="AE283" s="150">
        <v>0</v>
      </c>
      <c r="AF283" s="150">
        <v>0</v>
      </c>
    </row>
    <row r="284" spans="2:32" x14ac:dyDescent="0.2">
      <c r="B284" s="146" t="s">
        <v>41</v>
      </c>
      <c r="C284" s="146" t="s">
        <v>449</v>
      </c>
      <c r="D284" s="146" t="s">
        <v>415</v>
      </c>
      <c r="E284" s="146" t="s">
        <v>436</v>
      </c>
      <c r="F284" s="146" t="s">
        <v>421</v>
      </c>
      <c r="G284" s="150">
        <v>66442</v>
      </c>
      <c r="H284" s="150">
        <v>67028</v>
      </c>
      <c r="I284" s="150">
        <v>62619</v>
      </c>
      <c r="J284" s="150">
        <v>55678</v>
      </c>
      <c r="K284" s="150">
        <v>48479</v>
      </c>
      <c r="L284" s="150">
        <v>41019</v>
      </c>
      <c r="M284" s="150">
        <v>33307</v>
      </c>
      <c r="N284" s="150">
        <v>25353</v>
      </c>
      <c r="O284" s="150">
        <v>17141</v>
      </c>
      <c r="P284" s="150">
        <v>8690</v>
      </c>
      <c r="Q284" s="150">
        <v>0</v>
      </c>
      <c r="R284" s="150">
        <v>0</v>
      </c>
      <c r="S284" s="150">
        <v>0</v>
      </c>
      <c r="T284" s="150">
        <v>0</v>
      </c>
      <c r="U284" s="150">
        <v>0</v>
      </c>
      <c r="V284" s="150">
        <v>0</v>
      </c>
      <c r="W284" s="150">
        <v>0</v>
      </c>
      <c r="X284" s="150">
        <v>0</v>
      </c>
      <c r="Y284" s="150">
        <v>0</v>
      </c>
      <c r="Z284" s="150">
        <v>0</v>
      </c>
      <c r="AA284" s="150">
        <v>0</v>
      </c>
      <c r="AB284" s="150">
        <v>0</v>
      </c>
      <c r="AC284" s="150">
        <v>0</v>
      </c>
      <c r="AD284" s="150">
        <v>0</v>
      </c>
      <c r="AE284" s="150">
        <v>0</v>
      </c>
      <c r="AF284" s="150">
        <v>0</v>
      </c>
    </row>
    <row r="285" spans="2:32" x14ac:dyDescent="0.2">
      <c r="B285" s="146" t="s">
        <v>41</v>
      </c>
      <c r="C285" s="146" t="s">
        <v>449</v>
      </c>
      <c r="D285" s="146" t="s">
        <v>415</v>
      </c>
      <c r="E285" s="146" t="s">
        <v>422</v>
      </c>
      <c r="F285" s="146" t="s">
        <v>422</v>
      </c>
      <c r="G285" s="150">
        <v>4508</v>
      </c>
      <c r="H285" s="150">
        <v>4108</v>
      </c>
      <c r="I285" s="150">
        <v>3711</v>
      </c>
      <c r="J285" s="150">
        <v>3239</v>
      </c>
      <c r="K285" s="150">
        <v>2772</v>
      </c>
      <c r="L285" s="150">
        <v>2306</v>
      </c>
      <c r="M285" s="150">
        <v>1838</v>
      </c>
      <c r="N285" s="150">
        <v>1375</v>
      </c>
      <c r="O285" s="150">
        <v>914</v>
      </c>
      <c r="P285" s="150">
        <v>453</v>
      </c>
      <c r="Q285" s="150">
        <v>0</v>
      </c>
      <c r="R285" s="150">
        <v>0</v>
      </c>
      <c r="S285" s="150">
        <v>0</v>
      </c>
      <c r="T285" s="150">
        <v>0</v>
      </c>
      <c r="U285" s="150">
        <v>0</v>
      </c>
      <c r="V285" s="150">
        <v>0</v>
      </c>
      <c r="W285" s="150">
        <v>0</v>
      </c>
      <c r="X285" s="150">
        <v>0</v>
      </c>
      <c r="Y285" s="150">
        <v>0</v>
      </c>
      <c r="Z285" s="150">
        <v>0</v>
      </c>
      <c r="AA285" s="150">
        <v>0</v>
      </c>
      <c r="AB285" s="150">
        <v>0</v>
      </c>
      <c r="AC285" s="150">
        <v>0</v>
      </c>
      <c r="AD285" s="150">
        <v>0</v>
      </c>
      <c r="AE285" s="150">
        <v>0</v>
      </c>
      <c r="AF285" s="150">
        <v>0</v>
      </c>
    </row>
    <row r="286" spans="2:32" x14ac:dyDescent="0.2">
      <c r="B286" s="146" t="s">
        <v>41</v>
      </c>
      <c r="C286" s="146" t="s">
        <v>449</v>
      </c>
      <c r="D286" s="146" t="s">
        <v>415</v>
      </c>
      <c r="E286" s="146" t="s">
        <v>437</v>
      </c>
      <c r="F286" s="146" t="s">
        <v>421</v>
      </c>
      <c r="G286" s="150">
        <v>1598</v>
      </c>
      <c r="H286" s="150">
        <v>1605</v>
      </c>
      <c r="I286" s="150">
        <v>1491</v>
      </c>
      <c r="J286" s="150">
        <v>1141</v>
      </c>
      <c r="K286" s="150">
        <v>835</v>
      </c>
      <c r="L286" s="150">
        <v>577</v>
      </c>
      <c r="M286" s="150">
        <v>365</v>
      </c>
      <c r="N286" s="150">
        <v>204</v>
      </c>
      <c r="O286" s="150">
        <v>87</v>
      </c>
      <c r="P286" s="150">
        <v>19</v>
      </c>
      <c r="Q286" s="150">
        <v>0</v>
      </c>
      <c r="R286" s="150">
        <v>0</v>
      </c>
      <c r="S286" s="150">
        <v>0</v>
      </c>
      <c r="T286" s="150">
        <v>0</v>
      </c>
      <c r="U286" s="150">
        <v>0</v>
      </c>
      <c r="V286" s="150">
        <v>0</v>
      </c>
      <c r="W286" s="150">
        <v>0</v>
      </c>
      <c r="X286" s="150">
        <v>0</v>
      </c>
      <c r="Y286" s="150">
        <v>0</v>
      </c>
      <c r="Z286" s="150">
        <v>0</v>
      </c>
      <c r="AA286" s="150">
        <v>0</v>
      </c>
      <c r="AB286" s="150">
        <v>0</v>
      </c>
      <c r="AC286" s="150">
        <v>0</v>
      </c>
      <c r="AD286" s="150">
        <v>0</v>
      </c>
      <c r="AE286" s="150">
        <v>0</v>
      </c>
      <c r="AF286" s="150">
        <v>0</v>
      </c>
    </row>
    <row r="287" spans="2:32" x14ac:dyDescent="0.2">
      <c r="B287" s="146" t="s">
        <v>41</v>
      </c>
      <c r="C287" s="146" t="s">
        <v>449</v>
      </c>
      <c r="D287" s="146" t="s">
        <v>415</v>
      </c>
      <c r="E287" s="146" t="s">
        <v>438</v>
      </c>
      <c r="F287" s="146" t="s">
        <v>421</v>
      </c>
      <c r="G287" s="150">
        <v>9364</v>
      </c>
      <c r="H287" s="150">
        <v>9407</v>
      </c>
      <c r="I287" s="150">
        <v>8749</v>
      </c>
      <c r="J287" s="150">
        <v>6689</v>
      </c>
      <c r="K287" s="150">
        <v>4904</v>
      </c>
      <c r="L287" s="150">
        <v>3400</v>
      </c>
      <c r="M287" s="150">
        <v>2171</v>
      </c>
      <c r="N287" s="150">
        <v>1216</v>
      </c>
      <c r="O287" s="150">
        <v>535</v>
      </c>
      <c r="P287" s="150">
        <v>132</v>
      </c>
      <c r="Q287" s="150">
        <v>0</v>
      </c>
      <c r="R287" s="150">
        <v>0</v>
      </c>
      <c r="S287" s="150">
        <v>0</v>
      </c>
      <c r="T287" s="150">
        <v>0</v>
      </c>
      <c r="U287" s="150">
        <v>0</v>
      </c>
      <c r="V287" s="150">
        <v>0</v>
      </c>
      <c r="W287" s="150">
        <v>0</v>
      </c>
      <c r="X287" s="150">
        <v>0</v>
      </c>
      <c r="Y287" s="150">
        <v>0</v>
      </c>
      <c r="Z287" s="150">
        <v>0</v>
      </c>
      <c r="AA287" s="150">
        <v>0</v>
      </c>
      <c r="AB287" s="150">
        <v>0</v>
      </c>
      <c r="AC287" s="150">
        <v>0</v>
      </c>
      <c r="AD287" s="150">
        <v>0</v>
      </c>
      <c r="AE287" s="150">
        <v>0</v>
      </c>
      <c r="AF287" s="150">
        <v>0</v>
      </c>
    </row>
    <row r="288" spans="2:32" x14ac:dyDescent="0.2">
      <c r="B288" s="146" t="s">
        <v>41</v>
      </c>
      <c r="C288" s="146" t="s">
        <v>449</v>
      </c>
      <c r="D288" s="146" t="s">
        <v>415</v>
      </c>
      <c r="E288" s="146" t="s">
        <v>439</v>
      </c>
      <c r="F288" s="146" t="s">
        <v>420</v>
      </c>
      <c r="G288" s="150">
        <v>3389</v>
      </c>
      <c r="H288" s="150">
        <v>3816</v>
      </c>
      <c r="I288" s="150">
        <v>6071</v>
      </c>
      <c r="J288" s="150">
        <v>10359</v>
      </c>
      <c r="K288" s="150">
        <v>14735</v>
      </c>
      <c r="L288" s="150">
        <v>19195</v>
      </c>
      <c r="M288" s="150">
        <v>23563</v>
      </c>
      <c r="N288" s="150">
        <v>27954</v>
      </c>
      <c r="O288" s="150">
        <v>32350</v>
      </c>
      <c r="P288" s="150">
        <v>36764</v>
      </c>
      <c r="Q288" s="150">
        <v>41180</v>
      </c>
      <c r="R288" s="150">
        <v>41211</v>
      </c>
      <c r="S288" s="150">
        <v>41264</v>
      </c>
      <c r="T288" s="150">
        <v>41314</v>
      </c>
      <c r="U288" s="150">
        <v>41359</v>
      </c>
      <c r="V288" s="150">
        <v>41414</v>
      </c>
      <c r="W288" s="150">
        <v>41487</v>
      </c>
      <c r="X288" s="150">
        <v>41566</v>
      </c>
      <c r="Y288" s="150">
        <v>41661</v>
      </c>
      <c r="Z288" s="150">
        <v>41768</v>
      </c>
      <c r="AA288" s="150">
        <v>41887</v>
      </c>
      <c r="AB288" s="150">
        <v>41992</v>
      </c>
      <c r="AC288" s="150">
        <v>42114</v>
      </c>
      <c r="AD288" s="150">
        <v>42221</v>
      </c>
      <c r="AE288" s="150">
        <v>42315</v>
      </c>
      <c r="AF288" s="150">
        <v>42397</v>
      </c>
    </row>
    <row r="289" spans="2:32" x14ac:dyDescent="0.2">
      <c r="B289" s="146" t="s">
        <v>41</v>
      </c>
      <c r="C289" s="146" t="s">
        <v>449</v>
      </c>
      <c r="D289" s="146" t="s">
        <v>415</v>
      </c>
      <c r="E289" s="146" t="s">
        <v>440</v>
      </c>
      <c r="F289" s="146" t="s">
        <v>423</v>
      </c>
      <c r="G289" s="150">
        <v>9561</v>
      </c>
      <c r="H289" s="150">
        <v>9540</v>
      </c>
      <c r="I289" s="150">
        <v>9520</v>
      </c>
      <c r="J289" s="150">
        <v>8309</v>
      </c>
      <c r="K289" s="150">
        <v>7109</v>
      </c>
      <c r="L289" s="150">
        <v>5910</v>
      </c>
      <c r="M289" s="150">
        <v>4715</v>
      </c>
      <c r="N289" s="150">
        <v>3526</v>
      </c>
      <c r="O289" s="150">
        <v>2343</v>
      </c>
      <c r="P289" s="150">
        <v>1166</v>
      </c>
      <c r="Q289" s="150">
        <v>0</v>
      </c>
      <c r="R289" s="150">
        <v>0</v>
      </c>
      <c r="S289" s="150">
        <v>0</v>
      </c>
      <c r="T289" s="150">
        <v>0</v>
      </c>
      <c r="U289" s="150">
        <v>0</v>
      </c>
      <c r="V289" s="150">
        <v>0</v>
      </c>
      <c r="W289" s="150">
        <v>0</v>
      </c>
      <c r="X289" s="150">
        <v>0</v>
      </c>
      <c r="Y289" s="150">
        <v>0</v>
      </c>
      <c r="Z289" s="150">
        <v>0</v>
      </c>
      <c r="AA289" s="150">
        <v>0</v>
      </c>
      <c r="AB289" s="150">
        <v>0</v>
      </c>
      <c r="AC289" s="150">
        <v>0</v>
      </c>
      <c r="AD289" s="150">
        <v>0</v>
      </c>
      <c r="AE289" s="150">
        <v>0</v>
      </c>
      <c r="AF289" s="150">
        <v>0</v>
      </c>
    </row>
    <row r="290" spans="2:32" x14ac:dyDescent="0.2">
      <c r="B290" s="146" t="s">
        <v>41</v>
      </c>
      <c r="C290" s="146" t="s">
        <v>449</v>
      </c>
      <c r="D290" s="146" t="s">
        <v>415</v>
      </c>
      <c r="E290" s="146" t="s">
        <v>441</v>
      </c>
      <c r="F290" s="146" t="s">
        <v>423</v>
      </c>
      <c r="G290" s="150">
        <v>7318</v>
      </c>
      <c r="H290" s="150">
        <v>7299</v>
      </c>
      <c r="I290" s="150">
        <v>7282</v>
      </c>
      <c r="J290" s="150">
        <v>6355</v>
      </c>
      <c r="K290" s="150">
        <v>5436</v>
      </c>
      <c r="L290" s="150">
        <v>4520</v>
      </c>
      <c r="M290" s="150">
        <v>3605</v>
      </c>
      <c r="N290" s="150">
        <v>2696</v>
      </c>
      <c r="O290" s="150">
        <v>1791</v>
      </c>
      <c r="P290" s="150">
        <v>889</v>
      </c>
      <c r="Q290" s="150">
        <v>0</v>
      </c>
      <c r="R290" s="150">
        <v>0</v>
      </c>
      <c r="S290" s="150">
        <v>0</v>
      </c>
      <c r="T290" s="150">
        <v>0</v>
      </c>
      <c r="U290" s="150">
        <v>0</v>
      </c>
      <c r="V290" s="150">
        <v>0</v>
      </c>
      <c r="W290" s="150">
        <v>0</v>
      </c>
      <c r="X290" s="150">
        <v>0</v>
      </c>
      <c r="Y290" s="150">
        <v>0</v>
      </c>
      <c r="Z290" s="150">
        <v>0</v>
      </c>
      <c r="AA290" s="150">
        <v>0</v>
      </c>
      <c r="AB290" s="150">
        <v>0</v>
      </c>
      <c r="AC290" s="150">
        <v>0</v>
      </c>
      <c r="AD290" s="150">
        <v>0</v>
      </c>
      <c r="AE290" s="150">
        <v>0</v>
      </c>
      <c r="AF290" s="150">
        <v>0</v>
      </c>
    </row>
    <row r="291" spans="2:32" x14ac:dyDescent="0.2">
      <c r="B291" s="146"/>
      <c r="C291" s="146"/>
      <c r="D291" s="146" t="s">
        <v>448</v>
      </c>
      <c r="E291" s="146"/>
      <c r="F291" s="146" t="s">
        <v>448</v>
      </c>
      <c r="G291" s="150"/>
      <c r="H291" s="150"/>
      <c r="I291" s="150"/>
      <c r="J291" s="150"/>
      <c r="K291" s="150"/>
      <c r="L291" s="150"/>
      <c r="M291" s="150"/>
      <c r="N291" s="150"/>
      <c r="O291" s="150"/>
      <c r="P291" s="150"/>
      <c r="Q291" s="150"/>
      <c r="R291" s="150"/>
      <c r="S291" s="150"/>
      <c r="T291" s="150"/>
      <c r="U291" s="150"/>
      <c r="V291" s="150"/>
      <c r="W291" s="150"/>
      <c r="X291" s="150"/>
      <c r="Y291" s="150"/>
      <c r="Z291" s="150"/>
      <c r="AA291" s="150"/>
      <c r="AB291" s="150"/>
      <c r="AC291" s="150"/>
      <c r="AD291" s="150"/>
      <c r="AE291" s="150"/>
      <c r="AF291" s="150"/>
    </row>
    <row r="292" spans="2:32" x14ac:dyDescent="0.2">
      <c r="B292" s="146" t="s">
        <v>43</v>
      </c>
      <c r="C292" s="146" t="s">
        <v>449</v>
      </c>
      <c r="D292" s="146" t="s">
        <v>415</v>
      </c>
      <c r="E292" s="146" t="s">
        <v>425</v>
      </c>
      <c r="F292" s="146" t="s">
        <v>420</v>
      </c>
      <c r="G292" s="150">
        <v>13615</v>
      </c>
      <c r="H292" s="150">
        <v>14459</v>
      </c>
      <c r="I292" s="150">
        <v>20140</v>
      </c>
      <c r="J292" s="150">
        <v>30271</v>
      </c>
      <c r="K292" s="150">
        <v>39741</v>
      </c>
      <c r="L292" s="150">
        <v>48537</v>
      </c>
      <c r="M292" s="150">
        <v>58026</v>
      </c>
      <c r="N292" s="150">
        <v>67508</v>
      </c>
      <c r="O292" s="150">
        <v>76928</v>
      </c>
      <c r="P292" s="150">
        <v>86328</v>
      </c>
      <c r="Q292" s="150">
        <v>95677</v>
      </c>
      <c r="R292" s="150">
        <v>95323</v>
      </c>
      <c r="S292" s="150">
        <v>95052</v>
      </c>
      <c r="T292" s="150">
        <v>94805</v>
      </c>
      <c r="U292" s="150">
        <v>94545</v>
      </c>
      <c r="V292" s="150">
        <v>94296</v>
      </c>
      <c r="W292" s="150">
        <v>94041</v>
      </c>
      <c r="X292" s="150">
        <v>93766</v>
      </c>
      <c r="Y292" s="150">
        <v>93499</v>
      </c>
      <c r="Z292" s="150">
        <v>93241</v>
      </c>
      <c r="AA292" s="150">
        <v>88533</v>
      </c>
      <c r="AB292" s="150">
        <v>88286</v>
      </c>
      <c r="AC292" s="150">
        <v>88049</v>
      </c>
      <c r="AD292" s="150">
        <v>87811</v>
      </c>
      <c r="AE292" s="150">
        <v>87573</v>
      </c>
      <c r="AF292" s="150">
        <v>87328</v>
      </c>
    </row>
    <row r="293" spans="2:32" x14ac:dyDescent="0.2">
      <c r="B293" s="146" t="s">
        <v>43</v>
      </c>
      <c r="C293" s="146" t="s">
        <v>449</v>
      </c>
      <c r="D293" s="146" t="s">
        <v>415</v>
      </c>
      <c r="E293" s="146" t="s">
        <v>443</v>
      </c>
      <c r="F293" s="146" t="s">
        <v>420</v>
      </c>
      <c r="G293" s="150">
        <v>0</v>
      </c>
      <c r="H293" s="150">
        <v>0</v>
      </c>
      <c r="I293" s="150">
        <v>0</v>
      </c>
      <c r="J293" s="150">
        <v>626</v>
      </c>
      <c r="K293" s="150">
        <v>1795</v>
      </c>
      <c r="L293" s="150">
        <v>3495</v>
      </c>
      <c r="M293" s="150">
        <v>4539</v>
      </c>
      <c r="N293" s="150">
        <v>5527</v>
      </c>
      <c r="O293" s="150">
        <v>6491</v>
      </c>
      <c r="P293" s="150">
        <v>7442</v>
      </c>
      <c r="Q293" s="150">
        <v>8384</v>
      </c>
      <c r="R293" s="150">
        <v>8357</v>
      </c>
      <c r="S293" s="150">
        <v>8344</v>
      </c>
      <c r="T293" s="150">
        <v>8327</v>
      </c>
      <c r="U293" s="150">
        <v>8311</v>
      </c>
      <c r="V293" s="150">
        <v>8300</v>
      </c>
      <c r="W293" s="150">
        <v>8285</v>
      </c>
      <c r="X293" s="150">
        <v>8269</v>
      </c>
      <c r="Y293" s="150">
        <v>8263</v>
      </c>
      <c r="Z293" s="150">
        <v>8249</v>
      </c>
      <c r="AA293" s="150">
        <v>8240</v>
      </c>
      <c r="AB293" s="150">
        <v>8232</v>
      </c>
      <c r="AC293" s="150">
        <v>8228</v>
      </c>
      <c r="AD293" s="150">
        <v>8215</v>
      </c>
      <c r="AE293" s="150">
        <v>8206</v>
      </c>
      <c r="AF293" s="150">
        <v>8197</v>
      </c>
    </row>
    <row r="294" spans="2:32" x14ac:dyDescent="0.2">
      <c r="B294" s="146" t="s">
        <v>43</v>
      </c>
      <c r="C294" s="146" t="s">
        <v>449</v>
      </c>
      <c r="D294" s="146" t="s">
        <v>415</v>
      </c>
      <c r="E294" s="146" t="s">
        <v>428</v>
      </c>
      <c r="F294" s="146" t="s">
        <v>243</v>
      </c>
      <c r="G294" s="150">
        <v>1015</v>
      </c>
      <c r="H294" s="150">
        <v>927</v>
      </c>
      <c r="I294" s="150">
        <v>836</v>
      </c>
      <c r="J294" s="150">
        <v>638</v>
      </c>
      <c r="K294" s="150">
        <v>466</v>
      </c>
      <c r="L294" s="150">
        <v>320</v>
      </c>
      <c r="M294" s="150">
        <v>203</v>
      </c>
      <c r="N294" s="150">
        <v>113</v>
      </c>
      <c r="O294" s="150">
        <v>48</v>
      </c>
      <c r="P294" s="150">
        <v>9</v>
      </c>
      <c r="Q294" s="150">
        <v>0</v>
      </c>
      <c r="R294" s="150">
        <v>0</v>
      </c>
      <c r="S294" s="150">
        <v>0</v>
      </c>
      <c r="T294" s="150">
        <v>0</v>
      </c>
      <c r="U294" s="150">
        <v>0</v>
      </c>
      <c r="V294" s="150">
        <v>0</v>
      </c>
      <c r="W294" s="150">
        <v>0</v>
      </c>
      <c r="X294" s="150">
        <v>0</v>
      </c>
      <c r="Y294" s="150">
        <v>0</v>
      </c>
      <c r="Z294" s="150">
        <v>0</v>
      </c>
      <c r="AA294" s="150">
        <v>0</v>
      </c>
      <c r="AB294" s="150">
        <v>0</v>
      </c>
      <c r="AC294" s="150">
        <v>0</v>
      </c>
      <c r="AD294" s="150">
        <v>0</v>
      </c>
      <c r="AE294" s="150">
        <v>0</v>
      </c>
      <c r="AF294" s="150">
        <v>0</v>
      </c>
    </row>
    <row r="295" spans="2:32" x14ac:dyDescent="0.2">
      <c r="B295" s="146" t="s">
        <v>43</v>
      </c>
      <c r="C295" s="146" t="s">
        <v>449</v>
      </c>
      <c r="D295" s="146" t="s">
        <v>415</v>
      </c>
      <c r="E295" s="146" t="s">
        <v>429</v>
      </c>
      <c r="F295" s="146" t="s">
        <v>243</v>
      </c>
      <c r="G295" s="150">
        <v>2858</v>
      </c>
      <c r="H295" s="150">
        <v>2605</v>
      </c>
      <c r="I295" s="150">
        <v>2354</v>
      </c>
      <c r="J295" s="150">
        <v>1797</v>
      </c>
      <c r="K295" s="150">
        <v>1319</v>
      </c>
      <c r="L295" s="150">
        <v>911</v>
      </c>
      <c r="M295" s="150">
        <v>579</v>
      </c>
      <c r="N295" s="150">
        <v>324</v>
      </c>
      <c r="O295" s="150">
        <v>140</v>
      </c>
      <c r="P295" s="150">
        <v>31</v>
      </c>
      <c r="Q295" s="150">
        <v>0</v>
      </c>
      <c r="R295" s="150">
        <v>0</v>
      </c>
      <c r="S295" s="150">
        <v>0</v>
      </c>
      <c r="T295" s="150">
        <v>0</v>
      </c>
      <c r="U295" s="150">
        <v>0</v>
      </c>
      <c r="V295" s="150">
        <v>0</v>
      </c>
      <c r="W295" s="150">
        <v>0</v>
      </c>
      <c r="X295" s="150">
        <v>0</v>
      </c>
      <c r="Y295" s="150">
        <v>0</v>
      </c>
      <c r="Z295" s="150">
        <v>0</v>
      </c>
      <c r="AA295" s="150">
        <v>0</v>
      </c>
      <c r="AB295" s="150">
        <v>0</v>
      </c>
      <c r="AC295" s="150">
        <v>0</v>
      </c>
      <c r="AD295" s="150">
        <v>0</v>
      </c>
      <c r="AE295" s="150">
        <v>0</v>
      </c>
      <c r="AF295" s="150">
        <v>0</v>
      </c>
    </row>
    <row r="296" spans="2:32" x14ac:dyDescent="0.2">
      <c r="B296" s="146" t="s">
        <v>43</v>
      </c>
      <c r="C296" s="146" t="s">
        <v>449</v>
      </c>
      <c r="D296" s="146" t="s">
        <v>415</v>
      </c>
      <c r="E296" s="146" t="s">
        <v>442</v>
      </c>
      <c r="F296" s="146" t="s">
        <v>420</v>
      </c>
      <c r="G296" s="150">
        <v>0</v>
      </c>
      <c r="H296" s="150">
        <v>0</v>
      </c>
      <c r="I296" s="150">
        <v>0</v>
      </c>
      <c r="J296" s="150">
        <v>0</v>
      </c>
      <c r="K296" s="150">
        <v>0</v>
      </c>
      <c r="L296" s="150">
        <v>0</v>
      </c>
      <c r="M296" s="150">
        <v>0</v>
      </c>
      <c r="N296" s="150">
        <v>0</v>
      </c>
      <c r="O296" s="150">
        <v>0</v>
      </c>
      <c r="P296" s="150">
        <v>0</v>
      </c>
      <c r="Q296" s="150">
        <v>0</v>
      </c>
      <c r="R296" s="150">
        <v>0</v>
      </c>
      <c r="S296" s="150">
        <v>0</v>
      </c>
      <c r="T296" s="150">
        <v>0</v>
      </c>
      <c r="U296" s="150">
        <v>0</v>
      </c>
      <c r="V296" s="150">
        <v>0</v>
      </c>
      <c r="W296" s="150">
        <v>0</v>
      </c>
      <c r="X296" s="150">
        <v>0</v>
      </c>
      <c r="Y296" s="150">
        <v>0</v>
      </c>
      <c r="Z296" s="150">
        <v>0</v>
      </c>
      <c r="AA296" s="150">
        <v>4447</v>
      </c>
      <c r="AB296" s="150">
        <v>4432</v>
      </c>
      <c r="AC296" s="150">
        <v>4421</v>
      </c>
      <c r="AD296" s="150">
        <v>4408</v>
      </c>
      <c r="AE296" s="150">
        <v>4396</v>
      </c>
      <c r="AF296" s="150">
        <v>4384</v>
      </c>
    </row>
    <row r="297" spans="2:32" x14ac:dyDescent="0.2">
      <c r="B297" s="146" t="s">
        <v>43</v>
      </c>
      <c r="C297" s="146" t="s">
        <v>449</v>
      </c>
      <c r="D297" s="146" t="s">
        <v>415</v>
      </c>
      <c r="E297" s="146" t="s">
        <v>433</v>
      </c>
      <c r="F297" s="146" t="s">
        <v>243</v>
      </c>
      <c r="G297" s="150">
        <v>4335</v>
      </c>
      <c r="H297" s="150">
        <v>3952</v>
      </c>
      <c r="I297" s="150">
        <v>3569</v>
      </c>
      <c r="J297" s="150">
        <v>3211</v>
      </c>
      <c r="K297" s="150">
        <v>2827</v>
      </c>
      <c r="L297" s="150">
        <v>2417</v>
      </c>
      <c r="M297" s="150">
        <v>1982</v>
      </c>
      <c r="N297" s="150">
        <v>1522</v>
      </c>
      <c r="O297" s="150">
        <v>1036</v>
      </c>
      <c r="P297" s="150">
        <v>529</v>
      </c>
      <c r="Q297" s="150">
        <v>0</v>
      </c>
      <c r="R297" s="150">
        <v>0</v>
      </c>
      <c r="S297" s="150">
        <v>0</v>
      </c>
      <c r="T297" s="150">
        <v>0</v>
      </c>
      <c r="U297" s="150">
        <v>0</v>
      </c>
      <c r="V297" s="150">
        <v>0</v>
      </c>
      <c r="W297" s="150">
        <v>0</v>
      </c>
      <c r="X297" s="150">
        <v>0</v>
      </c>
      <c r="Y297" s="150">
        <v>0</v>
      </c>
      <c r="Z297" s="150">
        <v>0</v>
      </c>
      <c r="AA297" s="150">
        <v>0</v>
      </c>
      <c r="AB297" s="150">
        <v>0</v>
      </c>
      <c r="AC297" s="150">
        <v>0</v>
      </c>
      <c r="AD297" s="150">
        <v>0</v>
      </c>
      <c r="AE297" s="150">
        <v>0</v>
      </c>
      <c r="AF297" s="150">
        <v>0</v>
      </c>
    </row>
    <row r="298" spans="2:32" x14ac:dyDescent="0.2">
      <c r="B298" s="146" t="s">
        <v>43</v>
      </c>
      <c r="C298" s="146" t="s">
        <v>449</v>
      </c>
      <c r="D298" s="146" t="s">
        <v>415</v>
      </c>
      <c r="E298" s="146" t="s">
        <v>434</v>
      </c>
      <c r="F298" s="146" t="s">
        <v>243</v>
      </c>
      <c r="G298" s="150">
        <v>12166</v>
      </c>
      <c r="H298" s="150">
        <v>11088</v>
      </c>
      <c r="I298" s="150">
        <v>10019</v>
      </c>
      <c r="J298" s="150">
        <v>9010</v>
      </c>
      <c r="K298" s="150">
        <v>7934</v>
      </c>
      <c r="L298" s="150">
        <v>6784</v>
      </c>
      <c r="M298" s="150">
        <v>5565</v>
      </c>
      <c r="N298" s="150">
        <v>4273</v>
      </c>
      <c r="O298" s="150">
        <v>2915</v>
      </c>
      <c r="P298" s="150">
        <v>1491</v>
      </c>
      <c r="Q298" s="150">
        <v>0</v>
      </c>
      <c r="R298" s="150">
        <v>0</v>
      </c>
      <c r="S298" s="150">
        <v>0</v>
      </c>
      <c r="T298" s="150">
        <v>0</v>
      </c>
      <c r="U298" s="150">
        <v>0</v>
      </c>
      <c r="V298" s="150">
        <v>0</v>
      </c>
      <c r="W298" s="150">
        <v>0</v>
      </c>
      <c r="X298" s="150">
        <v>0</v>
      </c>
      <c r="Y298" s="150">
        <v>0</v>
      </c>
      <c r="Z298" s="150">
        <v>0</v>
      </c>
      <c r="AA298" s="150">
        <v>0</v>
      </c>
      <c r="AB298" s="150">
        <v>0</v>
      </c>
      <c r="AC298" s="150">
        <v>0</v>
      </c>
      <c r="AD298" s="150">
        <v>0</v>
      </c>
      <c r="AE298" s="150">
        <v>0</v>
      </c>
      <c r="AF298" s="150">
        <v>0</v>
      </c>
    </row>
    <row r="299" spans="2:32" x14ac:dyDescent="0.2">
      <c r="B299" s="146" t="s">
        <v>43</v>
      </c>
      <c r="C299" s="146" t="s">
        <v>449</v>
      </c>
      <c r="D299" s="146" t="s">
        <v>415</v>
      </c>
      <c r="E299" s="146" t="s">
        <v>435</v>
      </c>
      <c r="F299" s="146" t="s">
        <v>421</v>
      </c>
      <c r="G299" s="150">
        <v>11359</v>
      </c>
      <c r="H299" s="150">
        <v>11459</v>
      </c>
      <c r="I299" s="150">
        <v>10706</v>
      </c>
      <c r="J299" s="150">
        <v>9518</v>
      </c>
      <c r="K299" s="150">
        <v>8286</v>
      </c>
      <c r="L299" s="150">
        <v>7012</v>
      </c>
      <c r="M299" s="150">
        <v>5694</v>
      </c>
      <c r="N299" s="150">
        <v>4333</v>
      </c>
      <c r="O299" s="150">
        <v>2928</v>
      </c>
      <c r="P299" s="150">
        <v>1483</v>
      </c>
      <c r="Q299" s="150">
        <v>0</v>
      </c>
      <c r="R299" s="150">
        <v>0</v>
      </c>
      <c r="S299" s="150">
        <v>0</v>
      </c>
      <c r="T299" s="150">
        <v>0</v>
      </c>
      <c r="U299" s="150">
        <v>0</v>
      </c>
      <c r="V299" s="150">
        <v>0</v>
      </c>
      <c r="W299" s="150">
        <v>0</v>
      </c>
      <c r="X299" s="150">
        <v>0</v>
      </c>
      <c r="Y299" s="150">
        <v>0</v>
      </c>
      <c r="Z299" s="150">
        <v>0</v>
      </c>
      <c r="AA299" s="150">
        <v>0</v>
      </c>
      <c r="AB299" s="150">
        <v>0</v>
      </c>
      <c r="AC299" s="150">
        <v>0</v>
      </c>
      <c r="AD299" s="150">
        <v>0</v>
      </c>
      <c r="AE299" s="150">
        <v>0</v>
      </c>
      <c r="AF299" s="150">
        <v>0</v>
      </c>
    </row>
    <row r="300" spans="2:32" x14ac:dyDescent="0.2">
      <c r="B300" s="146" t="s">
        <v>43</v>
      </c>
      <c r="C300" s="146" t="s">
        <v>449</v>
      </c>
      <c r="D300" s="146" t="s">
        <v>415</v>
      </c>
      <c r="E300" s="146" t="s">
        <v>436</v>
      </c>
      <c r="F300" s="146" t="s">
        <v>421</v>
      </c>
      <c r="G300" s="150">
        <v>66442</v>
      </c>
      <c r="H300" s="150">
        <v>67028</v>
      </c>
      <c r="I300" s="150">
        <v>62619</v>
      </c>
      <c r="J300" s="150">
        <v>55678</v>
      </c>
      <c r="K300" s="150">
        <v>48476</v>
      </c>
      <c r="L300" s="150">
        <v>41019</v>
      </c>
      <c r="M300" s="150">
        <v>33306</v>
      </c>
      <c r="N300" s="150">
        <v>25351</v>
      </c>
      <c r="O300" s="150">
        <v>17140</v>
      </c>
      <c r="P300" s="150">
        <v>8690</v>
      </c>
      <c r="Q300" s="150">
        <v>0</v>
      </c>
      <c r="R300" s="150">
        <v>0</v>
      </c>
      <c r="S300" s="150">
        <v>0</v>
      </c>
      <c r="T300" s="150">
        <v>0</v>
      </c>
      <c r="U300" s="150">
        <v>0</v>
      </c>
      <c r="V300" s="150">
        <v>0</v>
      </c>
      <c r="W300" s="150">
        <v>0</v>
      </c>
      <c r="X300" s="150">
        <v>0</v>
      </c>
      <c r="Y300" s="150">
        <v>0</v>
      </c>
      <c r="Z300" s="150">
        <v>0</v>
      </c>
      <c r="AA300" s="150">
        <v>0</v>
      </c>
      <c r="AB300" s="150">
        <v>0</v>
      </c>
      <c r="AC300" s="150">
        <v>0</v>
      </c>
      <c r="AD300" s="150">
        <v>0</v>
      </c>
      <c r="AE300" s="150">
        <v>0</v>
      </c>
      <c r="AF300" s="150">
        <v>0</v>
      </c>
    </row>
    <row r="301" spans="2:32" x14ac:dyDescent="0.2">
      <c r="B301" s="146" t="s">
        <v>43</v>
      </c>
      <c r="C301" s="146" t="s">
        <v>449</v>
      </c>
      <c r="D301" s="146" t="s">
        <v>415</v>
      </c>
      <c r="E301" s="146" t="s">
        <v>422</v>
      </c>
      <c r="F301" s="146" t="s">
        <v>422</v>
      </c>
      <c r="G301" s="150">
        <v>4508</v>
      </c>
      <c r="H301" s="150">
        <v>4108</v>
      </c>
      <c r="I301" s="150">
        <v>3711</v>
      </c>
      <c r="J301" s="150">
        <v>3239</v>
      </c>
      <c r="K301" s="150">
        <v>2771</v>
      </c>
      <c r="L301" s="150">
        <v>2306</v>
      </c>
      <c r="M301" s="150">
        <v>1838</v>
      </c>
      <c r="N301" s="150">
        <v>1375</v>
      </c>
      <c r="O301" s="150">
        <v>914</v>
      </c>
      <c r="P301" s="150">
        <v>453</v>
      </c>
      <c r="Q301" s="150">
        <v>0</v>
      </c>
      <c r="R301" s="150">
        <v>0</v>
      </c>
      <c r="S301" s="150">
        <v>0</v>
      </c>
      <c r="T301" s="150">
        <v>0</v>
      </c>
      <c r="U301" s="150">
        <v>0</v>
      </c>
      <c r="V301" s="150">
        <v>0</v>
      </c>
      <c r="W301" s="150">
        <v>0</v>
      </c>
      <c r="X301" s="150">
        <v>0</v>
      </c>
      <c r="Y301" s="150">
        <v>0</v>
      </c>
      <c r="Z301" s="150">
        <v>0</v>
      </c>
      <c r="AA301" s="150">
        <v>0</v>
      </c>
      <c r="AB301" s="150">
        <v>0</v>
      </c>
      <c r="AC301" s="150">
        <v>0</v>
      </c>
      <c r="AD301" s="150">
        <v>0</v>
      </c>
      <c r="AE301" s="150">
        <v>0</v>
      </c>
      <c r="AF301" s="150">
        <v>0</v>
      </c>
    </row>
    <row r="302" spans="2:32" x14ac:dyDescent="0.2">
      <c r="B302" s="146" t="s">
        <v>43</v>
      </c>
      <c r="C302" s="146" t="s">
        <v>449</v>
      </c>
      <c r="D302" s="146" t="s">
        <v>415</v>
      </c>
      <c r="E302" s="146" t="s">
        <v>437</v>
      </c>
      <c r="F302" s="146" t="s">
        <v>421</v>
      </c>
      <c r="G302" s="150">
        <v>1598</v>
      </c>
      <c r="H302" s="150">
        <v>1605</v>
      </c>
      <c r="I302" s="150">
        <v>1491</v>
      </c>
      <c r="J302" s="150">
        <v>1141</v>
      </c>
      <c r="K302" s="150">
        <v>835</v>
      </c>
      <c r="L302" s="150">
        <v>577</v>
      </c>
      <c r="M302" s="150">
        <v>365</v>
      </c>
      <c r="N302" s="150">
        <v>204</v>
      </c>
      <c r="O302" s="150">
        <v>87</v>
      </c>
      <c r="P302" s="150">
        <v>19</v>
      </c>
      <c r="Q302" s="150">
        <v>0</v>
      </c>
      <c r="R302" s="150">
        <v>0</v>
      </c>
      <c r="S302" s="150">
        <v>0</v>
      </c>
      <c r="T302" s="150">
        <v>0</v>
      </c>
      <c r="U302" s="150">
        <v>0</v>
      </c>
      <c r="V302" s="150">
        <v>0</v>
      </c>
      <c r="W302" s="150">
        <v>0</v>
      </c>
      <c r="X302" s="150">
        <v>0</v>
      </c>
      <c r="Y302" s="150">
        <v>0</v>
      </c>
      <c r="Z302" s="150">
        <v>0</v>
      </c>
      <c r="AA302" s="150">
        <v>0</v>
      </c>
      <c r="AB302" s="150">
        <v>0</v>
      </c>
      <c r="AC302" s="150">
        <v>0</v>
      </c>
      <c r="AD302" s="150">
        <v>0</v>
      </c>
      <c r="AE302" s="150">
        <v>0</v>
      </c>
      <c r="AF302" s="150">
        <v>0</v>
      </c>
    </row>
    <row r="303" spans="2:32" x14ac:dyDescent="0.2">
      <c r="B303" s="146" t="s">
        <v>43</v>
      </c>
      <c r="C303" s="146" t="s">
        <v>449</v>
      </c>
      <c r="D303" s="146" t="s">
        <v>415</v>
      </c>
      <c r="E303" s="146" t="s">
        <v>438</v>
      </c>
      <c r="F303" s="146" t="s">
        <v>421</v>
      </c>
      <c r="G303" s="150">
        <v>9364</v>
      </c>
      <c r="H303" s="150">
        <v>9407</v>
      </c>
      <c r="I303" s="150">
        <v>8749</v>
      </c>
      <c r="J303" s="150">
        <v>6689</v>
      </c>
      <c r="K303" s="150">
        <v>4904</v>
      </c>
      <c r="L303" s="150">
        <v>3400</v>
      </c>
      <c r="M303" s="150">
        <v>2171</v>
      </c>
      <c r="N303" s="150">
        <v>1216</v>
      </c>
      <c r="O303" s="150">
        <v>535</v>
      </c>
      <c r="P303" s="150">
        <v>132</v>
      </c>
      <c r="Q303" s="150">
        <v>0</v>
      </c>
      <c r="R303" s="150">
        <v>0</v>
      </c>
      <c r="S303" s="150">
        <v>0</v>
      </c>
      <c r="T303" s="150">
        <v>0</v>
      </c>
      <c r="U303" s="150">
        <v>0</v>
      </c>
      <c r="V303" s="150">
        <v>0</v>
      </c>
      <c r="W303" s="150">
        <v>0</v>
      </c>
      <c r="X303" s="150">
        <v>0</v>
      </c>
      <c r="Y303" s="150">
        <v>0</v>
      </c>
      <c r="Z303" s="150">
        <v>0</v>
      </c>
      <c r="AA303" s="150">
        <v>0</v>
      </c>
      <c r="AB303" s="150">
        <v>0</v>
      </c>
      <c r="AC303" s="150">
        <v>0</v>
      </c>
      <c r="AD303" s="150">
        <v>0</v>
      </c>
      <c r="AE303" s="150">
        <v>0</v>
      </c>
      <c r="AF303" s="150">
        <v>0</v>
      </c>
    </row>
    <row r="304" spans="2:32" x14ac:dyDescent="0.2">
      <c r="B304" s="146" t="s">
        <v>43</v>
      </c>
      <c r="C304" s="146" t="s">
        <v>449</v>
      </c>
      <c r="D304" s="146" t="s">
        <v>415</v>
      </c>
      <c r="E304" s="146" t="s">
        <v>439</v>
      </c>
      <c r="F304" s="146" t="s">
        <v>420</v>
      </c>
      <c r="G304" s="150">
        <v>3389</v>
      </c>
      <c r="H304" s="150">
        <v>3816</v>
      </c>
      <c r="I304" s="150">
        <v>6071</v>
      </c>
      <c r="J304" s="150">
        <v>10359</v>
      </c>
      <c r="K304" s="150">
        <v>14736</v>
      </c>
      <c r="L304" s="150">
        <v>19194</v>
      </c>
      <c r="M304" s="150">
        <v>23563</v>
      </c>
      <c r="N304" s="150">
        <v>27952</v>
      </c>
      <c r="O304" s="150">
        <v>32347</v>
      </c>
      <c r="P304" s="150">
        <v>36761</v>
      </c>
      <c r="Q304" s="150">
        <v>41179</v>
      </c>
      <c r="R304" s="150">
        <v>41209</v>
      </c>
      <c r="S304" s="150">
        <v>41261</v>
      </c>
      <c r="T304" s="150">
        <v>41314</v>
      </c>
      <c r="U304" s="150">
        <v>41361</v>
      </c>
      <c r="V304" s="150">
        <v>41421</v>
      </c>
      <c r="W304" s="150">
        <v>41490</v>
      </c>
      <c r="X304" s="150">
        <v>41571</v>
      </c>
      <c r="Y304" s="150">
        <v>41666</v>
      </c>
      <c r="Z304" s="150">
        <v>41778</v>
      </c>
      <c r="AA304" s="150">
        <v>41898</v>
      </c>
      <c r="AB304" s="150">
        <v>42012</v>
      </c>
      <c r="AC304" s="150">
        <v>42130</v>
      </c>
      <c r="AD304" s="150">
        <v>42235</v>
      </c>
      <c r="AE304" s="150">
        <v>42332</v>
      </c>
      <c r="AF304" s="150">
        <v>42410</v>
      </c>
    </row>
    <row r="305" spans="2:32" x14ac:dyDescent="0.2">
      <c r="B305" s="146" t="s">
        <v>43</v>
      </c>
      <c r="C305" s="146" t="s">
        <v>449</v>
      </c>
      <c r="D305" s="146" t="s">
        <v>415</v>
      </c>
      <c r="E305" s="146" t="s">
        <v>440</v>
      </c>
      <c r="F305" s="146" t="s">
        <v>423</v>
      </c>
      <c r="G305" s="150">
        <v>9561</v>
      </c>
      <c r="H305" s="150">
        <v>9540</v>
      </c>
      <c r="I305" s="150">
        <v>9520</v>
      </c>
      <c r="J305" s="150">
        <v>8309</v>
      </c>
      <c r="K305" s="150">
        <v>7109</v>
      </c>
      <c r="L305" s="150">
        <v>5909</v>
      </c>
      <c r="M305" s="150">
        <v>4715</v>
      </c>
      <c r="N305" s="150">
        <v>3526</v>
      </c>
      <c r="O305" s="150">
        <v>2343</v>
      </c>
      <c r="P305" s="150">
        <v>1166</v>
      </c>
      <c r="Q305" s="150">
        <v>0</v>
      </c>
      <c r="R305" s="150">
        <v>0</v>
      </c>
      <c r="S305" s="150">
        <v>0</v>
      </c>
      <c r="T305" s="150">
        <v>0</v>
      </c>
      <c r="U305" s="150">
        <v>0</v>
      </c>
      <c r="V305" s="150">
        <v>0</v>
      </c>
      <c r="W305" s="150">
        <v>0</v>
      </c>
      <c r="X305" s="150">
        <v>0</v>
      </c>
      <c r="Y305" s="150">
        <v>0</v>
      </c>
      <c r="Z305" s="150">
        <v>0</v>
      </c>
      <c r="AA305" s="150">
        <v>0</v>
      </c>
      <c r="AB305" s="150">
        <v>0</v>
      </c>
      <c r="AC305" s="150">
        <v>0</v>
      </c>
      <c r="AD305" s="150">
        <v>0</v>
      </c>
      <c r="AE305" s="150">
        <v>0</v>
      </c>
      <c r="AF305" s="150">
        <v>0</v>
      </c>
    </row>
    <row r="306" spans="2:32" x14ac:dyDescent="0.2">
      <c r="B306" s="146" t="s">
        <v>43</v>
      </c>
      <c r="C306" s="146" t="s">
        <v>449</v>
      </c>
      <c r="D306" s="146" t="s">
        <v>415</v>
      </c>
      <c r="E306" s="146" t="s">
        <v>441</v>
      </c>
      <c r="F306" s="146" t="s">
        <v>423</v>
      </c>
      <c r="G306" s="150">
        <v>7318</v>
      </c>
      <c r="H306" s="150">
        <v>7299</v>
      </c>
      <c r="I306" s="150">
        <v>7282</v>
      </c>
      <c r="J306" s="150">
        <v>6355</v>
      </c>
      <c r="K306" s="150">
        <v>5436</v>
      </c>
      <c r="L306" s="150">
        <v>4519</v>
      </c>
      <c r="M306" s="150">
        <v>3605</v>
      </c>
      <c r="N306" s="150">
        <v>2696</v>
      </c>
      <c r="O306" s="150">
        <v>1791</v>
      </c>
      <c r="P306" s="150">
        <v>889</v>
      </c>
      <c r="Q306" s="150">
        <v>0</v>
      </c>
      <c r="R306" s="150">
        <v>0</v>
      </c>
      <c r="S306" s="150">
        <v>0</v>
      </c>
      <c r="T306" s="150">
        <v>0</v>
      </c>
      <c r="U306" s="150">
        <v>0</v>
      </c>
      <c r="V306" s="150">
        <v>0</v>
      </c>
      <c r="W306" s="150">
        <v>0</v>
      </c>
      <c r="X306" s="150">
        <v>0</v>
      </c>
      <c r="Y306" s="150">
        <v>0</v>
      </c>
      <c r="Z306" s="150">
        <v>0</v>
      </c>
      <c r="AA306" s="150">
        <v>0</v>
      </c>
      <c r="AB306" s="150">
        <v>0</v>
      </c>
      <c r="AC306" s="150">
        <v>0</v>
      </c>
      <c r="AD306" s="150">
        <v>0</v>
      </c>
      <c r="AE306" s="150">
        <v>0</v>
      </c>
      <c r="AF306" s="150">
        <v>0</v>
      </c>
    </row>
    <row r="307" spans="2:32" x14ac:dyDescent="0.2">
      <c r="B307" s="146"/>
      <c r="C307" s="146"/>
      <c r="D307" s="146" t="s">
        <v>448</v>
      </c>
      <c r="E307" s="146"/>
      <c r="F307" s="146" t="s">
        <v>448</v>
      </c>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150"/>
      <c r="AD307" s="150"/>
      <c r="AE307" s="150"/>
      <c r="AF307" s="150"/>
    </row>
    <row r="308" spans="2:32" x14ac:dyDescent="0.2">
      <c r="B308" s="146" t="s">
        <v>35</v>
      </c>
      <c r="C308" s="146" t="s">
        <v>449</v>
      </c>
      <c r="D308" s="146" t="s">
        <v>415</v>
      </c>
      <c r="E308" s="146" t="s">
        <v>425</v>
      </c>
      <c r="F308" s="146" t="s">
        <v>420</v>
      </c>
      <c r="G308" s="150">
        <v>11333</v>
      </c>
      <c r="H308" s="150">
        <v>11966</v>
      </c>
      <c r="I308" s="150">
        <v>12531</v>
      </c>
      <c r="J308" s="150">
        <v>13225</v>
      </c>
      <c r="K308" s="150">
        <v>13942</v>
      </c>
      <c r="L308" s="150">
        <v>14691</v>
      </c>
      <c r="M308" s="150">
        <v>14963</v>
      </c>
      <c r="N308" s="150">
        <v>15255</v>
      </c>
      <c r="O308" s="150">
        <v>15559</v>
      </c>
      <c r="P308" s="150">
        <v>15858</v>
      </c>
      <c r="Q308" s="150">
        <v>16136</v>
      </c>
      <c r="R308" s="150">
        <v>16595</v>
      </c>
      <c r="S308" s="150">
        <v>17061</v>
      </c>
      <c r="T308" s="150">
        <v>17531</v>
      </c>
      <c r="U308" s="150">
        <v>17999</v>
      </c>
      <c r="V308" s="150">
        <v>18464</v>
      </c>
      <c r="W308" s="150">
        <v>18928</v>
      </c>
      <c r="X308" s="150">
        <v>19393</v>
      </c>
      <c r="Y308" s="150">
        <v>19857</v>
      </c>
      <c r="Z308" s="150">
        <v>20312</v>
      </c>
      <c r="AA308" s="150">
        <v>20775</v>
      </c>
      <c r="AB308" s="150">
        <v>21280</v>
      </c>
      <c r="AC308" s="150">
        <v>21777</v>
      </c>
      <c r="AD308" s="150">
        <v>22281</v>
      </c>
      <c r="AE308" s="150">
        <v>22780</v>
      </c>
      <c r="AF308" s="150">
        <v>23277</v>
      </c>
    </row>
    <row r="309" spans="2:32" x14ac:dyDescent="0.2">
      <c r="B309" s="146" t="s">
        <v>35</v>
      </c>
      <c r="C309" s="146" t="s">
        <v>449</v>
      </c>
      <c r="D309" s="146" t="s">
        <v>415</v>
      </c>
      <c r="E309" s="146" t="s">
        <v>426</v>
      </c>
      <c r="F309" s="146" t="s">
        <v>420</v>
      </c>
      <c r="G309" s="150">
        <v>0</v>
      </c>
      <c r="H309" s="150">
        <v>0</v>
      </c>
      <c r="I309" s="150">
        <v>0</v>
      </c>
      <c r="J309" s="150">
        <v>0</v>
      </c>
      <c r="K309" s="150">
        <v>0</v>
      </c>
      <c r="L309" s="150">
        <v>0</v>
      </c>
      <c r="M309" s="150">
        <v>80</v>
      </c>
      <c r="N309" s="150">
        <v>167</v>
      </c>
      <c r="O309" s="150">
        <v>263</v>
      </c>
      <c r="P309" s="150">
        <v>364</v>
      </c>
      <c r="Q309" s="150">
        <v>469</v>
      </c>
      <c r="R309" s="150">
        <v>478</v>
      </c>
      <c r="S309" s="150">
        <v>488</v>
      </c>
      <c r="T309" s="150">
        <v>497</v>
      </c>
      <c r="U309" s="150">
        <v>507</v>
      </c>
      <c r="V309" s="150">
        <v>518</v>
      </c>
      <c r="W309" s="150">
        <v>527</v>
      </c>
      <c r="X309" s="150">
        <v>538</v>
      </c>
      <c r="Y309" s="150">
        <v>549</v>
      </c>
      <c r="Z309" s="150">
        <v>557</v>
      </c>
      <c r="AA309" s="150">
        <v>567</v>
      </c>
      <c r="AB309" s="150">
        <v>579</v>
      </c>
      <c r="AC309" s="150">
        <v>589</v>
      </c>
      <c r="AD309" s="150">
        <v>597</v>
      </c>
      <c r="AE309" s="150">
        <v>609</v>
      </c>
      <c r="AF309" s="150">
        <v>620</v>
      </c>
    </row>
    <row r="310" spans="2:32" x14ac:dyDescent="0.2">
      <c r="B310" s="146" t="s">
        <v>35</v>
      </c>
      <c r="C310" s="146" t="s">
        <v>449</v>
      </c>
      <c r="D310" s="146" t="s">
        <v>415</v>
      </c>
      <c r="E310" s="146" t="s">
        <v>427</v>
      </c>
      <c r="F310" s="146" t="s">
        <v>420</v>
      </c>
      <c r="G310" s="150">
        <v>0</v>
      </c>
      <c r="H310" s="150">
        <v>0</v>
      </c>
      <c r="I310" s="150">
        <v>0</v>
      </c>
      <c r="J310" s="150">
        <v>0</v>
      </c>
      <c r="K310" s="150">
        <v>0</v>
      </c>
      <c r="L310" s="150">
        <v>0</v>
      </c>
      <c r="M310" s="150">
        <v>80</v>
      </c>
      <c r="N310" s="150">
        <v>167</v>
      </c>
      <c r="O310" s="150">
        <v>263</v>
      </c>
      <c r="P310" s="150">
        <v>364</v>
      </c>
      <c r="Q310" s="150">
        <v>469</v>
      </c>
      <c r="R310" s="150">
        <v>478</v>
      </c>
      <c r="S310" s="150">
        <v>488</v>
      </c>
      <c r="T310" s="150">
        <v>497</v>
      </c>
      <c r="U310" s="150">
        <v>507</v>
      </c>
      <c r="V310" s="150">
        <v>518</v>
      </c>
      <c r="W310" s="150">
        <v>527</v>
      </c>
      <c r="X310" s="150">
        <v>538</v>
      </c>
      <c r="Y310" s="150">
        <v>549</v>
      </c>
      <c r="Z310" s="150">
        <v>557</v>
      </c>
      <c r="AA310" s="150">
        <v>567</v>
      </c>
      <c r="AB310" s="150">
        <v>579</v>
      </c>
      <c r="AC310" s="150">
        <v>589</v>
      </c>
      <c r="AD310" s="150">
        <v>597</v>
      </c>
      <c r="AE310" s="150">
        <v>609</v>
      </c>
      <c r="AF310" s="150">
        <v>620</v>
      </c>
    </row>
    <row r="311" spans="2:32" x14ac:dyDescent="0.2">
      <c r="B311" s="146" t="s">
        <v>35</v>
      </c>
      <c r="C311" s="146" t="s">
        <v>449</v>
      </c>
      <c r="D311" s="146" t="s">
        <v>415</v>
      </c>
      <c r="E311" s="146" t="s">
        <v>428</v>
      </c>
      <c r="F311" s="146" t="s">
        <v>243</v>
      </c>
      <c r="G311" s="150">
        <v>1015</v>
      </c>
      <c r="H311" s="150">
        <v>927</v>
      </c>
      <c r="I311" s="150">
        <v>836</v>
      </c>
      <c r="J311" s="150">
        <v>745</v>
      </c>
      <c r="K311" s="150">
        <v>657</v>
      </c>
      <c r="L311" s="150">
        <v>567</v>
      </c>
      <c r="M311" s="150">
        <v>544</v>
      </c>
      <c r="N311" s="150">
        <v>521</v>
      </c>
      <c r="O311" s="150">
        <v>494</v>
      </c>
      <c r="P311" s="150">
        <v>473</v>
      </c>
      <c r="Q311" s="150">
        <v>446</v>
      </c>
      <c r="R311" s="150">
        <v>424</v>
      </c>
      <c r="S311" s="150">
        <v>398</v>
      </c>
      <c r="T311" s="150">
        <v>374</v>
      </c>
      <c r="U311" s="150">
        <v>353</v>
      </c>
      <c r="V311" s="150">
        <v>327</v>
      </c>
      <c r="W311" s="150">
        <v>304</v>
      </c>
      <c r="X311" s="150">
        <v>281</v>
      </c>
      <c r="Y311" s="150">
        <v>258</v>
      </c>
      <c r="Z311" s="150">
        <v>235</v>
      </c>
      <c r="AA311" s="150">
        <v>211</v>
      </c>
      <c r="AB311" s="150">
        <v>188</v>
      </c>
      <c r="AC311" s="150">
        <v>163</v>
      </c>
      <c r="AD311" s="150">
        <v>140</v>
      </c>
      <c r="AE311" s="150">
        <v>118</v>
      </c>
      <c r="AF311" s="150">
        <v>96</v>
      </c>
    </row>
    <row r="312" spans="2:32" x14ac:dyDescent="0.2">
      <c r="B312" s="146" t="s">
        <v>35</v>
      </c>
      <c r="C312" s="146" t="s">
        <v>449</v>
      </c>
      <c r="D312" s="146" t="s">
        <v>415</v>
      </c>
      <c r="E312" s="146" t="s">
        <v>429</v>
      </c>
      <c r="F312" s="146" t="s">
        <v>243</v>
      </c>
      <c r="G312" s="150">
        <v>2858</v>
      </c>
      <c r="H312" s="150">
        <v>2605</v>
      </c>
      <c r="I312" s="150">
        <v>2354</v>
      </c>
      <c r="J312" s="150">
        <v>2103</v>
      </c>
      <c r="K312" s="150">
        <v>1852</v>
      </c>
      <c r="L312" s="150">
        <v>1602</v>
      </c>
      <c r="M312" s="150">
        <v>1534</v>
      </c>
      <c r="N312" s="150">
        <v>1464</v>
      </c>
      <c r="O312" s="150">
        <v>1399</v>
      </c>
      <c r="P312" s="150">
        <v>1330</v>
      </c>
      <c r="Q312" s="150">
        <v>1261</v>
      </c>
      <c r="R312" s="150">
        <v>1195</v>
      </c>
      <c r="S312" s="150">
        <v>1128</v>
      </c>
      <c r="T312" s="150">
        <v>1060</v>
      </c>
      <c r="U312" s="150">
        <v>994</v>
      </c>
      <c r="V312" s="150">
        <v>929</v>
      </c>
      <c r="W312" s="150">
        <v>864</v>
      </c>
      <c r="X312" s="150">
        <v>797</v>
      </c>
      <c r="Y312" s="150">
        <v>730</v>
      </c>
      <c r="Z312" s="150">
        <v>665</v>
      </c>
      <c r="AA312" s="150">
        <v>600</v>
      </c>
      <c r="AB312" s="150">
        <v>535</v>
      </c>
      <c r="AC312" s="150">
        <v>470</v>
      </c>
      <c r="AD312" s="150">
        <v>404</v>
      </c>
      <c r="AE312" s="150">
        <v>341</v>
      </c>
      <c r="AF312" s="150">
        <v>277</v>
      </c>
    </row>
    <row r="313" spans="2:32" x14ac:dyDescent="0.2">
      <c r="B313" s="146" t="s">
        <v>35</v>
      </c>
      <c r="C313" s="146" t="s">
        <v>449</v>
      </c>
      <c r="D313" s="146" t="s">
        <v>415</v>
      </c>
      <c r="E313" s="146" t="s">
        <v>433</v>
      </c>
      <c r="F313" s="146" t="s">
        <v>243</v>
      </c>
      <c r="G313" s="150">
        <v>4335</v>
      </c>
      <c r="H313" s="150">
        <v>3952</v>
      </c>
      <c r="I313" s="150">
        <v>3570</v>
      </c>
      <c r="J313" s="150">
        <v>3189</v>
      </c>
      <c r="K313" s="150">
        <v>2810</v>
      </c>
      <c r="L313" s="150">
        <v>2433</v>
      </c>
      <c r="M313" s="150">
        <v>2329</v>
      </c>
      <c r="N313" s="150">
        <v>2226</v>
      </c>
      <c r="O313" s="150">
        <v>2122</v>
      </c>
      <c r="P313" s="150">
        <v>2021</v>
      </c>
      <c r="Q313" s="150">
        <v>1918</v>
      </c>
      <c r="R313" s="150">
        <v>1816</v>
      </c>
      <c r="S313" s="150">
        <v>1713</v>
      </c>
      <c r="T313" s="150">
        <v>1612</v>
      </c>
      <c r="U313" s="150">
        <v>1511</v>
      </c>
      <c r="V313" s="150">
        <v>1411</v>
      </c>
      <c r="W313" s="150">
        <v>1311</v>
      </c>
      <c r="X313" s="150">
        <v>1212</v>
      </c>
      <c r="Y313" s="150">
        <v>1113</v>
      </c>
      <c r="Z313" s="150">
        <v>1012</v>
      </c>
      <c r="AA313" s="150">
        <v>913</v>
      </c>
      <c r="AB313" s="150">
        <v>813</v>
      </c>
      <c r="AC313" s="150">
        <v>716</v>
      </c>
      <c r="AD313" s="150">
        <v>619</v>
      </c>
      <c r="AE313" s="150">
        <v>521</v>
      </c>
      <c r="AF313" s="150">
        <v>422</v>
      </c>
    </row>
    <row r="314" spans="2:32" x14ac:dyDescent="0.2">
      <c r="B314" s="146" t="s">
        <v>35</v>
      </c>
      <c r="C314" s="146" t="s">
        <v>449</v>
      </c>
      <c r="D314" s="146" t="s">
        <v>415</v>
      </c>
      <c r="E314" s="146" t="s">
        <v>434</v>
      </c>
      <c r="F314" s="146" t="s">
        <v>243</v>
      </c>
      <c r="G314" s="150">
        <v>12166</v>
      </c>
      <c r="H314" s="150">
        <v>11090</v>
      </c>
      <c r="I314" s="150">
        <v>10020</v>
      </c>
      <c r="J314" s="150">
        <v>8953</v>
      </c>
      <c r="K314" s="150">
        <v>7889</v>
      </c>
      <c r="L314" s="150">
        <v>6828</v>
      </c>
      <c r="M314" s="150">
        <v>6535</v>
      </c>
      <c r="N314" s="150">
        <v>6247</v>
      </c>
      <c r="O314" s="150">
        <v>5956</v>
      </c>
      <c r="P314" s="150">
        <v>5667</v>
      </c>
      <c r="Q314" s="150">
        <v>5383</v>
      </c>
      <c r="R314" s="150">
        <v>5095</v>
      </c>
      <c r="S314" s="150">
        <v>4808</v>
      </c>
      <c r="T314" s="150">
        <v>4527</v>
      </c>
      <c r="U314" s="150">
        <v>4243</v>
      </c>
      <c r="V314" s="150">
        <v>3964</v>
      </c>
      <c r="W314" s="150">
        <v>3681</v>
      </c>
      <c r="X314" s="150">
        <v>3401</v>
      </c>
      <c r="Y314" s="150">
        <v>3123</v>
      </c>
      <c r="Z314" s="150">
        <v>2843</v>
      </c>
      <c r="AA314" s="150">
        <v>2566</v>
      </c>
      <c r="AB314" s="150">
        <v>2289</v>
      </c>
      <c r="AC314" s="150">
        <v>2015</v>
      </c>
      <c r="AD314" s="150">
        <v>1740</v>
      </c>
      <c r="AE314" s="150">
        <v>1465</v>
      </c>
      <c r="AF314" s="150">
        <v>1190</v>
      </c>
    </row>
    <row r="315" spans="2:32" x14ac:dyDescent="0.2">
      <c r="B315" s="146" t="s">
        <v>35</v>
      </c>
      <c r="C315" s="146" t="s">
        <v>449</v>
      </c>
      <c r="D315" s="146" t="s">
        <v>415</v>
      </c>
      <c r="E315" s="146" t="s">
        <v>435</v>
      </c>
      <c r="F315" s="146" t="s">
        <v>421</v>
      </c>
      <c r="G315" s="150">
        <v>11816</v>
      </c>
      <c r="H315" s="150">
        <v>11982</v>
      </c>
      <c r="I315" s="150">
        <v>12153</v>
      </c>
      <c r="J315" s="150">
        <v>12324</v>
      </c>
      <c r="K315" s="150">
        <v>12497</v>
      </c>
      <c r="L315" s="150">
        <v>12664</v>
      </c>
      <c r="M315" s="150">
        <v>12624</v>
      </c>
      <c r="N315" s="150">
        <v>12584</v>
      </c>
      <c r="O315" s="150">
        <v>12540</v>
      </c>
      <c r="P315" s="150">
        <v>12498</v>
      </c>
      <c r="Q315" s="150">
        <v>12457</v>
      </c>
      <c r="R315" s="150">
        <v>12410</v>
      </c>
      <c r="S315" s="150">
        <v>12367</v>
      </c>
      <c r="T315" s="150">
        <v>12328</v>
      </c>
      <c r="U315" s="150">
        <v>12288</v>
      </c>
      <c r="V315" s="150">
        <v>12251</v>
      </c>
      <c r="W315" s="150">
        <v>12210</v>
      </c>
      <c r="X315" s="150">
        <v>12169</v>
      </c>
      <c r="Y315" s="150">
        <v>12130</v>
      </c>
      <c r="Z315" s="150">
        <v>12091</v>
      </c>
      <c r="AA315" s="150">
        <v>12053</v>
      </c>
      <c r="AB315" s="150">
        <v>12013</v>
      </c>
      <c r="AC315" s="150">
        <v>11976</v>
      </c>
      <c r="AD315" s="150">
        <v>11936</v>
      </c>
      <c r="AE315" s="150">
        <v>11898</v>
      </c>
      <c r="AF315" s="150">
        <v>11856</v>
      </c>
    </row>
    <row r="316" spans="2:32" x14ac:dyDescent="0.2">
      <c r="B316" s="146" t="s">
        <v>35</v>
      </c>
      <c r="C316" s="146" t="s">
        <v>449</v>
      </c>
      <c r="D316" s="146" t="s">
        <v>415</v>
      </c>
      <c r="E316" s="146" t="s">
        <v>436</v>
      </c>
      <c r="F316" s="146" t="s">
        <v>421</v>
      </c>
      <c r="G316" s="150">
        <v>68868</v>
      </c>
      <c r="H316" s="150">
        <v>69643</v>
      </c>
      <c r="I316" s="150">
        <v>70397</v>
      </c>
      <c r="J316" s="150">
        <v>71175</v>
      </c>
      <c r="K316" s="150">
        <v>71926</v>
      </c>
      <c r="L316" s="150">
        <v>72623</v>
      </c>
      <c r="M316" s="150">
        <v>72519</v>
      </c>
      <c r="N316" s="150">
        <v>72391</v>
      </c>
      <c r="O316" s="150">
        <v>72219</v>
      </c>
      <c r="P316" s="150">
        <v>72061</v>
      </c>
      <c r="Q316" s="150">
        <v>71897</v>
      </c>
      <c r="R316" s="150">
        <v>71701</v>
      </c>
      <c r="S316" s="150">
        <v>71522</v>
      </c>
      <c r="T316" s="150">
        <v>71370</v>
      </c>
      <c r="U316" s="150">
        <v>71208</v>
      </c>
      <c r="V316" s="150">
        <v>71051</v>
      </c>
      <c r="W316" s="150">
        <v>70884</v>
      </c>
      <c r="X316" s="150">
        <v>70720</v>
      </c>
      <c r="Y316" s="150">
        <v>70551</v>
      </c>
      <c r="Z316" s="150">
        <v>70404</v>
      </c>
      <c r="AA316" s="150">
        <v>70227</v>
      </c>
      <c r="AB316" s="150">
        <v>70020</v>
      </c>
      <c r="AC316" s="150">
        <v>69834</v>
      </c>
      <c r="AD316" s="150">
        <v>69622</v>
      </c>
      <c r="AE316" s="150">
        <v>69404</v>
      </c>
      <c r="AF316" s="150">
        <v>69177</v>
      </c>
    </row>
    <row r="317" spans="2:32" x14ac:dyDescent="0.2">
      <c r="B317" s="146" t="s">
        <v>35</v>
      </c>
      <c r="C317" s="146" t="s">
        <v>449</v>
      </c>
      <c r="D317" s="146" t="s">
        <v>415</v>
      </c>
      <c r="E317" s="146" t="s">
        <v>422</v>
      </c>
      <c r="F317" s="146" t="s">
        <v>422</v>
      </c>
      <c r="G317" s="150">
        <v>4508</v>
      </c>
      <c r="H317" s="150">
        <v>4107</v>
      </c>
      <c r="I317" s="150">
        <v>3711</v>
      </c>
      <c r="J317" s="150">
        <v>3312</v>
      </c>
      <c r="K317" s="150">
        <v>2920</v>
      </c>
      <c r="L317" s="150">
        <v>2523</v>
      </c>
      <c r="M317" s="150">
        <v>2415</v>
      </c>
      <c r="N317" s="150">
        <v>2309</v>
      </c>
      <c r="O317" s="150">
        <v>2200</v>
      </c>
      <c r="P317" s="150">
        <v>2093</v>
      </c>
      <c r="Q317" s="150">
        <v>1987</v>
      </c>
      <c r="R317" s="150">
        <v>1880</v>
      </c>
      <c r="S317" s="150">
        <v>1774</v>
      </c>
      <c r="T317" s="150">
        <v>1669</v>
      </c>
      <c r="U317" s="150">
        <v>1563</v>
      </c>
      <c r="V317" s="150">
        <v>1461</v>
      </c>
      <c r="W317" s="150">
        <v>1356</v>
      </c>
      <c r="X317" s="150">
        <v>1252</v>
      </c>
      <c r="Y317" s="150">
        <v>1149</v>
      </c>
      <c r="Z317" s="150">
        <v>1047</v>
      </c>
      <c r="AA317" s="150">
        <v>944</v>
      </c>
      <c r="AB317" s="150">
        <v>842</v>
      </c>
      <c r="AC317" s="150">
        <v>740</v>
      </c>
      <c r="AD317" s="150">
        <v>638</v>
      </c>
      <c r="AE317" s="150">
        <v>536</v>
      </c>
      <c r="AF317" s="150">
        <v>435</v>
      </c>
    </row>
    <row r="318" spans="2:32" x14ac:dyDescent="0.2">
      <c r="B318" s="146" t="s">
        <v>35</v>
      </c>
      <c r="C318" s="146" t="s">
        <v>449</v>
      </c>
      <c r="D318" s="146" t="s">
        <v>415</v>
      </c>
      <c r="E318" s="146" t="s">
        <v>437</v>
      </c>
      <c r="F318" s="146" t="s">
        <v>421</v>
      </c>
      <c r="G318" s="150">
        <v>1661</v>
      </c>
      <c r="H318" s="150">
        <v>1677</v>
      </c>
      <c r="I318" s="150">
        <v>1694</v>
      </c>
      <c r="J318" s="150">
        <v>1708</v>
      </c>
      <c r="K318" s="150">
        <v>1722</v>
      </c>
      <c r="L318" s="150">
        <v>1734</v>
      </c>
      <c r="M318" s="150">
        <v>1727</v>
      </c>
      <c r="N318" s="150">
        <v>1721</v>
      </c>
      <c r="O318" s="150">
        <v>1717</v>
      </c>
      <c r="P318" s="150">
        <v>1710</v>
      </c>
      <c r="Q318" s="150">
        <v>1704</v>
      </c>
      <c r="R318" s="150">
        <v>1698</v>
      </c>
      <c r="S318" s="150">
        <v>1692</v>
      </c>
      <c r="T318" s="150">
        <v>1687</v>
      </c>
      <c r="U318" s="150">
        <v>1680</v>
      </c>
      <c r="V318" s="150">
        <v>1674</v>
      </c>
      <c r="W318" s="150">
        <v>1669</v>
      </c>
      <c r="X318" s="150">
        <v>1662</v>
      </c>
      <c r="Y318" s="150">
        <v>1655</v>
      </c>
      <c r="Z318" s="150">
        <v>1652</v>
      </c>
      <c r="AA318" s="150">
        <v>1645</v>
      </c>
      <c r="AB318" s="150">
        <v>1641</v>
      </c>
      <c r="AC318" s="150">
        <v>1636</v>
      </c>
      <c r="AD318" s="150">
        <v>1629</v>
      </c>
      <c r="AE318" s="150">
        <v>1625</v>
      </c>
      <c r="AF318" s="150">
        <v>1619</v>
      </c>
    </row>
    <row r="319" spans="2:32" x14ac:dyDescent="0.2">
      <c r="B319" s="146" t="s">
        <v>35</v>
      </c>
      <c r="C319" s="146" t="s">
        <v>449</v>
      </c>
      <c r="D319" s="146" t="s">
        <v>415</v>
      </c>
      <c r="E319" s="146" t="s">
        <v>438</v>
      </c>
      <c r="F319" s="146" t="s">
        <v>421</v>
      </c>
      <c r="G319" s="150">
        <v>9743</v>
      </c>
      <c r="H319" s="150">
        <v>9838</v>
      </c>
      <c r="I319" s="150">
        <v>9933</v>
      </c>
      <c r="J319" s="150">
        <v>10006</v>
      </c>
      <c r="K319" s="150">
        <v>10085</v>
      </c>
      <c r="L319" s="150">
        <v>10155</v>
      </c>
      <c r="M319" s="150">
        <v>10123</v>
      </c>
      <c r="N319" s="150">
        <v>10087</v>
      </c>
      <c r="O319" s="150">
        <v>10051</v>
      </c>
      <c r="P319" s="150">
        <v>10015</v>
      </c>
      <c r="Q319" s="150">
        <v>9983</v>
      </c>
      <c r="R319" s="150">
        <v>9943</v>
      </c>
      <c r="S319" s="150">
        <v>9907</v>
      </c>
      <c r="T319" s="150">
        <v>9873</v>
      </c>
      <c r="U319" s="150">
        <v>9842</v>
      </c>
      <c r="V319" s="150">
        <v>9808</v>
      </c>
      <c r="W319" s="150">
        <v>9775</v>
      </c>
      <c r="X319" s="150">
        <v>9740</v>
      </c>
      <c r="Y319" s="150">
        <v>9705</v>
      </c>
      <c r="Z319" s="150">
        <v>9676</v>
      </c>
      <c r="AA319" s="150">
        <v>9640</v>
      </c>
      <c r="AB319" s="150">
        <v>9609</v>
      </c>
      <c r="AC319" s="150">
        <v>9578</v>
      </c>
      <c r="AD319" s="150">
        <v>9545</v>
      </c>
      <c r="AE319" s="150">
        <v>9514</v>
      </c>
      <c r="AF319" s="150">
        <v>9478</v>
      </c>
    </row>
    <row r="320" spans="2:32" x14ac:dyDescent="0.2">
      <c r="B320" s="146" t="s">
        <v>35</v>
      </c>
      <c r="C320" s="146" t="s">
        <v>449</v>
      </c>
      <c r="D320" s="146" t="s">
        <v>415</v>
      </c>
      <c r="E320" s="146" t="s">
        <v>439</v>
      </c>
      <c r="F320" s="146" t="s">
        <v>420</v>
      </c>
      <c r="G320" s="150">
        <v>2349</v>
      </c>
      <c r="H320" s="150">
        <v>2664</v>
      </c>
      <c r="I320" s="150">
        <v>3071</v>
      </c>
      <c r="J320" s="150">
        <v>3343</v>
      </c>
      <c r="K320" s="150">
        <v>3614</v>
      </c>
      <c r="L320" s="150">
        <v>3885</v>
      </c>
      <c r="M320" s="150">
        <v>4022</v>
      </c>
      <c r="N320" s="150">
        <v>4162</v>
      </c>
      <c r="O320" s="150">
        <v>4302</v>
      </c>
      <c r="P320" s="150">
        <v>4443</v>
      </c>
      <c r="Q320" s="150">
        <v>4591</v>
      </c>
      <c r="R320" s="150">
        <v>4746</v>
      </c>
      <c r="S320" s="150">
        <v>4902</v>
      </c>
      <c r="T320" s="150">
        <v>5057</v>
      </c>
      <c r="U320" s="150">
        <v>5214</v>
      </c>
      <c r="V320" s="150">
        <v>5371</v>
      </c>
      <c r="W320" s="150">
        <v>5523</v>
      </c>
      <c r="X320" s="150">
        <v>5682</v>
      </c>
      <c r="Y320" s="150">
        <v>5835</v>
      </c>
      <c r="Z320" s="150">
        <v>5990</v>
      </c>
      <c r="AA320" s="150">
        <v>6142</v>
      </c>
      <c r="AB320" s="150">
        <v>6297</v>
      </c>
      <c r="AC320" s="150">
        <v>6450</v>
      </c>
      <c r="AD320" s="150">
        <v>6611</v>
      </c>
      <c r="AE320" s="150">
        <v>6770</v>
      </c>
      <c r="AF320" s="150">
        <v>6930</v>
      </c>
    </row>
    <row r="321" spans="2:32" x14ac:dyDescent="0.2">
      <c r="B321" s="146" t="s">
        <v>35</v>
      </c>
      <c r="C321" s="146" t="s">
        <v>449</v>
      </c>
      <c r="D321" s="146" t="s">
        <v>415</v>
      </c>
      <c r="E321" s="146" t="s">
        <v>440</v>
      </c>
      <c r="F321" s="146" t="s">
        <v>423</v>
      </c>
      <c r="G321" s="150">
        <v>9561</v>
      </c>
      <c r="H321" s="150">
        <v>9538</v>
      </c>
      <c r="I321" s="150">
        <v>9520</v>
      </c>
      <c r="J321" s="150">
        <v>9498</v>
      </c>
      <c r="K321" s="150">
        <v>9479</v>
      </c>
      <c r="L321" s="150">
        <v>9458</v>
      </c>
      <c r="M321" s="150">
        <v>9435</v>
      </c>
      <c r="N321" s="150">
        <v>9415</v>
      </c>
      <c r="O321" s="150">
        <v>9392</v>
      </c>
      <c r="P321" s="150">
        <v>9371</v>
      </c>
      <c r="Q321" s="150">
        <v>9347</v>
      </c>
      <c r="R321" s="150">
        <v>9324</v>
      </c>
      <c r="S321" s="150">
        <v>9303</v>
      </c>
      <c r="T321" s="150">
        <v>9282</v>
      </c>
      <c r="U321" s="150">
        <v>9265</v>
      </c>
      <c r="V321" s="150">
        <v>9243</v>
      </c>
      <c r="W321" s="150">
        <v>9225</v>
      </c>
      <c r="X321" s="150">
        <v>9206</v>
      </c>
      <c r="Y321" s="150">
        <v>9185</v>
      </c>
      <c r="Z321" s="150">
        <v>9166</v>
      </c>
      <c r="AA321" s="150">
        <v>9146</v>
      </c>
      <c r="AB321" s="150">
        <v>9125</v>
      </c>
      <c r="AC321" s="150">
        <v>9109</v>
      </c>
      <c r="AD321" s="150">
        <v>9089</v>
      </c>
      <c r="AE321" s="150">
        <v>9072</v>
      </c>
      <c r="AF321" s="150">
        <v>9049</v>
      </c>
    </row>
    <row r="322" spans="2:32" x14ac:dyDescent="0.2">
      <c r="B322" s="146" t="s">
        <v>35</v>
      </c>
      <c r="C322" s="146" t="s">
        <v>449</v>
      </c>
      <c r="D322" s="146" t="s">
        <v>415</v>
      </c>
      <c r="E322" s="146" t="s">
        <v>441</v>
      </c>
      <c r="F322" s="146" t="s">
        <v>423</v>
      </c>
      <c r="G322" s="150">
        <v>7318</v>
      </c>
      <c r="H322" s="150">
        <v>7299</v>
      </c>
      <c r="I322" s="150">
        <v>7282</v>
      </c>
      <c r="J322" s="150">
        <v>7264</v>
      </c>
      <c r="K322" s="150">
        <v>7250</v>
      </c>
      <c r="L322" s="150">
        <v>7233</v>
      </c>
      <c r="M322" s="150">
        <v>7214</v>
      </c>
      <c r="N322" s="150">
        <v>7197</v>
      </c>
      <c r="O322" s="150">
        <v>7177</v>
      </c>
      <c r="P322" s="150">
        <v>7159</v>
      </c>
      <c r="Q322" s="150">
        <v>7140</v>
      </c>
      <c r="R322" s="150">
        <v>7121</v>
      </c>
      <c r="S322" s="150">
        <v>7103</v>
      </c>
      <c r="T322" s="150">
        <v>7087</v>
      </c>
      <c r="U322" s="150">
        <v>7072</v>
      </c>
      <c r="V322" s="150">
        <v>7054</v>
      </c>
      <c r="W322" s="150">
        <v>7040</v>
      </c>
      <c r="X322" s="150">
        <v>7023</v>
      </c>
      <c r="Y322" s="150">
        <v>7007</v>
      </c>
      <c r="Z322" s="150">
        <v>6988</v>
      </c>
      <c r="AA322" s="150">
        <v>6973</v>
      </c>
      <c r="AB322" s="150">
        <v>6959</v>
      </c>
      <c r="AC322" s="150">
        <v>6944</v>
      </c>
      <c r="AD322" s="150">
        <v>6929</v>
      </c>
      <c r="AE322" s="150">
        <v>6911</v>
      </c>
      <c r="AF322" s="150">
        <v>6895</v>
      </c>
    </row>
    <row r="323" spans="2:32" x14ac:dyDescent="0.2">
      <c r="B323" s="146"/>
      <c r="C323" s="146"/>
      <c r="D323" s="146" t="s">
        <v>448</v>
      </c>
      <c r="E323" s="146"/>
      <c r="F323" s="146" t="s">
        <v>448</v>
      </c>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row>
    <row r="324" spans="2:32" x14ac:dyDescent="0.2">
      <c r="B324" s="146" t="s">
        <v>39</v>
      </c>
      <c r="C324" s="146" t="s">
        <v>450</v>
      </c>
      <c r="D324" s="146" t="s">
        <v>416</v>
      </c>
      <c r="E324" s="146" t="s">
        <v>428</v>
      </c>
      <c r="F324" s="146" t="s">
        <v>243</v>
      </c>
      <c r="G324" s="150">
        <v>329</v>
      </c>
      <c r="H324" s="150">
        <v>306</v>
      </c>
      <c r="I324" s="150">
        <v>306</v>
      </c>
      <c r="J324" s="150">
        <v>295</v>
      </c>
      <c r="K324" s="150">
        <v>278</v>
      </c>
      <c r="L324" s="150">
        <v>263</v>
      </c>
      <c r="M324" s="150">
        <v>259</v>
      </c>
      <c r="N324" s="150">
        <v>255</v>
      </c>
      <c r="O324" s="150">
        <v>249</v>
      </c>
      <c r="P324" s="150">
        <v>244</v>
      </c>
      <c r="Q324" s="150">
        <v>233</v>
      </c>
      <c r="R324" s="150">
        <v>226</v>
      </c>
      <c r="S324" s="150">
        <v>217</v>
      </c>
      <c r="T324" s="150">
        <v>208</v>
      </c>
      <c r="U324" s="150">
        <v>199</v>
      </c>
      <c r="V324" s="150">
        <v>191</v>
      </c>
      <c r="W324" s="150">
        <v>183</v>
      </c>
      <c r="X324" s="150">
        <v>173</v>
      </c>
      <c r="Y324" s="150">
        <v>165</v>
      </c>
      <c r="Z324" s="150">
        <v>165</v>
      </c>
      <c r="AA324" s="150">
        <v>165</v>
      </c>
      <c r="AB324" s="150">
        <v>165</v>
      </c>
      <c r="AC324" s="150">
        <v>165</v>
      </c>
      <c r="AD324" s="150">
        <v>165</v>
      </c>
      <c r="AE324" s="150">
        <v>166</v>
      </c>
      <c r="AF324" s="150">
        <v>165</v>
      </c>
    </row>
    <row r="325" spans="2:32" x14ac:dyDescent="0.2">
      <c r="B325" s="146" t="s">
        <v>39</v>
      </c>
      <c r="C325" s="146" t="s">
        <v>450</v>
      </c>
      <c r="D325" s="146" t="s">
        <v>416</v>
      </c>
      <c r="E325" s="146" t="s">
        <v>429</v>
      </c>
      <c r="F325" s="146" t="s">
        <v>243</v>
      </c>
      <c r="G325" s="150">
        <v>1370</v>
      </c>
      <c r="H325" s="150">
        <v>1281</v>
      </c>
      <c r="I325" s="150">
        <v>1281</v>
      </c>
      <c r="J325" s="150">
        <v>1241</v>
      </c>
      <c r="K325" s="150">
        <v>1177</v>
      </c>
      <c r="L325" s="150">
        <v>1106</v>
      </c>
      <c r="M325" s="150">
        <v>1088</v>
      </c>
      <c r="N325" s="150">
        <v>1071</v>
      </c>
      <c r="O325" s="150">
        <v>1052</v>
      </c>
      <c r="P325" s="150">
        <v>1024</v>
      </c>
      <c r="Q325" s="150">
        <v>987</v>
      </c>
      <c r="R325" s="150">
        <v>952</v>
      </c>
      <c r="S325" s="150">
        <v>916</v>
      </c>
      <c r="T325" s="150">
        <v>877</v>
      </c>
      <c r="U325" s="150">
        <v>842</v>
      </c>
      <c r="V325" s="150">
        <v>805</v>
      </c>
      <c r="W325" s="150">
        <v>768</v>
      </c>
      <c r="X325" s="150">
        <v>730</v>
      </c>
      <c r="Y325" s="150">
        <v>695</v>
      </c>
      <c r="Z325" s="150">
        <v>695</v>
      </c>
      <c r="AA325" s="150">
        <v>697</v>
      </c>
      <c r="AB325" s="150">
        <v>697</v>
      </c>
      <c r="AC325" s="150">
        <v>698</v>
      </c>
      <c r="AD325" s="150">
        <v>699</v>
      </c>
      <c r="AE325" s="150">
        <v>700</v>
      </c>
      <c r="AF325" s="150">
        <v>696</v>
      </c>
    </row>
    <row r="326" spans="2:32" x14ac:dyDescent="0.2">
      <c r="B326" s="146" t="s">
        <v>39</v>
      </c>
      <c r="C326" s="146" t="s">
        <v>450</v>
      </c>
      <c r="D326" s="146" t="s">
        <v>416</v>
      </c>
      <c r="E326" s="146" t="s">
        <v>266</v>
      </c>
      <c r="F326" s="146" t="s">
        <v>423</v>
      </c>
      <c r="G326" s="150">
        <v>1328</v>
      </c>
      <c r="H326" s="150">
        <v>1328</v>
      </c>
      <c r="I326" s="150">
        <v>1328</v>
      </c>
      <c r="J326" s="150">
        <v>1328</v>
      </c>
      <c r="K326" s="150">
        <v>1328</v>
      </c>
      <c r="L326" s="150">
        <v>1328</v>
      </c>
      <c r="M326" s="150">
        <v>1328</v>
      </c>
      <c r="N326" s="150">
        <v>1328</v>
      </c>
      <c r="O326" s="150">
        <v>1328</v>
      </c>
      <c r="P326" s="150">
        <v>1328</v>
      </c>
      <c r="Q326" s="150">
        <v>1328</v>
      </c>
      <c r="R326" s="150">
        <v>1328</v>
      </c>
      <c r="S326" s="150">
        <v>1328</v>
      </c>
      <c r="T326" s="150">
        <v>1327</v>
      </c>
      <c r="U326" s="150">
        <v>1328</v>
      </c>
      <c r="V326" s="150">
        <v>1327</v>
      </c>
      <c r="W326" s="150">
        <v>1327</v>
      </c>
      <c r="X326" s="150">
        <v>1327</v>
      </c>
      <c r="Y326" s="150">
        <v>1327</v>
      </c>
      <c r="Z326" s="150">
        <v>1327</v>
      </c>
      <c r="AA326" s="150">
        <v>1327</v>
      </c>
      <c r="AB326" s="150">
        <v>1327</v>
      </c>
      <c r="AC326" s="150">
        <v>1327</v>
      </c>
      <c r="AD326" s="150">
        <v>1327</v>
      </c>
      <c r="AE326" s="150">
        <v>1327</v>
      </c>
      <c r="AF326" s="150">
        <v>1328</v>
      </c>
    </row>
    <row r="327" spans="2:32" x14ac:dyDescent="0.2">
      <c r="B327" s="146" t="s">
        <v>39</v>
      </c>
      <c r="C327" s="146" t="s">
        <v>450</v>
      </c>
      <c r="D327" s="146" t="s">
        <v>416</v>
      </c>
      <c r="E327" s="146" t="s">
        <v>430</v>
      </c>
      <c r="F327" s="146" t="s">
        <v>420</v>
      </c>
      <c r="G327" s="150">
        <v>9619</v>
      </c>
      <c r="H327" s="150">
        <v>10701</v>
      </c>
      <c r="I327" s="150">
        <v>11148</v>
      </c>
      <c r="J327" s="150">
        <v>13302</v>
      </c>
      <c r="K327" s="150">
        <v>14350</v>
      </c>
      <c r="L327" s="150">
        <v>15391</v>
      </c>
      <c r="M327" s="150">
        <v>15981</v>
      </c>
      <c r="N327" s="150">
        <v>16504</v>
      </c>
      <c r="O327" s="150">
        <v>16937</v>
      </c>
      <c r="P327" s="150">
        <v>17291</v>
      </c>
      <c r="Q327" s="150">
        <v>17563</v>
      </c>
      <c r="R327" s="150">
        <v>18399</v>
      </c>
      <c r="S327" s="150">
        <v>19232</v>
      </c>
      <c r="T327" s="150">
        <v>20064</v>
      </c>
      <c r="U327" s="150">
        <v>20901</v>
      </c>
      <c r="V327" s="150">
        <v>21736</v>
      </c>
      <c r="W327" s="150">
        <v>22569</v>
      </c>
      <c r="X327" s="150">
        <v>23405</v>
      </c>
      <c r="Y327" s="150">
        <v>24243</v>
      </c>
      <c r="Z327" s="150">
        <v>24231</v>
      </c>
      <c r="AA327" s="150">
        <v>24228</v>
      </c>
      <c r="AB327" s="150">
        <v>24232</v>
      </c>
      <c r="AC327" s="150">
        <v>24218</v>
      </c>
      <c r="AD327" s="150">
        <v>24207</v>
      </c>
      <c r="AE327" s="150">
        <v>24215</v>
      </c>
      <c r="AF327" s="150">
        <v>24196</v>
      </c>
    </row>
    <row r="328" spans="2:32" x14ac:dyDescent="0.2">
      <c r="B328" s="146" t="s">
        <v>39</v>
      </c>
      <c r="C328" s="146" t="s">
        <v>450</v>
      </c>
      <c r="D328" s="146" t="s">
        <v>416</v>
      </c>
      <c r="E328" s="146" t="s">
        <v>431</v>
      </c>
      <c r="F328" s="146" t="s">
        <v>420</v>
      </c>
      <c r="G328" s="150">
        <v>0</v>
      </c>
      <c r="H328" s="150">
        <v>0</v>
      </c>
      <c r="I328" s="150">
        <v>0</v>
      </c>
      <c r="J328" s="150">
        <v>0</v>
      </c>
      <c r="K328" s="150">
        <v>0</v>
      </c>
      <c r="L328" s="150">
        <v>0</v>
      </c>
      <c r="M328" s="150">
        <v>217</v>
      </c>
      <c r="N328" s="150">
        <v>477</v>
      </c>
      <c r="O328" s="150">
        <v>779</v>
      </c>
      <c r="P328" s="150">
        <v>1121</v>
      </c>
      <c r="Q328" s="150">
        <v>1503</v>
      </c>
      <c r="R328" s="150">
        <v>1602</v>
      </c>
      <c r="S328" s="150">
        <v>1703</v>
      </c>
      <c r="T328" s="150">
        <v>1801</v>
      </c>
      <c r="U328" s="150">
        <v>1900</v>
      </c>
      <c r="V328" s="150">
        <v>2000</v>
      </c>
      <c r="W328" s="150">
        <v>2101</v>
      </c>
      <c r="X328" s="150">
        <v>2201</v>
      </c>
      <c r="Y328" s="150">
        <v>2301</v>
      </c>
      <c r="Z328" s="150">
        <v>2301</v>
      </c>
      <c r="AA328" s="150">
        <v>2298</v>
      </c>
      <c r="AB328" s="150">
        <v>2300</v>
      </c>
      <c r="AC328" s="150">
        <v>2297</v>
      </c>
      <c r="AD328" s="150">
        <v>2298</v>
      </c>
      <c r="AE328" s="150">
        <v>2298</v>
      </c>
      <c r="AF328" s="150">
        <v>2296</v>
      </c>
    </row>
    <row r="329" spans="2:32" x14ac:dyDescent="0.2">
      <c r="B329" s="146" t="s">
        <v>39</v>
      </c>
      <c r="C329" s="146" t="s">
        <v>450</v>
      </c>
      <c r="D329" s="146" t="s">
        <v>416</v>
      </c>
      <c r="E329" s="146" t="s">
        <v>432</v>
      </c>
      <c r="F329" s="146" t="s">
        <v>420</v>
      </c>
      <c r="G329" s="150">
        <v>0</v>
      </c>
      <c r="H329" s="150">
        <v>0</v>
      </c>
      <c r="I329" s="150">
        <v>0</v>
      </c>
      <c r="J329" s="150">
        <v>0</v>
      </c>
      <c r="K329" s="150">
        <v>0</v>
      </c>
      <c r="L329" s="150">
        <v>0</v>
      </c>
      <c r="M329" s="150">
        <v>217</v>
      </c>
      <c r="N329" s="150">
        <v>477</v>
      </c>
      <c r="O329" s="150">
        <v>779</v>
      </c>
      <c r="P329" s="150">
        <v>1121</v>
      </c>
      <c r="Q329" s="150">
        <v>1503</v>
      </c>
      <c r="R329" s="150">
        <v>1602</v>
      </c>
      <c r="S329" s="150">
        <v>1703</v>
      </c>
      <c r="T329" s="150">
        <v>1801</v>
      </c>
      <c r="U329" s="150">
        <v>1900</v>
      </c>
      <c r="V329" s="150">
        <v>2000</v>
      </c>
      <c r="W329" s="150">
        <v>2101</v>
      </c>
      <c r="X329" s="150">
        <v>2201</v>
      </c>
      <c r="Y329" s="150">
        <v>2301</v>
      </c>
      <c r="Z329" s="150">
        <v>2301</v>
      </c>
      <c r="AA329" s="150">
        <v>2298</v>
      </c>
      <c r="AB329" s="150">
        <v>2300</v>
      </c>
      <c r="AC329" s="150">
        <v>2297</v>
      </c>
      <c r="AD329" s="150">
        <v>2298</v>
      </c>
      <c r="AE329" s="150">
        <v>2298</v>
      </c>
      <c r="AF329" s="150">
        <v>2296</v>
      </c>
    </row>
    <row r="330" spans="2:32" x14ac:dyDescent="0.2">
      <c r="B330" s="146" t="s">
        <v>39</v>
      </c>
      <c r="C330" s="146" t="s">
        <v>450</v>
      </c>
      <c r="D330" s="146" t="s">
        <v>416</v>
      </c>
      <c r="E330" s="146" t="s">
        <v>433</v>
      </c>
      <c r="F330" s="146" t="s">
        <v>243</v>
      </c>
      <c r="G330" s="150">
        <v>1871</v>
      </c>
      <c r="H330" s="150">
        <v>1748</v>
      </c>
      <c r="I330" s="150">
        <v>1750</v>
      </c>
      <c r="J330" s="150">
        <v>1697</v>
      </c>
      <c r="K330" s="150">
        <v>1608</v>
      </c>
      <c r="L330" s="150">
        <v>1515</v>
      </c>
      <c r="M330" s="150">
        <v>1490</v>
      </c>
      <c r="N330" s="150">
        <v>1465</v>
      </c>
      <c r="O330" s="150">
        <v>1437</v>
      </c>
      <c r="P330" s="150">
        <v>1400</v>
      </c>
      <c r="Q330" s="150">
        <v>1351</v>
      </c>
      <c r="R330" s="150">
        <v>1301</v>
      </c>
      <c r="S330" s="150">
        <v>1251</v>
      </c>
      <c r="T330" s="150">
        <v>1200</v>
      </c>
      <c r="U330" s="150">
        <v>1150</v>
      </c>
      <c r="V330" s="150">
        <v>1099</v>
      </c>
      <c r="W330" s="150">
        <v>1052</v>
      </c>
      <c r="X330" s="150">
        <v>1000</v>
      </c>
      <c r="Y330" s="150">
        <v>952</v>
      </c>
      <c r="Z330" s="150">
        <v>952</v>
      </c>
      <c r="AA330" s="150">
        <v>953</v>
      </c>
      <c r="AB330" s="150">
        <v>953</v>
      </c>
      <c r="AC330" s="150">
        <v>955</v>
      </c>
      <c r="AD330" s="150">
        <v>955</v>
      </c>
      <c r="AE330" s="150">
        <v>956</v>
      </c>
      <c r="AF330" s="150">
        <v>953</v>
      </c>
    </row>
    <row r="331" spans="2:32" x14ac:dyDescent="0.2">
      <c r="B331" s="146" t="s">
        <v>39</v>
      </c>
      <c r="C331" s="146" t="s">
        <v>450</v>
      </c>
      <c r="D331" s="146" t="s">
        <v>416</v>
      </c>
      <c r="E331" s="146" t="s">
        <v>434</v>
      </c>
      <c r="F331" s="146" t="s">
        <v>243</v>
      </c>
      <c r="G331" s="150">
        <v>7784</v>
      </c>
      <c r="H331" s="150">
        <v>7279</v>
      </c>
      <c r="I331" s="150">
        <v>7282</v>
      </c>
      <c r="J331" s="150">
        <v>7066</v>
      </c>
      <c r="K331" s="150">
        <v>6690</v>
      </c>
      <c r="L331" s="150">
        <v>6303</v>
      </c>
      <c r="M331" s="150">
        <v>6199</v>
      </c>
      <c r="N331" s="150">
        <v>6097</v>
      </c>
      <c r="O331" s="150">
        <v>5993</v>
      </c>
      <c r="P331" s="150">
        <v>5826</v>
      </c>
      <c r="Q331" s="150">
        <v>5619</v>
      </c>
      <c r="R331" s="150">
        <v>5414</v>
      </c>
      <c r="S331" s="150">
        <v>5206</v>
      </c>
      <c r="T331" s="150">
        <v>4996</v>
      </c>
      <c r="U331" s="150">
        <v>4791</v>
      </c>
      <c r="V331" s="150">
        <v>4583</v>
      </c>
      <c r="W331" s="150">
        <v>4380</v>
      </c>
      <c r="X331" s="150">
        <v>4168</v>
      </c>
      <c r="Y331" s="150">
        <v>3966</v>
      </c>
      <c r="Z331" s="150">
        <v>3965</v>
      </c>
      <c r="AA331" s="150">
        <v>3968</v>
      </c>
      <c r="AB331" s="150">
        <v>3969</v>
      </c>
      <c r="AC331" s="150">
        <v>3977</v>
      </c>
      <c r="AD331" s="150">
        <v>3980</v>
      </c>
      <c r="AE331" s="150">
        <v>3983</v>
      </c>
      <c r="AF331" s="150">
        <v>3968</v>
      </c>
    </row>
    <row r="332" spans="2:32" x14ac:dyDescent="0.2">
      <c r="B332" s="146" t="s">
        <v>39</v>
      </c>
      <c r="C332" s="146" t="s">
        <v>450</v>
      </c>
      <c r="D332" s="146" t="s">
        <v>416</v>
      </c>
      <c r="E332" s="146" t="s">
        <v>435</v>
      </c>
      <c r="F332" s="146" t="s">
        <v>421</v>
      </c>
      <c r="G332" s="150">
        <v>4193</v>
      </c>
      <c r="H332" s="150">
        <v>4205</v>
      </c>
      <c r="I332" s="150">
        <v>4174</v>
      </c>
      <c r="J332" s="150">
        <v>4005</v>
      </c>
      <c r="K332" s="150">
        <v>3992</v>
      </c>
      <c r="L332" s="150">
        <v>3980</v>
      </c>
      <c r="M332" s="150">
        <v>3891</v>
      </c>
      <c r="N332" s="150">
        <v>3804</v>
      </c>
      <c r="O332" s="150">
        <v>3770</v>
      </c>
      <c r="P332" s="150">
        <v>3764</v>
      </c>
      <c r="Q332" s="150">
        <v>3764</v>
      </c>
      <c r="R332" s="150">
        <v>3764</v>
      </c>
      <c r="S332" s="150">
        <v>3762</v>
      </c>
      <c r="T332" s="150">
        <v>3763</v>
      </c>
      <c r="U332" s="150">
        <v>3761</v>
      </c>
      <c r="V332" s="150">
        <v>3760</v>
      </c>
      <c r="W332" s="150">
        <v>3760</v>
      </c>
      <c r="X332" s="150">
        <v>3761</v>
      </c>
      <c r="Y332" s="150">
        <v>3761</v>
      </c>
      <c r="Z332" s="150">
        <v>3758</v>
      </c>
      <c r="AA332" s="150">
        <v>3760</v>
      </c>
      <c r="AB332" s="150">
        <v>3762</v>
      </c>
      <c r="AC332" s="150">
        <v>3760</v>
      </c>
      <c r="AD332" s="150">
        <v>3760</v>
      </c>
      <c r="AE332" s="150">
        <v>3760</v>
      </c>
      <c r="AF332" s="150">
        <v>3766</v>
      </c>
    </row>
    <row r="333" spans="2:32" x14ac:dyDescent="0.2">
      <c r="B333" s="146" t="s">
        <v>39</v>
      </c>
      <c r="C333" s="146" t="s">
        <v>450</v>
      </c>
      <c r="D333" s="146" t="s">
        <v>416</v>
      </c>
      <c r="E333" s="146" t="s">
        <v>436</v>
      </c>
      <c r="F333" s="146" t="s">
        <v>421</v>
      </c>
      <c r="G333" s="150">
        <v>37573</v>
      </c>
      <c r="H333" s="150">
        <v>37667</v>
      </c>
      <c r="I333" s="150">
        <v>37373</v>
      </c>
      <c r="J333" s="150">
        <v>35871</v>
      </c>
      <c r="K333" s="150">
        <v>35769</v>
      </c>
      <c r="L333" s="150">
        <v>35657</v>
      </c>
      <c r="M333" s="150">
        <v>34869</v>
      </c>
      <c r="N333" s="150">
        <v>34078</v>
      </c>
      <c r="O333" s="150">
        <v>33764</v>
      </c>
      <c r="P333" s="150">
        <v>33712</v>
      </c>
      <c r="Q333" s="150">
        <v>33712</v>
      </c>
      <c r="R333" s="150">
        <v>33709</v>
      </c>
      <c r="S333" s="150">
        <v>33695</v>
      </c>
      <c r="T333" s="150">
        <v>33693</v>
      </c>
      <c r="U333" s="150">
        <v>33695</v>
      </c>
      <c r="V333" s="150">
        <v>33683</v>
      </c>
      <c r="W333" s="150">
        <v>33677</v>
      </c>
      <c r="X333" s="150">
        <v>33675</v>
      </c>
      <c r="Y333" s="150">
        <v>33677</v>
      </c>
      <c r="Z333" s="150">
        <v>33667</v>
      </c>
      <c r="AA333" s="150">
        <v>33674</v>
      </c>
      <c r="AB333" s="150">
        <v>33677</v>
      </c>
      <c r="AC333" s="150">
        <v>33667</v>
      </c>
      <c r="AD333" s="150">
        <v>33668</v>
      </c>
      <c r="AE333" s="150">
        <v>33675</v>
      </c>
      <c r="AF333" s="150">
        <v>33707</v>
      </c>
    </row>
    <row r="334" spans="2:32" x14ac:dyDescent="0.2">
      <c r="B334" s="146" t="s">
        <v>39</v>
      </c>
      <c r="C334" s="146" t="s">
        <v>450</v>
      </c>
      <c r="D334" s="146" t="s">
        <v>416</v>
      </c>
      <c r="E334" s="146" t="s">
        <v>422</v>
      </c>
      <c r="F334" s="146" t="s">
        <v>422</v>
      </c>
      <c r="G334" s="150">
        <v>17694</v>
      </c>
      <c r="H334" s="150">
        <v>16857</v>
      </c>
      <c r="I334" s="150">
        <v>16027</v>
      </c>
      <c r="J334" s="150">
        <v>15192</v>
      </c>
      <c r="K334" s="150">
        <v>14373</v>
      </c>
      <c r="L334" s="150">
        <v>13541</v>
      </c>
      <c r="M334" s="150">
        <v>13319</v>
      </c>
      <c r="N334" s="150">
        <v>13096</v>
      </c>
      <c r="O334" s="150">
        <v>12240</v>
      </c>
      <c r="P334" s="150">
        <v>11150</v>
      </c>
      <c r="Q334" s="150">
        <v>10059</v>
      </c>
      <c r="R334" s="150">
        <v>8966</v>
      </c>
      <c r="S334" s="150">
        <v>7874</v>
      </c>
      <c r="T334" s="150">
        <v>6783</v>
      </c>
      <c r="U334" s="150">
        <v>5699</v>
      </c>
      <c r="V334" s="150">
        <v>4611</v>
      </c>
      <c r="W334" s="150">
        <v>3526</v>
      </c>
      <c r="X334" s="150">
        <v>2442</v>
      </c>
      <c r="Y334" s="150">
        <v>1356</v>
      </c>
      <c r="Z334" s="150">
        <v>1354</v>
      </c>
      <c r="AA334" s="150">
        <v>1357</v>
      </c>
      <c r="AB334" s="150">
        <v>1356</v>
      </c>
      <c r="AC334" s="150">
        <v>1355</v>
      </c>
      <c r="AD334" s="150">
        <v>1355</v>
      </c>
      <c r="AE334" s="150">
        <v>1356</v>
      </c>
      <c r="AF334" s="150">
        <v>1354</v>
      </c>
    </row>
    <row r="335" spans="2:32" x14ac:dyDescent="0.2">
      <c r="B335" s="146" t="s">
        <v>39</v>
      </c>
      <c r="C335" s="146" t="s">
        <v>450</v>
      </c>
      <c r="D335" s="146" t="s">
        <v>416</v>
      </c>
      <c r="E335" s="146" t="s">
        <v>437</v>
      </c>
      <c r="F335" s="146" t="s">
        <v>421</v>
      </c>
      <c r="G335" s="150">
        <v>585</v>
      </c>
      <c r="H335" s="150">
        <v>583</v>
      </c>
      <c r="I335" s="150">
        <v>627</v>
      </c>
      <c r="J335" s="150">
        <v>618</v>
      </c>
      <c r="K335" s="150">
        <v>631</v>
      </c>
      <c r="L335" s="150">
        <v>644</v>
      </c>
      <c r="M335" s="150">
        <v>629</v>
      </c>
      <c r="N335" s="150">
        <v>615</v>
      </c>
      <c r="O335" s="150">
        <v>610</v>
      </c>
      <c r="P335" s="150">
        <v>609</v>
      </c>
      <c r="Q335" s="150">
        <v>610</v>
      </c>
      <c r="R335" s="150">
        <v>609</v>
      </c>
      <c r="S335" s="150">
        <v>609</v>
      </c>
      <c r="T335" s="150">
        <v>609</v>
      </c>
      <c r="U335" s="150">
        <v>609</v>
      </c>
      <c r="V335" s="150">
        <v>608</v>
      </c>
      <c r="W335" s="150">
        <v>608</v>
      </c>
      <c r="X335" s="150">
        <v>608</v>
      </c>
      <c r="Y335" s="150">
        <v>608</v>
      </c>
      <c r="Z335" s="150">
        <v>608</v>
      </c>
      <c r="AA335" s="150">
        <v>608</v>
      </c>
      <c r="AB335" s="150">
        <v>608</v>
      </c>
      <c r="AC335" s="150">
        <v>608</v>
      </c>
      <c r="AD335" s="150">
        <v>608</v>
      </c>
      <c r="AE335" s="150">
        <v>608</v>
      </c>
      <c r="AF335" s="150">
        <v>609</v>
      </c>
    </row>
    <row r="336" spans="2:32" x14ac:dyDescent="0.2">
      <c r="B336" s="146" t="s">
        <v>39</v>
      </c>
      <c r="C336" s="146" t="s">
        <v>450</v>
      </c>
      <c r="D336" s="146" t="s">
        <v>416</v>
      </c>
      <c r="E336" s="146" t="s">
        <v>438</v>
      </c>
      <c r="F336" s="146" t="s">
        <v>421</v>
      </c>
      <c r="G336" s="150">
        <v>5282</v>
      </c>
      <c r="H336" s="150">
        <v>5261</v>
      </c>
      <c r="I336" s="150">
        <v>5649</v>
      </c>
      <c r="J336" s="150">
        <v>5582</v>
      </c>
      <c r="K336" s="150">
        <v>5692</v>
      </c>
      <c r="L336" s="150">
        <v>5806</v>
      </c>
      <c r="M336" s="150">
        <v>5676</v>
      </c>
      <c r="N336" s="150">
        <v>5545</v>
      </c>
      <c r="O336" s="150">
        <v>5494</v>
      </c>
      <c r="P336" s="150">
        <v>5487</v>
      </c>
      <c r="Q336" s="150">
        <v>5486</v>
      </c>
      <c r="R336" s="150">
        <v>5486</v>
      </c>
      <c r="S336" s="150">
        <v>5481</v>
      </c>
      <c r="T336" s="150">
        <v>5482</v>
      </c>
      <c r="U336" s="150">
        <v>5479</v>
      </c>
      <c r="V336" s="150">
        <v>5477</v>
      </c>
      <c r="W336" s="150">
        <v>5476</v>
      </c>
      <c r="X336" s="150">
        <v>5476</v>
      </c>
      <c r="Y336" s="150">
        <v>5476</v>
      </c>
      <c r="Z336" s="150">
        <v>5473</v>
      </c>
      <c r="AA336" s="150">
        <v>5475</v>
      </c>
      <c r="AB336" s="150">
        <v>5476</v>
      </c>
      <c r="AC336" s="150">
        <v>5473</v>
      </c>
      <c r="AD336" s="150">
        <v>5475</v>
      </c>
      <c r="AE336" s="150">
        <v>5475</v>
      </c>
      <c r="AF336" s="150">
        <v>5478</v>
      </c>
    </row>
    <row r="337" spans="2:32" x14ac:dyDescent="0.2">
      <c r="B337" s="146" t="s">
        <v>39</v>
      </c>
      <c r="C337" s="146" t="s">
        <v>450</v>
      </c>
      <c r="D337" s="146" t="s">
        <v>416</v>
      </c>
      <c r="E337" s="146" t="s">
        <v>439</v>
      </c>
      <c r="F337" s="146" t="s">
        <v>420</v>
      </c>
      <c r="G337" s="150">
        <v>1405</v>
      </c>
      <c r="H337" s="150">
        <v>1799</v>
      </c>
      <c r="I337" s="150">
        <v>2072</v>
      </c>
      <c r="J337" s="150">
        <v>2790</v>
      </c>
      <c r="K337" s="150">
        <v>3138</v>
      </c>
      <c r="L337" s="150">
        <v>3487</v>
      </c>
      <c r="M337" s="150">
        <v>3830</v>
      </c>
      <c r="N337" s="150">
        <v>4179</v>
      </c>
      <c r="O337" s="150">
        <v>4526</v>
      </c>
      <c r="P337" s="150">
        <v>4872</v>
      </c>
      <c r="Q337" s="150">
        <v>5217</v>
      </c>
      <c r="R337" s="150">
        <v>5562</v>
      </c>
      <c r="S337" s="150">
        <v>5908</v>
      </c>
      <c r="T337" s="150">
        <v>6252</v>
      </c>
      <c r="U337" s="150">
        <v>6598</v>
      </c>
      <c r="V337" s="150">
        <v>6943</v>
      </c>
      <c r="W337" s="150">
        <v>7288</v>
      </c>
      <c r="X337" s="150">
        <v>7633</v>
      </c>
      <c r="Y337" s="150">
        <v>7977</v>
      </c>
      <c r="Z337" s="150">
        <v>7975</v>
      </c>
      <c r="AA337" s="150">
        <v>7975</v>
      </c>
      <c r="AB337" s="150">
        <v>7974</v>
      </c>
      <c r="AC337" s="150">
        <v>7971</v>
      </c>
      <c r="AD337" s="150">
        <v>7968</v>
      </c>
      <c r="AE337" s="150">
        <v>7968</v>
      </c>
      <c r="AF337" s="150">
        <v>7962</v>
      </c>
    </row>
    <row r="338" spans="2:32" x14ac:dyDescent="0.2">
      <c r="B338" s="146" t="s">
        <v>39</v>
      </c>
      <c r="C338" s="146" t="s">
        <v>450</v>
      </c>
      <c r="D338" s="146" t="s">
        <v>416</v>
      </c>
      <c r="E338" s="146" t="s">
        <v>440</v>
      </c>
      <c r="F338" s="146" t="s">
        <v>423</v>
      </c>
      <c r="G338" s="150">
        <v>1291</v>
      </c>
      <c r="H338" s="150">
        <v>1292</v>
      </c>
      <c r="I338" s="150">
        <v>1291</v>
      </c>
      <c r="J338" s="150">
        <v>1291</v>
      </c>
      <c r="K338" s="150">
        <v>1291</v>
      </c>
      <c r="L338" s="150">
        <v>1291</v>
      </c>
      <c r="M338" s="150">
        <v>1291</v>
      </c>
      <c r="N338" s="150">
        <v>1291</v>
      </c>
      <c r="O338" s="150">
        <v>1290</v>
      </c>
      <c r="P338" s="150">
        <v>1291</v>
      </c>
      <c r="Q338" s="150">
        <v>1290</v>
      </c>
      <c r="R338" s="150">
        <v>1290</v>
      </c>
      <c r="S338" s="150">
        <v>1289</v>
      </c>
      <c r="T338" s="150">
        <v>1289</v>
      </c>
      <c r="U338" s="150">
        <v>1288</v>
      </c>
      <c r="V338" s="150">
        <v>1288</v>
      </c>
      <c r="W338" s="150">
        <v>1288</v>
      </c>
      <c r="X338" s="150">
        <v>1288</v>
      </c>
      <c r="Y338" s="150">
        <v>1289</v>
      </c>
      <c r="Z338" s="150">
        <v>1289</v>
      </c>
      <c r="AA338" s="150">
        <v>1288</v>
      </c>
      <c r="AB338" s="150">
        <v>1289</v>
      </c>
      <c r="AC338" s="150">
        <v>1289</v>
      </c>
      <c r="AD338" s="150">
        <v>1288</v>
      </c>
      <c r="AE338" s="150">
        <v>1288</v>
      </c>
      <c r="AF338" s="150">
        <v>1290</v>
      </c>
    </row>
    <row r="339" spans="2:32" x14ac:dyDescent="0.2">
      <c r="B339" s="146" t="s">
        <v>39</v>
      </c>
      <c r="C339" s="146" t="s">
        <v>450</v>
      </c>
      <c r="D339" s="146" t="s">
        <v>416</v>
      </c>
      <c r="E339" s="146" t="s">
        <v>441</v>
      </c>
      <c r="F339" s="146" t="s">
        <v>423</v>
      </c>
      <c r="G339" s="150">
        <v>110</v>
      </c>
      <c r="H339" s="150">
        <v>110</v>
      </c>
      <c r="I339" s="150">
        <v>110</v>
      </c>
      <c r="J339" s="150">
        <v>110</v>
      </c>
      <c r="K339" s="150">
        <v>110</v>
      </c>
      <c r="L339" s="150">
        <v>111</v>
      </c>
      <c r="M339" s="150">
        <v>110</v>
      </c>
      <c r="N339" s="150">
        <v>110</v>
      </c>
      <c r="O339" s="150">
        <v>110</v>
      </c>
      <c r="P339" s="150">
        <v>110</v>
      </c>
      <c r="Q339" s="150">
        <v>110</v>
      </c>
      <c r="R339" s="150">
        <v>110</v>
      </c>
      <c r="S339" s="150">
        <v>110</v>
      </c>
      <c r="T339" s="150">
        <v>110</v>
      </c>
      <c r="U339" s="150">
        <v>110</v>
      </c>
      <c r="V339" s="150">
        <v>110</v>
      </c>
      <c r="W339" s="150">
        <v>110</v>
      </c>
      <c r="X339" s="150">
        <v>110</v>
      </c>
      <c r="Y339" s="150">
        <v>110</v>
      </c>
      <c r="Z339" s="150">
        <v>110</v>
      </c>
      <c r="AA339" s="150">
        <v>110</v>
      </c>
      <c r="AB339" s="150">
        <v>110</v>
      </c>
      <c r="AC339" s="150">
        <v>110</v>
      </c>
      <c r="AD339" s="150">
        <v>110</v>
      </c>
      <c r="AE339" s="150">
        <v>110</v>
      </c>
      <c r="AF339" s="150">
        <v>110</v>
      </c>
    </row>
    <row r="340" spans="2:32" x14ac:dyDescent="0.2">
      <c r="B340" s="146"/>
      <c r="C340" s="146"/>
      <c r="D340" s="146" t="s">
        <v>448</v>
      </c>
      <c r="E340" s="146"/>
      <c r="F340" s="146" t="s">
        <v>448</v>
      </c>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row>
    <row r="341" spans="2:32" x14ac:dyDescent="0.2">
      <c r="B341" s="146" t="s">
        <v>37</v>
      </c>
      <c r="C341" s="146" t="s">
        <v>450</v>
      </c>
      <c r="D341" s="146" t="s">
        <v>416</v>
      </c>
      <c r="E341" s="146" t="s">
        <v>428</v>
      </c>
      <c r="F341" s="146" t="s">
        <v>243</v>
      </c>
      <c r="G341" s="150">
        <v>329</v>
      </c>
      <c r="H341" s="150">
        <v>306</v>
      </c>
      <c r="I341" s="150">
        <v>306</v>
      </c>
      <c r="J341" s="150">
        <v>296</v>
      </c>
      <c r="K341" s="150">
        <v>278</v>
      </c>
      <c r="L341" s="150">
        <v>263</v>
      </c>
      <c r="M341" s="150">
        <v>259</v>
      </c>
      <c r="N341" s="150">
        <v>255</v>
      </c>
      <c r="O341" s="150">
        <v>249</v>
      </c>
      <c r="P341" s="150">
        <v>246</v>
      </c>
      <c r="Q341" s="150">
        <v>242</v>
      </c>
      <c r="R341" s="150">
        <v>235</v>
      </c>
      <c r="S341" s="150">
        <v>232</v>
      </c>
      <c r="T341" s="150">
        <v>228</v>
      </c>
      <c r="U341" s="150">
        <v>224</v>
      </c>
      <c r="V341" s="150">
        <v>219</v>
      </c>
      <c r="W341" s="150">
        <v>215</v>
      </c>
      <c r="X341" s="150">
        <v>211</v>
      </c>
      <c r="Y341" s="150">
        <v>207</v>
      </c>
      <c r="Z341" s="150">
        <v>202</v>
      </c>
      <c r="AA341" s="150">
        <v>198</v>
      </c>
      <c r="AB341" s="150">
        <v>193</v>
      </c>
      <c r="AC341" s="150">
        <v>188</v>
      </c>
      <c r="AD341" s="150">
        <v>183</v>
      </c>
      <c r="AE341" s="150">
        <v>176</v>
      </c>
      <c r="AF341" s="150">
        <v>165</v>
      </c>
    </row>
    <row r="342" spans="2:32" x14ac:dyDescent="0.2">
      <c r="B342" s="146" t="s">
        <v>37</v>
      </c>
      <c r="C342" s="146" t="s">
        <v>450</v>
      </c>
      <c r="D342" s="146" t="s">
        <v>416</v>
      </c>
      <c r="E342" s="146" t="s">
        <v>429</v>
      </c>
      <c r="F342" s="146" t="s">
        <v>243</v>
      </c>
      <c r="G342" s="150">
        <v>1370</v>
      </c>
      <c r="H342" s="150">
        <v>1281</v>
      </c>
      <c r="I342" s="150">
        <v>1281</v>
      </c>
      <c r="J342" s="150">
        <v>1243</v>
      </c>
      <c r="K342" s="150">
        <v>1177</v>
      </c>
      <c r="L342" s="150">
        <v>1106</v>
      </c>
      <c r="M342" s="150">
        <v>1088</v>
      </c>
      <c r="N342" s="150">
        <v>1071</v>
      </c>
      <c r="O342" s="150">
        <v>1052</v>
      </c>
      <c r="P342" s="150">
        <v>1035</v>
      </c>
      <c r="Q342" s="150">
        <v>1016</v>
      </c>
      <c r="R342" s="150">
        <v>998</v>
      </c>
      <c r="S342" s="150">
        <v>981</v>
      </c>
      <c r="T342" s="150">
        <v>961</v>
      </c>
      <c r="U342" s="150">
        <v>943</v>
      </c>
      <c r="V342" s="150">
        <v>925</v>
      </c>
      <c r="W342" s="150">
        <v>908</v>
      </c>
      <c r="X342" s="150">
        <v>889</v>
      </c>
      <c r="Y342" s="150">
        <v>871</v>
      </c>
      <c r="Z342" s="150">
        <v>853</v>
      </c>
      <c r="AA342" s="150">
        <v>835</v>
      </c>
      <c r="AB342" s="150">
        <v>816</v>
      </c>
      <c r="AC342" s="150">
        <v>792</v>
      </c>
      <c r="AD342" s="150">
        <v>768</v>
      </c>
      <c r="AE342" s="150">
        <v>743</v>
      </c>
      <c r="AF342" s="150">
        <v>697</v>
      </c>
    </row>
    <row r="343" spans="2:32" x14ac:dyDescent="0.2">
      <c r="B343" s="146" t="s">
        <v>37</v>
      </c>
      <c r="C343" s="146" t="s">
        <v>450</v>
      </c>
      <c r="D343" s="146" t="s">
        <v>416</v>
      </c>
      <c r="E343" s="146" t="s">
        <v>266</v>
      </c>
      <c r="F343" s="146" t="s">
        <v>423</v>
      </c>
      <c r="G343" s="150">
        <v>1328</v>
      </c>
      <c r="H343" s="150">
        <v>1328</v>
      </c>
      <c r="I343" s="150">
        <v>1328</v>
      </c>
      <c r="J343" s="150">
        <v>1328</v>
      </c>
      <c r="K343" s="150">
        <v>1328</v>
      </c>
      <c r="L343" s="150">
        <v>1328</v>
      </c>
      <c r="M343" s="150">
        <v>1328</v>
      </c>
      <c r="N343" s="150">
        <v>1328</v>
      </c>
      <c r="O343" s="150">
        <v>1328</v>
      </c>
      <c r="P343" s="150">
        <v>1328</v>
      </c>
      <c r="Q343" s="150">
        <v>1328</v>
      </c>
      <c r="R343" s="150">
        <v>1328</v>
      </c>
      <c r="S343" s="150">
        <v>1328</v>
      </c>
      <c r="T343" s="150">
        <v>1327</v>
      </c>
      <c r="U343" s="150">
        <v>1328</v>
      </c>
      <c r="V343" s="150">
        <v>1327</v>
      </c>
      <c r="W343" s="150">
        <v>1327</v>
      </c>
      <c r="X343" s="150">
        <v>1327</v>
      </c>
      <c r="Y343" s="150">
        <v>1327</v>
      </c>
      <c r="Z343" s="150">
        <v>1327</v>
      </c>
      <c r="AA343" s="150">
        <v>1327</v>
      </c>
      <c r="AB343" s="150">
        <v>1327</v>
      </c>
      <c r="AC343" s="150">
        <v>1327</v>
      </c>
      <c r="AD343" s="150">
        <v>1327</v>
      </c>
      <c r="AE343" s="150">
        <v>1327</v>
      </c>
      <c r="AF343" s="150">
        <v>1328</v>
      </c>
    </row>
    <row r="344" spans="2:32" x14ac:dyDescent="0.2">
      <c r="B344" s="146" t="s">
        <v>37</v>
      </c>
      <c r="C344" s="146" t="s">
        <v>450</v>
      </c>
      <c r="D344" s="146" t="s">
        <v>416</v>
      </c>
      <c r="E344" s="146" t="s">
        <v>430</v>
      </c>
      <c r="F344" s="146" t="s">
        <v>420</v>
      </c>
      <c r="G344" s="150">
        <v>9619</v>
      </c>
      <c r="H344" s="150">
        <v>10701</v>
      </c>
      <c r="I344" s="150">
        <v>11148</v>
      </c>
      <c r="J344" s="150">
        <v>11979</v>
      </c>
      <c r="K344" s="150">
        <v>12836</v>
      </c>
      <c r="L344" s="150">
        <v>13686</v>
      </c>
      <c r="M344" s="150">
        <v>14019</v>
      </c>
      <c r="N344" s="150">
        <v>14303</v>
      </c>
      <c r="O344" s="150">
        <v>14532</v>
      </c>
      <c r="P344" s="150">
        <v>14698</v>
      </c>
      <c r="Q344" s="150">
        <v>14809</v>
      </c>
      <c r="R344" s="150">
        <v>15368</v>
      </c>
      <c r="S344" s="150">
        <v>15924</v>
      </c>
      <c r="T344" s="150">
        <v>16484</v>
      </c>
      <c r="U344" s="150">
        <v>17039</v>
      </c>
      <c r="V344" s="150">
        <v>17597</v>
      </c>
      <c r="W344" s="150">
        <v>18157</v>
      </c>
      <c r="X344" s="150">
        <v>18725</v>
      </c>
      <c r="Y344" s="150">
        <v>19287</v>
      </c>
      <c r="Z344" s="150">
        <v>19840</v>
      </c>
      <c r="AA344" s="150">
        <v>20399</v>
      </c>
      <c r="AB344" s="150">
        <v>20954</v>
      </c>
      <c r="AC344" s="150">
        <v>21507</v>
      </c>
      <c r="AD344" s="150">
        <v>22065</v>
      </c>
      <c r="AE344" s="150">
        <v>22631</v>
      </c>
      <c r="AF344" s="150">
        <v>23740</v>
      </c>
    </row>
    <row r="345" spans="2:32" x14ac:dyDescent="0.2">
      <c r="B345" s="146" t="s">
        <v>37</v>
      </c>
      <c r="C345" s="146" t="s">
        <v>450</v>
      </c>
      <c r="D345" s="146" t="s">
        <v>416</v>
      </c>
      <c r="E345" s="146" t="s">
        <v>431</v>
      </c>
      <c r="F345" s="146" t="s">
        <v>420</v>
      </c>
      <c r="G345" s="150">
        <v>0</v>
      </c>
      <c r="H345" s="150">
        <v>0</v>
      </c>
      <c r="I345" s="150">
        <v>0</v>
      </c>
      <c r="J345" s="150">
        <v>0</v>
      </c>
      <c r="K345" s="150">
        <v>0</v>
      </c>
      <c r="L345" s="150">
        <v>0</v>
      </c>
      <c r="M345" s="150">
        <v>175</v>
      </c>
      <c r="N345" s="150">
        <v>387</v>
      </c>
      <c r="O345" s="150">
        <v>621</v>
      </c>
      <c r="P345" s="150">
        <v>886</v>
      </c>
      <c r="Q345" s="150">
        <v>1175</v>
      </c>
      <c r="R345" s="150">
        <v>1241</v>
      </c>
      <c r="S345" s="150">
        <v>1308</v>
      </c>
      <c r="T345" s="150">
        <v>1375</v>
      </c>
      <c r="U345" s="150">
        <v>1441</v>
      </c>
      <c r="V345" s="150">
        <v>1508</v>
      </c>
      <c r="W345" s="150">
        <v>1575</v>
      </c>
      <c r="X345" s="150">
        <v>1643</v>
      </c>
      <c r="Y345" s="150">
        <v>1707</v>
      </c>
      <c r="Z345" s="150">
        <v>1775</v>
      </c>
      <c r="AA345" s="150">
        <v>1842</v>
      </c>
      <c r="AB345" s="150">
        <v>1908</v>
      </c>
      <c r="AC345" s="150">
        <v>1975</v>
      </c>
      <c r="AD345" s="150">
        <v>2039</v>
      </c>
      <c r="AE345" s="150">
        <v>2108</v>
      </c>
      <c r="AF345" s="150">
        <v>2241</v>
      </c>
    </row>
    <row r="346" spans="2:32" x14ac:dyDescent="0.2">
      <c r="B346" s="146" t="s">
        <v>37</v>
      </c>
      <c r="C346" s="146" t="s">
        <v>450</v>
      </c>
      <c r="D346" s="146" t="s">
        <v>416</v>
      </c>
      <c r="E346" s="146" t="s">
        <v>432</v>
      </c>
      <c r="F346" s="146" t="s">
        <v>420</v>
      </c>
      <c r="G346" s="150">
        <v>0</v>
      </c>
      <c r="H346" s="150">
        <v>0</v>
      </c>
      <c r="I346" s="150">
        <v>0</v>
      </c>
      <c r="J346" s="150">
        <v>0</v>
      </c>
      <c r="K346" s="150">
        <v>0</v>
      </c>
      <c r="L346" s="150">
        <v>0</v>
      </c>
      <c r="M346" s="150">
        <v>175</v>
      </c>
      <c r="N346" s="150">
        <v>387</v>
      </c>
      <c r="O346" s="150">
        <v>621</v>
      </c>
      <c r="P346" s="150">
        <v>886</v>
      </c>
      <c r="Q346" s="150">
        <v>1175</v>
      </c>
      <c r="R346" s="150">
        <v>1241</v>
      </c>
      <c r="S346" s="150">
        <v>1308</v>
      </c>
      <c r="T346" s="150">
        <v>1375</v>
      </c>
      <c r="U346" s="150">
        <v>1441</v>
      </c>
      <c r="V346" s="150">
        <v>1508</v>
      </c>
      <c r="W346" s="150">
        <v>1575</v>
      </c>
      <c r="X346" s="150">
        <v>1643</v>
      </c>
      <c r="Y346" s="150">
        <v>1707</v>
      </c>
      <c r="Z346" s="150">
        <v>1775</v>
      </c>
      <c r="AA346" s="150">
        <v>1842</v>
      </c>
      <c r="AB346" s="150">
        <v>1908</v>
      </c>
      <c r="AC346" s="150">
        <v>1975</v>
      </c>
      <c r="AD346" s="150">
        <v>2039</v>
      </c>
      <c r="AE346" s="150">
        <v>2108</v>
      </c>
      <c r="AF346" s="150">
        <v>2241</v>
      </c>
    </row>
    <row r="347" spans="2:32" x14ac:dyDescent="0.2">
      <c r="B347" s="146" t="s">
        <v>37</v>
      </c>
      <c r="C347" s="146" t="s">
        <v>450</v>
      </c>
      <c r="D347" s="146" t="s">
        <v>416</v>
      </c>
      <c r="E347" s="146" t="s">
        <v>433</v>
      </c>
      <c r="F347" s="146" t="s">
        <v>243</v>
      </c>
      <c r="G347" s="150">
        <v>1871</v>
      </c>
      <c r="H347" s="150">
        <v>1748</v>
      </c>
      <c r="I347" s="150">
        <v>1750</v>
      </c>
      <c r="J347" s="150">
        <v>1699</v>
      </c>
      <c r="K347" s="150">
        <v>1608</v>
      </c>
      <c r="L347" s="150">
        <v>1515</v>
      </c>
      <c r="M347" s="150">
        <v>1490</v>
      </c>
      <c r="N347" s="150">
        <v>1465</v>
      </c>
      <c r="O347" s="150">
        <v>1437</v>
      </c>
      <c r="P347" s="150">
        <v>1415</v>
      </c>
      <c r="Q347" s="150">
        <v>1389</v>
      </c>
      <c r="R347" s="150">
        <v>1364</v>
      </c>
      <c r="S347" s="150">
        <v>1340</v>
      </c>
      <c r="T347" s="150">
        <v>1315</v>
      </c>
      <c r="U347" s="150">
        <v>1291</v>
      </c>
      <c r="V347" s="150">
        <v>1265</v>
      </c>
      <c r="W347" s="150">
        <v>1239</v>
      </c>
      <c r="X347" s="150">
        <v>1215</v>
      </c>
      <c r="Y347" s="150">
        <v>1190</v>
      </c>
      <c r="Z347" s="150">
        <v>1164</v>
      </c>
      <c r="AA347" s="150">
        <v>1140</v>
      </c>
      <c r="AB347" s="150">
        <v>1115</v>
      </c>
      <c r="AC347" s="150">
        <v>1082</v>
      </c>
      <c r="AD347" s="150">
        <v>1053</v>
      </c>
      <c r="AE347" s="150">
        <v>1016</v>
      </c>
      <c r="AF347" s="150">
        <v>953</v>
      </c>
    </row>
    <row r="348" spans="2:32" x14ac:dyDescent="0.2">
      <c r="B348" s="146" t="s">
        <v>37</v>
      </c>
      <c r="C348" s="146" t="s">
        <v>450</v>
      </c>
      <c r="D348" s="146" t="s">
        <v>416</v>
      </c>
      <c r="E348" s="146" t="s">
        <v>434</v>
      </c>
      <c r="F348" s="146" t="s">
        <v>243</v>
      </c>
      <c r="G348" s="150">
        <v>7784</v>
      </c>
      <c r="H348" s="150">
        <v>7279</v>
      </c>
      <c r="I348" s="150">
        <v>7282</v>
      </c>
      <c r="J348" s="150">
        <v>7073</v>
      </c>
      <c r="K348" s="150">
        <v>6692</v>
      </c>
      <c r="L348" s="150">
        <v>6303</v>
      </c>
      <c r="M348" s="150">
        <v>6199</v>
      </c>
      <c r="N348" s="150">
        <v>6098</v>
      </c>
      <c r="O348" s="150">
        <v>5993</v>
      </c>
      <c r="P348" s="150">
        <v>5890</v>
      </c>
      <c r="Q348" s="150">
        <v>5783</v>
      </c>
      <c r="R348" s="150">
        <v>5682</v>
      </c>
      <c r="S348" s="150">
        <v>5577</v>
      </c>
      <c r="T348" s="150">
        <v>5473</v>
      </c>
      <c r="U348" s="150">
        <v>5368</v>
      </c>
      <c r="V348" s="150">
        <v>5265</v>
      </c>
      <c r="W348" s="150">
        <v>5162</v>
      </c>
      <c r="X348" s="150">
        <v>5058</v>
      </c>
      <c r="Y348" s="150">
        <v>4956</v>
      </c>
      <c r="Z348" s="150">
        <v>4853</v>
      </c>
      <c r="AA348" s="150">
        <v>4752</v>
      </c>
      <c r="AB348" s="150">
        <v>4649</v>
      </c>
      <c r="AC348" s="150">
        <v>4512</v>
      </c>
      <c r="AD348" s="150">
        <v>4380</v>
      </c>
      <c r="AE348" s="150">
        <v>4237</v>
      </c>
      <c r="AF348" s="150">
        <v>3969</v>
      </c>
    </row>
    <row r="349" spans="2:32" x14ac:dyDescent="0.2">
      <c r="B349" s="146" t="s">
        <v>37</v>
      </c>
      <c r="C349" s="146" t="s">
        <v>450</v>
      </c>
      <c r="D349" s="146" t="s">
        <v>416</v>
      </c>
      <c r="E349" s="146" t="s">
        <v>435</v>
      </c>
      <c r="F349" s="146" t="s">
        <v>421</v>
      </c>
      <c r="G349" s="150">
        <v>4193</v>
      </c>
      <c r="H349" s="150">
        <v>4205</v>
      </c>
      <c r="I349" s="150">
        <v>4174</v>
      </c>
      <c r="J349" s="150">
        <v>4157</v>
      </c>
      <c r="K349" s="150">
        <v>4169</v>
      </c>
      <c r="L349" s="150">
        <v>4177</v>
      </c>
      <c r="M349" s="150">
        <v>4128</v>
      </c>
      <c r="N349" s="150">
        <v>4078</v>
      </c>
      <c r="O349" s="150">
        <v>4028</v>
      </c>
      <c r="P349" s="150">
        <v>3980</v>
      </c>
      <c r="Q349" s="150">
        <v>3932</v>
      </c>
      <c r="R349" s="150">
        <v>3884</v>
      </c>
      <c r="S349" s="150">
        <v>3875</v>
      </c>
      <c r="T349" s="150">
        <v>3869</v>
      </c>
      <c r="U349" s="150">
        <v>3864</v>
      </c>
      <c r="V349" s="150">
        <v>3858</v>
      </c>
      <c r="W349" s="150">
        <v>3854</v>
      </c>
      <c r="X349" s="150">
        <v>3849</v>
      </c>
      <c r="Y349" s="150">
        <v>3844</v>
      </c>
      <c r="Z349" s="150">
        <v>3839</v>
      </c>
      <c r="AA349" s="150">
        <v>3835</v>
      </c>
      <c r="AB349" s="150">
        <v>3831</v>
      </c>
      <c r="AC349" s="150">
        <v>3830</v>
      </c>
      <c r="AD349" s="150">
        <v>3830</v>
      </c>
      <c r="AE349" s="150">
        <v>3832</v>
      </c>
      <c r="AF349" s="150">
        <v>3832</v>
      </c>
    </row>
    <row r="350" spans="2:32" x14ac:dyDescent="0.2">
      <c r="B350" s="146" t="s">
        <v>37</v>
      </c>
      <c r="C350" s="146" t="s">
        <v>450</v>
      </c>
      <c r="D350" s="146" t="s">
        <v>416</v>
      </c>
      <c r="E350" s="146" t="s">
        <v>436</v>
      </c>
      <c r="F350" s="146" t="s">
        <v>421</v>
      </c>
      <c r="G350" s="150">
        <v>37573</v>
      </c>
      <c r="H350" s="150">
        <v>37667</v>
      </c>
      <c r="I350" s="150">
        <v>37373</v>
      </c>
      <c r="J350" s="150">
        <v>37235</v>
      </c>
      <c r="K350" s="150">
        <v>37332</v>
      </c>
      <c r="L350" s="150">
        <v>37413</v>
      </c>
      <c r="M350" s="150">
        <v>36980</v>
      </c>
      <c r="N350" s="150">
        <v>36537</v>
      </c>
      <c r="O350" s="150">
        <v>36081</v>
      </c>
      <c r="P350" s="150">
        <v>35653</v>
      </c>
      <c r="Q350" s="150">
        <v>35212</v>
      </c>
      <c r="R350" s="150">
        <v>34782</v>
      </c>
      <c r="S350" s="150">
        <v>34703</v>
      </c>
      <c r="T350" s="150">
        <v>34654</v>
      </c>
      <c r="U350" s="150">
        <v>34609</v>
      </c>
      <c r="V350" s="150">
        <v>34551</v>
      </c>
      <c r="W350" s="150">
        <v>34514</v>
      </c>
      <c r="X350" s="150">
        <v>34464</v>
      </c>
      <c r="Y350" s="150">
        <v>34421</v>
      </c>
      <c r="Z350" s="150">
        <v>34375</v>
      </c>
      <c r="AA350" s="150">
        <v>34342</v>
      </c>
      <c r="AB350" s="150">
        <v>34305</v>
      </c>
      <c r="AC350" s="150">
        <v>34293</v>
      </c>
      <c r="AD350" s="150">
        <v>34296</v>
      </c>
      <c r="AE350" s="150">
        <v>34304</v>
      </c>
      <c r="AF350" s="150">
        <v>34316</v>
      </c>
    </row>
    <row r="351" spans="2:32" x14ac:dyDescent="0.2">
      <c r="B351" s="146" t="s">
        <v>37</v>
      </c>
      <c r="C351" s="146" t="s">
        <v>450</v>
      </c>
      <c r="D351" s="146" t="s">
        <v>416</v>
      </c>
      <c r="E351" s="146" t="s">
        <v>422</v>
      </c>
      <c r="F351" s="146" t="s">
        <v>422</v>
      </c>
      <c r="G351" s="150">
        <v>17694</v>
      </c>
      <c r="H351" s="150">
        <v>16857</v>
      </c>
      <c r="I351" s="150">
        <v>16027</v>
      </c>
      <c r="J351" s="150">
        <v>15192</v>
      </c>
      <c r="K351" s="150">
        <v>14372</v>
      </c>
      <c r="L351" s="150">
        <v>13542</v>
      </c>
      <c r="M351" s="150">
        <v>13319</v>
      </c>
      <c r="N351" s="150">
        <v>13097</v>
      </c>
      <c r="O351" s="150">
        <v>12870</v>
      </c>
      <c r="P351" s="150">
        <v>12648</v>
      </c>
      <c r="Q351" s="150">
        <v>12420</v>
      </c>
      <c r="R351" s="150">
        <v>12198</v>
      </c>
      <c r="S351" s="150">
        <v>11495</v>
      </c>
      <c r="T351" s="150">
        <v>10765</v>
      </c>
      <c r="U351" s="150">
        <v>10038</v>
      </c>
      <c r="V351" s="150">
        <v>9310</v>
      </c>
      <c r="W351" s="150">
        <v>8585</v>
      </c>
      <c r="X351" s="150">
        <v>7864</v>
      </c>
      <c r="Y351" s="150">
        <v>7138</v>
      </c>
      <c r="Z351" s="150">
        <v>6413</v>
      </c>
      <c r="AA351" s="150">
        <v>5690</v>
      </c>
      <c r="AB351" s="150">
        <v>4971</v>
      </c>
      <c r="AC351" s="150">
        <v>4243</v>
      </c>
      <c r="AD351" s="150">
        <v>3522</v>
      </c>
      <c r="AE351" s="150">
        <v>2803</v>
      </c>
      <c r="AF351" s="150">
        <v>1355</v>
      </c>
    </row>
    <row r="352" spans="2:32" x14ac:dyDescent="0.2">
      <c r="B352" s="146" t="s">
        <v>37</v>
      </c>
      <c r="C352" s="146" t="s">
        <v>450</v>
      </c>
      <c r="D352" s="146" t="s">
        <v>416</v>
      </c>
      <c r="E352" s="146" t="s">
        <v>437</v>
      </c>
      <c r="F352" s="146" t="s">
        <v>421</v>
      </c>
      <c r="G352" s="150">
        <v>585</v>
      </c>
      <c r="H352" s="150">
        <v>583</v>
      </c>
      <c r="I352" s="150">
        <v>627</v>
      </c>
      <c r="J352" s="150">
        <v>643</v>
      </c>
      <c r="K352" s="150">
        <v>659</v>
      </c>
      <c r="L352" s="150">
        <v>674</v>
      </c>
      <c r="M352" s="150">
        <v>667</v>
      </c>
      <c r="N352" s="150">
        <v>660</v>
      </c>
      <c r="O352" s="150">
        <v>652</v>
      </c>
      <c r="P352" s="150">
        <v>644</v>
      </c>
      <c r="Q352" s="150">
        <v>634</v>
      </c>
      <c r="R352" s="150">
        <v>628</v>
      </c>
      <c r="S352" s="150">
        <v>626</v>
      </c>
      <c r="T352" s="150">
        <v>626</v>
      </c>
      <c r="U352" s="150">
        <v>625</v>
      </c>
      <c r="V352" s="150">
        <v>623</v>
      </c>
      <c r="W352" s="150">
        <v>624</v>
      </c>
      <c r="X352" s="150">
        <v>622</v>
      </c>
      <c r="Y352" s="150">
        <v>620</v>
      </c>
      <c r="Z352" s="150">
        <v>620</v>
      </c>
      <c r="AA352" s="150">
        <v>619</v>
      </c>
      <c r="AB352" s="150">
        <v>619</v>
      </c>
      <c r="AC352" s="150">
        <v>618</v>
      </c>
      <c r="AD352" s="150">
        <v>618</v>
      </c>
      <c r="AE352" s="150">
        <v>618</v>
      </c>
      <c r="AF352" s="150">
        <v>619</v>
      </c>
    </row>
    <row r="353" spans="2:32" x14ac:dyDescent="0.2">
      <c r="B353" s="146" t="s">
        <v>37</v>
      </c>
      <c r="C353" s="146" t="s">
        <v>450</v>
      </c>
      <c r="D353" s="146" t="s">
        <v>416</v>
      </c>
      <c r="E353" s="146" t="s">
        <v>438</v>
      </c>
      <c r="F353" s="146" t="s">
        <v>421</v>
      </c>
      <c r="G353" s="150">
        <v>5282</v>
      </c>
      <c r="H353" s="150">
        <v>5261</v>
      </c>
      <c r="I353" s="150">
        <v>5649</v>
      </c>
      <c r="J353" s="150">
        <v>5796</v>
      </c>
      <c r="K353" s="150">
        <v>5940</v>
      </c>
      <c r="L353" s="150">
        <v>6091</v>
      </c>
      <c r="M353" s="150">
        <v>6020</v>
      </c>
      <c r="N353" s="150">
        <v>5946</v>
      </c>
      <c r="O353" s="150">
        <v>5871</v>
      </c>
      <c r="P353" s="150">
        <v>5803</v>
      </c>
      <c r="Q353" s="150">
        <v>5729</v>
      </c>
      <c r="R353" s="150">
        <v>5659</v>
      </c>
      <c r="S353" s="150">
        <v>5646</v>
      </c>
      <c r="T353" s="150">
        <v>5636</v>
      </c>
      <c r="U353" s="150">
        <v>5630</v>
      </c>
      <c r="V353" s="150">
        <v>5620</v>
      </c>
      <c r="W353" s="150">
        <v>5614</v>
      </c>
      <c r="X353" s="150">
        <v>5605</v>
      </c>
      <c r="Y353" s="150">
        <v>5598</v>
      </c>
      <c r="Z353" s="150">
        <v>5590</v>
      </c>
      <c r="AA353" s="150">
        <v>5586</v>
      </c>
      <c r="AB353" s="150">
        <v>5577</v>
      </c>
      <c r="AC353" s="150">
        <v>5578</v>
      </c>
      <c r="AD353" s="150">
        <v>5576</v>
      </c>
      <c r="AE353" s="150">
        <v>5577</v>
      </c>
      <c r="AF353" s="150">
        <v>5579</v>
      </c>
    </row>
    <row r="354" spans="2:32" x14ac:dyDescent="0.2">
      <c r="B354" s="146" t="s">
        <v>37</v>
      </c>
      <c r="C354" s="146" t="s">
        <v>450</v>
      </c>
      <c r="D354" s="146" t="s">
        <v>416</v>
      </c>
      <c r="E354" s="146" t="s">
        <v>439</v>
      </c>
      <c r="F354" s="146" t="s">
        <v>420</v>
      </c>
      <c r="G354" s="150">
        <v>1405</v>
      </c>
      <c r="H354" s="150">
        <v>1799</v>
      </c>
      <c r="I354" s="150">
        <v>2072</v>
      </c>
      <c r="J354" s="150">
        <v>2347</v>
      </c>
      <c r="K354" s="150">
        <v>2635</v>
      </c>
      <c r="L354" s="150">
        <v>2918</v>
      </c>
      <c r="M354" s="150">
        <v>3149</v>
      </c>
      <c r="N354" s="150">
        <v>3382</v>
      </c>
      <c r="O354" s="150">
        <v>3619</v>
      </c>
      <c r="P354" s="150">
        <v>3848</v>
      </c>
      <c r="Q354" s="150">
        <v>4081</v>
      </c>
      <c r="R354" s="150">
        <v>4312</v>
      </c>
      <c r="S354" s="150">
        <v>4542</v>
      </c>
      <c r="T354" s="150">
        <v>4772</v>
      </c>
      <c r="U354" s="150">
        <v>5003</v>
      </c>
      <c r="V354" s="150">
        <v>5235</v>
      </c>
      <c r="W354" s="150">
        <v>5466</v>
      </c>
      <c r="X354" s="150">
        <v>5701</v>
      </c>
      <c r="Y354" s="150">
        <v>5934</v>
      </c>
      <c r="Z354" s="150">
        <v>6163</v>
      </c>
      <c r="AA354" s="150">
        <v>6392</v>
      </c>
      <c r="AB354" s="150">
        <v>6622</v>
      </c>
      <c r="AC354" s="150">
        <v>6850</v>
      </c>
      <c r="AD354" s="150">
        <v>7081</v>
      </c>
      <c r="AE354" s="150">
        <v>7315</v>
      </c>
      <c r="AF354" s="150">
        <v>7771</v>
      </c>
    </row>
    <row r="355" spans="2:32" x14ac:dyDescent="0.2">
      <c r="B355" s="146" t="s">
        <v>37</v>
      </c>
      <c r="C355" s="146" t="s">
        <v>450</v>
      </c>
      <c r="D355" s="146" t="s">
        <v>416</v>
      </c>
      <c r="E355" s="146" t="s">
        <v>440</v>
      </c>
      <c r="F355" s="146" t="s">
        <v>423</v>
      </c>
      <c r="G355" s="150">
        <v>1291</v>
      </c>
      <c r="H355" s="150">
        <v>1292</v>
      </c>
      <c r="I355" s="150">
        <v>1291</v>
      </c>
      <c r="J355" s="150">
        <v>1291</v>
      </c>
      <c r="K355" s="150">
        <v>1291</v>
      </c>
      <c r="L355" s="150">
        <v>1291</v>
      </c>
      <c r="M355" s="150">
        <v>1291</v>
      </c>
      <c r="N355" s="150">
        <v>1291</v>
      </c>
      <c r="O355" s="150">
        <v>1290</v>
      </c>
      <c r="P355" s="150">
        <v>1291</v>
      </c>
      <c r="Q355" s="150">
        <v>1290</v>
      </c>
      <c r="R355" s="150">
        <v>1290</v>
      </c>
      <c r="S355" s="150">
        <v>1290</v>
      </c>
      <c r="T355" s="150">
        <v>1289</v>
      </c>
      <c r="U355" s="150">
        <v>1289</v>
      </c>
      <c r="V355" s="150">
        <v>1288</v>
      </c>
      <c r="W355" s="150">
        <v>1288</v>
      </c>
      <c r="X355" s="150">
        <v>1288</v>
      </c>
      <c r="Y355" s="150">
        <v>1288</v>
      </c>
      <c r="Z355" s="150">
        <v>1288</v>
      </c>
      <c r="AA355" s="150">
        <v>1288</v>
      </c>
      <c r="AB355" s="150">
        <v>1289</v>
      </c>
      <c r="AC355" s="150">
        <v>1289</v>
      </c>
      <c r="AD355" s="150">
        <v>1289</v>
      </c>
      <c r="AE355" s="150">
        <v>1288</v>
      </c>
      <c r="AF355" s="150">
        <v>1289</v>
      </c>
    </row>
    <row r="356" spans="2:32" x14ac:dyDescent="0.2">
      <c r="B356" s="146" t="s">
        <v>37</v>
      </c>
      <c r="C356" s="146" t="s">
        <v>450</v>
      </c>
      <c r="D356" s="146" t="s">
        <v>416</v>
      </c>
      <c r="E356" s="146" t="s">
        <v>441</v>
      </c>
      <c r="F356" s="146" t="s">
        <v>423</v>
      </c>
      <c r="G356" s="150">
        <v>110</v>
      </c>
      <c r="H356" s="150">
        <v>110</v>
      </c>
      <c r="I356" s="150">
        <v>110</v>
      </c>
      <c r="J356" s="150">
        <v>110</v>
      </c>
      <c r="K356" s="150">
        <v>110</v>
      </c>
      <c r="L356" s="150">
        <v>111</v>
      </c>
      <c r="M356" s="150">
        <v>110</v>
      </c>
      <c r="N356" s="150">
        <v>110</v>
      </c>
      <c r="O356" s="150">
        <v>110</v>
      </c>
      <c r="P356" s="150">
        <v>110</v>
      </c>
      <c r="Q356" s="150">
        <v>110</v>
      </c>
      <c r="R356" s="150">
        <v>110</v>
      </c>
      <c r="S356" s="150">
        <v>110</v>
      </c>
      <c r="T356" s="150">
        <v>110</v>
      </c>
      <c r="U356" s="150">
        <v>110</v>
      </c>
      <c r="V356" s="150">
        <v>110</v>
      </c>
      <c r="W356" s="150">
        <v>110</v>
      </c>
      <c r="X356" s="150">
        <v>110</v>
      </c>
      <c r="Y356" s="150">
        <v>110</v>
      </c>
      <c r="Z356" s="150">
        <v>110</v>
      </c>
      <c r="AA356" s="150">
        <v>110</v>
      </c>
      <c r="AB356" s="150">
        <v>110</v>
      </c>
      <c r="AC356" s="150">
        <v>110</v>
      </c>
      <c r="AD356" s="150">
        <v>110</v>
      </c>
      <c r="AE356" s="150">
        <v>110</v>
      </c>
      <c r="AF356" s="150">
        <v>110</v>
      </c>
    </row>
    <row r="357" spans="2:32" x14ac:dyDescent="0.2">
      <c r="B357" s="146"/>
      <c r="C357" s="146"/>
      <c r="D357" s="146" t="s">
        <v>448</v>
      </c>
      <c r="E357" s="146"/>
      <c r="F357" s="146" t="s">
        <v>448</v>
      </c>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row>
    <row r="358" spans="2:32" x14ac:dyDescent="0.2">
      <c r="B358" s="146" t="s">
        <v>41</v>
      </c>
      <c r="C358" s="146" t="s">
        <v>450</v>
      </c>
      <c r="D358" s="146" t="s">
        <v>416</v>
      </c>
      <c r="E358" s="146" t="s">
        <v>428</v>
      </c>
      <c r="F358" s="146" t="s">
        <v>243</v>
      </c>
      <c r="G358" s="150">
        <v>329</v>
      </c>
      <c r="H358" s="150">
        <v>306</v>
      </c>
      <c r="I358" s="150">
        <v>306</v>
      </c>
      <c r="J358" s="150">
        <v>232</v>
      </c>
      <c r="K358" s="150">
        <v>170</v>
      </c>
      <c r="L358" s="150">
        <v>117</v>
      </c>
      <c r="M358" s="150">
        <v>74</v>
      </c>
      <c r="N358" s="150">
        <v>41</v>
      </c>
      <c r="O358" s="150">
        <v>17</v>
      </c>
      <c r="P358" s="150">
        <v>4</v>
      </c>
      <c r="Q358" s="150">
        <v>0</v>
      </c>
      <c r="R358" s="150">
        <v>0</v>
      </c>
      <c r="S358" s="150">
        <v>0</v>
      </c>
      <c r="T358" s="150">
        <v>0</v>
      </c>
      <c r="U358" s="150">
        <v>0</v>
      </c>
      <c r="V358" s="150">
        <v>0</v>
      </c>
      <c r="W358" s="150">
        <v>0</v>
      </c>
      <c r="X358" s="150">
        <v>0</v>
      </c>
      <c r="Y358" s="150">
        <v>0</v>
      </c>
      <c r="Z358" s="150">
        <v>0</v>
      </c>
      <c r="AA358" s="150">
        <v>0</v>
      </c>
      <c r="AB358" s="150">
        <v>0</v>
      </c>
      <c r="AC358" s="150">
        <v>0</v>
      </c>
      <c r="AD358" s="150">
        <v>0</v>
      </c>
      <c r="AE358" s="150">
        <v>0</v>
      </c>
      <c r="AF358" s="150">
        <v>0</v>
      </c>
    </row>
    <row r="359" spans="2:32" x14ac:dyDescent="0.2">
      <c r="B359" s="146" t="s">
        <v>41</v>
      </c>
      <c r="C359" s="146" t="s">
        <v>450</v>
      </c>
      <c r="D359" s="146" t="s">
        <v>416</v>
      </c>
      <c r="E359" s="146" t="s">
        <v>429</v>
      </c>
      <c r="F359" s="146" t="s">
        <v>243</v>
      </c>
      <c r="G359" s="150">
        <v>1369</v>
      </c>
      <c r="H359" s="150">
        <v>1281</v>
      </c>
      <c r="I359" s="150">
        <v>1281</v>
      </c>
      <c r="J359" s="150">
        <v>980</v>
      </c>
      <c r="K359" s="150">
        <v>717</v>
      </c>
      <c r="L359" s="150">
        <v>497</v>
      </c>
      <c r="M359" s="150">
        <v>315</v>
      </c>
      <c r="N359" s="150">
        <v>174</v>
      </c>
      <c r="O359" s="150">
        <v>76</v>
      </c>
      <c r="P359" s="150">
        <v>18</v>
      </c>
      <c r="Q359" s="150">
        <v>0</v>
      </c>
      <c r="R359" s="150">
        <v>0</v>
      </c>
      <c r="S359" s="150">
        <v>0</v>
      </c>
      <c r="T359" s="150">
        <v>0</v>
      </c>
      <c r="U359" s="150">
        <v>0</v>
      </c>
      <c r="V359" s="150">
        <v>0</v>
      </c>
      <c r="W359" s="150">
        <v>0</v>
      </c>
      <c r="X359" s="150">
        <v>0</v>
      </c>
      <c r="Y359" s="150">
        <v>0</v>
      </c>
      <c r="Z359" s="150">
        <v>0</v>
      </c>
      <c r="AA359" s="150">
        <v>0</v>
      </c>
      <c r="AB359" s="150">
        <v>0</v>
      </c>
      <c r="AC359" s="150">
        <v>0</v>
      </c>
      <c r="AD359" s="150">
        <v>0</v>
      </c>
      <c r="AE359" s="150">
        <v>0</v>
      </c>
      <c r="AF359" s="150">
        <v>0</v>
      </c>
    </row>
    <row r="360" spans="2:32" x14ac:dyDescent="0.2">
      <c r="B360" s="146" t="s">
        <v>41</v>
      </c>
      <c r="C360" s="146" t="s">
        <v>450</v>
      </c>
      <c r="D360" s="146" t="s">
        <v>416</v>
      </c>
      <c r="E360" s="146" t="s">
        <v>266</v>
      </c>
      <c r="F360" s="146" t="s">
        <v>423</v>
      </c>
      <c r="G360" s="150">
        <v>1328</v>
      </c>
      <c r="H360" s="150">
        <v>1328</v>
      </c>
      <c r="I360" s="150">
        <v>1328</v>
      </c>
      <c r="J360" s="150">
        <v>1212</v>
      </c>
      <c r="K360" s="150">
        <v>1095</v>
      </c>
      <c r="L360" s="150">
        <v>979</v>
      </c>
      <c r="M360" s="150">
        <v>862</v>
      </c>
      <c r="N360" s="150">
        <v>746</v>
      </c>
      <c r="O360" s="150">
        <v>630</v>
      </c>
      <c r="P360" s="150">
        <v>513</v>
      </c>
      <c r="Q360" s="150">
        <v>398</v>
      </c>
      <c r="R360" s="150">
        <v>398</v>
      </c>
      <c r="S360" s="150">
        <v>398</v>
      </c>
      <c r="T360" s="150">
        <v>398</v>
      </c>
      <c r="U360" s="150">
        <v>398</v>
      </c>
      <c r="V360" s="150">
        <v>398</v>
      </c>
      <c r="W360" s="150">
        <v>398</v>
      </c>
      <c r="X360" s="150">
        <v>398</v>
      </c>
      <c r="Y360" s="150">
        <v>398</v>
      </c>
      <c r="Z360" s="150">
        <v>398</v>
      </c>
      <c r="AA360" s="150">
        <v>398</v>
      </c>
      <c r="AB360" s="150">
        <v>398</v>
      </c>
      <c r="AC360" s="150">
        <v>398</v>
      </c>
      <c r="AD360" s="150">
        <v>398</v>
      </c>
      <c r="AE360" s="150">
        <v>398</v>
      </c>
      <c r="AF360" s="150">
        <v>398</v>
      </c>
    </row>
    <row r="361" spans="2:32" x14ac:dyDescent="0.2">
      <c r="B361" s="146" t="s">
        <v>41</v>
      </c>
      <c r="C361" s="146" t="s">
        <v>450</v>
      </c>
      <c r="D361" s="146" t="s">
        <v>416</v>
      </c>
      <c r="E361" s="146" t="s">
        <v>430</v>
      </c>
      <c r="F361" s="146" t="s">
        <v>420</v>
      </c>
      <c r="G361" s="150">
        <v>9945</v>
      </c>
      <c r="H361" s="150">
        <v>11117</v>
      </c>
      <c r="I361" s="150">
        <v>11671</v>
      </c>
      <c r="J361" s="150">
        <v>18583</v>
      </c>
      <c r="K361" s="150">
        <v>24557</v>
      </c>
      <c r="L361" s="150">
        <v>29573</v>
      </c>
      <c r="M361" s="150">
        <v>35905</v>
      </c>
      <c r="N361" s="150">
        <v>42230</v>
      </c>
      <c r="O361" s="150">
        <v>48240</v>
      </c>
      <c r="P361" s="150">
        <v>54499</v>
      </c>
      <c r="Q361" s="150">
        <v>60758</v>
      </c>
      <c r="R361" s="150">
        <v>60688</v>
      </c>
      <c r="S361" s="150">
        <v>60642</v>
      </c>
      <c r="T361" s="150">
        <v>60618</v>
      </c>
      <c r="U361" s="150">
        <v>60582</v>
      </c>
      <c r="V361" s="150">
        <v>60551</v>
      </c>
      <c r="W361" s="150">
        <v>59208</v>
      </c>
      <c r="X361" s="150">
        <v>59187</v>
      </c>
      <c r="Y361" s="150">
        <v>59144</v>
      </c>
      <c r="Z361" s="150">
        <v>59130</v>
      </c>
      <c r="AA361" s="150">
        <v>56420</v>
      </c>
      <c r="AB361" s="150">
        <v>56404</v>
      </c>
      <c r="AC361" s="150">
        <v>56368</v>
      </c>
      <c r="AD361" s="150">
        <v>56337</v>
      </c>
      <c r="AE361" s="150">
        <v>56337</v>
      </c>
      <c r="AF361" s="150">
        <v>56324</v>
      </c>
    </row>
    <row r="362" spans="2:32" x14ac:dyDescent="0.2">
      <c r="B362" s="146" t="s">
        <v>41</v>
      </c>
      <c r="C362" s="146" t="s">
        <v>450</v>
      </c>
      <c r="D362" s="146" t="s">
        <v>416</v>
      </c>
      <c r="E362" s="146" t="s">
        <v>431</v>
      </c>
      <c r="F362" s="146" t="s">
        <v>420</v>
      </c>
      <c r="G362" s="150">
        <v>0</v>
      </c>
      <c r="H362" s="150">
        <v>0</v>
      </c>
      <c r="I362" s="150">
        <v>0</v>
      </c>
      <c r="J362" s="150">
        <v>415</v>
      </c>
      <c r="K362" s="150">
        <v>1291</v>
      </c>
      <c r="L362" s="150">
        <v>2623</v>
      </c>
      <c r="M362" s="150">
        <v>3308</v>
      </c>
      <c r="N362" s="150">
        <v>3989</v>
      </c>
      <c r="O362" s="150">
        <v>4823</v>
      </c>
      <c r="P362" s="150">
        <v>5525</v>
      </c>
      <c r="Q362" s="150">
        <v>6228</v>
      </c>
      <c r="R362" s="150">
        <v>6226</v>
      </c>
      <c r="S362" s="150">
        <v>6224</v>
      </c>
      <c r="T362" s="150">
        <v>6224</v>
      </c>
      <c r="U362" s="150">
        <v>6219</v>
      </c>
      <c r="V362" s="150">
        <v>6218</v>
      </c>
      <c r="W362" s="150">
        <v>6879</v>
      </c>
      <c r="X362" s="150">
        <v>6878</v>
      </c>
      <c r="Y362" s="150">
        <v>6877</v>
      </c>
      <c r="Z362" s="150">
        <v>6879</v>
      </c>
      <c r="AA362" s="150">
        <v>6885</v>
      </c>
      <c r="AB362" s="150">
        <v>6885</v>
      </c>
      <c r="AC362" s="150">
        <v>6887</v>
      </c>
      <c r="AD362" s="150">
        <v>6887</v>
      </c>
      <c r="AE362" s="150">
        <v>6891</v>
      </c>
      <c r="AF362" s="150">
        <v>6894</v>
      </c>
    </row>
    <row r="363" spans="2:32" x14ac:dyDescent="0.2">
      <c r="B363" s="146" t="s">
        <v>41</v>
      </c>
      <c r="C363" s="146" t="s">
        <v>450</v>
      </c>
      <c r="D363" s="146" t="s">
        <v>416</v>
      </c>
      <c r="E363" s="146" t="s">
        <v>432</v>
      </c>
      <c r="F363" s="146" t="s">
        <v>420</v>
      </c>
      <c r="G363" s="150">
        <v>0</v>
      </c>
      <c r="H363" s="150">
        <v>0</v>
      </c>
      <c r="I363" s="150">
        <v>0</v>
      </c>
      <c r="J363" s="150">
        <v>415</v>
      </c>
      <c r="K363" s="150">
        <v>1291</v>
      </c>
      <c r="L363" s="150">
        <v>2623</v>
      </c>
      <c r="M363" s="150">
        <v>3308</v>
      </c>
      <c r="N363" s="150">
        <v>3989</v>
      </c>
      <c r="O363" s="150">
        <v>4823</v>
      </c>
      <c r="P363" s="150">
        <v>5525</v>
      </c>
      <c r="Q363" s="150">
        <v>6228</v>
      </c>
      <c r="R363" s="150">
        <v>6226</v>
      </c>
      <c r="S363" s="150">
        <v>6224</v>
      </c>
      <c r="T363" s="150">
        <v>6224</v>
      </c>
      <c r="U363" s="150">
        <v>6219</v>
      </c>
      <c r="V363" s="150">
        <v>6218</v>
      </c>
      <c r="W363" s="150">
        <v>6879</v>
      </c>
      <c r="X363" s="150">
        <v>6878</v>
      </c>
      <c r="Y363" s="150">
        <v>6877</v>
      </c>
      <c r="Z363" s="150">
        <v>6879</v>
      </c>
      <c r="AA363" s="150">
        <v>6885</v>
      </c>
      <c r="AB363" s="150">
        <v>6885</v>
      </c>
      <c r="AC363" s="150">
        <v>6887</v>
      </c>
      <c r="AD363" s="150">
        <v>6887</v>
      </c>
      <c r="AE363" s="150">
        <v>6891</v>
      </c>
      <c r="AF363" s="150">
        <v>6894</v>
      </c>
    </row>
    <row r="364" spans="2:32" x14ac:dyDescent="0.2">
      <c r="B364" s="146" t="s">
        <v>41</v>
      </c>
      <c r="C364" s="146" t="s">
        <v>450</v>
      </c>
      <c r="D364" s="146" t="s">
        <v>416</v>
      </c>
      <c r="E364" s="146" t="s">
        <v>442</v>
      </c>
      <c r="F364" s="146" t="s">
        <v>420</v>
      </c>
      <c r="G364" s="150">
        <v>0</v>
      </c>
      <c r="H364" s="150">
        <v>0</v>
      </c>
      <c r="I364" s="150">
        <v>0</v>
      </c>
      <c r="J364" s="150">
        <v>0</v>
      </c>
      <c r="K364" s="150">
        <v>0</v>
      </c>
      <c r="L364" s="150">
        <v>0</v>
      </c>
      <c r="M364" s="150">
        <v>0</v>
      </c>
      <c r="N364" s="150">
        <v>0</v>
      </c>
      <c r="O364" s="150">
        <v>0</v>
      </c>
      <c r="P364" s="150">
        <v>0</v>
      </c>
      <c r="Q364" s="150">
        <v>0</v>
      </c>
      <c r="R364" s="150">
        <v>0</v>
      </c>
      <c r="S364" s="150">
        <v>0</v>
      </c>
      <c r="T364" s="150">
        <v>0</v>
      </c>
      <c r="U364" s="150">
        <v>0</v>
      </c>
      <c r="V364" s="150">
        <v>0</v>
      </c>
      <c r="W364" s="150">
        <v>0</v>
      </c>
      <c r="X364" s="150">
        <v>0</v>
      </c>
      <c r="Y364" s="150">
        <v>0</v>
      </c>
      <c r="Z364" s="150">
        <v>0</v>
      </c>
      <c r="AA364" s="150">
        <v>2708</v>
      </c>
      <c r="AB364" s="150">
        <v>2706</v>
      </c>
      <c r="AC364" s="150">
        <v>2702</v>
      </c>
      <c r="AD364" s="150">
        <v>2701</v>
      </c>
      <c r="AE364" s="150">
        <v>2700</v>
      </c>
      <c r="AF364" s="150">
        <v>2700</v>
      </c>
    </row>
    <row r="365" spans="2:32" x14ac:dyDescent="0.2">
      <c r="B365" s="146" t="s">
        <v>41</v>
      </c>
      <c r="C365" s="146" t="s">
        <v>450</v>
      </c>
      <c r="D365" s="146" t="s">
        <v>416</v>
      </c>
      <c r="E365" s="146" t="s">
        <v>433</v>
      </c>
      <c r="F365" s="146" t="s">
        <v>243</v>
      </c>
      <c r="G365" s="150">
        <v>1871</v>
      </c>
      <c r="H365" s="150">
        <v>1748</v>
      </c>
      <c r="I365" s="150">
        <v>1750</v>
      </c>
      <c r="J365" s="150">
        <v>1564</v>
      </c>
      <c r="K365" s="150">
        <v>1369</v>
      </c>
      <c r="L365" s="150">
        <v>1166</v>
      </c>
      <c r="M365" s="150">
        <v>950</v>
      </c>
      <c r="N365" s="150">
        <v>728</v>
      </c>
      <c r="O365" s="150">
        <v>492</v>
      </c>
      <c r="P365" s="150">
        <v>248</v>
      </c>
      <c r="Q365" s="150">
        <v>0</v>
      </c>
      <c r="R365" s="150">
        <v>0</v>
      </c>
      <c r="S365" s="150">
        <v>0</v>
      </c>
      <c r="T365" s="150">
        <v>0</v>
      </c>
      <c r="U365" s="150">
        <v>0</v>
      </c>
      <c r="V365" s="150">
        <v>0</v>
      </c>
      <c r="W365" s="150">
        <v>0</v>
      </c>
      <c r="X365" s="150">
        <v>0</v>
      </c>
      <c r="Y365" s="150">
        <v>0</v>
      </c>
      <c r="Z365" s="150">
        <v>0</v>
      </c>
      <c r="AA365" s="150">
        <v>0</v>
      </c>
      <c r="AB365" s="150">
        <v>0</v>
      </c>
      <c r="AC365" s="150">
        <v>0</v>
      </c>
      <c r="AD365" s="150">
        <v>0</v>
      </c>
      <c r="AE365" s="150">
        <v>0</v>
      </c>
      <c r="AF365" s="150">
        <v>0</v>
      </c>
    </row>
    <row r="366" spans="2:32" x14ac:dyDescent="0.2">
      <c r="B366" s="146" t="s">
        <v>41</v>
      </c>
      <c r="C366" s="146" t="s">
        <v>450</v>
      </c>
      <c r="D366" s="146" t="s">
        <v>416</v>
      </c>
      <c r="E366" s="146" t="s">
        <v>434</v>
      </c>
      <c r="F366" s="146" t="s">
        <v>243</v>
      </c>
      <c r="G366" s="150">
        <v>7784</v>
      </c>
      <c r="H366" s="150">
        <v>7278</v>
      </c>
      <c r="I366" s="150">
        <v>7282</v>
      </c>
      <c r="J366" s="150">
        <v>6509</v>
      </c>
      <c r="K366" s="150">
        <v>5700</v>
      </c>
      <c r="L366" s="150">
        <v>4850</v>
      </c>
      <c r="M366" s="150">
        <v>3959</v>
      </c>
      <c r="N366" s="150">
        <v>3028</v>
      </c>
      <c r="O366" s="150">
        <v>2057</v>
      </c>
      <c r="P366" s="150">
        <v>1045</v>
      </c>
      <c r="Q366" s="150">
        <v>0</v>
      </c>
      <c r="R366" s="150">
        <v>0</v>
      </c>
      <c r="S366" s="150">
        <v>0</v>
      </c>
      <c r="T366" s="150">
        <v>0</v>
      </c>
      <c r="U366" s="150">
        <v>0</v>
      </c>
      <c r="V366" s="150">
        <v>0</v>
      </c>
      <c r="W366" s="150">
        <v>0</v>
      </c>
      <c r="X366" s="150">
        <v>0</v>
      </c>
      <c r="Y366" s="150">
        <v>0</v>
      </c>
      <c r="Z366" s="150">
        <v>0</v>
      </c>
      <c r="AA366" s="150">
        <v>0</v>
      </c>
      <c r="AB366" s="150">
        <v>0</v>
      </c>
      <c r="AC366" s="150">
        <v>0</v>
      </c>
      <c r="AD366" s="150">
        <v>0</v>
      </c>
      <c r="AE366" s="150">
        <v>0</v>
      </c>
      <c r="AF366" s="150">
        <v>0</v>
      </c>
    </row>
    <row r="367" spans="2:32" x14ac:dyDescent="0.2">
      <c r="B367" s="146" t="s">
        <v>41</v>
      </c>
      <c r="C367" s="146" t="s">
        <v>450</v>
      </c>
      <c r="D367" s="146" t="s">
        <v>416</v>
      </c>
      <c r="E367" s="146" t="s">
        <v>435</v>
      </c>
      <c r="F367" s="146" t="s">
        <v>421</v>
      </c>
      <c r="G367" s="150">
        <v>4193</v>
      </c>
      <c r="H367" s="150">
        <v>4204</v>
      </c>
      <c r="I367" s="150">
        <v>4174</v>
      </c>
      <c r="J367" s="150">
        <v>3717</v>
      </c>
      <c r="K367" s="150">
        <v>3248</v>
      </c>
      <c r="L367" s="150">
        <v>2755</v>
      </c>
      <c r="M367" s="150">
        <v>2242</v>
      </c>
      <c r="N367" s="150">
        <v>1707</v>
      </c>
      <c r="O367" s="150">
        <v>1157</v>
      </c>
      <c r="P367" s="150">
        <v>585</v>
      </c>
      <c r="Q367" s="150">
        <v>0</v>
      </c>
      <c r="R367" s="150">
        <v>0</v>
      </c>
      <c r="S367" s="150">
        <v>0</v>
      </c>
      <c r="T367" s="150">
        <v>0</v>
      </c>
      <c r="U367" s="150">
        <v>0</v>
      </c>
      <c r="V367" s="150">
        <v>0</v>
      </c>
      <c r="W367" s="150">
        <v>0</v>
      </c>
      <c r="X367" s="150">
        <v>0</v>
      </c>
      <c r="Y367" s="150">
        <v>0</v>
      </c>
      <c r="Z367" s="150">
        <v>0</v>
      </c>
      <c r="AA367" s="150">
        <v>0</v>
      </c>
      <c r="AB367" s="150">
        <v>0</v>
      </c>
      <c r="AC367" s="150">
        <v>0</v>
      </c>
      <c r="AD367" s="150">
        <v>0</v>
      </c>
      <c r="AE367" s="150">
        <v>0</v>
      </c>
      <c r="AF367" s="150">
        <v>0</v>
      </c>
    </row>
    <row r="368" spans="2:32" x14ac:dyDescent="0.2">
      <c r="B368" s="146" t="s">
        <v>41</v>
      </c>
      <c r="C368" s="146" t="s">
        <v>450</v>
      </c>
      <c r="D368" s="146" t="s">
        <v>416</v>
      </c>
      <c r="E368" s="146" t="s">
        <v>436</v>
      </c>
      <c r="F368" s="146" t="s">
        <v>421</v>
      </c>
      <c r="G368" s="150">
        <v>37572</v>
      </c>
      <c r="H368" s="150">
        <v>37667</v>
      </c>
      <c r="I368" s="150">
        <v>37375</v>
      </c>
      <c r="J368" s="150">
        <v>33314</v>
      </c>
      <c r="K368" s="150">
        <v>29093</v>
      </c>
      <c r="L368" s="150">
        <v>24687</v>
      </c>
      <c r="M368" s="150">
        <v>20099</v>
      </c>
      <c r="N368" s="150">
        <v>15334</v>
      </c>
      <c r="O368" s="150">
        <v>10397</v>
      </c>
      <c r="P368" s="150">
        <v>5281</v>
      </c>
      <c r="Q368" s="150">
        <v>0</v>
      </c>
      <c r="R368" s="150">
        <v>0</v>
      </c>
      <c r="S368" s="150">
        <v>0</v>
      </c>
      <c r="T368" s="150">
        <v>0</v>
      </c>
      <c r="U368" s="150">
        <v>0</v>
      </c>
      <c r="V368" s="150">
        <v>0</v>
      </c>
      <c r="W368" s="150">
        <v>0</v>
      </c>
      <c r="X368" s="150">
        <v>0</v>
      </c>
      <c r="Y368" s="150">
        <v>0</v>
      </c>
      <c r="Z368" s="150">
        <v>0</v>
      </c>
      <c r="AA368" s="150">
        <v>0</v>
      </c>
      <c r="AB368" s="150">
        <v>0</v>
      </c>
      <c r="AC368" s="150">
        <v>0</v>
      </c>
      <c r="AD368" s="150">
        <v>0</v>
      </c>
      <c r="AE368" s="150">
        <v>0</v>
      </c>
      <c r="AF368" s="150">
        <v>0</v>
      </c>
    </row>
    <row r="369" spans="2:32" x14ac:dyDescent="0.2">
      <c r="B369" s="146" t="s">
        <v>41</v>
      </c>
      <c r="C369" s="146" t="s">
        <v>450</v>
      </c>
      <c r="D369" s="146" t="s">
        <v>416</v>
      </c>
      <c r="E369" s="146" t="s">
        <v>422</v>
      </c>
      <c r="F369" s="146" t="s">
        <v>422</v>
      </c>
      <c r="G369" s="150">
        <v>17693</v>
      </c>
      <c r="H369" s="150">
        <v>16859</v>
      </c>
      <c r="I369" s="150">
        <v>16026</v>
      </c>
      <c r="J369" s="150">
        <v>14020</v>
      </c>
      <c r="K369" s="150">
        <v>12024</v>
      </c>
      <c r="L369" s="150">
        <v>10021</v>
      </c>
      <c r="M369" s="150">
        <v>8011</v>
      </c>
      <c r="N369" s="150">
        <v>6005</v>
      </c>
      <c r="O369" s="150">
        <v>4000</v>
      </c>
      <c r="P369" s="150">
        <v>1997</v>
      </c>
      <c r="Q369" s="150">
        <v>0</v>
      </c>
      <c r="R369" s="150">
        <v>0</v>
      </c>
      <c r="S369" s="150">
        <v>0</v>
      </c>
      <c r="T369" s="150">
        <v>0</v>
      </c>
      <c r="U369" s="150">
        <v>0</v>
      </c>
      <c r="V369" s="150">
        <v>0</v>
      </c>
      <c r="W369" s="150">
        <v>0</v>
      </c>
      <c r="X369" s="150">
        <v>0</v>
      </c>
      <c r="Y369" s="150">
        <v>0</v>
      </c>
      <c r="Z369" s="150">
        <v>0</v>
      </c>
      <c r="AA369" s="150">
        <v>0</v>
      </c>
      <c r="AB369" s="150">
        <v>0</v>
      </c>
      <c r="AC369" s="150">
        <v>0</v>
      </c>
      <c r="AD369" s="150">
        <v>0</v>
      </c>
      <c r="AE369" s="150">
        <v>0</v>
      </c>
      <c r="AF369" s="150">
        <v>0</v>
      </c>
    </row>
    <row r="370" spans="2:32" x14ac:dyDescent="0.2">
      <c r="B370" s="146" t="s">
        <v>41</v>
      </c>
      <c r="C370" s="146" t="s">
        <v>450</v>
      </c>
      <c r="D370" s="146" t="s">
        <v>416</v>
      </c>
      <c r="E370" s="146" t="s">
        <v>437</v>
      </c>
      <c r="F370" s="146" t="s">
        <v>421</v>
      </c>
      <c r="G370" s="150">
        <v>585</v>
      </c>
      <c r="H370" s="150">
        <v>583</v>
      </c>
      <c r="I370" s="150">
        <v>627</v>
      </c>
      <c r="J370" s="150">
        <v>479</v>
      </c>
      <c r="K370" s="150">
        <v>349</v>
      </c>
      <c r="L370" s="150">
        <v>243</v>
      </c>
      <c r="M370" s="150">
        <v>154</v>
      </c>
      <c r="N370" s="150">
        <v>83</v>
      </c>
      <c r="O370" s="150">
        <v>34</v>
      </c>
      <c r="P370" s="150">
        <v>7</v>
      </c>
      <c r="Q370" s="150">
        <v>0</v>
      </c>
      <c r="R370" s="150">
        <v>0</v>
      </c>
      <c r="S370" s="150">
        <v>0</v>
      </c>
      <c r="T370" s="150">
        <v>0</v>
      </c>
      <c r="U370" s="150">
        <v>0</v>
      </c>
      <c r="V370" s="150">
        <v>0</v>
      </c>
      <c r="W370" s="150">
        <v>0</v>
      </c>
      <c r="X370" s="150">
        <v>0</v>
      </c>
      <c r="Y370" s="150">
        <v>0</v>
      </c>
      <c r="Z370" s="150">
        <v>0</v>
      </c>
      <c r="AA370" s="150">
        <v>0</v>
      </c>
      <c r="AB370" s="150">
        <v>0</v>
      </c>
      <c r="AC370" s="150">
        <v>0</v>
      </c>
      <c r="AD370" s="150">
        <v>0</v>
      </c>
      <c r="AE370" s="150">
        <v>0</v>
      </c>
      <c r="AF370" s="150">
        <v>0</v>
      </c>
    </row>
    <row r="371" spans="2:32" x14ac:dyDescent="0.2">
      <c r="B371" s="146" t="s">
        <v>41</v>
      </c>
      <c r="C371" s="146" t="s">
        <v>450</v>
      </c>
      <c r="D371" s="146" t="s">
        <v>416</v>
      </c>
      <c r="E371" s="146" t="s">
        <v>438</v>
      </c>
      <c r="F371" s="146" t="s">
        <v>421</v>
      </c>
      <c r="G371" s="150">
        <v>5282</v>
      </c>
      <c r="H371" s="150">
        <v>5261</v>
      </c>
      <c r="I371" s="150">
        <v>5649</v>
      </c>
      <c r="J371" s="150">
        <v>4324</v>
      </c>
      <c r="K371" s="150">
        <v>3175</v>
      </c>
      <c r="L371" s="150">
        <v>2205</v>
      </c>
      <c r="M371" s="150">
        <v>1408</v>
      </c>
      <c r="N371" s="150">
        <v>790</v>
      </c>
      <c r="O371" s="150">
        <v>348</v>
      </c>
      <c r="P371" s="150">
        <v>84</v>
      </c>
      <c r="Q371" s="150">
        <v>0</v>
      </c>
      <c r="R371" s="150">
        <v>0</v>
      </c>
      <c r="S371" s="150">
        <v>0</v>
      </c>
      <c r="T371" s="150">
        <v>0</v>
      </c>
      <c r="U371" s="150">
        <v>0</v>
      </c>
      <c r="V371" s="150">
        <v>0</v>
      </c>
      <c r="W371" s="150">
        <v>0</v>
      </c>
      <c r="X371" s="150">
        <v>0</v>
      </c>
      <c r="Y371" s="150">
        <v>0</v>
      </c>
      <c r="Z371" s="150">
        <v>0</v>
      </c>
      <c r="AA371" s="150">
        <v>0</v>
      </c>
      <c r="AB371" s="150">
        <v>0</v>
      </c>
      <c r="AC371" s="150">
        <v>0</v>
      </c>
      <c r="AD371" s="150">
        <v>0</v>
      </c>
      <c r="AE371" s="150">
        <v>0</v>
      </c>
      <c r="AF371" s="150">
        <v>0</v>
      </c>
    </row>
    <row r="372" spans="2:32" x14ac:dyDescent="0.2">
      <c r="B372" s="146" t="s">
        <v>41</v>
      </c>
      <c r="C372" s="146" t="s">
        <v>450</v>
      </c>
      <c r="D372" s="146" t="s">
        <v>416</v>
      </c>
      <c r="E372" s="146" t="s">
        <v>439</v>
      </c>
      <c r="F372" s="146" t="s">
        <v>420</v>
      </c>
      <c r="G372" s="150">
        <v>1079</v>
      </c>
      <c r="H372" s="150">
        <v>1382</v>
      </c>
      <c r="I372" s="150">
        <v>1547</v>
      </c>
      <c r="J372" s="150">
        <v>3396</v>
      </c>
      <c r="K372" s="150">
        <v>5290</v>
      </c>
      <c r="L372" s="150">
        <v>7221</v>
      </c>
      <c r="M372" s="150">
        <v>9116</v>
      </c>
      <c r="N372" s="150">
        <v>11021</v>
      </c>
      <c r="O372" s="150">
        <v>12935</v>
      </c>
      <c r="P372" s="150">
        <v>14851</v>
      </c>
      <c r="Q372" s="150">
        <v>16771</v>
      </c>
      <c r="R372" s="150">
        <v>16786</v>
      </c>
      <c r="S372" s="150">
        <v>16797</v>
      </c>
      <c r="T372" s="150">
        <v>16808</v>
      </c>
      <c r="U372" s="150">
        <v>16814</v>
      </c>
      <c r="V372" s="150">
        <v>16822</v>
      </c>
      <c r="W372" s="150">
        <v>16839</v>
      </c>
      <c r="X372" s="150">
        <v>16864</v>
      </c>
      <c r="Y372" s="150">
        <v>16890</v>
      </c>
      <c r="Z372" s="150">
        <v>16932</v>
      </c>
      <c r="AA372" s="150">
        <v>16984</v>
      </c>
      <c r="AB372" s="150">
        <v>17036</v>
      </c>
      <c r="AC372" s="150">
        <v>17088</v>
      </c>
      <c r="AD372" s="150">
        <v>17142</v>
      </c>
      <c r="AE372" s="150">
        <v>17206</v>
      </c>
      <c r="AF372" s="150">
        <v>17265</v>
      </c>
    </row>
    <row r="373" spans="2:32" x14ac:dyDescent="0.2">
      <c r="B373" s="146" t="s">
        <v>41</v>
      </c>
      <c r="C373" s="146" t="s">
        <v>450</v>
      </c>
      <c r="D373" s="146" t="s">
        <v>416</v>
      </c>
      <c r="E373" s="146" t="s">
        <v>440</v>
      </c>
      <c r="F373" s="146" t="s">
        <v>423</v>
      </c>
      <c r="G373" s="150">
        <v>1291</v>
      </c>
      <c r="H373" s="150">
        <v>1291</v>
      </c>
      <c r="I373" s="150">
        <v>1291</v>
      </c>
      <c r="J373" s="150">
        <v>1128</v>
      </c>
      <c r="K373" s="150">
        <v>967</v>
      </c>
      <c r="L373" s="150">
        <v>806</v>
      </c>
      <c r="M373" s="150">
        <v>641</v>
      </c>
      <c r="N373" s="150">
        <v>482</v>
      </c>
      <c r="O373" s="150">
        <v>317</v>
      </c>
      <c r="P373" s="150">
        <v>157</v>
      </c>
      <c r="Q373" s="150">
        <v>0</v>
      </c>
      <c r="R373" s="150">
        <v>0</v>
      </c>
      <c r="S373" s="150">
        <v>0</v>
      </c>
      <c r="T373" s="150">
        <v>0</v>
      </c>
      <c r="U373" s="150">
        <v>0</v>
      </c>
      <c r="V373" s="150">
        <v>0</v>
      </c>
      <c r="W373" s="150">
        <v>0</v>
      </c>
      <c r="X373" s="150">
        <v>0</v>
      </c>
      <c r="Y373" s="150">
        <v>0</v>
      </c>
      <c r="Z373" s="150">
        <v>0</v>
      </c>
      <c r="AA373" s="150">
        <v>0</v>
      </c>
      <c r="AB373" s="150">
        <v>0</v>
      </c>
      <c r="AC373" s="150">
        <v>0</v>
      </c>
      <c r="AD373" s="150">
        <v>0</v>
      </c>
      <c r="AE373" s="150">
        <v>0</v>
      </c>
      <c r="AF373" s="150">
        <v>0</v>
      </c>
    </row>
    <row r="374" spans="2:32" x14ac:dyDescent="0.2">
      <c r="B374" s="146" t="s">
        <v>41</v>
      </c>
      <c r="C374" s="146" t="s">
        <v>450</v>
      </c>
      <c r="D374" s="146" t="s">
        <v>416</v>
      </c>
      <c r="E374" s="146" t="s">
        <v>441</v>
      </c>
      <c r="F374" s="146" t="s">
        <v>423</v>
      </c>
      <c r="G374" s="150">
        <v>110</v>
      </c>
      <c r="H374" s="150">
        <v>110</v>
      </c>
      <c r="I374" s="150">
        <v>110</v>
      </c>
      <c r="J374" s="150">
        <v>96</v>
      </c>
      <c r="K374" s="150">
        <v>81</v>
      </c>
      <c r="L374" s="150">
        <v>69</v>
      </c>
      <c r="M374" s="150">
        <v>53</v>
      </c>
      <c r="N374" s="150">
        <v>39</v>
      </c>
      <c r="O374" s="150">
        <v>25</v>
      </c>
      <c r="P374" s="150">
        <v>11</v>
      </c>
      <c r="Q374" s="150">
        <v>0</v>
      </c>
      <c r="R374" s="150">
        <v>0</v>
      </c>
      <c r="S374" s="150">
        <v>0</v>
      </c>
      <c r="T374" s="150">
        <v>0</v>
      </c>
      <c r="U374" s="150">
        <v>0</v>
      </c>
      <c r="V374" s="150">
        <v>0</v>
      </c>
      <c r="W374" s="150">
        <v>0</v>
      </c>
      <c r="X374" s="150">
        <v>0</v>
      </c>
      <c r="Y374" s="150">
        <v>0</v>
      </c>
      <c r="Z374" s="150">
        <v>0</v>
      </c>
      <c r="AA374" s="150">
        <v>0</v>
      </c>
      <c r="AB374" s="150">
        <v>0</v>
      </c>
      <c r="AC374" s="150">
        <v>0</v>
      </c>
      <c r="AD374" s="150">
        <v>0</v>
      </c>
      <c r="AE374" s="150">
        <v>0</v>
      </c>
      <c r="AF374" s="150">
        <v>0</v>
      </c>
    </row>
    <row r="375" spans="2:32" x14ac:dyDescent="0.2">
      <c r="B375" s="146"/>
      <c r="C375" s="146"/>
      <c r="D375" s="146" t="s">
        <v>448</v>
      </c>
      <c r="E375" s="146"/>
      <c r="F375" s="146" t="s">
        <v>448</v>
      </c>
      <c r="G375" s="150"/>
      <c r="H375" s="150"/>
      <c r="I375" s="150"/>
      <c r="J375" s="150"/>
      <c r="K375" s="150"/>
      <c r="L375" s="150"/>
      <c r="M375" s="150"/>
      <c r="N375" s="150"/>
      <c r="O375" s="150"/>
      <c r="P375" s="150"/>
      <c r="Q375" s="150"/>
      <c r="R375" s="150"/>
      <c r="S375" s="150"/>
      <c r="T375" s="150"/>
      <c r="U375" s="150"/>
      <c r="V375" s="150"/>
      <c r="W375" s="150"/>
      <c r="X375" s="150"/>
      <c r="Y375" s="150"/>
      <c r="Z375" s="150"/>
      <c r="AA375" s="150"/>
      <c r="AB375" s="150"/>
      <c r="AC375" s="150"/>
      <c r="AD375" s="150"/>
      <c r="AE375" s="150"/>
      <c r="AF375" s="150"/>
    </row>
    <row r="376" spans="2:32" x14ac:dyDescent="0.2">
      <c r="B376" s="146" t="s">
        <v>43</v>
      </c>
      <c r="C376" s="146" t="s">
        <v>450</v>
      </c>
      <c r="D376" s="146" t="s">
        <v>416</v>
      </c>
      <c r="E376" s="146" t="s">
        <v>428</v>
      </c>
      <c r="F376" s="146" t="s">
        <v>243</v>
      </c>
      <c r="G376" s="150">
        <v>329</v>
      </c>
      <c r="H376" s="150">
        <v>306</v>
      </c>
      <c r="I376" s="150">
        <v>306</v>
      </c>
      <c r="J376" s="150">
        <v>232</v>
      </c>
      <c r="K376" s="150">
        <v>170</v>
      </c>
      <c r="L376" s="150">
        <v>116</v>
      </c>
      <c r="M376" s="150">
        <v>74</v>
      </c>
      <c r="N376" s="150">
        <v>41</v>
      </c>
      <c r="O376" s="150">
        <v>17</v>
      </c>
      <c r="P376" s="150">
        <v>4</v>
      </c>
      <c r="Q376" s="150">
        <v>0</v>
      </c>
      <c r="R376" s="150">
        <v>0</v>
      </c>
      <c r="S376" s="150">
        <v>0</v>
      </c>
      <c r="T376" s="150">
        <v>0</v>
      </c>
      <c r="U376" s="150">
        <v>0</v>
      </c>
      <c r="V376" s="150">
        <v>0</v>
      </c>
      <c r="W376" s="150">
        <v>0</v>
      </c>
      <c r="X376" s="150">
        <v>0</v>
      </c>
      <c r="Y376" s="150">
        <v>0</v>
      </c>
      <c r="Z376" s="150">
        <v>0</v>
      </c>
      <c r="AA376" s="150">
        <v>0</v>
      </c>
      <c r="AB376" s="150">
        <v>0</v>
      </c>
      <c r="AC376" s="150">
        <v>0</v>
      </c>
      <c r="AD376" s="150">
        <v>0</v>
      </c>
      <c r="AE376" s="150">
        <v>0</v>
      </c>
      <c r="AF376" s="150">
        <v>0</v>
      </c>
    </row>
    <row r="377" spans="2:32" x14ac:dyDescent="0.2">
      <c r="B377" s="146" t="s">
        <v>43</v>
      </c>
      <c r="C377" s="146" t="s">
        <v>450</v>
      </c>
      <c r="D377" s="146" t="s">
        <v>416</v>
      </c>
      <c r="E377" s="146" t="s">
        <v>429</v>
      </c>
      <c r="F377" s="146" t="s">
        <v>243</v>
      </c>
      <c r="G377" s="150">
        <v>1369</v>
      </c>
      <c r="H377" s="150">
        <v>1281</v>
      </c>
      <c r="I377" s="150">
        <v>1281</v>
      </c>
      <c r="J377" s="150">
        <v>980</v>
      </c>
      <c r="K377" s="150">
        <v>717</v>
      </c>
      <c r="L377" s="150">
        <v>497</v>
      </c>
      <c r="M377" s="150">
        <v>315</v>
      </c>
      <c r="N377" s="150">
        <v>174</v>
      </c>
      <c r="O377" s="150">
        <v>76</v>
      </c>
      <c r="P377" s="150">
        <v>18</v>
      </c>
      <c r="Q377" s="150">
        <v>0</v>
      </c>
      <c r="R377" s="150">
        <v>0</v>
      </c>
      <c r="S377" s="150">
        <v>0</v>
      </c>
      <c r="T377" s="150">
        <v>0</v>
      </c>
      <c r="U377" s="150">
        <v>0</v>
      </c>
      <c r="V377" s="150">
        <v>0</v>
      </c>
      <c r="W377" s="150">
        <v>0</v>
      </c>
      <c r="X377" s="150">
        <v>0</v>
      </c>
      <c r="Y377" s="150">
        <v>0</v>
      </c>
      <c r="Z377" s="150">
        <v>0</v>
      </c>
      <c r="AA377" s="150">
        <v>0</v>
      </c>
      <c r="AB377" s="150">
        <v>0</v>
      </c>
      <c r="AC377" s="150">
        <v>0</v>
      </c>
      <c r="AD377" s="150">
        <v>0</v>
      </c>
      <c r="AE377" s="150">
        <v>0</v>
      </c>
      <c r="AF377" s="150">
        <v>0</v>
      </c>
    </row>
    <row r="378" spans="2:32" x14ac:dyDescent="0.2">
      <c r="B378" s="146" t="s">
        <v>43</v>
      </c>
      <c r="C378" s="146" t="s">
        <v>450</v>
      </c>
      <c r="D378" s="146" t="s">
        <v>416</v>
      </c>
      <c r="E378" s="146" t="s">
        <v>266</v>
      </c>
      <c r="F378" s="146" t="s">
        <v>423</v>
      </c>
      <c r="G378" s="150">
        <v>1328</v>
      </c>
      <c r="H378" s="150">
        <v>1328</v>
      </c>
      <c r="I378" s="150">
        <v>1328</v>
      </c>
      <c r="J378" s="150">
        <v>1212</v>
      </c>
      <c r="K378" s="150">
        <v>1095</v>
      </c>
      <c r="L378" s="150">
        <v>979</v>
      </c>
      <c r="M378" s="150">
        <v>862</v>
      </c>
      <c r="N378" s="150">
        <v>746</v>
      </c>
      <c r="O378" s="150">
        <v>630</v>
      </c>
      <c r="P378" s="150">
        <v>513</v>
      </c>
      <c r="Q378" s="150">
        <v>398</v>
      </c>
      <c r="R378" s="150">
        <v>398</v>
      </c>
      <c r="S378" s="150">
        <v>398</v>
      </c>
      <c r="T378" s="150">
        <v>398</v>
      </c>
      <c r="U378" s="150">
        <v>398</v>
      </c>
      <c r="V378" s="150">
        <v>398</v>
      </c>
      <c r="W378" s="150">
        <v>398</v>
      </c>
      <c r="X378" s="150">
        <v>398</v>
      </c>
      <c r="Y378" s="150">
        <v>398</v>
      </c>
      <c r="Z378" s="150">
        <v>398</v>
      </c>
      <c r="AA378" s="150">
        <v>398</v>
      </c>
      <c r="AB378" s="150">
        <v>398</v>
      </c>
      <c r="AC378" s="150">
        <v>398</v>
      </c>
      <c r="AD378" s="150">
        <v>398</v>
      </c>
      <c r="AE378" s="150">
        <v>398</v>
      </c>
      <c r="AF378" s="150">
        <v>398</v>
      </c>
    </row>
    <row r="379" spans="2:32" x14ac:dyDescent="0.2">
      <c r="B379" s="146" t="s">
        <v>43</v>
      </c>
      <c r="C379" s="146" t="s">
        <v>450</v>
      </c>
      <c r="D379" s="146" t="s">
        <v>416</v>
      </c>
      <c r="E379" s="146" t="s">
        <v>430</v>
      </c>
      <c r="F379" s="146" t="s">
        <v>420</v>
      </c>
      <c r="G379" s="150">
        <v>9945</v>
      </c>
      <c r="H379" s="150">
        <v>11117</v>
      </c>
      <c r="I379" s="150">
        <v>11671</v>
      </c>
      <c r="J379" s="150">
        <v>17212</v>
      </c>
      <c r="K379" s="150">
        <v>20333</v>
      </c>
      <c r="L379" s="150">
        <v>21018</v>
      </c>
      <c r="M379" s="150">
        <v>25155</v>
      </c>
      <c r="N379" s="150">
        <v>29283</v>
      </c>
      <c r="O379" s="150">
        <v>33390</v>
      </c>
      <c r="P379" s="150">
        <v>37494</v>
      </c>
      <c r="Q379" s="150">
        <v>41597</v>
      </c>
      <c r="R379" s="150">
        <v>41547</v>
      </c>
      <c r="S379" s="150">
        <v>41516</v>
      </c>
      <c r="T379" s="150">
        <v>41485</v>
      </c>
      <c r="U379" s="150">
        <v>41469</v>
      </c>
      <c r="V379" s="150">
        <v>41430</v>
      </c>
      <c r="W379" s="150">
        <v>41426</v>
      </c>
      <c r="X379" s="150">
        <v>41398</v>
      </c>
      <c r="Y379" s="150">
        <v>41364</v>
      </c>
      <c r="Z379" s="150">
        <v>41331</v>
      </c>
      <c r="AA379" s="150">
        <v>39486</v>
      </c>
      <c r="AB379" s="150">
        <v>39476</v>
      </c>
      <c r="AC379" s="150">
        <v>39419</v>
      </c>
      <c r="AD379" s="150">
        <v>39383</v>
      </c>
      <c r="AE379" s="150">
        <v>39359</v>
      </c>
      <c r="AF379" s="150">
        <v>39330</v>
      </c>
    </row>
    <row r="380" spans="2:32" x14ac:dyDescent="0.2">
      <c r="B380" s="146" t="s">
        <v>43</v>
      </c>
      <c r="C380" s="146" t="s">
        <v>450</v>
      </c>
      <c r="D380" s="146" t="s">
        <v>416</v>
      </c>
      <c r="E380" s="146" t="s">
        <v>444</v>
      </c>
      <c r="F380" s="146" t="s">
        <v>420</v>
      </c>
      <c r="G380" s="150">
        <v>0</v>
      </c>
      <c r="H380" s="150">
        <v>0</v>
      </c>
      <c r="I380" s="150">
        <v>0</v>
      </c>
      <c r="J380" s="150">
        <v>2205</v>
      </c>
      <c r="K380" s="150">
        <v>6809</v>
      </c>
      <c r="L380" s="150">
        <v>13805</v>
      </c>
      <c r="M380" s="150">
        <v>17367</v>
      </c>
      <c r="N380" s="150">
        <v>20932</v>
      </c>
      <c r="O380" s="150">
        <v>24492</v>
      </c>
      <c r="P380" s="150">
        <v>28057</v>
      </c>
      <c r="Q380" s="150">
        <v>31621</v>
      </c>
      <c r="R380" s="150">
        <v>31592</v>
      </c>
      <c r="S380" s="150">
        <v>31574</v>
      </c>
      <c r="T380" s="150">
        <v>31574</v>
      </c>
      <c r="U380" s="150">
        <v>31560</v>
      </c>
      <c r="V380" s="150">
        <v>31557</v>
      </c>
      <c r="W380" s="150">
        <v>31552</v>
      </c>
      <c r="X380" s="150">
        <v>31557</v>
      </c>
      <c r="Y380" s="150">
        <v>31570</v>
      </c>
      <c r="Z380" s="150">
        <v>31585</v>
      </c>
      <c r="AA380" s="150">
        <v>31617</v>
      </c>
      <c r="AB380" s="150">
        <v>31627</v>
      </c>
      <c r="AC380" s="150">
        <v>31651</v>
      </c>
      <c r="AD380" s="150">
        <v>31665</v>
      </c>
      <c r="AE380" s="150">
        <v>31695</v>
      </c>
      <c r="AF380" s="150">
        <v>31702</v>
      </c>
    </row>
    <row r="381" spans="2:32" x14ac:dyDescent="0.2">
      <c r="B381" s="146" t="s">
        <v>43</v>
      </c>
      <c r="C381" s="146" t="s">
        <v>450</v>
      </c>
      <c r="D381" s="146" t="s">
        <v>416</v>
      </c>
      <c r="E381" s="146" t="s">
        <v>442</v>
      </c>
      <c r="F381" s="146" t="s">
        <v>420</v>
      </c>
      <c r="G381" s="150">
        <v>0</v>
      </c>
      <c r="H381" s="150">
        <v>0</v>
      </c>
      <c r="I381" s="150">
        <v>0</v>
      </c>
      <c r="J381" s="150">
        <v>0</v>
      </c>
      <c r="K381" s="150">
        <v>0</v>
      </c>
      <c r="L381" s="150">
        <v>0</v>
      </c>
      <c r="M381" s="150">
        <v>0</v>
      </c>
      <c r="N381" s="150">
        <v>0</v>
      </c>
      <c r="O381" s="150">
        <v>0</v>
      </c>
      <c r="P381" s="150">
        <v>0</v>
      </c>
      <c r="Q381" s="150">
        <v>0</v>
      </c>
      <c r="R381" s="150">
        <v>0</v>
      </c>
      <c r="S381" s="150">
        <v>0</v>
      </c>
      <c r="T381" s="150">
        <v>0</v>
      </c>
      <c r="U381" s="150">
        <v>0</v>
      </c>
      <c r="V381" s="150">
        <v>0</v>
      </c>
      <c r="W381" s="150">
        <v>0</v>
      </c>
      <c r="X381" s="150">
        <v>0</v>
      </c>
      <c r="Y381" s="150">
        <v>0</v>
      </c>
      <c r="Z381" s="150">
        <v>0</v>
      </c>
      <c r="AA381" s="150">
        <v>1814</v>
      </c>
      <c r="AB381" s="150">
        <v>1814</v>
      </c>
      <c r="AC381" s="150">
        <v>1810</v>
      </c>
      <c r="AD381" s="150">
        <v>1809</v>
      </c>
      <c r="AE381" s="150">
        <v>1807</v>
      </c>
      <c r="AF381" s="150">
        <v>1806</v>
      </c>
    </row>
    <row r="382" spans="2:32" x14ac:dyDescent="0.2">
      <c r="B382" s="146" t="s">
        <v>43</v>
      </c>
      <c r="C382" s="146" t="s">
        <v>450</v>
      </c>
      <c r="D382" s="146" t="s">
        <v>416</v>
      </c>
      <c r="E382" s="146" t="s">
        <v>433</v>
      </c>
      <c r="F382" s="146" t="s">
        <v>243</v>
      </c>
      <c r="G382" s="150">
        <v>1871</v>
      </c>
      <c r="H382" s="150">
        <v>1748</v>
      </c>
      <c r="I382" s="150">
        <v>1750</v>
      </c>
      <c r="J382" s="150">
        <v>1564</v>
      </c>
      <c r="K382" s="150">
        <v>1369</v>
      </c>
      <c r="L382" s="150">
        <v>1166</v>
      </c>
      <c r="M382" s="150">
        <v>950</v>
      </c>
      <c r="N382" s="150">
        <v>727</v>
      </c>
      <c r="O382" s="150">
        <v>492</v>
      </c>
      <c r="P382" s="150">
        <v>248</v>
      </c>
      <c r="Q382" s="150">
        <v>0</v>
      </c>
      <c r="R382" s="150">
        <v>0</v>
      </c>
      <c r="S382" s="150">
        <v>0</v>
      </c>
      <c r="T382" s="150">
        <v>0</v>
      </c>
      <c r="U382" s="150">
        <v>0</v>
      </c>
      <c r="V382" s="150">
        <v>0</v>
      </c>
      <c r="W382" s="150">
        <v>0</v>
      </c>
      <c r="X382" s="150">
        <v>0</v>
      </c>
      <c r="Y382" s="150">
        <v>0</v>
      </c>
      <c r="Z382" s="150">
        <v>0</v>
      </c>
      <c r="AA382" s="150">
        <v>0</v>
      </c>
      <c r="AB382" s="150">
        <v>0</v>
      </c>
      <c r="AC382" s="150">
        <v>0</v>
      </c>
      <c r="AD382" s="150">
        <v>0</v>
      </c>
      <c r="AE382" s="150">
        <v>0</v>
      </c>
      <c r="AF382" s="150">
        <v>0</v>
      </c>
    </row>
    <row r="383" spans="2:32" x14ac:dyDescent="0.2">
      <c r="B383" s="146" t="s">
        <v>43</v>
      </c>
      <c r="C383" s="146" t="s">
        <v>450</v>
      </c>
      <c r="D383" s="146" t="s">
        <v>416</v>
      </c>
      <c r="E383" s="146" t="s">
        <v>434</v>
      </c>
      <c r="F383" s="146" t="s">
        <v>243</v>
      </c>
      <c r="G383" s="150">
        <v>7784</v>
      </c>
      <c r="H383" s="150">
        <v>7278</v>
      </c>
      <c r="I383" s="150">
        <v>7282</v>
      </c>
      <c r="J383" s="150">
        <v>6509</v>
      </c>
      <c r="K383" s="150">
        <v>5700</v>
      </c>
      <c r="L383" s="150">
        <v>4850</v>
      </c>
      <c r="M383" s="150">
        <v>3959</v>
      </c>
      <c r="N383" s="150">
        <v>3028</v>
      </c>
      <c r="O383" s="150">
        <v>2057</v>
      </c>
      <c r="P383" s="150">
        <v>1045</v>
      </c>
      <c r="Q383" s="150">
        <v>0</v>
      </c>
      <c r="R383" s="150">
        <v>0</v>
      </c>
      <c r="S383" s="150">
        <v>0</v>
      </c>
      <c r="T383" s="150">
        <v>0</v>
      </c>
      <c r="U383" s="150">
        <v>0</v>
      </c>
      <c r="V383" s="150">
        <v>0</v>
      </c>
      <c r="W383" s="150">
        <v>0</v>
      </c>
      <c r="X383" s="150">
        <v>0</v>
      </c>
      <c r="Y383" s="150">
        <v>0</v>
      </c>
      <c r="Z383" s="150">
        <v>0</v>
      </c>
      <c r="AA383" s="150">
        <v>0</v>
      </c>
      <c r="AB383" s="150">
        <v>0</v>
      </c>
      <c r="AC383" s="150">
        <v>0</v>
      </c>
      <c r="AD383" s="150">
        <v>0</v>
      </c>
      <c r="AE383" s="150">
        <v>0</v>
      </c>
      <c r="AF383" s="150">
        <v>0</v>
      </c>
    </row>
    <row r="384" spans="2:32" x14ac:dyDescent="0.2">
      <c r="B384" s="146" t="s">
        <v>43</v>
      </c>
      <c r="C384" s="146" t="s">
        <v>450</v>
      </c>
      <c r="D384" s="146" t="s">
        <v>416</v>
      </c>
      <c r="E384" s="146" t="s">
        <v>435</v>
      </c>
      <c r="F384" s="146" t="s">
        <v>421</v>
      </c>
      <c r="G384" s="150">
        <v>4193</v>
      </c>
      <c r="H384" s="150">
        <v>4204</v>
      </c>
      <c r="I384" s="150">
        <v>4174</v>
      </c>
      <c r="J384" s="150">
        <v>3717</v>
      </c>
      <c r="K384" s="150">
        <v>3247</v>
      </c>
      <c r="L384" s="150">
        <v>2754</v>
      </c>
      <c r="M384" s="150">
        <v>2242</v>
      </c>
      <c r="N384" s="150">
        <v>1707</v>
      </c>
      <c r="O384" s="150">
        <v>1157</v>
      </c>
      <c r="P384" s="150">
        <v>585</v>
      </c>
      <c r="Q384" s="150">
        <v>0</v>
      </c>
      <c r="R384" s="150">
        <v>0</v>
      </c>
      <c r="S384" s="150">
        <v>0</v>
      </c>
      <c r="T384" s="150">
        <v>0</v>
      </c>
      <c r="U384" s="150">
        <v>0</v>
      </c>
      <c r="V384" s="150">
        <v>0</v>
      </c>
      <c r="W384" s="150">
        <v>0</v>
      </c>
      <c r="X384" s="150">
        <v>0</v>
      </c>
      <c r="Y384" s="150">
        <v>0</v>
      </c>
      <c r="Z384" s="150">
        <v>0</v>
      </c>
      <c r="AA384" s="150">
        <v>0</v>
      </c>
      <c r="AB384" s="150">
        <v>0</v>
      </c>
      <c r="AC384" s="150">
        <v>0</v>
      </c>
      <c r="AD384" s="150">
        <v>0</v>
      </c>
      <c r="AE384" s="150">
        <v>0</v>
      </c>
      <c r="AF384" s="150">
        <v>0</v>
      </c>
    </row>
    <row r="385" spans="2:32" x14ac:dyDescent="0.2">
      <c r="B385" s="146" t="s">
        <v>43</v>
      </c>
      <c r="C385" s="146" t="s">
        <v>450</v>
      </c>
      <c r="D385" s="146" t="s">
        <v>416</v>
      </c>
      <c r="E385" s="146" t="s">
        <v>436</v>
      </c>
      <c r="F385" s="146" t="s">
        <v>421</v>
      </c>
      <c r="G385" s="150">
        <v>37572</v>
      </c>
      <c r="H385" s="150">
        <v>37667</v>
      </c>
      <c r="I385" s="150">
        <v>37375</v>
      </c>
      <c r="J385" s="150">
        <v>33314</v>
      </c>
      <c r="K385" s="150">
        <v>29095</v>
      </c>
      <c r="L385" s="150">
        <v>24686</v>
      </c>
      <c r="M385" s="150">
        <v>20098</v>
      </c>
      <c r="N385" s="150">
        <v>15334</v>
      </c>
      <c r="O385" s="150">
        <v>10396</v>
      </c>
      <c r="P385" s="150">
        <v>5282</v>
      </c>
      <c r="Q385" s="150">
        <v>0</v>
      </c>
      <c r="R385" s="150">
        <v>0</v>
      </c>
      <c r="S385" s="150">
        <v>0</v>
      </c>
      <c r="T385" s="150">
        <v>0</v>
      </c>
      <c r="U385" s="150">
        <v>0</v>
      </c>
      <c r="V385" s="150">
        <v>0</v>
      </c>
      <c r="W385" s="150">
        <v>0</v>
      </c>
      <c r="X385" s="150">
        <v>0</v>
      </c>
      <c r="Y385" s="150">
        <v>0</v>
      </c>
      <c r="Z385" s="150">
        <v>0</v>
      </c>
      <c r="AA385" s="150">
        <v>0</v>
      </c>
      <c r="AB385" s="150">
        <v>0</v>
      </c>
      <c r="AC385" s="150">
        <v>0</v>
      </c>
      <c r="AD385" s="150">
        <v>0</v>
      </c>
      <c r="AE385" s="150">
        <v>0</v>
      </c>
      <c r="AF385" s="150">
        <v>0</v>
      </c>
    </row>
    <row r="386" spans="2:32" x14ac:dyDescent="0.2">
      <c r="B386" s="146" t="s">
        <v>43</v>
      </c>
      <c r="C386" s="146" t="s">
        <v>450</v>
      </c>
      <c r="D386" s="146" t="s">
        <v>416</v>
      </c>
      <c r="E386" s="146" t="s">
        <v>422</v>
      </c>
      <c r="F386" s="146" t="s">
        <v>422</v>
      </c>
      <c r="G386" s="150">
        <v>17693</v>
      </c>
      <c r="H386" s="150">
        <v>16859</v>
      </c>
      <c r="I386" s="150">
        <v>16026</v>
      </c>
      <c r="J386" s="150">
        <v>14020</v>
      </c>
      <c r="K386" s="150">
        <v>12025</v>
      </c>
      <c r="L386" s="150">
        <v>10018</v>
      </c>
      <c r="M386" s="150">
        <v>8010</v>
      </c>
      <c r="N386" s="150">
        <v>6006</v>
      </c>
      <c r="O386" s="150">
        <v>3999</v>
      </c>
      <c r="P386" s="150">
        <v>1997</v>
      </c>
      <c r="Q386" s="150">
        <v>0</v>
      </c>
      <c r="R386" s="150">
        <v>0</v>
      </c>
      <c r="S386" s="150">
        <v>0</v>
      </c>
      <c r="T386" s="150">
        <v>0</v>
      </c>
      <c r="U386" s="150">
        <v>0</v>
      </c>
      <c r="V386" s="150">
        <v>0</v>
      </c>
      <c r="W386" s="150">
        <v>0</v>
      </c>
      <c r="X386" s="150">
        <v>0</v>
      </c>
      <c r="Y386" s="150">
        <v>0</v>
      </c>
      <c r="Z386" s="150">
        <v>0</v>
      </c>
      <c r="AA386" s="150">
        <v>0</v>
      </c>
      <c r="AB386" s="150">
        <v>0</v>
      </c>
      <c r="AC386" s="150">
        <v>0</v>
      </c>
      <c r="AD386" s="150">
        <v>0</v>
      </c>
      <c r="AE386" s="150">
        <v>0</v>
      </c>
      <c r="AF386" s="150">
        <v>0</v>
      </c>
    </row>
    <row r="387" spans="2:32" x14ac:dyDescent="0.2">
      <c r="B387" s="146" t="s">
        <v>43</v>
      </c>
      <c r="C387" s="146" t="s">
        <v>450</v>
      </c>
      <c r="D387" s="146" t="s">
        <v>416</v>
      </c>
      <c r="E387" s="146" t="s">
        <v>437</v>
      </c>
      <c r="F387" s="146" t="s">
        <v>421</v>
      </c>
      <c r="G387" s="150">
        <v>585</v>
      </c>
      <c r="H387" s="150">
        <v>583</v>
      </c>
      <c r="I387" s="150">
        <v>627</v>
      </c>
      <c r="J387" s="150">
        <v>479</v>
      </c>
      <c r="K387" s="150">
        <v>349</v>
      </c>
      <c r="L387" s="150">
        <v>243</v>
      </c>
      <c r="M387" s="150">
        <v>154</v>
      </c>
      <c r="N387" s="150">
        <v>83</v>
      </c>
      <c r="O387" s="150">
        <v>34</v>
      </c>
      <c r="P387" s="150">
        <v>7</v>
      </c>
      <c r="Q387" s="150">
        <v>0</v>
      </c>
      <c r="R387" s="150">
        <v>0</v>
      </c>
      <c r="S387" s="150">
        <v>0</v>
      </c>
      <c r="T387" s="150">
        <v>0</v>
      </c>
      <c r="U387" s="150">
        <v>0</v>
      </c>
      <c r="V387" s="150">
        <v>0</v>
      </c>
      <c r="W387" s="150">
        <v>0</v>
      </c>
      <c r="X387" s="150">
        <v>0</v>
      </c>
      <c r="Y387" s="150">
        <v>0</v>
      </c>
      <c r="Z387" s="150">
        <v>0</v>
      </c>
      <c r="AA387" s="150">
        <v>0</v>
      </c>
      <c r="AB387" s="150">
        <v>0</v>
      </c>
      <c r="AC387" s="150">
        <v>0</v>
      </c>
      <c r="AD387" s="150">
        <v>0</v>
      </c>
      <c r="AE387" s="150">
        <v>0</v>
      </c>
      <c r="AF387" s="150">
        <v>0</v>
      </c>
    </row>
    <row r="388" spans="2:32" x14ac:dyDescent="0.2">
      <c r="B388" s="146" t="s">
        <v>43</v>
      </c>
      <c r="C388" s="146" t="s">
        <v>450</v>
      </c>
      <c r="D388" s="146" t="s">
        <v>416</v>
      </c>
      <c r="E388" s="146" t="s">
        <v>438</v>
      </c>
      <c r="F388" s="146" t="s">
        <v>421</v>
      </c>
      <c r="G388" s="150">
        <v>5282</v>
      </c>
      <c r="H388" s="150">
        <v>5261</v>
      </c>
      <c r="I388" s="150">
        <v>5649</v>
      </c>
      <c r="J388" s="150">
        <v>4324</v>
      </c>
      <c r="K388" s="150">
        <v>3175</v>
      </c>
      <c r="L388" s="150">
        <v>2205</v>
      </c>
      <c r="M388" s="150">
        <v>1408</v>
      </c>
      <c r="N388" s="150">
        <v>790</v>
      </c>
      <c r="O388" s="150">
        <v>348</v>
      </c>
      <c r="P388" s="150">
        <v>84</v>
      </c>
      <c r="Q388" s="150">
        <v>0</v>
      </c>
      <c r="R388" s="150">
        <v>0</v>
      </c>
      <c r="S388" s="150">
        <v>0</v>
      </c>
      <c r="T388" s="150">
        <v>0</v>
      </c>
      <c r="U388" s="150">
        <v>0</v>
      </c>
      <c r="V388" s="150">
        <v>0</v>
      </c>
      <c r="W388" s="150">
        <v>0</v>
      </c>
      <c r="X388" s="150">
        <v>0</v>
      </c>
      <c r="Y388" s="150">
        <v>0</v>
      </c>
      <c r="Z388" s="150">
        <v>0</v>
      </c>
      <c r="AA388" s="150">
        <v>0</v>
      </c>
      <c r="AB388" s="150">
        <v>0</v>
      </c>
      <c r="AC388" s="150">
        <v>0</v>
      </c>
      <c r="AD388" s="150">
        <v>0</v>
      </c>
      <c r="AE388" s="150">
        <v>0</v>
      </c>
      <c r="AF388" s="150">
        <v>0</v>
      </c>
    </row>
    <row r="389" spans="2:32" x14ac:dyDescent="0.2">
      <c r="B389" s="146" t="s">
        <v>43</v>
      </c>
      <c r="C389" s="146" t="s">
        <v>450</v>
      </c>
      <c r="D389" s="146" t="s">
        <v>416</v>
      </c>
      <c r="E389" s="146" t="s">
        <v>439</v>
      </c>
      <c r="F389" s="146" t="s">
        <v>420</v>
      </c>
      <c r="G389" s="150">
        <v>1079</v>
      </c>
      <c r="H389" s="150">
        <v>1382</v>
      </c>
      <c r="I389" s="150">
        <v>1547</v>
      </c>
      <c r="J389" s="150">
        <v>3396</v>
      </c>
      <c r="K389" s="150">
        <v>5290</v>
      </c>
      <c r="L389" s="150">
        <v>7219</v>
      </c>
      <c r="M389" s="150">
        <v>9115</v>
      </c>
      <c r="N389" s="150">
        <v>11020</v>
      </c>
      <c r="O389" s="150">
        <v>12932</v>
      </c>
      <c r="P389" s="150">
        <v>14850</v>
      </c>
      <c r="Q389" s="150">
        <v>16771</v>
      </c>
      <c r="R389" s="150">
        <v>16784</v>
      </c>
      <c r="S389" s="150">
        <v>16797</v>
      </c>
      <c r="T389" s="150">
        <v>16807</v>
      </c>
      <c r="U389" s="150">
        <v>16814</v>
      </c>
      <c r="V389" s="150">
        <v>16821</v>
      </c>
      <c r="W389" s="150">
        <v>16840</v>
      </c>
      <c r="X389" s="150">
        <v>16863</v>
      </c>
      <c r="Y389" s="150">
        <v>16898</v>
      </c>
      <c r="Z389" s="150">
        <v>16937</v>
      </c>
      <c r="AA389" s="150">
        <v>16988</v>
      </c>
      <c r="AB389" s="150">
        <v>17044</v>
      </c>
      <c r="AC389" s="150">
        <v>17095</v>
      </c>
      <c r="AD389" s="150">
        <v>17150</v>
      </c>
      <c r="AE389" s="150">
        <v>17212</v>
      </c>
      <c r="AF389" s="150">
        <v>17268</v>
      </c>
    </row>
    <row r="390" spans="2:32" x14ac:dyDescent="0.2">
      <c r="B390" s="146" t="s">
        <v>43</v>
      </c>
      <c r="C390" s="146" t="s">
        <v>450</v>
      </c>
      <c r="D390" s="146" t="s">
        <v>416</v>
      </c>
      <c r="E390" s="146" t="s">
        <v>440</v>
      </c>
      <c r="F390" s="146" t="s">
        <v>423</v>
      </c>
      <c r="G390" s="150">
        <v>1291</v>
      </c>
      <c r="H390" s="150">
        <v>1291</v>
      </c>
      <c r="I390" s="150">
        <v>1291</v>
      </c>
      <c r="J390" s="150">
        <v>1128</v>
      </c>
      <c r="K390" s="150">
        <v>967</v>
      </c>
      <c r="L390" s="150">
        <v>806</v>
      </c>
      <c r="M390" s="150">
        <v>641</v>
      </c>
      <c r="N390" s="150">
        <v>482</v>
      </c>
      <c r="O390" s="150">
        <v>317</v>
      </c>
      <c r="P390" s="150">
        <v>157</v>
      </c>
      <c r="Q390" s="150">
        <v>0</v>
      </c>
      <c r="R390" s="150">
        <v>0</v>
      </c>
      <c r="S390" s="150">
        <v>0</v>
      </c>
      <c r="T390" s="150">
        <v>0</v>
      </c>
      <c r="U390" s="150">
        <v>0</v>
      </c>
      <c r="V390" s="150">
        <v>0</v>
      </c>
      <c r="W390" s="150">
        <v>0</v>
      </c>
      <c r="X390" s="150">
        <v>0</v>
      </c>
      <c r="Y390" s="150">
        <v>0</v>
      </c>
      <c r="Z390" s="150">
        <v>0</v>
      </c>
      <c r="AA390" s="150">
        <v>0</v>
      </c>
      <c r="AB390" s="150">
        <v>0</v>
      </c>
      <c r="AC390" s="150">
        <v>0</v>
      </c>
      <c r="AD390" s="150">
        <v>0</v>
      </c>
      <c r="AE390" s="150">
        <v>0</v>
      </c>
      <c r="AF390" s="150">
        <v>0</v>
      </c>
    </row>
    <row r="391" spans="2:32" x14ac:dyDescent="0.2">
      <c r="B391" s="146" t="s">
        <v>43</v>
      </c>
      <c r="C391" s="146" t="s">
        <v>450</v>
      </c>
      <c r="D391" s="146" t="s">
        <v>416</v>
      </c>
      <c r="E391" s="146" t="s">
        <v>441</v>
      </c>
      <c r="F391" s="146" t="s">
        <v>423</v>
      </c>
      <c r="G391" s="150">
        <v>110</v>
      </c>
      <c r="H391" s="150">
        <v>110</v>
      </c>
      <c r="I391" s="150">
        <v>110</v>
      </c>
      <c r="J391" s="150">
        <v>96</v>
      </c>
      <c r="K391" s="150">
        <v>81</v>
      </c>
      <c r="L391" s="150">
        <v>69</v>
      </c>
      <c r="M391" s="150">
        <v>53</v>
      </c>
      <c r="N391" s="150">
        <v>39</v>
      </c>
      <c r="O391" s="150">
        <v>25</v>
      </c>
      <c r="P391" s="150">
        <v>11</v>
      </c>
      <c r="Q391" s="150">
        <v>0</v>
      </c>
      <c r="R391" s="150">
        <v>0</v>
      </c>
      <c r="S391" s="150">
        <v>0</v>
      </c>
      <c r="T391" s="150">
        <v>0</v>
      </c>
      <c r="U391" s="150">
        <v>0</v>
      </c>
      <c r="V391" s="150">
        <v>0</v>
      </c>
      <c r="W391" s="150">
        <v>0</v>
      </c>
      <c r="X391" s="150">
        <v>0</v>
      </c>
      <c r="Y391" s="150">
        <v>0</v>
      </c>
      <c r="Z391" s="150">
        <v>0</v>
      </c>
      <c r="AA391" s="150">
        <v>0</v>
      </c>
      <c r="AB391" s="150">
        <v>0</v>
      </c>
      <c r="AC391" s="150">
        <v>0</v>
      </c>
      <c r="AD391" s="150">
        <v>0</v>
      </c>
      <c r="AE391" s="150">
        <v>0</v>
      </c>
      <c r="AF391" s="150">
        <v>0</v>
      </c>
    </row>
    <row r="392" spans="2:32" x14ac:dyDescent="0.2">
      <c r="B392" s="146"/>
      <c r="C392" s="146"/>
      <c r="D392" s="146" t="s">
        <v>448</v>
      </c>
      <c r="E392" s="146"/>
      <c r="F392" s="146" t="s">
        <v>448</v>
      </c>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150"/>
      <c r="AD392" s="150"/>
      <c r="AE392" s="150"/>
      <c r="AF392" s="150"/>
    </row>
    <row r="393" spans="2:32" x14ac:dyDescent="0.2">
      <c r="B393" s="146" t="s">
        <v>35</v>
      </c>
      <c r="C393" s="146" t="s">
        <v>450</v>
      </c>
      <c r="D393" s="146" t="s">
        <v>416</v>
      </c>
      <c r="E393" s="146" t="s">
        <v>428</v>
      </c>
      <c r="F393" s="146" t="s">
        <v>243</v>
      </c>
      <c r="G393" s="150">
        <v>347</v>
      </c>
      <c r="H393" s="150">
        <v>331</v>
      </c>
      <c r="I393" s="150">
        <v>315</v>
      </c>
      <c r="J393" s="150">
        <v>296</v>
      </c>
      <c r="K393" s="150">
        <v>278</v>
      </c>
      <c r="L393" s="150">
        <v>263</v>
      </c>
      <c r="M393" s="150">
        <v>259</v>
      </c>
      <c r="N393" s="150">
        <v>255</v>
      </c>
      <c r="O393" s="150">
        <v>249</v>
      </c>
      <c r="P393" s="150">
        <v>246</v>
      </c>
      <c r="Q393" s="150">
        <v>242</v>
      </c>
      <c r="R393" s="150">
        <v>235</v>
      </c>
      <c r="S393" s="150">
        <v>232</v>
      </c>
      <c r="T393" s="150">
        <v>228</v>
      </c>
      <c r="U393" s="150">
        <v>224</v>
      </c>
      <c r="V393" s="150">
        <v>219</v>
      </c>
      <c r="W393" s="150">
        <v>215</v>
      </c>
      <c r="X393" s="150">
        <v>211</v>
      </c>
      <c r="Y393" s="150">
        <v>207</v>
      </c>
      <c r="Z393" s="150">
        <v>202</v>
      </c>
      <c r="AA393" s="150">
        <v>198</v>
      </c>
      <c r="AB393" s="150">
        <v>193</v>
      </c>
      <c r="AC393" s="150">
        <v>189</v>
      </c>
      <c r="AD393" s="150">
        <v>186</v>
      </c>
      <c r="AE393" s="150">
        <v>181</v>
      </c>
      <c r="AF393" s="150">
        <v>176</v>
      </c>
    </row>
    <row r="394" spans="2:32" x14ac:dyDescent="0.2">
      <c r="B394" s="146" t="s">
        <v>35</v>
      </c>
      <c r="C394" s="146" t="s">
        <v>450</v>
      </c>
      <c r="D394" s="146" t="s">
        <v>416</v>
      </c>
      <c r="E394" s="146" t="s">
        <v>429</v>
      </c>
      <c r="F394" s="146" t="s">
        <v>243</v>
      </c>
      <c r="G394" s="150">
        <v>1449</v>
      </c>
      <c r="H394" s="150">
        <v>1382</v>
      </c>
      <c r="I394" s="150">
        <v>1314</v>
      </c>
      <c r="J394" s="150">
        <v>1243</v>
      </c>
      <c r="K394" s="150">
        <v>1177</v>
      </c>
      <c r="L394" s="150">
        <v>1106</v>
      </c>
      <c r="M394" s="150">
        <v>1088</v>
      </c>
      <c r="N394" s="150">
        <v>1071</v>
      </c>
      <c r="O394" s="150">
        <v>1052</v>
      </c>
      <c r="P394" s="150">
        <v>1035</v>
      </c>
      <c r="Q394" s="150">
        <v>1016</v>
      </c>
      <c r="R394" s="150">
        <v>998</v>
      </c>
      <c r="S394" s="150">
        <v>981</v>
      </c>
      <c r="T394" s="150">
        <v>961</v>
      </c>
      <c r="U394" s="150">
        <v>943</v>
      </c>
      <c r="V394" s="150">
        <v>925</v>
      </c>
      <c r="W394" s="150">
        <v>908</v>
      </c>
      <c r="X394" s="150">
        <v>889</v>
      </c>
      <c r="Y394" s="150">
        <v>871</v>
      </c>
      <c r="Z394" s="150">
        <v>853</v>
      </c>
      <c r="AA394" s="150">
        <v>835</v>
      </c>
      <c r="AB394" s="150">
        <v>816</v>
      </c>
      <c r="AC394" s="150">
        <v>799</v>
      </c>
      <c r="AD394" s="150">
        <v>779</v>
      </c>
      <c r="AE394" s="150">
        <v>760</v>
      </c>
      <c r="AF394" s="150">
        <v>743</v>
      </c>
    </row>
    <row r="395" spans="2:32" x14ac:dyDescent="0.2">
      <c r="B395" s="146" t="s">
        <v>35</v>
      </c>
      <c r="C395" s="146" t="s">
        <v>450</v>
      </c>
      <c r="D395" s="146" t="s">
        <v>416</v>
      </c>
      <c r="E395" s="146" t="s">
        <v>266</v>
      </c>
      <c r="F395" s="146" t="s">
        <v>423</v>
      </c>
      <c r="G395" s="150">
        <v>1328</v>
      </c>
      <c r="H395" s="150">
        <v>1328</v>
      </c>
      <c r="I395" s="150">
        <v>1328</v>
      </c>
      <c r="J395" s="150">
        <v>1328</v>
      </c>
      <c r="K395" s="150">
        <v>1328</v>
      </c>
      <c r="L395" s="150">
        <v>1328</v>
      </c>
      <c r="M395" s="150">
        <v>1328</v>
      </c>
      <c r="N395" s="150">
        <v>1328</v>
      </c>
      <c r="O395" s="150">
        <v>1328</v>
      </c>
      <c r="P395" s="150">
        <v>1328</v>
      </c>
      <c r="Q395" s="150">
        <v>1328</v>
      </c>
      <c r="R395" s="150">
        <v>1328</v>
      </c>
      <c r="S395" s="150">
        <v>1328</v>
      </c>
      <c r="T395" s="150">
        <v>1327</v>
      </c>
      <c r="U395" s="150">
        <v>1328</v>
      </c>
      <c r="V395" s="150">
        <v>1327</v>
      </c>
      <c r="W395" s="150">
        <v>1327</v>
      </c>
      <c r="X395" s="150">
        <v>1327</v>
      </c>
      <c r="Y395" s="150">
        <v>1327</v>
      </c>
      <c r="Z395" s="150">
        <v>1327</v>
      </c>
      <c r="AA395" s="150">
        <v>1327</v>
      </c>
      <c r="AB395" s="150">
        <v>1327</v>
      </c>
      <c r="AC395" s="150">
        <v>1327</v>
      </c>
      <c r="AD395" s="150">
        <v>1327</v>
      </c>
      <c r="AE395" s="150">
        <v>1327</v>
      </c>
      <c r="AF395" s="150">
        <v>1328</v>
      </c>
    </row>
    <row r="396" spans="2:32" x14ac:dyDescent="0.2">
      <c r="B396" s="146" t="s">
        <v>35</v>
      </c>
      <c r="C396" s="146" t="s">
        <v>450</v>
      </c>
      <c r="D396" s="146" t="s">
        <v>416</v>
      </c>
      <c r="E396" s="146" t="s">
        <v>430</v>
      </c>
      <c r="F396" s="146" t="s">
        <v>420</v>
      </c>
      <c r="G396" s="150">
        <v>7069</v>
      </c>
      <c r="H396" s="150">
        <v>7232</v>
      </c>
      <c r="I396" s="150">
        <v>7378</v>
      </c>
      <c r="J396" s="150">
        <v>7562</v>
      </c>
      <c r="K396" s="150">
        <v>7749</v>
      </c>
      <c r="L396" s="150">
        <v>7938</v>
      </c>
      <c r="M396" s="150">
        <v>7983</v>
      </c>
      <c r="N396" s="150">
        <v>8031</v>
      </c>
      <c r="O396" s="150">
        <v>8061</v>
      </c>
      <c r="P396" s="150">
        <v>8072</v>
      </c>
      <c r="Q396" s="150">
        <v>8076</v>
      </c>
      <c r="R396" s="150">
        <v>8216</v>
      </c>
      <c r="S396" s="150">
        <v>8348</v>
      </c>
      <c r="T396" s="150">
        <v>8481</v>
      </c>
      <c r="U396" s="150">
        <v>8616</v>
      </c>
      <c r="V396" s="150">
        <v>8749</v>
      </c>
      <c r="W396" s="150">
        <v>8881</v>
      </c>
      <c r="X396" s="150">
        <v>9018</v>
      </c>
      <c r="Y396" s="150">
        <v>9155</v>
      </c>
      <c r="Z396" s="150">
        <v>9284</v>
      </c>
      <c r="AA396" s="150">
        <v>9418</v>
      </c>
      <c r="AB396" s="150">
        <v>9557</v>
      </c>
      <c r="AC396" s="150">
        <v>9692</v>
      </c>
      <c r="AD396" s="150">
        <v>9824</v>
      </c>
      <c r="AE396" s="150">
        <v>9952</v>
      </c>
      <c r="AF396" s="150">
        <v>10086</v>
      </c>
    </row>
    <row r="397" spans="2:32" x14ac:dyDescent="0.2">
      <c r="B397" s="146" t="s">
        <v>35</v>
      </c>
      <c r="C397" s="146" t="s">
        <v>450</v>
      </c>
      <c r="D397" s="146" t="s">
        <v>416</v>
      </c>
      <c r="E397" s="146" t="s">
        <v>431</v>
      </c>
      <c r="F397" s="146" t="s">
        <v>420</v>
      </c>
      <c r="G397" s="150">
        <v>0</v>
      </c>
      <c r="H397" s="150">
        <v>0</v>
      </c>
      <c r="I397" s="150">
        <v>0</v>
      </c>
      <c r="J397" s="150">
        <v>0</v>
      </c>
      <c r="K397" s="150">
        <v>0</v>
      </c>
      <c r="L397" s="150">
        <v>0</v>
      </c>
      <c r="M397" s="150">
        <v>57</v>
      </c>
      <c r="N397" s="150">
        <v>125</v>
      </c>
      <c r="O397" s="150">
        <v>202</v>
      </c>
      <c r="P397" s="150">
        <v>285</v>
      </c>
      <c r="Q397" s="150">
        <v>377</v>
      </c>
      <c r="R397" s="150">
        <v>401</v>
      </c>
      <c r="S397" s="150">
        <v>422</v>
      </c>
      <c r="T397" s="150">
        <v>448</v>
      </c>
      <c r="U397" s="150">
        <v>471</v>
      </c>
      <c r="V397" s="150">
        <v>492</v>
      </c>
      <c r="W397" s="150">
        <v>517</v>
      </c>
      <c r="X397" s="150">
        <v>542</v>
      </c>
      <c r="Y397" s="150">
        <v>568</v>
      </c>
      <c r="Z397" s="150">
        <v>592</v>
      </c>
      <c r="AA397" s="150">
        <v>616</v>
      </c>
      <c r="AB397" s="150">
        <v>641</v>
      </c>
      <c r="AC397" s="150">
        <v>668</v>
      </c>
      <c r="AD397" s="150">
        <v>694</v>
      </c>
      <c r="AE397" s="150">
        <v>720</v>
      </c>
      <c r="AF397" s="150">
        <v>746</v>
      </c>
    </row>
    <row r="398" spans="2:32" x14ac:dyDescent="0.2">
      <c r="B398" s="146" t="s">
        <v>35</v>
      </c>
      <c r="C398" s="146" t="s">
        <v>450</v>
      </c>
      <c r="D398" s="146" t="s">
        <v>416</v>
      </c>
      <c r="E398" s="146" t="s">
        <v>432</v>
      </c>
      <c r="F398" s="146" t="s">
        <v>420</v>
      </c>
      <c r="G398" s="150">
        <v>0</v>
      </c>
      <c r="H398" s="150">
        <v>0</v>
      </c>
      <c r="I398" s="150">
        <v>0</v>
      </c>
      <c r="J398" s="150">
        <v>0</v>
      </c>
      <c r="K398" s="150">
        <v>0</v>
      </c>
      <c r="L398" s="150">
        <v>0</v>
      </c>
      <c r="M398" s="150">
        <v>57</v>
      </c>
      <c r="N398" s="150">
        <v>125</v>
      </c>
      <c r="O398" s="150">
        <v>202</v>
      </c>
      <c r="P398" s="150">
        <v>285</v>
      </c>
      <c r="Q398" s="150">
        <v>377</v>
      </c>
      <c r="R398" s="150">
        <v>401</v>
      </c>
      <c r="S398" s="150">
        <v>422</v>
      </c>
      <c r="T398" s="150">
        <v>448</v>
      </c>
      <c r="U398" s="150">
        <v>471</v>
      </c>
      <c r="V398" s="150">
        <v>492</v>
      </c>
      <c r="W398" s="150">
        <v>517</v>
      </c>
      <c r="X398" s="150">
        <v>542</v>
      </c>
      <c r="Y398" s="150">
        <v>568</v>
      </c>
      <c r="Z398" s="150">
        <v>592</v>
      </c>
      <c r="AA398" s="150">
        <v>616</v>
      </c>
      <c r="AB398" s="150">
        <v>641</v>
      </c>
      <c r="AC398" s="150">
        <v>668</v>
      </c>
      <c r="AD398" s="150">
        <v>694</v>
      </c>
      <c r="AE398" s="150">
        <v>720</v>
      </c>
      <c r="AF398" s="150">
        <v>746</v>
      </c>
    </row>
    <row r="399" spans="2:32" x14ac:dyDescent="0.2">
      <c r="B399" s="146" t="s">
        <v>35</v>
      </c>
      <c r="C399" s="146" t="s">
        <v>450</v>
      </c>
      <c r="D399" s="146" t="s">
        <v>416</v>
      </c>
      <c r="E399" s="146" t="s">
        <v>433</v>
      </c>
      <c r="F399" s="146" t="s">
        <v>243</v>
      </c>
      <c r="G399" s="150">
        <v>1979</v>
      </c>
      <c r="H399" s="150">
        <v>1886</v>
      </c>
      <c r="I399" s="150">
        <v>1793</v>
      </c>
      <c r="J399" s="150">
        <v>1699</v>
      </c>
      <c r="K399" s="150">
        <v>1608</v>
      </c>
      <c r="L399" s="150">
        <v>1516</v>
      </c>
      <c r="M399" s="150">
        <v>1490</v>
      </c>
      <c r="N399" s="150">
        <v>1465</v>
      </c>
      <c r="O399" s="150">
        <v>1438</v>
      </c>
      <c r="P399" s="150">
        <v>1415</v>
      </c>
      <c r="Q399" s="150">
        <v>1389</v>
      </c>
      <c r="R399" s="150">
        <v>1364</v>
      </c>
      <c r="S399" s="150">
        <v>1340</v>
      </c>
      <c r="T399" s="150">
        <v>1315</v>
      </c>
      <c r="U399" s="150">
        <v>1290</v>
      </c>
      <c r="V399" s="150">
        <v>1264</v>
      </c>
      <c r="W399" s="150">
        <v>1239</v>
      </c>
      <c r="X399" s="150">
        <v>1215</v>
      </c>
      <c r="Y399" s="150">
        <v>1190</v>
      </c>
      <c r="Z399" s="150">
        <v>1163</v>
      </c>
      <c r="AA399" s="150">
        <v>1139</v>
      </c>
      <c r="AB399" s="150">
        <v>1115</v>
      </c>
      <c r="AC399" s="150">
        <v>1092</v>
      </c>
      <c r="AD399" s="150">
        <v>1067</v>
      </c>
      <c r="AE399" s="150">
        <v>1043</v>
      </c>
      <c r="AF399" s="150">
        <v>1017</v>
      </c>
    </row>
    <row r="400" spans="2:32" x14ac:dyDescent="0.2">
      <c r="B400" s="146" t="s">
        <v>35</v>
      </c>
      <c r="C400" s="146" t="s">
        <v>450</v>
      </c>
      <c r="D400" s="146" t="s">
        <v>416</v>
      </c>
      <c r="E400" s="146" t="s">
        <v>434</v>
      </c>
      <c r="F400" s="146" t="s">
        <v>243</v>
      </c>
      <c r="G400" s="150">
        <v>8236</v>
      </c>
      <c r="H400" s="150">
        <v>7849</v>
      </c>
      <c r="I400" s="150">
        <v>7463</v>
      </c>
      <c r="J400" s="150">
        <v>7074</v>
      </c>
      <c r="K400" s="150">
        <v>6692</v>
      </c>
      <c r="L400" s="150">
        <v>6302</v>
      </c>
      <c r="M400" s="150">
        <v>6199</v>
      </c>
      <c r="N400" s="150">
        <v>6096</v>
      </c>
      <c r="O400" s="150">
        <v>5993</v>
      </c>
      <c r="P400" s="150">
        <v>5890</v>
      </c>
      <c r="Q400" s="150">
        <v>5783</v>
      </c>
      <c r="R400" s="150">
        <v>5683</v>
      </c>
      <c r="S400" s="150">
        <v>5577</v>
      </c>
      <c r="T400" s="150">
        <v>5473</v>
      </c>
      <c r="U400" s="150">
        <v>5369</v>
      </c>
      <c r="V400" s="150">
        <v>5268</v>
      </c>
      <c r="W400" s="150">
        <v>5162</v>
      </c>
      <c r="X400" s="150">
        <v>5059</v>
      </c>
      <c r="Y400" s="150">
        <v>4957</v>
      </c>
      <c r="Z400" s="150">
        <v>4854</v>
      </c>
      <c r="AA400" s="150">
        <v>4752</v>
      </c>
      <c r="AB400" s="150">
        <v>4648</v>
      </c>
      <c r="AC400" s="150">
        <v>4545</v>
      </c>
      <c r="AD400" s="150">
        <v>4441</v>
      </c>
      <c r="AE400" s="150">
        <v>4340</v>
      </c>
      <c r="AF400" s="150">
        <v>4238</v>
      </c>
    </row>
    <row r="401" spans="2:32" x14ac:dyDescent="0.2">
      <c r="B401" s="146" t="s">
        <v>35</v>
      </c>
      <c r="C401" s="146" t="s">
        <v>450</v>
      </c>
      <c r="D401" s="146" t="s">
        <v>416</v>
      </c>
      <c r="E401" s="146" t="s">
        <v>435</v>
      </c>
      <c r="F401" s="146" t="s">
        <v>421</v>
      </c>
      <c r="G401" s="150">
        <v>4427</v>
      </c>
      <c r="H401" s="150">
        <v>4531</v>
      </c>
      <c r="I401" s="150">
        <v>4588</v>
      </c>
      <c r="J401" s="150">
        <v>4669</v>
      </c>
      <c r="K401" s="150">
        <v>4755</v>
      </c>
      <c r="L401" s="150">
        <v>4839</v>
      </c>
      <c r="M401" s="150">
        <v>4850</v>
      </c>
      <c r="N401" s="150">
        <v>4861</v>
      </c>
      <c r="O401" s="150">
        <v>4872</v>
      </c>
      <c r="P401" s="150">
        <v>4881</v>
      </c>
      <c r="Q401" s="150">
        <v>4893</v>
      </c>
      <c r="R401" s="150">
        <v>4902</v>
      </c>
      <c r="S401" s="150">
        <v>4913</v>
      </c>
      <c r="T401" s="150">
        <v>4921</v>
      </c>
      <c r="U401" s="150">
        <v>4932</v>
      </c>
      <c r="V401" s="150">
        <v>4942</v>
      </c>
      <c r="W401" s="150">
        <v>4952</v>
      </c>
      <c r="X401" s="150">
        <v>4964</v>
      </c>
      <c r="Y401" s="150">
        <v>4973</v>
      </c>
      <c r="Z401" s="150">
        <v>4983</v>
      </c>
      <c r="AA401" s="150">
        <v>4996</v>
      </c>
      <c r="AB401" s="150">
        <v>5008</v>
      </c>
      <c r="AC401" s="150">
        <v>5016</v>
      </c>
      <c r="AD401" s="150">
        <v>5026</v>
      </c>
      <c r="AE401" s="150">
        <v>5038</v>
      </c>
      <c r="AF401" s="150">
        <v>5048</v>
      </c>
    </row>
    <row r="402" spans="2:32" x14ac:dyDescent="0.2">
      <c r="B402" s="146" t="s">
        <v>35</v>
      </c>
      <c r="C402" s="146" t="s">
        <v>450</v>
      </c>
      <c r="D402" s="146" t="s">
        <v>416</v>
      </c>
      <c r="E402" s="146" t="s">
        <v>436</v>
      </c>
      <c r="F402" s="146" t="s">
        <v>421</v>
      </c>
      <c r="G402" s="150">
        <v>39669</v>
      </c>
      <c r="H402" s="150">
        <v>40598</v>
      </c>
      <c r="I402" s="150">
        <v>41096</v>
      </c>
      <c r="J402" s="150">
        <v>41819</v>
      </c>
      <c r="K402" s="150">
        <v>42593</v>
      </c>
      <c r="L402" s="150">
        <v>43344</v>
      </c>
      <c r="M402" s="150">
        <v>43449</v>
      </c>
      <c r="N402" s="150">
        <v>43544</v>
      </c>
      <c r="O402" s="150">
        <v>43624</v>
      </c>
      <c r="P402" s="150">
        <v>43714</v>
      </c>
      <c r="Q402" s="150">
        <v>43810</v>
      </c>
      <c r="R402" s="150">
        <v>43894</v>
      </c>
      <c r="S402" s="150">
        <v>43984</v>
      </c>
      <c r="T402" s="150">
        <v>44076</v>
      </c>
      <c r="U402" s="150">
        <v>44158</v>
      </c>
      <c r="V402" s="150">
        <v>44245</v>
      </c>
      <c r="W402" s="150">
        <v>44332</v>
      </c>
      <c r="X402" s="150">
        <v>44431</v>
      </c>
      <c r="Y402" s="150">
        <v>44523</v>
      </c>
      <c r="Z402" s="150">
        <v>44616</v>
      </c>
      <c r="AA402" s="150">
        <v>44721</v>
      </c>
      <c r="AB402" s="150">
        <v>44825</v>
      </c>
      <c r="AC402" s="150">
        <v>44910</v>
      </c>
      <c r="AD402" s="150">
        <v>44998</v>
      </c>
      <c r="AE402" s="150">
        <v>45114</v>
      </c>
      <c r="AF402" s="150">
        <v>45209</v>
      </c>
    </row>
    <row r="403" spans="2:32" x14ac:dyDescent="0.2">
      <c r="B403" s="146" t="s">
        <v>35</v>
      </c>
      <c r="C403" s="146" t="s">
        <v>450</v>
      </c>
      <c r="D403" s="146" t="s">
        <v>416</v>
      </c>
      <c r="E403" s="146" t="s">
        <v>422</v>
      </c>
      <c r="F403" s="146" t="s">
        <v>422</v>
      </c>
      <c r="G403" s="150">
        <v>17694</v>
      </c>
      <c r="H403" s="150">
        <v>16858</v>
      </c>
      <c r="I403" s="150">
        <v>16027</v>
      </c>
      <c r="J403" s="150">
        <v>15195</v>
      </c>
      <c r="K403" s="150">
        <v>14373</v>
      </c>
      <c r="L403" s="150">
        <v>13541</v>
      </c>
      <c r="M403" s="150">
        <v>13319</v>
      </c>
      <c r="N403" s="150">
        <v>13097</v>
      </c>
      <c r="O403" s="150">
        <v>12870</v>
      </c>
      <c r="P403" s="150">
        <v>12646</v>
      </c>
      <c r="Q403" s="150">
        <v>12424</v>
      </c>
      <c r="R403" s="150">
        <v>12199</v>
      </c>
      <c r="S403" s="150">
        <v>11971</v>
      </c>
      <c r="T403" s="150">
        <v>11747</v>
      </c>
      <c r="U403" s="150">
        <v>11522</v>
      </c>
      <c r="V403" s="150">
        <v>11297</v>
      </c>
      <c r="W403" s="150">
        <v>11071</v>
      </c>
      <c r="X403" s="150">
        <v>10856</v>
      </c>
      <c r="Y403" s="150">
        <v>10633</v>
      </c>
      <c r="Z403" s="150">
        <v>10410</v>
      </c>
      <c r="AA403" s="150">
        <v>10189</v>
      </c>
      <c r="AB403" s="150">
        <v>9970</v>
      </c>
      <c r="AC403" s="150">
        <v>9750</v>
      </c>
      <c r="AD403" s="150">
        <v>9528</v>
      </c>
      <c r="AE403" s="150">
        <v>9309</v>
      </c>
      <c r="AF403" s="150">
        <v>9089</v>
      </c>
    </row>
    <row r="404" spans="2:32" x14ac:dyDescent="0.2">
      <c r="B404" s="146" t="s">
        <v>35</v>
      </c>
      <c r="C404" s="146" t="s">
        <v>450</v>
      </c>
      <c r="D404" s="146" t="s">
        <v>416</v>
      </c>
      <c r="E404" s="146" t="s">
        <v>437</v>
      </c>
      <c r="F404" s="146" t="s">
        <v>421</v>
      </c>
      <c r="G404" s="150">
        <v>618</v>
      </c>
      <c r="H404" s="150">
        <v>629</v>
      </c>
      <c r="I404" s="150">
        <v>691</v>
      </c>
      <c r="J404" s="150">
        <v>724</v>
      </c>
      <c r="K404" s="150">
        <v>753</v>
      </c>
      <c r="L404" s="150">
        <v>785</v>
      </c>
      <c r="M404" s="150">
        <v>786</v>
      </c>
      <c r="N404" s="150">
        <v>787</v>
      </c>
      <c r="O404" s="150">
        <v>789</v>
      </c>
      <c r="P404" s="150">
        <v>790</v>
      </c>
      <c r="Q404" s="150">
        <v>791</v>
      </c>
      <c r="R404" s="150">
        <v>793</v>
      </c>
      <c r="S404" s="150">
        <v>794</v>
      </c>
      <c r="T404" s="150">
        <v>795</v>
      </c>
      <c r="U404" s="150">
        <v>798</v>
      </c>
      <c r="V404" s="150">
        <v>799</v>
      </c>
      <c r="W404" s="150">
        <v>801</v>
      </c>
      <c r="X404" s="150">
        <v>805</v>
      </c>
      <c r="Y404" s="150">
        <v>806</v>
      </c>
      <c r="Z404" s="150">
        <v>808</v>
      </c>
      <c r="AA404" s="150">
        <v>809</v>
      </c>
      <c r="AB404" s="150">
        <v>810</v>
      </c>
      <c r="AC404" s="150">
        <v>812</v>
      </c>
      <c r="AD404" s="150">
        <v>814</v>
      </c>
      <c r="AE404" s="150">
        <v>815</v>
      </c>
      <c r="AF404" s="150">
        <v>817</v>
      </c>
    </row>
    <row r="405" spans="2:32" x14ac:dyDescent="0.2">
      <c r="B405" s="146" t="s">
        <v>35</v>
      </c>
      <c r="C405" s="146" t="s">
        <v>450</v>
      </c>
      <c r="D405" s="146" t="s">
        <v>416</v>
      </c>
      <c r="E405" s="146" t="s">
        <v>438</v>
      </c>
      <c r="F405" s="146" t="s">
        <v>421</v>
      </c>
      <c r="G405" s="150">
        <v>5577</v>
      </c>
      <c r="H405" s="150">
        <v>5670</v>
      </c>
      <c r="I405" s="150">
        <v>6212</v>
      </c>
      <c r="J405" s="150">
        <v>6507</v>
      </c>
      <c r="K405" s="150">
        <v>6777</v>
      </c>
      <c r="L405" s="150">
        <v>7056</v>
      </c>
      <c r="M405" s="150">
        <v>7073</v>
      </c>
      <c r="N405" s="150">
        <v>7086</v>
      </c>
      <c r="O405" s="150">
        <v>7099</v>
      </c>
      <c r="P405" s="150">
        <v>7115</v>
      </c>
      <c r="Q405" s="150">
        <v>7131</v>
      </c>
      <c r="R405" s="150">
        <v>7141</v>
      </c>
      <c r="S405" s="150">
        <v>7156</v>
      </c>
      <c r="T405" s="150">
        <v>7171</v>
      </c>
      <c r="U405" s="150">
        <v>7184</v>
      </c>
      <c r="V405" s="150">
        <v>7197</v>
      </c>
      <c r="W405" s="150">
        <v>7210</v>
      </c>
      <c r="X405" s="150">
        <v>7228</v>
      </c>
      <c r="Y405" s="150">
        <v>7241</v>
      </c>
      <c r="Z405" s="150">
        <v>7256</v>
      </c>
      <c r="AA405" s="150">
        <v>7272</v>
      </c>
      <c r="AB405" s="150">
        <v>7290</v>
      </c>
      <c r="AC405" s="150">
        <v>7303</v>
      </c>
      <c r="AD405" s="150">
        <v>7317</v>
      </c>
      <c r="AE405" s="150">
        <v>7335</v>
      </c>
      <c r="AF405" s="150">
        <v>7350</v>
      </c>
    </row>
    <row r="406" spans="2:32" x14ac:dyDescent="0.2">
      <c r="B406" s="146" t="s">
        <v>35</v>
      </c>
      <c r="C406" s="146" t="s">
        <v>450</v>
      </c>
      <c r="D406" s="146" t="s">
        <v>416</v>
      </c>
      <c r="E406" s="146" t="s">
        <v>439</v>
      </c>
      <c r="F406" s="146" t="s">
        <v>420</v>
      </c>
      <c r="G406" s="150">
        <v>639</v>
      </c>
      <c r="H406" s="150">
        <v>716</v>
      </c>
      <c r="I406" s="150">
        <v>814</v>
      </c>
      <c r="J406" s="150">
        <v>876</v>
      </c>
      <c r="K406" s="150">
        <v>939</v>
      </c>
      <c r="L406" s="150">
        <v>1002</v>
      </c>
      <c r="M406" s="150">
        <v>1058</v>
      </c>
      <c r="N406" s="150">
        <v>1119</v>
      </c>
      <c r="O406" s="150">
        <v>1183</v>
      </c>
      <c r="P406" s="150">
        <v>1241</v>
      </c>
      <c r="Q406" s="150">
        <v>1302</v>
      </c>
      <c r="R406" s="150">
        <v>1367</v>
      </c>
      <c r="S406" s="150">
        <v>1426</v>
      </c>
      <c r="T406" s="150">
        <v>1484</v>
      </c>
      <c r="U406" s="150">
        <v>1547</v>
      </c>
      <c r="V406" s="150">
        <v>1609</v>
      </c>
      <c r="W406" s="150">
        <v>1671</v>
      </c>
      <c r="X406" s="150">
        <v>1732</v>
      </c>
      <c r="Y406" s="150">
        <v>1793</v>
      </c>
      <c r="Z406" s="150">
        <v>1854</v>
      </c>
      <c r="AA406" s="150">
        <v>1915</v>
      </c>
      <c r="AB406" s="150">
        <v>1976</v>
      </c>
      <c r="AC406" s="150">
        <v>2039</v>
      </c>
      <c r="AD406" s="150">
        <v>2101</v>
      </c>
      <c r="AE406" s="150">
        <v>2163</v>
      </c>
      <c r="AF406" s="150">
        <v>2224</v>
      </c>
    </row>
    <row r="407" spans="2:32" x14ac:dyDescent="0.2">
      <c r="B407" s="146" t="s">
        <v>35</v>
      </c>
      <c r="C407" s="146" t="s">
        <v>450</v>
      </c>
      <c r="D407" s="146" t="s">
        <v>416</v>
      </c>
      <c r="E407" s="146" t="s">
        <v>440</v>
      </c>
      <c r="F407" s="146" t="s">
        <v>423</v>
      </c>
      <c r="G407" s="150">
        <v>1291</v>
      </c>
      <c r="H407" s="150">
        <v>1291</v>
      </c>
      <c r="I407" s="150">
        <v>1291</v>
      </c>
      <c r="J407" s="150">
        <v>1291</v>
      </c>
      <c r="K407" s="150">
        <v>1291</v>
      </c>
      <c r="L407" s="150">
        <v>1291</v>
      </c>
      <c r="M407" s="150">
        <v>1291</v>
      </c>
      <c r="N407" s="150">
        <v>1291</v>
      </c>
      <c r="O407" s="150">
        <v>1290</v>
      </c>
      <c r="P407" s="150">
        <v>1290</v>
      </c>
      <c r="Q407" s="150">
        <v>1290</v>
      </c>
      <c r="R407" s="150">
        <v>1290</v>
      </c>
      <c r="S407" s="150">
        <v>1289</v>
      </c>
      <c r="T407" s="150">
        <v>1289</v>
      </c>
      <c r="U407" s="150">
        <v>1289</v>
      </c>
      <c r="V407" s="150">
        <v>1289</v>
      </c>
      <c r="W407" s="150">
        <v>1288</v>
      </c>
      <c r="X407" s="150">
        <v>1289</v>
      </c>
      <c r="Y407" s="150">
        <v>1288</v>
      </c>
      <c r="Z407" s="150">
        <v>1289</v>
      </c>
      <c r="AA407" s="150">
        <v>1289</v>
      </c>
      <c r="AB407" s="150">
        <v>1289</v>
      </c>
      <c r="AC407" s="150">
        <v>1289</v>
      </c>
      <c r="AD407" s="150">
        <v>1289</v>
      </c>
      <c r="AE407" s="150">
        <v>1289</v>
      </c>
      <c r="AF407" s="150">
        <v>1290</v>
      </c>
    </row>
    <row r="408" spans="2:32" x14ac:dyDescent="0.2">
      <c r="B408" s="146" t="s">
        <v>35</v>
      </c>
      <c r="C408" s="146" t="s">
        <v>450</v>
      </c>
      <c r="D408" s="146" t="s">
        <v>416</v>
      </c>
      <c r="E408" s="146" t="s">
        <v>441</v>
      </c>
      <c r="F408" s="146" t="s">
        <v>423</v>
      </c>
      <c r="G408" s="150">
        <v>110</v>
      </c>
      <c r="H408" s="150">
        <v>110</v>
      </c>
      <c r="I408" s="150">
        <v>110</v>
      </c>
      <c r="J408" s="150">
        <v>110</v>
      </c>
      <c r="K408" s="150">
        <v>110</v>
      </c>
      <c r="L408" s="150">
        <v>111</v>
      </c>
      <c r="M408" s="150">
        <v>110</v>
      </c>
      <c r="N408" s="150">
        <v>110</v>
      </c>
      <c r="O408" s="150">
        <v>110</v>
      </c>
      <c r="P408" s="150">
        <v>110</v>
      </c>
      <c r="Q408" s="150">
        <v>110</v>
      </c>
      <c r="R408" s="150">
        <v>110</v>
      </c>
      <c r="S408" s="150">
        <v>110</v>
      </c>
      <c r="T408" s="150">
        <v>110</v>
      </c>
      <c r="U408" s="150">
        <v>110</v>
      </c>
      <c r="V408" s="150">
        <v>110</v>
      </c>
      <c r="W408" s="150">
        <v>110</v>
      </c>
      <c r="X408" s="150">
        <v>110</v>
      </c>
      <c r="Y408" s="150">
        <v>110</v>
      </c>
      <c r="Z408" s="150">
        <v>110</v>
      </c>
      <c r="AA408" s="150">
        <v>110</v>
      </c>
      <c r="AB408" s="150">
        <v>110</v>
      </c>
      <c r="AC408" s="150">
        <v>110</v>
      </c>
      <c r="AD408" s="150">
        <v>110</v>
      </c>
      <c r="AE408" s="150">
        <v>110</v>
      </c>
      <c r="AF408" s="150">
        <v>110</v>
      </c>
    </row>
    <row r="409" spans="2:32" x14ac:dyDescent="0.2">
      <c r="B409" s="146"/>
      <c r="C409" s="146"/>
      <c r="D409" s="146" t="s">
        <v>448</v>
      </c>
      <c r="E409" s="146"/>
      <c r="F409" s="146" t="s">
        <v>448</v>
      </c>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row>
    <row r="410" spans="2:32" x14ac:dyDescent="0.2">
      <c r="B410" s="146" t="s">
        <v>39</v>
      </c>
      <c r="C410" s="146" t="s">
        <v>451</v>
      </c>
      <c r="D410" s="146" t="s">
        <v>417</v>
      </c>
      <c r="E410" s="146" t="s">
        <v>428</v>
      </c>
      <c r="F410" s="146" t="s">
        <v>243</v>
      </c>
      <c r="G410" s="150">
        <v>105</v>
      </c>
      <c r="H410" s="150">
        <v>98</v>
      </c>
      <c r="I410" s="150">
        <v>91</v>
      </c>
      <c r="J410" s="150">
        <v>83</v>
      </c>
      <c r="K410" s="150">
        <v>76</v>
      </c>
      <c r="L410" s="150">
        <v>69</v>
      </c>
      <c r="M410" s="150">
        <v>66</v>
      </c>
      <c r="N410" s="150">
        <v>64</v>
      </c>
      <c r="O410" s="150">
        <v>63</v>
      </c>
      <c r="P410" s="150">
        <v>61</v>
      </c>
      <c r="Q410" s="150">
        <v>59</v>
      </c>
      <c r="R410" s="150">
        <v>57</v>
      </c>
      <c r="S410" s="150">
        <v>56</v>
      </c>
      <c r="T410" s="150">
        <v>54</v>
      </c>
      <c r="U410" s="150">
        <v>52</v>
      </c>
      <c r="V410" s="150">
        <v>48</v>
      </c>
      <c r="W410" s="150">
        <v>45</v>
      </c>
      <c r="X410" s="150">
        <v>42</v>
      </c>
      <c r="Y410" s="150">
        <v>38</v>
      </c>
      <c r="Z410" s="150">
        <v>38</v>
      </c>
      <c r="AA410" s="150">
        <v>38</v>
      </c>
      <c r="AB410" s="150">
        <v>38</v>
      </c>
      <c r="AC410" s="150">
        <v>37</v>
      </c>
      <c r="AD410" s="150">
        <v>35</v>
      </c>
      <c r="AE410" s="150">
        <v>32</v>
      </c>
      <c r="AF410" s="150">
        <v>31</v>
      </c>
    </row>
    <row r="411" spans="2:32" x14ac:dyDescent="0.2">
      <c r="B411" s="146" t="s">
        <v>39</v>
      </c>
      <c r="C411" s="146" t="s">
        <v>451</v>
      </c>
      <c r="D411" s="146" t="s">
        <v>417</v>
      </c>
      <c r="E411" s="146" t="s">
        <v>429</v>
      </c>
      <c r="F411" s="146" t="s">
        <v>243</v>
      </c>
      <c r="G411" s="150">
        <v>503</v>
      </c>
      <c r="H411" s="150">
        <v>470</v>
      </c>
      <c r="I411" s="150">
        <v>439</v>
      </c>
      <c r="J411" s="150">
        <v>403</v>
      </c>
      <c r="K411" s="150">
        <v>369</v>
      </c>
      <c r="L411" s="150">
        <v>336</v>
      </c>
      <c r="M411" s="150">
        <v>325</v>
      </c>
      <c r="N411" s="150">
        <v>318</v>
      </c>
      <c r="O411" s="150">
        <v>307</v>
      </c>
      <c r="P411" s="150">
        <v>299</v>
      </c>
      <c r="Q411" s="150">
        <v>290</v>
      </c>
      <c r="R411" s="150">
        <v>280</v>
      </c>
      <c r="S411" s="150">
        <v>272</v>
      </c>
      <c r="T411" s="150">
        <v>262</v>
      </c>
      <c r="U411" s="150">
        <v>253</v>
      </c>
      <c r="V411" s="150">
        <v>239</v>
      </c>
      <c r="W411" s="150">
        <v>223</v>
      </c>
      <c r="X411" s="150">
        <v>204</v>
      </c>
      <c r="Y411" s="150">
        <v>186</v>
      </c>
      <c r="Z411" s="150">
        <v>185</v>
      </c>
      <c r="AA411" s="150">
        <v>185</v>
      </c>
      <c r="AB411" s="150">
        <v>185</v>
      </c>
      <c r="AC411" s="150">
        <v>180</v>
      </c>
      <c r="AD411" s="150">
        <v>172</v>
      </c>
      <c r="AE411" s="150">
        <v>162</v>
      </c>
      <c r="AF411" s="150">
        <v>154</v>
      </c>
    </row>
    <row r="412" spans="2:32" x14ac:dyDescent="0.2">
      <c r="B412" s="146" t="s">
        <v>39</v>
      </c>
      <c r="C412" s="146" t="s">
        <v>451</v>
      </c>
      <c r="D412" s="146" t="s">
        <v>417</v>
      </c>
      <c r="E412" s="146" t="s">
        <v>266</v>
      </c>
      <c r="F412" s="146" t="s">
        <v>423</v>
      </c>
      <c r="G412" s="150">
        <v>465</v>
      </c>
      <c r="H412" s="150">
        <v>464</v>
      </c>
      <c r="I412" s="150">
        <v>465</v>
      </c>
      <c r="J412" s="150">
        <v>465</v>
      </c>
      <c r="K412" s="150">
        <v>465</v>
      </c>
      <c r="L412" s="150">
        <v>465</v>
      </c>
      <c r="M412" s="150">
        <v>465</v>
      </c>
      <c r="N412" s="150">
        <v>464</v>
      </c>
      <c r="O412" s="150">
        <v>464</v>
      </c>
      <c r="P412" s="150">
        <v>464</v>
      </c>
      <c r="Q412" s="150">
        <v>464</v>
      </c>
      <c r="R412" s="150">
        <v>464</v>
      </c>
      <c r="S412" s="150">
        <v>464</v>
      </c>
      <c r="T412" s="150">
        <v>464</v>
      </c>
      <c r="U412" s="150">
        <v>464</v>
      </c>
      <c r="V412" s="150">
        <v>464</v>
      </c>
      <c r="W412" s="150">
        <v>464</v>
      </c>
      <c r="X412" s="150">
        <v>464</v>
      </c>
      <c r="Y412" s="150">
        <v>464</v>
      </c>
      <c r="Z412" s="150">
        <v>464</v>
      </c>
      <c r="AA412" s="150">
        <v>464</v>
      </c>
      <c r="AB412" s="150">
        <v>464</v>
      </c>
      <c r="AC412" s="150">
        <v>464</v>
      </c>
      <c r="AD412" s="150">
        <v>464</v>
      </c>
      <c r="AE412" s="150">
        <v>464</v>
      </c>
      <c r="AF412" s="150">
        <v>464</v>
      </c>
    </row>
    <row r="413" spans="2:32" x14ac:dyDescent="0.2">
      <c r="B413" s="146" t="s">
        <v>39</v>
      </c>
      <c r="C413" s="146" t="s">
        <v>451</v>
      </c>
      <c r="D413" s="146" t="s">
        <v>417</v>
      </c>
      <c r="E413" s="146" t="s">
        <v>430</v>
      </c>
      <c r="F413" s="146" t="s">
        <v>420</v>
      </c>
      <c r="G413" s="150">
        <v>2343</v>
      </c>
      <c r="H413" s="150">
        <v>2635</v>
      </c>
      <c r="I413" s="150">
        <v>2974</v>
      </c>
      <c r="J413" s="150">
        <v>3292</v>
      </c>
      <c r="K413" s="150">
        <v>3609</v>
      </c>
      <c r="L413" s="150">
        <v>3931</v>
      </c>
      <c r="M413" s="150">
        <v>4122</v>
      </c>
      <c r="N413" s="150">
        <v>4298</v>
      </c>
      <c r="O413" s="150">
        <v>4441</v>
      </c>
      <c r="P413" s="150">
        <v>4561</v>
      </c>
      <c r="Q413" s="150">
        <v>4656</v>
      </c>
      <c r="R413" s="150">
        <v>4910</v>
      </c>
      <c r="S413" s="150">
        <v>5169</v>
      </c>
      <c r="T413" s="150">
        <v>5421</v>
      </c>
      <c r="U413" s="150">
        <v>5671</v>
      </c>
      <c r="V413" s="150">
        <v>5927</v>
      </c>
      <c r="W413" s="150">
        <v>6181</v>
      </c>
      <c r="X413" s="150">
        <v>6429</v>
      </c>
      <c r="Y413" s="150">
        <v>6682</v>
      </c>
      <c r="Z413" s="150">
        <v>6715</v>
      </c>
      <c r="AA413" s="150">
        <v>6748</v>
      </c>
      <c r="AB413" s="150">
        <v>6781</v>
      </c>
      <c r="AC413" s="150">
        <v>6811</v>
      </c>
      <c r="AD413" s="150">
        <v>6840</v>
      </c>
      <c r="AE413" s="150">
        <v>6865</v>
      </c>
      <c r="AF413" s="150">
        <v>6899</v>
      </c>
    </row>
    <row r="414" spans="2:32" x14ac:dyDescent="0.2">
      <c r="B414" s="146" t="s">
        <v>39</v>
      </c>
      <c r="C414" s="146" t="s">
        <v>451</v>
      </c>
      <c r="D414" s="146" t="s">
        <v>417</v>
      </c>
      <c r="E414" s="146" t="s">
        <v>431</v>
      </c>
      <c r="F414" s="146" t="s">
        <v>420</v>
      </c>
      <c r="G414" s="150">
        <v>0</v>
      </c>
      <c r="H414" s="150">
        <v>0</v>
      </c>
      <c r="I414" s="150">
        <v>0</v>
      </c>
      <c r="J414" s="150">
        <v>0</v>
      </c>
      <c r="K414" s="150">
        <v>0</v>
      </c>
      <c r="L414" s="150">
        <v>0</v>
      </c>
      <c r="M414" s="150">
        <v>55</v>
      </c>
      <c r="N414" s="150">
        <v>130</v>
      </c>
      <c r="O414" s="150">
        <v>214</v>
      </c>
      <c r="P414" s="150">
        <v>312</v>
      </c>
      <c r="Q414" s="150">
        <v>421</v>
      </c>
      <c r="R414" s="150">
        <v>453</v>
      </c>
      <c r="S414" s="150">
        <v>482</v>
      </c>
      <c r="T414" s="150">
        <v>513</v>
      </c>
      <c r="U414" s="150">
        <v>541</v>
      </c>
      <c r="V414" s="150">
        <v>572</v>
      </c>
      <c r="W414" s="150">
        <v>603</v>
      </c>
      <c r="X414" s="150">
        <v>631</v>
      </c>
      <c r="Y414" s="150">
        <v>663</v>
      </c>
      <c r="Z414" s="150">
        <v>667</v>
      </c>
      <c r="AA414" s="150">
        <v>671</v>
      </c>
      <c r="AB414" s="150">
        <v>675</v>
      </c>
      <c r="AC414" s="150">
        <v>677</v>
      </c>
      <c r="AD414" s="150">
        <v>682</v>
      </c>
      <c r="AE414" s="150">
        <v>685</v>
      </c>
      <c r="AF414" s="150">
        <v>689</v>
      </c>
    </row>
    <row r="415" spans="2:32" x14ac:dyDescent="0.2">
      <c r="B415" s="146" t="s">
        <v>39</v>
      </c>
      <c r="C415" s="146" t="s">
        <v>451</v>
      </c>
      <c r="D415" s="146" t="s">
        <v>417</v>
      </c>
      <c r="E415" s="146" t="s">
        <v>432</v>
      </c>
      <c r="F415" s="146" t="s">
        <v>420</v>
      </c>
      <c r="G415" s="150">
        <v>0</v>
      </c>
      <c r="H415" s="150">
        <v>0</v>
      </c>
      <c r="I415" s="150">
        <v>0</v>
      </c>
      <c r="J415" s="150">
        <v>0</v>
      </c>
      <c r="K415" s="150">
        <v>0</v>
      </c>
      <c r="L415" s="150">
        <v>0</v>
      </c>
      <c r="M415" s="150">
        <v>55</v>
      </c>
      <c r="N415" s="150">
        <v>130</v>
      </c>
      <c r="O415" s="150">
        <v>214</v>
      </c>
      <c r="P415" s="150">
        <v>312</v>
      </c>
      <c r="Q415" s="150">
        <v>421</v>
      </c>
      <c r="R415" s="150">
        <v>453</v>
      </c>
      <c r="S415" s="150">
        <v>482</v>
      </c>
      <c r="T415" s="150">
        <v>513</v>
      </c>
      <c r="U415" s="150">
        <v>541</v>
      </c>
      <c r="V415" s="150">
        <v>572</v>
      </c>
      <c r="W415" s="150">
        <v>603</v>
      </c>
      <c r="X415" s="150">
        <v>631</v>
      </c>
      <c r="Y415" s="150">
        <v>663</v>
      </c>
      <c r="Z415" s="150">
        <v>667</v>
      </c>
      <c r="AA415" s="150">
        <v>671</v>
      </c>
      <c r="AB415" s="150">
        <v>675</v>
      </c>
      <c r="AC415" s="150">
        <v>677</v>
      </c>
      <c r="AD415" s="150">
        <v>682</v>
      </c>
      <c r="AE415" s="150">
        <v>685</v>
      </c>
      <c r="AF415" s="150">
        <v>689</v>
      </c>
    </row>
    <row r="416" spans="2:32" x14ac:dyDescent="0.2">
      <c r="B416" s="146" t="s">
        <v>39</v>
      </c>
      <c r="C416" s="146" t="s">
        <v>451</v>
      </c>
      <c r="D416" s="146" t="s">
        <v>417</v>
      </c>
      <c r="E416" s="146" t="s">
        <v>433</v>
      </c>
      <c r="F416" s="146" t="s">
        <v>243</v>
      </c>
      <c r="G416" s="150">
        <v>602</v>
      </c>
      <c r="H416" s="150">
        <v>562</v>
      </c>
      <c r="I416" s="150">
        <v>523</v>
      </c>
      <c r="J416" s="150">
        <v>483</v>
      </c>
      <c r="K416" s="150">
        <v>441</v>
      </c>
      <c r="L416" s="150">
        <v>402</v>
      </c>
      <c r="M416" s="150">
        <v>390</v>
      </c>
      <c r="N416" s="150">
        <v>378</v>
      </c>
      <c r="O416" s="150">
        <v>368</v>
      </c>
      <c r="P416" s="150">
        <v>357</v>
      </c>
      <c r="Q416" s="150">
        <v>346</v>
      </c>
      <c r="R416" s="150">
        <v>336</v>
      </c>
      <c r="S416" s="150">
        <v>325</v>
      </c>
      <c r="T416" s="150">
        <v>313</v>
      </c>
      <c r="U416" s="150">
        <v>303</v>
      </c>
      <c r="V416" s="150">
        <v>286</v>
      </c>
      <c r="W416" s="150">
        <v>266</v>
      </c>
      <c r="X416" s="150">
        <v>245</v>
      </c>
      <c r="Y416" s="150">
        <v>224</v>
      </c>
      <c r="Z416" s="150">
        <v>222</v>
      </c>
      <c r="AA416" s="150">
        <v>222</v>
      </c>
      <c r="AB416" s="150">
        <v>222</v>
      </c>
      <c r="AC416" s="150">
        <v>216</v>
      </c>
      <c r="AD416" s="150">
        <v>205</v>
      </c>
      <c r="AE416" s="150">
        <v>195</v>
      </c>
      <c r="AF416" s="150">
        <v>183</v>
      </c>
    </row>
    <row r="417" spans="2:32" x14ac:dyDescent="0.2">
      <c r="B417" s="146" t="s">
        <v>39</v>
      </c>
      <c r="C417" s="146" t="s">
        <v>451</v>
      </c>
      <c r="D417" s="146" t="s">
        <v>417</v>
      </c>
      <c r="E417" s="146" t="s">
        <v>434</v>
      </c>
      <c r="F417" s="146" t="s">
        <v>243</v>
      </c>
      <c r="G417" s="150">
        <v>2871</v>
      </c>
      <c r="H417" s="150">
        <v>2681</v>
      </c>
      <c r="I417" s="150">
        <v>2501</v>
      </c>
      <c r="J417" s="150">
        <v>2306</v>
      </c>
      <c r="K417" s="150">
        <v>2112</v>
      </c>
      <c r="L417" s="150">
        <v>1918</v>
      </c>
      <c r="M417" s="150">
        <v>1866</v>
      </c>
      <c r="N417" s="150">
        <v>1813</v>
      </c>
      <c r="O417" s="150">
        <v>1762</v>
      </c>
      <c r="P417" s="150">
        <v>1708</v>
      </c>
      <c r="Q417" s="150">
        <v>1656</v>
      </c>
      <c r="R417" s="150">
        <v>1604</v>
      </c>
      <c r="S417" s="150">
        <v>1554</v>
      </c>
      <c r="T417" s="150">
        <v>1501</v>
      </c>
      <c r="U417" s="150">
        <v>1449</v>
      </c>
      <c r="V417" s="150">
        <v>1371</v>
      </c>
      <c r="W417" s="150">
        <v>1274</v>
      </c>
      <c r="X417" s="150">
        <v>1173</v>
      </c>
      <c r="Y417" s="150">
        <v>1073</v>
      </c>
      <c r="Z417" s="150">
        <v>1065</v>
      </c>
      <c r="AA417" s="150">
        <v>1063</v>
      </c>
      <c r="AB417" s="150">
        <v>1065</v>
      </c>
      <c r="AC417" s="150">
        <v>1033</v>
      </c>
      <c r="AD417" s="150">
        <v>984</v>
      </c>
      <c r="AE417" s="150">
        <v>931</v>
      </c>
      <c r="AF417" s="150">
        <v>879</v>
      </c>
    </row>
    <row r="418" spans="2:32" x14ac:dyDescent="0.2">
      <c r="B418" s="146" t="s">
        <v>39</v>
      </c>
      <c r="C418" s="146" t="s">
        <v>451</v>
      </c>
      <c r="D418" s="146" t="s">
        <v>417</v>
      </c>
      <c r="E418" s="146" t="s">
        <v>435</v>
      </c>
      <c r="F418" s="146" t="s">
        <v>421</v>
      </c>
      <c r="G418" s="150">
        <v>1526</v>
      </c>
      <c r="H418" s="150">
        <v>1541</v>
      </c>
      <c r="I418" s="150">
        <v>1521</v>
      </c>
      <c r="J418" s="150">
        <v>1529</v>
      </c>
      <c r="K418" s="150">
        <v>1536</v>
      </c>
      <c r="L418" s="150">
        <v>1542</v>
      </c>
      <c r="M418" s="150">
        <v>1515</v>
      </c>
      <c r="N418" s="150">
        <v>1486</v>
      </c>
      <c r="O418" s="150">
        <v>1457</v>
      </c>
      <c r="P418" s="150">
        <v>1428</v>
      </c>
      <c r="Q418" s="150">
        <v>1413</v>
      </c>
      <c r="R418" s="150">
        <v>1399</v>
      </c>
      <c r="S418" s="150">
        <v>1387</v>
      </c>
      <c r="T418" s="150">
        <v>1374</v>
      </c>
      <c r="U418" s="150">
        <v>1361</v>
      </c>
      <c r="V418" s="150">
        <v>1353</v>
      </c>
      <c r="W418" s="150">
        <v>1346</v>
      </c>
      <c r="X418" s="150">
        <v>1340</v>
      </c>
      <c r="Y418" s="150">
        <v>1334</v>
      </c>
      <c r="Z418" s="150">
        <v>1328</v>
      </c>
      <c r="AA418" s="150">
        <v>1320</v>
      </c>
      <c r="AB418" s="150">
        <v>1316</v>
      </c>
      <c r="AC418" s="150">
        <v>1317</v>
      </c>
      <c r="AD418" s="150">
        <v>1321</v>
      </c>
      <c r="AE418" s="150">
        <v>1323</v>
      </c>
      <c r="AF418" s="150">
        <v>1328</v>
      </c>
    </row>
    <row r="419" spans="2:32" x14ac:dyDescent="0.2">
      <c r="B419" s="146" t="s">
        <v>39</v>
      </c>
      <c r="C419" s="146" t="s">
        <v>451</v>
      </c>
      <c r="D419" s="146" t="s">
        <v>417</v>
      </c>
      <c r="E419" s="146" t="s">
        <v>436</v>
      </c>
      <c r="F419" s="146" t="s">
        <v>421</v>
      </c>
      <c r="G419" s="150">
        <v>11380</v>
      </c>
      <c r="H419" s="150">
        <v>11494</v>
      </c>
      <c r="I419" s="150">
        <v>11349</v>
      </c>
      <c r="J419" s="150">
        <v>11412</v>
      </c>
      <c r="K419" s="150">
        <v>11453</v>
      </c>
      <c r="L419" s="150">
        <v>11502</v>
      </c>
      <c r="M419" s="150">
        <v>11299</v>
      </c>
      <c r="N419" s="150">
        <v>11076</v>
      </c>
      <c r="O419" s="150">
        <v>10867</v>
      </c>
      <c r="P419" s="150">
        <v>10646</v>
      </c>
      <c r="Q419" s="150">
        <v>10543</v>
      </c>
      <c r="R419" s="150">
        <v>10443</v>
      </c>
      <c r="S419" s="150">
        <v>10351</v>
      </c>
      <c r="T419" s="150">
        <v>10253</v>
      </c>
      <c r="U419" s="150">
        <v>10154</v>
      </c>
      <c r="V419" s="150">
        <v>10092</v>
      </c>
      <c r="W419" s="150">
        <v>10045</v>
      </c>
      <c r="X419" s="150">
        <v>9998</v>
      </c>
      <c r="Y419" s="150">
        <v>9958</v>
      </c>
      <c r="Z419" s="150">
        <v>9914</v>
      </c>
      <c r="AA419" s="150">
        <v>9869</v>
      </c>
      <c r="AB419" s="150">
        <v>9838</v>
      </c>
      <c r="AC419" s="150">
        <v>9838</v>
      </c>
      <c r="AD419" s="150">
        <v>9864</v>
      </c>
      <c r="AE419" s="150">
        <v>9886</v>
      </c>
      <c r="AF419" s="150">
        <v>9913</v>
      </c>
    </row>
    <row r="420" spans="2:32" x14ac:dyDescent="0.2">
      <c r="B420" s="146" t="s">
        <v>39</v>
      </c>
      <c r="C420" s="146" t="s">
        <v>451</v>
      </c>
      <c r="D420" s="146" t="s">
        <v>417</v>
      </c>
      <c r="E420" s="146" t="s">
        <v>422</v>
      </c>
      <c r="F420" s="146" t="s">
        <v>422</v>
      </c>
      <c r="G420" s="150">
        <v>4001</v>
      </c>
      <c r="H420" s="150">
        <v>3732</v>
      </c>
      <c r="I420" s="150">
        <v>3462</v>
      </c>
      <c r="J420" s="150">
        <v>3186</v>
      </c>
      <c r="K420" s="150">
        <v>2918</v>
      </c>
      <c r="L420" s="150">
        <v>2652</v>
      </c>
      <c r="M420" s="150">
        <v>2583</v>
      </c>
      <c r="N420" s="150">
        <v>2508</v>
      </c>
      <c r="O420" s="150">
        <v>2438</v>
      </c>
      <c r="P420" s="150">
        <v>2363</v>
      </c>
      <c r="Q420" s="150">
        <v>2154</v>
      </c>
      <c r="R420" s="150">
        <v>1928</v>
      </c>
      <c r="S420" s="150">
        <v>1694</v>
      </c>
      <c r="T420" s="150">
        <v>1464</v>
      </c>
      <c r="U420" s="150">
        <v>1232</v>
      </c>
      <c r="V420" s="150">
        <v>1005</v>
      </c>
      <c r="W420" s="150">
        <v>775</v>
      </c>
      <c r="X420" s="150">
        <v>543</v>
      </c>
      <c r="Y420" s="150">
        <v>315</v>
      </c>
      <c r="Z420" s="150">
        <v>315</v>
      </c>
      <c r="AA420" s="150">
        <v>314</v>
      </c>
      <c r="AB420" s="150">
        <v>314</v>
      </c>
      <c r="AC420" s="150">
        <v>316</v>
      </c>
      <c r="AD420" s="150">
        <v>314</v>
      </c>
      <c r="AE420" s="150">
        <v>315</v>
      </c>
      <c r="AF420" s="150">
        <v>315</v>
      </c>
    </row>
    <row r="421" spans="2:32" x14ac:dyDescent="0.2">
      <c r="B421" s="146" t="s">
        <v>39</v>
      </c>
      <c r="C421" s="146" t="s">
        <v>451</v>
      </c>
      <c r="D421" s="146" t="s">
        <v>417</v>
      </c>
      <c r="E421" s="146" t="s">
        <v>437</v>
      </c>
      <c r="F421" s="146" t="s">
        <v>421</v>
      </c>
      <c r="G421" s="150">
        <v>213</v>
      </c>
      <c r="H421" s="150">
        <v>213</v>
      </c>
      <c r="I421" s="150">
        <v>236</v>
      </c>
      <c r="J421" s="150">
        <v>240</v>
      </c>
      <c r="K421" s="150">
        <v>248</v>
      </c>
      <c r="L421" s="150">
        <v>256</v>
      </c>
      <c r="M421" s="150">
        <v>252</v>
      </c>
      <c r="N421" s="150">
        <v>247</v>
      </c>
      <c r="O421" s="150">
        <v>242</v>
      </c>
      <c r="P421" s="150">
        <v>237</v>
      </c>
      <c r="Q421" s="150">
        <v>235</v>
      </c>
      <c r="R421" s="150">
        <v>233</v>
      </c>
      <c r="S421" s="150">
        <v>232</v>
      </c>
      <c r="T421" s="150">
        <v>230</v>
      </c>
      <c r="U421" s="150">
        <v>227</v>
      </c>
      <c r="V421" s="150">
        <v>226</v>
      </c>
      <c r="W421" s="150">
        <v>225</v>
      </c>
      <c r="X421" s="150">
        <v>223</v>
      </c>
      <c r="Y421" s="150">
        <v>223</v>
      </c>
      <c r="Z421" s="150">
        <v>222</v>
      </c>
      <c r="AA421" s="150">
        <v>221</v>
      </c>
      <c r="AB421" s="150">
        <v>220</v>
      </c>
      <c r="AC421" s="150">
        <v>220</v>
      </c>
      <c r="AD421" s="150">
        <v>221</v>
      </c>
      <c r="AE421" s="150">
        <v>221</v>
      </c>
      <c r="AF421" s="150">
        <v>222</v>
      </c>
    </row>
    <row r="422" spans="2:32" x14ac:dyDescent="0.2">
      <c r="B422" s="146" t="s">
        <v>39</v>
      </c>
      <c r="C422" s="146" t="s">
        <v>451</v>
      </c>
      <c r="D422" s="146" t="s">
        <v>417</v>
      </c>
      <c r="E422" s="146" t="s">
        <v>438</v>
      </c>
      <c r="F422" s="146" t="s">
        <v>421</v>
      </c>
      <c r="G422" s="150">
        <v>1608</v>
      </c>
      <c r="H422" s="150">
        <v>1610</v>
      </c>
      <c r="I422" s="150">
        <v>1789</v>
      </c>
      <c r="J422" s="150">
        <v>1818</v>
      </c>
      <c r="K422" s="150">
        <v>1879</v>
      </c>
      <c r="L422" s="150">
        <v>1945</v>
      </c>
      <c r="M422" s="150">
        <v>1909</v>
      </c>
      <c r="N422" s="150">
        <v>1872</v>
      </c>
      <c r="O422" s="150">
        <v>1836</v>
      </c>
      <c r="P422" s="150">
        <v>1798</v>
      </c>
      <c r="Q422" s="150">
        <v>1782</v>
      </c>
      <c r="R422" s="150">
        <v>1765</v>
      </c>
      <c r="S422" s="150">
        <v>1750</v>
      </c>
      <c r="T422" s="150">
        <v>1733</v>
      </c>
      <c r="U422" s="150">
        <v>1714</v>
      </c>
      <c r="V422" s="150">
        <v>1704</v>
      </c>
      <c r="W422" s="150">
        <v>1697</v>
      </c>
      <c r="X422" s="150">
        <v>1690</v>
      </c>
      <c r="Y422" s="150">
        <v>1682</v>
      </c>
      <c r="Z422" s="150">
        <v>1674</v>
      </c>
      <c r="AA422" s="150">
        <v>1667</v>
      </c>
      <c r="AB422" s="150">
        <v>1661</v>
      </c>
      <c r="AC422" s="150">
        <v>1661</v>
      </c>
      <c r="AD422" s="150">
        <v>1666</v>
      </c>
      <c r="AE422" s="150">
        <v>1669</v>
      </c>
      <c r="AF422" s="150">
        <v>1674</v>
      </c>
    </row>
    <row r="423" spans="2:32" x14ac:dyDescent="0.2">
      <c r="B423" s="146" t="s">
        <v>39</v>
      </c>
      <c r="C423" s="146" t="s">
        <v>451</v>
      </c>
      <c r="D423" s="146" t="s">
        <v>417</v>
      </c>
      <c r="E423" s="146" t="s">
        <v>439</v>
      </c>
      <c r="F423" s="146" t="s">
        <v>420</v>
      </c>
      <c r="G423" s="150">
        <v>373</v>
      </c>
      <c r="H423" s="150">
        <v>477</v>
      </c>
      <c r="I423" s="150">
        <v>626</v>
      </c>
      <c r="J423" s="150">
        <v>731</v>
      </c>
      <c r="K423" s="150">
        <v>837</v>
      </c>
      <c r="L423" s="150">
        <v>945</v>
      </c>
      <c r="M423" s="150">
        <v>1047</v>
      </c>
      <c r="N423" s="150">
        <v>1154</v>
      </c>
      <c r="O423" s="150">
        <v>1261</v>
      </c>
      <c r="P423" s="150">
        <v>1366</v>
      </c>
      <c r="Q423" s="150">
        <v>1472</v>
      </c>
      <c r="R423" s="150">
        <v>1576</v>
      </c>
      <c r="S423" s="150">
        <v>1684</v>
      </c>
      <c r="T423" s="150">
        <v>1788</v>
      </c>
      <c r="U423" s="150">
        <v>1890</v>
      </c>
      <c r="V423" s="150">
        <v>1997</v>
      </c>
      <c r="W423" s="150">
        <v>2101</v>
      </c>
      <c r="X423" s="150">
        <v>2203</v>
      </c>
      <c r="Y423" s="150">
        <v>2309</v>
      </c>
      <c r="Z423" s="150">
        <v>2323</v>
      </c>
      <c r="AA423" s="150">
        <v>2336</v>
      </c>
      <c r="AB423" s="150">
        <v>2349</v>
      </c>
      <c r="AC423" s="150">
        <v>2361</v>
      </c>
      <c r="AD423" s="150">
        <v>2374</v>
      </c>
      <c r="AE423" s="150">
        <v>2384</v>
      </c>
      <c r="AF423" s="150">
        <v>2397</v>
      </c>
    </row>
    <row r="424" spans="2:32" x14ac:dyDescent="0.2">
      <c r="B424" s="146" t="s">
        <v>39</v>
      </c>
      <c r="C424" s="146" t="s">
        <v>451</v>
      </c>
      <c r="D424" s="146" t="s">
        <v>417</v>
      </c>
      <c r="E424" s="146" t="s">
        <v>440</v>
      </c>
      <c r="F424" s="146" t="s">
        <v>423</v>
      </c>
      <c r="G424" s="150">
        <v>395</v>
      </c>
      <c r="H424" s="150">
        <v>395</v>
      </c>
      <c r="I424" s="150">
        <v>394</v>
      </c>
      <c r="J424" s="150">
        <v>394</v>
      </c>
      <c r="K424" s="150">
        <v>394</v>
      </c>
      <c r="L424" s="150">
        <v>394</v>
      </c>
      <c r="M424" s="150">
        <v>394</v>
      </c>
      <c r="N424" s="150">
        <v>394</v>
      </c>
      <c r="O424" s="150">
        <v>394</v>
      </c>
      <c r="P424" s="150">
        <v>394</v>
      </c>
      <c r="Q424" s="150">
        <v>394</v>
      </c>
      <c r="R424" s="150">
        <v>394</v>
      </c>
      <c r="S424" s="150">
        <v>394</v>
      </c>
      <c r="T424" s="150">
        <v>393</v>
      </c>
      <c r="U424" s="150">
        <v>392</v>
      </c>
      <c r="V424" s="150">
        <v>393</v>
      </c>
      <c r="W424" s="150">
        <v>393</v>
      </c>
      <c r="X424" s="150">
        <v>392</v>
      </c>
      <c r="Y424" s="150">
        <v>392</v>
      </c>
      <c r="Z424" s="150">
        <v>393</v>
      </c>
      <c r="AA424" s="150">
        <v>392</v>
      </c>
      <c r="AB424" s="150">
        <v>393</v>
      </c>
      <c r="AC424" s="150">
        <v>392</v>
      </c>
      <c r="AD424" s="150">
        <v>393</v>
      </c>
      <c r="AE424" s="150">
        <v>393</v>
      </c>
      <c r="AF424" s="150">
        <v>394</v>
      </c>
    </row>
    <row r="425" spans="2:32" x14ac:dyDescent="0.2">
      <c r="B425" s="146" t="s">
        <v>39</v>
      </c>
      <c r="C425" s="146" t="s">
        <v>451</v>
      </c>
      <c r="D425" s="146" t="s">
        <v>417</v>
      </c>
      <c r="E425" s="146" t="s">
        <v>441</v>
      </c>
      <c r="F425" s="146" t="s">
        <v>423</v>
      </c>
      <c r="G425" s="150">
        <v>76</v>
      </c>
      <c r="H425" s="150">
        <v>76</v>
      </c>
      <c r="I425" s="150">
        <v>76</v>
      </c>
      <c r="J425" s="150">
        <v>76</v>
      </c>
      <c r="K425" s="150">
        <v>73</v>
      </c>
      <c r="L425" s="150">
        <v>74</v>
      </c>
      <c r="M425" s="150">
        <v>75</v>
      </c>
      <c r="N425" s="150">
        <v>76</v>
      </c>
      <c r="O425" s="150">
        <v>74</v>
      </c>
      <c r="P425" s="150">
        <v>74</v>
      </c>
      <c r="Q425" s="150">
        <v>73</v>
      </c>
      <c r="R425" s="150">
        <v>73</v>
      </c>
      <c r="S425" s="150">
        <v>73</v>
      </c>
      <c r="T425" s="150">
        <v>73</v>
      </c>
      <c r="U425" s="150">
        <v>73</v>
      </c>
      <c r="V425" s="150">
        <v>73</v>
      </c>
      <c r="W425" s="150">
        <v>73</v>
      </c>
      <c r="X425" s="150">
        <v>72</v>
      </c>
      <c r="Y425" s="150">
        <v>73</v>
      </c>
      <c r="Z425" s="150">
        <v>73</v>
      </c>
      <c r="AA425" s="150">
        <v>73</v>
      </c>
      <c r="AB425" s="150">
        <v>72</v>
      </c>
      <c r="AC425" s="150">
        <v>73</v>
      </c>
      <c r="AD425" s="150">
        <v>72</v>
      </c>
      <c r="AE425" s="150">
        <v>71</v>
      </c>
      <c r="AF425" s="150">
        <v>73</v>
      </c>
    </row>
    <row r="426" spans="2:32" x14ac:dyDescent="0.2">
      <c r="B426" s="146"/>
      <c r="C426" s="146"/>
      <c r="D426" s="146" t="s">
        <v>448</v>
      </c>
      <c r="E426" s="146"/>
      <c r="F426" s="146" t="s">
        <v>448</v>
      </c>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row>
    <row r="427" spans="2:32" x14ac:dyDescent="0.2">
      <c r="B427" s="146" t="s">
        <v>37</v>
      </c>
      <c r="C427" s="146" t="s">
        <v>451</v>
      </c>
      <c r="D427" s="146" t="s">
        <v>417</v>
      </c>
      <c r="E427" s="146" t="s">
        <v>428</v>
      </c>
      <c r="F427" s="146" t="s">
        <v>243</v>
      </c>
      <c r="G427" s="150">
        <v>105</v>
      </c>
      <c r="H427" s="150">
        <v>98</v>
      </c>
      <c r="I427" s="150">
        <v>91</v>
      </c>
      <c r="J427" s="150">
        <v>83</v>
      </c>
      <c r="K427" s="150">
        <v>76</v>
      </c>
      <c r="L427" s="150">
        <v>69</v>
      </c>
      <c r="M427" s="150">
        <v>66</v>
      </c>
      <c r="N427" s="150">
        <v>64</v>
      </c>
      <c r="O427" s="150">
        <v>63</v>
      </c>
      <c r="P427" s="150">
        <v>61</v>
      </c>
      <c r="Q427" s="150">
        <v>59</v>
      </c>
      <c r="R427" s="150">
        <v>57</v>
      </c>
      <c r="S427" s="150">
        <v>56</v>
      </c>
      <c r="T427" s="150">
        <v>54</v>
      </c>
      <c r="U427" s="150">
        <v>52</v>
      </c>
      <c r="V427" s="150">
        <v>49</v>
      </c>
      <c r="W427" s="150">
        <v>47</v>
      </c>
      <c r="X427" s="150">
        <v>46</v>
      </c>
      <c r="Y427" s="150">
        <v>44</v>
      </c>
      <c r="Z427" s="150">
        <v>42</v>
      </c>
      <c r="AA427" s="150">
        <v>40</v>
      </c>
      <c r="AB427" s="150">
        <v>39</v>
      </c>
      <c r="AC427" s="150">
        <v>37</v>
      </c>
      <c r="AD427" s="150">
        <v>35</v>
      </c>
      <c r="AE427" s="150">
        <v>32</v>
      </c>
      <c r="AF427" s="150">
        <v>31</v>
      </c>
    </row>
    <row r="428" spans="2:32" x14ac:dyDescent="0.2">
      <c r="B428" s="146" t="s">
        <v>37</v>
      </c>
      <c r="C428" s="146" t="s">
        <v>451</v>
      </c>
      <c r="D428" s="146" t="s">
        <v>417</v>
      </c>
      <c r="E428" s="146" t="s">
        <v>429</v>
      </c>
      <c r="F428" s="146" t="s">
        <v>243</v>
      </c>
      <c r="G428" s="150">
        <v>503</v>
      </c>
      <c r="H428" s="150">
        <v>470</v>
      </c>
      <c r="I428" s="150">
        <v>439</v>
      </c>
      <c r="J428" s="150">
        <v>403</v>
      </c>
      <c r="K428" s="150">
        <v>369</v>
      </c>
      <c r="L428" s="150">
        <v>335</v>
      </c>
      <c r="M428" s="150">
        <v>326</v>
      </c>
      <c r="N428" s="150">
        <v>317</v>
      </c>
      <c r="O428" s="150">
        <v>307</v>
      </c>
      <c r="P428" s="150">
        <v>299</v>
      </c>
      <c r="Q428" s="150">
        <v>290</v>
      </c>
      <c r="R428" s="150">
        <v>280</v>
      </c>
      <c r="S428" s="150">
        <v>272</v>
      </c>
      <c r="T428" s="150">
        <v>262</v>
      </c>
      <c r="U428" s="150">
        <v>253</v>
      </c>
      <c r="V428" s="150">
        <v>244</v>
      </c>
      <c r="W428" s="150">
        <v>235</v>
      </c>
      <c r="X428" s="150">
        <v>226</v>
      </c>
      <c r="Y428" s="150">
        <v>215</v>
      </c>
      <c r="Z428" s="150">
        <v>206</v>
      </c>
      <c r="AA428" s="150">
        <v>198</v>
      </c>
      <c r="AB428" s="150">
        <v>189</v>
      </c>
      <c r="AC428" s="150">
        <v>180</v>
      </c>
      <c r="AD428" s="150">
        <v>172</v>
      </c>
      <c r="AE428" s="150">
        <v>162</v>
      </c>
      <c r="AF428" s="150">
        <v>154</v>
      </c>
    </row>
    <row r="429" spans="2:32" x14ac:dyDescent="0.2">
      <c r="B429" s="146" t="s">
        <v>37</v>
      </c>
      <c r="C429" s="146" t="s">
        <v>451</v>
      </c>
      <c r="D429" s="146" t="s">
        <v>417</v>
      </c>
      <c r="E429" s="146" t="s">
        <v>266</v>
      </c>
      <c r="F429" s="146" t="s">
        <v>423</v>
      </c>
      <c r="G429" s="150">
        <v>465</v>
      </c>
      <c r="H429" s="150">
        <v>464</v>
      </c>
      <c r="I429" s="150">
        <v>465</v>
      </c>
      <c r="J429" s="150">
        <v>465</v>
      </c>
      <c r="K429" s="150">
        <v>465</v>
      </c>
      <c r="L429" s="150">
        <v>465</v>
      </c>
      <c r="M429" s="150">
        <v>465</v>
      </c>
      <c r="N429" s="150">
        <v>464</v>
      </c>
      <c r="O429" s="150">
        <v>464</v>
      </c>
      <c r="P429" s="150">
        <v>464</v>
      </c>
      <c r="Q429" s="150">
        <v>464</v>
      </c>
      <c r="R429" s="150">
        <v>464</v>
      </c>
      <c r="S429" s="150">
        <v>464</v>
      </c>
      <c r="T429" s="150">
        <v>464</v>
      </c>
      <c r="U429" s="150">
        <v>464</v>
      </c>
      <c r="V429" s="150">
        <v>464</v>
      </c>
      <c r="W429" s="150">
        <v>464</v>
      </c>
      <c r="X429" s="150">
        <v>464</v>
      </c>
      <c r="Y429" s="150">
        <v>464</v>
      </c>
      <c r="Z429" s="150">
        <v>464</v>
      </c>
      <c r="AA429" s="150">
        <v>464</v>
      </c>
      <c r="AB429" s="150">
        <v>464</v>
      </c>
      <c r="AC429" s="150">
        <v>464</v>
      </c>
      <c r="AD429" s="150">
        <v>464</v>
      </c>
      <c r="AE429" s="150">
        <v>464</v>
      </c>
      <c r="AF429" s="150">
        <v>464</v>
      </c>
    </row>
    <row r="430" spans="2:32" x14ac:dyDescent="0.2">
      <c r="B430" s="146" t="s">
        <v>37</v>
      </c>
      <c r="C430" s="146" t="s">
        <v>451</v>
      </c>
      <c r="D430" s="146" t="s">
        <v>417</v>
      </c>
      <c r="E430" s="146" t="s">
        <v>430</v>
      </c>
      <c r="F430" s="146" t="s">
        <v>420</v>
      </c>
      <c r="G430" s="150">
        <v>2343</v>
      </c>
      <c r="H430" s="150">
        <v>2635</v>
      </c>
      <c r="I430" s="150">
        <v>2974</v>
      </c>
      <c r="J430" s="150">
        <v>3170</v>
      </c>
      <c r="K430" s="150">
        <v>3359</v>
      </c>
      <c r="L430" s="150">
        <v>3546</v>
      </c>
      <c r="M430" s="150">
        <v>3638</v>
      </c>
      <c r="N430" s="150">
        <v>3717</v>
      </c>
      <c r="O430" s="150">
        <v>3782</v>
      </c>
      <c r="P430" s="150">
        <v>3826</v>
      </c>
      <c r="Q430" s="150">
        <v>3857</v>
      </c>
      <c r="R430" s="150">
        <v>4014</v>
      </c>
      <c r="S430" s="150">
        <v>4166</v>
      </c>
      <c r="T430" s="150">
        <v>4326</v>
      </c>
      <c r="U430" s="150">
        <v>4477</v>
      </c>
      <c r="V430" s="150">
        <v>4638</v>
      </c>
      <c r="W430" s="150">
        <v>4790</v>
      </c>
      <c r="X430" s="150">
        <v>4944</v>
      </c>
      <c r="Y430" s="150">
        <v>5100</v>
      </c>
      <c r="Z430" s="150">
        <v>5252</v>
      </c>
      <c r="AA430" s="150">
        <v>5413</v>
      </c>
      <c r="AB430" s="150">
        <v>5570</v>
      </c>
      <c r="AC430" s="150">
        <v>5728</v>
      </c>
      <c r="AD430" s="150">
        <v>5881</v>
      </c>
      <c r="AE430" s="150">
        <v>6039</v>
      </c>
      <c r="AF430" s="150">
        <v>6194</v>
      </c>
    </row>
    <row r="431" spans="2:32" x14ac:dyDescent="0.2">
      <c r="B431" s="146" t="s">
        <v>37</v>
      </c>
      <c r="C431" s="146" t="s">
        <v>451</v>
      </c>
      <c r="D431" s="146" t="s">
        <v>417</v>
      </c>
      <c r="E431" s="146" t="s">
        <v>431</v>
      </c>
      <c r="F431" s="146" t="s">
        <v>420</v>
      </c>
      <c r="G431" s="150">
        <v>0</v>
      </c>
      <c r="H431" s="150">
        <v>0</v>
      </c>
      <c r="I431" s="150">
        <v>0</v>
      </c>
      <c r="J431" s="150">
        <v>0</v>
      </c>
      <c r="K431" s="150">
        <v>0</v>
      </c>
      <c r="L431" s="150">
        <v>0</v>
      </c>
      <c r="M431" s="150">
        <v>45</v>
      </c>
      <c r="N431" s="150">
        <v>105</v>
      </c>
      <c r="O431" s="150">
        <v>171</v>
      </c>
      <c r="P431" s="150">
        <v>245</v>
      </c>
      <c r="Q431" s="150">
        <v>327</v>
      </c>
      <c r="R431" s="150">
        <v>345</v>
      </c>
      <c r="S431" s="150">
        <v>361</v>
      </c>
      <c r="T431" s="150">
        <v>381</v>
      </c>
      <c r="U431" s="150">
        <v>401</v>
      </c>
      <c r="V431" s="150">
        <v>418</v>
      </c>
      <c r="W431" s="150">
        <v>438</v>
      </c>
      <c r="X431" s="150">
        <v>456</v>
      </c>
      <c r="Y431" s="150">
        <v>475</v>
      </c>
      <c r="Z431" s="150">
        <v>492</v>
      </c>
      <c r="AA431" s="150">
        <v>511</v>
      </c>
      <c r="AB431" s="150">
        <v>530</v>
      </c>
      <c r="AC431" s="150">
        <v>549</v>
      </c>
      <c r="AD431" s="150">
        <v>567</v>
      </c>
      <c r="AE431" s="150">
        <v>587</v>
      </c>
      <c r="AF431" s="150">
        <v>605</v>
      </c>
    </row>
    <row r="432" spans="2:32" x14ac:dyDescent="0.2">
      <c r="B432" s="146" t="s">
        <v>37</v>
      </c>
      <c r="C432" s="146" t="s">
        <v>451</v>
      </c>
      <c r="D432" s="146" t="s">
        <v>417</v>
      </c>
      <c r="E432" s="146" t="s">
        <v>432</v>
      </c>
      <c r="F432" s="146" t="s">
        <v>420</v>
      </c>
      <c r="G432" s="150">
        <v>0</v>
      </c>
      <c r="H432" s="150">
        <v>0</v>
      </c>
      <c r="I432" s="150">
        <v>0</v>
      </c>
      <c r="J432" s="150">
        <v>0</v>
      </c>
      <c r="K432" s="150">
        <v>0</v>
      </c>
      <c r="L432" s="150">
        <v>0</v>
      </c>
      <c r="M432" s="150">
        <v>45</v>
      </c>
      <c r="N432" s="150">
        <v>105</v>
      </c>
      <c r="O432" s="150">
        <v>171</v>
      </c>
      <c r="P432" s="150">
        <v>245</v>
      </c>
      <c r="Q432" s="150">
        <v>327</v>
      </c>
      <c r="R432" s="150">
        <v>345</v>
      </c>
      <c r="S432" s="150">
        <v>361</v>
      </c>
      <c r="T432" s="150">
        <v>381</v>
      </c>
      <c r="U432" s="150">
        <v>401</v>
      </c>
      <c r="V432" s="150">
        <v>418</v>
      </c>
      <c r="W432" s="150">
        <v>438</v>
      </c>
      <c r="X432" s="150">
        <v>456</v>
      </c>
      <c r="Y432" s="150">
        <v>475</v>
      </c>
      <c r="Z432" s="150">
        <v>492</v>
      </c>
      <c r="AA432" s="150">
        <v>511</v>
      </c>
      <c r="AB432" s="150">
        <v>530</v>
      </c>
      <c r="AC432" s="150">
        <v>549</v>
      </c>
      <c r="AD432" s="150">
        <v>567</v>
      </c>
      <c r="AE432" s="150">
        <v>587</v>
      </c>
      <c r="AF432" s="150">
        <v>605</v>
      </c>
    </row>
    <row r="433" spans="2:32" x14ac:dyDescent="0.2">
      <c r="B433" s="146" t="s">
        <v>37</v>
      </c>
      <c r="C433" s="146" t="s">
        <v>451</v>
      </c>
      <c r="D433" s="146" t="s">
        <v>417</v>
      </c>
      <c r="E433" s="146" t="s">
        <v>433</v>
      </c>
      <c r="F433" s="146" t="s">
        <v>243</v>
      </c>
      <c r="G433" s="150">
        <v>602</v>
      </c>
      <c r="H433" s="150">
        <v>562</v>
      </c>
      <c r="I433" s="150">
        <v>523</v>
      </c>
      <c r="J433" s="150">
        <v>483</v>
      </c>
      <c r="K433" s="150">
        <v>441</v>
      </c>
      <c r="L433" s="150">
        <v>402</v>
      </c>
      <c r="M433" s="150">
        <v>390</v>
      </c>
      <c r="N433" s="150">
        <v>378</v>
      </c>
      <c r="O433" s="150">
        <v>368</v>
      </c>
      <c r="P433" s="150">
        <v>357</v>
      </c>
      <c r="Q433" s="150">
        <v>346</v>
      </c>
      <c r="R433" s="150">
        <v>336</v>
      </c>
      <c r="S433" s="150">
        <v>325</v>
      </c>
      <c r="T433" s="150">
        <v>313</v>
      </c>
      <c r="U433" s="150">
        <v>303</v>
      </c>
      <c r="V433" s="150">
        <v>292</v>
      </c>
      <c r="W433" s="150">
        <v>280</v>
      </c>
      <c r="X433" s="150">
        <v>270</v>
      </c>
      <c r="Y433" s="150">
        <v>259</v>
      </c>
      <c r="Z433" s="150">
        <v>249</v>
      </c>
      <c r="AA433" s="150">
        <v>237</v>
      </c>
      <c r="AB433" s="150">
        <v>226</v>
      </c>
      <c r="AC433" s="150">
        <v>216</v>
      </c>
      <c r="AD433" s="150">
        <v>205</v>
      </c>
      <c r="AE433" s="150">
        <v>195</v>
      </c>
      <c r="AF433" s="150">
        <v>183</v>
      </c>
    </row>
    <row r="434" spans="2:32" x14ac:dyDescent="0.2">
      <c r="B434" s="146" t="s">
        <v>37</v>
      </c>
      <c r="C434" s="146" t="s">
        <v>451</v>
      </c>
      <c r="D434" s="146" t="s">
        <v>417</v>
      </c>
      <c r="E434" s="146" t="s">
        <v>434</v>
      </c>
      <c r="F434" s="146" t="s">
        <v>243</v>
      </c>
      <c r="G434" s="150">
        <v>2871</v>
      </c>
      <c r="H434" s="150">
        <v>2681</v>
      </c>
      <c r="I434" s="150">
        <v>2501</v>
      </c>
      <c r="J434" s="150">
        <v>2306</v>
      </c>
      <c r="K434" s="150">
        <v>2112</v>
      </c>
      <c r="L434" s="150">
        <v>1918</v>
      </c>
      <c r="M434" s="150">
        <v>1867</v>
      </c>
      <c r="N434" s="150">
        <v>1811</v>
      </c>
      <c r="O434" s="150">
        <v>1761</v>
      </c>
      <c r="P434" s="150">
        <v>1709</v>
      </c>
      <c r="Q434" s="150">
        <v>1656</v>
      </c>
      <c r="R434" s="150">
        <v>1604</v>
      </c>
      <c r="S434" s="150">
        <v>1553</v>
      </c>
      <c r="T434" s="150">
        <v>1501</v>
      </c>
      <c r="U434" s="150">
        <v>1448</v>
      </c>
      <c r="V434" s="150">
        <v>1397</v>
      </c>
      <c r="W434" s="150">
        <v>1345</v>
      </c>
      <c r="X434" s="150">
        <v>1292</v>
      </c>
      <c r="Y434" s="150">
        <v>1240</v>
      </c>
      <c r="Z434" s="150">
        <v>1189</v>
      </c>
      <c r="AA434" s="150">
        <v>1138</v>
      </c>
      <c r="AB434" s="150">
        <v>1086</v>
      </c>
      <c r="AC434" s="150">
        <v>1034</v>
      </c>
      <c r="AD434" s="150">
        <v>983</v>
      </c>
      <c r="AE434" s="150">
        <v>932</v>
      </c>
      <c r="AF434" s="150">
        <v>879</v>
      </c>
    </row>
    <row r="435" spans="2:32" x14ac:dyDescent="0.2">
      <c r="B435" s="146" t="s">
        <v>37</v>
      </c>
      <c r="C435" s="146" t="s">
        <v>451</v>
      </c>
      <c r="D435" s="146" t="s">
        <v>417</v>
      </c>
      <c r="E435" s="146" t="s">
        <v>435</v>
      </c>
      <c r="F435" s="146" t="s">
        <v>421</v>
      </c>
      <c r="G435" s="150">
        <v>1526</v>
      </c>
      <c r="H435" s="150">
        <v>1541</v>
      </c>
      <c r="I435" s="150">
        <v>1521</v>
      </c>
      <c r="J435" s="150">
        <v>1547</v>
      </c>
      <c r="K435" s="150">
        <v>1570</v>
      </c>
      <c r="L435" s="150">
        <v>1593</v>
      </c>
      <c r="M435" s="150">
        <v>1583</v>
      </c>
      <c r="N435" s="150">
        <v>1569</v>
      </c>
      <c r="O435" s="150">
        <v>1558</v>
      </c>
      <c r="P435" s="150">
        <v>1545</v>
      </c>
      <c r="Q435" s="150">
        <v>1532</v>
      </c>
      <c r="R435" s="150">
        <v>1521</v>
      </c>
      <c r="S435" s="150">
        <v>1509</v>
      </c>
      <c r="T435" s="150">
        <v>1498</v>
      </c>
      <c r="U435" s="150">
        <v>1483</v>
      </c>
      <c r="V435" s="150">
        <v>1473</v>
      </c>
      <c r="W435" s="150">
        <v>1470</v>
      </c>
      <c r="X435" s="150">
        <v>1463</v>
      </c>
      <c r="Y435" s="150">
        <v>1463</v>
      </c>
      <c r="Z435" s="150">
        <v>1458</v>
      </c>
      <c r="AA435" s="150">
        <v>1455</v>
      </c>
      <c r="AB435" s="150">
        <v>1452</v>
      </c>
      <c r="AC435" s="150">
        <v>1451</v>
      </c>
      <c r="AD435" s="150">
        <v>1450</v>
      </c>
      <c r="AE435" s="150">
        <v>1447</v>
      </c>
      <c r="AF435" s="150">
        <v>1445</v>
      </c>
    </row>
    <row r="436" spans="2:32" x14ac:dyDescent="0.2">
      <c r="B436" s="146" t="s">
        <v>37</v>
      </c>
      <c r="C436" s="146" t="s">
        <v>451</v>
      </c>
      <c r="D436" s="146" t="s">
        <v>417</v>
      </c>
      <c r="E436" s="146" t="s">
        <v>436</v>
      </c>
      <c r="F436" s="146" t="s">
        <v>421</v>
      </c>
      <c r="G436" s="150">
        <v>11380</v>
      </c>
      <c r="H436" s="150">
        <v>11494</v>
      </c>
      <c r="I436" s="150">
        <v>11349</v>
      </c>
      <c r="J436" s="150">
        <v>11535</v>
      </c>
      <c r="K436" s="150">
        <v>11706</v>
      </c>
      <c r="L436" s="150">
        <v>11885</v>
      </c>
      <c r="M436" s="150">
        <v>11804</v>
      </c>
      <c r="N436" s="150">
        <v>11707</v>
      </c>
      <c r="O436" s="150">
        <v>11613</v>
      </c>
      <c r="P436" s="150">
        <v>11522</v>
      </c>
      <c r="Q436" s="150">
        <v>11434</v>
      </c>
      <c r="R436" s="150">
        <v>11342</v>
      </c>
      <c r="S436" s="150">
        <v>11260</v>
      </c>
      <c r="T436" s="150">
        <v>11167</v>
      </c>
      <c r="U436" s="150">
        <v>11063</v>
      </c>
      <c r="V436" s="150">
        <v>10988</v>
      </c>
      <c r="W436" s="150">
        <v>10965</v>
      </c>
      <c r="X436" s="150">
        <v>10935</v>
      </c>
      <c r="Y436" s="150">
        <v>10912</v>
      </c>
      <c r="Z436" s="150">
        <v>10881</v>
      </c>
      <c r="AA436" s="150">
        <v>10861</v>
      </c>
      <c r="AB436" s="150">
        <v>10847</v>
      </c>
      <c r="AC436" s="150">
        <v>10831</v>
      </c>
      <c r="AD436" s="150">
        <v>10811</v>
      </c>
      <c r="AE436" s="150">
        <v>10806</v>
      </c>
      <c r="AF436" s="150">
        <v>10787</v>
      </c>
    </row>
    <row r="437" spans="2:32" x14ac:dyDescent="0.2">
      <c r="B437" s="146" t="s">
        <v>37</v>
      </c>
      <c r="C437" s="146" t="s">
        <v>451</v>
      </c>
      <c r="D437" s="146" t="s">
        <v>417</v>
      </c>
      <c r="E437" s="146" t="s">
        <v>422</v>
      </c>
      <c r="F437" s="146" t="s">
        <v>422</v>
      </c>
      <c r="G437" s="150">
        <v>4001</v>
      </c>
      <c r="H437" s="150">
        <v>3732</v>
      </c>
      <c r="I437" s="150">
        <v>3462</v>
      </c>
      <c r="J437" s="150">
        <v>3186</v>
      </c>
      <c r="K437" s="150">
        <v>2917</v>
      </c>
      <c r="L437" s="150">
        <v>2652</v>
      </c>
      <c r="M437" s="150">
        <v>2584</v>
      </c>
      <c r="N437" s="150">
        <v>2508</v>
      </c>
      <c r="O437" s="150">
        <v>2438</v>
      </c>
      <c r="P437" s="150">
        <v>2363</v>
      </c>
      <c r="Q437" s="150">
        <v>2291</v>
      </c>
      <c r="R437" s="150">
        <v>2219</v>
      </c>
      <c r="S437" s="150">
        <v>2146</v>
      </c>
      <c r="T437" s="150">
        <v>2075</v>
      </c>
      <c r="U437" s="150">
        <v>1996</v>
      </c>
      <c r="V437" s="150">
        <v>1912</v>
      </c>
      <c r="W437" s="150">
        <v>1749</v>
      </c>
      <c r="X437" s="150">
        <v>1586</v>
      </c>
      <c r="Y437" s="150">
        <v>1428</v>
      </c>
      <c r="Z437" s="150">
        <v>1266</v>
      </c>
      <c r="AA437" s="150">
        <v>1106</v>
      </c>
      <c r="AB437" s="150">
        <v>950</v>
      </c>
      <c r="AC437" s="150">
        <v>790</v>
      </c>
      <c r="AD437" s="150">
        <v>632</v>
      </c>
      <c r="AE437" s="150">
        <v>473</v>
      </c>
      <c r="AF437" s="150">
        <v>316</v>
      </c>
    </row>
    <row r="438" spans="2:32" x14ac:dyDescent="0.2">
      <c r="B438" s="146" t="s">
        <v>37</v>
      </c>
      <c r="C438" s="146" t="s">
        <v>451</v>
      </c>
      <c r="D438" s="146" t="s">
        <v>417</v>
      </c>
      <c r="E438" s="146" t="s">
        <v>437</v>
      </c>
      <c r="F438" s="146" t="s">
        <v>421</v>
      </c>
      <c r="G438" s="150">
        <v>213</v>
      </c>
      <c r="H438" s="150">
        <v>213</v>
      </c>
      <c r="I438" s="150">
        <v>236</v>
      </c>
      <c r="J438" s="150">
        <v>242</v>
      </c>
      <c r="K438" s="150">
        <v>254</v>
      </c>
      <c r="L438" s="150">
        <v>266</v>
      </c>
      <c r="M438" s="150">
        <v>263</v>
      </c>
      <c r="N438" s="150">
        <v>261</v>
      </c>
      <c r="O438" s="150">
        <v>259</v>
      </c>
      <c r="P438" s="150">
        <v>257</v>
      </c>
      <c r="Q438" s="150">
        <v>255</v>
      </c>
      <c r="R438" s="150">
        <v>252</v>
      </c>
      <c r="S438" s="150">
        <v>251</v>
      </c>
      <c r="T438" s="150">
        <v>249</v>
      </c>
      <c r="U438" s="150">
        <v>246</v>
      </c>
      <c r="V438" s="150">
        <v>245</v>
      </c>
      <c r="W438" s="150">
        <v>244</v>
      </c>
      <c r="X438" s="150">
        <v>244</v>
      </c>
      <c r="Y438" s="150">
        <v>244</v>
      </c>
      <c r="Z438" s="150">
        <v>242</v>
      </c>
      <c r="AA438" s="150">
        <v>242</v>
      </c>
      <c r="AB438" s="150">
        <v>242</v>
      </c>
      <c r="AC438" s="150">
        <v>241</v>
      </c>
      <c r="AD438" s="150">
        <v>241</v>
      </c>
      <c r="AE438" s="150">
        <v>241</v>
      </c>
      <c r="AF438" s="150">
        <v>240</v>
      </c>
    </row>
    <row r="439" spans="2:32" x14ac:dyDescent="0.2">
      <c r="B439" s="146" t="s">
        <v>37</v>
      </c>
      <c r="C439" s="146" t="s">
        <v>451</v>
      </c>
      <c r="D439" s="146" t="s">
        <v>417</v>
      </c>
      <c r="E439" s="146" t="s">
        <v>438</v>
      </c>
      <c r="F439" s="146" t="s">
        <v>421</v>
      </c>
      <c r="G439" s="150">
        <v>1608</v>
      </c>
      <c r="H439" s="150">
        <v>1610</v>
      </c>
      <c r="I439" s="150">
        <v>1789</v>
      </c>
      <c r="J439" s="150">
        <v>1839</v>
      </c>
      <c r="K439" s="150">
        <v>1923</v>
      </c>
      <c r="L439" s="150">
        <v>2009</v>
      </c>
      <c r="M439" s="150">
        <v>1996</v>
      </c>
      <c r="N439" s="150">
        <v>1980</v>
      </c>
      <c r="O439" s="150">
        <v>1964</v>
      </c>
      <c r="P439" s="150">
        <v>1947</v>
      </c>
      <c r="Q439" s="150">
        <v>1932</v>
      </c>
      <c r="R439" s="150">
        <v>1918</v>
      </c>
      <c r="S439" s="150">
        <v>1903</v>
      </c>
      <c r="T439" s="150">
        <v>1887</v>
      </c>
      <c r="U439" s="150">
        <v>1870</v>
      </c>
      <c r="V439" s="150">
        <v>1857</v>
      </c>
      <c r="W439" s="150">
        <v>1854</v>
      </c>
      <c r="X439" s="150">
        <v>1848</v>
      </c>
      <c r="Y439" s="150">
        <v>1843</v>
      </c>
      <c r="Z439" s="150">
        <v>1839</v>
      </c>
      <c r="AA439" s="150">
        <v>1835</v>
      </c>
      <c r="AB439" s="150">
        <v>1833</v>
      </c>
      <c r="AC439" s="150">
        <v>1831</v>
      </c>
      <c r="AD439" s="150">
        <v>1827</v>
      </c>
      <c r="AE439" s="150">
        <v>1826</v>
      </c>
      <c r="AF439" s="150">
        <v>1824</v>
      </c>
    </row>
    <row r="440" spans="2:32" x14ac:dyDescent="0.2">
      <c r="B440" s="146" t="s">
        <v>37</v>
      </c>
      <c r="C440" s="146" t="s">
        <v>451</v>
      </c>
      <c r="D440" s="146" t="s">
        <v>417</v>
      </c>
      <c r="E440" s="146" t="s">
        <v>439</v>
      </c>
      <c r="F440" s="146" t="s">
        <v>420</v>
      </c>
      <c r="G440" s="150">
        <v>373</v>
      </c>
      <c r="H440" s="150">
        <v>477</v>
      </c>
      <c r="I440" s="150">
        <v>626</v>
      </c>
      <c r="J440" s="150">
        <v>691</v>
      </c>
      <c r="K440" s="150">
        <v>754</v>
      </c>
      <c r="L440" s="150">
        <v>816</v>
      </c>
      <c r="M440" s="150">
        <v>881</v>
      </c>
      <c r="N440" s="150">
        <v>946</v>
      </c>
      <c r="O440" s="150">
        <v>1013</v>
      </c>
      <c r="P440" s="150">
        <v>1076</v>
      </c>
      <c r="Q440" s="150">
        <v>1140</v>
      </c>
      <c r="R440" s="150">
        <v>1205</v>
      </c>
      <c r="S440" s="150">
        <v>1268</v>
      </c>
      <c r="T440" s="150">
        <v>1335</v>
      </c>
      <c r="U440" s="150">
        <v>1398</v>
      </c>
      <c r="V440" s="150">
        <v>1465</v>
      </c>
      <c r="W440" s="150">
        <v>1527</v>
      </c>
      <c r="X440" s="150">
        <v>1590</v>
      </c>
      <c r="Y440" s="150">
        <v>1654</v>
      </c>
      <c r="Z440" s="150">
        <v>1720</v>
      </c>
      <c r="AA440" s="150">
        <v>1784</v>
      </c>
      <c r="AB440" s="150">
        <v>1851</v>
      </c>
      <c r="AC440" s="150">
        <v>1914</v>
      </c>
      <c r="AD440" s="150">
        <v>1980</v>
      </c>
      <c r="AE440" s="150">
        <v>2042</v>
      </c>
      <c r="AF440" s="150">
        <v>2108</v>
      </c>
    </row>
    <row r="441" spans="2:32" x14ac:dyDescent="0.2">
      <c r="B441" s="146" t="s">
        <v>37</v>
      </c>
      <c r="C441" s="146" t="s">
        <v>451</v>
      </c>
      <c r="D441" s="146" t="s">
        <v>417</v>
      </c>
      <c r="E441" s="146" t="s">
        <v>440</v>
      </c>
      <c r="F441" s="146" t="s">
        <v>423</v>
      </c>
      <c r="G441" s="150">
        <v>395</v>
      </c>
      <c r="H441" s="150">
        <v>395</v>
      </c>
      <c r="I441" s="150">
        <v>394</v>
      </c>
      <c r="J441" s="150">
        <v>394</v>
      </c>
      <c r="K441" s="150">
        <v>394</v>
      </c>
      <c r="L441" s="150">
        <v>394</v>
      </c>
      <c r="M441" s="150">
        <v>394</v>
      </c>
      <c r="N441" s="150">
        <v>394</v>
      </c>
      <c r="O441" s="150">
        <v>395</v>
      </c>
      <c r="P441" s="150">
        <v>394</v>
      </c>
      <c r="Q441" s="150">
        <v>394</v>
      </c>
      <c r="R441" s="150">
        <v>394</v>
      </c>
      <c r="S441" s="150">
        <v>394</v>
      </c>
      <c r="T441" s="150">
        <v>393</v>
      </c>
      <c r="U441" s="150">
        <v>392</v>
      </c>
      <c r="V441" s="150">
        <v>393</v>
      </c>
      <c r="W441" s="150">
        <v>393</v>
      </c>
      <c r="X441" s="150">
        <v>392</v>
      </c>
      <c r="Y441" s="150">
        <v>392</v>
      </c>
      <c r="Z441" s="150">
        <v>392</v>
      </c>
      <c r="AA441" s="150">
        <v>392</v>
      </c>
      <c r="AB441" s="150">
        <v>392</v>
      </c>
      <c r="AC441" s="150">
        <v>393</v>
      </c>
      <c r="AD441" s="150">
        <v>393</v>
      </c>
      <c r="AE441" s="150">
        <v>393</v>
      </c>
      <c r="AF441" s="150">
        <v>393</v>
      </c>
    </row>
    <row r="442" spans="2:32" x14ac:dyDescent="0.2">
      <c r="B442" s="146" t="s">
        <v>37</v>
      </c>
      <c r="C442" s="146" t="s">
        <v>451</v>
      </c>
      <c r="D442" s="146" t="s">
        <v>417</v>
      </c>
      <c r="E442" s="146" t="s">
        <v>441</v>
      </c>
      <c r="F442" s="146" t="s">
        <v>423</v>
      </c>
      <c r="G442" s="150">
        <v>76</v>
      </c>
      <c r="H442" s="150">
        <v>76</v>
      </c>
      <c r="I442" s="150">
        <v>76</v>
      </c>
      <c r="J442" s="150">
        <v>76</v>
      </c>
      <c r="K442" s="150">
        <v>73</v>
      </c>
      <c r="L442" s="150">
        <v>75</v>
      </c>
      <c r="M442" s="150">
        <v>75</v>
      </c>
      <c r="N442" s="150">
        <v>75</v>
      </c>
      <c r="O442" s="150">
        <v>75</v>
      </c>
      <c r="P442" s="150">
        <v>73</v>
      </c>
      <c r="Q442" s="150">
        <v>73</v>
      </c>
      <c r="R442" s="150">
        <v>73</v>
      </c>
      <c r="S442" s="150">
        <v>73</v>
      </c>
      <c r="T442" s="150">
        <v>73</v>
      </c>
      <c r="U442" s="150">
        <v>73</v>
      </c>
      <c r="V442" s="150">
        <v>73</v>
      </c>
      <c r="W442" s="150">
        <v>73</v>
      </c>
      <c r="X442" s="150">
        <v>72</v>
      </c>
      <c r="Y442" s="150">
        <v>73</v>
      </c>
      <c r="Z442" s="150">
        <v>72</v>
      </c>
      <c r="AA442" s="150">
        <v>73</v>
      </c>
      <c r="AB442" s="150">
        <v>72</v>
      </c>
      <c r="AC442" s="150">
        <v>73</v>
      </c>
      <c r="AD442" s="150">
        <v>73</v>
      </c>
      <c r="AE442" s="150">
        <v>73</v>
      </c>
      <c r="AF442" s="150">
        <v>73</v>
      </c>
    </row>
    <row r="443" spans="2:32" x14ac:dyDescent="0.2">
      <c r="B443" s="146"/>
      <c r="C443" s="146"/>
      <c r="D443" s="146" t="s">
        <v>448</v>
      </c>
      <c r="E443" s="146"/>
      <c r="F443" s="146" t="s">
        <v>448</v>
      </c>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row>
    <row r="444" spans="2:32" x14ac:dyDescent="0.2">
      <c r="B444" s="146" t="s">
        <v>41</v>
      </c>
      <c r="C444" s="146" t="s">
        <v>451</v>
      </c>
      <c r="D444" s="146" t="s">
        <v>417</v>
      </c>
      <c r="E444" s="146" t="s">
        <v>428</v>
      </c>
      <c r="F444" s="146" t="s">
        <v>243</v>
      </c>
      <c r="G444" s="150">
        <v>105</v>
      </c>
      <c r="H444" s="150">
        <v>98</v>
      </c>
      <c r="I444" s="150">
        <v>91</v>
      </c>
      <c r="J444" s="150">
        <v>69</v>
      </c>
      <c r="K444" s="150">
        <v>49</v>
      </c>
      <c r="L444" s="150">
        <v>35</v>
      </c>
      <c r="M444" s="150">
        <v>22</v>
      </c>
      <c r="N444" s="150">
        <v>11</v>
      </c>
      <c r="O444" s="150">
        <v>5</v>
      </c>
      <c r="P444" s="150">
        <v>1</v>
      </c>
      <c r="Q444" s="150">
        <v>0</v>
      </c>
      <c r="R444" s="150">
        <v>0</v>
      </c>
      <c r="S444" s="150">
        <v>0</v>
      </c>
      <c r="T444" s="150">
        <v>0</v>
      </c>
      <c r="U444" s="150">
        <v>0</v>
      </c>
      <c r="V444" s="150">
        <v>0</v>
      </c>
      <c r="W444" s="150">
        <v>0</v>
      </c>
      <c r="X444" s="150">
        <v>0</v>
      </c>
      <c r="Y444" s="150">
        <v>0</v>
      </c>
      <c r="Z444" s="150">
        <v>0</v>
      </c>
      <c r="AA444" s="150">
        <v>0</v>
      </c>
      <c r="AB444" s="150">
        <v>0</v>
      </c>
      <c r="AC444" s="150">
        <v>0</v>
      </c>
      <c r="AD444" s="150">
        <v>0</v>
      </c>
      <c r="AE444" s="150">
        <v>0</v>
      </c>
      <c r="AF444" s="150">
        <v>0</v>
      </c>
    </row>
    <row r="445" spans="2:32" x14ac:dyDescent="0.2">
      <c r="B445" s="146" t="s">
        <v>41</v>
      </c>
      <c r="C445" s="146" t="s">
        <v>451</v>
      </c>
      <c r="D445" s="146" t="s">
        <v>417</v>
      </c>
      <c r="E445" s="146" t="s">
        <v>429</v>
      </c>
      <c r="F445" s="146" t="s">
        <v>243</v>
      </c>
      <c r="G445" s="150">
        <v>503</v>
      </c>
      <c r="H445" s="150">
        <v>470</v>
      </c>
      <c r="I445" s="150">
        <v>439</v>
      </c>
      <c r="J445" s="150">
        <v>334</v>
      </c>
      <c r="K445" s="150">
        <v>245</v>
      </c>
      <c r="L445" s="150">
        <v>170</v>
      </c>
      <c r="M445" s="150">
        <v>108</v>
      </c>
      <c r="N445" s="150">
        <v>59</v>
      </c>
      <c r="O445" s="150">
        <v>26</v>
      </c>
      <c r="P445" s="150">
        <v>6</v>
      </c>
      <c r="Q445" s="150">
        <v>0</v>
      </c>
      <c r="R445" s="150">
        <v>0</v>
      </c>
      <c r="S445" s="150">
        <v>0</v>
      </c>
      <c r="T445" s="150">
        <v>0</v>
      </c>
      <c r="U445" s="150">
        <v>0</v>
      </c>
      <c r="V445" s="150">
        <v>0</v>
      </c>
      <c r="W445" s="150">
        <v>0</v>
      </c>
      <c r="X445" s="150">
        <v>0</v>
      </c>
      <c r="Y445" s="150">
        <v>0</v>
      </c>
      <c r="Z445" s="150">
        <v>0</v>
      </c>
      <c r="AA445" s="150">
        <v>0</v>
      </c>
      <c r="AB445" s="150">
        <v>0</v>
      </c>
      <c r="AC445" s="150">
        <v>0</v>
      </c>
      <c r="AD445" s="150">
        <v>0</v>
      </c>
      <c r="AE445" s="150">
        <v>0</v>
      </c>
      <c r="AF445" s="150">
        <v>0</v>
      </c>
    </row>
    <row r="446" spans="2:32" x14ac:dyDescent="0.2">
      <c r="B446" s="146" t="s">
        <v>41</v>
      </c>
      <c r="C446" s="146" t="s">
        <v>451</v>
      </c>
      <c r="D446" s="146" t="s">
        <v>417</v>
      </c>
      <c r="E446" s="146" t="s">
        <v>266</v>
      </c>
      <c r="F446" s="146" t="s">
        <v>423</v>
      </c>
      <c r="G446" s="150">
        <v>465</v>
      </c>
      <c r="H446" s="150">
        <v>464</v>
      </c>
      <c r="I446" s="150">
        <v>465</v>
      </c>
      <c r="J446" s="150">
        <v>424</v>
      </c>
      <c r="K446" s="150">
        <v>383</v>
      </c>
      <c r="L446" s="150">
        <v>342</v>
      </c>
      <c r="M446" s="150">
        <v>302</v>
      </c>
      <c r="N446" s="150">
        <v>261</v>
      </c>
      <c r="O446" s="150">
        <v>220</v>
      </c>
      <c r="P446" s="150">
        <v>180</v>
      </c>
      <c r="Q446" s="150">
        <v>139</v>
      </c>
      <c r="R446" s="150">
        <v>139</v>
      </c>
      <c r="S446" s="150">
        <v>139</v>
      </c>
      <c r="T446" s="150">
        <v>139</v>
      </c>
      <c r="U446" s="150">
        <v>139</v>
      </c>
      <c r="V446" s="150">
        <v>139</v>
      </c>
      <c r="W446" s="150">
        <v>139</v>
      </c>
      <c r="X446" s="150">
        <v>139</v>
      </c>
      <c r="Y446" s="150">
        <v>139</v>
      </c>
      <c r="Z446" s="150">
        <v>139</v>
      </c>
      <c r="AA446" s="150">
        <v>139</v>
      </c>
      <c r="AB446" s="150">
        <v>139</v>
      </c>
      <c r="AC446" s="150">
        <v>139</v>
      </c>
      <c r="AD446" s="150">
        <v>139</v>
      </c>
      <c r="AE446" s="150">
        <v>139</v>
      </c>
      <c r="AF446" s="150">
        <v>139</v>
      </c>
    </row>
    <row r="447" spans="2:32" x14ac:dyDescent="0.2">
      <c r="B447" s="146" t="s">
        <v>41</v>
      </c>
      <c r="C447" s="146" t="s">
        <v>451</v>
      </c>
      <c r="D447" s="146" t="s">
        <v>417</v>
      </c>
      <c r="E447" s="146" t="s">
        <v>430</v>
      </c>
      <c r="F447" s="146" t="s">
        <v>420</v>
      </c>
      <c r="G447" s="150">
        <v>2508</v>
      </c>
      <c r="H447" s="150">
        <v>2849</v>
      </c>
      <c r="I447" s="150">
        <v>3271</v>
      </c>
      <c r="J447" s="150">
        <v>5463</v>
      </c>
      <c r="K447" s="150">
        <v>7385</v>
      </c>
      <c r="L447" s="150">
        <v>9036</v>
      </c>
      <c r="M447" s="150">
        <v>11078</v>
      </c>
      <c r="N447" s="150">
        <v>13109</v>
      </c>
      <c r="O447" s="150">
        <v>15093</v>
      </c>
      <c r="P447" s="150">
        <v>17112</v>
      </c>
      <c r="Q447" s="150">
        <v>19136</v>
      </c>
      <c r="R447" s="150">
        <v>19098</v>
      </c>
      <c r="S447" s="150">
        <v>19098</v>
      </c>
      <c r="T447" s="150">
        <v>19089</v>
      </c>
      <c r="U447" s="150">
        <v>19071</v>
      </c>
      <c r="V447" s="150">
        <v>19068</v>
      </c>
      <c r="W447" s="150">
        <v>18561</v>
      </c>
      <c r="X447" s="150">
        <v>18545</v>
      </c>
      <c r="Y447" s="150">
        <v>18557</v>
      </c>
      <c r="Z447" s="150">
        <v>18555</v>
      </c>
      <c r="AA447" s="150">
        <v>17675</v>
      </c>
      <c r="AB447" s="150">
        <v>17682</v>
      </c>
      <c r="AC447" s="150">
        <v>17692</v>
      </c>
      <c r="AD447" s="150">
        <v>17650</v>
      </c>
      <c r="AE447" s="150">
        <v>17649</v>
      </c>
      <c r="AF447" s="150">
        <v>17657</v>
      </c>
    </row>
    <row r="448" spans="2:32" x14ac:dyDescent="0.2">
      <c r="B448" s="146" t="s">
        <v>41</v>
      </c>
      <c r="C448" s="146" t="s">
        <v>451</v>
      </c>
      <c r="D448" s="146" t="s">
        <v>417</v>
      </c>
      <c r="E448" s="146" t="s">
        <v>431</v>
      </c>
      <c r="F448" s="146" t="s">
        <v>420</v>
      </c>
      <c r="G448" s="150">
        <v>0</v>
      </c>
      <c r="H448" s="150">
        <v>0</v>
      </c>
      <c r="I448" s="150">
        <v>0</v>
      </c>
      <c r="J448" s="150">
        <v>125</v>
      </c>
      <c r="K448" s="150">
        <v>390</v>
      </c>
      <c r="L448" s="150">
        <v>794</v>
      </c>
      <c r="M448" s="150">
        <v>999</v>
      </c>
      <c r="N448" s="150">
        <v>1204</v>
      </c>
      <c r="O448" s="150">
        <v>1431</v>
      </c>
      <c r="P448" s="150">
        <v>1636</v>
      </c>
      <c r="Q448" s="150">
        <v>1848</v>
      </c>
      <c r="R448" s="150">
        <v>1841</v>
      </c>
      <c r="S448" s="150">
        <v>1841</v>
      </c>
      <c r="T448" s="150">
        <v>1840</v>
      </c>
      <c r="U448" s="150">
        <v>1838</v>
      </c>
      <c r="V448" s="150">
        <v>1838</v>
      </c>
      <c r="W448" s="150">
        <v>2088</v>
      </c>
      <c r="X448" s="150">
        <v>2086</v>
      </c>
      <c r="Y448" s="150">
        <v>2087</v>
      </c>
      <c r="Z448" s="150">
        <v>2088</v>
      </c>
      <c r="AA448" s="150">
        <v>2085</v>
      </c>
      <c r="AB448" s="150">
        <v>2088</v>
      </c>
      <c r="AC448" s="150">
        <v>2089</v>
      </c>
      <c r="AD448" s="150">
        <v>2120</v>
      </c>
      <c r="AE448" s="150">
        <v>2121</v>
      </c>
      <c r="AF448" s="150">
        <v>2123</v>
      </c>
    </row>
    <row r="449" spans="2:32" x14ac:dyDescent="0.2">
      <c r="B449" s="146" t="s">
        <v>41</v>
      </c>
      <c r="C449" s="146" t="s">
        <v>451</v>
      </c>
      <c r="D449" s="146" t="s">
        <v>417</v>
      </c>
      <c r="E449" s="146" t="s">
        <v>432</v>
      </c>
      <c r="F449" s="146" t="s">
        <v>420</v>
      </c>
      <c r="G449" s="150">
        <v>0</v>
      </c>
      <c r="H449" s="150">
        <v>0</v>
      </c>
      <c r="I449" s="150">
        <v>0</v>
      </c>
      <c r="J449" s="150">
        <v>125</v>
      </c>
      <c r="K449" s="150">
        <v>390</v>
      </c>
      <c r="L449" s="150">
        <v>794</v>
      </c>
      <c r="M449" s="150">
        <v>999</v>
      </c>
      <c r="N449" s="150">
        <v>1204</v>
      </c>
      <c r="O449" s="150">
        <v>1431</v>
      </c>
      <c r="P449" s="150">
        <v>1636</v>
      </c>
      <c r="Q449" s="150">
        <v>1848</v>
      </c>
      <c r="R449" s="150">
        <v>1841</v>
      </c>
      <c r="S449" s="150">
        <v>1841</v>
      </c>
      <c r="T449" s="150">
        <v>1840</v>
      </c>
      <c r="U449" s="150">
        <v>1838</v>
      </c>
      <c r="V449" s="150">
        <v>1838</v>
      </c>
      <c r="W449" s="150">
        <v>2088</v>
      </c>
      <c r="X449" s="150">
        <v>2086</v>
      </c>
      <c r="Y449" s="150">
        <v>2087</v>
      </c>
      <c r="Z449" s="150">
        <v>2088</v>
      </c>
      <c r="AA449" s="150">
        <v>2085</v>
      </c>
      <c r="AB449" s="150">
        <v>2088</v>
      </c>
      <c r="AC449" s="150">
        <v>2089</v>
      </c>
      <c r="AD449" s="150">
        <v>2120</v>
      </c>
      <c r="AE449" s="150">
        <v>2121</v>
      </c>
      <c r="AF449" s="150">
        <v>2123</v>
      </c>
    </row>
    <row r="450" spans="2:32" x14ac:dyDescent="0.2">
      <c r="B450" s="146" t="s">
        <v>41</v>
      </c>
      <c r="C450" s="146" t="s">
        <v>451</v>
      </c>
      <c r="D450" s="146" t="s">
        <v>417</v>
      </c>
      <c r="E450" s="146" t="s">
        <v>442</v>
      </c>
      <c r="F450" s="146" t="s">
        <v>420</v>
      </c>
      <c r="G450" s="150">
        <v>0</v>
      </c>
      <c r="H450" s="150">
        <v>0</v>
      </c>
      <c r="I450" s="150">
        <v>0</v>
      </c>
      <c r="J450" s="150">
        <v>0</v>
      </c>
      <c r="K450" s="150">
        <v>0</v>
      </c>
      <c r="L450" s="150">
        <v>0</v>
      </c>
      <c r="M450" s="150">
        <v>0</v>
      </c>
      <c r="N450" s="150">
        <v>0</v>
      </c>
      <c r="O450" s="150">
        <v>0</v>
      </c>
      <c r="P450" s="150">
        <v>0</v>
      </c>
      <c r="Q450" s="150">
        <v>0</v>
      </c>
      <c r="R450" s="150">
        <v>0</v>
      </c>
      <c r="S450" s="150">
        <v>0</v>
      </c>
      <c r="T450" s="150">
        <v>0</v>
      </c>
      <c r="U450" s="150">
        <v>0</v>
      </c>
      <c r="V450" s="150">
        <v>0</v>
      </c>
      <c r="W450" s="150">
        <v>0</v>
      </c>
      <c r="X450" s="150">
        <v>0</v>
      </c>
      <c r="Y450" s="150">
        <v>0</v>
      </c>
      <c r="Z450" s="150">
        <v>0</v>
      </c>
      <c r="AA450" s="150">
        <v>870</v>
      </c>
      <c r="AB450" s="150">
        <v>869</v>
      </c>
      <c r="AC450" s="150">
        <v>869</v>
      </c>
      <c r="AD450" s="150">
        <v>868</v>
      </c>
      <c r="AE450" s="150">
        <v>869</v>
      </c>
      <c r="AF450" s="150">
        <v>868</v>
      </c>
    </row>
    <row r="451" spans="2:32" x14ac:dyDescent="0.2">
      <c r="B451" s="146" t="s">
        <v>41</v>
      </c>
      <c r="C451" s="146" t="s">
        <v>451</v>
      </c>
      <c r="D451" s="146" t="s">
        <v>417</v>
      </c>
      <c r="E451" s="146" t="s">
        <v>433</v>
      </c>
      <c r="F451" s="146" t="s">
        <v>243</v>
      </c>
      <c r="G451" s="150">
        <v>602</v>
      </c>
      <c r="H451" s="150">
        <v>562</v>
      </c>
      <c r="I451" s="150">
        <v>523</v>
      </c>
      <c r="J451" s="150">
        <v>467</v>
      </c>
      <c r="K451" s="150">
        <v>410</v>
      </c>
      <c r="L451" s="150">
        <v>348</v>
      </c>
      <c r="M451" s="150">
        <v>284</v>
      </c>
      <c r="N451" s="150">
        <v>216</v>
      </c>
      <c r="O451" s="150">
        <v>146</v>
      </c>
      <c r="P451" s="150">
        <v>73</v>
      </c>
      <c r="Q451" s="150">
        <v>0</v>
      </c>
      <c r="R451" s="150">
        <v>0</v>
      </c>
      <c r="S451" s="150">
        <v>0</v>
      </c>
      <c r="T451" s="150">
        <v>0</v>
      </c>
      <c r="U451" s="150">
        <v>0</v>
      </c>
      <c r="V451" s="150">
        <v>0</v>
      </c>
      <c r="W451" s="150">
        <v>0</v>
      </c>
      <c r="X451" s="150">
        <v>0</v>
      </c>
      <c r="Y451" s="150">
        <v>0</v>
      </c>
      <c r="Z451" s="150">
        <v>0</v>
      </c>
      <c r="AA451" s="150">
        <v>0</v>
      </c>
      <c r="AB451" s="150">
        <v>0</v>
      </c>
      <c r="AC451" s="150">
        <v>0</v>
      </c>
      <c r="AD451" s="150">
        <v>0</v>
      </c>
      <c r="AE451" s="150">
        <v>0</v>
      </c>
      <c r="AF451" s="150">
        <v>0</v>
      </c>
    </row>
    <row r="452" spans="2:32" x14ac:dyDescent="0.2">
      <c r="B452" s="146" t="s">
        <v>41</v>
      </c>
      <c r="C452" s="146" t="s">
        <v>451</v>
      </c>
      <c r="D452" s="146" t="s">
        <v>417</v>
      </c>
      <c r="E452" s="146" t="s">
        <v>434</v>
      </c>
      <c r="F452" s="146" t="s">
        <v>243</v>
      </c>
      <c r="G452" s="150">
        <v>2871</v>
      </c>
      <c r="H452" s="150">
        <v>2681</v>
      </c>
      <c r="I452" s="150">
        <v>2501</v>
      </c>
      <c r="J452" s="150">
        <v>2234</v>
      </c>
      <c r="K452" s="150">
        <v>1958</v>
      </c>
      <c r="L452" s="150">
        <v>1665</v>
      </c>
      <c r="M452" s="150">
        <v>1358</v>
      </c>
      <c r="N452" s="150">
        <v>1038</v>
      </c>
      <c r="O452" s="150">
        <v>704</v>
      </c>
      <c r="P452" s="150">
        <v>356</v>
      </c>
      <c r="Q452" s="150">
        <v>0</v>
      </c>
      <c r="R452" s="150">
        <v>0</v>
      </c>
      <c r="S452" s="150">
        <v>0</v>
      </c>
      <c r="T452" s="150">
        <v>0</v>
      </c>
      <c r="U452" s="150">
        <v>0</v>
      </c>
      <c r="V452" s="150">
        <v>0</v>
      </c>
      <c r="W452" s="150">
        <v>0</v>
      </c>
      <c r="X452" s="150">
        <v>0</v>
      </c>
      <c r="Y452" s="150">
        <v>0</v>
      </c>
      <c r="Z452" s="150">
        <v>0</v>
      </c>
      <c r="AA452" s="150">
        <v>0</v>
      </c>
      <c r="AB452" s="150">
        <v>0</v>
      </c>
      <c r="AC452" s="150">
        <v>0</v>
      </c>
      <c r="AD452" s="150">
        <v>0</v>
      </c>
      <c r="AE452" s="150">
        <v>0</v>
      </c>
      <c r="AF452" s="150">
        <v>0</v>
      </c>
    </row>
    <row r="453" spans="2:32" x14ac:dyDescent="0.2">
      <c r="B453" s="146" t="s">
        <v>41</v>
      </c>
      <c r="C453" s="146" t="s">
        <v>451</v>
      </c>
      <c r="D453" s="146" t="s">
        <v>417</v>
      </c>
      <c r="E453" s="146" t="s">
        <v>435</v>
      </c>
      <c r="F453" s="146" t="s">
        <v>421</v>
      </c>
      <c r="G453" s="150">
        <v>1525</v>
      </c>
      <c r="H453" s="150">
        <v>1542</v>
      </c>
      <c r="I453" s="150">
        <v>1521</v>
      </c>
      <c r="J453" s="150">
        <v>1356</v>
      </c>
      <c r="K453" s="150">
        <v>1184</v>
      </c>
      <c r="L453" s="150">
        <v>1005</v>
      </c>
      <c r="M453" s="150">
        <v>818</v>
      </c>
      <c r="N453" s="150">
        <v>623</v>
      </c>
      <c r="O453" s="150">
        <v>423</v>
      </c>
      <c r="P453" s="150">
        <v>213</v>
      </c>
      <c r="Q453" s="150">
        <v>0</v>
      </c>
      <c r="R453" s="150">
        <v>0</v>
      </c>
      <c r="S453" s="150">
        <v>0</v>
      </c>
      <c r="T453" s="150">
        <v>0</v>
      </c>
      <c r="U453" s="150">
        <v>0</v>
      </c>
      <c r="V453" s="150">
        <v>0</v>
      </c>
      <c r="W453" s="150">
        <v>0</v>
      </c>
      <c r="X453" s="150">
        <v>0</v>
      </c>
      <c r="Y453" s="150">
        <v>0</v>
      </c>
      <c r="Z453" s="150">
        <v>0</v>
      </c>
      <c r="AA453" s="150">
        <v>0</v>
      </c>
      <c r="AB453" s="150">
        <v>0</v>
      </c>
      <c r="AC453" s="150">
        <v>0</v>
      </c>
      <c r="AD453" s="150">
        <v>0</v>
      </c>
      <c r="AE453" s="150">
        <v>0</v>
      </c>
      <c r="AF453" s="150">
        <v>0</v>
      </c>
    </row>
    <row r="454" spans="2:32" x14ac:dyDescent="0.2">
      <c r="B454" s="146" t="s">
        <v>41</v>
      </c>
      <c r="C454" s="146" t="s">
        <v>451</v>
      </c>
      <c r="D454" s="146" t="s">
        <v>417</v>
      </c>
      <c r="E454" s="146" t="s">
        <v>436</v>
      </c>
      <c r="F454" s="146" t="s">
        <v>421</v>
      </c>
      <c r="G454" s="150">
        <v>11379</v>
      </c>
      <c r="H454" s="150">
        <v>11493</v>
      </c>
      <c r="I454" s="150">
        <v>11350</v>
      </c>
      <c r="J454" s="150">
        <v>10114</v>
      </c>
      <c r="K454" s="150">
        <v>8839</v>
      </c>
      <c r="L454" s="150">
        <v>7507</v>
      </c>
      <c r="M454" s="150">
        <v>6119</v>
      </c>
      <c r="N454" s="150">
        <v>4668</v>
      </c>
      <c r="O454" s="150">
        <v>3163</v>
      </c>
      <c r="P454" s="150">
        <v>1607</v>
      </c>
      <c r="Q454" s="150">
        <v>0</v>
      </c>
      <c r="R454" s="150">
        <v>0</v>
      </c>
      <c r="S454" s="150">
        <v>0</v>
      </c>
      <c r="T454" s="150">
        <v>0</v>
      </c>
      <c r="U454" s="150">
        <v>0</v>
      </c>
      <c r="V454" s="150">
        <v>0</v>
      </c>
      <c r="W454" s="150">
        <v>0</v>
      </c>
      <c r="X454" s="150">
        <v>0</v>
      </c>
      <c r="Y454" s="150">
        <v>0</v>
      </c>
      <c r="Z454" s="150">
        <v>0</v>
      </c>
      <c r="AA454" s="150">
        <v>0</v>
      </c>
      <c r="AB454" s="150">
        <v>0</v>
      </c>
      <c r="AC454" s="150">
        <v>0</v>
      </c>
      <c r="AD454" s="150">
        <v>0</v>
      </c>
      <c r="AE454" s="150">
        <v>0</v>
      </c>
      <c r="AF454" s="150">
        <v>0</v>
      </c>
    </row>
    <row r="455" spans="2:32" x14ac:dyDescent="0.2">
      <c r="B455" s="146" t="s">
        <v>41</v>
      </c>
      <c r="C455" s="146" t="s">
        <v>451</v>
      </c>
      <c r="D455" s="146" t="s">
        <v>417</v>
      </c>
      <c r="E455" s="146" t="s">
        <v>422</v>
      </c>
      <c r="F455" s="146" t="s">
        <v>422</v>
      </c>
      <c r="G455" s="150">
        <v>4002</v>
      </c>
      <c r="H455" s="150">
        <v>3731</v>
      </c>
      <c r="I455" s="150">
        <v>3460</v>
      </c>
      <c r="J455" s="150">
        <v>3023</v>
      </c>
      <c r="K455" s="150">
        <v>2591</v>
      </c>
      <c r="L455" s="150">
        <v>2161</v>
      </c>
      <c r="M455" s="150">
        <v>1728</v>
      </c>
      <c r="N455" s="150">
        <v>1293</v>
      </c>
      <c r="O455" s="150">
        <v>859</v>
      </c>
      <c r="P455" s="150">
        <v>426</v>
      </c>
      <c r="Q455" s="150">
        <v>0</v>
      </c>
      <c r="R455" s="150">
        <v>0</v>
      </c>
      <c r="S455" s="150">
        <v>0</v>
      </c>
      <c r="T455" s="150">
        <v>0</v>
      </c>
      <c r="U455" s="150">
        <v>0</v>
      </c>
      <c r="V455" s="150">
        <v>0</v>
      </c>
      <c r="W455" s="150">
        <v>0</v>
      </c>
      <c r="X455" s="150">
        <v>0</v>
      </c>
      <c r="Y455" s="150">
        <v>0</v>
      </c>
      <c r="Z455" s="150">
        <v>0</v>
      </c>
      <c r="AA455" s="150">
        <v>0</v>
      </c>
      <c r="AB455" s="150">
        <v>0</v>
      </c>
      <c r="AC455" s="150">
        <v>0</v>
      </c>
      <c r="AD455" s="150">
        <v>0</v>
      </c>
      <c r="AE455" s="150">
        <v>0</v>
      </c>
      <c r="AF455" s="150">
        <v>0</v>
      </c>
    </row>
    <row r="456" spans="2:32" x14ac:dyDescent="0.2">
      <c r="B456" s="146" t="s">
        <v>41</v>
      </c>
      <c r="C456" s="146" t="s">
        <v>451</v>
      </c>
      <c r="D456" s="146" t="s">
        <v>417</v>
      </c>
      <c r="E456" s="146" t="s">
        <v>437</v>
      </c>
      <c r="F456" s="146" t="s">
        <v>421</v>
      </c>
      <c r="G456" s="150">
        <v>213</v>
      </c>
      <c r="H456" s="150">
        <v>213</v>
      </c>
      <c r="I456" s="150">
        <v>236</v>
      </c>
      <c r="J456" s="150">
        <v>180</v>
      </c>
      <c r="K456" s="150">
        <v>130</v>
      </c>
      <c r="L456" s="150">
        <v>89</v>
      </c>
      <c r="M456" s="150">
        <v>55</v>
      </c>
      <c r="N456" s="150">
        <v>31</v>
      </c>
      <c r="O456" s="150">
        <v>12</v>
      </c>
      <c r="P456" s="150">
        <v>3</v>
      </c>
      <c r="Q456" s="150">
        <v>0</v>
      </c>
      <c r="R456" s="150">
        <v>0</v>
      </c>
      <c r="S456" s="150">
        <v>0</v>
      </c>
      <c r="T456" s="150">
        <v>0</v>
      </c>
      <c r="U456" s="150">
        <v>0</v>
      </c>
      <c r="V456" s="150">
        <v>0</v>
      </c>
      <c r="W456" s="150">
        <v>0</v>
      </c>
      <c r="X456" s="150">
        <v>0</v>
      </c>
      <c r="Y456" s="150">
        <v>0</v>
      </c>
      <c r="Z456" s="150">
        <v>0</v>
      </c>
      <c r="AA456" s="150">
        <v>0</v>
      </c>
      <c r="AB456" s="150">
        <v>0</v>
      </c>
      <c r="AC456" s="150">
        <v>0</v>
      </c>
      <c r="AD456" s="150">
        <v>0</v>
      </c>
      <c r="AE456" s="150">
        <v>0</v>
      </c>
      <c r="AF456" s="150">
        <v>0</v>
      </c>
    </row>
    <row r="457" spans="2:32" x14ac:dyDescent="0.2">
      <c r="B457" s="146" t="s">
        <v>41</v>
      </c>
      <c r="C457" s="146" t="s">
        <v>451</v>
      </c>
      <c r="D457" s="146" t="s">
        <v>417</v>
      </c>
      <c r="E457" s="146" t="s">
        <v>438</v>
      </c>
      <c r="F457" s="146" t="s">
        <v>421</v>
      </c>
      <c r="G457" s="150">
        <v>1608</v>
      </c>
      <c r="H457" s="150">
        <v>1610</v>
      </c>
      <c r="I457" s="150">
        <v>1789</v>
      </c>
      <c r="J457" s="150">
        <v>1368</v>
      </c>
      <c r="K457" s="150">
        <v>1003</v>
      </c>
      <c r="L457" s="150">
        <v>696</v>
      </c>
      <c r="M457" s="150">
        <v>443</v>
      </c>
      <c r="N457" s="150">
        <v>247</v>
      </c>
      <c r="O457" s="150">
        <v>107</v>
      </c>
      <c r="P457" s="150">
        <v>24</v>
      </c>
      <c r="Q457" s="150">
        <v>0</v>
      </c>
      <c r="R457" s="150">
        <v>0</v>
      </c>
      <c r="S457" s="150">
        <v>0</v>
      </c>
      <c r="T457" s="150">
        <v>0</v>
      </c>
      <c r="U457" s="150">
        <v>0</v>
      </c>
      <c r="V457" s="150">
        <v>0</v>
      </c>
      <c r="W457" s="150">
        <v>0</v>
      </c>
      <c r="X457" s="150">
        <v>0</v>
      </c>
      <c r="Y457" s="150">
        <v>0</v>
      </c>
      <c r="Z457" s="150">
        <v>0</v>
      </c>
      <c r="AA457" s="150">
        <v>0</v>
      </c>
      <c r="AB457" s="150">
        <v>0</v>
      </c>
      <c r="AC457" s="150">
        <v>0</v>
      </c>
      <c r="AD457" s="150">
        <v>0</v>
      </c>
      <c r="AE457" s="150">
        <v>0</v>
      </c>
      <c r="AF457" s="150">
        <v>0</v>
      </c>
    </row>
    <row r="458" spans="2:32" x14ac:dyDescent="0.2">
      <c r="B458" s="146" t="s">
        <v>41</v>
      </c>
      <c r="C458" s="146" t="s">
        <v>451</v>
      </c>
      <c r="D458" s="146" t="s">
        <v>417</v>
      </c>
      <c r="E458" s="146" t="s">
        <v>439</v>
      </c>
      <c r="F458" s="146" t="s">
        <v>420</v>
      </c>
      <c r="G458" s="150">
        <v>209</v>
      </c>
      <c r="H458" s="150">
        <v>264</v>
      </c>
      <c r="I458" s="150">
        <v>332</v>
      </c>
      <c r="J458" s="150">
        <v>716</v>
      </c>
      <c r="K458" s="150">
        <v>1103</v>
      </c>
      <c r="L458" s="150">
        <v>1495</v>
      </c>
      <c r="M458" s="150">
        <v>1883</v>
      </c>
      <c r="N458" s="150">
        <v>2273</v>
      </c>
      <c r="O458" s="150">
        <v>2665</v>
      </c>
      <c r="P458" s="150">
        <v>3055</v>
      </c>
      <c r="Q458" s="150">
        <v>3446</v>
      </c>
      <c r="R458" s="150">
        <v>3442</v>
      </c>
      <c r="S458" s="150">
        <v>3445</v>
      </c>
      <c r="T458" s="150">
        <v>3444</v>
      </c>
      <c r="U458" s="150">
        <v>3439</v>
      </c>
      <c r="V458" s="150">
        <v>3437</v>
      </c>
      <c r="W458" s="150">
        <v>3435</v>
      </c>
      <c r="X458" s="150">
        <v>3431</v>
      </c>
      <c r="Y458" s="150">
        <v>3433</v>
      </c>
      <c r="Z458" s="150">
        <v>3432</v>
      </c>
      <c r="AA458" s="150">
        <v>3436</v>
      </c>
      <c r="AB458" s="150">
        <v>3440</v>
      </c>
      <c r="AC458" s="150">
        <v>3447</v>
      </c>
      <c r="AD458" s="150">
        <v>3455</v>
      </c>
      <c r="AE458" s="150">
        <v>3461</v>
      </c>
      <c r="AF458" s="150">
        <v>3471</v>
      </c>
    </row>
    <row r="459" spans="2:32" x14ac:dyDescent="0.2">
      <c r="B459" s="146" t="s">
        <v>41</v>
      </c>
      <c r="C459" s="146" t="s">
        <v>451</v>
      </c>
      <c r="D459" s="146" t="s">
        <v>417</v>
      </c>
      <c r="E459" s="146" t="s">
        <v>440</v>
      </c>
      <c r="F459" s="146" t="s">
        <v>423</v>
      </c>
      <c r="G459" s="150">
        <v>395</v>
      </c>
      <c r="H459" s="150">
        <v>395</v>
      </c>
      <c r="I459" s="150">
        <v>394</v>
      </c>
      <c r="J459" s="150">
        <v>344</v>
      </c>
      <c r="K459" s="150">
        <v>295</v>
      </c>
      <c r="L459" s="150">
        <v>246</v>
      </c>
      <c r="M459" s="150">
        <v>196</v>
      </c>
      <c r="N459" s="150">
        <v>147</v>
      </c>
      <c r="O459" s="150">
        <v>97</v>
      </c>
      <c r="P459" s="150">
        <v>48</v>
      </c>
      <c r="Q459" s="150">
        <v>0</v>
      </c>
      <c r="R459" s="150">
        <v>0</v>
      </c>
      <c r="S459" s="150">
        <v>0</v>
      </c>
      <c r="T459" s="150">
        <v>0</v>
      </c>
      <c r="U459" s="150">
        <v>0</v>
      </c>
      <c r="V459" s="150">
        <v>0</v>
      </c>
      <c r="W459" s="150">
        <v>0</v>
      </c>
      <c r="X459" s="150">
        <v>0</v>
      </c>
      <c r="Y459" s="150">
        <v>0</v>
      </c>
      <c r="Z459" s="150">
        <v>0</v>
      </c>
      <c r="AA459" s="150">
        <v>0</v>
      </c>
      <c r="AB459" s="150">
        <v>0</v>
      </c>
      <c r="AC459" s="150">
        <v>0</v>
      </c>
      <c r="AD459" s="150">
        <v>0</v>
      </c>
      <c r="AE459" s="150">
        <v>0</v>
      </c>
      <c r="AF459" s="150">
        <v>0</v>
      </c>
    </row>
    <row r="460" spans="2:32" x14ac:dyDescent="0.2">
      <c r="B460" s="146" t="s">
        <v>41</v>
      </c>
      <c r="C460" s="146" t="s">
        <v>451</v>
      </c>
      <c r="D460" s="146" t="s">
        <v>417</v>
      </c>
      <c r="E460" s="146" t="s">
        <v>441</v>
      </c>
      <c r="F460" s="146" t="s">
        <v>423</v>
      </c>
      <c r="G460" s="150">
        <v>76</v>
      </c>
      <c r="H460" s="150">
        <v>76</v>
      </c>
      <c r="I460" s="150">
        <v>76</v>
      </c>
      <c r="J460" s="150">
        <v>65</v>
      </c>
      <c r="K460" s="150">
        <v>55</v>
      </c>
      <c r="L460" s="150">
        <v>46</v>
      </c>
      <c r="M460" s="150">
        <v>37</v>
      </c>
      <c r="N460" s="150">
        <v>28</v>
      </c>
      <c r="O460" s="150">
        <v>18</v>
      </c>
      <c r="P460" s="150">
        <v>8</v>
      </c>
      <c r="Q460" s="150">
        <v>0</v>
      </c>
      <c r="R460" s="150">
        <v>0</v>
      </c>
      <c r="S460" s="150">
        <v>0</v>
      </c>
      <c r="T460" s="150">
        <v>0</v>
      </c>
      <c r="U460" s="150">
        <v>0</v>
      </c>
      <c r="V460" s="150">
        <v>0</v>
      </c>
      <c r="W460" s="150">
        <v>0</v>
      </c>
      <c r="X460" s="150">
        <v>0</v>
      </c>
      <c r="Y460" s="150">
        <v>0</v>
      </c>
      <c r="Z460" s="150">
        <v>0</v>
      </c>
      <c r="AA460" s="150">
        <v>0</v>
      </c>
      <c r="AB460" s="150">
        <v>0</v>
      </c>
      <c r="AC460" s="150">
        <v>0</v>
      </c>
      <c r="AD460" s="150">
        <v>0</v>
      </c>
      <c r="AE460" s="150">
        <v>0</v>
      </c>
      <c r="AF460" s="150">
        <v>0</v>
      </c>
    </row>
    <row r="461" spans="2:32" x14ac:dyDescent="0.2">
      <c r="B461" s="146"/>
      <c r="C461" s="146"/>
      <c r="D461" s="146" t="s">
        <v>448</v>
      </c>
      <c r="E461" s="146"/>
      <c r="F461" s="146" t="s">
        <v>448</v>
      </c>
      <c r="G461" s="150"/>
      <c r="H461" s="150"/>
      <c r="I461" s="150"/>
      <c r="J461" s="150"/>
      <c r="K461" s="150"/>
      <c r="L461" s="150"/>
      <c r="M461" s="150"/>
      <c r="N461" s="150"/>
      <c r="O461" s="150"/>
      <c r="P461" s="150"/>
      <c r="Q461" s="150"/>
      <c r="R461" s="150"/>
      <c r="S461" s="150"/>
      <c r="T461" s="150"/>
      <c r="U461" s="150"/>
      <c r="V461" s="150"/>
      <c r="W461" s="150"/>
      <c r="X461" s="150"/>
      <c r="Y461" s="150"/>
      <c r="Z461" s="150"/>
      <c r="AA461" s="150"/>
      <c r="AB461" s="150"/>
      <c r="AC461" s="150"/>
      <c r="AD461" s="150"/>
      <c r="AE461" s="150"/>
      <c r="AF461" s="150"/>
    </row>
    <row r="462" spans="2:32" x14ac:dyDescent="0.2">
      <c r="B462" s="146" t="s">
        <v>43</v>
      </c>
      <c r="C462" s="146" t="s">
        <v>451</v>
      </c>
      <c r="D462" s="146" t="s">
        <v>417</v>
      </c>
      <c r="E462" s="146" t="s">
        <v>428</v>
      </c>
      <c r="F462" s="146" t="s">
        <v>243</v>
      </c>
      <c r="G462" s="150">
        <v>105</v>
      </c>
      <c r="H462" s="150">
        <v>98</v>
      </c>
      <c r="I462" s="150">
        <v>91</v>
      </c>
      <c r="J462" s="150">
        <v>69</v>
      </c>
      <c r="K462" s="150">
        <v>49</v>
      </c>
      <c r="L462" s="150">
        <v>35</v>
      </c>
      <c r="M462" s="150">
        <v>22</v>
      </c>
      <c r="N462" s="150">
        <v>11</v>
      </c>
      <c r="O462" s="150">
        <v>5</v>
      </c>
      <c r="P462" s="150">
        <v>1</v>
      </c>
      <c r="Q462" s="150">
        <v>0</v>
      </c>
      <c r="R462" s="150">
        <v>0</v>
      </c>
      <c r="S462" s="150">
        <v>0</v>
      </c>
      <c r="T462" s="150">
        <v>0</v>
      </c>
      <c r="U462" s="150">
        <v>0</v>
      </c>
      <c r="V462" s="150">
        <v>0</v>
      </c>
      <c r="W462" s="150">
        <v>0</v>
      </c>
      <c r="X462" s="150">
        <v>0</v>
      </c>
      <c r="Y462" s="150">
        <v>0</v>
      </c>
      <c r="Z462" s="150">
        <v>0</v>
      </c>
      <c r="AA462" s="150">
        <v>0</v>
      </c>
      <c r="AB462" s="150">
        <v>0</v>
      </c>
      <c r="AC462" s="150">
        <v>0</v>
      </c>
      <c r="AD462" s="150">
        <v>0</v>
      </c>
      <c r="AE462" s="150">
        <v>0</v>
      </c>
      <c r="AF462" s="150">
        <v>0</v>
      </c>
    </row>
    <row r="463" spans="2:32" x14ac:dyDescent="0.2">
      <c r="B463" s="146" t="s">
        <v>43</v>
      </c>
      <c r="C463" s="146" t="s">
        <v>451</v>
      </c>
      <c r="D463" s="146" t="s">
        <v>417</v>
      </c>
      <c r="E463" s="146" t="s">
        <v>429</v>
      </c>
      <c r="F463" s="146" t="s">
        <v>243</v>
      </c>
      <c r="G463" s="150">
        <v>503</v>
      </c>
      <c r="H463" s="150">
        <v>470</v>
      </c>
      <c r="I463" s="150">
        <v>439</v>
      </c>
      <c r="J463" s="150">
        <v>334</v>
      </c>
      <c r="K463" s="150">
        <v>245</v>
      </c>
      <c r="L463" s="150">
        <v>170</v>
      </c>
      <c r="M463" s="150">
        <v>108</v>
      </c>
      <c r="N463" s="150">
        <v>59</v>
      </c>
      <c r="O463" s="150">
        <v>26</v>
      </c>
      <c r="P463" s="150">
        <v>6</v>
      </c>
      <c r="Q463" s="150">
        <v>0</v>
      </c>
      <c r="R463" s="150">
        <v>0</v>
      </c>
      <c r="S463" s="150">
        <v>0</v>
      </c>
      <c r="T463" s="150">
        <v>0</v>
      </c>
      <c r="U463" s="150">
        <v>0</v>
      </c>
      <c r="V463" s="150">
        <v>0</v>
      </c>
      <c r="W463" s="150">
        <v>0</v>
      </c>
      <c r="X463" s="150">
        <v>0</v>
      </c>
      <c r="Y463" s="150">
        <v>0</v>
      </c>
      <c r="Z463" s="150">
        <v>0</v>
      </c>
      <c r="AA463" s="150">
        <v>0</v>
      </c>
      <c r="AB463" s="150">
        <v>0</v>
      </c>
      <c r="AC463" s="150">
        <v>0</v>
      </c>
      <c r="AD463" s="150">
        <v>0</v>
      </c>
      <c r="AE463" s="150">
        <v>0</v>
      </c>
      <c r="AF463" s="150">
        <v>0</v>
      </c>
    </row>
    <row r="464" spans="2:32" x14ac:dyDescent="0.2">
      <c r="B464" s="146" t="s">
        <v>43</v>
      </c>
      <c r="C464" s="146" t="s">
        <v>451</v>
      </c>
      <c r="D464" s="146" t="s">
        <v>417</v>
      </c>
      <c r="E464" s="146" t="s">
        <v>266</v>
      </c>
      <c r="F464" s="146" t="s">
        <v>423</v>
      </c>
      <c r="G464" s="150">
        <v>465</v>
      </c>
      <c r="H464" s="150">
        <v>464</v>
      </c>
      <c r="I464" s="150">
        <v>465</v>
      </c>
      <c r="J464" s="150">
        <v>424</v>
      </c>
      <c r="K464" s="150">
        <v>383</v>
      </c>
      <c r="L464" s="150">
        <v>342</v>
      </c>
      <c r="M464" s="150">
        <v>302</v>
      </c>
      <c r="N464" s="150">
        <v>261</v>
      </c>
      <c r="O464" s="150">
        <v>220</v>
      </c>
      <c r="P464" s="150">
        <v>180</v>
      </c>
      <c r="Q464" s="150">
        <v>139</v>
      </c>
      <c r="R464" s="150">
        <v>139</v>
      </c>
      <c r="S464" s="150">
        <v>139</v>
      </c>
      <c r="T464" s="150">
        <v>139</v>
      </c>
      <c r="U464" s="150">
        <v>139</v>
      </c>
      <c r="V464" s="150">
        <v>139</v>
      </c>
      <c r="W464" s="150">
        <v>139</v>
      </c>
      <c r="X464" s="150">
        <v>139</v>
      </c>
      <c r="Y464" s="150">
        <v>139</v>
      </c>
      <c r="Z464" s="150">
        <v>139</v>
      </c>
      <c r="AA464" s="150">
        <v>139</v>
      </c>
      <c r="AB464" s="150">
        <v>139</v>
      </c>
      <c r="AC464" s="150">
        <v>139</v>
      </c>
      <c r="AD464" s="150">
        <v>139</v>
      </c>
      <c r="AE464" s="150">
        <v>139</v>
      </c>
      <c r="AF464" s="150">
        <v>139</v>
      </c>
    </row>
    <row r="465" spans="2:32" x14ac:dyDescent="0.2">
      <c r="B465" s="146" t="s">
        <v>43</v>
      </c>
      <c r="C465" s="146" t="s">
        <v>451</v>
      </c>
      <c r="D465" s="146" t="s">
        <v>417</v>
      </c>
      <c r="E465" s="146" t="s">
        <v>430</v>
      </c>
      <c r="F465" s="146" t="s">
        <v>420</v>
      </c>
      <c r="G465" s="150">
        <v>2508</v>
      </c>
      <c r="H465" s="150">
        <v>2849</v>
      </c>
      <c r="I465" s="150">
        <v>3271</v>
      </c>
      <c r="J465" s="150">
        <v>5037</v>
      </c>
      <c r="K465" s="150">
        <v>6083</v>
      </c>
      <c r="L465" s="150">
        <v>6406</v>
      </c>
      <c r="M465" s="150">
        <v>7589</v>
      </c>
      <c r="N465" s="150">
        <v>8795</v>
      </c>
      <c r="O465" s="150">
        <v>10015</v>
      </c>
      <c r="P465" s="150">
        <v>11239</v>
      </c>
      <c r="Q465" s="150">
        <v>12481</v>
      </c>
      <c r="R465" s="150">
        <v>12465</v>
      </c>
      <c r="S465" s="150">
        <v>12465</v>
      </c>
      <c r="T465" s="150">
        <v>12458</v>
      </c>
      <c r="U465" s="150">
        <v>12439</v>
      </c>
      <c r="V465" s="150">
        <v>12430</v>
      </c>
      <c r="W465" s="150">
        <v>12431</v>
      </c>
      <c r="X465" s="150">
        <v>12415</v>
      </c>
      <c r="Y465" s="150">
        <v>12410</v>
      </c>
      <c r="Z465" s="150">
        <v>12395</v>
      </c>
      <c r="AA465" s="150">
        <v>11826</v>
      </c>
      <c r="AB465" s="150">
        <v>11840</v>
      </c>
      <c r="AC465" s="150">
        <v>11844</v>
      </c>
      <c r="AD465" s="150">
        <v>11836</v>
      </c>
      <c r="AE465" s="150">
        <v>11833</v>
      </c>
      <c r="AF465" s="150">
        <v>11840</v>
      </c>
    </row>
    <row r="466" spans="2:32" x14ac:dyDescent="0.2">
      <c r="B466" s="146" t="s">
        <v>43</v>
      </c>
      <c r="C466" s="146" t="s">
        <v>451</v>
      </c>
      <c r="D466" s="146" t="s">
        <v>417</v>
      </c>
      <c r="E466" s="146" t="s">
        <v>444</v>
      </c>
      <c r="F466" s="146" t="s">
        <v>420</v>
      </c>
      <c r="G466" s="150">
        <v>0</v>
      </c>
      <c r="H466" s="150">
        <v>0</v>
      </c>
      <c r="I466" s="150">
        <v>0</v>
      </c>
      <c r="J466" s="150">
        <v>679</v>
      </c>
      <c r="K466" s="150">
        <v>2087</v>
      </c>
      <c r="L466" s="150">
        <v>4222</v>
      </c>
      <c r="M466" s="150">
        <v>5494</v>
      </c>
      <c r="N466" s="150">
        <v>6724</v>
      </c>
      <c r="O466" s="150">
        <v>7941</v>
      </c>
      <c r="P466" s="150">
        <v>9151</v>
      </c>
      <c r="Q466" s="150">
        <v>10344</v>
      </c>
      <c r="R466" s="150">
        <v>10323</v>
      </c>
      <c r="S466" s="150">
        <v>10316</v>
      </c>
      <c r="T466" s="150">
        <v>10312</v>
      </c>
      <c r="U466" s="150">
        <v>10305</v>
      </c>
      <c r="V466" s="150">
        <v>10310</v>
      </c>
      <c r="W466" s="150">
        <v>10304</v>
      </c>
      <c r="X466" s="150">
        <v>10301</v>
      </c>
      <c r="Y466" s="150">
        <v>10323</v>
      </c>
      <c r="Z466" s="150">
        <v>10326</v>
      </c>
      <c r="AA466" s="150">
        <v>10338</v>
      </c>
      <c r="AB466" s="150">
        <v>10350</v>
      </c>
      <c r="AC466" s="150">
        <v>10367</v>
      </c>
      <c r="AD466" s="150">
        <v>10391</v>
      </c>
      <c r="AE466" s="150">
        <v>10401</v>
      </c>
      <c r="AF466" s="150">
        <v>10423</v>
      </c>
    </row>
    <row r="467" spans="2:32" x14ac:dyDescent="0.2">
      <c r="B467" s="146" t="s">
        <v>43</v>
      </c>
      <c r="C467" s="146" t="s">
        <v>451</v>
      </c>
      <c r="D467" s="146" t="s">
        <v>417</v>
      </c>
      <c r="E467" s="146" t="s">
        <v>442</v>
      </c>
      <c r="F467" s="146" t="s">
        <v>420</v>
      </c>
      <c r="G467" s="150">
        <v>0</v>
      </c>
      <c r="H467" s="150">
        <v>0</v>
      </c>
      <c r="I467" s="150">
        <v>0</v>
      </c>
      <c r="J467" s="150">
        <v>0</v>
      </c>
      <c r="K467" s="150">
        <v>0</v>
      </c>
      <c r="L467" s="150">
        <v>0</v>
      </c>
      <c r="M467" s="150">
        <v>0</v>
      </c>
      <c r="N467" s="150">
        <v>0</v>
      </c>
      <c r="O467" s="150">
        <v>0</v>
      </c>
      <c r="P467" s="150">
        <v>0</v>
      </c>
      <c r="Q467" s="150">
        <v>0</v>
      </c>
      <c r="R467" s="150">
        <v>0</v>
      </c>
      <c r="S467" s="150">
        <v>0</v>
      </c>
      <c r="T467" s="150">
        <v>0</v>
      </c>
      <c r="U467" s="150">
        <v>0</v>
      </c>
      <c r="V467" s="150">
        <v>0</v>
      </c>
      <c r="W467" s="150">
        <v>0</v>
      </c>
      <c r="X467" s="150">
        <v>0</v>
      </c>
      <c r="Y467" s="150">
        <v>0</v>
      </c>
      <c r="Z467" s="150">
        <v>0</v>
      </c>
      <c r="AA467" s="150">
        <v>561</v>
      </c>
      <c r="AB467" s="150">
        <v>561</v>
      </c>
      <c r="AC467" s="150">
        <v>560</v>
      </c>
      <c r="AD467" s="150">
        <v>559</v>
      </c>
      <c r="AE467" s="150">
        <v>559</v>
      </c>
      <c r="AF467" s="150">
        <v>560</v>
      </c>
    </row>
    <row r="468" spans="2:32" x14ac:dyDescent="0.2">
      <c r="B468" s="146" t="s">
        <v>43</v>
      </c>
      <c r="C468" s="146" t="s">
        <v>451</v>
      </c>
      <c r="D468" s="146" t="s">
        <v>417</v>
      </c>
      <c r="E468" s="146" t="s">
        <v>433</v>
      </c>
      <c r="F468" s="146" t="s">
        <v>243</v>
      </c>
      <c r="G468" s="150">
        <v>602</v>
      </c>
      <c r="H468" s="150">
        <v>562</v>
      </c>
      <c r="I468" s="150">
        <v>523</v>
      </c>
      <c r="J468" s="150">
        <v>467</v>
      </c>
      <c r="K468" s="150">
        <v>410</v>
      </c>
      <c r="L468" s="150">
        <v>348</v>
      </c>
      <c r="M468" s="150">
        <v>283</v>
      </c>
      <c r="N468" s="150">
        <v>216</v>
      </c>
      <c r="O468" s="150">
        <v>146</v>
      </c>
      <c r="P468" s="150">
        <v>73</v>
      </c>
      <c r="Q468" s="150">
        <v>0</v>
      </c>
      <c r="R468" s="150">
        <v>0</v>
      </c>
      <c r="S468" s="150">
        <v>0</v>
      </c>
      <c r="T468" s="150">
        <v>0</v>
      </c>
      <c r="U468" s="150">
        <v>0</v>
      </c>
      <c r="V468" s="150">
        <v>0</v>
      </c>
      <c r="W468" s="150">
        <v>0</v>
      </c>
      <c r="X468" s="150">
        <v>0</v>
      </c>
      <c r="Y468" s="150">
        <v>0</v>
      </c>
      <c r="Z468" s="150">
        <v>0</v>
      </c>
      <c r="AA468" s="150">
        <v>0</v>
      </c>
      <c r="AB468" s="150">
        <v>0</v>
      </c>
      <c r="AC468" s="150">
        <v>0</v>
      </c>
      <c r="AD468" s="150">
        <v>0</v>
      </c>
      <c r="AE468" s="150">
        <v>0</v>
      </c>
      <c r="AF468" s="150">
        <v>0</v>
      </c>
    </row>
    <row r="469" spans="2:32" x14ac:dyDescent="0.2">
      <c r="B469" s="146" t="s">
        <v>43</v>
      </c>
      <c r="C469" s="146" t="s">
        <v>451</v>
      </c>
      <c r="D469" s="146" t="s">
        <v>417</v>
      </c>
      <c r="E469" s="146" t="s">
        <v>434</v>
      </c>
      <c r="F469" s="146" t="s">
        <v>243</v>
      </c>
      <c r="G469" s="150">
        <v>2871</v>
      </c>
      <c r="H469" s="150">
        <v>2681</v>
      </c>
      <c r="I469" s="150">
        <v>2501</v>
      </c>
      <c r="J469" s="150">
        <v>2234</v>
      </c>
      <c r="K469" s="150">
        <v>1958</v>
      </c>
      <c r="L469" s="150">
        <v>1664</v>
      </c>
      <c r="M469" s="150">
        <v>1358</v>
      </c>
      <c r="N469" s="150">
        <v>1038</v>
      </c>
      <c r="O469" s="150">
        <v>704</v>
      </c>
      <c r="P469" s="150">
        <v>356</v>
      </c>
      <c r="Q469" s="150">
        <v>0</v>
      </c>
      <c r="R469" s="150">
        <v>0</v>
      </c>
      <c r="S469" s="150">
        <v>0</v>
      </c>
      <c r="T469" s="150">
        <v>0</v>
      </c>
      <c r="U469" s="150">
        <v>0</v>
      </c>
      <c r="V469" s="150">
        <v>0</v>
      </c>
      <c r="W469" s="150">
        <v>0</v>
      </c>
      <c r="X469" s="150">
        <v>0</v>
      </c>
      <c r="Y469" s="150">
        <v>0</v>
      </c>
      <c r="Z469" s="150">
        <v>0</v>
      </c>
      <c r="AA469" s="150">
        <v>0</v>
      </c>
      <c r="AB469" s="150">
        <v>0</v>
      </c>
      <c r="AC469" s="150">
        <v>0</v>
      </c>
      <c r="AD469" s="150">
        <v>0</v>
      </c>
      <c r="AE469" s="150">
        <v>0</v>
      </c>
      <c r="AF469" s="150">
        <v>0</v>
      </c>
    </row>
    <row r="470" spans="2:32" x14ac:dyDescent="0.2">
      <c r="B470" s="146" t="s">
        <v>43</v>
      </c>
      <c r="C470" s="146" t="s">
        <v>451</v>
      </c>
      <c r="D470" s="146" t="s">
        <v>417</v>
      </c>
      <c r="E470" s="146" t="s">
        <v>435</v>
      </c>
      <c r="F470" s="146" t="s">
        <v>421</v>
      </c>
      <c r="G470" s="150">
        <v>1525</v>
      </c>
      <c r="H470" s="150">
        <v>1542</v>
      </c>
      <c r="I470" s="150">
        <v>1521</v>
      </c>
      <c r="J470" s="150">
        <v>1356</v>
      </c>
      <c r="K470" s="150">
        <v>1184</v>
      </c>
      <c r="L470" s="150">
        <v>1005</v>
      </c>
      <c r="M470" s="150">
        <v>818</v>
      </c>
      <c r="N470" s="150">
        <v>623</v>
      </c>
      <c r="O470" s="150">
        <v>423</v>
      </c>
      <c r="P470" s="150">
        <v>213</v>
      </c>
      <c r="Q470" s="150">
        <v>0</v>
      </c>
      <c r="R470" s="150">
        <v>0</v>
      </c>
      <c r="S470" s="150">
        <v>0</v>
      </c>
      <c r="T470" s="150">
        <v>0</v>
      </c>
      <c r="U470" s="150">
        <v>0</v>
      </c>
      <c r="V470" s="150">
        <v>0</v>
      </c>
      <c r="W470" s="150">
        <v>0</v>
      </c>
      <c r="X470" s="150">
        <v>0</v>
      </c>
      <c r="Y470" s="150">
        <v>0</v>
      </c>
      <c r="Z470" s="150">
        <v>0</v>
      </c>
      <c r="AA470" s="150">
        <v>0</v>
      </c>
      <c r="AB470" s="150">
        <v>0</v>
      </c>
      <c r="AC470" s="150">
        <v>0</v>
      </c>
      <c r="AD470" s="150">
        <v>0</v>
      </c>
      <c r="AE470" s="150">
        <v>0</v>
      </c>
      <c r="AF470" s="150">
        <v>0</v>
      </c>
    </row>
    <row r="471" spans="2:32" x14ac:dyDescent="0.2">
      <c r="B471" s="146" t="s">
        <v>43</v>
      </c>
      <c r="C471" s="146" t="s">
        <v>451</v>
      </c>
      <c r="D471" s="146" t="s">
        <v>417</v>
      </c>
      <c r="E471" s="146" t="s">
        <v>436</v>
      </c>
      <c r="F471" s="146" t="s">
        <v>421</v>
      </c>
      <c r="G471" s="150">
        <v>11379</v>
      </c>
      <c r="H471" s="150">
        <v>11493</v>
      </c>
      <c r="I471" s="150">
        <v>11350</v>
      </c>
      <c r="J471" s="150">
        <v>10114</v>
      </c>
      <c r="K471" s="150">
        <v>8837</v>
      </c>
      <c r="L471" s="150">
        <v>7506</v>
      </c>
      <c r="M471" s="150">
        <v>6117</v>
      </c>
      <c r="N471" s="150">
        <v>4665</v>
      </c>
      <c r="O471" s="150">
        <v>3163</v>
      </c>
      <c r="P471" s="150">
        <v>1607</v>
      </c>
      <c r="Q471" s="150">
        <v>0</v>
      </c>
      <c r="R471" s="150">
        <v>0</v>
      </c>
      <c r="S471" s="150">
        <v>0</v>
      </c>
      <c r="T471" s="150">
        <v>0</v>
      </c>
      <c r="U471" s="150">
        <v>0</v>
      </c>
      <c r="V471" s="150">
        <v>0</v>
      </c>
      <c r="W471" s="150">
        <v>0</v>
      </c>
      <c r="X471" s="150">
        <v>0</v>
      </c>
      <c r="Y471" s="150">
        <v>0</v>
      </c>
      <c r="Z471" s="150">
        <v>0</v>
      </c>
      <c r="AA471" s="150">
        <v>0</v>
      </c>
      <c r="AB471" s="150">
        <v>0</v>
      </c>
      <c r="AC471" s="150">
        <v>0</v>
      </c>
      <c r="AD471" s="150">
        <v>0</v>
      </c>
      <c r="AE471" s="150">
        <v>0</v>
      </c>
      <c r="AF471" s="150">
        <v>0</v>
      </c>
    </row>
    <row r="472" spans="2:32" x14ac:dyDescent="0.2">
      <c r="B472" s="146" t="s">
        <v>43</v>
      </c>
      <c r="C472" s="146" t="s">
        <v>451</v>
      </c>
      <c r="D472" s="146" t="s">
        <v>417</v>
      </c>
      <c r="E472" s="146" t="s">
        <v>422</v>
      </c>
      <c r="F472" s="146" t="s">
        <v>422</v>
      </c>
      <c r="G472" s="150">
        <v>4002</v>
      </c>
      <c r="H472" s="150">
        <v>3731</v>
      </c>
      <c r="I472" s="150">
        <v>3460</v>
      </c>
      <c r="J472" s="150">
        <v>3023</v>
      </c>
      <c r="K472" s="150">
        <v>2590</v>
      </c>
      <c r="L472" s="150">
        <v>2160</v>
      </c>
      <c r="M472" s="150">
        <v>1728</v>
      </c>
      <c r="N472" s="150">
        <v>1294</v>
      </c>
      <c r="O472" s="150">
        <v>859</v>
      </c>
      <c r="P472" s="150">
        <v>426</v>
      </c>
      <c r="Q472" s="150">
        <v>0</v>
      </c>
      <c r="R472" s="150">
        <v>0</v>
      </c>
      <c r="S472" s="150">
        <v>0</v>
      </c>
      <c r="T472" s="150">
        <v>0</v>
      </c>
      <c r="U472" s="150">
        <v>0</v>
      </c>
      <c r="V472" s="150">
        <v>0</v>
      </c>
      <c r="W472" s="150">
        <v>0</v>
      </c>
      <c r="X472" s="150">
        <v>0</v>
      </c>
      <c r="Y472" s="150">
        <v>0</v>
      </c>
      <c r="Z472" s="150">
        <v>0</v>
      </c>
      <c r="AA472" s="150">
        <v>0</v>
      </c>
      <c r="AB472" s="150">
        <v>0</v>
      </c>
      <c r="AC472" s="150">
        <v>0</v>
      </c>
      <c r="AD472" s="150">
        <v>0</v>
      </c>
      <c r="AE472" s="150">
        <v>0</v>
      </c>
      <c r="AF472" s="150">
        <v>0</v>
      </c>
    </row>
    <row r="473" spans="2:32" x14ac:dyDescent="0.2">
      <c r="B473" s="146" t="s">
        <v>43</v>
      </c>
      <c r="C473" s="146" t="s">
        <v>451</v>
      </c>
      <c r="D473" s="146" t="s">
        <v>417</v>
      </c>
      <c r="E473" s="146" t="s">
        <v>437</v>
      </c>
      <c r="F473" s="146" t="s">
        <v>421</v>
      </c>
      <c r="G473" s="150">
        <v>213</v>
      </c>
      <c r="H473" s="150">
        <v>213</v>
      </c>
      <c r="I473" s="150">
        <v>236</v>
      </c>
      <c r="J473" s="150">
        <v>180</v>
      </c>
      <c r="K473" s="150">
        <v>130</v>
      </c>
      <c r="L473" s="150">
        <v>89</v>
      </c>
      <c r="M473" s="150">
        <v>55</v>
      </c>
      <c r="N473" s="150">
        <v>31</v>
      </c>
      <c r="O473" s="150">
        <v>12</v>
      </c>
      <c r="P473" s="150">
        <v>3</v>
      </c>
      <c r="Q473" s="150">
        <v>0</v>
      </c>
      <c r="R473" s="150">
        <v>0</v>
      </c>
      <c r="S473" s="150">
        <v>0</v>
      </c>
      <c r="T473" s="150">
        <v>0</v>
      </c>
      <c r="U473" s="150">
        <v>0</v>
      </c>
      <c r="V473" s="150">
        <v>0</v>
      </c>
      <c r="W473" s="150">
        <v>0</v>
      </c>
      <c r="X473" s="150">
        <v>0</v>
      </c>
      <c r="Y473" s="150">
        <v>0</v>
      </c>
      <c r="Z473" s="150">
        <v>0</v>
      </c>
      <c r="AA473" s="150">
        <v>0</v>
      </c>
      <c r="AB473" s="150">
        <v>0</v>
      </c>
      <c r="AC473" s="150">
        <v>0</v>
      </c>
      <c r="AD473" s="150">
        <v>0</v>
      </c>
      <c r="AE473" s="150">
        <v>0</v>
      </c>
      <c r="AF473" s="150">
        <v>0</v>
      </c>
    </row>
    <row r="474" spans="2:32" x14ac:dyDescent="0.2">
      <c r="B474" s="146" t="s">
        <v>43</v>
      </c>
      <c r="C474" s="146" t="s">
        <v>451</v>
      </c>
      <c r="D474" s="146" t="s">
        <v>417</v>
      </c>
      <c r="E474" s="146" t="s">
        <v>438</v>
      </c>
      <c r="F474" s="146" t="s">
        <v>421</v>
      </c>
      <c r="G474" s="150">
        <v>1608</v>
      </c>
      <c r="H474" s="150">
        <v>1610</v>
      </c>
      <c r="I474" s="150">
        <v>1789</v>
      </c>
      <c r="J474" s="150">
        <v>1368</v>
      </c>
      <c r="K474" s="150">
        <v>1004</v>
      </c>
      <c r="L474" s="150">
        <v>695</v>
      </c>
      <c r="M474" s="150">
        <v>443</v>
      </c>
      <c r="N474" s="150">
        <v>247</v>
      </c>
      <c r="O474" s="150">
        <v>107</v>
      </c>
      <c r="P474" s="150">
        <v>24</v>
      </c>
      <c r="Q474" s="150">
        <v>0</v>
      </c>
      <c r="R474" s="150">
        <v>0</v>
      </c>
      <c r="S474" s="150">
        <v>0</v>
      </c>
      <c r="T474" s="150">
        <v>0</v>
      </c>
      <c r="U474" s="150">
        <v>0</v>
      </c>
      <c r="V474" s="150">
        <v>0</v>
      </c>
      <c r="W474" s="150">
        <v>0</v>
      </c>
      <c r="X474" s="150">
        <v>0</v>
      </c>
      <c r="Y474" s="150">
        <v>0</v>
      </c>
      <c r="Z474" s="150">
        <v>0</v>
      </c>
      <c r="AA474" s="150">
        <v>0</v>
      </c>
      <c r="AB474" s="150">
        <v>0</v>
      </c>
      <c r="AC474" s="150">
        <v>0</v>
      </c>
      <c r="AD474" s="150">
        <v>0</v>
      </c>
      <c r="AE474" s="150">
        <v>0</v>
      </c>
      <c r="AF474" s="150">
        <v>0</v>
      </c>
    </row>
    <row r="475" spans="2:32" x14ac:dyDescent="0.2">
      <c r="B475" s="146" t="s">
        <v>43</v>
      </c>
      <c r="C475" s="146" t="s">
        <v>451</v>
      </c>
      <c r="D475" s="146" t="s">
        <v>417</v>
      </c>
      <c r="E475" s="146" t="s">
        <v>439</v>
      </c>
      <c r="F475" s="146" t="s">
        <v>420</v>
      </c>
      <c r="G475" s="150">
        <v>209</v>
      </c>
      <c r="H475" s="150">
        <v>264</v>
      </c>
      <c r="I475" s="150">
        <v>332</v>
      </c>
      <c r="J475" s="150">
        <v>716</v>
      </c>
      <c r="K475" s="150">
        <v>1103</v>
      </c>
      <c r="L475" s="150">
        <v>1494</v>
      </c>
      <c r="M475" s="150">
        <v>1883</v>
      </c>
      <c r="N475" s="150">
        <v>2272</v>
      </c>
      <c r="O475" s="150">
        <v>2664</v>
      </c>
      <c r="P475" s="150">
        <v>3054</v>
      </c>
      <c r="Q475" s="150">
        <v>3444</v>
      </c>
      <c r="R475" s="150">
        <v>3442</v>
      </c>
      <c r="S475" s="150">
        <v>3442</v>
      </c>
      <c r="T475" s="150">
        <v>3443</v>
      </c>
      <c r="U475" s="150">
        <v>3438</v>
      </c>
      <c r="V475" s="150">
        <v>3435</v>
      </c>
      <c r="W475" s="150">
        <v>3431</v>
      </c>
      <c r="X475" s="150">
        <v>3430</v>
      </c>
      <c r="Y475" s="150">
        <v>3432</v>
      </c>
      <c r="Z475" s="150">
        <v>3431</v>
      </c>
      <c r="AA475" s="150">
        <v>3434</v>
      </c>
      <c r="AB475" s="150">
        <v>3444</v>
      </c>
      <c r="AC475" s="150">
        <v>3451</v>
      </c>
      <c r="AD475" s="150">
        <v>3460</v>
      </c>
      <c r="AE475" s="150">
        <v>3466</v>
      </c>
      <c r="AF475" s="150">
        <v>3478</v>
      </c>
    </row>
    <row r="476" spans="2:32" x14ac:dyDescent="0.2">
      <c r="B476" s="146" t="s">
        <v>43</v>
      </c>
      <c r="C476" s="146" t="s">
        <v>451</v>
      </c>
      <c r="D476" s="146" t="s">
        <v>417</v>
      </c>
      <c r="E476" s="146" t="s">
        <v>440</v>
      </c>
      <c r="F476" s="146" t="s">
        <v>423</v>
      </c>
      <c r="G476" s="150">
        <v>395</v>
      </c>
      <c r="H476" s="150">
        <v>395</v>
      </c>
      <c r="I476" s="150">
        <v>394</v>
      </c>
      <c r="J476" s="150">
        <v>344</v>
      </c>
      <c r="K476" s="150">
        <v>295</v>
      </c>
      <c r="L476" s="150">
        <v>246</v>
      </c>
      <c r="M476" s="150">
        <v>196</v>
      </c>
      <c r="N476" s="150">
        <v>147</v>
      </c>
      <c r="O476" s="150">
        <v>97</v>
      </c>
      <c r="P476" s="150">
        <v>48</v>
      </c>
      <c r="Q476" s="150">
        <v>0</v>
      </c>
      <c r="R476" s="150">
        <v>0</v>
      </c>
      <c r="S476" s="150">
        <v>0</v>
      </c>
      <c r="T476" s="150">
        <v>0</v>
      </c>
      <c r="U476" s="150">
        <v>0</v>
      </c>
      <c r="V476" s="150">
        <v>0</v>
      </c>
      <c r="W476" s="150">
        <v>0</v>
      </c>
      <c r="X476" s="150">
        <v>0</v>
      </c>
      <c r="Y476" s="150">
        <v>0</v>
      </c>
      <c r="Z476" s="150">
        <v>0</v>
      </c>
      <c r="AA476" s="150">
        <v>0</v>
      </c>
      <c r="AB476" s="150">
        <v>0</v>
      </c>
      <c r="AC476" s="150">
        <v>0</v>
      </c>
      <c r="AD476" s="150">
        <v>0</v>
      </c>
      <c r="AE476" s="150">
        <v>0</v>
      </c>
      <c r="AF476" s="150">
        <v>0</v>
      </c>
    </row>
    <row r="477" spans="2:32" x14ac:dyDescent="0.2">
      <c r="B477" s="146" t="s">
        <v>43</v>
      </c>
      <c r="C477" s="146" t="s">
        <v>451</v>
      </c>
      <c r="D477" s="146" t="s">
        <v>417</v>
      </c>
      <c r="E477" s="146" t="s">
        <v>441</v>
      </c>
      <c r="F477" s="146" t="s">
        <v>423</v>
      </c>
      <c r="G477" s="150">
        <v>76</v>
      </c>
      <c r="H477" s="150">
        <v>76</v>
      </c>
      <c r="I477" s="150">
        <v>76</v>
      </c>
      <c r="J477" s="150">
        <v>65</v>
      </c>
      <c r="K477" s="150">
        <v>55</v>
      </c>
      <c r="L477" s="150">
        <v>46</v>
      </c>
      <c r="M477" s="150">
        <v>37</v>
      </c>
      <c r="N477" s="150">
        <v>27</v>
      </c>
      <c r="O477" s="150">
        <v>17</v>
      </c>
      <c r="P477" s="150">
        <v>8</v>
      </c>
      <c r="Q477" s="150">
        <v>0</v>
      </c>
      <c r="R477" s="150">
        <v>0</v>
      </c>
      <c r="S477" s="150">
        <v>0</v>
      </c>
      <c r="T477" s="150">
        <v>0</v>
      </c>
      <c r="U477" s="150">
        <v>0</v>
      </c>
      <c r="V477" s="150">
        <v>0</v>
      </c>
      <c r="W477" s="150">
        <v>0</v>
      </c>
      <c r="X477" s="150">
        <v>0</v>
      </c>
      <c r="Y477" s="150">
        <v>0</v>
      </c>
      <c r="Z477" s="150">
        <v>0</v>
      </c>
      <c r="AA477" s="150">
        <v>0</v>
      </c>
      <c r="AB477" s="150">
        <v>0</v>
      </c>
      <c r="AC477" s="150">
        <v>0</v>
      </c>
      <c r="AD477" s="150">
        <v>0</v>
      </c>
      <c r="AE477" s="150">
        <v>0</v>
      </c>
      <c r="AF477" s="150">
        <v>0</v>
      </c>
    </row>
    <row r="478" spans="2:32" x14ac:dyDescent="0.2">
      <c r="B478" s="146"/>
      <c r="C478" s="146"/>
      <c r="D478" s="146" t="s">
        <v>448</v>
      </c>
      <c r="E478" s="146"/>
      <c r="F478" s="146" t="s">
        <v>448</v>
      </c>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row>
    <row r="479" spans="2:32" x14ac:dyDescent="0.2">
      <c r="B479" s="146" t="s">
        <v>35</v>
      </c>
      <c r="C479" s="146" t="s">
        <v>451</v>
      </c>
      <c r="D479" s="146" t="s">
        <v>417</v>
      </c>
      <c r="E479" s="146" t="s">
        <v>428</v>
      </c>
      <c r="F479" s="146" t="s">
        <v>243</v>
      </c>
      <c r="G479" s="150">
        <v>106</v>
      </c>
      <c r="H479" s="150">
        <v>98</v>
      </c>
      <c r="I479" s="150">
        <v>91</v>
      </c>
      <c r="J479" s="150">
        <v>83</v>
      </c>
      <c r="K479" s="150">
        <v>76</v>
      </c>
      <c r="L479" s="150">
        <v>69</v>
      </c>
      <c r="M479" s="150">
        <v>66</v>
      </c>
      <c r="N479" s="150">
        <v>64</v>
      </c>
      <c r="O479" s="150">
        <v>63</v>
      </c>
      <c r="P479" s="150">
        <v>61</v>
      </c>
      <c r="Q479" s="150">
        <v>59</v>
      </c>
      <c r="R479" s="150">
        <v>57</v>
      </c>
      <c r="S479" s="150">
        <v>56</v>
      </c>
      <c r="T479" s="150">
        <v>54</v>
      </c>
      <c r="U479" s="150">
        <v>52</v>
      </c>
      <c r="V479" s="150">
        <v>49</v>
      </c>
      <c r="W479" s="150">
        <v>47</v>
      </c>
      <c r="X479" s="150">
        <v>46</v>
      </c>
      <c r="Y479" s="150">
        <v>44</v>
      </c>
      <c r="Z479" s="150">
        <v>42</v>
      </c>
      <c r="AA479" s="150">
        <v>40</v>
      </c>
      <c r="AB479" s="150">
        <v>39</v>
      </c>
      <c r="AC479" s="150">
        <v>37</v>
      </c>
      <c r="AD479" s="150">
        <v>35</v>
      </c>
      <c r="AE479" s="150">
        <v>32</v>
      </c>
      <c r="AF479" s="150">
        <v>31</v>
      </c>
    </row>
    <row r="480" spans="2:32" x14ac:dyDescent="0.2">
      <c r="B480" s="146" t="s">
        <v>35</v>
      </c>
      <c r="C480" s="146" t="s">
        <v>451</v>
      </c>
      <c r="D480" s="146" t="s">
        <v>417</v>
      </c>
      <c r="E480" s="146" t="s">
        <v>429</v>
      </c>
      <c r="F480" s="146" t="s">
        <v>243</v>
      </c>
      <c r="G480" s="150">
        <v>507</v>
      </c>
      <c r="H480" s="150">
        <v>472</v>
      </c>
      <c r="I480" s="150">
        <v>439</v>
      </c>
      <c r="J480" s="150">
        <v>403</v>
      </c>
      <c r="K480" s="150">
        <v>369</v>
      </c>
      <c r="L480" s="150">
        <v>335</v>
      </c>
      <c r="M480" s="150">
        <v>325</v>
      </c>
      <c r="N480" s="150">
        <v>317</v>
      </c>
      <c r="O480" s="150">
        <v>307</v>
      </c>
      <c r="P480" s="150">
        <v>299</v>
      </c>
      <c r="Q480" s="150">
        <v>290</v>
      </c>
      <c r="R480" s="150">
        <v>280</v>
      </c>
      <c r="S480" s="150">
        <v>272</v>
      </c>
      <c r="T480" s="150">
        <v>262</v>
      </c>
      <c r="U480" s="150">
        <v>253</v>
      </c>
      <c r="V480" s="150">
        <v>244</v>
      </c>
      <c r="W480" s="150">
        <v>235</v>
      </c>
      <c r="X480" s="150">
        <v>226</v>
      </c>
      <c r="Y480" s="150">
        <v>215</v>
      </c>
      <c r="Z480" s="150">
        <v>206</v>
      </c>
      <c r="AA480" s="150">
        <v>198</v>
      </c>
      <c r="AB480" s="150">
        <v>189</v>
      </c>
      <c r="AC480" s="150">
        <v>180</v>
      </c>
      <c r="AD480" s="150">
        <v>172</v>
      </c>
      <c r="AE480" s="150">
        <v>162</v>
      </c>
      <c r="AF480" s="150">
        <v>154</v>
      </c>
    </row>
    <row r="481" spans="2:32" x14ac:dyDescent="0.2">
      <c r="B481" s="146" t="s">
        <v>35</v>
      </c>
      <c r="C481" s="146" t="s">
        <v>451</v>
      </c>
      <c r="D481" s="146" t="s">
        <v>417</v>
      </c>
      <c r="E481" s="146" t="s">
        <v>266</v>
      </c>
      <c r="F481" s="146" t="s">
        <v>423</v>
      </c>
      <c r="G481" s="150">
        <v>465</v>
      </c>
      <c r="H481" s="150">
        <v>464</v>
      </c>
      <c r="I481" s="150">
        <v>465</v>
      </c>
      <c r="J481" s="150">
        <v>465</v>
      </c>
      <c r="K481" s="150">
        <v>465</v>
      </c>
      <c r="L481" s="150">
        <v>465</v>
      </c>
      <c r="M481" s="150">
        <v>465</v>
      </c>
      <c r="N481" s="150">
        <v>464</v>
      </c>
      <c r="O481" s="150">
        <v>464</v>
      </c>
      <c r="P481" s="150">
        <v>464</v>
      </c>
      <c r="Q481" s="150">
        <v>464</v>
      </c>
      <c r="R481" s="150">
        <v>464</v>
      </c>
      <c r="S481" s="150">
        <v>464</v>
      </c>
      <c r="T481" s="150">
        <v>464</v>
      </c>
      <c r="U481" s="150">
        <v>464</v>
      </c>
      <c r="V481" s="150">
        <v>464</v>
      </c>
      <c r="W481" s="150">
        <v>464</v>
      </c>
      <c r="X481" s="150">
        <v>464</v>
      </c>
      <c r="Y481" s="150">
        <v>464</v>
      </c>
      <c r="Z481" s="150">
        <v>464</v>
      </c>
      <c r="AA481" s="150">
        <v>464</v>
      </c>
      <c r="AB481" s="150">
        <v>464</v>
      </c>
      <c r="AC481" s="150">
        <v>464</v>
      </c>
      <c r="AD481" s="150">
        <v>464</v>
      </c>
      <c r="AE481" s="150">
        <v>464</v>
      </c>
      <c r="AF481" s="150">
        <v>464</v>
      </c>
    </row>
    <row r="482" spans="2:32" x14ac:dyDescent="0.2">
      <c r="B482" s="146" t="s">
        <v>35</v>
      </c>
      <c r="C482" s="146" t="s">
        <v>451</v>
      </c>
      <c r="D482" s="146" t="s">
        <v>417</v>
      </c>
      <c r="E482" s="146" t="s">
        <v>430</v>
      </c>
      <c r="F482" s="146" t="s">
        <v>420</v>
      </c>
      <c r="G482" s="150">
        <v>1703</v>
      </c>
      <c r="H482" s="150">
        <v>1761</v>
      </c>
      <c r="I482" s="150">
        <v>1813</v>
      </c>
      <c r="J482" s="150">
        <v>1869</v>
      </c>
      <c r="K482" s="150">
        <v>1931</v>
      </c>
      <c r="L482" s="150">
        <v>1995</v>
      </c>
      <c r="M482" s="150">
        <v>2015</v>
      </c>
      <c r="N482" s="150">
        <v>2027</v>
      </c>
      <c r="O482" s="150">
        <v>2041</v>
      </c>
      <c r="P482" s="150">
        <v>2053</v>
      </c>
      <c r="Q482" s="150">
        <v>2057</v>
      </c>
      <c r="R482" s="150">
        <v>2105</v>
      </c>
      <c r="S482" s="150">
        <v>2152</v>
      </c>
      <c r="T482" s="150">
        <v>2197</v>
      </c>
      <c r="U482" s="150">
        <v>2247</v>
      </c>
      <c r="V482" s="150">
        <v>2293</v>
      </c>
      <c r="W482" s="150">
        <v>2339</v>
      </c>
      <c r="X482" s="150">
        <v>2383</v>
      </c>
      <c r="Y482" s="150">
        <v>2426</v>
      </c>
      <c r="Z482" s="150">
        <v>2472</v>
      </c>
      <c r="AA482" s="150">
        <v>2524</v>
      </c>
      <c r="AB482" s="150">
        <v>2571</v>
      </c>
      <c r="AC482" s="150">
        <v>2622</v>
      </c>
      <c r="AD482" s="150">
        <v>2664</v>
      </c>
      <c r="AE482" s="150">
        <v>2711</v>
      </c>
      <c r="AF482" s="150">
        <v>2753</v>
      </c>
    </row>
    <row r="483" spans="2:32" x14ac:dyDescent="0.2">
      <c r="B483" s="146" t="s">
        <v>35</v>
      </c>
      <c r="C483" s="146" t="s">
        <v>451</v>
      </c>
      <c r="D483" s="146" t="s">
        <v>417</v>
      </c>
      <c r="E483" s="146" t="s">
        <v>431</v>
      </c>
      <c r="F483" s="146" t="s">
        <v>420</v>
      </c>
      <c r="G483" s="150">
        <v>0</v>
      </c>
      <c r="H483" s="150">
        <v>0</v>
      </c>
      <c r="I483" s="150">
        <v>0</v>
      </c>
      <c r="J483" s="150">
        <v>0</v>
      </c>
      <c r="K483" s="150">
        <v>0</v>
      </c>
      <c r="L483" s="150">
        <v>0</v>
      </c>
      <c r="M483" s="150">
        <v>17</v>
      </c>
      <c r="N483" s="150">
        <v>37</v>
      </c>
      <c r="O483" s="150">
        <v>62</v>
      </c>
      <c r="P483" s="150">
        <v>87</v>
      </c>
      <c r="Q483" s="150">
        <v>115</v>
      </c>
      <c r="R483" s="150">
        <v>125</v>
      </c>
      <c r="S483" s="150">
        <v>132</v>
      </c>
      <c r="T483" s="150">
        <v>140</v>
      </c>
      <c r="U483" s="150">
        <v>149</v>
      </c>
      <c r="V483" s="150">
        <v>157</v>
      </c>
      <c r="W483" s="150">
        <v>164</v>
      </c>
      <c r="X483" s="150">
        <v>171</v>
      </c>
      <c r="Y483" s="150">
        <v>178</v>
      </c>
      <c r="Z483" s="150">
        <v>188</v>
      </c>
      <c r="AA483" s="150">
        <v>195</v>
      </c>
      <c r="AB483" s="150">
        <v>203</v>
      </c>
      <c r="AC483" s="150">
        <v>213</v>
      </c>
      <c r="AD483" s="150">
        <v>223</v>
      </c>
      <c r="AE483" s="150">
        <v>231</v>
      </c>
      <c r="AF483" s="150">
        <v>239</v>
      </c>
    </row>
    <row r="484" spans="2:32" x14ac:dyDescent="0.2">
      <c r="B484" s="146" t="s">
        <v>35</v>
      </c>
      <c r="C484" s="146" t="s">
        <v>451</v>
      </c>
      <c r="D484" s="146" t="s">
        <v>417</v>
      </c>
      <c r="E484" s="146" t="s">
        <v>432</v>
      </c>
      <c r="F484" s="146" t="s">
        <v>420</v>
      </c>
      <c r="G484" s="150">
        <v>0</v>
      </c>
      <c r="H484" s="150">
        <v>0</v>
      </c>
      <c r="I484" s="150">
        <v>0</v>
      </c>
      <c r="J484" s="150">
        <v>0</v>
      </c>
      <c r="K484" s="150">
        <v>0</v>
      </c>
      <c r="L484" s="150">
        <v>0</v>
      </c>
      <c r="M484" s="150">
        <v>17</v>
      </c>
      <c r="N484" s="150">
        <v>37</v>
      </c>
      <c r="O484" s="150">
        <v>62</v>
      </c>
      <c r="P484" s="150">
        <v>87</v>
      </c>
      <c r="Q484" s="150">
        <v>115</v>
      </c>
      <c r="R484" s="150">
        <v>125</v>
      </c>
      <c r="S484" s="150">
        <v>132</v>
      </c>
      <c r="T484" s="150">
        <v>140</v>
      </c>
      <c r="U484" s="150">
        <v>149</v>
      </c>
      <c r="V484" s="150">
        <v>157</v>
      </c>
      <c r="W484" s="150">
        <v>164</v>
      </c>
      <c r="X484" s="150">
        <v>171</v>
      </c>
      <c r="Y484" s="150">
        <v>178</v>
      </c>
      <c r="Z484" s="150">
        <v>188</v>
      </c>
      <c r="AA484" s="150">
        <v>195</v>
      </c>
      <c r="AB484" s="150">
        <v>203</v>
      </c>
      <c r="AC484" s="150">
        <v>213</v>
      </c>
      <c r="AD484" s="150">
        <v>223</v>
      </c>
      <c r="AE484" s="150">
        <v>231</v>
      </c>
      <c r="AF484" s="150">
        <v>239</v>
      </c>
    </row>
    <row r="485" spans="2:32" x14ac:dyDescent="0.2">
      <c r="B485" s="146" t="s">
        <v>35</v>
      </c>
      <c r="C485" s="146" t="s">
        <v>451</v>
      </c>
      <c r="D485" s="146" t="s">
        <v>417</v>
      </c>
      <c r="E485" s="146" t="s">
        <v>433</v>
      </c>
      <c r="F485" s="146" t="s">
        <v>243</v>
      </c>
      <c r="G485" s="150">
        <v>605</v>
      </c>
      <c r="H485" s="150">
        <v>565</v>
      </c>
      <c r="I485" s="150">
        <v>523</v>
      </c>
      <c r="J485" s="150">
        <v>483</v>
      </c>
      <c r="K485" s="150">
        <v>441</v>
      </c>
      <c r="L485" s="150">
        <v>402</v>
      </c>
      <c r="M485" s="150">
        <v>390</v>
      </c>
      <c r="N485" s="150">
        <v>378</v>
      </c>
      <c r="O485" s="150">
        <v>368</v>
      </c>
      <c r="P485" s="150">
        <v>357</v>
      </c>
      <c r="Q485" s="150">
        <v>346</v>
      </c>
      <c r="R485" s="150">
        <v>336</v>
      </c>
      <c r="S485" s="150">
        <v>325</v>
      </c>
      <c r="T485" s="150">
        <v>313</v>
      </c>
      <c r="U485" s="150">
        <v>303</v>
      </c>
      <c r="V485" s="150">
        <v>292</v>
      </c>
      <c r="W485" s="150">
        <v>280</v>
      </c>
      <c r="X485" s="150">
        <v>270</v>
      </c>
      <c r="Y485" s="150">
        <v>259</v>
      </c>
      <c r="Z485" s="150">
        <v>249</v>
      </c>
      <c r="AA485" s="150">
        <v>238</v>
      </c>
      <c r="AB485" s="150">
        <v>226</v>
      </c>
      <c r="AC485" s="150">
        <v>216</v>
      </c>
      <c r="AD485" s="150">
        <v>205</v>
      </c>
      <c r="AE485" s="150">
        <v>195</v>
      </c>
      <c r="AF485" s="150">
        <v>183</v>
      </c>
    </row>
    <row r="486" spans="2:32" x14ac:dyDescent="0.2">
      <c r="B486" s="146" t="s">
        <v>35</v>
      </c>
      <c r="C486" s="146" t="s">
        <v>451</v>
      </c>
      <c r="D486" s="146" t="s">
        <v>417</v>
      </c>
      <c r="E486" s="146" t="s">
        <v>434</v>
      </c>
      <c r="F486" s="146" t="s">
        <v>243</v>
      </c>
      <c r="G486" s="150">
        <v>2889</v>
      </c>
      <c r="H486" s="150">
        <v>2693</v>
      </c>
      <c r="I486" s="150">
        <v>2501</v>
      </c>
      <c r="J486" s="150">
        <v>2306</v>
      </c>
      <c r="K486" s="150">
        <v>2112</v>
      </c>
      <c r="L486" s="150">
        <v>1918</v>
      </c>
      <c r="M486" s="150">
        <v>1866</v>
      </c>
      <c r="N486" s="150">
        <v>1811</v>
      </c>
      <c r="O486" s="150">
        <v>1762</v>
      </c>
      <c r="P486" s="150">
        <v>1708</v>
      </c>
      <c r="Q486" s="150">
        <v>1657</v>
      </c>
      <c r="R486" s="150">
        <v>1604</v>
      </c>
      <c r="S486" s="150">
        <v>1554</v>
      </c>
      <c r="T486" s="150">
        <v>1501</v>
      </c>
      <c r="U486" s="150">
        <v>1449</v>
      </c>
      <c r="V486" s="150">
        <v>1396</v>
      </c>
      <c r="W486" s="150">
        <v>1345</v>
      </c>
      <c r="X486" s="150">
        <v>1292</v>
      </c>
      <c r="Y486" s="150">
        <v>1242</v>
      </c>
      <c r="Z486" s="150">
        <v>1189</v>
      </c>
      <c r="AA486" s="150">
        <v>1138</v>
      </c>
      <c r="AB486" s="150">
        <v>1086</v>
      </c>
      <c r="AC486" s="150">
        <v>1035</v>
      </c>
      <c r="AD486" s="150">
        <v>983</v>
      </c>
      <c r="AE486" s="150">
        <v>932</v>
      </c>
      <c r="AF486" s="150">
        <v>881</v>
      </c>
    </row>
    <row r="487" spans="2:32" x14ac:dyDescent="0.2">
      <c r="B487" s="146" t="s">
        <v>35</v>
      </c>
      <c r="C487" s="146" t="s">
        <v>451</v>
      </c>
      <c r="D487" s="146" t="s">
        <v>417</v>
      </c>
      <c r="E487" s="146" t="s">
        <v>435</v>
      </c>
      <c r="F487" s="146" t="s">
        <v>421</v>
      </c>
      <c r="G487" s="150">
        <v>1610</v>
      </c>
      <c r="H487" s="150">
        <v>1657</v>
      </c>
      <c r="I487" s="150">
        <v>1680</v>
      </c>
      <c r="J487" s="150">
        <v>1721</v>
      </c>
      <c r="K487" s="150">
        <v>1764</v>
      </c>
      <c r="L487" s="150">
        <v>1803</v>
      </c>
      <c r="M487" s="150">
        <v>1809</v>
      </c>
      <c r="N487" s="150">
        <v>1815</v>
      </c>
      <c r="O487" s="150">
        <v>1822</v>
      </c>
      <c r="P487" s="150">
        <v>1825</v>
      </c>
      <c r="Q487" s="150">
        <v>1832</v>
      </c>
      <c r="R487" s="150">
        <v>1838</v>
      </c>
      <c r="S487" s="150">
        <v>1843</v>
      </c>
      <c r="T487" s="150">
        <v>1849</v>
      </c>
      <c r="U487" s="150">
        <v>1852</v>
      </c>
      <c r="V487" s="150">
        <v>1860</v>
      </c>
      <c r="W487" s="150">
        <v>1863</v>
      </c>
      <c r="X487" s="150">
        <v>1870</v>
      </c>
      <c r="Y487" s="150">
        <v>1875</v>
      </c>
      <c r="Z487" s="150">
        <v>1880</v>
      </c>
      <c r="AA487" s="150">
        <v>1887</v>
      </c>
      <c r="AB487" s="150">
        <v>1891</v>
      </c>
      <c r="AC487" s="150">
        <v>1900</v>
      </c>
      <c r="AD487" s="150">
        <v>1905</v>
      </c>
      <c r="AE487" s="150">
        <v>1913</v>
      </c>
      <c r="AF487" s="150">
        <v>1922</v>
      </c>
    </row>
    <row r="488" spans="2:32" x14ac:dyDescent="0.2">
      <c r="B488" s="146" t="s">
        <v>35</v>
      </c>
      <c r="C488" s="146" t="s">
        <v>451</v>
      </c>
      <c r="D488" s="146" t="s">
        <v>417</v>
      </c>
      <c r="E488" s="146" t="s">
        <v>436</v>
      </c>
      <c r="F488" s="146" t="s">
        <v>421</v>
      </c>
      <c r="G488" s="150">
        <v>11998</v>
      </c>
      <c r="H488" s="150">
        <v>12364</v>
      </c>
      <c r="I488" s="150">
        <v>12528</v>
      </c>
      <c r="J488" s="150">
        <v>12845</v>
      </c>
      <c r="K488" s="150">
        <v>13142</v>
      </c>
      <c r="L488" s="150">
        <v>13433</v>
      </c>
      <c r="M488" s="150">
        <v>13491</v>
      </c>
      <c r="N488" s="150">
        <v>13529</v>
      </c>
      <c r="O488" s="150">
        <v>13577</v>
      </c>
      <c r="P488" s="150">
        <v>13609</v>
      </c>
      <c r="Q488" s="150">
        <v>13660</v>
      </c>
      <c r="R488" s="150">
        <v>13701</v>
      </c>
      <c r="S488" s="150">
        <v>13745</v>
      </c>
      <c r="T488" s="150">
        <v>13780</v>
      </c>
      <c r="U488" s="150">
        <v>13810</v>
      </c>
      <c r="V488" s="150">
        <v>13860</v>
      </c>
      <c r="W488" s="150">
        <v>13897</v>
      </c>
      <c r="X488" s="150">
        <v>13943</v>
      </c>
      <c r="Y488" s="150">
        <v>13985</v>
      </c>
      <c r="Z488" s="150">
        <v>14026</v>
      </c>
      <c r="AA488" s="150">
        <v>14066</v>
      </c>
      <c r="AB488" s="150">
        <v>14114</v>
      </c>
      <c r="AC488" s="150">
        <v>14173</v>
      </c>
      <c r="AD488" s="150">
        <v>14213</v>
      </c>
      <c r="AE488" s="150">
        <v>14272</v>
      </c>
      <c r="AF488" s="150">
        <v>14320</v>
      </c>
    </row>
    <row r="489" spans="2:32" x14ac:dyDescent="0.2">
      <c r="B489" s="146" t="s">
        <v>35</v>
      </c>
      <c r="C489" s="146" t="s">
        <v>451</v>
      </c>
      <c r="D489" s="146" t="s">
        <v>417</v>
      </c>
      <c r="E489" s="146" t="s">
        <v>422</v>
      </c>
      <c r="F489" s="146" t="s">
        <v>422</v>
      </c>
      <c r="G489" s="150">
        <v>4002</v>
      </c>
      <c r="H489" s="150">
        <v>3729</v>
      </c>
      <c r="I489" s="150">
        <v>3460</v>
      </c>
      <c r="J489" s="150">
        <v>3187</v>
      </c>
      <c r="K489" s="150">
        <v>2918</v>
      </c>
      <c r="L489" s="150">
        <v>2651</v>
      </c>
      <c r="M489" s="150">
        <v>2583</v>
      </c>
      <c r="N489" s="150">
        <v>2507</v>
      </c>
      <c r="O489" s="150">
        <v>2437</v>
      </c>
      <c r="P489" s="150">
        <v>2364</v>
      </c>
      <c r="Q489" s="150">
        <v>2291</v>
      </c>
      <c r="R489" s="150">
        <v>2218</v>
      </c>
      <c r="S489" s="150">
        <v>2146</v>
      </c>
      <c r="T489" s="150">
        <v>2073</v>
      </c>
      <c r="U489" s="150">
        <v>2000</v>
      </c>
      <c r="V489" s="150">
        <v>1930</v>
      </c>
      <c r="W489" s="150">
        <v>1854</v>
      </c>
      <c r="X489" s="150">
        <v>1782</v>
      </c>
      <c r="Y489" s="150">
        <v>1708</v>
      </c>
      <c r="Z489" s="150">
        <v>1638</v>
      </c>
      <c r="AA489" s="150">
        <v>1565</v>
      </c>
      <c r="AB489" s="150">
        <v>1495</v>
      </c>
      <c r="AC489" s="150">
        <v>1428</v>
      </c>
      <c r="AD489" s="150">
        <v>1354</v>
      </c>
      <c r="AE489" s="150">
        <v>1284</v>
      </c>
      <c r="AF489" s="150">
        <v>1213</v>
      </c>
    </row>
    <row r="490" spans="2:32" x14ac:dyDescent="0.2">
      <c r="B490" s="146" t="s">
        <v>35</v>
      </c>
      <c r="C490" s="146" t="s">
        <v>451</v>
      </c>
      <c r="D490" s="146" t="s">
        <v>417</v>
      </c>
      <c r="E490" s="146" t="s">
        <v>437</v>
      </c>
      <c r="F490" s="146" t="s">
        <v>421</v>
      </c>
      <c r="G490" s="150">
        <v>225</v>
      </c>
      <c r="H490" s="150">
        <v>229</v>
      </c>
      <c r="I490" s="150">
        <v>260</v>
      </c>
      <c r="J490" s="150">
        <v>271</v>
      </c>
      <c r="K490" s="150">
        <v>287</v>
      </c>
      <c r="L490" s="150">
        <v>302</v>
      </c>
      <c r="M490" s="150">
        <v>303</v>
      </c>
      <c r="N490" s="150">
        <v>304</v>
      </c>
      <c r="O490" s="150">
        <v>305</v>
      </c>
      <c r="P490" s="150">
        <v>306</v>
      </c>
      <c r="Q490" s="150">
        <v>306</v>
      </c>
      <c r="R490" s="150">
        <v>307</v>
      </c>
      <c r="S490" s="150">
        <v>308</v>
      </c>
      <c r="T490" s="150">
        <v>309</v>
      </c>
      <c r="U490" s="150">
        <v>310</v>
      </c>
      <c r="V490" s="150">
        <v>312</v>
      </c>
      <c r="W490" s="150">
        <v>312</v>
      </c>
      <c r="X490" s="150">
        <v>313</v>
      </c>
      <c r="Y490" s="150">
        <v>314</v>
      </c>
      <c r="Z490" s="150">
        <v>315</v>
      </c>
      <c r="AA490" s="150">
        <v>316</v>
      </c>
      <c r="AB490" s="150">
        <v>317</v>
      </c>
      <c r="AC490" s="150">
        <v>319</v>
      </c>
      <c r="AD490" s="150">
        <v>318</v>
      </c>
      <c r="AE490" s="150">
        <v>322</v>
      </c>
      <c r="AF490" s="150">
        <v>322</v>
      </c>
    </row>
    <row r="491" spans="2:32" x14ac:dyDescent="0.2">
      <c r="B491" s="146" t="s">
        <v>35</v>
      </c>
      <c r="C491" s="146" t="s">
        <v>451</v>
      </c>
      <c r="D491" s="146" t="s">
        <v>417</v>
      </c>
      <c r="E491" s="146" t="s">
        <v>438</v>
      </c>
      <c r="F491" s="146" t="s">
        <v>421</v>
      </c>
      <c r="G491" s="150">
        <v>1697</v>
      </c>
      <c r="H491" s="150">
        <v>1733</v>
      </c>
      <c r="I491" s="150">
        <v>1975</v>
      </c>
      <c r="J491" s="150">
        <v>2049</v>
      </c>
      <c r="K491" s="150">
        <v>2157</v>
      </c>
      <c r="L491" s="150">
        <v>2272</v>
      </c>
      <c r="M491" s="150">
        <v>2281</v>
      </c>
      <c r="N491" s="150">
        <v>2289</v>
      </c>
      <c r="O491" s="150">
        <v>2296</v>
      </c>
      <c r="P491" s="150">
        <v>2302</v>
      </c>
      <c r="Q491" s="150">
        <v>2310</v>
      </c>
      <c r="R491" s="150">
        <v>2318</v>
      </c>
      <c r="S491" s="150">
        <v>2324</v>
      </c>
      <c r="T491" s="150">
        <v>2329</v>
      </c>
      <c r="U491" s="150">
        <v>2335</v>
      </c>
      <c r="V491" s="150">
        <v>2341</v>
      </c>
      <c r="W491" s="150">
        <v>2350</v>
      </c>
      <c r="X491" s="150">
        <v>2358</v>
      </c>
      <c r="Y491" s="150">
        <v>2365</v>
      </c>
      <c r="Z491" s="150">
        <v>2370</v>
      </c>
      <c r="AA491" s="150">
        <v>2380</v>
      </c>
      <c r="AB491" s="150">
        <v>2385</v>
      </c>
      <c r="AC491" s="150">
        <v>2398</v>
      </c>
      <c r="AD491" s="150">
        <v>2402</v>
      </c>
      <c r="AE491" s="150">
        <v>2413</v>
      </c>
      <c r="AF491" s="150">
        <v>2422</v>
      </c>
    </row>
    <row r="492" spans="2:32" x14ac:dyDescent="0.2">
      <c r="B492" s="146" t="s">
        <v>35</v>
      </c>
      <c r="C492" s="146" t="s">
        <v>451</v>
      </c>
      <c r="D492" s="146" t="s">
        <v>417</v>
      </c>
      <c r="E492" s="146" t="s">
        <v>439</v>
      </c>
      <c r="F492" s="146" t="s">
        <v>420</v>
      </c>
      <c r="G492" s="150">
        <v>182</v>
      </c>
      <c r="H492" s="150">
        <v>210</v>
      </c>
      <c r="I492" s="150">
        <v>243</v>
      </c>
      <c r="J492" s="150">
        <v>265</v>
      </c>
      <c r="K492" s="150">
        <v>287</v>
      </c>
      <c r="L492" s="150">
        <v>311</v>
      </c>
      <c r="M492" s="150">
        <v>330</v>
      </c>
      <c r="N492" s="150">
        <v>349</v>
      </c>
      <c r="O492" s="150">
        <v>369</v>
      </c>
      <c r="P492" s="150">
        <v>391</v>
      </c>
      <c r="Q492" s="150">
        <v>412</v>
      </c>
      <c r="R492" s="150">
        <v>430</v>
      </c>
      <c r="S492" s="150">
        <v>451</v>
      </c>
      <c r="T492" s="150">
        <v>470</v>
      </c>
      <c r="U492" s="150">
        <v>494</v>
      </c>
      <c r="V492" s="150">
        <v>514</v>
      </c>
      <c r="W492" s="150">
        <v>532</v>
      </c>
      <c r="X492" s="150">
        <v>553</v>
      </c>
      <c r="Y492" s="150">
        <v>572</v>
      </c>
      <c r="Z492" s="150">
        <v>592</v>
      </c>
      <c r="AA492" s="150">
        <v>614</v>
      </c>
      <c r="AB492" s="150">
        <v>636</v>
      </c>
      <c r="AC492" s="150">
        <v>657</v>
      </c>
      <c r="AD492" s="150">
        <v>677</v>
      </c>
      <c r="AE492" s="150">
        <v>697</v>
      </c>
      <c r="AF492" s="150">
        <v>716</v>
      </c>
    </row>
    <row r="493" spans="2:32" x14ac:dyDescent="0.2">
      <c r="B493" s="146" t="s">
        <v>35</v>
      </c>
      <c r="C493" s="146" t="s">
        <v>451</v>
      </c>
      <c r="D493" s="146" t="s">
        <v>417</v>
      </c>
      <c r="E493" s="146" t="s">
        <v>440</v>
      </c>
      <c r="F493" s="146" t="s">
        <v>423</v>
      </c>
      <c r="G493" s="150">
        <v>394</v>
      </c>
      <c r="H493" s="150">
        <v>395</v>
      </c>
      <c r="I493" s="150">
        <v>395</v>
      </c>
      <c r="J493" s="150">
        <v>394</v>
      </c>
      <c r="K493" s="150">
        <v>394</v>
      </c>
      <c r="L493" s="150">
        <v>394</v>
      </c>
      <c r="M493" s="150">
        <v>394</v>
      </c>
      <c r="N493" s="150">
        <v>394</v>
      </c>
      <c r="O493" s="150">
        <v>395</v>
      </c>
      <c r="P493" s="150">
        <v>394</v>
      </c>
      <c r="Q493" s="150">
        <v>394</v>
      </c>
      <c r="R493" s="150">
        <v>394</v>
      </c>
      <c r="S493" s="150">
        <v>394</v>
      </c>
      <c r="T493" s="150">
        <v>394</v>
      </c>
      <c r="U493" s="150">
        <v>393</v>
      </c>
      <c r="V493" s="150">
        <v>393</v>
      </c>
      <c r="W493" s="150">
        <v>393</v>
      </c>
      <c r="X493" s="150">
        <v>393</v>
      </c>
      <c r="Y493" s="150">
        <v>393</v>
      </c>
      <c r="Z493" s="150">
        <v>393</v>
      </c>
      <c r="AA493" s="150">
        <v>392</v>
      </c>
      <c r="AB493" s="150">
        <v>393</v>
      </c>
      <c r="AC493" s="150">
        <v>394</v>
      </c>
      <c r="AD493" s="150">
        <v>393</v>
      </c>
      <c r="AE493" s="150">
        <v>393</v>
      </c>
      <c r="AF493" s="150">
        <v>394</v>
      </c>
    </row>
    <row r="494" spans="2:32" x14ac:dyDescent="0.2">
      <c r="B494" s="146" t="s">
        <v>35</v>
      </c>
      <c r="C494" s="146" t="s">
        <v>451</v>
      </c>
      <c r="D494" s="146" t="s">
        <v>417</v>
      </c>
      <c r="E494" s="146" t="s">
        <v>441</v>
      </c>
      <c r="F494" s="146" t="s">
        <v>423</v>
      </c>
      <c r="G494" s="150">
        <v>76</v>
      </c>
      <c r="H494" s="150">
        <v>76</v>
      </c>
      <c r="I494" s="150">
        <v>76</v>
      </c>
      <c r="J494" s="150">
        <v>75</v>
      </c>
      <c r="K494" s="150">
        <v>73</v>
      </c>
      <c r="L494" s="150">
        <v>74</v>
      </c>
      <c r="M494" s="150">
        <v>76</v>
      </c>
      <c r="N494" s="150">
        <v>74</v>
      </c>
      <c r="O494" s="150">
        <v>74</v>
      </c>
      <c r="P494" s="150">
        <v>73</v>
      </c>
      <c r="Q494" s="150">
        <v>73</v>
      </c>
      <c r="R494" s="150">
        <v>73</v>
      </c>
      <c r="S494" s="150">
        <v>73</v>
      </c>
      <c r="T494" s="150">
        <v>73</v>
      </c>
      <c r="U494" s="150">
        <v>73</v>
      </c>
      <c r="V494" s="150">
        <v>73</v>
      </c>
      <c r="W494" s="150">
        <v>73</v>
      </c>
      <c r="X494" s="150">
        <v>73</v>
      </c>
      <c r="Y494" s="150">
        <v>73</v>
      </c>
      <c r="Z494" s="150">
        <v>71</v>
      </c>
      <c r="AA494" s="150">
        <v>73</v>
      </c>
      <c r="AB494" s="150">
        <v>72</v>
      </c>
      <c r="AC494" s="150">
        <v>73</v>
      </c>
      <c r="AD494" s="150">
        <v>73</v>
      </c>
      <c r="AE494" s="150">
        <v>73</v>
      </c>
      <c r="AF494" s="150">
        <v>74</v>
      </c>
    </row>
    <row r="495" spans="2:32" x14ac:dyDescent="0.2">
      <c r="B495" s="146"/>
      <c r="C495" s="146"/>
      <c r="D495" s="146" t="s">
        <v>448</v>
      </c>
      <c r="E495" s="146"/>
      <c r="F495" s="146" t="s">
        <v>448</v>
      </c>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row>
    <row r="496" spans="2:32" x14ac:dyDescent="0.2">
      <c r="B496" s="146" t="s">
        <v>39</v>
      </c>
      <c r="C496" s="146" t="s">
        <v>452</v>
      </c>
      <c r="D496" s="146" t="s">
        <v>416</v>
      </c>
      <c r="E496" s="146" t="s">
        <v>428</v>
      </c>
      <c r="F496" s="146" t="s">
        <v>243</v>
      </c>
      <c r="G496" s="150">
        <v>126</v>
      </c>
      <c r="H496" s="150">
        <v>118</v>
      </c>
      <c r="I496" s="150">
        <v>93</v>
      </c>
      <c r="J496" s="150">
        <v>78</v>
      </c>
      <c r="K496" s="150">
        <v>61</v>
      </c>
      <c r="L496" s="150">
        <v>43</v>
      </c>
      <c r="M496" s="150">
        <v>41</v>
      </c>
      <c r="N496" s="150">
        <v>38</v>
      </c>
      <c r="O496" s="150">
        <v>34</v>
      </c>
      <c r="P496" s="150">
        <v>32</v>
      </c>
      <c r="Q496" s="150">
        <v>30</v>
      </c>
      <c r="R496" s="150">
        <v>28</v>
      </c>
      <c r="S496" s="150">
        <v>23</v>
      </c>
      <c r="T496" s="150">
        <v>20</v>
      </c>
      <c r="U496" s="150">
        <v>17</v>
      </c>
      <c r="V496" s="150">
        <v>14</v>
      </c>
      <c r="W496" s="150">
        <v>12</v>
      </c>
      <c r="X496" s="150">
        <v>8</v>
      </c>
      <c r="Y496" s="150">
        <v>6</v>
      </c>
      <c r="Z496" s="150">
        <v>6</v>
      </c>
      <c r="AA496" s="150">
        <v>6</v>
      </c>
      <c r="AB496" s="150">
        <v>6</v>
      </c>
      <c r="AC496" s="150">
        <v>6</v>
      </c>
      <c r="AD496" s="150">
        <v>6</v>
      </c>
      <c r="AE496" s="150">
        <v>6</v>
      </c>
      <c r="AF496" s="150">
        <v>6</v>
      </c>
    </row>
    <row r="497" spans="2:32" x14ac:dyDescent="0.2">
      <c r="B497" s="146" t="s">
        <v>39</v>
      </c>
      <c r="C497" s="146" t="s">
        <v>452</v>
      </c>
      <c r="D497" s="146" t="s">
        <v>416</v>
      </c>
      <c r="E497" s="146" t="s">
        <v>429</v>
      </c>
      <c r="F497" s="146" t="s">
        <v>243</v>
      </c>
      <c r="G497" s="150">
        <v>292</v>
      </c>
      <c r="H497" s="150">
        <v>272</v>
      </c>
      <c r="I497" s="150">
        <v>218</v>
      </c>
      <c r="J497" s="150">
        <v>184</v>
      </c>
      <c r="K497" s="150">
        <v>145</v>
      </c>
      <c r="L497" s="150">
        <v>106</v>
      </c>
      <c r="M497" s="150">
        <v>98</v>
      </c>
      <c r="N497" s="150">
        <v>92</v>
      </c>
      <c r="O497" s="150">
        <v>86</v>
      </c>
      <c r="P497" s="150">
        <v>79</v>
      </c>
      <c r="Q497" s="150">
        <v>73</v>
      </c>
      <c r="R497" s="150">
        <v>65</v>
      </c>
      <c r="S497" s="150">
        <v>59</v>
      </c>
      <c r="T497" s="150">
        <v>52</v>
      </c>
      <c r="U497" s="150">
        <v>45</v>
      </c>
      <c r="V497" s="150">
        <v>39</v>
      </c>
      <c r="W497" s="150">
        <v>32</v>
      </c>
      <c r="X497" s="150">
        <v>24</v>
      </c>
      <c r="Y497" s="150">
        <v>20</v>
      </c>
      <c r="Z497" s="150">
        <v>20</v>
      </c>
      <c r="AA497" s="150">
        <v>20</v>
      </c>
      <c r="AB497" s="150">
        <v>19</v>
      </c>
      <c r="AC497" s="150">
        <v>19</v>
      </c>
      <c r="AD497" s="150">
        <v>20</v>
      </c>
      <c r="AE497" s="150">
        <v>20</v>
      </c>
      <c r="AF497" s="150">
        <v>20</v>
      </c>
    </row>
    <row r="498" spans="2:32" x14ac:dyDescent="0.2">
      <c r="B498" s="146" t="s">
        <v>39</v>
      </c>
      <c r="C498" s="146" t="s">
        <v>452</v>
      </c>
      <c r="D498" s="146" t="s">
        <v>416</v>
      </c>
      <c r="E498" s="146" t="s">
        <v>430</v>
      </c>
      <c r="F498" s="146" t="s">
        <v>420</v>
      </c>
      <c r="G498" s="150">
        <v>5220</v>
      </c>
      <c r="H498" s="150">
        <v>5605</v>
      </c>
      <c r="I498" s="150">
        <v>8053</v>
      </c>
      <c r="J498" s="150">
        <v>10283</v>
      </c>
      <c r="K498" s="150">
        <v>11212</v>
      </c>
      <c r="L498" s="150">
        <v>13448</v>
      </c>
      <c r="M498" s="150">
        <v>14252</v>
      </c>
      <c r="N498" s="150">
        <v>13786</v>
      </c>
      <c r="O498" s="150">
        <v>14066</v>
      </c>
      <c r="P498" s="150">
        <v>13912</v>
      </c>
      <c r="Q498" s="150">
        <v>14413</v>
      </c>
      <c r="R498" s="150">
        <v>15143</v>
      </c>
      <c r="S498" s="150">
        <v>17248</v>
      </c>
      <c r="T498" s="150">
        <v>17567</v>
      </c>
      <c r="U498" s="150">
        <v>17876</v>
      </c>
      <c r="V498" s="150">
        <v>18164</v>
      </c>
      <c r="W498" s="150">
        <v>18481</v>
      </c>
      <c r="X498" s="150">
        <v>20240</v>
      </c>
      <c r="Y498" s="150">
        <v>21674</v>
      </c>
      <c r="Z498" s="150">
        <v>22678</v>
      </c>
      <c r="AA498" s="150">
        <v>23116</v>
      </c>
      <c r="AB498" s="150">
        <v>23307</v>
      </c>
      <c r="AC498" s="150">
        <v>23620</v>
      </c>
      <c r="AD498" s="150">
        <v>24172</v>
      </c>
      <c r="AE498" s="150">
        <v>25351</v>
      </c>
      <c r="AF498" s="150">
        <v>25714</v>
      </c>
    </row>
    <row r="499" spans="2:32" x14ac:dyDescent="0.2">
      <c r="B499" s="146" t="s">
        <v>39</v>
      </c>
      <c r="C499" s="146" t="s">
        <v>452</v>
      </c>
      <c r="D499" s="146" t="s">
        <v>416</v>
      </c>
      <c r="E499" s="146" t="s">
        <v>431</v>
      </c>
      <c r="F499" s="146" t="s">
        <v>420</v>
      </c>
      <c r="G499" s="150">
        <v>0</v>
      </c>
      <c r="H499" s="150">
        <v>0</v>
      </c>
      <c r="I499" s="150">
        <v>0</v>
      </c>
      <c r="J499" s="150">
        <v>0</v>
      </c>
      <c r="K499" s="150">
        <v>0</v>
      </c>
      <c r="L499" s="150">
        <v>0</v>
      </c>
      <c r="M499" s="150">
        <v>252</v>
      </c>
      <c r="N499" s="150">
        <v>513</v>
      </c>
      <c r="O499" s="150">
        <v>824</v>
      </c>
      <c r="P499" s="150">
        <v>1137</v>
      </c>
      <c r="Q499" s="150">
        <v>1548</v>
      </c>
      <c r="R499" s="150">
        <v>1637</v>
      </c>
      <c r="S499" s="150">
        <v>1887</v>
      </c>
      <c r="T499" s="150">
        <v>1924</v>
      </c>
      <c r="U499" s="150">
        <v>1963</v>
      </c>
      <c r="V499" s="150">
        <v>1997</v>
      </c>
      <c r="W499" s="150">
        <v>2034</v>
      </c>
      <c r="X499" s="150">
        <v>2244</v>
      </c>
      <c r="Y499" s="150">
        <v>2416</v>
      </c>
      <c r="Z499" s="150">
        <v>2535</v>
      </c>
      <c r="AA499" s="150">
        <v>2589</v>
      </c>
      <c r="AB499" s="150">
        <v>2610</v>
      </c>
      <c r="AC499" s="150">
        <v>2648</v>
      </c>
      <c r="AD499" s="150">
        <v>2713</v>
      </c>
      <c r="AE499" s="150">
        <v>2852</v>
      </c>
      <c r="AF499" s="150">
        <v>2896</v>
      </c>
    </row>
    <row r="500" spans="2:32" x14ac:dyDescent="0.2">
      <c r="B500" s="146" t="s">
        <v>39</v>
      </c>
      <c r="C500" s="146" t="s">
        <v>452</v>
      </c>
      <c r="D500" s="146" t="s">
        <v>416</v>
      </c>
      <c r="E500" s="146" t="s">
        <v>432</v>
      </c>
      <c r="F500" s="146" t="s">
        <v>420</v>
      </c>
      <c r="G500" s="150">
        <v>0</v>
      </c>
      <c r="H500" s="150">
        <v>0</v>
      </c>
      <c r="I500" s="150">
        <v>0</v>
      </c>
      <c r="J500" s="150">
        <v>0</v>
      </c>
      <c r="K500" s="150">
        <v>0</v>
      </c>
      <c r="L500" s="150">
        <v>0</v>
      </c>
      <c r="M500" s="150">
        <v>252</v>
      </c>
      <c r="N500" s="150">
        <v>513</v>
      </c>
      <c r="O500" s="150">
        <v>824</v>
      </c>
      <c r="P500" s="150">
        <v>1137</v>
      </c>
      <c r="Q500" s="150">
        <v>1548</v>
      </c>
      <c r="R500" s="150">
        <v>1637</v>
      </c>
      <c r="S500" s="150">
        <v>1887</v>
      </c>
      <c r="T500" s="150">
        <v>1924</v>
      </c>
      <c r="U500" s="150">
        <v>1963</v>
      </c>
      <c r="V500" s="150">
        <v>1997</v>
      </c>
      <c r="W500" s="150">
        <v>2034</v>
      </c>
      <c r="X500" s="150">
        <v>2244</v>
      </c>
      <c r="Y500" s="150">
        <v>2416</v>
      </c>
      <c r="Z500" s="150">
        <v>2535</v>
      </c>
      <c r="AA500" s="150">
        <v>2589</v>
      </c>
      <c r="AB500" s="150">
        <v>2610</v>
      </c>
      <c r="AC500" s="150">
        <v>2648</v>
      </c>
      <c r="AD500" s="150">
        <v>2713</v>
      </c>
      <c r="AE500" s="150">
        <v>2852</v>
      </c>
      <c r="AF500" s="150">
        <v>2896</v>
      </c>
    </row>
    <row r="501" spans="2:32" x14ac:dyDescent="0.2">
      <c r="B501" s="146" t="s">
        <v>39</v>
      </c>
      <c r="C501" s="146" t="s">
        <v>452</v>
      </c>
      <c r="D501" s="146" t="s">
        <v>416</v>
      </c>
      <c r="E501" s="146" t="s">
        <v>433</v>
      </c>
      <c r="F501" s="146" t="s">
        <v>243</v>
      </c>
      <c r="G501" s="150">
        <v>739</v>
      </c>
      <c r="H501" s="150">
        <v>691</v>
      </c>
      <c r="I501" s="150">
        <v>550</v>
      </c>
      <c r="J501" s="150">
        <v>467</v>
      </c>
      <c r="K501" s="150">
        <v>369</v>
      </c>
      <c r="L501" s="150">
        <v>273</v>
      </c>
      <c r="M501" s="150">
        <v>256</v>
      </c>
      <c r="N501" s="150">
        <v>238</v>
      </c>
      <c r="O501" s="150">
        <v>221</v>
      </c>
      <c r="P501" s="150">
        <v>204</v>
      </c>
      <c r="Q501" s="150">
        <v>187</v>
      </c>
      <c r="R501" s="150">
        <v>170</v>
      </c>
      <c r="S501" s="150">
        <v>154</v>
      </c>
      <c r="T501" s="150">
        <v>136</v>
      </c>
      <c r="U501" s="150">
        <v>119</v>
      </c>
      <c r="V501" s="150">
        <v>100</v>
      </c>
      <c r="W501" s="150">
        <v>86</v>
      </c>
      <c r="X501" s="150">
        <v>68</v>
      </c>
      <c r="Y501" s="150">
        <v>51</v>
      </c>
      <c r="Z501" s="150">
        <v>51</v>
      </c>
      <c r="AA501" s="150">
        <v>51</v>
      </c>
      <c r="AB501" s="150">
        <v>51</v>
      </c>
      <c r="AC501" s="150">
        <v>51</v>
      </c>
      <c r="AD501" s="150">
        <v>51</v>
      </c>
      <c r="AE501" s="150">
        <v>51</v>
      </c>
      <c r="AF501" s="150">
        <v>51</v>
      </c>
    </row>
    <row r="502" spans="2:32" x14ac:dyDescent="0.2">
      <c r="B502" s="146" t="s">
        <v>39</v>
      </c>
      <c r="C502" s="146" t="s">
        <v>452</v>
      </c>
      <c r="D502" s="146" t="s">
        <v>416</v>
      </c>
      <c r="E502" s="146" t="s">
        <v>434</v>
      </c>
      <c r="F502" s="146" t="s">
        <v>243</v>
      </c>
      <c r="G502" s="150">
        <v>1681</v>
      </c>
      <c r="H502" s="150">
        <v>1568</v>
      </c>
      <c r="I502" s="150">
        <v>1252</v>
      </c>
      <c r="J502" s="150">
        <v>1062</v>
      </c>
      <c r="K502" s="150">
        <v>841</v>
      </c>
      <c r="L502" s="150">
        <v>622</v>
      </c>
      <c r="M502" s="150">
        <v>585</v>
      </c>
      <c r="N502" s="150">
        <v>548</v>
      </c>
      <c r="O502" s="150">
        <v>508</v>
      </c>
      <c r="P502" s="150">
        <v>470</v>
      </c>
      <c r="Q502" s="150">
        <v>430</v>
      </c>
      <c r="R502" s="150">
        <v>394</v>
      </c>
      <c r="S502" s="150">
        <v>356</v>
      </c>
      <c r="T502" s="150">
        <v>312</v>
      </c>
      <c r="U502" s="150">
        <v>275</v>
      </c>
      <c r="V502" s="150">
        <v>238</v>
      </c>
      <c r="W502" s="150">
        <v>200</v>
      </c>
      <c r="X502" s="150">
        <v>159</v>
      </c>
      <c r="Y502" s="150">
        <v>125</v>
      </c>
      <c r="Z502" s="150">
        <v>125</v>
      </c>
      <c r="AA502" s="150">
        <v>125</v>
      </c>
      <c r="AB502" s="150">
        <v>124</v>
      </c>
      <c r="AC502" s="150">
        <v>124</v>
      </c>
      <c r="AD502" s="150">
        <v>125</v>
      </c>
      <c r="AE502" s="150">
        <v>125</v>
      </c>
      <c r="AF502" s="150">
        <v>125</v>
      </c>
    </row>
    <row r="503" spans="2:32" x14ac:dyDescent="0.2">
      <c r="B503" s="146" t="s">
        <v>39</v>
      </c>
      <c r="C503" s="146" t="s">
        <v>452</v>
      </c>
      <c r="D503" s="146" t="s">
        <v>416</v>
      </c>
      <c r="E503" s="146" t="s">
        <v>435</v>
      </c>
      <c r="F503" s="146" t="s">
        <v>421</v>
      </c>
      <c r="G503" s="150">
        <v>5077</v>
      </c>
      <c r="H503" s="150">
        <v>5076</v>
      </c>
      <c r="I503" s="150">
        <v>4744</v>
      </c>
      <c r="J503" s="150">
        <v>4473</v>
      </c>
      <c r="K503" s="150">
        <v>4399</v>
      </c>
      <c r="L503" s="150">
        <v>4131</v>
      </c>
      <c r="M503" s="150">
        <v>3952</v>
      </c>
      <c r="N503" s="150">
        <v>3960</v>
      </c>
      <c r="O503" s="150">
        <v>3843</v>
      </c>
      <c r="P503" s="150">
        <v>3786</v>
      </c>
      <c r="Q503" s="150">
        <v>3607</v>
      </c>
      <c r="R503" s="150">
        <v>3488</v>
      </c>
      <c r="S503" s="150">
        <v>3174</v>
      </c>
      <c r="T503" s="150">
        <v>3136</v>
      </c>
      <c r="U503" s="150">
        <v>3095</v>
      </c>
      <c r="V503" s="150">
        <v>3059</v>
      </c>
      <c r="W503" s="150">
        <v>3019</v>
      </c>
      <c r="X503" s="150">
        <v>2775</v>
      </c>
      <c r="Y503" s="150">
        <v>2580</v>
      </c>
      <c r="Z503" s="150">
        <v>2395</v>
      </c>
      <c r="AA503" s="150">
        <v>2317</v>
      </c>
      <c r="AB503" s="150">
        <v>2281</v>
      </c>
      <c r="AC503" s="150">
        <v>2221</v>
      </c>
      <c r="AD503" s="150">
        <v>2125</v>
      </c>
      <c r="AE503" s="150">
        <v>1909</v>
      </c>
      <c r="AF503" s="150">
        <v>1845</v>
      </c>
    </row>
    <row r="504" spans="2:32" x14ac:dyDescent="0.2">
      <c r="B504" s="146" t="s">
        <v>39</v>
      </c>
      <c r="C504" s="146" t="s">
        <v>452</v>
      </c>
      <c r="D504" s="146" t="s">
        <v>416</v>
      </c>
      <c r="E504" s="146" t="s">
        <v>436</v>
      </c>
      <c r="F504" s="146" t="s">
        <v>421</v>
      </c>
      <c r="G504" s="150">
        <v>34439</v>
      </c>
      <c r="H504" s="150">
        <v>34438</v>
      </c>
      <c r="I504" s="150">
        <v>32193</v>
      </c>
      <c r="J504" s="150">
        <v>30344</v>
      </c>
      <c r="K504" s="150">
        <v>29840</v>
      </c>
      <c r="L504" s="150">
        <v>28033</v>
      </c>
      <c r="M504" s="150">
        <v>26808</v>
      </c>
      <c r="N504" s="150">
        <v>26863</v>
      </c>
      <c r="O504" s="150">
        <v>26069</v>
      </c>
      <c r="P504" s="150">
        <v>25688</v>
      </c>
      <c r="Q504" s="150">
        <v>24471</v>
      </c>
      <c r="R504" s="150">
        <v>23665</v>
      </c>
      <c r="S504" s="150">
        <v>21555</v>
      </c>
      <c r="T504" s="150">
        <v>21275</v>
      </c>
      <c r="U504" s="150">
        <v>21016</v>
      </c>
      <c r="V504" s="150">
        <v>20770</v>
      </c>
      <c r="W504" s="150">
        <v>20494</v>
      </c>
      <c r="X504" s="150">
        <v>18842</v>
      </c>
      <c r="Y504" s="150">
        <v>17519</v>
      </c>
      <c r="Z504" s="150">
        <v>16259</v>
      </c>
      <c r="AA504" s="150">
        <v>15730</v>
      </c>
      <c r="AB504" s="150">
        <v>15488</v>
      </c>
      <c r="AC504" s="150">
        <v>15100</v>
      </c>
      <c r="AD504" s="150">
        <v>14424</v>
      </c>
      <c r="AE504" s="150">
        <v>12964</v>
      </c>
      <c r="AF504" s="150">
        <v>12538</v>
      </c>
    </row>
    <row r="505" spans="2:32" x14ac:dyDescent="0.2">
      <c r="B505" s="146" t="s">
        <v>39</v>
      </c>
      <c r="C505" s="146" t="s">
        <v>452</v>
      </c>
      <c r="D505" s="146" t="s">
        <v>416</v>
      </c>
      <c r="E505" s="146" t="s">
        <v>422</v>
      </c>
      <c r="F505" s="146" t="s">
        <v>422</v>
      </c>
      <c r="G505" s="150">
        <v>4807</v>
      </c>
      <c r="H505" s="150">
        <v>4477</v>
      </c>
      <c r="I505" s="150">
        <v>4146</v>
      </c>
      <c r="J505" s="150">
        <v>3827</v>
      </c>
      <c r="K505" s="150">
        <v>3500</v>
      </c>
      <c r="L505" s="150">
        <v>3174</v>
      </c>
      <c r="M505" s="150">
        <v>3084</v>
      </c>
      <c r="N505" s="150">
        <v>2994</v>
      </c>
      <c r="O505" s="150">
        <v>2907</v>
      </c>
      <c r="P505" s="150">
        <v>2818</v>
      </c>
      <c r="Q505" s="150">
        <v>2733</v>
      </c>
      <c r="R505" s="150">
        <v>2644</v>
      </c>
      <c r="S505" s="150">
        <v>2017</v>
      </c>
      <c r="T505" s="150">
        <v>1920</v>
      </c>
      <c r="U505" s="150">
        <v>1819</v>
      </c>
      <c r="V505" s="150">
        <v>1719</v>
      </c>
      <c r="W505" s="150">
        <v>1621</v>
      </c>
      <c r="X505" s="150">
        <v>969</v>
      </c>
      <c r="Y505" s="150">
        <v>448</v>
      </c>
      <c r="Z505" s="150">
        <v>449</v>
      </c>
      <c r="AA505" s="150">
        <v>449</v>
      </c>
      <c r="AB505" s="150">
        <v>449</v>
      </c>
      <c r="AC505" s="150">
        <v>447</v>
      </c>
      <c r="AD505" s="150">
        <v>447</v>
      </c>
      <c r="AE505" s="150">
        <v>449</v>
      </c>
      <c r="AF505" s="150">
        <v>446</v>
      </c>
    </row>
    <row r="506" spans="2:32" x14ac:dyDescent="0.2">
      <c r="B506" s="146" t="s">
        <v>39</v>
      </c>
      <c r="C506" s="146" t="s">
        <v>452</v>
      </c>
      <c r="D506" s="146" t="s">
        <v>416</v>
      </c>
      <c r="E506" s="146" t="s">
        <v>437</v>
      </c>
      <c r="F506" s="146" t="s">
        <v>421</v>
      </c>
      <c r="G506" s="150">
        <v>709</v>
      </c>
      <c r="H506" s="150">
        <v>705</v>
      </c>
      <c r="I506" s="150">
        <v>714</v>
      </c>
      <c r="J506" s="150">
        <v>693</v>
      </c>
      <c r="K506" s="150">
        <v>696</v>
      </c>
      <c r="L506" s="150">
        <v>668</v>
      </c>
      <c r="M506" s="150">
        <v>640</v>
      </c>
      <c r="N506" s="150">
        <v>641</v>
      </c>
      <c r="O506" s="150">
        <v>620</v>
      </c>
      <c r="P506" s="150">
        <v>614</v>
      </c>
      <c r="Q506" s="150">
        <v>582</v>
      </c>
      <c r="R506" s="150">
        <v>566</v>
      </c>
      <c r="S506" s="150">
        <v>513</v>
      </c>
      <c r="T506" s="150">
        <v>505</v>
      </c>
      <c r="U506" s="150">
        <v>500</v>
      </c>
      <c r="V506" s="150">
        <v>495</v>
      </c>
      <c r="W506" s="150">
        <v>487</v>
      </c>
      <c r="X506" s="150">
        <v>447</v>
      </c>
      <c r="Y506" s="150">
        <v>417</v>
      </c>
      <c r="Z506" s="150">
        <v>386</v>
      </c>
      <c r="AA506" s="150">
        <v>373</v>
      </c>
      <c r="AB506" s="150">
        <v>367</v>
      </c>
      <c r="AC506" s="150">
        <v>358</v>
      </c>
      <c r="AD506" s="150">
        <v>342</v>
      </c>
      <c r="AE506" s="150">
        <v>305</v>
      </c>
      <c r="AF506" s="150">
        <v>295</v>
      </c>
    </row>
    <row r="507" spans="2:32" x14ac:dyDescent="0.2">
      <c r="B507" s="146" t="s">
        <v>39</v>
      </c>
      <c r="C507" s="146" t="s">
        <v>452</v>
      </c>
      <c r="D507" s="146" t="s">
        <v>416</v>
      </c>
      <c r="E507" s="146" t="s">
        <v>438</v>
      </c>
      <c r="F507" s="146" t="s">
        <v>421</v>
      </c>
      <c r="G507" s="150">
        <v>4843</v>
      </c>
      <c r="H507" s="150">
        <v>4810</v>
      </c>
      <c r="I507" s="150">
        <v>4866</v>
      </c>
      <c r="J507" s="150">
        <v>4720</v>
      </c>
      <c r="K507" s="150">
        <v>4748</v>
      </c>
      <c r="L507" s="150">
        <v>4560</v>
      </c>
      <c r="M507" s="150">
        <v>4362</v>
      </c>
      <c r="N507" s="150">
        <v>4371</v>
      </c>
      <c r="O507" s="150">
        <v>4241</v>
      </c>
      <c r="P507" s="150">
        <v>4180</v>
      </c>
      <c r="Q507" s="150">
        <v>3979</v>
      </c>
      <c r="R507" s="150">
        <v>3848</v>
      </c>
      <c r="S507" s="150">
        <v>3506</v>
      </c>
      <c r="T507" s="150">
        <v>3460</v>
      </c>
      <c r="U507" s="150">
        <v>3416</v>
      </c>
      <c r="V507" s="150">
        <v>3376</v>
      </c>
      <c r="W507" s="150">
        <v>3332</v>
      </c>
      <c r="X507" s="150">
        <v>3062</v>
      </c>
      <c r="Y507" s="150">
        <v>2846</v>
      </c>
      <c r="Z507" s="150">
        <v>2642</v>
      </c>
      <c r="AA507" s="150">
        <v>2554</v>
      </c>
      <c r="AB507" s="150">
        <v>2516</v>
      </c>
      <c r="AC507" s="150">
        <v>2452</v>
      </c>
      <c r="AD507" s="150">
        <v>2344</v>
      </c>
      <c r="AE507" s="150">
        <v>2104</v>
      </c>
      <c r="AF507" s="150">
        <v>2035</v>
      </c>
    </row>
    <row r="508" spans="2:32" x14ac:dyDescent="0.2">
      <c r="B508" s="146" t="s">
        <v>39</v>
      </c>
      <c r="C508" s="146" t="s">
        <v>452</v>
      </c>
      <c r="D508" s="146" t="s">
        <v>416</v>
      </c>
      <c r="E508" s="146" t="s">
        <v>439</v>
      </c>
      <c r="F508" s="146" t="s">
        <v>420</v>
      </c>
      <c r="G508" s="150">
        <v>1149</v>
      </c>
      <c r="H508" s="150">
        <v>1315</v>
      </c>
      <c r="I508" s="150">
        <v>2224</v>
      </c>
      <c r="J508" s="150">
        <v>2963</v>
      </c>
      <c r="K508" s="150">
        <v>3274</v>
      </c>
      <c r="L508" s="150">
        <v>4019</v>
      </c>
      <c r="M508" s="150">
        <v>4460</v>
      </c>
      <c r="N508" s="150">
        <v>4475</v>
      </c>
      <c r="O508" s="150">
        <v>4780</v>
      </c>
      <c r="P508" s="150">
        <v>4937</v>
      </c>
      <c r="Q508" s="150">
        <v>5380</v>
      </c>
      <c r="R508" s="150">
        <v>5680</v>
      </c>
      <c r="S508" s="150">
        <v>6552</v>
      </c>
      <c r="T508" s="150">
        <v>6679</v>
      </c>
      <c r="U508" s="150">
        <v>6809</v>
      </c>
      <c r="V508" s="150">
        <v>6927</v>
      </c>
      <c r="W508" s="150">
        <v>7058</v>
      </c>
      <c r="X508" s="150">
        <v>7785</v>
      </c>
      <c r="Y508" s="150">
        <v>8377</v>
      </c>
      <c r="Z508" s="150">
        <v>8791</v>
      </c>
      <c r="AA508" s="150">
        <v>8972</v>
      </c>
      <c r="AB508" s="150">
        <v>9050</v>
      </c>
      <c r="AC508" s="150">
        <v>9180</v>
      </c>
      <c r="AD508" s="150">
        <v>9409</v>
      </c>
      <c r="AE508" s="150">
        <v>9897</v>
      </c>
      <c r="AF508" s="150">
        <v>10045</v>
      </c>
    </row>
    <row r="509" spans="2:32" x14ac:dyDescent="0.2">
      <c r="B509" s="146" t="s">
        <v>39</v>
      </c>
      <c r="C509" s="146" t="s">
        <v>452</v>
      </c>
      <c r="D509" s="146" t="s">
        <v>416</v>
      </c>
      <c r="E509" s="146" t="s">
        <v>440</v>
      </c>
      <c r="F509" s="146" t="s">
        <v>423</v>
      </c>
      <c r="G509" s="150">
        <v>701</v>
      </c>
      <c r="H509" s="150">
        <v>701</v>
      </c>
      <c r="I509" s="150">
        <v>699</v>
      </c>
      <c r="J509" s="150">
        <v>700</v>
      </c>
      <c r="K509" s="150">
        <v>699</v>
      </c>
      <c r="L509" s="150">
        <v>700</v>
      </c>
      <c r="M509" s="150">
        <v>699</v>
      </c>
      <c r="N509" s="150">
        <v>700</v>
      </c>
      <c r="O509" s="150">
        <v>698</v>
      </c>
      <c r="P509" s="150">
        <v>698</v>
      </c>
      <c r="Q509" s="150">
        <v>698</v>
      </c>
      <c r="R509" s="150">
        <v>698</v>
      </c>
      <c r="S509" s="150">
        <v>696</v>
      </c>
      <c r="T509" s="150">
        <v>697</v>
      </c>
      <c r="U509" s="150">
        <v>696</v>
      </c>
      <c r="V509" s="150">
        <v>694</v>
      </c>
      <c r="W509" s="150">
        <v>695</v>
      </c>
      <c r="X509" s="150">
        <v>694</v>
      </c>
      <c r="Y509" s="150">
        <v>695</v>
      </c>
      <c r="Z509" s="150">
        <v>696</v>
      </c>
      <c r="AA509" s="150">
        <v>697</v>
      </c>
      <c r="AB509" s="150">
        <v>696</v>
      </c>
      <c r="AC509" s="150">
        <v>695</v>
      </c>
      <c r="AD509" s="150">
        <v>696</v>
      </c>
      <c r="AE509" s="150">
        <v>695</v>
      </c>
      <c r="AF509" s="150">
        <v>694</v>
      </c>
    </row>
    <row r="510" spans="2:32" x14ac:dyDescent="0.2">
      <c r="B510" s="146" t="s">
        <v>39</v>
      </c>
      <c r="C510" s="146" t="s">
        <v>452</v>
      </c>
      <c r="D510" s="146" t="s">
        <v>416</v>
      </c>
      <c r="E510" s="146" t="s">
        <v>441</v>
      </c>
      <c r="F510" s="146" t="s">
        <v>423</v>
      </c>
      <c r="G510" s="150">
        <v>11</v>
      </c>
      <c r="H510" s="150">
        <v>11</v>
      </c>
      <c r="I510" s="150">
        <v>11</v>
      </c>
      <c r="J510" s="150">
        <v>11</v>
      </c>
      <c r="K510" s="150">
        <v>11</v>
      </c>
      <c r="L510" s="150">
        <v>11</v>
      </c>
      <c r="M510" s="150">
        <v>11</v>
      </c>
      <c r="N510" s="150">
        <v>11</v>
      </c>
      <c r="O510" s="150">
        <v>11</v>
      </c>
      <c r="P510" s="150">
        <v>11</v>
      </c>
      <c r="Q510" s="150">
        <v>11</v>
      </c>
      <c r="R510" s="150">
        <v>11</v>
      </c>
      <c r="S510" s="150">
        <v>11</v>
      </c>
      <c r="T510" s="150">
        <v>11</v>
      </c>
      <c r="U510" s="150">
        <v>11</v>
      </c>
      <c r="V510" s="150">
        <v>11</v>
      </c>
      <c r="W510" s="150">
        <v>11</v>
      </c>
      <c r="X510" s="150">
        <v>11</v>
      </c>
      <c r="Y510" s="150">
        <v>11</v>
      </c>
      <c r="Z510" s="150">
        <v>11</v>
      </c>
      <c r="AA510" s="150">
        <v>11</v>
      </c>
      <c r="AB510" s="150">
        <v>11</v>
      </c>
      <c r="AC510" s="150">
        <v>11</v>
      </c>
      <c r="AD510" s="150">
        <v>11</v>
      </c>
      <c r="AE510" s="150">
        <v>11</v>
      </c>
      <c r="AF510" s="150">
        <v>11</v>
      </c>
    </row>
    <row r="511" spans="2:32" x14ac:dyDescent="0.2">
      <c r="B511" s="146"/>
      <c r="C511" s="146"/>
      <c r="D511" s="146" t="s">
        <v>448</v>
      </c>
      <c r="E511" s="146"/>
      <c r="F511" s="146" t="s">
        <v>448</v>
      </c>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row>
    <row r="512" spans="2:32" x14ac:dyDescent="0.2">
      <c r="B512" s="146" t="s">
        <v>37</v>
      </c>
      <c r="C512" s="146" t="s">
        <v>452</v>
      </c>
      <c r="D512" s="146" t="s">
        <v>416</v>
      </c>
      <c r="E512" s="146" t="s">
        <v>428</v>
      </c>
      <c r="F512" s="146" t="s">
        <v>243</v>
      </c>
      <c r="G512" s="150">
        <v>126</v>
      </c>
      <c r="H512" s="150">
        <v>118</v>
      </c>
      <c r="I512" s="150">
        <v>93</v>
      </c>
      <c r="J512" s="150">
        <v>78</v>
      </c>
      <c r="K512" s="150">
        <v>61</v>
      </c>
      <c r="L512" s="150">
        <v>43</v>
      </c>
      <c r="M512" s="150">
        <v>42</v>
      </c>
      <c r="N512" s="150">
        <v>40</v>
      </c>
      <c r="O512" s="150">
        <v>39</v>
      </c>
      <c r="P512" s="150">
        <v>35</v>
      </c>
      <c r="Q512" s="150">
        <v>33</v>
      </c>
      <c r="R512" s="150">
        <v>32</v>
      </c>
      <c r="S512" s="150">
        <v>30</v>
      </c>
      <c r="T512" s="150">
        <v>29</v>
      </c>
      <c r="U512" s="150">
        <v>28</v>
      </c>
      <c r="V512" s="150">
        <v>25</v>
      </c>
      <c r="W512" s="150">
        <v>21</v>
      </c>
      <c r="X512" s="150">
        <v>20</v>
      </c>
      <c r="Y512" s="150">
        <v>19</v>
      </c>
      <c r="Z512" s="150">
        <v>17</v>
      </c>
      <c r="AA512" s="150">
        <v>14</v>
      </c>
      <c r="AB512" s="150">
        <v>13</v>
      </c>
      <c r="AC512" s="150">
        <v>12</v>
      </c>
      <c r="AD512" s="150">
        <v>10</v>
      </c>
      <c r="AE512" s="150">
        <v>8</v>
      </c>
      <c r="AF512" s="150">
        <v>6</v>
      </c>
    </row>
    <row r="513" spans="2:32" x14ac:dyDescent="0.2">
      <c r="B513" s="146" t="s">
        <v>37</v>
      </c>
      <c r="C513" s="146" t="s">
        <v>452</v>
      </c>
      <c r="D513" s="146" t="s">
        <v>416</v>
      </c>
      <c r="E513" s="146" t="s">
        <v>429</v>
      </c>
      <c r="F513" s="146" t="s">
        <v>243</v>
      </c>
      <c r="G513" s="150">
        <v>292</v>
      </c>
      <c r="H513" s="150">
        <v>272</v>
      </c>
      <c r="I513" s="150">
        <v>218</v>
      </c>
      <c r="J513" s="150">
        <v>184</v>
      </c>
      <c r="K513" s="150">
        <v>145</v>
      </c>
      <c r="L513" s="150">
        <v>106</v>
      </c>
      <c r="M513" s="150">
        <v>101</v>
      </c>
      <c r="N513" s="150">
        <v>96</v>
      </c>
      <c r="O513" s="150">
        <v>92</v>
      </c>
      <c r="P513" s="150">
        <v>89</v>
      </c>
      <c r="Q513" s="150">
        <v>83</v>
      </c>
      <c r="R513" s="150">
        <v>80</v>
      </c>
      <c r="S513" s="150">
        <v>75</v>
      </c>
      <c r="T513" s="150">
        <v>72</v>
      </c>
      <c r="U513" s="150">
        <v>66</v>
      </c>
      <c r="V513" s="150">
        <v>63</v>
      </c>
      <c r="W513" s="150">
        <v>57</v>
      </c>
      <c r="X513" s="150">
        <v>52</v>
      </c>
      <c r="Y513" s="150">
        <v>49</v>
      </c>
      <c r="Z513" s="150">
        <v>45</v>
      </c>
      <c r="AA513" s="150">
        <v>41</v>
      </c>
      <c r="AB513" s="150">
        <v>36</v>
      </c>
      <c r="AC513" s="150">
        <v>32</v>
      </c>
      <c r="AD513" s="150">
        <v>29</v>
      </c>
      <c r="AE513" s="150">
        <v>22</v>
      </c>
      <c r="AF513" s="150">
        <v>20</v>
      </c>
    </row>
    <row r="514" spans="2:32" x14ac:dyDescent="0.2">
      <c r="B514" s="146" t="s">
        <v>37</v>
      </c>
      <c r="C514" s="146" t="s">
        <v>452</v>
      </c>
      <c r="D514" s="146" t="s">
        <v>416</v>
      </c>
      <c r="E514" s="146" t="s">
        <v>430</v>
      </c>
      <c r="F514" s="146" t="s">
        <v>420</v>
      </c>
      <c r="G514" s="150">
        <v>5220</v>
      </c>
      <c r="H514" s="150">
        <v>5605</v>
      </c>
      <c r="I514" s="150">
        <v>8053</v>
      </c>
      <c r="J514" s="150">
        <v>8697</v>
      </c>
      <c r="K514" s="150">
        <v>9423</v>
      </c>
      <c r="L514" s="150">
        <v>10148</v>
      </c>
      <c r="M514" s="150">
        <v>9990</v>
      </c>
      <c r="N514" s="150">
        <v>9839</v>
      </c>
      <c r="O514" s="150">
        <v>9664</v>
      </c>
      <c r="P514" s="150">
        <v>9467</v>
      </c>
      <c r="Q514" s="150">
        <v>9265</v>
      </c>
      <c r="R514" s="150">
        <v>9426</v>
      </c>
      <c r="S514" s="150">
        <v>9589</v>
      </c>
      <c r="T514" s="150">
        <v>9756</v>
      </c>
      <c r="U514" s="150">
        <v>9917</v>
      </c>
      <c r="V514" s="150">
        <v>10079</v>
      </c>
      <c r="W514" s="150">
        <v>10250</v>
      </c>
      <c r="X514" s="150">
        <v>10409</v>
      </c>
      <c r="Y514" s="150">
        <v>10580</v>
      </c>
      <c r="Z514" s="150">
        <v>10742</v>
      </c>
      <c r="AA514" s="150">
        <v>10899</v>
      </c>
      <c r="AB514" s="150">
        <v>11063</v>
      </c>
      <c r="AC514" s="150">
        <v>11225</v>
      </c>
      <c r="AD514" s="150">
        <v>11375</v>
      </c>
      <c r="AE514" s="150">
        <v>11543</v>
      </c>
      <c r="AF514" s="150">
        <v>11699</v>
      </c>
    </row>
    <row r="515" spans="2:32" x14ac:dyDescent="0.2">
      <c r="B515" s="146" t="s">
        <v>37</v>
      </c>
      <c r="C515" s="146" t="s">
        <v>452</v>
      </c>
      <c r="D515" s="146" t="s">
        <v>416</v>
      </c>
      <c r="E515" s="146" t="s">
        <v>431</v>
      </c>
      <c r="F515" s="146" t="s">
        <v>420</v>
      </c>
      <c r="G515" s="150">
        <v>0</v>
      </c>
      <c r="H515" s="150">
        <v>0</v>
      </c>
      <c r="I515" s="150">
        <v>0</v>
      </c>
      <c r="J515" s="150">
        <v>0</v>
      </c>
      <c r="K515" s="150">
        <v>0</v>
      </c>
      <c r="L515" s="150">
        <v>0</v>
      </c>
      <c r="M515" s="150">
        <v>166</v>
      </c>
      <c r="N515" s="150">
        <v>347</v>
      </c>
      <c r="O515" s="150">
        <v>534</v>
      </c>
      <c r="P515" s="150">
        <v>730</v>
      </c>
      <c r="Q515" s="150">
        <v>935</v>
      </c>
      <c r="R515" s="150">
        <v>955</v>
      </c>
      <c r="S515" s="150">
        <v>974</v>
      </c>
      <c r="T515" s="150">
        <v>994</v>
      </c>
      <c r="U515" s="150">
        <v>1014</v>
      </c>
      <c r="V515" s="150">
        <v>1032</v>
      </c>
      <c r="W515" s="150">
        <v>1053</v>
      </c>
      <c r="X515" s="150">
        <v>1071</v>
      </c>
      <c r="Y515" s="150">
        <v>1092</v>
      </c>
      <c r="Z515" s="150">
        <v>1113</v>
      </c>
      <c r="AA515" s="150">
        <v>1129</v>
      </c>
      <c r="AB515" s="150">
        <v>1150</v>
      </c>
      <c r="AC515" s="150">
        <v>1168</v>
      </c>
      <c r="AD515" s="150">
        <v>1187</v>
      </c>
      <c r="AE515" s="150">
        <v>1207</v>
      </c>
      <c r="AF515" s="150">
        <v>1226</v>
      </c>
    </row>
    <row r="516" spans="2:32" x14ac:dyDescent="0.2">
      <c r="B516" s="146" t="s">
        <v>37</v>
      </c>
      <c r="C516" s="146" t="s">
        <v>452</v>
      </c>
      <c r="D516" s="146" t="s">
        <v>416</v>
      </c>
      <c r="E516" s="146" t="s">
        <v>432</v>
      </c>
      <c r="F516" s="146" t="s">
        <v>420</v>
      </c>
      <c r="G516" s="150">
        <v>0</v>
      </c>
      <c r="H516" s="150">
        <v>0</v>
      </c>
      <c r="I516" s="150">
        <v>0</v>
      </c>
      <c r="J516" s="150">
        <v>0</v>
      </c>
      <c r="K516" s="150">
        <v>0</v>
      </c>
      <c r="L516" s="150">
        <v>0</v>
      </c>
      <c r="M516" s="150">
        <v>166</v>
      </c>
      <c r="N516" s="150">
        <v>347</v>
      </c>
      <c r="O516" s="150">
        <v>534</v>
      </c>
      <c r="P516" s="150">
        <v>730</v>
      </c>
      <c r="Q516" s="150">
        <v>935</v>
      </c>
      <c r="R516" s="150">
        <v>955</v>
      </c>
      <c r="S516" s="150">
        <v>974</v>
      </c>
      <c r="T516" s="150">
        <v>994</v>
      </c>
      <c r="U516" s="150">
        <v>1014</v>
      </c>
      <c r="V516" s="150">
        <v>1032</v>
      </c>
      <c r="W516" s="150">
        <v>1053</v>
      </c>
      <c r="X516" s="150">
        <v>1071</v>
      </c>
      <c r="Y516" s="150">
        <v>1092</v>
      </c>
      <c r="Z516" s="150">
        <v>1113</v>
      </c>
      <c r="AA516" s="150">
        <v>1129</v>
      </c>
      <c r="AB516" s="150">
        <v>1150</v>
      </c>
      <c r="AC516" s="150">
        <v>1168</v>
      </c>
      <c r="AD516" s="150">
        <v>1187</v>
      </c>
      <c r="AE516" s="150">
        <v>1207</v>
      </c>
      <c r="AF516" s="150">
        <v>1226</v>
      </c>
    </row>
    <row r="517" spans="2:32" x14ac:dyDescent="0.2">
      <c r="B517" s="146" t="s">
        <v>37</v>
      </c>
      <c r="C517" s="146" t="s">
        <v>452</v>
      </c>
      <c r="D517" s="146" t="s">
        <v>416</v>
      </c>
      <c r="E517" s="146" t="s">
        <v>433</v>
      </c>
      <c r="F517" s="146" t="s">
        <v>243</v>
      </c>
      <c r="G517" s="150">
        <v>739</v>
      </c>
      <c r="H517" s="150">
        <v>691</v>
      </c>
      <c r="I517" s="150">
        <v>550</v>
      </c>
      <c r="J517" s="150">
        <v>467</v>
      </c>
      <c r="K517" s="150">
        <v>369</v>
      </c>
      <c r="L517" s="150">
        <v>273</v>
      </c>
      <c r="M517" s="150">
        <v>262</v>
      </c>
      <c r="N517" s="150">
        <v>251</v>
      </c>
      <c r="O517" s="150">
        <v>239</v>
      </c>
      <c r="P517" s="150">
        <v>227</v>
      </c>
      <c r="Q517" s="150">
        <v>218</v>
      </c>
      <c r="R517" s="150">
        <v>205</v>
      </c>
      <c r="S517" s="150">
        <v>194</v>
      </c>
      <c r="T517" s="150">
        <v>184</v>
      </c>
      <c r="U517" s="150">
        <v>172</v>
      </c>
      <c r="V517" s="150">
        <v>163</v>
      </c>
      <c r="W517" s="150">
        <v>151</v>
      </c>
      <c r="X517" s="150">
        <v>139</v>
      </c>
      <c r="Y517" s="150">
        <v>128</v>
      </c>
      <c r="Z517" s="150">
        <v>117</v>
      </c>
      <c r="AA517" s="150">
        <v>107</v>
      </c>
      <c r="AB517" s="150">
        <v>94</v>
      </c>
      <c r="AC517" s="150">
        <v>84</v>
      </c>
      <c r="AD517" s="150">
        <v>73</v>
      </c>
      <c r="AE517" s="150">
        <v>61</v>
      </c>
      <c r="AF517" s="150">
        <v>51</v>
      </c>
    </row>
    <row r="518" spans="2:32" x14ac:dyDescent="0.2">
      <c r="B518" s="146" t="s">
        <v>37</v>
      </c>
      <c r="C518" s="146" t="s">
        <v>452</v>
      </c>
      <c r="D518" s="146" t="s">
        <v>416</v>
      </c>
      <c r="E518" s="146" t="s">
        <v>434</v>
      </c>
      <c r="F518" s="146" t="s">
        <v>243</v>
      </c>
      <c r="G518" s="150">
        <v>1681</v>
      </c>
      <c r="H518" s="150">
        <v>1568</v>
      </c>
      <c r="I518" s="150">
        <v>1252</v>
      </c>
      <c r="J518" s="150">
        <v>1062</v>
      </c>
      <c r="K518" s="150">
        <v>841</v>
      </c>
      <c r="L518" s="150">
        <v>623</v>
      </c>
      <c r="M518" s="150">
        <v>600</v>
      </c>
      <c r="N518" s="150">
        <v>573</v>
      </c>
      <c r="O518" s="150">
        <v>548</v>
      </c>
      <c r="P518" s="150">
        <v>523</v>
      </c>
      <c r="Q518" s="150">
        <v>497</v>
      </c>
      <c r="R518" s="150">
        <v>473</v>
      </c>
      <c r="S518" s="150">
        <v>449</v>
      </c>
      <c r="T518" s="150">
        <v>424</v>
      </c>
      <c r="U518" s="150">
        <v>401</v>
      </c>
      <c r="V518" s="150">
        <v>376</v>
      </c>
      <c r="W518" s="150">
        <v>347</v>
      </c>
      <c r="X518" s="150">
        <v>319</v>
      </c>
      <c r="Y518" s="150">
        <v>296</v>
      </c>
      <c r="Z518" s="150">
        <v>272</v>
      </c>
      <c r="AA518" s="150">
        <v>249</v>
      </c>
      <c r="AB518" s="150">
        <v>220</v>
      </c>
      <c r="AC518" s="150">
        <v>198</v>
      </c>
      <c r="AD518" s="150">
        <v>174</v>
      </c>
      <c r="AE518" s="150">
        <v>147</v>
      </c>
      <c r="AF518" s="150">
        <v>125</v>
      </c>
    </row>
    <row r="519" spans="2:32" x14ac:dyDescent="0.2">
      <c r="B519" s="146" t="s">
        <v>37</v>
      </c>
      <c r="C519" s="146" t="s">
        <v>452</v>
      </c>
      <c r="D519" s="146" t="s">
        <v>416</v>
      </c>
      <c r="E519" s="146" t="s">
        <v>435</v>
      </c>
      <c r="F519" s="146" t="s">
        <v>421</v>
      </c>
      <c r="G519" s="150">
        <v>5077</v>
      </c>
      <c r="H519" s="150">
        <v>5076</v>
      </c>
      <c r="I519" s="150">
        <v>4744</v>
      </c>
      <c r="J519" s="150">
        <v>4708</v>
      </c>
      <c r="K519" s="150">
        <v>4663</v>
      </c>
      <c r="L519" s="150">
        <v>4618</v>
      </c>
      <c r="M519" s="150">
        <v>4602</v>
      </c>
      <c r="N519" s="150">
        <v>4585</v>
      </c>
      <c r="O519" s="150">
        <v>4569</v>
      </c>
      <c r="P519" s="150">
        <v>4550</v>
      </c>
      <c r="Q519" s="150">
        <v>4534</v>
      </c>
      <c r="R519" s="150">
        <v>4518</v>
      </c>
      <c r="S519" s="150">
        <v>4498</v>
      </c>
      <c r="T519" s="150">
        <v>4479</v>
      </c>
      <c r="U519" s="150">
        <v>4466</v>
      </c>
      <c r="V519" s="150">
        <v>4448</v>
      </c>
      <c r="W519" s="150">
        <v>4431</v>
      </c>
      <c r="X519" s="150">
        <v>4416</v>
      </c>
      <c r="Y519" s="150">
        <v>4399</v>
      </c>
      <c r="Z519" s="150">
        <v>4398</v>
      </c>
      <c r="AA519" s="150">
        <v>4399</v>
      </c>
      <c r="AB519" s="150">
        <v>4401</v>
      </c>
      <c r="AC519" s="150">
        <v>4398</v>
      </c>
      <c r="AD519" s="150">
        <v>4400</v>
      </c>
      <c r="AE519" s="150">
        <v>4401</v>
      </c>
      <c r="AF519" s="150">
        <v>4401</v>
      </c>
    </row>
    <row r="520" spans="2:32" x14ac:dyDescent="0.2">
      <c r="B520" s="146" t="s">
        <v>37</v>
      </c>
      <c r="C520" s="146" t="s">
        <v>452</v>
      </c>
      <c r="D520" s="146" t="s">
        <v>416</v>
      </c>
      <c r="E520" s="146" t="s">
        <v>436</v>
      </c>
      <c r="F520" s="146" t="s">
        <v>421</v>
      </c>
      <c r="G520" s="150">
        <v>34439</v>
      </c>
      <c r="H520" s="150">
        <v>34438</v>
      </c>
      <c r="I520" s="150">
        <v>32193</v>
      </c>
      <c r="J520" s="150">
        <v>31937</v>
      </c>
      <c r="K520" s="150">
        <v>31635</v>
      </c>
      <c r="L520" s="150">
        <v>31333</v>
      </c>
      <c r="M520" s="150">
        <v>31220</v>
      </c>
      <c r="N520" s="150">
        <v>31100</v>
      </c>
      <c r="O520" s="150">
        <v>30993</v>
      </c>
      <c r="P520" s="150">
        <v>30868</v>
      </c>
      <c r="Q520" s="150">
        <v>30763</v>
      </c>
      <c r="R520" s="150">
        <v>30643</v>
      </c>
      <c r="S520" s="150">
        <v>30517</v>
      </c>
      <c r="T520" s="150">
        <v>30400</v>
      </c>
      <c r="U520" s="150">
        <v>30283</v>
      </c>
      <c r="V520" s="150">
        <v>30178</v>
      </c>
      <c r="W520" s="150">
        <v>30056</v>
      </c>
      <c r="X520" s="150">
        <v>29948</v>
      </c>
      <c r="Y520" s="150">
        <v>29847</v>
      </c>
      <c r="Z520" s="150">
        <v>29837</v>
      </c>
      <c r="AA520" s="150">
        <v>29845</v>
      </c>
      <c r="AB520" s="150">
        <v>29849</v>
      </c>
      <c r="AC520" s="150">
        <v>29841</v>
      </c>
      <c r="AD520" s="150">
        <v>29852</v>
      </c>
      <c r="AE520" s="150">
        <v>29853</v>
      </c>
      <c r="AF520" s="150">
        <v>29860</v>
      </c>
    </row>
    <row r="521" spans="2:32" x14ac:dyDescent="0.2">
      <c r="B521" s="146" t="s">
        <v>37</v>
      </c>
      <c r="C521" s="146" t="s">
        <v>452</v>
      </c>
      <c r="D521" s="146" t="s">
        <v>416</v>
      </c>
      <c r="E521" s="146" t="s">
        <v>422</v>
      </c>
      <c r="F521" s="146" t="s">
        <v>422</v>
      </c>
      <c r="G521" s="150">
        <v>4807</v>
      </c>
      <c r="H521" s="150">
        <v>4477</v>
      </c>
      <c r="I521" s="150">
        <v>4146</v>
      </c>
      <c r="J521" s="150">
        <v>3827</v>
      </c>
      <c r="K521" s="150">
        <v>3499</v>
      </c>
      <c r="L521" s="150">
        <v>3174</v>
      </c>
      <c r="M521" s="150">
        <v>3084</v>
      </c>
      <c r="N521" s="150">
        <v>2995</v>
      </c>
      <c r="O521" s="150">
        <v>2908</v>
      </c>
      <c r="P521" s="150">
        <v>2819</v>
      </c>
      <c r="Q521" s="150">
        <v>2732</v>
      </c>
      <c r="R521" s="150">
        <v>2644</v>
      </c>
      <c r="S521" s="150">
        <v>2554</v>
      </c>
      <c r="T521" s="150">
        <v>2467</v>
      </c>
      <c r="U521" s="150">
        <v>2378</v>
      </c>
      <c r="V521" s="150">
        <v>2291</v>
      </c>
      <c r="W521" s="150">
        <v>2204</v>
      </c>
      <c r="X521" s="150">
        <v>2117</v>
      </c>
      <c r="Y521" s="150">
        <v>2030</v>
      </c>
      <c r="Z521" s="150">
        <v>1800</v>
      </c>
      <c r="AA521" s="150">
        <v>1577</v>
      </c>
      <c r="AB521" s="150">
        <v>1351</v>
      </c>
      <c r="AC521" s="150">
        <v>1123</v>
      </c>
      <c r="AD521" s="150">
        <v>899</v>
      </c>
      <c r="AE521" s="150">
        <v>671</v>
      </c>
      <c r="AF521" s="150">
        <v>448</v>
      </c>
    </row>
    <row r="522" spans="2:32" x14ac:dyDescent="0.2">
      <c r="B522" s="146" t="s">
        <v>37</v>
      </c>
      <c r="C522" s="146" t="s">
        <v>452</v>
      </c>
      <c r="D522" s="146" t="s">
        <v>416</v>
      </c>
      <c r="E522" s="146" t="s">
        <v>437</v>
      </c>
      <c r="F522" s="146" t="s">
        <v>421</v>
      </c>
      <c r="G522" s="150">
        <v>709</v>
      </c>
      <c r="H522" s="150">
        <v>705</v>
      </c>
      <c r="I522" s="150">
        <v>714</v>
      </c>
      <c r="J522" s="150">
        <v>729</v>
      </c>
      <c r="K522" s="150">
        <v>739</v>
      </c>
      <c r="L522" s="150">
        <v>748</v>
      </c>
      <c r="M522" s="150">
        <v>745</v>
      </c>
      <c r="N522" s="150">
        <v>742</v>
      </c>
      <c r="O522" s="150">
        <v>740</v>
      </c>
      <c r="P522" s="150">
        <v>737</v>
      </c>
      <c r="Q522" s="150">
        <v>733</v>
      </c>
      <c r="R522" s="150">
        <v>731</v>
      </c>
      <c r="S522" s="150">
        <v>729</v>
      </c>
      <c r="T522" s="150">
        <v>726</v>
      </c>
      <c r="U522" s="150">
        <v>723</v>
      </c>
      <c r="V522" s="150">
        <v>721</v>
      </c>
      <c r="W522" s="150">
        <v>718</v>
      </c>
      <c r="X522" s="150">
        <v>715</v>
      </c>
      <c r="Y522" s="150">
        <v>712</v>
      </c>
      <c r="Z522" s="150">
        <v>712</v>
      </c>
      <c r="AA522" s="150">
        <v>711</v>
      </c>
      <c r="AB522" s="150">
        <v>712</v>
      </c>
      <c r="AC522" s="150">
        <v>711</v>
      </c>
      <c r="AD522" s="150">
        <v>712</v>
      </c>
      <c r="AE522" s="150">
        <v>711</v>
      </c>
      <c r="AF522" s="150">
        <v>712</v>
      </c>
    </row>
    <row r="523" spans="2:32" x14ac:dyDescent="0.2">
      <c r="B523" s="146" t="s">
        <v>37</v>
      </c>
      <c r="C523" s="146" t="s">
        <v>452</v>
      </c>
      <c r="D523" s="146" t="s">
        <v>416</v>
      </c>
      <c r="E523" s="146" t="s">
        <v>438</v>
      </c>
      <c r="F523" s="146" t="s">
        <v>421</v>
      </c>
      <c r="G523" s="150">
        <v>4843</v>
      </c>
      <c r="H523" s="150">
        <v>4810</v>
      </c>
      <c r="I523" s="150">
        <v>4866</v>
      </c>
      <c r="J523" s="150">
        <v>4969</v>
      </c>
      <c r="K523" s="150">
        <v>5032</v>
      </c>
      <c r="L523" s="150">
        <v>5098</v>
      </c>
      <c r="M523" s="150">
        <v>5081</v>
      </c>
      <c r="N523" s="150">
        <v>5061</v>
      </c>
      <c r="O523" s="150">
        <v>5043</v>
      </c>
      <c r="P523" s="150">
        <v>5023</v>
      </c>
      <c r="Q523" s="150">
        <v>5005</v>
      </c>
      <c r="R523" s="150">
        <v>4986</v>
      </c>
      <c r="S523" s="150">
        <v>4965</v>
      </c>
      <c r="T523" s="150">
        <v>4945</v>
      </c>
      <c r="U523" s="150">
        <v>4924</v>
      </c>
      <c r="V523" s="150">
        <v>4908</v>
      </c>
      <c r="W523" s="150">
        <v>4889</v>
      </c>
      <c r="X523" s="150">
        <v>4872</v>
      </c>
      <c r="Y523" s="150">
        <v>4855</v>
      </c>
      <c r="Z523" s="150">
        <v>4853</v>
      </c>
      <c r="AA523" s="150">
        <v>4853</v>
      </c>
      <c r="AB523" s="150">
        <v>4852</v>
      </c>
      <c r="AC523" s="150">
        <v>4851</v>
      </c>
      <c r="AD523" s="150">
        <v>4852</v>
      </c>
      <c r="AE523" s="150">
        <v>4852</v>
      </c>
      <c r="AF523" s="150">
        <v>4852</v>
      </c>
    </row>
    <row r="524" spans="2:32" x14ac:dyDescent="0.2">
      <c r="B524" s="146" t="s">
        <v>37</v>
      </c>
      <c r="C524" s="146" t="s">
        <v>452</v>
      </c>
      <c r="D524" s="146" t="s">
        <v>416</v>
      </c>
      <c r="E524" s="146" t="s">
        <v>439</v>
      </c>
      <c r="F524" s="146" t="s">
        <v>420</v>
      </c>
      <c r="G524" s="150">
        <v>1149</v>
      </c>
      <c r="H524" s="150">
        <v>1315</v>
      </c>
      <c r="I524" s="150">
        <v>2224</v>
      </c>
      <c r="J524" s="150">
        <v>2435</v>
      </c>
      <c r="K524" s="150">
        <v>2677</v>
      </c>
      <c r="L524" s="150">
        <v>2919</v>
      </c>
      <c r="M524" s="150">
        <v>2983</v>
      </c>
      <c r="N524" s="150">
        <v>3052</v>
      </c>
      <c r="O524" s="150">
        <v>3121</v>
      </c>
      <c r="P524" s="150">
        <v>3185</v>
      </c>
      <c r="Q524" s="150">
        <v>3253</v>
      </c>
      <c r="R524" s="150">
        <v>3321</v>
      </c>
      <c r="S524" s="150">
        <v>3387</v>
      </c>
      <c r="T524" s="150">
        <v>3456</v>
      </c>
      <c r="U524" s="150">
        <v>3524</v>
      </c>
      <c r="V524" s="150">
        <v>3591</v>
      </c>
      <c r="W524" s="150">
        <v>3660</v>
      </c>
      <c r="X524" s="150">
        <v>3727</v>
      </c>
      <c r="Y524" s="150">
        <v>3797</v>
      </c>
      <c r="Z524" s="150">
        <v>3863</v>
      </c>
      <c r="AA524" s="150">
        <v>3928</v>
      </c>
      <c r="AB524" s="150">
        <v>3998</v>
      </c>
      <c r="AC524" s="150">
        <v>4063</v>
      </c>
      <c r="AD524" s="150">
        <v>4125</v>
      </c>
      <c r="AE524" s="150">
        <v>4194</v>
      </c>
      <c r="AF524" s="150">
        <v>4260</v>
      </c>
    </row>
    <row r="525" spans="2:32" x14ac:dyDescent="0.2">
      <c r="B525" s="146" t="s">
        <v>37</v>
      </c>
      <c r="C525" s="146" t="s">
        <v>452</v>
      </c>
      <c r="D525" s="146" t="s">
        <v>416</v>
      </c>
      <c r="E525" s="146" t="s">
        <v>440</v>
      </c>
      <c r="F525" s="146" t="s">
        <v>423</v>
      </c>
      <c r="G525" s="150">
        <v>701</v>
      </c>
      <c r="H525" s="150">
        <v>701</v>
      </c>
      <c r="I525" s="150">
        <v>699</v>
      </c>
      <c r="J525" s="150">
        <v>700</v>
      </c>
      <c r="K525" s="150">
        <v>699</v>
      </c>
      <c r="L525" s="150">
        <v>700</v>
      </c>
      <c r="M525" s="150">
        <v>699</v>
      </c>
      <c r="N525" s="150">
        <v>699</v>
      </c>
      <c r="O525" s="150">
        <v>698</v>
      </c>
      <c r="P525" s="150">
        <v>698</v>
      </c>
      <c r="Q525" s="150">
        <v>698</v>
      </c>
      <c r="R525" s="150">
        <v>697</v>
      </c>
      <c r="S525" s="150">
        <v>696</v>
      </c>
      <c r="T525" s="150">
        <v>697</v>
      </c>
      <c r="U525" s="150">
        <v>695</v>
      </c>
      <c r="V525" s="150">
        <v>696</v>
      </c>
      <c r="W525" s="150">
        <v>694</v>
      </c>
      <c r="X525" s="150">
        <v>695</v>
      </c>
      <c r="Y525" s="150">
        <v>695</v>
      </c>
      <c r="Z525" s="150">
        <v>696</v>
      </c>
      <c r="AA525" s="150">
        <v>696</v>
      </c>
      <c r="AB525" s="150">
        <v>696</v>
      </c>
      <c r="AC525" s="150">
        <v>695</v>
      </c>
      <c r="AD525" s="150">
        <v>695</v>
      </c>
      <c r="AE525" s="150">
        <v>695</v>
      </c>
      <c r="AF525" s="150">
        <v>694</v>
      </c>
    </row>
    <row r="526" spans="2:32" x14ac:dyDescent="0.2">
      <c r="B526" s="146" t="s">
        <v>37</v>
      </c>
      <c r="C526" s="146" t="s">
        <v>452</v>
      </c>
      <c r="D526" s="146" t="s">
        <v>416</v>
      </c>
      <c r="E526" s="146" t="s">
        <v>441</v>
      </c>
      <c r="F526" s="146" t="s">
        <v>423</v>
      </c>
      <c r="G526" s="150">
        <v>11</v>
      </c>
      <c r="H526" s="150">
        <v>11</v>
      </c>
      <c r="I526" s="150">
        <v>11</v>
      </c>
      <c r="J526" s="150">
        <v>11</v>
      </c>
      <c r="K526" s="150">
        <v>11</v>
      </c>
      <c r="L526" s="150">
        <v>11</v>
      </c>
      <c r="M526" s="150">
        <v>11</v>
      </c>
      <c r="N526" s="150">
        <v>11</v>
      </c>
      <c r="O526" s="150">
        <v>11</v>
      </c>
      <c r="P526" s="150">
        <v>11</v>
      </c>
      <c r="Q526" s="150">
        <v>11</v>
      </c>
      <c r="R526" s="150">
        <v>11</v>
      </c>
      <c r="S526" s="150">
        <v>11</v>
      </c>
      <c r="T526" s="150">
        <v>11</v>
      </c>
      <c r="U526" s="150">
        <v>11</v>
      </c>
      <c r="V526" s="150">
        <v>11</v>
      </c>
      <c r="W526" s="150">
        <v>11</v>
      </c>
      <c r="X526" s="150">
        <v>11</v>
      </c>
      <c r="Y526" s="150">
        <v>11</v>
      </c>
      <c r="Z526" s="150">
        <v>11</v>
      </c>
      <c r="AA526" s="150">
        <v>11</v>
      </c>
      <c r="AB526" s="150">
        <v>11</v>
      </c>
      <c r="AC526" s="150">
        <v>11</v>
      </c>
      <c r="AD526" s="150">
        <v>11</v>
      </c>
      <c r="AE526" s="150">
        <v>11</v>
      </c>
      <c r="AF526" s="150">
        <v>11</v>
      </c>
    </row>
    <row r="527" spans="2:32" x14ac:dyDescent="0.2">
      <c r="B527" s="146"/>
      <c r="C527" s="146"/>
      <c r="D527" s="146" t="s">
        <v>448</v>
      </c>
      <c r="E527" s="146"/>
      <c r="F527" s="146" t="s">
        <v>448</v>
      </c>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row>
    <row r="528" spans="2:32" x14ac:dyDescent="0.2">
      <c r="B528" s="146" t="s">
        <v>41</v>
      </c>
      <c r="C528" s="146" t="s">
        <v>452</v>
      </c>
      <c r="D528" s="146" t="s">
        <v>416</v>
      </c>
      <c r="E528" s="146" t="s">
        <v>428</v>
      </c>
      <c r="F528" s="146" t="s">
        <v>243</v>
      </c>
      <c r="G528" s="150">
        <v>126</v>
      </c>
      <c r="H528" s="150">
        <v>118</v>
      </c>
      <c r="I528" s="150">
        <v>93</v>
      </c>
      <c r="J528" s="150">
        <v>69</v>
      </c>
      <c r="K528" s="150">
        <v>49</v>
      </c>
      <c r="L528" s="150">
        <v>33</v>
      </c>
      <c r="M528" s="150">
        <v>20</v>
      </c>
      <c r="N528" s="150">
        <v>9</v>
      </c>
      <c r="O528" s="150">
        <v>3</v>
      </c>
      <c r="P528" s="150">
        <v>0</v>
      </c>
      <c r="Q528" s="150">
        <v>0</v>
      </c>
      <c r="R528" s="150">
        <v>0</v>
      </c>
      <c r="S528" s="150">
        <v>0</v>
      </c>
      <c r="T528" s="150">
        <v>0</v>
      </c>
      <c r="U528" s="150">
        <v>0</v>
      </c>
      <c r="V528" s="150">
        <v>0</v>
      </c>
      <c r="W528" s="150">
        <v>0</v>
      </c>
      <c r="X528" s="150">
        <v>0</v>
      </c>
      <c r="Y528" s="150">
        <v>0</v>
      </c>
      <c r="Z528" s="150">
        <v>0</v>
      </c>
      <c r="AA528" s="150">
        <v>0</v>
      </c>
      <c r="AB528" s="150">
        <v>0</v>
      </c>
      <c r="AC528" s="150">
        <v>0</v>
      </c>
      <c r="AD528" s="150">
        <v>0</v>
      </c>
      <c r="AE528" s="150">
        <v>0</v>
      </c>
      <c r="AF528" s="150">
        <v>0</v>
      </c>
    </row>
    <row r="529" spans="2:32" x14ac:dyDescent="0.2">
      <c r="B529" s="146" t="s">
        <v>41</v>
      </c>
      <c r="C529" s="146" t="s">
        <v>452</v>
      </c>
      <c r="D529" s="146" t="s">
        <v>416</v>
      </c>
      <c r="E529" s="146" t="s">
        <v>429</v>
      </c>
      <c r="F529" s="146" t="s">
        <v>243</v>
      </c>
      <c r="G529" s="150">
        <v>292</v>
      </c>
      <c r="H529" s="150">
        <v>272</v>
      </c>
      <c r="I529" s="150">
        <v>218</v>
      </c>
      <c r="J529" s="150">
        <v>164</v>
      </c>
      <c r="K529" s="150">
        <v>120</v>
      </c>
      <c r="L529" s="150">
        <v>81</v>
      </c>
      <c r="M529" s="150">
        <v>51</v>
      </c>
      <c r="N529" s="150">
        <v>27</v>
      </c>
      <c r="O529" s="150">
        <v>10</v>
      </c>
      <c r="P529" s="150">
        <v>1</v>
      </c>
      <c r="Q529" s="150">
        <v>0</v>
      </c>
      <c r="R529" s="150">
        <v>0</v>
      </c>
      <c r="S529" s="150">
        <v>0</v>
      </c>
      <c r="T529" s="150">
        <v>0</v>
      </c>
      <c r="U529" s="150">
        <v>0</v>
      </c>
      <c r="V529" s="150">
        <v>0</v>
      </c>
      <c r="W529" s="150">
        <v>0</v>
      </c>
      <c r="X529" s="150">
        <v>0</v>
      </c>
      <c r="Y529" s="150">
        <v>0</v>
      </c>
      <c r="Z529" s="150">
        <v>0</v>
      </c>
      <c r="AA529" s="150">
        <v>0</v>
      </c>
      <c r="AB529" s="150">
        <v>0</v>
      </c>
      <c r="AC529" s="150">
        <v>0</v>
      </c>
      <c r="AD529" s="150">
        <v>0</v>
      </c>
      <c r="AE529" s="150">
        <v>0</v>
      </c>
      <c r="AF529" s="150">
        <v>0</v>
      </c>
    </row>
    <row r="530" spans="2:32" x14ac:dyDescent="0.2">
      <c r="B530" s="146" t="s">
        <v>41</v>
      </c>
      <c r="C530" s="146" t="s">
        <v>452</v>
      </c>
      <c r="D530" s="146" t="s">
        <v>416</v>
      </c>
      <c r="E530" s="146" t="s">
        <v>430</v>
      </c>
      <c r="F530" s="146" t="s">
        <v>420</v>
      </c>
      <c r="G530" s="150">
        <v>5488</v>
      </c>
      <c r="H530" s="150">
        <v>5911</v>
      </c>
      <c r="I530" s="150">
        <v>8615</v>
      </c>
      <c r="J530" s="150">
        <v>12907</v>
      </c>
      <c r="K530" s="150">
        <v>16559</v>
      </c>
      <c r="L530" s="150">
        <v>19573</v>
      </c>
      <c r="M530" s="150">
        <v>23615</v>
      </c>
      <c r="N530" s="150">
        <v>27657</v>
      </c>
      <c r="O530" s="150">
        <v>31130</v>
      </c>
      <c r="P530" s="150">
        <v>35068</v>
      </c>
      <c r="Q530" s="150">
        <v>39733</v>
      </c>
      <c r="R530" s="150">
        <v>39661</v>
      </c>
      <c r="S530" s="150">
        <v>39625</v>
      </c>
      <c r="T530" s="150">
        <v>39600</v>
      </c>
      <c r="U530" s="150">
        <v>39585</v>
      </c>
      <c r="V530" s="150">
        <v>39560</v>
      </c>
      <c r="W530" s="150">
        <v>38830</v>
      </c>
      <c r="X530" s="150">
        <v>38818</v>
      </c>
      <c r="Y530" s="150">
        <v>38822</v>
      </c>
      <c r="Z530" s="150">
        <v>38793</v>
      </c>
      <c r="AA530" s="150">
        <v>36931</v>
      </c>
      <c r="AB530" s="150">
        <v>36926</v>
      </c>
      <c r="AC530" s="150">
        <v>36932</v>
      </c>
      <c r="AD530" s="150">
        <v>36232</v>
      </c>
      <c r="AE530" s="150">
        <v>36231</v>
      </c>
      <c r="AF530" s="150">
        <v>36219</v>
      </c>
    </row>
    <row r="531" spans="2:32" x14ac:dyDescent="0.2">
      <c r="B531" s="146" t="s">
        <v>41</v>
      </c>
      <c r="C531" s="146" t="s">
        <v>452</v>
      </c>
      <c r="D531" s="146" t="s">
        <v>416</v>
      </c>
      <c r="E531" s="146" t="s">
        <v>431</v>
      </c>
      <c r="F531" s="146" t="s">
        <v>420</v>
      </c>
      <c r="G531" s="150">
        <v>0</v>
      </c>
      <c r="H531" s="150">
        <v>0</v>
      </c>
      <c r="I531" s="150">
        <v>0</v>
      </c>
      <c r="J531" s="150">
        <v>348</v>
      </c>
      <c r="K531" s="150">
        <v>1008</v>
      </c>
      <c r="L531" s="150">
        <v>1973</v>
      </c>
      <c r="M531" s="150">
        <v>2428</v>
      </c>
      <c r="N531" s="150">
        <v>2886</v>
      </c>
      <c r="O531" s="150">
        <v>3623</v>
      </c>
      <c r="P531" s="150">
        <v>4114</v>
      </c>
      <c r="Q531" s="150">
        <v>4252</v>
      </c>
      <c r="R531" s="150">
        <v>4249</v>
      </c>
      <c r="S531" s="150">
        <v>4248</v>
      </c>
      <c r="T531" s="150">
        <v>4246</v>
      </c>
      <c r="U531" s="150">
        <v>4247</v>
      </c>
      <c r="V531" s="150">
        <v>4245</v>
      </c>
      <c r="W531" s="150">
        <v>4604</v>
      </c>
      <c r="X531" s="150">
        <v>4604</v>
      </c>
      <c r="Y531" s="150">
        <v>4606</v>
      </c>
      <c r="Z531" s="150">
        <v>4605</v>
      </c>
      <c r="AA531" s="150">
        <v>4606</v>
      </c>
      <c r="AB531" s="150">
        <v>4608</v>
      </c>
      <c r="AC531" s="150">
        <v>4612</v>
      </c>
      <c r="AD531" s="150">
        <v>4972</v>
      </c>
      <c r="AE531" s="150">
        <v>4976</v>
      </c>
      <c r="AF531" s="150">
        <v>4979</v>
      </c>
    </row>
    <row r="532" spans="2:32" x14ac:dyDescent="0.2">
      <c r="B532" s="146" t="s">
        <v>41</v>
      </c>
      <c r="C532" s="146" t="s">
        <v>452</v>
      </c>
      <c r="D532" s="146" t="s">
        <v>416</v>
      </c>
      <c r="E532" s="146" t="s">
        <v>432</v>
      </c>
      <c r="F532" s="146" t="s">
        <v>420</v>
      </c>
      <c r="G532" s="150">
        <v>0</v>
      </c>
      <c r="H532" s="150">
        <v>0</v>
      </c>
      <c r="I532" s="150">
        <v>0</v>
      </c>
      <c r="J532" s="150">
        <v>348</v>
      </c>
      <c r="K532" s="150">
        <v>1008</v>
      </c>
      <c r="L532" s="150">
        <v>1973</v>
      </c>
      <c r="M532" s="150">
        <v>2428</v>
      </c>
      <c r="N532" s="150">
        <v>2886</v>
      </c>
      <c r="O532" s="150">
        <v>3623</v>
      </c>
      <c r="P532" s="150">
        <v>4114</v>
      </c>
      <c r="Q532" s="150">
        <v>4252</v>
      </c>
      <c r="R532" s="150">
        <v>4249</v>
      </c>
      <c r="S532" s="150">
        <v>4248</v>
      </c>
      <c r="T532" s="150">
        <v>4246</v>
      </c>
      <c r="U532" s="150">
        <v>4247</v>
      </c>
      <c r="V532" s="150">
        <v>4245</v>
      </c>
      <c r="W532" s="150">
        <v>4604</v>
      </c>
      <c r="X532" s="150">
        <v>4604</v>
      </c>
      <c r="Y532" s="150">
        <v>4606</v>
      </c>
      <c r="Z532" s="150">
        <v>4605</v>
      </c>
      <c r="AA532" s="150">
        <v>4606</v>
      </c>
      <c r="AB532" s="150">
        <v>4608</v>
      </c>
      <c r="AC532" s="150">
        <v>4612</v>
      </c>
      <c r="AD532" s="150">
        <v>4972</v>
      </c>
      <c r="AE532" s="150">
        <v>4976</v>
      </c>
      <c r="AF532" s="150">
        <v>4979</v>
      </c>
    </row>
    <row r="533" spans="2:32" x14ac:dyDescent="0.2">
      <c r="B533" s="146" t="s">
        <v>41</v>
      </c>
      <c r="C533" s="146" t="s">
        <v>452</v>
      </c>
      <c r="D533" s="146" t="s">
        <v>416</v>
      </c>
      <c r="E533" s="146" t="s">
        <v>442</v>
      </c>
      <c r="F533" s="146" t="s">
        <v>420</v>
      </c>
      <c r="G533" s="150">
        <v>0</v>
      </c>
      <c r="H533" s="150">
        <v>0</v>
      </c>
      <c r="I533" s="150">
        <v>0</v>
      </c>
      <c r="J533" s="150">
        <v>0</v>
      </c>
      <c r="K533" s="150">
        <v>0</v>
      </c>
      <c r="L533" s="150">
        <v>0</v>
      </c>
      <c r="M533" s="150">
        <v>0</v>
      </c>
      <c r="N533" s="150">
        <v>0</v>
      </c>
      <c r="O533" s="150">
        <v>0</v>
      </c>
      <c r="P533" s="150">
        <v>0</v>
      </c>
      <c r="Q533" s="150">
        <v>0</v>
      </c>
      <c r="R533" s="150">
        <v>0</v>
      </c>
      <c r="S533" s="150">
        <v>0</v>
      </c>
      <c r="T533" s="150">
        <v>0</v>
      </c>
      <c r="U533" s="150">
        <v>0</v>
      </c>
      <c r="V533" s="150">
        <v>0</v>
      </c>
      <c r="W533" s="150">
        <v>0</v>
      </c>
      <c r="X533" s="150">
        <v>0</v>
      </c>
      <c r="Y533" s="150">
        <v>0</v>
      </c>
      <c r="Z533" s="150">
        <v>0</v>
      </c>
      <c r="AA533" s="150">
        <v>1867</v>
      </c>
      <c r="AB533" s="150">
        <v>1866</v>
      </c>
      <c r="AC533" s="150">
        <v>1865</v>
      </c>
      <c r="AD533" s="150">
        <v>1827</v>
      </c>
      <c r="AE533" s="150">
        <v>1828</v>
      </c>
      <c r="AF533" s="150">
        <v>1829</v>
      </c>
    </row>
    <row r="534" spans="2:32" x14ac:dyDescent="0.2">
      <c r="B534" s="146" t="s">
        <v>41</v>
      </c>
      <c r="C534" s="146" t="s">
        <v>452</v>
      </c>
      <c r="D534" s="146" t="s">
        <v>416</v>
      </c>
      <c r="E534" s="146" t="s">
        <v>433</v>
      </c>
      <c r="F534" s="146" t="s">
        <v>243</v>
      </c>
      <c r="G534" s="150">
        <v>739</v>
      </c>
      <c r="H534" s="150">
        <v>691</v>
      </c>
      <c r="I534" s="150">
        <v>550</v>
      </c>
      <c r="J534" s="150">
        <v>492</v>
      </c>
      <c r="K534" s="150">
        <v>429</v>
      </c>
      <c r="L534" s="150">
        <v>365</v>
      </c>
      <c r="M534" s="150">
        <v>297</v>
      </c>
      <c r="N534" s="150">
        <v>226</v>
      </c>
      <c r="O534" s="150">
        <v>151</v>
      </c>
      <c r="P534" s="150">
        <v>73</v>
      </c>
      <c r="Q534" s="150">
        <v>0</v>
      </c>
      <c r="R534" s="150">
        <v>0</v>
      </c>
      <c r="S534" s="150">
        <v>0</v>
      </c>
      <c r="T534" s="150">
        <v>0</v>
      </c>
      <c r="U534" s="150">
        <v>0</v>
      </c>
      <c r="V534" s="150">
        <v>0</v>
      </c>
      <c r="W534" s="150">
        <v>0</v>
      </c>
      <c r="X534" s="150">
        <v>0</v>
      </c>
      <c r="Y534" s="150">
        <v>0</v>
      </c>
      <c r="Z534" s="150">
        <v>0</v>
      </c>
      <c r="AA534" s="150">
        <v>0</v>
      </c>
      <c r="AB534" s="150">
        <v>0</v>
      </c>
      <c r="AC534" s="150">
        <v>0</v>
      </c>
      <c r="AD534" s="150">
        <v>0</v>
      </c>
      <c r="AE534" s="150">
        <v>0</v>
      </c>
      <c r="AF534" s="150">
        <v>0</v>
      </c>
    </row>
    <row r="535" spans="2:32" x14ac:dyDescent="0.2">
      <c r="B535" s="146" t="s">
        <v>41</v>
      </c>
      <c r="C535" s="146" t="s">
        <v>452</v>
      </c>
      <c r="D535" s="146" t="s">
        <v>416</v>
      </c>
      <c r="E535" s="146" t="s">
        <v>434</v>
      </c>
      <c r="F535" s="146" t="s">
        <v>243</v>
      </c>
      <c r="G535" s="150">
        <v>1681</v>
      </c>
      <c r="H535" s="150">
        <v>1568</v>
      </c>
      <c r="I535" s="150">
        <v>1251</v>
      </c>
      <c r="J535" s="150">
        <v>1121</v>
      </c>
      <c r="K535" s="150">
        <v>979</v>
      </c>
      <c r="L535" s="150">
        <v>833</v>
      </c>
      <c r="M535" s="150">
        <v>678</v>
      </c>
      <c r="N535" s="150">
        <v>517</v>
      </c>
      <c r="O535" s="150">
        <v>350</v>
      </c>
      <c r="P535" s="150">
        <v>178</v>
      </c>
      <c r="Q535" s="150">
        <v>0</v>
      </c>
      <c r="R535" s="150">
        <v>0</v>
      </c>
      <c r="S535" s="150">
        <v>0</v>
      </c>
      <c r="T535" s="150">
        <v>0</v>
      </c>
      <c r="U535" s="150">
        <v>0</v>
      </c>
      <c r="V535" s="150">
        <v>0</v>
      </c>
      <c r="W535" s="150">
        <v>0</v>
      </c>
      <c r="X535" s="150">
        <v>0</v>
      </c>
      <c r="Y535" s="150">
        <v>0</v>
      </c>
      <c r="Z535" s="150">
        <v>0</v>
      </c>
      <c r="AA535" s="150">
        <v>0</v>
      </c>
      <c r="AB535" s="150">
        <v>0</v>
      </c>
      <c r="AC535" s="150">
        <v>0</v>
      </c>
      <c r="AD535" s="150">
        <v>0</v>
      </c>
      <c r="AE535" s="150">
        <v>0</v>
      </c>
      <c r="AF535" s="150">
        <v>0</v>
      </c>
    </row>
    <row r="536" spans="2:32" x14ac:dyDescent="0.2">
      <c r="B536" s="146" t="s">
        <v>41</v>
      </c>
      <c r="C536" s="146" t="s">
        <v>452</v>
      </c>
      <c r="D536" s="146" t="s">
        <v>416</v>
      </c>
      <c r="E536" s="146" t="s">
        <v>435</v>
      </c>
      <c r="F536" s="146" t="s">
        <v>421</v>
      </c>
      <c r="G536" s="150">
        <v>5076</v>
      </c>
      <c r="H536" s="150">
        <v>5076</v>
      </c>
      <c r="I536" s="150">
        <v>4744</v>
      </c>
      <c r="J536" s="150">
        <v>4233</v>
      </c>
      <c r="K536" s="150">
        <v>3697</v>
      </c>
      <c r="L536" s="150">
        <v>3135</v>
      </c>
      <c r="M536" s="150">
        <v>2549</v>
      </c>
      <c r="N536" s="150">
        <v>1944</v>
      </c>
      <c r="O536" s="150">
        <v>1315</v>
      </c>
      <c r="P536" s="150">
        <v>666</v>
      </c>
      <c r="Q536" s="150">
        <v>0</v>
      </c>
      <c r="R536" s="150">
        <v>0</v>
      </c>
      <c r="S536" s="150">
        <v>0</v>
      </c>
      <c r="T536" s="150">
        <v>0</v>
      </c>
      <c r="U536" s="150">
        <v>0</v>
      </c>
      <c r="V536" s="150">
        <v>0</v>
      </c>
      <c r="W536" s="150">
        <v>0</v>
      </c>
      <c r="X536" s="150">
        <v>0</v>
      </c>
      <c r="Y536" s="150">
        <v>0</v>
      </c>
      <c r="Z536" s="150">
        <v>0</v>
      </c>
      <c r="AA536" s="150">
        <v>0</v>
      </c>
      <c r="AB536" s="150">
        <v>0</v>
      </c>
      <c r="AC536" s="150">
        <v>0</v>
      </c>
      <c r="AD536" s="150">
        <v>0</v>
      </c>
      <c r="AE536" s="150">
        <v>0</v>
      </c>
      <c r="AF536" s="150">
        <v>0</v>
      </c>
    </row>
    <row r="537" spans="2:32" x14ac:dyDescent="0.2">
      <c r="B537" s="146" t="s">
        <v>41</v>
      </c>
      <c r="C537" s="146" t="s">
        <v>452</v>
      </c>
      <c r="D537" s="146" t="s">
        <v>416</v>
      </c>
      <c r="E537" s="146" t="s">
        <v>436</v>
      </c>
      <c r="F537" s="146" t="s">
        <v>421</v>
      </c>
      <c r="G537" s="150">
        <v>34438</v>
      </c>
      <c r="H537" s="150">
        <v>34440</v>
      </c>
      <c r="I537" s="150">
        <v>32194</v>
      </c>
      <c r="J537" s="150">
        <v>28716</v>
      </c>
      <c r="K537" s="150">
        <v>25073</v>
      </c>
      <c r="L537" s="150">
        <v>21271</v>
      </c>
      <c r="M537" s="150">
        <v>17312</v>
      </c>
      <c r="N537" s="150">
        <v>13210</v>
      </c>
      <c r="O537" s="150">
        <v>8955</v>
      </c>
      <c r="P537" s="150">
        <v>4547</v>
      </c>
      <c r="Q537" s="150">
        <v>0</v>
      </c>
      <c r="R537" s="150">
        <v>0</v>
      </c>
      <c r="S537" s="150">
        <v>0</v>
      </c>
      <c r="T537" s="150">
        <v>0</v>
      </c>
      <c r="U537" s="150">
        <v>0</v>
      </c>
      <c r="V537" s="150">
        <v>0</v>
      </c>
      <c r="W537" s="150">
        <v>0</v>
      </c>
      <c r="X537" s="150">
        <v>0</v>
      </c>
      <c r="Y537" s="150">
        <v>0</v>
      </c>
      <c r="Z537" s="150">
        <v>0</v>
      </c>
      <c r="AA537" s="150">
        <v>0</v>
      </c>
      <c r="AB537" s="150">
        <v>0</v>
      </c>
      <c r="AC537" s="150">
        <v>0</v>
      </c>
      <c r="AD537" s="150">
        <v>0</v>
      </c>
      <c r="AE537" s="150">
        <v>0</v>
      </c>
      <c r="AF537" s="150">
        <v>0</v>
      </c>
    </row>
    <row r="538" spans="2:32" x14ac:dyDescent="0.2">
      <c r="B538" s="146" t="s">
        <v>41</v>
      </c>
      <c r="C538" s="146" t="s">
        <v>452</v>
      </c>
      <c r="D538" s="146" t="s">
        <v>416</v>
      </c>
      <c r="E538" s="146" t="s">
        <v>422</v>
      </c>
      <c r="F538" s="146" t="s">
        <v>422</v>
      </c>
      <c r="G538" s="150">
        <v>4805</v>
      </c>
      <c r="H538" s="150">
        <v>4475</v>
      </c>
      <c r="I538" s="150">
        <v>4149</v>
      </c>
      <c r="J538" s="150">
        <v>3632</v>
      </c>
      <c r="K538" s="150">
        <v>3114</v>
      </c>
      <c r="L538" s="150">
        <v>2595</v>
      </c>
      <c r="M538" s="150">
        <v>2070</v>
      </c>
      <c r="N538" s="150">
        <v>1551</v>
      </c>
      <c r="O538" s="150">
        <v>1032</v>
      </c>
      <c r="P538" s="150">
        <v>513</v>
      </c>
      <c r="Q538" s="150">
        <v>0</v>
      </c>
      <c r="R538" s="150">
        <v>0</v>
      </c>
      <c r="S538" s="150">
        <v>0</v>
      </c>
      <c r="T538" s="150">
        <v>0</v>
      </c>
      <c r="U538" s="150">
        <v>0</v>
      </c>
      <c r="V538" s="150">
        <v>0</v>
      </c>
      <c r="W538" s="150">
        <v>0</v>
      </c>
      <c r="X538" s="150">
        <v>0</v>
      </c>
      <c r="Y538" s="150">
        <v>0</v>
      </c>
      <c r="Z538" s="150">
        <v>0</v>
      </c>
      <c r="AA538" s="150">
        <v>0</v>
      </c>
      <c r="AB538" s="150">
        <v>0</v>
      </c>
      <c r="AC538" s="150">
        <v>0</v>
      </c>
      <c r="AD538" s="150">
        <v>0</v>
      </c>
      <c r="AE538" s="150">
        <v>0</v>
      </c>
      <c r="AF538" s="150">
        <v>0</v>
      </c>
    </row>
    <row r="539" spans="2:32" x14ac:dyDescent="0.2">
      <c r="B539" s="146" t="s">
        <v>41</v>
      </c>
      <c r="C539" s="146" t="s">
        <v>452</v>
      </c>
      <c r="D539" s="146" t="s">
        <v>416</v>
      </c>
      <c r="E539" s="146" t="s">
        <v>437</v>
      </c>
      <c r="F539" s="146" t="s">
        <v>421</v>
      </c>
      <c r="G539" s="150">
        <v>709</v>
      </c>
      <c r="H539" s="150">
        <v>705</v>
      </c>
      <c r="I539" s="150">
        <v>714</v>
      </c>
      <c r="J539" s="150">
        <v>545</v>
      </c>
      <c r="K539" s="150">
        <v>400</v>
      </c>
      <c r="L539" s="150">
        <v>276</v>
      </c>
      <c r="M539" s="150">
        <v>175</v>
      </c>
      <c r="N539" s="150">
        <v>98</v>
      </c>
      <c r="O539" s="150">
        <v>40</v>
      </c>
      <c r="P539" s="150">
        <v>7</v>
      </c>
      <c r="Q539" s="150">
        <v>0</v>
      </c>
      <c r="R539" s="150">
        <v>0</v>
      </c>
      <c r="S539" s="150">
        <v>0</v>
      </c>
      <c r="T539" s="150">
        <v>0</v>
      </c>
      <c r="U539" s="150">
        <v>0</v>
      </c>
      <c r="V539" s="150">
        <v>0</v>
      </c>
      <c r="W539" s="150">
        <v>0</v>
      </c>
      <c r="X539" s="150">
        <v>0</v>
      </c>
      <c r="Y539" s="150">
        <v>0</v>
      </c>
      <c r="Z539" s="150">
        <v>0</v>
      </c>
      <c r="AA539" s="150">
        <v>0</v>
      </c>
      <c r="AB539" s="150">
        <v>0</v>
      </c>
      <c r="AC539" s="150">
        <v>0</v>
      </c>
      <c r="AD539" s="150">
        <v>0</v>
      </c>
      <c r="AE539" s="150">
        <v>0</v>
      </c>
      <c r="AF539" s="150">
        <v>0</v>
      </c>
    </row>
    <row r="540" spans="2:32" x14ac:dyDescent="0.2">
      <c r="B540" s="146" t="s">
        <v>41</v>
      </c>
      <c r="C540" s="146" t="s">
        <v>452</v>
      </c>
      <c r="D540" s="146" t="s">
        <v>416</v>
      </c>
      <c r="E540" s="146" t="s">
        <v>438</v>
      </c>
      <c r="F540" s="146" t="s">
        <v>421</v>
      </c>
      <c r="G540" s="150">
        <v>4843</v>
      </c>
      <c r="H540" s="150">
        <v>4811</v>
      </c>
      <c r="I540" s="150">
        <v>4865</v>
      </c>
      <c r="J540" s="150">
        <v>3726</v>
      </c>
      <c r="K540" s="150">
        <v>2737</v>
      </c>
      <c r="L540" s="150">
        <v>1899</v>
      </c>
      <c r="M540" s="150">
        <v>1213</v>
      </c>
      <c r="N540" s="150">
        <v>678</v>
      </c>
      <c r="O540" s="150">
        <v>300</v>
      </c>
      <c r="P540" s="150">
        <v>73</v>
      </c>
      <c r="Q540" s="150">
        <v>0</v>
      </c>
      <c r="R540" s="150">
        <v>0</v>
      </c>
      <c r="S540" s="150">
        <v>0</v>
      </c>
      <c r="T540" s="150">
        <v>0</v>
      </c>
      <c r="U540" s="150">
        <v>0</v>
      </c>
      <c r="V540" s="150">
        <v>0</v>
      </c>
      <c r="W540" s="150">
        <v>0</v>
      </c>
      <c r="X540" s="150">
        <v>0</v>
      </c>
      <c r="Y540" s="150">
        <v>0</v>
      </c>
      <c r="Z540" s="150">
        <v>0</v>
      </c>
      <c r="AA540" s="150">
        <v>0</v>
      </c>
      <c r="AB540" s="150">
        <v>0</v>
      </c>
      <c r="AC540" s="150">
        <v>0</v>
      </c>
      <c r="AD540" s="150">
        <v>0</v>
      </c>
      <c r="AE540" s="150">
        <v>0</v>
      </c>
      <c r="AF540" s="150">
        <v>0</v>
      </c>
    </row>
    <row r="541" spans="2:32" x14ac:dyDescent="0.2">
      <c r="B541" s="146" t="s">
        <v>41</v>
      </c>
      <c r="C541" s="146" t="s">
        <v>452</v>
      </c>
      <c r="D541" s="146" t="s">
        <v>416</v>
      </c>
      <c r="E541" s="146" t="s">
        <v>439</v>
      </c>
      <c r="F541" s="146" t="s">
        <v>420</v>
      </c>
      <c r="G541" s="150">
        <v>882</v>
      </c>
      <c r="H541" s="150">
        <v>1011</v>
      </c>
      <c r="I541" s="150">
        <v>1661</v>
      </c>
      <c r="J541" s="150">
        <v>2866</v>
      </c>
      <c r="K541" s="150">
        <v>4093</v>
      </c>
      <c r="L541" s="150">
        <v>5344</v>
      </c>
      <c r="M541" s="150">
        <v>6568</v>
      </c>
      <c r="N541" s="150">
        <v>7800</v>
      </c>
      <c r="O541" s="150">
        <v>9035</v>
      </c>
      <c r="P541" s="150">
        <v>10269</v>
      </c>
      <c r="Q541" s="150">
        <v>11506</v>
      </c>
      <c r="R541" s="150">
        <v>11509</v>
      </c>
      <c r="S541" s="150">
        <v>11517</v>
      </c>
      <c r="T541" s="150">
        <v>11522</v>
      </c>
      <c r="U541" s="150">
        <v>11528</v>
      </c>
      <c r="V541" s="150">
        <v>11531</v>
      </c>
      <c r="W541" s="150">
        <v>11545</v>
      </c>
      <c r="X541" s="150">
        <v>11562</v>
      </c>
      <c r="Y541" s="150">
        <v>11590</v>
      </c>
      <c r="Z541" s="150">
        <v>11614</v>
      </c>
      <c r="AA541" s="150">
        <v>11653</v>
      </c>
      <c r="AB541" s="150">
        <v>11688</v>
      </c>
      <c r="AC541" s="150">
        <v>11733</v>
      </c>
      <c r="AD541" s="150">
        <v>11771</v>
      </c>
      <c r="AE541" s="150">
        <v>11815</v>
      </c>
      <c r="AF541" s="150">
        <v>11858</v>
      </c>
    </row>
    <row r="542" spans="2:32" x14ac:dyDescent="0.2">
      <c r="B542" s="146" t="s">
        <v>41</v>
      </c>
      <c r="C542" s="146" t="s">
        <v>452</v>
      </c>
      <c r="D542" s="146" t="s">
        <v>416</v>
      </c>
      <c r="E542" s="146" t="s">
        <v>440</v>
      </c>
      <c r="F542" s="146" t="s">
        <v>423</v>
      </c>
      <c r="G542" s="150">
        <v>701</v>
      </c>
      <c r="H542" s="150">
        <v>700</v>
      </c>
      <c r="I542" s="150">
        <v>699</v>
      </c>
      <c r="J542" s="150">
        <v>611</v>
      </c>
      <c r="K542" s="150">
        <v>524</v>
      </c>
      <c r="L542" s="150">
        <v>436</v>
      </c>
      <c r="M542" s="150">
        <v>347</v>
      </c>
      <c r="N542" s="150">
        <v>260</v>
      </c>
      <c r="O542" s="150">
        <v>172</v>
      </c>
      <c r="P542" s="150">
        <v>84</v>
      </c>
      <c r="Q542" s="150">
        <v>0</v>
      </c>
      <c r="R542" s="150">
        <v>0</v>
      </c>
      <c r="S542" s="150">
        <v>0</v>
      </c>
      <c r="T542" s="150">
        <v>0</v>
      </c>
      <c r="U542" s="150">
        <v>0</v>
      </c>
      <c r="V542" s="150">
        <v>0</v>
      </c>
      <c r="W542" s="150">
        <v>0</v>
      </c>
      <c r="X542" s="150">
        <v>0</v>
      </c>
      <c r="Y542" s="150">
        <v>0</v>
      </c>
      <c r="Z542" s="150">
        <v>0</v>
      </c>
      <c r="AA542" s="150">
        <v>0</v>
      </c>
      <c r="AB542" s="150">
        <v>0</v>
      </c>
      <c r="AC542" s="150">
        <v>0</v>
      </c>
      <c r="AD542" s="150">
        <v>0</v>
      </c>
      <c r="AE542" s="150">
        <v>0</v>
      </c>
      <c r="AF542" s="150">
        <v>0</v>
      </c>
    </row>
    <row r="543" spans="2:32" x14ac:dyDescent="0.2">
      <c r="B543" s="146" t="s">
        <v>41</v>
      </c>
      <c r="C543" s="146" t="s">
        <v>452</v>
      </c>
      <c r="D543" s="146" t="s">
        <v>416</v>
      </c>
      <c r="E543" s="146" t="s">
        <v>441</v>
      </c>
      <c r="F543" s="146" t="s">
        <v>423</v>
      </c>
      <c r="G543" s="150">
        <v>11</v>
      </c>
      <c r="H543" s="150">
        <v>11</v>
      </c>
      <c r="I543" s="150">
        <v>11</v>
      </c>
      <c r="J543" s="150">
        <v>11</v>
      </c>
      <c r="K543" s="150">
        <v>11</v>
      </c>
      <c r="L543" s="150">
        <v>10</v>
      </c>
      <c r="M543" s="150">
        <v>0</v>
      </c>
      <c r="N543" s="150">
        <v>0</v>
      </c>
      <c r="O543" s="150">
        <v>0</v>
      </c>
      <c r="P543" s="150">
        <v>0</v>
      </c>
      <c r="Q543" s="150">
        <v>0</v>
      </c>
      <c r="R543" s="150">
        <v>0</v>
      </c>
      <c r="S543" s="150">
        <v>0</v>
      </c>
      <c r="T543" s="150">
        <v>0</v>
      </c>
      <c r="U543" s="150">
        <v>0</v>
      </c>
      <c r="V543" s="150">
        <v>0</v>
      </c>
      <c r="W543" s="150">
        <v>0</v>
      </c>
      <c r="X543" s="150">
        <v>0</v>
      </c>
      <c r="Y543" s="150">
        <v>0</v>
      </c>
      <c r="Z543" s="150">
        <v>0</v>
      </c>
      <c r="AA543" s="150">
        <v>0</v>
      </c>
      <c r="AB543" s="150">
        <v>0</v>
      </c>
      <c r="AC543" s="150">
        <v>0</v>
      </c>
      <c r="AD543" s="150">
        <v>0</v>
      </c>
      <c r="AE543" s="150">
        <v>0</v>
      </c>
      <c r="AF543" s="150">
        <v>0</v>
      </c>
    </row>
    <row r="544" spans="2:32" x14ac:dyDescent="0.2">
      <c r="B544" s="146"/>
      <c r="C544" s="146"/>
      <c r="D544" s="146" t="s">
        <v>448</v>
      </c>
      <c r="E544" s="146"/>
      <c r="F544" s="146" t="s">
        <v>448</v>
      </c>
      <c r="G544" s="150"/>
      <c r="H544" s="150"/>
      <c r="I544" s="150"/>
      <c r="J544" s="150"/>
      <c r="K544" s="150"/>
      <c r="L544" s="150"/>
      <c r="M544" s="150"/>
      <c r="N544" s="150"/>
      <c r="O544" s="150"/>
      <c r="P544" s="150"/>
      <c r="Q544" s="150"/>
      <c r="R544" s="150"/>
      <c r="S544" s="150"/>
      <c r="T544" s="150"/>
      <c r="U544" s="150"/>
      <c r="V544" s="150"/>
      <c r="W544" s="150"/>
      <c r="X544" s="150"/>
      <c r="Y544" s="150"/>
      <c r="Z544" s="150"/>
      <c r="AA544" s="150"/>
      <c r="AB544" s="150"/>
      <c r="AC544" s="150"/>
      <c r="AD544" s="150"/>
      <c r="AE544" s="150"/>
      <c r="AF544" s="150"/>
    </row>
    <row r="545" spans="2:32" x14ac:dyDescent="0.2">
      <c r="B545" s="146" t="s">
        <v>43</v>
      </c>
      <c r="C545" s="146" t="s">
        <v>452</v>
      </c>
      <c r="D545" s="146" t="s">
        <v>416</v>
      </c>
      <c r="E545" s="146" t="s">
        <v>428</v>
      </c>
      <c r="F545" s="146" t="s">
        <v>243</v>
      </c>
      <c r="G545" s="150">
        <v>126</v>
      </c>
      <c r="H545" s="150">
        <v>118</v>
      </c>
      <c r="I545" s="150">
        <v>93</v>
      </c>
      <c r="J545" s="150">
        <v>69</v>
      </c>
      <c r="K545" s="150">
        <v>49</v>
      </c>
      <c r="L545" s="150">
        <v>33</v>
      </c>
      <c r="M545" s="150">
        <v>20</v>
      </c>
      <c r="N545" s="150">
        <v>9</v>
      </c>
      <c r="O545" s="150">
        <v>3</v>
      </c>
      <c r="P545" s="150">
        <v>0</v>
      </c>
      <c r="Q545" s="150">
        <v>0</v>
      </c>
      <c r="R545" s="150">
        <v>0</v>
      </c>
      <c r="S545" s="150">
        <v>0</v>
      </c>
      <c r="T545" s="150">
        <v>0</v>
      </c>
      <c r="U545" s="150">
        <v>0</v>
      </c>
      <c r="V545" s="150">
        <v>0</v>
      </c>
      <c r="W545" s="150">
        <v>0</v>
      </c>
      <c r="X545" s="150">
        <v>0</v>
      </c>
      <c r="Y545" s="150">
        <v>0</v>
      </c>
      <c r="Z545" s="150">
        <v>0</v>
      </c>
      <c r="AA545" s="150">
        <v>0</v>
      </c>
      <c r="AB545" s="150">
        <v>0</v>
      </c>
      <c r="AC545" s="150">
        <v>0</v>
      </c>
      <c r="AD545" s="150">
        <v>0</v>
      </c>
      <c r="AE545" s="150">
        <v>0</v>
      </c>
      <c r="AF545" s="150">
        <v>0</v>
      </c>
    </row>
    <row r="546" spans="2:32" x14ac:dyDescent="0.2">
      <c r="B546" s="146" t="s">
        <v>43</v>
      </c>
      <c r="C546" s="146" t="s">
        <v>452</v>
      </c>
      <c r="D546" s="146" t="s">
        <v>416</v>
      </c>
      <c r="E546" s="146" t="s">
        <v>429</v>
      </c>
      <c r="F546" s="146" t="s">
        <v>243</v>
      </c>
      <c r="G546" s="150">
        <v>292</v>
      </c>
      <c r="H546" s="150">
        <v>272</v>
      </c>
      <c r="I546" s="150">
        <v>218</v>
      </c>
      <c r="J546" s="150">
        <v>164</v>
      </c>
      <c r="K546" s="150">
        <v>120</v>
      </c>
      <c r="L546" s="150">
        <v>81</v>
      </c>
      <c r="M546" s="150">
        <v>51</v>
      </c>
      <c r="N546" s="150">
        <v>27</v>
      </c>
      <c r="O546" s="150">
        <v>10</v>
      </c>
      <c r="P546" s="150">
        <v>1</v>
      </c>
      <c r="Q546" s="150">
        <v>0</v>
      </c>
      <c r="R546" s="150">
        <v>0</v>
      </c>
      <c r="S546" s="150">
        <v>0</v>
      </c>
      <c r="T546" s="150">
        <v>0</v>
      </c>
      <c r="U546" s="150">
        <v>0</v>
      </c>
      <c r="V546" s="150">
        <v>0</v>
      </c>
      <c r="W546" s="150">
        <v>0</v>
      </c>
      <c r="X546" s="150">
        <v>0</v>
      </c>
      <c r="Y546" s="150">
        <v>0</v>
      </c>
      <c r="Z546" s="150">
        <v>0</v>
      </c>
      <c r="AA546" s="150">
        <v>0</v>
      </c>
      <c r="AB546" s="150">
        <v>0</v>
      </c>
      <c r="AC546" s="150">
        <v>0</v>
      </c>
      <c r="AD546" s="150">
        <v>0</v>
      </c>
      <c r="AE546" s="150">
        <v>0</v>
      </c>
      <c r="AF546" s="150">
        <v>0</v>
      </c>
    </row>
    <row r="547" spans="2:32" x14ac:dyDescent="0.2">
      <c r="B547" s="146" t="s">
        <v>43</v>
      </c>
      <c r="C547" s="146" t="s">
        <v>452</v>
      </c>
      <c r="D547" s="146" t="s">
        <v>416</v>
      </c>
      <c r="E547" s="146" t="s">
        <v>430</v>
      </c>
      <c r="F547" s="146" t="s">
        <v>420</v>
      </c>
      <c r="G547" s="150">
        <v>5488</v>
      </c>
      <c r="H547" s="150">
        <v>5911</v>
      </c>
      <c r="I547" s="150">
        <v>8615</v>
      </c>
      <c r="J547" s="150">
        <v>12058</v>
      </c>
      <c r="K547" s="150">
        <v>14124</v>
      </c>
      <c r="L547" s="150">
        <v>14823</v>
      </c>
      <c r="M547" s="150">
        <v>17741</v>
      </c>
      <c r="N547" s="150">
        <v>20673</v>
      </c>
      <c r="O547" s="150">
        <v>23600</v>
      </c>
      <c r="P547" s="150">
        <v>26503</v>
      </c>
      <c r="Q547" s="150">
        <v>29427</v>
      </c>
      <c r="R547" s="150">
        <v>29374</v>
      </c>
      <c r="S547" s="150">
        <v>29343</v>
      </c>
      <c r="T547" s="150">
        <v>29331</v>
      </c>
      <c r="U547" s="150">
        <v>29317</v>
      </c>
      <c r="V547" s="150">
        <v>29296</v>
      </c>
      <c r="W547" s="150">
        <v>29289</v>
      </c>
      <c r="X547" s="150">
        <v>29281</v>
      </c>
      <c r="Y547" s="150">
        <v>29272</v>
      </c>
      <c r="Z547" s="150">
        <v>29242</v>
      </c>
      <c r="AA547" s="150">
        <v>27855</v>
      </c>
      <c r="AB547" s="150">
        <v>27828</v>
      </c>
      <c r="AC547" s="150">
        <v>27814</v>
      </c>
      <c r="AD547" s="150">
        <v>27793</v>
      </c>
      <c r="AE547" s="150">
        <v>27792</v>
      </c>
      <c r="AF547" s="150">
        <v>27761</v>
      </c>
    </row>
    <row r="548" spans="2:32" x14ac:dyDescent="0.2">
      <c r="B548" s="146" t="s">
        <v>43</v>
      </c>
      <c r="C548" s="146" t="s">
        <v>452</v>
      </c>
      <c r="D548" s="146" t="s">
        <v>416</v>
      </c>
      <c r="E548" s="146" t="s">
        <v>444</v>
      </c>
      <c r="F548" s="146" t="s">
        <v>420</v>
      </c>
      <c r="G548" s="150">
        <v>0</v>
      </c>
      <c r="H548" s="150">
        <v>0</v>
      </c>
      <c r="I548" s="150">
        <v>0</v>
      </c>
      <c r="J548" s="150">
        <v>1553</v>
      </c>
      <c r="K548" s="150">
        <v>4454</v>
      </c>
      <c r="L548" s="150">
        <v>8700</v>
      </c>
      <c r="M548" s="150">
        <v>10733</v>
      </c>
      <c r="N548" s="150">
        <v>12756</v>
      </c>
      <c r="O548" s="150">
        <v>14777</v>
      </c>
      <c r="P548" s="150">
        <v>16801</v>
      </c>
      <c r="Q548" s="150">
        <v>18809</v>
      </c>
      <c r="R548" s="150">
        <v>18784</v>
      </c>
      <c r="S548" s="150">
        <v>18773</v>
      </c>
      <c r="T548" s="150">
        <v>18765</v>
      </c>
      <c r="U548" s="150">
        <v>18769</v>
      </c>
      <c r="V548" s="150">
        <v>18760</v>
      </c>
      <c r="W548" s="150">
        <v>18756</v>
      </c>
      <c r="X548" s="150">
        <v>18759</v>
      </c>
      <c r="Y548" s="150">
        <v>18781</v>
      </c>
      <c r="Z548" s="150">
        <v>18788</v>
      </c>
      <c r="AA548" s="150">
        <v>18810</v>
      </c>
      <c r="AB548" s="150">
        <v>18822</v>
      </c>
      <c r="AC548" s="150">
        <v>18849</v>
      </c>
      <c r="AD548" s="150">
        <v>18852</v>
      </c>
      <c r="AE548" s="150">
        <v>18878</v>
      </c>
      <c r="AF548" s="150">
        <v>18893</v>
      </c>
    </row>
    <row r="549" spans="2:32" x14ac:dyDescent="0.2">
      <c r="B549" s="146" t="s">
        <v>43</v>
      </c>
      <c r="C549" s="146" t="s">
        <v>452</v>
      </c>
      <c r="D549" s="146" t="s">
        <v>416</v>
      </c>
      <c r="E549" s="146" t="s">
        <v>442</v>
      </c>
      <c r="F549" s="146" t="s">
        <v>420</v>
      </c>
      <c r="G549" s="150">
        <v>0</v>
      </c>
      <c r="H549" s="150">
        <v>0</v>
      </c>
      <c r="I549" s="150">
        <v>0</v>
      </c>
      <c r="J549" s="150">
        <v>0</v>
      </c>
      <c r="K549" s="150">
        <v>0</v>
      </c>
      <c r="L549" s="150">
        <v>0</v>
      </c>
      <c r="M549" s="150">
        <v>0</v>
      </c>
      <c r="N549" s="150">
        <v>0</v>
      </c>
      <c r="O549" s="150">
        <v>0</v>
      </c>
      <c r="P549" s="150">
        <v>0</v>
      </c>
      <c r="Q549" s="150">
        <v>0</v>
      </c>
      <c r="R549" s="150">
        <v>0</v>
      </c>
      <c r="S549" s="150">
        <v>0</v>
      </c>
      <c r="T549" s="150">
        <v>0</v>
      </c>
      <c r="U549" s="150">
        <v>0</v>
      </c>
      <c r="V549" s="150">
        <v>0</v>
      </c>
      <c r="W549" s="150">
        <v>0</v>
      </c>
      <c r="X549" s="150">
        <v>0</v>
      </c>
      <c r="Y549" s="150">
        <v>0</v>
      </c>
      <c r="Z549" s="150">
        <v>0</v>
      </c>
      <c r="AA549" s="150">
        <v>1389</v>
      </c>
      <c r="AB549" s="150">
        <v>1386</v>
      </c>
      <c r="AC549" s="150">
        <v>1386</v>
      </c>
      <c r="AD549" s="150">
        <v>1385</v>
      </c>
      <c r="AE549" s="150">
        <v>1385</v>
      </c>
      <c r="AF549" s="150">
        <v>1384</v>
      </c>
    </row>
    <row r="550" spans="2:32" x14ac:dyDescent="0.2">
      <c r="B550" s="146" t="s">
        <v>43</v>
      </c>
      <c r="C550" s="146" t="s">
        <v>452</v>
      </c>
      <c r="D550" s="146" t="s">
        <v>416</v>
      </c>
      <c r="E550" s="146" t="s">
        <v>433</v>
      </c>
      <c r="F550" s="146" t="s">
        <v>243</v>
      </c>
      <c r="G550" s="150">
        <v>739</v>
      </c>
      <c r="H550" s="150">
        <v>691</v>
      </c>
      <c r="I550" s="150">
        <v>550</v>
      </c>
      <c r="J550" s="150">
        <v>492</v>
      </c>
      <c r="K550" s="150">
        <v>429</v>
      </c>
      <c r="L550" s="150">
        <v>365</v>
      </c>
      <c r="M550" s="150">
        <v>297</v>
      </c>
      <c r="N550" s="150">
        <v>226</v>
      </c>
      <c r="O550" s="150">
        <v>151</v>
      </c>
      <c r="P550" s="150">
        <v>73</v>
      </c>
      <c r="Q550" s="150">
        <v>0</v>
      </c>
      <c r="R550" s="150">
        <v>0</v>
      </c>
      <c r="S550" s="150">
        <v>0</v>
      </c>
      <c r="T550" s="150">
        <v>0</v>
      </c>
      <c r="U550" s="150">
        <v>0</v>
      </c>
      <c r="V550" s="150">
        <v>0</v>
      </c>
      <c r="W550" s="150">
        <v>0</v>
      </c>
      <c r="X550" s="150">
        <v>0</v>
      </c>
      <c r="Y550" s="150">
        <v>0</v>
      </c>
      <c r="Z550" s="150">
        <v>0</v>
      </c>
      <c r="AA550" s="150">
        <v>0</v>
      </c>
      <c r="AB550" s="150">
        <v>0</v>
      </c>
      <c r="AC550" s="150">
        <v>0</v>
      </c>
      <c r="AD550" s="150">
        <v>0</v>
      </c>
      <c r="AE550" s="150">
        <v>0</v>
      </c>
      <c r="AF550" s="150">
        <v>0</v>
      </c>
    </row>
    <row r="551" spans="2:32" x14ac:dyDescent="0.2">
      <c r="B551" s="146" t="s">
        <v>43</v>
      </c>
      <c r="C551" s="146" t="s">
        <v>452</v>
      </c>
      <c r="D551" s="146" t="s">
        <v>416</v>
      </c>
      <c r="E551" s="146" t="s">
        <v>434</v>
      </c>
      <c r="F551" s="146" t="s">
        <v>243</v>
      </c>
      <c r="G551" s="150">
        <v>1681</v>
      </c>
      <c r="H551" s="150">
        <v>1568</v>
      </c>
      <c r="I551" s="150">
        <v>1251</v>
      </c>
      <c r="J551" s="150">
        <v>1121</v>
      </c>
      <c r="K551" s="150">
        <v>979</v>
      </c>
      <c r="L551" s="150">
        <v>833</v>
      </c>
      <c r="M551" s="150">
        <v>678</v>
      </c>
      <c r="N551" s="150">
        <v>517</v>
      </c>
      <c r="O551" s="150">
        <v>350</v>
      </c>
      <c r="P551" s="150">
        <v>178</v>
      </c>
      <c r="Q551" s="150">
        <v>0</v>
      </c>
      <c r="R551" s="150">
        <v>0</v>
      </c>
      <c r="S551" s="150">
        <v>0</v>
      </c>
      <c r="T551" s="150">
        <v>0</v>
      </c>
      <c r="U551" s="150">
        <v>0</v>
      </c>
      <c r="V551" s="150">
        <v>0</v>
      </c>
      <c r="W551" s="150">
        <v>0</v>
      </c>
      <c r="X551" s="150">
        <v>0</v>
      </c>
      <c r="Y551" s="150">
        <v>0</v>
      </c>
      <c r="Z551" s="150">
        <v>0</v>
      </c>
      <c r="AA551" s="150">
        <v>0</v>
      </c>
      <c r="AB551" s="150">
        <v>0</v>
      </c>
      <c r="AC551" s="150">
        <v>0</v>
      </c>
      <c r="AD551" s="150">
        <v>0</v>
      </c>
      <c r="AE551" s="150">
        <v>0</v>
      </c>
      <c r="AF551" s="150">
        <v>0</v>
      </c>
    </row>
    <row r="552" spans="2:32" x14ac:dyDescent="0.2">
      <c r="B552" s="146" t="s">
        <v>43</v>
      </c>
      <c r="C552" s="146" t="s">
        <v>452</v>
      </c>
      <c r="D552" s="146" t="s">
        <v>416</v>
      </c>
      <c r="E552" s="146" t="s">
        <v>435</v>
      </c>
      <c r="F552" s="146" t="s">
        <v>421</v>
      </c>
      <c r="G552" s="150">
        <v>5076</v>
      </c>
      <c r="H552" s="150">
        <v>5076</v>
      </c>
      <c r="I552" s="150">
        <v>4744</v>
      </c>
      <c r="J552" s="150">
        <v>4233</v>
      </c>
      <c r="K552" s="150">
        <v>3697</v>
      </c>
      <c r="L552" s="150">
        <v>3134</v>
      </c>
      <c r="M552" s="150">
        <v>2548</v>
      </c>
      <c r="N552" s="150">
        <v>1944</v>
      </c>
      <c r="O552" s="150">
        <v>1315</v>
      </c>
      <c r="P552" s="150">
        <v>666</v>
      </c>
      <c r="Q552" s="150">
        <v>0</v>
      </c>
      <c r="R552" s="150">
        <v>0</v>
      </c>
      <c r="S552" s="150">
        <v>0</v>
      </c>
      <c r="T552" s="150">
        <v>0</v>
      </c>
      <c r="U552" s="150">
        <v>0</v>
      </c>
      <c r="V552" s="150">
        <v>0</v>
      </c>
      <c r="W552" s="150">
        <v>0</v>
      </c>
      <c r="X552" s="150">
        <v>0</v>
      </c>
      <c r="Y552" s="150">
        <v>0</v>
      </c>
      <c r="Z552" s="150">
        <v>0</v>
      </c>
      <c r="AA552" s="150">
        <v>0</v>
      </c>
      <c r="AB552" s="150">
        <v>0</v>
      </c>
      <c r="AC552" s="150">
        <v>0</v>
      </c>
      <c r="AD552" s="150">
        <v>0</v>
      </c>
      <c r="AE552" s="150">
        <v>0</v>
      </c>
      <c r="AF552" s="150">
        <v>0</v>
      </c>
    </row>
    <row r="553" spans="2:32" x14ac:dyDescent="0.2">
      <c r="B553" s="146" t="s">
        <v>43</v>
      </c>
      <c r="C553" s="146" t="s">
        <v>452</v>
      </c>
      <c r="D553" s="146" t="s">
        <v>416</v>
      </c>
      <c r="E553" s="146" t="s">
        <v>436</v>
      </c>
      <c r="F553" s="146" t="s">
        <v>421</v>
      </c>
      <c r="G553" s="150">
        <v>34438</v>
      </c>
      <c r="H553" s="150">
        <v>34440</v>
      </c>
      <c r="I553" s="150">
        <v>32194</v>
      </c>
      <c r="J553" s="150">
        <v>28716</v>
      </c>
      <c r="K553" s="150">
        <v>25072</v>
      </c>
      <c r="L553" s="150">
        <v>21269</v>
      </c>
      <c r="M553" s="150">
        <v>17311</v>
      </c>
      <c r="N553" s="150">
        <v>13208</v>
      </c>
      <c r="O553" s="150">
        <v>8954</v>
      </c>
      <c r="P553" s="150">
        <v>4547</v>
      </c>
      <c r="Q553" s="150">
        <v>0</v>
      </c>
      <c r="R553" s="150">
        <v>0</v>
      </c>
      <c r="S553" s="150">
        <v>0</v>
      </c>
      <c r="T553" s="150">
        <v>0</v>
      </c>
      <c r="U553" s="150">
        <v>0</v>
      </c>
      <c r="V553" s="150">
        <v>0</v>
      </c>
      <c r="W553" s="150">
        <v>0</v>
      </c>
      <c r="X553" s="150">
        <v>0</v>
      </c>
      <c r="Y553" s="150">
        <v>0</v>
      </c>
      <c r="Z553" s="150">
        <v>0</v>
      </c>
      <c r="AA553" s="150">
        <v>0</v>
      </c>
      <c r="AB553" s="150">
        <v>0</v>
      </c>
      <c r="AC553" s="150">
        <v>0</v>
      </c>
      <c r="AD553" s="150">
        <v>0</v>
      </c>
      <c r="AE553" s="150">
        <v>0</v>
      </c>
      <c r="AF553" s="150">
        <v>0</v>
      </c>
    </row>
    <row r="554" spans="2:32" x14ac:dyDescent="0.2">
      <c r="B554" s="146" t="s">
        <v>43</v>
      </c>
      <c r="C554" s="146" t="s">
        <v>452</v>
      </c>
      <c r="D554" s="146" t="s">
        <v>416</v>
      </c>
      <c r="E554" s="146" t="s">
        <v>422</v>
      </c>
      <c r="F554" s="146" t="s">
        <v>422</v>
      </c>
      <c r="G554" s="150">
        <v>4805</v>
      </c>
      <c r="H554" s="150">
        <v>4475</v>
      </c>
      <c r="I554" s="150">
        <v>4149</v>
      </c>
      <c r="J554" s="150">
        <v>3632</v>
      </c>
      <c r="K554" s="150">
        <v>3114</v>
      </c>
      <c r="L554" s="150">
        <v>2593</v>
      </c>
      <c r="M554" s="150">
        <v>2070</v>
      </c>
      <c r="N554" s="150">
        <v>1550</v>
      </c>
      <c r="O554" s="150">
        <v>1032</v>
      </c>
      <c r="P554" s="150">
        <v>513</v>
      </c>
      <c r="Q554" s="150">
        <v>0</v>
      </c>
      <c r="R554" s="150">
        <v>0</v>
      </c>
      <c r="S554" s="150">
        <v>0</v>
      </c>
      <c r="T554" s="150">
        <v>0</v>
      </c>
      <c r="U554" s="150">
        <v>0</v>
      </c>
      <c r="V554" s="150">
        <v>0</v>
      </c>
      <c r="W554" s="150">
        <v>0</v>
      </c>
      <c r="X554" s="150">
        <v>0</v>
      </c>
      <c r="Y554" s="150">
        <v>0</v>
      </c>
      <c r="Z554" s="150">
        <v>0</v>
      </c>
      <c r="AA554" s="150">
        <v>0</v>
      </c>
      <c r="AB554" s="150">
        <v>0</v>
      </c>
      <c r="AC554" s="150">
        <v>0</v>
      </c>
      <c r="AD554" s="150">
        <v>0</v>
      </c>
      <c r="AE554" s="150">
        <v>0</v>
      </c>
      <c r="AF554" s="150">
        <v>0</v>
      </c>
    </row>
    <row r="555" spans="2:32" x14ac:dyDescent="0.2">
      <c r="B555" s="146" t="s">
        <v>43</v>
      </c>
      <c r="C555" s="146" t="s">
        <v>452</v>
      </c>
      <c r="D555" s="146" t="s">
        <v>416</v>
      </c>
      <c r="E555" s="146" t="s">
        <v>437</v>
      </c>
      <c r="F555" s="146" t="s">
        <v>421</v>
      </c>
      <c r="G555" s="150">
        <v>709</v>
      </c>
      <c r="H555" s="150">
        <v>705</v>
      </c>
      <c r="I555" s="150">
        <v>714</v>
      </c>
      <c r="J555" s="150">
        <v>545</v>
      </c>
      <c r="K555" s="150">
        <v>400</v>
      </c>
      <c r="L555" s="150">
        <v>276</v>
      </c>
      <c r="M555" s="150">
        <v>175</v>
      </c>
      <c r="N555" s="150">
        <v>98</v>
      </c>
      <c r="O555" s="150">
        <v>40</v>
      </c>
      <c r="P555" s="150">
        <v>7</v>
      </c>
      <c r="Q555" s="150">
        <v>0</v>
      </c>
      <c r="R555" s="150">
        <v>0</v>
      </c>
      <c r="S555" s="150">
        <v>0</v>
      </c>
      <c r="T555" s="150">
        <v>0</v>
      </c>
      <c r="U555" s="150">
        <v>0</v>
      </c>
      <c r="V555" s="150">
        <v>0</v>
      </c>
      <c r="W555" s="150">
        <v>0</v>
      </c>
      <c r="X555" s="150">
        <v>0</v>
      </c>
      <c r="Y555" s="150">
        <v>0</v>
      </c>
      <c r="Z555" s="150">
        <v>0</v>
      </c>
      <c r="AA555" s="150">
        <v>0</v>
      </c>
      <c r="AB555" s="150">
        <v>0</v>
      </c>
      <c r="AC555" s="150">
        <v>0</v>
      </c>
      <c r="AD555" s="150">
        <v>0</v>
      </c>
      <c r="AE555" s="150">
        <v>0</v>
      </c>
      <c r="AF555" s="150">
        <v>0</v>
      </c>
    </row>
    <row r="556" spans="2:32" x14ac:dyDescent="0.2">
      <c r="B556" s="146" t="s">
        <v>43</v>
      </c>
      <c r="C556" s="146" t="s">
        <v>452</v>
      </c>
      <c r="D556" s="146" t="s">
        <v>416</v>
      </c>
      <c r="E556" s="146" t="s">
        <v>438</v>
      </c>
      <c r="F556" s="146" t="s">
        <v>421</v>
      </c>
      <c r="G556" s="150">
        <v>4843</v>
      </c>
      <c r="H556" s="150">
        <v>4811</v>
      </c>
      <c r="I556" s="150">
        <v>4865</v>
      </c>
      <c r="J556" s="150">
        <v>3726</v>
      </c>
      <c r="K556" s="150">
        <v>2737</v>
      </c>
      <c r="L556" s="150">
        <v>1899</v>
      </c>
      <c r="M556" s="150">
        <v>1213</v>
      </c>
      <c r="N556" s="150">
        <v>678</v>
      </c>
      <c r="O556" s="150">
        <v>300</v>
      </c>
      <c r="P556" s="150">
        <v>73</v>
      </c>
      <c r="Q556" s="150">
        <v>0</v>
      </c>
      <c r="R556" s="150">
        <v>0</v>
      </c>
      <c r="S556" s="150">
        <v>0</v>
      </c>
      <c r="T556" s="150">
        <v>0</v>
      </c>
      <c r="U556" s="150">
        <v>0</v>
      </c>
      <c r="V556" s="150">
        <v>0</v>
      </c>
      <c r="W556" s="150">
        <v>0</v>
      </c>
      <c r="X556" s="150">
        <v>0</v>
      </c>
      <c r="Y556" s="150">
        <v>0</v>
      </c>
      <c r="Z556" s="150">
        <v>0</v>
      </c>
      <c r="AA556" s="150">
        <v>0</v>
      </c>
      <c r="AB556" s="150">
        <v>0</v>
      </c>
      <c r="AC556" s="150">
        <v>0</v>
      </c>
      <c r="AD556" s="150">
        <v>0</v>
      </c>
      <c r="AE556" s="150">
        <v>0</v>
      </c>
      <c r="AF556" s="150">
        <v>0</v>
      </c>
    </row>
    <row r="557" spans="2:32" x14ac:dyDescent="0.2">
      <c r="B557" s="146" t="s">
        <v>43</v>
      </c>
      <c r="C557" s="146" t="s">
        <v>452</v>
      </c>
      <c r="D557" s="146" t="s">
        <v>416</v>
      </c>
      <c r="E557" s="146" t="s">
        <v>439</v>
      </c>
      <c r="F557" s="146" t="s">
        <v>420</v>
      </c>
      <c r="G557" s="150">
        <v>882</v>
      </c>
      <c r="H557" s="150">
        <v>1011</v>
      </c>
      <c r="I557" s="150">
        <v>1661</v>
      </c>
      <c r="J557" s="150">
        <v>2866</v>
      </c>
      <c r="K557" s="150">
        <v>4093</v>
      </c>
      <c r="L557" s="150">
        <v>5343</v>
      </c>
      <c r="M557" s="150">
        <v>6568</v>
      </c>
      <c r="N557" s="150">
        <v>7799</v>
      </c>
      <c r="O557" s="150">
        <v>9033</v>
      </c>
      <c r="P557" s="150">
        <v>10268</v>
      </c>
      <c r="Q557" s="150">
        <v>11505</v>
      </c>
      <c r="R557" s="150">
        <v>11510</v>
      </c>
      <c r="S557" s="150">
        <v>11514</v>
      </c>
      <c r="T557" s="150">
        <v>11521</v>
      </c>
      <c r="U557" s="150">
        <v>11529</v>
      </c>
      <c r="V557" s="150">
        <v>11531</v>
      </c>
      <c r="W557" s="150">
        <v>11544</v>
      </c>
      <c r="X557" s="150">
        <v>11564</v>
      </c>
      <c r="Y557" s="150">
        <v>11593</v>
      </c>
      <c r="Z557" s="150">
        <v>11620</v>
      </c>
      <c r="AA557" s="150">
        <v>11659</v>
      </c>
      <c r="AB557" s="150">
        <v>11694</v>
      </c>
      <c r="AC557" s="150">
        <v>11738</v>
      </c>
      <c r="AD557" s="150">
        <v>11777</v>
      </c>
      <c r="AE557" s="150">
        <v>11825</v>
      </c>
      <c r="AF557" s="150">
        <v>11864</v>
      </c>
    </row>
    <row r="558" spans="2:32" x14ac:dyDescent="0.2">
      <c r="B558" s="146" t="s">
        <v>43</v>
      </c>
      <c r="C558" s="146" t="s">
        <v>452</v>
      </c>
      <c r="D558" s="146" t="s">
        <v>416</v>
      </c>
      <c r="E558" s="146" t="s">
        <v>440</v>
      </c>
      <c r="F558" s="146" t="s">
        <v>423</v>
      </c>
      <c r="G558" s="150">
        <v>701</v>
      </c>
      <c r="H558" s="150">
        <v>700</v>
      </c>
      <c r="I558" s="150">
        <v>699</v>
      </c>
      <c r="J558" s="150">
        <v>611</v>
      </c>
      <c r="K558" s="150">
        <v>524</v>
      </c>
      <c r="L558" s="150">
        <v>436</v>
      </c>
      <c r="M558" s="150">
        <v>347</v>
      </c>
      <c r="N558" s="150">
        <v>260</v>
      </c>
      <c r="O558" s="150">
        <v>172</v>
      </c>
      <c r="P558" s="150">
        <v>84</v>
      </c>
      <c r="Q558" s="150">
        <v>0</v>
      </c>
      <c r="R558" s="150">
        <v>0</v>
      </c>
      <c r="S558" s="150">
        <v>0</v>
      </c>
      <c r="T558" s="150">
        <v>0</v>
      </c>
      <c r="U558" s="150">
        <v>0</v>
      </c>
      <c r="V558" s="150">
        <v>0</v>
      </c>
      <c r="W558" s="150">
        <v>0</v>
      </c>
      <c r="X558" s="150">
        <v>0</v>
      </c>
      <c r="Y558" s="150">
        <v>0</v>
      </c>
      <c r="Z558" s="150">
        <v>0</v>
      </c>
      <c r="AA558" s="150">
        <v>0</v>
      </c>
      <c r="AB558" s="150">
        <v>0</v>
      </c>
      <c r="AC558" s="150">
        <v>0</v>
      </c>
      <c r="AD558" s="150">
        <v>0</v>
      </c>
      <c r="AE558" s="150">
        <v>0</v>
      </c>
      <c r="AF558" s="150">
        <v>0</v>
      </c>
    </row>
    <row r="559" spans="2:32" x14ac:dyDescent="0.2">
      <c r="B559" s="146" t="s">
        <v>43</v>
      </c>
      <c r="C559" s="146" t="s">
        <v>452</v>
      </c>
      <c r="D559" s="146" t="s">
        <v>416</v>
      </c>
      <c r="E559" s="146" t="s">
        <v>441</v>
      </c>
      <c r="F559" s="146" t="s">
        <v>423</v>
      </c>
      <c r="G559" s="150">
        <v>11</v>
      </c>
      <c r="H559" s="150">
        <v>11</v>
      </c>
      <c r="I559" s="150">
        <v>11</v>
      </c>
      <c r="J559" s="150">
        <v>11</v>
      </c>
      <c r="K559" s="150">
        <v>11</v>
      </c>
      <c r="L559" s="150">
        <v>10</v>
      </c>
      <c r="M559" s="150">
        <v>0</v>
      </c>
      <c r="N559" s="150">
        <v>0</v>
      </c>
      <c r="O559" s="150">
        <v>0</v>
      </c>
      <c r="P559" s="150">
        <v>0</v>
      </c>
      <c r="Q559" s="150">
        <v>0</v>
      </c>
      <c r="R559" s="150">
        <v>0</v>
      </c>
      <c r="S559" s="150">
        <v>0</v>
      </c>
      <c r="T559" s="150">
        <v>0</v>
      </c>
      <c r="U559" s="150">
        <v>0</v>
      </c>
      <c r="V559" s="150">
        <v>0</v>
      </c>
      <c r="W559" s="150">
        <v>0</v>
      </c>
      <c r="X559" s="150">
        <v>0</v>
      </c>
      <c r="Y559" s="150">
        <v>0</v>
      </c>
      <c r="Z559" s="150">
        <v>0</v>
      </c>
      <c r="AA559" s="150">
        <v>0</v>
      </c>
      <c r="AB559" s="150">
        <v>0</v>
      </c>
      <c r="AC559" s="150">
        <v>0</v>
      </c>
      <c r="AD559" s="150">
        <v>0</v>
      </c>
      <c r="AE559" s="150">
        <v>0</v>
      </c>
      <c r="AF559" s="150">
        <v>0</v>
      </c>
    </row>
    <row r="560" spans="2:32" x14ac:dyDescent="0.2">
      <c r="B560" s="146"/>
      <c r="C560" s="146"/>
      <c r="D560" s="146" t="s">
        <v>448</v>
      </c>
      <c r="E560" s="146"/>
      <c r="F560" s="146" t="s">
        <v>448</v>
      </c>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row>
    <row r="561" spans="2:32" x14ac:dyDescent="0.2">
      <c r="B561" s="146" t="s">
        <v>35</v>
      </c>
      <c r="C561" s="146" t="s">
        <v>452</v>
      </c>
      <c r="D561" s="146" t="s">
        <v>416</v>
      </c>
      <c r="E561" s="146" t="s">
        <v>428</v>
      </c>
      <c r="F561" s="146" t="s">
        <v>243</v>
      </c>
      <c r="G561" s="150">
        <v>126</v>
      </c>
      <c r="H561" s="150">
        <v>118</v>
      </c>
      <c r="I561" s="150">
        <v>109</v>
      </c>
      <c r="J561" s="150">
        <v>98</v>
      </c>
      <c r="K561" s="150">
        <v>91</v>
      </c>
      <c r="L561" s="150">
        <v>82</v>
      </c>
      <c r="M561" s="150">
        <v>79</v>
      </c>
      <c r="N561" s="150">
        <v>76</v>
      </c>
      <c r="O561" s="150">
        <v>73</v>
      </c>
      <c r="P561" s="150">
        <v>71</v>
      </c>
      <c r="Q561" s="150">
        <v>69</v>
      </c>
      <c r="R561" s="150">
        <v>68</v>
      </c>
      <c r="S561" s="150">
        <v>65</v>
      </c>
      <c r="T561" s="150">
        <v>62</v>
      </c>
      <c r="U561" s="150">
        <v>59</v>
      </c>
      <c r="V561" s="150">
        <v>57</v>
      </c>
      <c r="W561" s="150">
        <v>55</v>
      </c>
      <c r="X561" s="150">
        <v>53</v>
      </c>
      <c r="Y561" s="150">
        <v>50</v>
      </c>
      <c r="Z561" s="150">
        <v>47</v>
      </c>
      <c r="AA561" s="150">
        <v>46</v>
      </c>
      <c r="AB561" s="150">
        <v>42</v>
      </c>
      <c r="AC561" s="150">
        <v>41</v>
      </c>
      <c r="AD561" s="150">
        <v>39</v>
      </c>
      <c r="AE561" s="150">
        <v>37</v>
      </c>
      <c r="AF561" s="150">
        <v>33</v>
      </c>
    </row>
    <row r="562" spans="2:32" x14ac:dyDescent="0.2">
      <c r="B562" s="146" t="s">
        <v>35</v>
      </c>
      <c r="C562" s="146" t="s">
        <v>452</v>
      </c>
      <c r="D562" s="146" t="s">
        <v>416</v>
      </c>
      <c r="E562" s="146" t="s">
        <v>429</v>
      </c>
      <c r="F562" s="146" t="s">
        <v>243</v>
      </c>
      <c r="G562" s="150">
        <v>292</v>
      </c>
      <c r="H562" s="150">
        <v>272</v>
      </c>
      <c r="I562" s="150">
        <v>253</v>
      </c>
      <c r="J562" s="150">
        <v>233</v>
      </c>
      <c r="K562" s="150">
        <v>211</v>
      </c>
      <c r="L562" s="150">
        <v>191</v>
      </c>
      <c r="M562" s="150">
        <v>186</v>
      </c>
      <c r="N562" s="150">
        <v>181</v>
      </c>
      <c r="O562" s="150">
        <v>177</v>
      </c>
      <c r="P562" s="150">
        <v>169</v>
      </c>
      <c r="Q562" s="150">
        <v>164</v>
      </c>
      <c r="R562" s="150">
        <v>158</v>
      </c>
      <c r="S562" s="150">
        <v>155</v>
      </c>
      <c r="T562" s="150">
        <v>148</v>
      </c>
      <c r="U562" s="150">
        <v>143</v>
      </c>
      <c r="V562" s="150">
        <v>136</v>
      </c>
      <c r="W562" s="150">
        <v>131</v>
      </c>
      <c r="X562" s="150">
        <v>126</v>
      </c>
      <c r="Y562" s="150">
        <v>122</v>
      </c>
      <c r="Z562" s="150">
        <v>116</v>
      </c>
      <c r="AA562" s="150">
        <v>110</v>
      </c>
      <c r="AB562" s="150">
        <v>106</v>
      </c>
      <c r="AC562" s="150">
        <v>98</v>
      </c>
      <c r="AD562" s="150">
        <v>94</v>
      </c>
      <c r="AE562" s="150">
        <v>89</v>
      </c>
      <c r="AF562" s="150">
        <v>83</v>
      </c>
    </row>
    <row r="563" spans="2:32" x14ac:dyDescent="0.2">
      <c r="B563" s="146" t="s">
        <v>35</v>
      </c>
      <c r="C563" s="146" t="s">
        <v>452</v>
      </c>
      <c r="D563" s="146" t="s">
        <v>416</v>
      </c>
      <c r="E563" s="146" t="s">
        <v>430</v>
      </c>
      <c r="F563" s="146" t="s">
        <v>420</v>
      </c>
      <c r="G563" s="150">
        <v>4265</v>
      </c>
      <c r="H563" s="150">
        <v>4481</v>
      </c>
      <c r="I563" s="150">
        <v>4666</v>
      </c>
      <c r="J563" s="150">
        <v>4905</v>
      </c>
      <c r="K563" s="150">
        <v>5143</v>
      </c>
      <c r="L563" s="150">
        <v>5387</v>
      </c>
      <c r="M563" s="150">
        <v>5436</v>
      </c>
      <c r="N563" s="150">
        <v>5490</v>
      </c>
      <c r="O563" s="150">
        <v>5535</v>
      </c>
      <c r="P563" s="150">
        <v>5543</v>
      </c>
      <c r="Q563" s="150">
        <v>5547</v>
      </c>
      <c r="R563" s="150">
        <v>5724</v>
      </c>
      <c r="S563" s="150">
        <v>5897</v>
      </c>
      <c r="T563" s="150">
        <v>6071</v>
      </c>
      <c r="U563" s="150">
        <v>6244</v>
      </c>
      <c r="V563" s="150">
        <v>6419</v>
      </c>
      <c r="W563" s="150">
        <v>6590</v>
      </c>
      <c r="X563" s="150">
        <v>6770</v>
      </c>
      <c r="Y563" s="150">
        <v>6942</v>
      </c>
      <c r="Z563" s="150">
        <v>7113</v>
      </c>
      <c r="AA563" s="150">
        <v>7292</v>
      </c>
      <c r="AB563" s="150">
        <v>7465</v>
      </c>
      <c r="AC563" s="150">
        <v>7641</v>
      </c>
      <c r="AD563" s="150">
        <v>7813</v>
      </c>
      <c r="AE563" s="150">
        <v>7981</v>
      </c>
      <c r="AF563" s="150">
        <v>8149</v>
      </c>
    </row>
    <row r="564" spans="2:32" x14ac:dyDescent="0.2">
      <c r="B564" s="146" t="s">
        <v>35</v>
      </c>
      <c r="C564" s="146" t="s">
        <v>452</v>
      </c>
      <c r="D564" s="146" t="s">
        <v>416</v>
      </c>
      <c r="E564" s="146" t="s">
        <v>431</v>
      </c>
      <c r="F564" s="146" t="s">
        <v>420</v>
      </c>
      <c r="G564" s="150">
        <v>0</v>
      </c>
      <c r="H564" s="150">
        <v>0</v>
      </c>
      <c r="I564" s="150">
        <v>0</v>
      </c>
      <c r="J564" s="150">
        <v>0</v>
      </c>
      <c r="K564" s="150">
        <v>0</v>
      </c>
      <c r="L564" s="150">
        <v>0</v>
      </c>
      <c r="M564" s="150">
        <v>78</v>
      </c>
      <c r="N564" s="150">
        <v>167</v>
      </c>
      <c r="O564" s="150">
        <v>270</v>
      </c>
      <c r="P564" s="150">
        <v>379</v>
      </c>
      <c r="Q564" s="150">
        <v>498</v>
      </c>
      <c r="R564" s="150">
        <v>527</v>
      </c>
      <c r="S564" s="150">
        <v>558</v>
      </c>
      <c r="T564" s="150">
        <v>587</v>
      </c>
      <c r="U564" s="150">
        <v>620</v>
      </c>
      <c r="V564" s="150">
        <v>651</v>
      </c>
      <c r="W564" s="150">
        <v>680</v>
      </c>
      <c r="X564" s="150">
        <v>713</v>
      </c>
      <c r="Y564" s="150">
        <v>745</v>
      </c>
      <c r="Z564" s="150">
        <v>779</v>
      </c>
      <c r="AA564" s="150">
        <v>812</v>
      </c>
      <c r="AB564" s="150">
        <v>845</v>
      </c>
      <c r="AC564" s="150">
        <v>876</v>
      </c>
      <c r="AD564" s="150">
        <v>910</v>
      </c>
      <c r="AE564" s="150">
        <v>943</v>
      </c>
      <c r="AF564" s="150">
        <v>977</v>
      </c>
    </row>
    <row r="565" spans="2:32" x14ac:dyDescent="0.2">
      <c r="B565" s="146" t="s">
        <v>35</v>
      </c>
      <c r="C565" s="146" t="s">
        <v>452</v>
      </c>
      <c r="D565" s="146" t="s">
        <v>416</v>
      </c>
      <c r="E565" s="146" t="s">
        <v>432</v>
      </c>
      <c r="F565" s="146" t="s">
        <v>420</v>
      </c>
      <c r="G565" s="150">
        <v>0</v>
      </c>
      <c r="H565" s="150">
        <v>0</v>
      </c>
      <c r="I565" s="150">
        <v>0</v>
      </c>
      <c r="J565" s="150">
        <v>0</v>
      </c>
      <c r="K565" s="150">
        <v>0</v>
      </c>
      <c r="L565" s="150">
        <v>0</v>
      </c>
      <c r="M565" s="150">
        <v>78</v>
      </c>
      <c r="N565" s="150">
        <v>167</v>
      </c>
      <c r="O565" s="150">
        <v>270</v>
      </c>
      <c r="P565" s="150">
        <v>379</v>
      </c>
      <c r="Q565" s="150">
        <v>498</v>
      </c>
      <c r="R565" s="150">
        <v>527</v>
      </c>
      <c r="S565" s="150">
        <v>558</v>
      </c>
      <c r="T565" s="150">
        <v>587</v>
      </c>
      <c r="U565" s="150">
        <v>620</v>
      </c>
      <c r="V565" s="150">
        <v>651</v>
      </c>
      <c r="W565" s="150">
        <v>680</v>
      </c>
      <c r="X565" s="150">
        <v>713</v>
      </c>
      <c r="Y565" s="150">
        <v>745</v>
      </c>
      <c r="Z565" s="150">
        <v>779</v>
      </c>
      <c r="AA565" s="150">
        <v>812</v>
      </c>
      <c r="AB565" s="150">
        <v>845</v>
      </c>
      <c r="AC565" s="150">
        <v>876</v>
      </c>
      <c r="AD565" s="150">
        <v>910</v>
      </c>
      <c r="AE565" s="150">
        <v>943</v>
      </c>
      <c r="AF565" s="150">
        <v>977</v>
      </c>
    </row>
    <row r="566" spans="2:32" x14ac:dyDescent="0.2">
      <c r="B566" s="146" t="s">
        <v>35</v>
      </c>
      <c r="C566" s="146" t="s">
        <v>452</v>
      </c>
      <c r="D566" s="146" t="s">
        <v>416</v>
      </c>
      <c r="E566" s="146" t="s">
        <v>433</v>
      </c>
      <c r="F566" s="146" t="s">
        <v>243</v>
      </c>
      <c r="G566" s="150">
        <v>739</v>
      </c>
      <c r="H566" s="150">
        <v>691</v>
      </c>
      <c r="I566" s="150">
        <v>639</v>
      </c>
      <c r="J566" s="150">
        <v>588</v>
      </c>
      <c r="K566" s="150">
        <v>539</v>
      </c>
      <c r="L566" s="150">
        <v>487</v>
      </c>
      <c r="M566" s="150">
        <v>474</v>
      </c>
      <c r="N566" s="150">
        <v>460</v>
      </c>
      <c r="O566" s="150">
        <v>448</v>
      </c>
      <c r="P566" s="150">
        <v>433</v>
      </c>
      <c r="Q566" s="150">
        <v>418</v>
      </c>
      <c r="R566" s="150">
        <v>406</v>
      </c>
      <c r="S566" s="150">
        <v>391</v>
      </c>
      <c r="T566" s="150">
        <v>376</v>
      </c>
      <c r="U566" s="150">
        <v>365</v>
      </c>
      <c r="V566" s="150">
        <v>351</v>
      </c>
      <c r="W566" s="150">
        <v>338</v>
      </c>
      <c r="X566" s="150">
        <v>322</v>
      </c>
      <c r="Y566" s="150">
        <v>309</v>
      </c>
      <c r="Z566" s="150">
        <v>298</v>
      </c>
      <c r="AA566" s="150">
        <v>283</v>
      </c>
      <c r="AB566" s="150">
        <v>272</v>
      </c>
      <c r="AC566" s="150">
        <v>256</v>
      </c>
      <c r="AD566" s="150">
        <v>241</v>
      </c>
      <c r="AE566" s="150">
        <v>230</v>
      </c>
      <c r="AF566" s="150">
        <v>217</v>
      </c>
    </row>
    <row r="567" spans="2:32" x14ac:dyDescent="0.2">
      <c r="B567" s="146" t="s">
        <v>35</v>
      </c>
      <c r="C567" s="146" t="s">
        <v>452</v>
      </c>
      <c r="D567" s="146" t="s">
        <v>416</v>
      </c>
      <c r="E567" s="146" t="s">
        <v>434</v>
      </c>
      <c r="F567" s="146" t="s">
        <v>243</v>
      </c>
      <c r="G567" s="150">
        <v>1681</v>
      </c>
      <c r="H567" s="150">
        <v>1568</v>
      </c>
      <c r="I567" s="150">
        <v>1452</v>
      </c>
      <c r="J567" s="150">
        <v>1339</v>
      </c>
      <c r="K567" s="150">
        <v>1224</v>
      </c>
      <c r="L567" s="150">
        <v>1111</v>
      </c>
      <c r="M567" s="150">
        <v>1079</v>
      </c>
      <c r="N567" s="150">
        <v>1047</v>
      </c>
      <c r="O567" s="150">
        <v>1016</v>
      </c>
      <c r="P567" s="150">
        <v>986</v>
      </c>
      <c r="Q567" s="150">
        <v>955</v>
      </c>
      <c r="R567" s="150">
        <v>924</v>
      </c>
      <c r="S567" s="150">
        <v>893</v>
      </c>
      <c r="T567" s="150">
        <v>861</v>
      </c>
      <c r="U567" s="150">
        <v>832</v>
      </c>
      <c r="V567" s="150">
        <v>800</v>
      </c>
      <c r="W567" s="150">
        <v>771</v>
      </c>
      <c r="X567" s="150">
        <v>738</v>
      </c>
      <c r="Y567" s="150">
        <v>709</v>
      </c>
      <c r="Z567" s="150">
        <v>678</v>
      </c>
      <c r="AA567" s="150">
        <v>648</v>
      </c>
      <c r="AB567" s="150">
        <v>619</v>
      </c>
      <c r="AC567" s="150">
        <v>587</v>
      </c>
      <c r="AD567" s="150">
        <v>557</v>
      </c>
      <c r="AE567" s="150">
        <v>527</v>
      </c>
      <c r="AF567" s="150">
        <v>495</v>
      </c>
    </row>
    <row r="568" spans="2:32" x14ac:dyDescent="0.2">
      <c r="B568" s="146" t="s">
        <v>35</v>
      </c>
      <c r="C568" s="146" t="s">
        <v>452</v>
      </c>
      <c r="D568" s="146" t="s">
        <v>416</v>
      </c>
      <c r="E568" s="146" t="s">
        <v>435</v>
      </c>
      <c r="F568" s="146" t="s">
        <v>421</v>
      </c>
      <c r="G568" s="150">
        <v>5217</v>
      </c>
      <c r="H568" s="150">
        <v>5244</v>
      </c>
      <c r="I568" s="150">
        <v>5212</v>
      </c>
      <c r="J568" s="150">
        <v>5219</v>
      </c>
      <c r="K568" s="150">
        <v>5226</v>
      </c>
      <c r="L568" s="150">
        <v>5228</v>
      </c>
      <c r="M568" s="150">
        <v>5211</v>
      </c>
      <c r="N568" s="150">
        <v>5188</v>
      </c>
      <c r="O568" s="150">
        <v>5169</v>
      </c>
      <c r="P568" s="150">
        <v>5147</v>
      </c>
      <c r="Q568" s="150">
        <v>5127</v>
      </c>
      <c r="R568" s="150">
        <v>5104</v>
      </c>
      <c r="S568" s="150">
        <v>5083</v>
      </c>
      <c r="T568" s="150">
        <v>5063</v>
      </c>
      <c r="U568" s="150">
        <v>5041</v>
      </c>
      <c r="V568" s="150">
        <v>5019</v>
      </c>
      <c r="W568" s="150">
        <v>5001</v>
      </c>
      <c r="X568" s="150">
        <v>4977</v>
      </c>
      <c r="Y568" s="150">
        <v>4960</v>
      </c>
      <c r="Z568" s="150">
        <v>4938</v>
      </c>
      <c r="AA568" s="150">
        <v>4918</v>
      </c>
      <c r="AB568" s="150">
        <v>4899</v>
      </c>
      <c r="AC568" s="150">
        <v>4878</v>
      </c>
      <c r="AD568" s="150">
        <v>4861</v>
      </c>
      <c r="AE568" s="150">
        <v>4841</v>
      </c>
      <c r="AF568" s="150">
        <v>4819</v>
      </c>
    </row>
    <row r="569" spans="2:32" x14ac:dyDescent="0.2">
      <c r="B569" s="146" t="s">
        <v>35</v>
      </c>
      <c r="C569" s="146" t="s">
        <v>452</v>
      </c>
      <c r="D569" s="146" t="s">
        <v>416</v>
      </c>
      <c r="E569" s="146" t="s">
        <v>436</v>
      </c>
      <c r="F569" s="146" t="s">
        <v>421</v>
      </c>
      <c r="G569" s="150">
        <v>35391</v>
      </c>
      <c r="H569" s="150">
        <v>35566</v>
      </c>
      <c r="I569" s="150">
        <v>35356</v>
      </c>
      <c r="J569" s="150">
        <v>35393</v>
      </c>
      <c r="K569" s="150">
        <v>35437</v>
      </c>
      <c r="L569" s="150">
        <v>35470</v>
      </c>
      <c r="M569" s="150">
        <v>35338</v>
      </c>
      <c r="N569" s="150">
        <v>35195</v>
      </c>
      <c r="O569" s="150">
        <v>35062</v>
      </c>
      <c r="P569" s="150">
        <v>34911</v>
      </c>
      <c r="Q569" s="150">
        <v>34776</v>
      </c>
      <c r="R569" s="150">
        <v>34622</v>
      </c>
      <c r="S569" s="150">
        <v>34477</v>
      </c>
      <c r="T569" s="150">
        <v>34329</v>
      </c>
      <c r="U569" s="150">
        <v>34197</v>
      </c>
      <c r="V569" s="150">
        <v>34052</v>
      </c>
      <c r="W569" s="150">
        <v>33915</v>
      </c>
      <c r="X569" s="150">
        <v>33764</v>
      </c>
      <c r="Y569" s="150">
        <v>33641</v>
      </c>
      <c r="Z569" s="150">
        <v>33503</v>
      </c>
      <c r="AA569" s="150">
        <v>33364</v>
      </c>
      <c r="AB569" s="150">
        <v>33232</v>
      </c>
      <c r="AC569" s="150">
        <v>33090</v>
      </c>
      <c r="AD569" s="150">
        <v>32972</v>
      </c>
      <c r="AE569" s="150">
        <v>32834</v>
      </c>
      <c r="AF569" s="150">
        <v>32697</v>
      </c>
    </row>
    <row r="570" spans="2:32" x14ac:dyDescent="0.2">
      <c r="B570" s="146" t="s">
        <v>35</v>
      </c>
      <c r="C570" s="146" t="s">
        <v>452</v>
      </c>
      <c r="D570" s="146" t="s">
        <v>416</v>
      </c>
      <c r="E570" s="146" t="s">
        <v>422</v>
      </c>
      <c r="F570" s="146" t="s">
        <v>422</v>
      </c>
      <c r="G570" s="150">
        <v>4806</v>
      </c>
      <c r="H570" s="150">
        <v>4476</v>
      </c>
      <c r="I570" s="150">
        <v>4149</v>
      </c>
      <c r="J570" s="150">
        <v>3826</v>
      </c>
      <c r="K570" s="150">
        <v>3499</v>
      </c>
      <c r="L570" s="150">
        <v>3174</v>
      </c>
      <c r="M570" s="150">
        <v>3083</v>
      </c>
      <c r="N570" s="150">
        <v>2994</v>
      </c>
      <c r="O570" s="150">
        <v>2909</v>
      </c>
      <c r="P570" s="150">
        <v>2818</v>
      </c>
      <c r="Q570" s="150">
        <v>2733</v>
      </c>
      <c r="R570" s="150">
        <v>2644</v>
      </c>
      <c r="S570" s="150">
        <v>2554</v>
      </c>
      <c r="T570" s="150">
        <v>2467</v>
      </c>
      <c r="U570" s="150">
        <v>2379</v>
      </c>
      <c r="V570" s="150">
        <v>2292</v>
      </c>
      <c r="W570" s="150">
        <v>2203</v>
      </c>
      <c r="X570" s="150">
        <v>2116</v>
      </c>
      <c r="Y570" s="150">
        <v>2032</v>
      </c>
      <c r="Z570" s="150">
        <v>1943</v>
      </c>
      <c r="AA570" s="150">
        <v>1858</v>
      </c>
      <c r="AB570" s="150">
        <v>1772</v>
      </c>
      <c r="AC570" s="150">
        <v>1686</v>
      </c>
      <c r="AD570" s="150">
        <v>1599</v>
      </c>
      <c r="AE570" s="150">
        <v>1511</v>
      </c>
      <c r="AF570" s="150">
        <v>1426</v>
      </c>
    </row>
    <row r="571" spans="2:32" x14ac:dyDescent="0.2">
      <c r="B571" s="146" t="s">
        <v>35</v>
      </c>
      <c r="C571" s="146" t="s">
        <v>452</v>
      </c>
      <c r="D571" s="146" t="s">
        <v>416</v>
      </c>
      <c r="E571" s="146" t="s">
        <v>437</v>
      </c>
      <c r="F571" s="146" t="s">
        <v>421</v>
      </c>
      <c r="G571" s="150">
        <v>729</v>
      </c>
      <c r="H571" s="150">
        <v>729</v>
      </c>
      <c r="I571" s="150">
        <v>784</v>
      </c>
      <c r="J571" s="150">
        <v>809</v>
      </c>
      <c r="K571" s="150">
        <v>827</v>
      </c>
      <c r="L571" s="150">
        <v>848</v>
      </c>
      <c r="M571" s="150">
        <v>843</v>
      </c>
      <c r="N571" s="150">
        <v>840</v>
      </c>
      <c r="O571" s="150">
        <v>836</v>
      </c>
      <c r="P571" s="150">
        <v>834</v>
      </c>
      <c r="Q571" s="150">
        <v>829</v>
      </c>
      <c r="R571" s="150">
        <v>826</v>
      </c>
      <c r="S571" s="150">
        <v>822</v>
      </c>
      <c r="T571" s="150">
        <v>820</v>
      </c>
      <c r="U571" s="150">
        <v>817</v>
      </c>
      <c r="V571" s="150">
        <v>813</v>
      </c>
      <c r="W571" s="150">
        <v>809</v>
      </c>
      <c r="X571" s="150">
        <v>807</v>
      </c>
      <c r="Y571" s="150">
        <v>802</v>
      </c>
      <c r="Z571" s="150">
        <v>799</v>
      </c>
      <c r="AA571" s="150">
        <v>796</v>
      </c>
      <c r="AB571" s="150">
        <v>794</v>
      </c>
      <c r="AC571" s="150">
        <v>789</v>
      </c>
      <c r="AD571" s="150">
        <v>786</v>
      </c>
      <c r="AE571" s="150">
        <v>782</v>
      </c>
      <c r="AF571" s="150">
        <v>780</v>
      </c>
    </row>
    <row r="572" spans="2:32" x14ac:dyDescent="0.2">
      <c r="B572" s="146" t="s">
        <v>35</v>
      </c>
      <c r="C572" s="146" t="s">
        <v>452</v>
      </c>
      <c r="D572" s="146" t="s">
        <v>416</v>
      </c>
      <c r="E572" s="146" t="s">
        <v>438</v>
      </c>
      <c r="F572" s="146" t="s">
        <v>421</v>
      </c>
      <c r="G572" s="150">
        <v>4977</v>
      </c>
      <c r="H572" s="150">
        <v>4967</v>
      </c>
      <c r="I572" s="150">
        <v>5343</v>
      </c>
      <c r="J572" s="150">
        <v>5509</v>
      </c>
      <c r="K572" s="150">
        <v>5638</v>
      </c>
      <c r="L572" s="150">
        <v>5773</v>
      </c>
      <c r="M572" s="150">
        <v>5752</v>
      </c>
      <c r="N572" s="150">
        <v>5726</v>
      </c>
      <c r="O572" s="150">
        <v>5706</v>
      </c>
      <c r="P572" s="150">
        <v>5679</v>
      </c>
      <c r="Q572" s="150">
        <v>5657</v>
      </c>
      <c r="R572" s="150">
        <v>5632</v>
      </c>
      <c r="S572" s="150">
        <v>5606</v>
      </c>
      <c r="T572" s="150">
        <v>5583</v>
      </c>
      <c r="U572" s="150">
        <v>5561</v>
      </c>
      <c r="V572" s="150">
        <v>5538</v>
      </c>
      <c r="W572" s="150">
        <v>5516</v>
      </c>
      <c r="X572" s="150">
        <v>5493</v>
      </c>
      <c r="Y572" s="150">
        <v>5471</v>
      </c>
      <c r="Z572" s="150">
        <v>5449</v>
      </c>
      <c r="AA572" s="150">
        <v>5424</v>
      </c>
      <c r="AB572" s="150">
        <v>5403</v>
      </c>
      <c r="AC572" s="150">
        <v>5381</v>
      </c>
      <c r="AD572" s="150">
        <v>5361</v>
      </c>
      <c r="AE572" s="150">
        <v>5338</v>
      </c>
      <c r="AF572" s="150">
        <v>5315</v>
      </c>
    </row>
    <row r="573" spans="2:32" x14ac:dyDescent="0.2">
      <c r="B573" s="146" t="s">
        <v>35</v>
      </c>
      <c r="C573" s="146" t="s">
        <v>452</v>
      </c>
      <c r="D573" s="146" t="s">
        <v>416</v>
      </c>
      <c r="E573" s="146" t="s">
        <v>439</v>
      </c>
      <c r="F573" s="146" t="s">
        <v>420</v>
      </c>
      <c r="G573" s="150">
        <v>860</v>
      </c>
      <c r="H573" s="150">
        <v>965</v>
      </c>
      <c r="I573" s="150">
        <v>1093</v>
      </c>
      <c r="J573" s="150">
        <v>1170</v>
      </c>
      <c r="K573" s="150">
        <v>1250</v>
      </c>
      <c r="L573" s="150">
        <v>1333</v>
      </c>
      <c r="M573" s="150">
        <v>1403</v>
      </c>
      <c r="N573" s="150">
        <v>1483</v>
      </c>
      <c r="O573" s="150">
        <v>1563</v>
      </c>
      <c r="P573" s="150">
        <v>1641</v>
      </c>
      <c r="Q573" s="150">
        <v>1722</v>
      </c>
      <c r="R573" s="150">
        <v>1800</v>
      </c>
      <c r="S573" s="150">
        <v>1878</v>
      </c>
      <c r="T573" s="150">
        <v>1956</v>
      </c>
      <c r="U573" s="150">
        <v>2036</v>
      </c>
      <c r="V573" s="150">
        <v>2116</v>
      </c>
      <c r="W573" s="150">
        <v>2193</v>
      </c>
      <c r="X573" s="150">
        <v>2275</v>
      </c>
      <c r="Y573" s="150">
        <v>2354</v>
      </c>
      <c r="Z573" s="150">
        <v>2431</v>
      </c>
      <c r="AA573" s="150">
        <v>2514</v>
      </c>
      <c r="AB573" s="150">
        <v>2593</v>
      </c>
      <c r="AC573" s="150">
        <v>2674</v>
      </c>
      <c r="AD573" s="150">
        <v>2752</v>
      </c>
      <c r="AE573" s="150">
        <v>2833</v>
      </c>
      <c r="AF573" s="150">
        <v>2913</v>
      </c>
    </row>
    <row r="574" spans="2:32" x14ac:dyDescent="0.2">
      <c r="B574" s="146" t="s">
        <v>35</v>
      </c>
      <c r="C574" s="146" t="s">
        <v>452</v>
      </c>
      <c r="D574" s="146" t="s">
        <v>416</v>
      </c>
      <c r="E574" s="146" t="s">
        <v>440</v>
      </c>
      <c r="F574" s="146" t="s">
        <v>423</v>
      </c>
      <c r="G574" s="150">
        <v>701</v>
      </c>
      <c r="H574" s="150">
        <v>700</v>
      </c>
      <c r="I574" s="150">
        <v>699</v>
      </c>
      <c r="J574" s="150">
        <v>701</v>
      </c>
      <c r="K574" s="150">
        <v>699</v>
      </c>
      <c r="L574" s="150">
        <v>701</v>
      </c>
      <c r="M574" s="150">
        <v>699</v>
      </c>
      <c r="N574" s="150">
        <v>698</v>
      </c>
      <c r="O574" s="150">
        <v>699</v>
      </c>
      <c r="P574" s="150">
        <v>698</v>
      </c>
      <c r="Q574" s="150">
        <v>698</v>
      </c>
      <c r="R574" s="150">
        <v>697</v>
      </c>
      <c r="S574" s="150">
        <v>696</v>
      </c>
      <c r="T574" s="150">
        <v>696</v>
      </c>
      <c r="U574" s="150">
        <v>695</v>
      </c>
      <c r="V574" s="150">
        <v>695</v>
      </c>
      <c r="W574" s="150">
        <v>695</v>
      </c>
      <c r="X574" s="150">
        <v>695</v>
      </c>
      <c r="Y574" s="150">
        <v>695</v>
      </c>
      <c r="Z574" s="150">
        <v>696</v>
      </c>
      <c r="AA574" s="150">
        <v>696</v>
      </c>
      <c r="AB574" s="150">
        <v>697</v>
      </c>
      <c r="AC574" s="150">
        <v>696</v>
      </c>
      <c r="AD574" s="150">
        <v>696</v>
      </c>
      <c r="AE574" s="150">
        <v>695</v>
      </c>
      <c r="AF574" s="150">
        <v>693</v>
      </c>
    </row>
    <row r="575" spans="2:32" x14ac:dyDescent="0.2">
      <c r="B575" s="146" t="s">
        <v>35</v>
      </c>
      <c r="C575" s="146" t="s">
        <v>452</v>
      </c>
      <c r="D575" s="146" t="s">
        <v>416</v>
      </c>
      <c r="E575" s="146" t="s">
        <v>441</v>
      </c>
      <c r="F575" s="146" t="s">
        <v>423</v>
      </c>
      <c r="G575" s="150">
        <v>11</v>
      </c>
      <c r="H575" s="150">
        <v>11</v>
      </c>
      <c r="I575" s="150">
        <v>11</v>
      </c>
      <c r="J575" s="150">
        <v>11</v>
      </c>
      <c r="K575" s="150">
        <v>11</v>
      </c>
      <c r="L575" s="150">
        <v>11</v>
      </c>
      <c r="M575" s="150">
        <v>11</v>
      </c>
      <c r="N575" s="150">
        <v>11</v>
      </c>
      <c r="O575" s="150">
        <v>11</v>
      </c>
      <c r="P575" s="150">
        <v>11</v>
      </c>
      <c r="Q575" s="150">
        <v>11</v>
      </c>
      <c r="R575" s="150">
        <v>11</v>
      </c>
      <c r="S575" s="150">
        <v>11</v>
      </c>
      <c r="T575" s="150">
        <v>11</v>
      </c>
      <c r="U575" s="150">
        <v>11</v>
      </c>
      <c r="V575" s="150">
        <v>11</v>
      </c>
      <c r="W575" s="150">
        <v>11</v>
      </c>
      <c r="X575" s="150">
        <v>11</v>
      </c>
      <c r="Y575" s="150">
        <v>11</v>
      </c>
      <c r="Z575" s="150">
        <v>11</v>
      </c>
      <c r="AA575" s="150">
        <v>11</v>
      </c>
      <c r="AB575" s="150">
        <v>11</v>
      </c>
      <c r="AC575" s="150">
        <v>11</v>
      </c>
      <c r="AD575" s="150">
        <v>11</v>
      </c>
      <c r="AE575" s="150">
        <v>11</v>
      </c>
      <c r="AF575" s="150">
        <v>11</v>
      </c>
    </row>
  </sheetData>
  <dataValidations count="1">
    <dataValidation type="list" allowBlank="1" showInputMessage="1" showErrorMessage="1" sqref="B5" xr:uid="{5B36A51F-9207-405F-BBFC-BD1BDA56CEC4}">
      <formula1>"No Action,Current Policies,Additional Action,Net Zero Scenario A,Net Zero Scenario B"</formula1>
    </dataValidation>
  </dataValidations>
  <pageMargins left="0.75" right="0.75" top="1" bottom="1" header="0.5" footer="0.5"/>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98C38-5BCF-A24F-99FB-65EBD1765CE3}">
  <sheetPr codeName="Sheet37">
    <tabColor theme="3" tint="0.79998168889431442"/>
  </sheetPr>
  <dimension ref="A1:XFC575"/>
  <sheetViews>
    <sheetView zoomScaleNormal="100" workbookViewId="0">
      <pane ySplit="1" topLeftCell="A2" activePane="bottomLeft" state="frozen"/>
      <selection pane="bottomLeft"/>
    </sheetView>
  </sheetViews>
  <sheetFormatPr defaultColWidth="9" defaultRowHeight="12" x14ac:dyDescent="0.2"/>
  <cols>
    <col min="2" max="2" width="17.42578125" bestFit="1" customWidth="1"/>
    <col min="3" max="3" width="25" bestFit="1" customWidth="1"/>
    <col min="4" max="4" width="45.85546875" customWidth="1"/>
    <col min="5" max="5" width="16.85546875" bestFit="1" customWidth="1"/>
    <col min="6" max="6" width="14.42578125" bestFit="1" customWidth="1"/>
    <col min="7" max="25" width="10" bestFit="1" customWidth="1"/>
    <col min="26" max="28" width="9.85546875" bestFit="1" customWidth="1"/>
    <col min="29" max="30" width="10.85546875" bestFit="1" customWidth="1"/>
    <col min="31" max="32" width="10" bestFit="1" customWidth="1"/>
    <col min="33" max="36" width="9" customWidth="1"/>
    <col min="39" max="39" width="56.85546875" bestFit="1" customWidth="1"/>
  </cols>
  <sheetData>
    <row r="1" spans="1:16383" s="10" customFormat="1" x14ac:dyDescent="0.2">
      <c r="A1" s="1" t="s">
        <v>0</v>
      </c>
    </row>
    <row r="2" spans="1:16383" s="34" customFormat="1" ht="18.75" x14ac:dyDescent="0.2">
      <c r="A2" s="63" t="s">
        <v>453</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64"/>
      <c r="PD2" s="64"/>
      <c r="PE2" s="64"/>
      <c r="PF2" s="64"/>
      <c r="PG2" s="64"/>
      <c r="PH2" s="64"/>
      <c r="PI2" s="64"/>
      <c r="PJ2" s="64"/>
      <c r="PK2" s="64"/>
      <c r="PL2" s="64"/>
      <c r="PM2" s="64"/>
      <c r="PN2" s="64"/>
      <c r="PO2" s="64"/>
      <c r="PP2" s="64"/>
      <c r="PQ2" s="64"/>
      <c r="PR2" s="64"/>
      <c r="PS2" s="64"/>
      <c r="PT2" s="64"/>
      <c r="PU2" s="64"/>
      <c r="PV2" s="64"/>
      <c r="PW2" s="64"/>
      <c r="PX2" s="64"/>
      <c r="PY2" s="64"/>
      <c r="PZ2" s="64"/>
      <c r="QA2" s="64"/>
      <c r="QB2" s="64"/>
      <c r="QC2" s="64"/>
      <c r="QD2" s="64"/>
      <c r="QE2" s="64"/>
      <c r="QF2" s="64"/>
      <c r="QG2" s="64"/>
      <c r="QH2" s="64"/>
      <c r="QI2" s="64"/>
      <c r="QJ2" s="64"/>
      <c r="QK2" s="64"/>
      <c r="QL2" s="64"/>
      <c r="QM2" s="64"/>
      <c r="QN2" s="64"/>
      <c r="QO2" s="64"/>
      <c r="QP2" s="64"/>
      <c r="QQ2" s="64"/>
      <c r="QR2" s="64"/>
      <c r="QS2" s="64"/>
      <c r="QT2" s="64"/>
      <c r="QU2" s="64"/>
      <c r="QV2" s="64"/>
      <c r="QW2" s="64"/>
      <c r="QX2" s="64"/>
      <c r="QY2" s="64"/>
      <c r="QZ2" s="64"/>
      <c r="RA2" s="64"/>
      <c r="RB2" s="64"/>
      <c r="RC2" s="64"/>
      <c r="RD2" s="64"/>
      <c r="RE2" s="64"/>
      <c r="RF2" s="64"/>
      <c r="RG2" s="64"/>
      <c r="RH2" s="64"/>
      <c r="RI2" s="64"/>
      <c r="RJ2" s="64"/>
      <c r="RK2" s="64"/>
      <c r="RL2" s="64"/>
      <c r="RM2" s="64"/>
      <c r="RN2" s="64"/>
      <c r="RO2" s="64"/>
      <c r="RP2" s="64"/>
      <c r="RQ2" s="64"/>
      <c r="RR2" s="64"/>
      <c r="RS2" s="64"/>
      <c r="RT2" s="64"/>
      <c r="RU2" s="64"/>
      <c r="RV2" s="64"/>
      <c r="RW2" s="64"/>
      <c r="RX2" s="64"/>
      <c r="RY2" s="64"/>
      <c r="RZ2" s="64"/>
      <c r="SA2" s="64"/>
      <c r="SB2" s="64"/>
      <c r="SC2" s="64"/>
      <c r="SD2" s="64"/>
      <c r="SE2" s="64"/>
      <c r="SF2" s="64"/>
      <c r="SG2" s="64"/>
      <c r="SH2" s="64"/>
      <c r="SI2" s="64"/>
      <c r="SJ2" s="64"/>
      <c r="SK2" s="64"/>
      <c r="SL2" s="64"/>
      <c r="SM2" s="64"/>
      <c r="SN2" s="64"/>
      <c r="SO2" s="64"/>
      <c r="SP2" s="64"/>
      <c r="SQ2" s="64"/>
      <c r="SR2" s="64"/>
      <c r="SS2" s="64"/>
      <c r="ST2" s="64"/>
      <c r="SU2" s="64"/>
      <c r="SV2" s="64"/>
      <c r="SW2" s="64"/>
      <c r="SX2" s="64"/>
      <c r="SY2" s="64"/>
      <c r="SZ2" s="64"/>
      <c r="TA2" s="64"/>
      <c r="TB2" s="64"/>
      <c r="TC2" s="64"/>
      <c r="TD2" s="64"/>
      <c r="TE2" s="64"/>
      <c r="TF2" s="64"/>
      <c r="TG2" s="64"/>
      <c r="TH2" s="64"/>
      <c r="TI2" s="64"/>
      <c r="TJ2" s="64"/>
      <c r="TK2" s="64"/>
      <c r="TL2" s="64"/>
      <c r="TM2" s="64"/>
      <c r="TN2" s="64"/>
      <c r="TO2" s="64"/>
      <c r="TP2" s="64"/>
      <c r="TQ2" s="64"/>
      <c r="TR2" s="64"/>
      <c r="TS2" s="64"/>
      <c r="TT2" s="64"/>
      <c r="TU2" s="64"/>
      <c r="TV2" s="64"/>
      <c r="TW2" s="64"/>
      <c r="TX2" s="64"/>
      <c r="TY2" s="64"/>
      <c r="TZ2" s="64"/>
      <c r="UA2" s="64"/>
      <c r="UB2" s="64"/>
      <c r="UC2" s="64"/>
      <c r="UD2" s="64"/>
      <c r="UE2" s="64"/>
      <c r="UF2" s="64"/>
      <c r="UG2" s="64"/>
      <c r="UH2" s="64"/>
      <c r="UI2" s="64"/>
      <c r="UJ2" s="64"/>
      <c r="UK2" s="64"/>
      <c r="UL2" s="64"/>
      <c r="UM2" s="64"/>
      <c r="UN2" s="64"/>
      <c r="UO2" s="64"/>
      <c r="UP2" s="64"/>
      <c r="UQ2" s="64"/>
      <c r="UR2" s="64"/>
      <c r="US2" s="64"/>
      <c r="UT2" s="64"/>
      <c r="UU2" s="64"/>
      <c r="UV2" s="64"/>
      <c r="UW2" s="64"/>
      <c r="UX2" s="64"/>
      <c r="UY2" s="64"/>
      <c r="UZ2" s="64"/>
      <c r="VA2" s="64"/>
      <c r="VB2" s="64"/>
      <c r="VC2" s="64"/>
      <c r="VD2" s="64"/>
      <c r="VE2" s="64"/>
      <c r="VF2" s="64"/>
      <c r="VG2" s="64"/>
      <c r="VH2" s="64"/>
      <c r="VI2" s="64"/>
      <c r="VJ2" s="64"/>
      <c r="VK2" s="64"/>
      <c r="VL2" s="64"/>
      <c r="VM2" s="64"/>
      <c r="VN2" s="64"/>
      <c r="VO2" s="64"/>
      <c r="VP2" s="64"/>
      <c r="VQ2" s="64"/>
      <c r="VR2" s="64"/>
      <c r="VS2" s="64"/>
      <c r="VT2" s="64"/>
      <c r="VU2" s="64"/>
      <c r="VV2" s="64"/>
      <c r="VW2" s="64"/>
      <c r="VX2" s="64"/>
      <c r="VY2" s="64"/>
      <c r="VZ2" s="64"/>
      <c r="WA2" s="64"/>
      <c r="WB2" s="64"/>
      <c r="WC2" s="64"/>
      <c r="WD2" s="64"/>
      <c r="WE2" s="64"/>
      <c r="WF2" s="64"/>
      <c r="WG2" s="64"/>
      <c r="WH2" s="64"/>
      <c r="WI2" s="64"/>
      <c r="WJ2" s="64"/>
      <c r="WK2" s="64"/>
      <c r="WL2" s="64"/>
      <c r="WM2" s="64"/>
      <c r="WN2" s="64"/>
      <c r="WO2" s="64"/>
      <c r="WP2" s="64"/>
      <c r="WQ2" s="64"/>
      <c r="WR2" s="64"/>
      <c r="WS2" s="64"/>
      <c r="WT2" s="64"/>
      <c r="WU2" s="64"/>
      <c r="WV2" s="64"/>
      <c r="WW2" s="64"/>
      <c r="WX2" s="64"/>
      <c r="WY2" s="64"/>
      <c r="WZ2" s="64"/>
      <c r="XA2" s="64"/>
      <c r="XB2" s="64"/>
      <c r="XC2" s="64"/>
      <c r="XD2" s="64"/>
      <c r="XE2" s="64"/>
      <c r="XF2" s="64"/>
      <c r="XG2" s="64"/>
      <c r="XH2" s="64"/>
      <c r="XI2" s="64"/>
      <c r="XJ2" s="64"/>
      <c r="XK2" s="64"/>
      <c r="XL2" s="64"/>
      <c r="XM2" s="64"/>
      <c r="XN2" s="64"/>
      <c r="XO2" s="64"/>
      <c r="XP2" s="64"/>
      <c r="XQ2" s="64"/>
      <c r="XR2" s="64"/>
      <c r="XS2" s="64"/>
      <c r="XT2" s="64"/>
      <c r="XU2" s="64"/>
      <c r="XV2" s="64"/>
      <c r="XW2" s="64"/>
      <c r="XX2" s="64"/>
      <c r="XY2" s="64"/>
      <c r="XZ2" s="64"/>
      <c r="YA2" s="64"/>
      <c r="YB2" s="64"/>
      <c r="YC2" s="64"/>
      <c r="YD2" s="64"/>
      <c r="YE2" s="64"/>
      <c r="YF2" s="64"/>
      <c r="YG2" s="64"/>
      <c r="YH2" s="64"/>
      <c r="YI2" s="64"/>
      <c r="YJ2" s="64"/>
      <c r="YK2" s="64"/>
      <c r="YL2" s="64"/>
      <c r="YM2" s="64"/>
      <c r="YN2" s="64"/>
      <c r="YO2" s="64"/>
      <c r="YP2" s="64"/>
      <c r="YQ2" s="64"/>
      <c r="YR2" s="64"/>
      <c r="YS2" s="64"/>
      <c r="YT2" s="64"/>
      <c r="YU2" s="64"/>
      <c r="YV2" s="64"/>
      <c r="YW2" s="64"/>
      <c r="YX2" s="64"/>
      <c r="YY2" s="64"/>
      <c r="YZ2" s="64"/>
      <c r="ZA2" s="64"/>
      <c r="ZB2" s="64"/>
      <c r="ZC2" s="64"/>
      <c r="ZD2" s="64"/>
      <c r="ZE2" s="64"/>
      <c r="ZF2" s="64"/>
      <c r="ZG2" s="64"/>
      <c r="ZH2" s="64"/>
      <c r="ZI2" s="64"/>
      <c r="ZJ2" s="64"/>
      <c r="ZK2" s="64"/>
      <c r="ZL2" s="64"/>
      <c r="ZM2" s="64"/>
      <c r="ZN2" s="64"/>
      <c r="ZO2" s="64"/>
      <c r="ZP2" s="64"/>
      <c r="ZQ2" s="64"/>
      <c r="ZR2" s="64"/>
      <c r="ZS2" s="64"/>
      <c r="ZT2" s="64"/>
      <c r="ZU2" s="64"/>
      <c r="ZV2" s="64"/>
      <c r="ZW2" s="64"/>
      <c r="ZX2" s="64"/>
      <c r="ZY2" s="64"/>
      <c r="ZZ2" s="64"/>
      <c r="AAA2" s="64"/>
      <c r="AAB2" s="64"/>
      <c r="AAC2" s="64"/>
      <c r="AAD2" s="64"/>
      <c r="AAE2" s="64"/>
      <c r="AAF2" s="64"/>
      <c r="AAG2" s="64"/>
      <c r="AAH2" s="64"/>
      <c r="AAI2" s="64"/>
      <c r="AAJ2" s="64"/>
      <c r="AAK2" s="64"/>
      <c r="AAL2" s="64"/>
      <c r="AAM2" s="64"/>
      <c r="AAN2" s="64"/>
      <c r="AAO2" s="64"/>
      <c r="AAP2" s="64"/>
      <c r="AAQ2" s="64"/>
      <c r="AAR2" s="64"/>
      <c r="AAS2" s="64"/>
      <c r="AAT2" s="64"/>
      <c r="AAU2" s="64"/>
      <c r="AAV2" s="64"/>
      <c r="AAW2" s="64"/>
      <c r="AAX2" s="64"/>
      <c r="AAY2" s="64"/>
      <c r="AAZ2" s="64"/>
      <c r="ABA2" s="64"/>
      <c r="ABB2" s="64"/>
      <c r="ABC2" s="64"/>
      <c r="ABD2" s="64"/>
      <c r="ABE2" s="64"/>
      <c r="ABF2" s="64"/>
      <c r="ABG2" s="64"/>
      <c r="ABH2" s="64"/>
      <c r="ABI2" s="64"/>
      <c r="ABJ2" s="64"/>
      <c r="ABK2" s="64"/>
      <c r="ABL2" s="64"/>
      <c r="ABM2" s="64"/>
      <c r="ABN2" s="64"/>
      <c r="ABO2" s="64"/>
      <c r="ABP2" s="64"/>
      <c r="ABQ2" s="64"/>
      <c r="ABR2" s="64"/>
      <c r="ABS2" s="64"/>
      <c r="ABT2" s="64"/>
      <c r="ABU2" s="64"/>
      <c r="ABV2" s="64"/>
      <c r="ABW2" s="64"/>
      <c r="ABX2" s="64"/>
      <c r="ABY2" s="64"/>
      <c r="ABZ2" s="64"/>
      <c r="ACA2" s="64"/>
      <c r="ACB2" s="64"/>
      <c r="ACC2" s="64"/>
      <c r="ACD2" s="64"/>
      <c r="ACE2" s="64"/>
      <c r="ACF2" s="64"/>
      <c r="ACG2" s="64"/>
      <c r="ACH2" s="64"/>
      <c r="ACI2" s="64"/>
      <c r="ACJ2" s="64"/>
      <c r="ACK2" s="64"/>
      <c r="ACL2" s="64"/>
      <c r="ACM2" s="64"/>
      <c r="ACN2" s="64"/>
      <c r="ACO2" s="64"/>
      <c r="ACP2" s="64"/>
      <c r="ACQ2" s="64"/>
      <c r="ACR2" s="64"/>
      <c r="ACS2" s="64"/>
      <c r="ACT2" s="64"/>
      <c r="ACU2" s="64"/>
      <c r="ACV2" s="64"/>
      <c r="ACW2" s="64"/>
      <c r="ACX2" s="64"/>
      <c r="ACY2" s="64"/>
      <c r="ACZ2" s="64"/>
      <c r="ADA2" s="64"/>
      <c r="ADB2" s="64"/>
      <c r="ADC2" s="64"/>
      <c r="ADD2" s="64"/>
      <c r="ADE2" s="64"/>
      <c r="ADF2" s="64"/>
      <c r="ADG2" s="64"/>
      <c r="ADH2" s="64"/>
      <c r="ADI2" s="64"/>
      <c r="ADJ2" s="64"/>
      <c r="ADK2" s="64"/>
      <c r="ADL2" s="64"/>
      <c r="ADM2" s="64"/>
      <c r="ADN2" s="64"/>
      <c r="ADO2" s="64"/>
      <c r="ADP2" s="64"/>
      <c r="ADQ2" s="64"/>
      <c r="ADR2" s="64"/>
      <c r="ADS2" s="64"/>
      <c r="ADT2" s="64"/>
      <c r="ADU2" s="64"/>
      <c r="ADV2" s="64"/>
      <c r="ADW2" s="64"/>
      <c r="ADX2" s="64"/>
      <c r="ADY2" s="64"/>
      <c r="ADZ2" s="64"/>
      <c r="AEA2" s="64"/>
      <c r="AEB2" s="64"/>
      <c r="AEC2" s="64"/>
      <c r="AED2" s="64"/>
      <c r="AEE2" s="64"/>
      <c r="AEF2" s="64"/>
      <c r="AEG2" s="64"/>
      <c r="AEH2" s="64"/>
      <c r="AEI2" s="64"/>
      <c r="AEJ2" s="64"/>
      <c r="AEK2" s="64"/>
      <c r="AEL2" s="64"/>
      <c r="AEM2" s="64"/>
      <c r="AEN2" s="64"/>
      <c r="AEO2" s="64"/>
      <c r="AEP2" s="64"/>
      <c r="AEQ2" s="64"/>
      <c r="AER2" s="64"/>
      <c r="AES2" s="64"/>
      <c r="AET2" s="64"/>
      <c r="AEU2" s="64"/>
      <c r="AEV2" s="64"/>
      <c r="AEW2" s="64"/>
      <c r="AEX2" s="64"/>
      <c r="AEY2" s="64"/>
      <c r="AEZ2" s="64"/>
      <c r="AFA2" s="64"/>
      <c r="AFB2" s="64"/>
      <c r="AFC2" s="64"/>
      <c r="AFD2" s="64"/>
      <c r="AFE2" s="64"/>
      <c r="AFF2" s="64"/>
      <c r="AFG2" s="64"/>
      <c r="AFH2" s="64"/>
      <c r="AFI2" s="64"/>
      <c r="AFJ2" s="64"/>
      <c r="AFK2" s="64"/>
      <c r="AFL2" s="64"/>
      <c r="AFM2" s="64"/>
      <c r="AFN2" s="64"/>
      <c r="AFO2" s="64"/>
      <c r="AFP2" s="64"/>
      <c r="AFQ2" s="64"/>
      <c r="AFR2" s="64"/>
      <c r="AFS2" s="64"/>
      <c r="AFT2" s="64"/>
      <c r="AFU2" s="64"/>
      <c r="AFV2" s="64"/>
      <c r="AFW2" s="64"/>
      <c r="AFX2" s="64"/>
      <c r="AFY2" s="64"/>
      <c r="AFZ2" s="64"/>
      <c r="AGA2" s="64"/>
      <c r="AGB2" s="64"/>
      <c r="AGC2" s="64"/>
      <c r="AGD2" s="64"/>
      <c r="AGE2" s="64"/>
      <c r="AGF2" s="64"/>
      <c r="AGG2" s="64"/>
      <c r="AGH2" s="64"/>
      <c r="AGI2" s="64"/>
      <c r="AGJ2" s="64"/>
      <c r="AGK2" s="64"/>
      <c r="AGL2" s="64"/>
      <c r="AGM2" s="64"/>
      <c r="AGN2" s="64"/>
      <c r="AGO2" s="64"/>
      <c r="AGP2" s="64"/>
      <c r="AGQ2" s="64"/>
      <c r="AGR2" s="64"/>
      <c r="AGS2" s="64"/>
      <c r="AGT2" s="64"/>
      <c r="AGU2" s="64"/>
      <c r="AGV2" s="64"/>
      <c r="AGW2" s="64"/>
      <c r="AGX2" s="64"/>
      <c r="AGY2" s="64"/>
      <c r="AGZ2" s="64"/>
      <c r="AHA2" s="64"/>
      <c r="AHB2" s="64"/>
      <c r="AHC2" s="64"/>
      <c r="AHD2" s="64"/>
      <c r="AHE2" s="64"/>
      <c r="AHF2" s="64"/>
      <c r="AHG2" s="64"/>
      <c r="AHH2" s="64"/>
      <c r="AHI2" s="64"/>
      <c r="AHJ2" s="64"/>
      <c r="AHK2" s="64"/>
      <c r="AHL2" s="64"/>
      <c r="AHM2" s="64"/>
      <c r="AHN2" s="64"/>
      <c r="AHO2" s="64"/>
      <c r="AHP2" s="64"/>
      <c r="AHQ2" s="64"/>
      <c r="AHR2" s="64"/>
      <c r="AHS2" s="64"/>
      <c r="AHT2" s="64"/>
      <c r="AHU2" s="64"/>
      <c r="AHV2" s="64"/>
      <c r="AHW2" s="64"/>
      <c r="AHX2" s="64"/>
      <c r="AHY2" s="64"/>
      <c r="AHZ2" s="64"/>
      <c r="AIA2" s="64"/>
      <c r="AIB2" s="64"/>
      <c r="AIC2" s="64"/>
      <c r="AID2" s="64"/>
      <c r="AIE2" s="64"/>
      <c r="AIF2" s="64"/>
      <c r="AIG2" s="64"/>
      <c r="AIH2" s="64"/>
      <c r="AII2" s="64"/>
      <c r="AIJ2" s="64"/>
      <c r="AIK2" s="64"/>
      <c r="AIL2" s="64"/>
      <c r="AIM2" s="64"/>
      <c r="AIN2" s="64"/>
      <c r="AIO2" s="64"/>
      <c r="AIP2" s="64"/>
      <c r="AIQ2" s="64"/>
      <c r="AIR2" s="64"/>
      <c r="AIS2" s="64"/>
      <c r="AIT2" s="64"/>
      <c r="AIU2" s="64"/>
      <c r="AIV2" s="64"/>
      <c r="AIW2" s="64"/>
      <c r="AIX2" s="64"/>
      <c r="AIY2" s="64"/>
      <c r="AIZ2" s="64"/>
      <c r="AJA2" s="64"/>
      <c r="AJB2" s="64"/>
      <c r="AJC2" s="64"/>
      <c r="AJD2" s="64"/>
      <c r="AJE2" s="64"/>
      <c r="AJF2" s="64"/>
      <c r="AJG2" s="64"/>
      <c r="AJH2" s="64"/>
      <c r="AJI2" s="64"/>
      <c r="AJJ2" s="64"/>
      <c r="AJK2" s="64"/>
      <c r="AJL2" s="64"/>
      <c r="AJM2" s="64"/>
      <c r="AJN2" s="64"/>
      <c r="AJO2" s="64"/>
      <c r="AJP2" s="64"/>
      <c r="AJQ2" s="64"/>
      <c r="AJR2" s="64"/>
      <c r="AJS2" s="64"/>
      <c r="AJT2" s="64"/>
      <c r="AJU2" s="64"/>
      <c r="AJV2" s="64"/>
      <c r="AJW2" s="64"/>
      <c r="AJX2" s="64"/>
      <c r="AJY2" s="64"/>
      <c r="AJZ2" s="64"/>
      <c r="AKA2" s="64"/>
      <c r="AKB2" s="64"/>
      <c r="AKC2" s="64"/>
      <c r="AKD2" s="64"/>
      <c r="AKE2" s="64"/>
      <c r="AKF2" s="64"/>
      <c r="AKG2" s="64"/>
      <c r="AKH2" s="64"/>
      <c r="AKI2" s="64"/>
      <c r="AKJ2" s="64"/>
      <c r="AKK2" s="64"/>
      <c r="AKL2" s="64"/>
      <c r="AKM2" s="64"/>
      <c r="AKN2" s="64"/>
      <c r="AKO2" s="64"/>
      <c r="AKP2" s="64"/>
      <c r="AKQ2" s="64"/>
      <c r="AKR2" s="64"/>
      <c r="AKS2" s="64"/>
      <c r="AKT2" s="64"/>
      <c r="AKU2" s="64"/>
      <c r="AKV2" s="64"/>
      <c r="AKW2" s="64"/>
      <c r="AKX2" s="64"/>
      <c r="AKY2" s="64"/>
      <c r="AKZ2" s="64"/>
      <c r="ALA2" s="64"/>
      <c r="ALB2" s="64"/>
      <c r="ALC2" s="64"/>
      <c r="ALD2" s="64"/>
      <c r="ALE2" s="64"/>
      <c r="ALF2" s="64"/>
      <c r="ALG2" s="64"/>
      <c r="ALH2" s="64"/>
      <c r="ALI2" s="64"/>
      <c r="ALJ2" s="64"/>
      <c r="ALK2" s="64"/>
      <c r="ALL2" s="64"/>
      <c r="ALM2" s="64"/>
      <c r="ALN2" s="64"/>
      <c r="ALO2" s="64"/>
      <c r="ALP2" s="64"/>
      <c r="ALQ2" s="64"/>
      <c r="ALR2" s="64"/>
      <c r="ALS2" s="64"/>
      <c r="ALT2" s="64"/>
      <c r="ALU2" s="64"/>
      <c r="ALV2" s="64"/>
      <c r="ALW2" s="64"/>
      <c r="ALX2" s="64"/>
      <c r="ALY2" s="64"/>
      <c r="ALZ2" s="64"/>
      <c r="AMA2" s="64"/>
      <c r="AMB2" s="64"/>
      <c r="AMC2" s="64"/>
      <c r="AMD2" s="64"/>
      <c r="AME2" s="64"/>
      <c r="AMF2" s="64"/>
      <c r="AMG2" s="64"/>
      <c r="AMH2" s="64"/>
      <c r="AMI2" s="64"/>
      <c r="AMJ2" s="64"/>
      <c r="AMK2" s="64"/>
      <c r="AML2" s="64"/>
      <c r="AMM2" s="64"/>
      <c r="AMN2" s="64"/>
      <c r="AMO2" s="64"/>
      <c r="AMP2" s="64"/>
      <c r="AMQ2" s="64"/>
      <c r="AMR2" s="64"/>
      <c r="AMS2" s="64"/>
      <c r="AMT2" s="64"/>
      <c r="AMU2" s="64"/>
      <c r="AMV2" s="64"/>
      <c r="AMW2" s="64"/>
      <c r="AMX2" s="64"/>
      <c r="AMY2" s="64"/>
      <c r="AMZ2" s="64"/>
      <c r="ANA2" s="64"/>
      <c r="ANB2" s="64"/>
      <c r="ANC2" s="64"/>
      <c r="AND2" s="64"/>
      <c r="ANE2" s="64"/>
      <c r="ANF2" s="64"/>
      <c r="ANG2" s="64"/>
      <c r="ANH2" s="64"/>
      <c r="ANI2" s="64"/>
      <c r="ANJ2" s="64"/>
      <c r="ANK2" s="64"/>
      <c r="ANL2" s="64"/>
      <c r="ANM2" s="64"/>
      <c r="ANN2" s="64"/>
      <c r="ANO2" s="64"/>
      <c r="ANP2" s="64"/>
      <c r="ANQ2" s="64"/>
      <c r="ANR2" s="64"/>
      <c r="ANS2" s="64"/>
      <c r="ANT2" s="64"/>
      <c r="ANU2" s="64"/>
      <c r="ANV2" s="64"/>
      <c r="ANW2" s="64"/>
      <c r="ANX2" s="64"/>
      <c r="ANY2" s="64"/>
      <c r="ANZ2" s="64"/>
      <c r="AOA2" s="64"/>
      <c r="AOB2" s="64"/>
      <c r="AOC2" s="64"/>
      <c r="AOD2" s="64"/>
      <c r="AOE2" s="64"/>
      <c r="AOF2" s="64"/>
      <c r="AOG2" s="64"/>
      <c r="AOH2" s="64"/>
      <c r="AOI2" s="64"/>
      <c r="AOJ2" s="64"/>
      <c r="AOK2" s="64"/>
      <c r="AOL2" s="64"/>
      <c r="AOM2" s="64"/>
      <c r="AON2" s="64"/>
      <c r="AOO2" s="64"/>
      <c r="AOP2" s="64"/>
      <c r="AOQ2" s="64"/>
      <c r="AOR2" s="64"/>
      <c r="AOS2" s="64"/>
      <c r="AOT2" s="64"/>
      <c r="AOU2" s="64"/>
      <c r="AOV2" s="64"/>
      <c r="AOW2" s="64"/>
      <c r="AOX2" s="64"/>
      <c r="AOY2" s="64"/>
      <c r="AOZ2" s="64"/>
      <c r="APA2" s="64"/>
      <c r="APB2" s="64"/>
      <c r="APC2" s="64"/>
      <c r="APD2" s="64"/>
      <c r="APE2" s="64"/>
      <c r="APF2" s="64"/>
      <c r="APG2" s="64"/>
      <c r="APH2" s="64"/>
      <c r="API2" s="64"/>
      <c r="APJ2" s="64"/>
      <c r="APK2" s="64"/>
      <c r="APL2" s="64"/>
      <c r="APM2" s="64"/>
      <c r="APN2" s="64"/>
      <c r="APO2" s="64"/>
      <c r="APP2" s="64"/>
      <c r="APQ2" s="64"/>
      <c r="APR2" s="64"/>
      <c r="APS2" s="64"/>
      <c r="APT2" s="64"/>
      <c r="APU2" s="64"/>
      <c r="APV2" s="64"/>
      <c r="APW2" s="64"/>
      <c r="APX2" s="64"/>
      <c r="APY2" s="64"/>
      <c r="APZ2" s="64"/>
      <c r="AQA2" s="64"/>
      <c r="AQB2" s="64"/>
      <c r="AQC2" s="64"/>
      <c r="AQD2" s="64"/>
      <c r="AQE2" s="64"/>
      <c r="AQF2" s="64"/>
      <c r="AQG2" s="64"/>
      <c r="AQH2" s="64"/>
      <c r="AQI2" s="64"/>
      <c r="AQJ2" s="64"/>
      <c r="AQK2" s="64"/>
      <c r="AQL2" s="64"/>
      <c r="AQM2" s="64"/>
      <c r="AQN2" s="64"/>
      <c r="AQO2" s="64"/>
      <c r="AQP2" s="64"/>
      <c r="AQQ2" s="64"/>
      <c r="AQR2" s="64"/>
      <c r="AQS2" s="64"/>
      <c r="AQT2" s="64"/>
      <c r="AQU2" s="64"/>
      <c r="AQV2" s="64"/>
      <c r="AQW2" s="64"/>
      <c r="AQX2" s="64"/>
      <c r="AQY2" s="64"/>
      <c r="AQZ2" s="64"/>
      <c r="ARA2" s="64"/>
      <c r="ARB2" s="64"/>
      <c r="ARC2" s="64"/>
      <c r="ARD2" s="64"/>
      <c r="ARE2" s="64"/>
      <c r="ARF2" s="64"/>
      <c r="ARG2" s="64"/>
      <c r="ARH2" s="64"/>
      <c r="ARI2" s="64"/>
      <c r="ARJ2" s="64"/>
      <c r="ARK2" s="64"/>
      <c r="ARL2" s="64"/>
      <c r="ARM2" s="64"/>
      <c r="ARN2" s="64"/>
      <c r="ARO2" s="64"/>
      <c r="ARP2" s="64"/>
      <c r="ARQ2" s="64"/>
      <c r="ARR2" s="64"/>
      <c r="ARS2" s="64"/>
      <c r="ART2" s="64"/>
      <c r="ARU2" s="64"/>
      <c r="ARV2" s="64"/>
      <c r="ARW2" s="64"/>
      <c r="ARX2" s="64"/>
      <c r="ARY2" s="64"/>
      <c r="ARZ2" s="64"/>
      <c r="ASA2" s="64"/>
      <c r="ASB2" s="64"/>
      <c r="ASC2" s="64"/>
      <c r="ASD2" s="64"/>
      <c r="ASE2" s="64"/>
      <c r="ASF2" s="64"/>
      <c r="ASG2" s="64"/>
      <c r="ASH2" s="64"/>
      <c r="ASI2" s="64"/>
      <c r="ASJ2" s="64"/>
      <c r="ASK2" s="64"/>
      <c r="ASL2" s="64"/>
      <c r="ASM2" s="64"/>
      <c r="ASN2" s="64"/>
      <c r="ASO2" s="64"/>
      <c r="ASP2" s="64"/>
      <c r="ASQ2" s="64"/>
      <c r="ASR2" s="64"/>
      <c r="ASS2" s="64"/>
      <c r="AST2" s="64"/>
      <c r="ASU2" s="64"/>
      <c r="ASV2" s="64"/>
      <c r="ASW2" s="64"/>
      <c r="ASX2" s="64"/>
      <c r="ASY2" s="64"/>
      <c r="ASZ2" s="64"/>
      <c r="ATA2" s="64"/>
      <c r="ATB2" s="64"/>
      <c r="ATC2" s="64"/>
      <c r="ATD2" s="64"/>
      <c r="ATE2" s="64"/>
      <c r="ATF2" s="64"/>
      <c r="ATG2" s="64"/>
      <c r="ATH2" s="64"/>
      <c r="ATI2" s="64"/>
      <c r="ATJ2" s="64"/>
      <c r="ATK2" s="64"/>
      <c r="ATL2" s="64"/>
      <c r="ATM2" s="64"/>
      <c r="ATN2" s="64"/>
      <c r="ATO2" s="64"/>
      <c r="ATP2" s="64"/>
      <c r="ATQ2" s="64"/>
      <c r="ATR2" s="64"/>
      <c r="ATS2" s="64"/>
      <c r="ATT2" s="64"/>
      <c r="ATU2" s="64"/>
      <c r="ATV2" s="64"/>
      <c r="ATW2" s="64"/>
      <c r="ATX2" s="64"/>
      <c r="ATY2" s="64"/>
      <c r="ATZ2" s="64"/>
      <c r="AUA2" s="64"/>
      <c r="AUB2" s="64"/>
      <c r="AUC2" s="64"/>
      <c r="AUD2" s="64"/>
      <c r="AUE2" s="64"/>
      <c r="AUF2" s="64"/>
      <c r="AUG2" s="64"/>
      <c r="AUH2" s="64"/>
      <c r="AUI2" s="64"/>
      <c r="AUJ2" s="64"/>
      <c r="AUK2" s="64"/>
      <c r="AUL2" s="64"/>
      <c r="AUM2" s="64"/>
      <c r="AUN2" s="64"/>
      <c r="AUO2" s="64"/>
      <c r="AUP2" s="64"/>
      <c r="AUQ2" s="64"/>
      <c r="AUR2" s="64"/>
      <c r="AUS2" s="64"/>
      <c r="AUT2" s="64"/>
      <c r="AUU2" s="64"/>
      <c r="AUV2" s="64"/>
      <c r="AUW2" s="64"/>
      <c r="AUX2" s="64"/>
      <c r="AUY2" s="64"/>
      <c r="AUZ2" s="64"/>
      <c r="AVA2" s="64"/>
      <c r="AVB2" s="64"/>
      <c r="AVC2" s="64"/>
      <c r="AVD2" s="64"/>
      <c r="AVE2" s="64"/>
      <c r="AVF2" s="64"/>
      <c r="AVG2" s="64"/>
      <c r="AVH2" s="64"/>
      <c r="AVI2" s="64"/>
      <c r="AVJ2" s="64"/>
      <c r="AVK2" s="64"/>
      <c r="AVL2" s="64"/>
      <c r="AVM2" s="64"/>
      <c r="AVN2" s="64"/>
      <c r="AVO2" s="64"/>
      <c r="AVP2" s="64"/>
      <c r="AVQ2" s="64"/>
      <c r="AVR2" s="64"/>
      <c r="AVS2" s="64"/>
      <c r="AVT2" s="64"/>
      <c r="AVU2" s="64"/>
      <c r="AVV2" s="64"/>
      <c r="AVW2" s="64"/>
      <c r="AVX2" s="64"/>
      <c r="AVY2" s="64"/>
      <c r="AVZ2" s="64"/>
      <c r="AWA2" s="64"/>
      <c r="AWB2" s="64"/>
      <c r="AWC2" s="64"/>
      <c r="AWD2" s="64"/>
      <c r="AWE2" s="64"/>
      <c r="AWF2" s="64"/>
      <c r="AWG2" s="64"/>
      <c r="AWH2" s="64"/>
      <c r="AWI2" s="64"/>
      <c r="AWJ2" s="64"/>
      <c r="AWK2" s="64"/>
      <c r="AWL2" s="64"/>
      <c r="AWM2" s="64"/>
      <c r="AWN2" s="64"/>
      <c r="AWO2" s="64"/>
      <c r="AWP2" s="64"/>
      <c r="AWQ2" s="64"/>
      <c r="AWR2" s="64"/>
      <c r="AWS2" s="64"/>
      <c r="AWT2" s="64"/>
      <c r="AWU2" s="64"/>
      <c r="AWV2" s="64"/>
      <c r="AWW2" s="64"/>
      <c r="AWX2" s="64"/>
      <c r="AWY2" s="64"/>
      <c r="AWZ2" s="64"/>
      <c r="AXA2" s="64"/>
      <c r="AXB2" s="64"/>
      <c r="AXC2" s="64"/>
      <c r="AXD2" s="64"/>
      <c r="AXE2" s="64"/>
      <c r="AXF2" s="64"/>
      <c r="AXG2" s="64"/>
      <c r="AXH2" s="64"/>
      <c r="AXI2" s="64"/>
      <c r="AXJ2" s="64"/>
      <c r="AXK2" s="64"/>
      <c r="AXL2" s="64"/>
      <c r="AXM2" s="64"/>
      <c r="AXN2" s="64"/>
      <c r="AXO2" s="64"/>
      <c r="AXP2" s="64"/>
      <c r="AXQ2" s="64"/>
      <c r="AXR2" s="64"/>
      <c r="AXS2" s="64"/>
      <c r="AXT2" s="64"/>
      <c r="AXU2" s="64"/>
      <c r="AXV2" s="64"/>
      <c r="AXW2" s="64"/>
      <c r="AXX2" s="64"/>
      <c r="AXY2" s="64"/>
      <c r="AXZ2" s="64"/>
      <c r="AYA2" s="64"/>
      <c r="AYB2" s="64"/>
      <c r="AYC2" s="64"/>
      <c r="AYD2" s="64"/>
      <c r="AYE2" s="64"/>
      <c r="AYF2" s="64"/>
      <c r="AYG2" s="64"/>
      <c r="AYH2" s="64"/>
      <c r="AYI2" s="64"/>
      <c r="AYJ2" s="64"/>
      <c r="AYK2" s="64"/>
      <c r="AYL2" s="64"/>
      <c r="AYM2" s="64"/>
      <c r="AYN2" s="64"/>
      <c r="AYO2" s="64"/>
      <c r="AYP2" s="64"/>
      <c r="AYQ2" s="64"/>
      <c r="AYR2" s="64"/>
      <c r="AYS2" s="64"/>
      <c r="AYT2" s="64"/>
      <c r="AYU2" s="64"/>
      <c r="AYV2" s="64"/>
      <c r="AYW2" s="64"/>
      <c r="AYX2" s="64"/>
      <c r="AYY2" s="64"/>
      <c r="AYZ2" s="64"/>
      <c r="AZA2" s="64"/>
      <c r="AZB2" s="64"/>
      <c r="AZC2" s="64"/>
      <c r="AZD2" s="64"/>
      <c r="AZE2" s="64"/>
      <c r="AZF2" s="64"/>
      <c r="AZG2" s="64"/>
      <c r="AZH2" s="64"/>
      <c r="AZI2" s="64"/>
      <c r="AZJ2" s="64"/>
      <c r="AZK2" s="64"/>
      <c r="AZL2" s="64"/>
      <c r="AZM2" s="64"/>
      <c r="AZN2" s="64"/>
      <c r="AZO2" s="64"/>
      <c r="AZP2" s="64"/>
      <c r="AZQ2" s="64"/>
      <c r="AZR2" s="64"/>
      <c r="AZS2" s="64"/>
      <c r="AZT2" s="64"/>
      <c r="AZU2" s="64"/>
      <c r="AZV2" s="64"/>
      <c r="AZW2" s="64"/>
      <c r="AZX2" s="64"/>
      <c r="AZY2" s="64"/>
      <c r="AZZ2" s="64"/>
      <c r="BAA2" s="64"/>
      <c r="BAB2" s="64"/>
      <c r="BAC2" s="64"/>
      <c r="BAD2" s="64"/>
      <c r="BAE2" s="64"/>
      <c r="BAF2" s="64"/>
      <c r="BAG2" s="64"/>
      <c r="BAH2" s="64"/>
      <c r="BAI2" s="64"/>
      <c r="BAJ2" s="64"/>
      <c r="BAK2" s="64"/>
      <c r="BAL2" s="64"/>
      <c r="BAM2" s="64"/>
      <c r="BAN2" s="64"/>
      <c r="BAO2" s="64"/>
      <c r="BAP2" s="64"/>
      <c r="BAQ2" s="64"/>
      <c r="BAR2" s="64"/>
      <c r="BAS2" s="64"/>
      <c r="BAT2" s="64"/>
      <c r="BAU2" s="64"/>
      <c r="BAV2" s="64"/>
      <c r="BAW2" s="64"/>
      <c r="BAX2" s="64"/>
      <c r="BAY2" s="64"/>
      <c r="BAZ2" s="64"/>
      <c r="BBA2" s="64"/>
      <c r="BBB2" s="64"/>
      <c r="BBC2" s="64"/>
      <c r="BBD2" s="64"/>
      <c r="BBE2" s="64"/>
      <c r="BBF2" s="64"/>
      <c r="BBG2" s="64"/>
      <c r="BBH2" s="64"/>
      <c r="BBI2" s="64"/>
      <c r="BBJ2" s="64"/>
      <c r="BBK2" s="64"/>
      <c r="BBL2" s="64"/>
      <c r="BBM2" s="64"/>
      <c r="BBN2" s="64"/>
      <c r="BBO2" s="64"/>
      <c r="BBP2" s="64"/>
      <c r="BBQ2" s="64"/>
      <c r="BBR2" s="64"/>
      <c r="BBS2" s="64"/>
      <c r="BBT2" s="64"/>
      <c r="BBU2" s="64"/>
      <c r="BBV2" s="64"/>
      <c r="BBW2" s="64"/>
      <c r="BBX2" s="64"/>
      <c r="BBY2" s="64"/>
      <c r="BBZ2" s="64"/>
      <c r="BCA2" s="64"/>
      <c r="BCB2" s="64"/>
      <c r="BCC2" s="64"/>
      <c r="BCD2" s="64"/>
      <c r="BCE2" s="64"/>
      <c r="BCF2" s="64"/>
      <c r="BCG2" s="64"/>
      <c r="BCH2" s="64"/>
      <c r="BCI2" s="64"/>
      <c r="BCJ2" s="64"/>
      <c r="BCK2" s="64"/>
      <c r="BCL2" s="64"/>
      <c r="BCM2" s="64"/>
      <c r="BCN2" s="64"/>
      <c r="BCO2" s="64"/>
      <c r="BCP2" s="64"/>
      <c r="BCQ2" s="64"/>
      <c r="BCR2" s="64"/>
      <c r="BCS2" s="64"/>
      <c r="BCT2" s="64"/>
      <c r="BCU2" s="64"/>
      <c r="BCV2" s="64"/>
      <c r="BCW2" s="64"/>
      <c r="BCX2" s="64"/>
      <c r="BCY2" s="64"/>
      <c r="BCZ2" s="64"/>
      <c r="BDA2" s="64"/>
      <c r="BDB2" s="64"/>
      <c r="BDC2" s="64"/>
      <c r="BDD2" s="64"/>
      <c r="BDE2" s="64"/>
      <c r="BDF2" s="64"/>
      <c r="BDG2" s="64"/>
      <c r="BDH2" s="64"/>
      <c r="BDI2" s="64"/>
      <c r="BDJ2" s="64"/>
      <c r="BDK2" s="64"/>
      <c r="BDL2" s="64"/>
      <c r="BDM2" s="64"/>
      <c r="BDN2" s="64"/>
      <c r="BDO2" s="64"/>
      <c r="BDP2" s="64"/>
      <c r="BDQ2" s="64"/>
      <c r="BDR2" s="64"/>
      <c r="BDS2" s="64"/>
      <c r="BDT2" s="64"/>
      <c r="BDU2" s="64"/>
      <c r="BDV2" s="64"/>
      <c r="BDW2" s="64"/>
      <c r="BDX2" s="64"/>
      <c r="BDY2" s="64"/>
      <c r="BDZ2" s="64"/>
      <c r="BEA2" s="64"/>
      <c r="BEB2" s="64"/>
      <c r="BEC2" s="64"/>
      <c r="BED2" s="64"/>
      <c r="BEE2" s="64"/>
      <c r="BEF2" s="64"/>
      <c r="BEG2" s="64"/>
      <c r="BEH2" s="64"/>
      <c r="BEI2" s="64"/>
      <c r="BEJ2" s="64"/>
      <c r="BEK2" s="64"/>
      <c r="BEL2" s="64"/>
      <c r="BEM2" s="64"/>
      <c r="BEN2" s="64"/>
      <c r="BEO2" s="64"/>
      <c r="BEP2" s="64"/>
      <c r="BEQ2" s="64"/>
      <c r="BER2" s="64"/>
      <c r="BES2" s="64"/>
      <c r="BET2" s="64"/>
      <c r="BEU2" s="64"/>
      <c r="BEV2" s="64"/>
      <c r="BEW2" s="64"/>
      <c r="BEX2" s="64"/>
      <c r="BEY2" s="64"/>
      <c r="BEZ2" s="64"/>
      <c r="BFA2" s="64"/>
      <c r="BFB2" s="64"/>
      <c r="BFC2" s="64"/>
      <c r="BFD2" s="64"/>
      <c r="BFE2" s="64"/>
      <c r="BFF2" s="64"/>
      <c r="BFG2" s="64"/>
      <c r="BFH2" s="64"/>
      <c r="BFI2" s="64"/>
      <c r="BFJ2" s="64"/>
      <c r="BFK2" s="64"/>
      <c r="BFL2" s="64"/>
      <c r="BFM2" s="64"/>
      <c r="BFN2" s="64"/>
      <c r="BFO2" s="64"/>
      <c r="BFP2" s="64"/>
      <c r="BFQ2" s="64"/>
      <c r="BFR2" s="64"/>
      <c r="BFS2" s="64"/>
      <c r="BFT2" s="64"/>
      <c r="BFU2" s="64"/>
      <c r="BFV2" s="64"/>
      <c r="BFW2" s="64"/>
      <c r="BFX2" s="64"/>
      <c r="BFY2" s="64"/>
      <c r="BFZ2" s="64"/>
      <c r="BGA2" s="64"/>
      <c r="BGB2" s="64"/>
      <c r="BGC2" s="64"/>
      <c r="BGD2" s="64"/>
      <c r="BGE2" s="64"/>
      <c r="BGF2" s="64"/>
      <c r="BGG2" s="64"/>
      <c r="BGH2" s="64"/>
      <c r="BGI2" s="64"/>
      <c r="BGJ2" s="64"/>
      <c r="BGK2" s="64"/>
      <c r="BGL2" s="64"/>
      <c r="BGM2" s="64"/>
      <c r="BGN2" s="64"/>
      <c r="BGO2" s="64"/>
      <c r="BGP2" s="64"/>
      <c r="BGQ2" s="64"/>
      <c r="BGR2" s="64"/>
      <c r="BGS2" s="64"/>
      <c r="BGT2" s="64"/>
      <c r="BGU2" s="64"/>
      <c r="BGV2" s="64"/>
      <c r="BGW2" s="64"/>
      <c r="BGX2" s="64"/>
      <c r="BGY2" s="64"/>
      <c r="BGZ2" s="64"/>
      <c r="BHA2" s="64"/>
      <c r="BHB2" s="64"/>
      <c r="BHC2" s="64"/>
      <c r="BHD2" s="64"/>
      <c r="BHE2" s="64"/>
      <c r="BHF2" s="64"/>
      <c r="BHG2" s="64"/>
      <c r="BHH2" s="64"/>
      <c r="BHI2" s="64"/>
      <c r="BHJ2" s="64"/>
      <c r="BHK2" s="64"/>
      <c r="BHL2" s="64"/>
      <c r="BHM2" s="64"/>
      <c r="BHN2" s="64"/>
      <c r="BHO2" s="64"/>
      <c r="BHP2" s="64"/>
      <c r="BHQ2" s="64"/>
      <c r="BHR2" s="64"/>
      <c r="BHS2" s="64"/>
      <c r="BHT2" s="64"/>
      <c r="BHU2" s="64"/>
      <c r="BHV2" s="64"/>
      <c r="BHW2" s="64"/>
      <c r="BHX2" s="64"/>
      <c r="BHY2" s="64"/>
      <c r="BHZ2" s="64"/>
      <c r="BIA2" s="64"/>
      <c r="BIB2" s="64"/>
      <c r="BIC2" s="64"/>
      <c r="BID2" s="64"/>
      <c r="BIE2" s="64"/>
      <c r="BIF2" s="64"/>
      <c r="BIG2" s="64"/>
      <c r="BIH2" s="64"/>
      <c r="BII2" s="64"/>
      <c r="BIJ2" s="64"/>
      <c r="BIK2" s="64"/>
      <c r="BIL2" s="64"/>
      <c r="BIM2" s="64"/>
      <c r="BIN2" s="64"/>
      <c r="BIO2" s="64"/>
      <c r="BIP2" s="64"/>
      <c r="BIQ2" s="64"/>
      <c r="BIR2" s="64"/>
      <c r="BIS2" s="64"/>
      <c r="BIT2" s="64"/>
      <c r="BIU2" s="64"/>
      <c r="BIV2" s="64"/>
      <c r="BIW2" s="64"/>
      <c r="BIX2" s="64"/>
      <c r="BIY2" s="64"/>
      <c r="BIZ2" s="64"/>
      <c r="BJA2" s="64"/>
      <c r="BJB2" s="64"/>
      <c r="BJC2" s="64"/>
      <c r="BJD2" s="64"/>
      <c r="BJE2" s="64"/>
      <c r="BJF2" s="64"/>
      <c r="BJG2" s="64"/>
      <c r="BJH2" s="64"/>
      <c r="BJI2" s="64"/>
      <c r="BJJ2" s="64"/>
      <c r="BJK2" s="64"/>
      <c r="BJL2" s="64"/>
      <c r="BJM2" s="64"/>
      <c r="BJN2" s="64"/>
      <c r="BJO2" s="64"/>
      <c r="BJP2" s="64"/>
      <c r="BJQ2" s="64"/>
      <c r="BJR2" s="64"/>
      <c r="BJS2" s="64"/>
      <c r="BJT2" s="64"/>
      <c r="BJU2" s="64"/>
      <c r="BJV2" s="64"/>
      <c r="BJW2" s="64"/>
      <c r="BJX2" s="64"/>
      <c r="BJY2" s="64"/>
      <c r="BJZ2" s="64"/>
      <c r="BKA2" s="64"/>
      <c r="BKB2" s="64"/>
      <c r="BKC2" s="64"/>
      <c r="BKD2" s="64"/>
      <c r="BKE2" s="64"/>
      <c r="BKF2" s="64"/>
      <c r="BKG2" s="64"/>
      <c r="BKH2" s="64"/>
      <c r="BKI2" s="64"/>
      <c r="BKJ2" s="64"/>
      <c r="BKK2" s="64"/>
      <c r="BKL2" s="64"/>
      <c r="BKM2" s="64"/>
      <c r="BKN2" s="64"/>
      <c r="BKO2" s="64"/>
      <c r="BKP2" s="64"/>
      <c r="BKQ2" s="64"/>
      <c r="BKR2" s="64"/>
      <c r="BKS2" s="64"/>
      <c r="BKT2" s="64"/>
      <c r="BKU2" s="64"/>
      <c r="BKV2" s="64"/>
      <c r="BKW2" s="64"/>
      <c r="BKX2" s="64"/>
      <c r="BKY2" s="64"/>
      <c r="BKZ2" s="64"/>
      <c r="BLA2" s="64"/>
      <c r="BLB2" s="64"/>
      <c r="BLC2" s="64"/>
      <c r="BLD2" s="64"/>
      <c r="BLE2" s="64"/>
      <c r="BLF2" s="64"/>
      <c r="BLG2" s="64"/>
      <c r="BLH2" s="64"/>
      <c r="BLI2" s="64"/>
      <c r="BLJ2" s="64"/>
      <c r="BLK2" s="64"/>
      <c r="BLL2" s="64"/>
      <c r="BLM2" s="64"/>
      <c r="BLN2" s="64"/>
      <c r="BLO2" s="64"/>
      <c r="BLP2" s="64"/>
      <c r="BLQ2" s="64"/>
      <c r="BLR2" s="64"/>
      <c r="BLS2" s="64"/>
      <c r="BLT2" s="64"/>
      <c r="BLU2" s="64"/>
      <c r="BLV2" s="64"/>
      <c r="BLW2" s="64"/>
      <c r="BLX2" s="64"/>
      <c r="BLY2" s="64"/>
      <c r="BLZ2" s="64"/>
      <c r="BMA2" s="64"/>
      <c r="BMB2" s="64"/>
      <c r="BMC2" s="64"/>
      <c r="BMD2" s="64"/>
      <c r="BME2" s="64"/>
      <c r="BMF2" s="64"/>
      <c r="BMG2" s="64"/>
      <c r="BMH2" s="64"/>
      <c r="BMI2" s="64"/>
      <c r="BMJ2" s="64"/>
      <c r="BMK2" s="64"/>
      <c r="BML2" s="64"/>
      <c r="BMM2" s="64"/>
      <c r="BMN2" s="64"/>
      <c r="BMO2" s="64"/>
      <c r="BMP2" s="64"/>
      <c r="BMQ2" s="64"/>
      <c r="BMR2" s="64"/>
      <c r="BMS2" s="64"/>
      <c r="BMT2" s="64"/>
      <c r="BMU2" s="64"/>
      <c r="BMV2" s="64"/>
      <c r="BMW2" s="64"/>
      <c r="BMX2" s="64"/>
      <c r="BMY2" s="64"/>
      <c r="BMZ2" s="64"/>
      <c r="BNA2" s="64"/>
      <c r="BNB2" s="64"/>
      <c r="BNC2" s="64"/>
      <c r="BND2" s="64"/>
      <c r="BNE2" s="64"/>
      <c r="BNF2" s="64"/>
      <c r="BNG2" s="64"/>
      <c r="BNH2" s="64"/>
      <c r="BNI2" s="64"/>
      <c r="BNJ2" s="64"/>
      <c r="BNK2" s="64"/>
      <c r="BNL2" s="64"/>
      <c r="BNM2" s="64"/>
      <c r="BNN2" s="64"/>
      <c r="BNO2" s="64"/>
      <c r="BNP2" s="64"/>
      <c r="BNQ2" s="64"/>
      <c r="BNR2" s="64"/>
      <c r="BNS2" s="64"/>
      <c r="BNT2" s="64"/>
      <c r="BNU2" s="64"/>
      <c r="BNV2" s="64"/>
      <c r="BNW2" s="64"/>
      <c r="BNX2" s="64"/>
      <c r="BNY2" s="64"/>
      <c r="BNZ2" s="64"/>
      <c r="BOA2" s="64"/>
      <c r="BOB2" s="64"/>
      <c r="BOC2" s="64"/>
      <c r="BOD2" s="64"/>
      <c r="BOE2" s="64"/>
      <c r="BOF2" s="64"/>
      <c r="BOG2" s="64"/>
      <c r="BOH2" s="64"/>
      <c r="BOI2" s="64"/>
      <c r="BOJ2" s="64"/>
      <c r="BOK2" s="64"/>
      <c r="BOL2" s="64"/>
      <c r="BOM2" s="64"/>
      <c r="BON2" s="64"/>
      <c r="BOO2" s="64"/>
      <c r="BOP2" s="64"/>
      <c r="BOQ2" s="64"/>
      <c r="BOR2" s="64"/>
      <c r="BOS2" s="64"/>
      <c r="BOT2" s="64"/>
      <c r="BOU2" s="64"/>
      <c r="BOV2" s="64"/>
      <c r="BOW2" s="64"/>
      <c r="BOX2" s="64"/>
      <c r="BOY2" s="64"/>
      <c r="BOZ2" s="64"/>
      <c r="BPA2" s="64"/>
      <c r="BPB2" s="64"/>
      <c r="BPC2" s="64"/>
      <c r="BPD2" s="64"/>
      <c r="BPE2" s="64"/>
      <c r="BPF2" s="64"/>
      <c r="BPG2" s="64"/>
      <c r="BPH2" s="64"/>
      <c r="BPI2" s="64"/>
      <c r="BPJ2" s="64"/>
      <c r="BPK2" s="64"/>
      <c r="BPL2" s="64"/>
      <c r="BPM2" s="64"/>
      <c r="BPN2" s="64"/>
      <c r="BPO2" s="64"/>
      <c r="BPP2" s="64"/>
      <c r="BPQ2" s="64"/>
      <c r="BPR2" s="64"/>
      <c r="BPS2" s="64"/>
      <c r="BPT2" s="64"/>
      <c r="BPU2" s="64"/>
      <c r="BPV2" s="64"/>
      <c r="BPW2" s="64"/>
      <c r="BPX2" s="64"/>
      <c r="BPY2" s="64"/>
      <c r="BPZ2" s="64"/>
      <c r="BQA2" s="64"/>
      <c r="BQB2" s="64"/>
      <c r="BQC2" s="64"/>
      <c r="BQD2" s="64"/>
      <c r="BQE2" s="64"/>
      <c r="BQF2" s="64"/>
      <c r="BQG2" s="64"/>
      <c r="BQH2" s="64"/>
      <c r="BQI2" s="64"/>
      <c r="BQJ2" s="64"/>
      <c r="BQK2" s="64"/>
      <c r="BQL2" s="64"/>
      <c r="BQM2" s="64"/>
      <c r="BQN2" s="64"/>
      <c r="BQO2" s="64"/>
      <c r="BQP2" s="64"/>
      <c r="BQQ2" s="64"/>
      <c r="BQR2" s="64"/>
      <c r="BQS2" s="64"/>
      <c r="BQT2" s="64"/>
      <c r="BQU2" s="64"/>
      <c r="BQV2" s="64"/>
      <c r="BQW2" s="64"/>
      <c r="BQX2" s="64"/>
      <c r="BQY2" s="64"/>
      <c r="BQZ2" s="64"/>
      <c r="BRA2" s="64"/>
      <c r="BRB2" s="64"/>
      <c r="BRC2" s="64"/>
      <c r="BRD2" s="64"/>
      <c r="BRE2" s="64"/>
      <c r="BRF2" s="64"/>
      <c r="BRG2" s="64"/>
      <c r="BRH2" s="64"/>
      <c r="BRI2" s="64"/>
      <c r="BRJ2" s="64"/>
      <c r="BRK2" s="64"/>
      <c r="BRL2" s="64"/>
      <c r="BRM2" s="64"/>
      <c r="BRN2" s="64"/>
      <c r="BRO2" s="64"/>
      <c r="BRP2" s="64"/>
      <c r="BRQ2" s="64"/>
      <c r="BRR2" s="64"/>
      <c r="BRS2" s="64"/>
      <c r="BRT2" s="64"/>
      <c r="BRU2" s="64"/>
      <c r="BRV2" s="64"/>
      <c r="BRW2" s="64"/>
      <c r="BRX2" s="64"/>
      <c r="BRY2" s="64"/>
      <c r="BRZ2" s="64"/>
      <c r="BSA2" s="64"/>
      <c r="BSB2" s="64"/>
      <c r="BSC2" s="64"/>
      <c r="BSD2" s="64"/>
      <c r="BSE2" s="64"/>
      <c r="BSF2" s="64"/>
      <c r="BSG2" s="64"/>
      <c r="BSH2" s="64"/>
      <c r="BSI2" s="64"/>
      <c r="BSJ2" s="64"/>
      <c r="BSK2" s="64"/>
      <c r="BSL2" s="64"/>
      <c r="BSM2" s="64"/>
      <c r="BSN2" s="64"/>
      <c r="BSO2" s="64"/>
      <c r="BSP2" s="64"/>
      <c r="BSQ2" s="64"/>
      <c r="BSR2" s="64"/>
      <c r="BSS2" s="64"/>
      <c r="BST2" s="64"/>
      <c r="BSU2" s="64"/>
      <c r="BSV2" s="64"/>
      <c r="BSW2" s="64"/>
      <c r="BSX2" s="64"/>
      <c r="BSY2" s="64"/>
      <c r="BSZ2" s="64"/>
      <c r="BTA2" s="64"/>
      <c r="BTB2" s="64"/>
      <c r="BTC2" s="64"/>
      <c r="BTD2" s="64"/>
      <c r="BTE2" s="64"/>
      <c r="BTF2" s="64"/>
      <c r="BTG2" s="64"/>
      <c r="BTH2" s="64"/>
      <c r="BTI2" s="64"/>
      <c r="BTJ2" s="64"/>
      <c r="BTK2" s="64"/>
      <c r="BTL2" s="64"/>
      <c r="BTM2" s="64"/>
      <c r="BTN2" s="64"/>
      <c r="BTO2" s="64"/>
      <c r="BTP2" s="64"/>
      <c r="BTQ2" s="64"/>
      <c r="BTR2" s="64"/>
      <c r="BTS2" s="64"/>
      <c r="BTT2" s="64"/>
      <c r="BTU2" s="64"/>
      <c r="BTV2" s="64"/>
      <c r="BTW2" s="64"/>
      <c r="BTX2" s="64"/>
      <c r="BTY2" s="64"/>
      <c r="BTZ2" s="64"/>
      <c r="BUA2" s="64"/>
      <c r="BUB2" s="64"/>
      <c r="BUC2" s="64"/>
      <c r="BUD2" s="64"/>
      <c r="BUE2" s="64"/>
      <c r="BUF2" s="64"/>
      <c r="BUG2" s="64"/>
      <c r="BUH2" s="64"/>
      <c r="BUI2" s="64"/>
      <c r="BUJ2" s="64"/>
      <c r="BUK2" s="64"/>
      <c r="BUL2" s="64"/>
      <c r="BUM2" s="64"/>
      <c r="BUN2" s="64"/>
      <c r="BUO2" s="64"/>
      <c r="BUP2" s="64"/>
      <c r="BUQ2" s="64"/>
      <c r="BUR2" s="64"/>
      <c r="BUS2" s="64"/>
      <c r="BUT2" s="64"/>
      <c r="BUU2" s="64"/>
      <c r="BUV2" s="64"/>
      <c r="BUW2" s="64"/>
      <c r="BUX2" s="64"/>
      <c r="BUY2" s="64"/>
      <c r="BUZ2" s="64"/>
      <c r="BVA2" s="64"/>
      <c r="BVB2" s="64"/>
      <c r="BVC2" s="64"/>
      <c r="BVD2" s="64"/>
      <c r="BVE2" s="64"/>
      <c r="BVF2" s="64"/>
      <c r="BVG2" s="64"/>
      <c r="BVH2" s="64"/>
      <c r="BVI2" s="64"/>
      <c r="BVJ2" s="64"/>
      <c r="BVK2" s="64"/>
      <c r="BVL2" s="64"/>
      <c r="BVM2" s="64"/>
      <c r="BVN2" s="64"/>
      <c r="BVO2" s="64"/>
      <c r="BVP2" s="64"/>
      <c r="BVQ2" s="64"/>
      <c r="BVR2" s="64"/>
      <c r="BVS2" s="64"/>
      <c r="BVT2" s="64"/>
      <c r="BVU2" s="64"/>
      <c r="BVV2" s="64"/>
      <c r="BVW2" s="64"/>
      <c r="BVX2" s="64"/>
      <c r="BVY2" s="64"/>
      <c r="BVZ2" s="64"/>
      <c r="BWA2" s="64"/>
      <c r="BWB2" s="64"/>
      <c r="BWC2" s="64"/>
      <c r="BWD2" s="64"/>
      <c r="BWE2" s="64"/>
      <c r="BWF2" s="64"/>
      <c r="BWG2" s="64"/>
      <c r="BWH2" s="64"/>
      <c r="BWI2" s="64"/>
      <c r="BWJ2" s="64"/>
      <c r="BWK2" s="64"/>
      <c r="BWL2" s="64"/>
      <c r="BWM2" s="64"/>
      <c r="BWN2" s="64"/>
      <c r="BWO2" s="64"/>
      <c r="BWP2" s="64"/>
      <c r="BWQ2" s="64"/>
      <c r="BWR2" s="64"/>
      <c r="BWS2" s="64"/>
      <c r="BWT2" s="64"/>
      <c r="BWU2" s="64"/>
      <c r="BWV2" s="64"/>
      <c r="BWW2" s="64"/>
      <c r="BWX2" s="64"/>
      <c r="BWY2" s="64"/>
      <c r="BWZ2" s="64"/>
      <c r="BXA2" s="64"/>
      <c r="BXB2" s="64"/>
      <c r="BXC2" s="64"/>
      <c r="BXD2" s="64"/>
      <c r="BXE2" s="64"/>
      <c r="BXF2" s="64"/>
      <c r="BXG2" s="64"/>
      <c r="BXH2" s="64"/>
      <c r="BXI2" s="64"/>
      <c r="BXJ2" s="64"/>
      <c r="BXK2" s="64"/>
      <c r="BXL2" s="64"/>
      <c r="BXM2" s="64"/>
      <c r="BXN2" s="64"/>
      <c r="BXO2" s="64"/>
      <c r="BXP2" s="64"/>
      <c r="BXQ2" s="64"/>
      <c r="BXR2" s="64"/>
      <c r="BXS2" s="64"/>
      <c r="BXT2" s="64"/>
      <c r="BXU2" s="64"/>
      <c r="BXV2" s="64"/>
      <c r="BXW2" s="64"/>
      <c r="BXX2" s="64"/>
      <c r="BXY2" s="64"/>
      <c r="BXZ2" s="64"/>
      <c r="BYA2" s="64"/>
      <c r="BYB2" s="64"/>
      <c r="BYC2" s="64"/>
      <c r="BYD2" s="64"/>
      <c r="BYE2" s="64"/>
      <c r="BYF2" s="64"/>
      <c r="BYG2" s="64"/>
      <c r="BYH2" s="64"/>
      <c r="BYI2" s="64"/>
      <c r="BYJ2" s="64"/>
      <c r="BYK2" s="64"/>
      <c r="BYL2" s="64"/>
      <c r="BYM2" s="64"/>
      <c r="BYN2" s="64"/>
      <c r="BYO2" s="64"/>
      <c r="BYP2" s="64"/>
      <c r="BYQ2" s="64"/>
      <c r="BYR2" s="64"/>
      <c r="BYS2" s="64"/>
      <c r="BYT2" s="64"/>
      <c r="BYU2" s="64"/>
      <c r="BYV2" s="64"/>
      <c r="BYW2" s="64"/>
      <c r="BYX2" s="64"/>
      <c r="BYY2" s="64"/>
      <c r="BYZ2" s="64"/>
      <c r="BZA2" s="64"/>
      <c r="BZB2" s="64"/>
      <c r="BZC2" s="64"/>
      <c r="BZD2" s="64"/>
      <c r="BZE2" s="64"/>
      <c r="BZF2" s="64"/>
      <c r="BZG2" s="64"/>
      <c r="BZH2" s="64"/>
      <c r="BZI2" s="64"/>
      <c r="BZJ2" s="64"/>
      <c r="BZK2" s="64"/>
      <c r="BZL2" s="64"/>
      <c r="BZM2" s="64"/>
      <c r="BZN2" s="64"/>
      <c r="BZO2" s="64"/>
      <c r="BZP2" s="64"/>
      <c r="BZQ2" s="64"/>
      <c r="BZR2" s="64"/>
      <c r="BZS2" s="64"/>
      <c r="BZT2" s="64"/>
      <c r="BZU2" s="64"/>
      <c r="BZV2" s="64"/>
      <c r="BZW2" s="64"/>
      <c r="BZX2" s="64"/>
      <c r="BZY2" s="64"/>
      <c r="BZZ2" s="64"/>
      <c r="CAA2" s="64"/>
      <c r="CAB2" s="64"/>
      <c r="CAC2" s="64"/>
      <c r="CAD2" s="64"/>
      <c r="CAE2" s="64"/>
      <c r="CAF2" s="64"/>
      <c r="CAG2" s="64"/>
      <c r="CAH2" s="64"/>
      <c r="CAI2" s="64"/>
      <c r="CAJ2" s="64"/>
      <c r="CAK2" s="64"/>
      <c r="CAL2" s="64"/>
      <c r="CAM2" s="64"/>
      <c r="CAN2" s="64"/>
      <c r="CAO2" s="64"/>
      <c r="CAP2" s="64"/>
      <c r="CAQ2" s="64"/>
      <c r="CAR2" s="64"/>
      <c r="CAS2" s="64"/>
      <c r="CAT2" s="64"/>
      <c r="CAU2" s="64"/>
      <c r="CAV2" s="64"/>
      <c r="CAW2" s="64"/>
      <c r="CAX2" s="64"/>
      <c r="CAY2" s="64"/>
      <c r="CAZ2" s="64"/>
      <c r="CBA2" s="64"/>
      <c r="CBB2" s="64"/>
      <c r="CBC2" s="64"/>
      <c r="CBD2" s="64"/>
      <c r="CBE2" s="64"/>
      <c r="CBF2" s="64"/>
      <c r="CBG2" s="64"/>
      <c r="CBH2" s="64"/>
      <c r="CBI2" s="64"/>
      <c r="CBJ2" s="64"/>
      <c r="CBK2" s="64"/>
      <c r="CBL2" s="64"/>
      <c r="CBM2" s="64"/>
      <c r="CBN2" s="64"/>
      <c r="CBO2" s="64"/>
      <c r="CBP2" s="64"/>
      <c r="CBQ2" s="64"/>
      <c r="CBR2" s="64"/>
      <c r="CBS2" s="64"/>
      <c r="CBT2" s="64"/>
      <c r="CBU2" s="64"/>
      <c r="CBV2" s="64"/>
      <c r="CBW2" s="64"/>
      <c r="CBX2" s="64"/>
      <c r="CBY2" s="64"/>
      <c r="CBZ2" s="64"/>
      <c r="CCA2" s="64"/>
      <c r="CCB2" s="64"/>
      <c r="CCC2" s="64"/>
      <c r="CCD2" s="64"/>
      <c r="CCE2" s="64"/>
      <c r="CCF2" s="64"/>
      <c r="CCG2" s="64"/>
      <c r="CCH2" s="64"/>
      <c r="CCI2" s="64"/>
      <c r="CCJ2" s="64"/>
      <c r="CCK2" s="64"/>
      <c r="CCL2" s="64"/>
      <c r="CCM2" s="64"/>
      <c r="CCN2" s="64"/>
      <c r="CCO2" s="64"/>
      <c r="CCP2" s="64"/>
      <c r="CCQ2" s="64"/>
      <c r="CCR2" s="64"/>
      <c r="CCS2" s="64"/>
      <c r="CCT2" s="64"/>
      <c r="CCU2" s="64"/>
      <c r="CCV2" s="64"/>
      <c r="CCW2" s="64"/>
      <c r="CCX2" s="64"/>
      <c r="CCY2" s="64"/>
      <c r="CCZ2" s="64"/>
      <c r="CDA2" s="64"/>
      <c r="CDB2" s="64"/>
      <c r="CDC2" s="64"/>
      <c r="CDD2" s="64"/>
      <c r="CDE2" s="64"/>
      <c r="CDF2" s="64"/>
      <c r="CDG2" s="64"/>
      <c r="CDH2" s="64"/>
      <c r="CDI2" s="64"/>
      <c r="CDJ2" s="64"/>
      <c r="CDK2" s="64"/>
      <c r="CDL2" s="64"/>
      <c r="CDM2" s="64"/>
      <c r="CDN2" s="64"/>
      <c r="CDO2" s="64"/>
      <c r="CDP2" s="64"/>
      <c r="CDQ2" s="64"/>
      <c r="CDR2" s="64"/>
      <c r="CDS2" s="64"/>
      <c r="CDT2" s="64"/>
      <c r="CDU2" s="64"/>
      <c r="CDV2" s="64"/>
      <c r="CDW2" s="64"/>
      <c r="CDX2" s="64"/>
      <c r="CDY2" s="64"/>
      <c r="CDZ2" s="64"/>
      <c r="CEA2" s="64"/>
      <c r="CEB2" s="64"/>
      <c r="CEC2" s="64"/>
      <c r="CED2" s="64"/>
      <c r="CEE2" s="64"/>
      <c r="CEF2" s="64"/>
      <c r="CEG2" s="64"/>
      <c r="CEH2" s="64"/>
      <c r="CEI2" s="64"/>
      <c r="CEJ2" s="64"/>
      <c r="CEK2" s="64"/>
      <c r="CEL2" s="64"/>
      <c r="CEM2" s="64"/>
      <c r="CEN2" s="64"/>
      <c r="CEO2" s="64"/>
      <c r="CEP2" s="64"/>
      <c r="CEQ2" s="64"/>
      <c r="CER2" s="64"/>
      <c r="CES2" s="64"/>
      <c r="CET2" s="64"/>
      <c r="CEU2" s="64"/>
      <c r="CEV2" s="64"/>
      <c r="CEW2" s="64"/>
      <c r="CEX2" s="64"/>
      <c r="CEY2" s="64"/>
      <c r="CEZ2" s="64"/>
      <c r="CFA2" s="64"/>
      <c r="CFB2" s="64"/>
      <c r="CFC2" s="64"/>
      <c r="CFD2" s="64"/>
      <c r="CFE2" s="64"/>
      <c r="CFF2" s="64"/>
      <c r="CFG2" s="64"/>
      <c r="CFH2" s="64"/>
      <c r="CFI2" s="64"/>
      <c r="CFJ2" s="64"/>
      <c r="CFK2" s="64"/>
      <c r="CFL2" s="64"/>
      <c r="CFM2" s="64"/>
      <c r="CFN2" s="64"/>
      <c r="CFO2" s="64"/>
      <c r="CFP2" s="64"/>
      <c r="CFQ2" s="64"/>
      <c r="CFR2" s="64"/>
      <c r="CFS2" s="64"/>
      <c r="CFT2" s="64"/>
      <c r="CFU2" s="64"/>
      <c r="CFV2" s="64"/>
      <c r="CFW2" s="64"/>
      <c r="CFX2" s="64"/>
      <c r="CFY2" s="64"/>
      <c r="CFZ2" s="64"/>
      <c r="CGA2" s="64"/>
      <c r="CGB2" s="64"/>
      <c r="CGC2" s="64"/>
      <c r="CGD2" s="64"/>
      <c r="CGE2" s="64"/>
      <c r="CGF2" s="64"/>
      <c r="CGG2" s="64"/>
      <c r="CGH2" s="64"/>
      <c r="CGI2" s="64"/>
      <c r="CGJ2" s="64"/>
      <c r="CGK2" s="64"/>
      <c r="CGL2" s="64"/>
      <c r="CGM2" s="64"/>
      <c r="CGN2" s="64"/>
      <c r="CGO2" s="64"/>
      <c r="CGP2" s="64"/>
      <c r="CGQ2" s="64"/>
      <c r="CGR2" s="64"/>
      <c r="CGS2" s="64"/>
      <c r="CGT2" s="64"/>
      <c r="CGU2" s="64"/>
      <c r="CGV2" s="64"/>
      <c r="CGW2" s="64"/>
      <c r="CGX2" s="64"/>
      <c r="CGY2" s="64"/>
      <c r="CGZ2" s="64"/>
      <c r="CHA2" s="64"/>
      <c r="CHB2" s="64"/>
      <c r="CHC2" s="64"/>
      <c r="CHD2" s="64"/>
      <c r="CHE2" s="64"/>
      <c r="CHF2" s="64"/>
      <c r="CHG2" s="64"/>
      <c r="CHH2" s="64"/>
      <c r="CHI2" s="64"/>
      <c r="CHJ2" s="64"/>
      <c r="CHK2" s="64"/>
      <c r="CHL2" s="64"/>
      <c r="CHM2" s="64"/>
      <c r="CHN2" s="64"/>
      <c r="CHO2" s="64"/>
      <c r="CHP2" s="64"/>
      <c r="CHQ2" s="64"/>
      <c r="CHR2" s="64"/>
      <c r="CHS2" s="64"/>
      <c r="CHT2" s="64"/>
      <c r="CHU2" s="64"/>
      <c r="CHV2" s="64"/>
      <c r="CHW2" s="64"/>
      <c r="CHX2" s="64"/>
      <c r="CHY2" s="64"/>
      <c r="CHZ2" s="64"/>
      <c r="CIA2" s="64"/>
      <c r="CIB2" s="64"/>
      <c r="CIC2" s="64"/>
      <c r="CID2" s="64"/>
      <c r="CIE2" s="64"/>
      <c r="CIF2" s="64"/>
      <c r="CIG2" s="64"/>
      <c r="CIH2" s="64"/>
      <c r="CII2" s="64"/>
      <c r="CIJ2" s="64"/>
      <c r="CIK2" s="64"/>
      <c r="CIL2" s="64"/>
      <c r="CIM2" s="64"/>
      <c r="CIN2" s="64"/>
      <c r="CIO2" s="64"/>
      <c r="CIP2" s="64"/>
      <c r="CIQ2" s="64"/>
      <c r="CIR2" s="64"/>
      <c r="CIS2" s="64"/>
      <c r="CIT2" s="64"/>
      <c r="CIU2" s="64"/>
      <c r="CIV2" s="64"/>
      <c r="CIW2" s="64"/>
      <c r="CIX2" s="64"/>
      <c r="CIY2" s="64"/>
      <c r="CIZ2" s="64"/>
      <c r="CJA2" s="64"/>
      <c r="CJB2" s="64"/>
      <c r="CJC2" s="64"/>
      <c r="CJD2" s="64"/>
      <c r="CJE2" s="64"/>
      <c r="CJF2" s="64"/>
      <c r="CJG2" s="64"/>
      <c r="CJH2" s="64"/>
      <c r="CJI2" s="64"/>
      <c r="CJJ2" s="64"/>
      <c r="CJK2" s="64"/>
      <c r="CJL2" s="64"/>
      <c r="CJM2" s="64"/>
      <c r="CJN2" s="64"/>
      <c r="CJO2" s="64"/>
      <c r="CJP2" s="64"/>
      <c r="CJQ2" s="64"/>
      <c r="CJR2" s="64"/>
      <c r="CJS2" s="64"/>
      <c r="CJT2" s="64"/>
      <c r="CJU2" s="64"/>
      <c r="CJV2" s="64"/>
      <c r="CJW2" s="64"/>
      <c r="CJX2" s="64"/>
      <c r="CJY2" s="64"/>
      <c r="CJZ2" s="64"/>
      <c r="CKA2" s="64"/>
      <c r="CKB2" s="64"/>
      <c r="CKC2" s="64"/>
      <c r="CKD2" s="64"/>
      <c r="CKE2" s="64"/>
      <c r="CKF2" s="64"/>
      <c r="CKG2" s="64"/>
      <c r="CKH2" s="64"/>
      <c r="CKI2" s="64"/>
      <c r="CKJ2" s="64"/>
      <c r="CKK2" s="64"/>
      <c r="CKL2" s="64"/>
      <c r="CKM2" s="64"/>
      <c r="CKN2" s="64"/>
      <c r="CKO2" s="64"/>
      <c r="CKP2" s="64"/>
      <c r="CKQ2" s="64"/>
      <c r="CKR2" s="64"/>
      <c r="CKS2" s="64"/>
      <c r="CKT2" s="64"/>
      <c r="CKU2" s="64"/>
      <c r="CKV2" s="64"/>
      <c r="CKW2" s="64"/>
      <c r="CKX2" s="64"/>
      <c r="CKY2" s="64"/>
      <c r="CKZ2" s="64"/>
      <c r="CLA2" s="64"/>
      <c r="CLB2" s="64"/>
      <c r="CLC2" s="64"/>
      <c r="CLD2" s="64"/>
      <c r="CLE2" s="64"/>
      <c r="CLF2" s="64"/>
      <c r="CLG2" s="64"/>
      <c r="CLH2" s="64"/>
      <c r="CLI2" s="64"/>
      <c r="CLJ2" s="64"/>
      <c r="CLK2" s="64"/>
      <c r="CLL2" s="64"/>
      <c r="CLM2" s="64"/>
      <c r="CLN2" s="64"/>
      <c r="CLO2" s="64"/>
      <c r="CLP2" s="64"/>
      <c r="CLQ2" s="64"/>
      <c r="CLR2" s="64"/>
      <c r="CLS2" s="64"/>
      <c r="CLT2" s="64"/>
      <c r="CLU2" s="64"/>
      <c r="CLV2" s="64"/>
      <c r="CLW2" s="64"/>
      <c r="CLX2" s="64"/>
      <c r="CLY2" s="64"/>
      <c r="CLZ2" s="64"/>
      <c r="CMA2" s="64"/>
      <c r="CMB2" s="64"/>
      <c r="CMC2" s="64"/>
      <c r="CMD2" s="64"/>
      <c r="CME2" s="64"/>
      <c r="CMF2" s="64"/>
      <c r="CMG2" s="64"/>
      <c r="CMH2" s="64"/>
      <c r="CMI2" s="64"/>
      <c r="CMJ2" s="64"/>
      <c r="CMK2" s="64"/>
      <c r="CML2" s="64"/>
      <c r="CMM2" s="64"/>
      <c r="CMN2" s="64"/>
      <c r="CMO2" s="64"/>
      <c r="CMP2" s="64"/>
      <c r="CMQ2" s="64"/>
      <c r="CMR2" s="64"/>
      <c r="CMS2" s="64"/>
      <c r="CMT2" s="64"/>
      <c r="CMU2" s="64"/>
      <c r="CMV2" s="64"/>
      <c r="CMW2" s="64"/>
      <c r="CMX2" s="64"/>
      <c r="CMY2" s="64"/>
      <c r="CMZ2" s="64"/>
      <c r="CNA2" s="64"/>
      <c r="CNB2" s="64"/>
      <c r="CNC2" s="64"/>
      <c r="CND2" s="64"/>
      <c r="CNE2" s="64"/>
      <c r="CNF2" s="64"/>
      <c r="CNG2" s="64"/>
      <c r="CNH2" s="64"/>
      <c r="CNI2" s="64"/>
      <c r="CNJ2" s="64"/>
      <c r="CNK2" s="64"/>
      <c r="CNL2" s="64"/>
      <c r="CNM2" s="64"/>
      <c r="CNN2" s="64"/>
      <c r="CNO2" s="64"/>
      <c r="CNP2" s="64"/>
      <c r="CNQ2" s="64"/>
      <c r="CNR2" s="64"/>
      <c r="CNS2" s="64"/>
      <c r="CNT2" s="64"/>
      <c r="CNU2" s="64"/>
      <c r="CNV2" s="64"/>
      <c r="CNW2" s="64"/>
      <c r="CNX2" s="64"/>
      <c r="CNY2" s="64"/>
      <c r="CNZ2" s="64"/>
      <c r="COA2" s="64"/>
      <c r="COB2" s="64"/>
      <c r="COC2" s="64"/>
      <c r="COD2" s="64"/>
      <c r="COE2" s="64"/>
      <c r="COF2" s="64"/>
      <c r="COG2" s="64"/>
      <c r="COH2" s="64"/>
      <c r="COI2" s="64"/>
      <c r="COJ2" s="64"/>
      <c r="COK2" s="64"/>
      <c r="COL2" s="64"/>
      <c r="COM2" s="64"/>
      <c r="CON2" s="64"/>
      <c r="COO2" s="64"/>
      <c r="COP2" s="64"/>
      <c r="COQ2" s="64"/>
      <c r="COR2" s="64"/>
      <c r="COS2" s="64"/>
      <c r="COT2" s="64"/>
      <c r="COU2" s="64"/>
      <c r="COV2" s="64"/>
      <c r="COW2" s="64"/>
      <c r="COX2" s="64"/>
      <c r="COY2" s="64"/>
      <c r="COZ2" s="64"/>
      <c r="CPA2" s="64"/>
      <c r="CPB2" s="64"/>
      <c r="CPC2" s="64"/>
      <c r="CPD2" s="64"/>
      <c r="CPE2" s="64"/>
      <c r="CPF2" s="64"/>
      <c r="CPG2" s="64"/>
      <c r="CPH2" s="64"/>
      <c r="CPI2" s="64"/>
      <c r="CPJ2" s="64"/>
      <c r="CPK2" s="64"/>
      <c r="CPL2" s="64"/>
      <c r="CPM2" s="64"/>
      <c r="CPN2" s="64"/>
      <c r="CPO2" s="64"/>
      <c r="CPP2" s="64"/>
      <c r="CPQ2" s="64"/>
      <c r="CPR2" s="64"/>
      <c r="CPS2" s="64"/>
      <c r="CPT2" s="64"/>
      <c r="CPU2" s="64"/>
      <c r="CPV2" s="64"/>
      <c r="CPW2" s="64"/>
      <c r="CPX2" s="64"/>
      <c r="CPY2" s="64"/>
      <c r="CPZ2" s="64"/>
      <c r="CQA2" s="64"/>
      <c r="CQB2" s="64"/>
      <c r="CQC2" s="64"/>
      <c r="CQD2" s="64"/>
      <c r="CQE2" s="64"/>
      <c r="CQF2" s="64"/>
      <c r="CQG2" s="64"/>
      <c r="CQH2" s="64"/>
      <c r="CQI2" s="64"/>
      <c r="CQJ2" s="64"/>
      <c r="CQK2" s="64"/>
      <c r="CQL2" s="64"/>
      <c r="CQM2" s="64"/>
      <c r="CQN2" s="64"/>
      <c r="CQO2" s="64"/>
      <c r="CQP2" s="64"/>
      <c r="CQQ2" s="64"/>
      <c r="CQR2" s="64"/>
      <c r="CQS2" s="64"/>
      <c r="CQT2" s="64"/>
      <c r="CQU2" s="64"/>
      <c r="CQV2" s="64"/>
      <c r="CQW2" s="64"/>
      <c r="CQX2" s="64"/>
      <c r="CQY2" s="64"/>
      <c r="CQZ2" s="64"/>
      <c r="CRA2" s="64"/>
      <c r="CRB2" s="64"/>
      <c r="CRC2" s="64"/>
      <c r="CRD2" s="64"/>
      <c r="CRE2" s="64"/>
      <c r="CRF2" s="64"/>
      <c r="CRG2" s="64"/>
      <c r="CRH2" s="64"/>
      <c r="CRI2" s="64"/>
      <c r="CRJ2" s="64"/>
      <c r="CRK2" s="64"/>
      <c r="CRL2" s="64"/>
      <c r="CRM2" s="64"/>
      <c r="CRN2" s="64"/>
      <c r="CRO2" s="64"/>
      <c r="CRP2" s="64"/>
      <c r="CRQ2" s="64"/>
      <c r="CRR2" s="64"/>
      <c r="CRS2" s="64"/>
      <c r="CRT2" s="64"/>
      <c r="CRU2" s="64"/>
      <c r="CRV2" s="64"/>
      <c r="CRW2" s="64"/>
      <c r="CRX2" s="64"/>
      <c r="CRY2" s="64"/>
      <c r="CRZ2" s="64"/>
      <c r="CSA2" s="64"/>
      <c r="CSB2" s="64"/>
      <c r="CSC2" s="64"/>
      <c r="CSD2" s="64"/>
      <c r="CSE2" s="64"/>
      <c r="CSF2" s="64"/>
      <c r="CSG2" s="64"/>
      <c r="CSH2" s="64"/>
      <c r="CSI2" s="64"/>
      <c r="CSJ2" s="64"/>
      <c r="CSK2" s="64"/>
      <c r="CSL2" s="64"/>
      <c r="CSM2" s="64"/>
      <c r="CSN2" s="64"/>
      <c r="CSO2" s="64"/>
      <c r="CSP2" s="64"/>
      <c r="CSQ2" s="64"/>
      <c r="CSR2" s="64"/>
      <c r="CSS2" s="64"/>
      <c r="CST2" s="64"/>
      <c r="CSU2" s="64"/>
      <c r="CSV2" s="64"/>
      <c r="CSW2" s="64"/>
      <c r="CSX2" s="64"/>
      <c r="CSY2" s="64"/>
      <c r="CSZ2" s="64"/>
      <c r="CTA2" s="64"/>
      <c r="CTB2" s="64"/>
      <c r="CTC2" s="64"/>
      <c r="CTD2" s="64"/>
      <c r="CTE2" s="64"/>
      <c r="CTF2" s="64"/>
      <c r="CTG2" s="64"/>
      <c r="CTH2" s="64"/>
      <c r="CTI2" s="64"/>
      <c r="CTJ2" s="64"/>
      <c r="CTK2" s="64"/>
      <c r="CTL2" s="64"/>
      <c r="CTM2" s="64"/>
      <c r="CTN2" s="64"/>
      <c r="CTO2" s="64"/>
      <c r="CTP2" s="64"/>
      <c r="CTQ2" s="64"/>
      <c r="CTR2" s="64"/>
      <c r="CTS2" s="64"/>
      <c r="CTT2" s="64"/>
      <c r="CTU2" s="64"/>
      <c r="CTV2" s="64"/>
      <c r="CTW2" s="64"/>
      <c r="CTX2" s="64"/>
      <c r="CTY2" s="64"/>
      <c r="CTZ2" s="64"/>
      <c r="CUA2" s="64"/>
      <c r="CUB2" s="64"/>
      <c r="CUC2" s="64"/>
      <c r="CUD2" s="64"/>
      <c r="CUE2" s="64"/>
      <c r="CUF2" s="64"/>
      <c r="CUG2" s="64"/>
      <c r="CUH2" s="64"/>
      <c r="CUI2" s="64"/>
      <c r="CUJ2" s="64"/>
      <c r="CUK2" s="64"/>
      <c r="CUL2" s="64"/>
      <c r="CUM2" s="64"/>
      <c r="CUN2" s="64"/>
      <c r="CUO2" s="64"/>
      <c r="CUP2" s="64"/>
      <c r="CUQ2" s="64"/>
      <c r="CUR2" s="64"/>
      <c r="CUS2" s="64"/>
      <c r="CUT2" s="64"/>
      <c r="CUU2" s="64"/>
      <c r="CUV2" s="64"/>
      <c r="CUW2" s="64"/>
      <c r="CUX2" s="64"/>
      <c r="CUY2" s="64"/>
      <c r="CUZ2" s="64"/>
      <c r="CVA2" s="64"/>
      <c r="CVB2" s="64"/>
      <c r="CVC2" s="64"/>
      <c r="CVD2" s="64"/>
      <c r="CVE2" s="64"/>
      <c r="CVF2" s="64"/>
      <c r="CVG2" s="64"/>
      <c r="CVH2" s="64"/>
      <c r="CVI2" s="64"/>
      <c r="CVJ2" s="64"/>
      <c r="CVK2" s="64"/>
      <c r="CVL2" s="64"/>
      <c r="CVM2" s="64"/>
      <c r="CVN2" s="64"/>
      <c r="CVO2" s="64"/>
      <c r="CVP2" s="64"/>
      <c r="CVQ2" s="64"/>
      <c r="CVR2" s="64"/>
      <c r="CVS2" s="64"/>
      <c r="CVT2" s="64"/>
      <c r="CVU2" s="64"/>
      <c r="CVV2" s="64"/>
      <c r="CVW2" s="64"/>
      <c r="CVX2" s="64"/>
      <c r="CVY2" s="64"/>
      <c r="CVZ2" s="64"/>
      <c r="CWA2" s="64"/>
      <c r="CWB2" s="64"/>
      <c r="CWC2" s="64"/>
      <c r="CWD2" s="64"/>
      <c r="CWE2" s="64"/>
      <c r="CWF2" s="64"/>
      <c r="CWG2" s="64"/>
      <c r="CWH2" s="64"/>
      <c r="CWI2" s="64"/>
      <c r="CWJ2" s="64"/>
      <c r="CWK2" s="64"/>
      <c r="CWL2" s="64"/>
      <c r="CWM2" s="64"/>
      <c r="CWN2" s="64"/>
      <c r="CWO2" s="64"/>
      <c r="CWP2" s="64"/>
      <c r="CWQ2" s="64"/>
      <c r="CWR2" s="64"/>
      <c r="CWS2" s="64"/>
      <c r="CWT2" s="64"/>
      <c r="CWU2" s="64"/>
      <c r="CWV2" s="64"/>
      <c r="CWW2" s="64"/>
      <c r="CWX2" s="64"/>
      <c r="CWY2" s="64"/>
      <c r="CWZ2" s="64"/>
      <c r="CXA2" s="64"/>
      <c r="CXB2" s="64"/>
      <c r="CXC2" s="64"/>
      <c r="CXD2" s="64"/>
      <c r="CXE2" s="64"/>
      <c r="CXF2" s="64"/>
      <c r="CXG2" s="64"/>
      <c r="CXH2" s="64"/>
      <c r="CXI2" s="64"/>
      <c r="CXJ2" s="64"/>
      <c r="CXK2" s="64"/>
      <c r="CXL2" s="64"/>
      <c r="CXM2" s="64"/>
      <c r="CXN2" s="64"/>
      <c r="CXO2" s="64"/>
      <c r="CXP2" s="64"/>
      <c r="CXQ2" s="64"/>
      <c r="CXR2" s="64"/>
      <c r="CXS2" s="64"/>
      <c r="CXT2" s="64"/>
      <c r="CXU2" s="64"/>
      <c r="CXV2" s="64"/>
      <c r="CXW2" s="64"/>
      <c r="CXX2" s="64"/>
      <c r="CXY2" s="64"/>
      <c r="CXZ2" s="64"/>
      <c r="CYA2" s="64"/>
      <c r="CYB2" s="64"/>
      <c r="CYC2" s="64"/>
      <c r="CYD2" s="64"/>
      <c r="CYE2" s="64"/>
      <c r="CYF2" s="64"/>
      <c r="CYG2" s="64"/>
      <c r="CYH2" s="64"/>
      <c r="CYI2" s="64"/>
      <c r="CYJ2" s="64"/>
      <c r="CYK2" s="64"/>
      <c r="CYL2" s="64"/>
      <c r="CYM2" s="64"/>
      <c r="CYN2" s="64"/>
      <c r="CYO2" s="64"/>
      <c r="CYP2" s="64"/>
      <c r="CYQ2" s="64"/>
      <c r="CYR2" s="64"/>
      <c r="CYS2" s="64"/>
      <c r="CYT2" s="64"/>
      <c r="CYU2" s="64"/>
      <c r="CYV2" s="64"/>
      <c r="CYW2" s="64"/>
      <c r="CYX2" s="64"/>
      <c r="CYY2" s="64"/>
      <c r="CYZ2" s="64"/>
      <c r="CZA2" s="64"/>
      <c r="CZB2" s="64"/>
      <c r="CZC2" s="64"/>
      <c r="CZD2" s="64"/>
      <c r="CZE2" s="64"/>
      <c r="CZF2" s="64"/>
      <c r="CZG2" s="64"/>
      <c r="CZH2" s="64"/>
      <c r="CZI2" s="64"/>
      <c r="CZJ2" s="64"/>
      <c r="CZK2" s="64"/>
      <c r="CZL2" s="64"/>
      <c r="CZM2" s="64"/>
      <c r="CZN2" s="64"/>
      <c r="CZO2" s="64"/>
      <c r="CZP2" s="64"/>
      <c r="CZQ2" s="64"/>
      <c r="CZR2" s="64"/>
      <c r="CZS2" s="64"/>
      <c r="CZT2" s="64"/>
      <c r="CZU2" s="64"/>
      <c r="CZV2" s="64"/>
      <c r="CZW2" s="64"/>
      <c r="CZX2" s="64"/>
      <c r="CZY2" s="64"/>
      <c r="CZZ2" s="64"/>
      <c r="DAA2" s="64"/>
      <c r="DAB2" s="64"/>
      <c r="DAC2" s="64"/>
      <c r="DAD2" s="64"/>
      <c r="DAE2" s="64"/>
      <c r="DAF2" s="64"/>
      <c r="DAG2" s="64"/>
      <c r="DAH2" s="64"/>
      <c r="DAI2" s="64"/>
      <c r="DAJ2" s="64"/>
      <c r="DAK2" s="64"/>
      <c r="DAL2" s="64"/>
      <c r="DAM2" s="64"/>
      <c r="DAN2" s="64"/>
      <c r="DAO2" s="64"/>
      <c r="DAP2" s="64"/>
      <c r="DAQ2" s="64"/>
      <c r="DAR2" s="64"/>
      <c r="DAS2" s="64"/>
      <c r="DAT2" s="64"/>
      <c r="DAU2" s="64"/>
      <c r="DAV2" s="64"/>
      <c r="DAW2" s="64"/>
      <c r="DAX2" s="64"/>
      <c r="DAY2" s="64"/>
      <c r="DAZ2" s="64"/>
      <c r="DBA2" s="64"/>
      <c r="DBB2" s="64"/>
      <c r="DBC2" s="64"/>
      <c r="DBD2" s="64"/>
      <c r="DBE2" s="64"/>
      <c r="DBF2" s="64"/>
      <c r="DBG2" s="64"/>
      <c r="DBH2" s="64"/>
      <c r="DBI2" s="64"/>
      <c r="DBJ2" s="64"/>
      <c r="DBK2" s="64"/>
      <c r="DBL2" s="64"/>
      <c r="DBM2" s="64"/>
      <c r="DBN2" s="64"/>
      <c r="DBO2" s="64"/>
      <c r="DBP2" s="64"/>
      <c r="DBQ2" s="64"/>
      <c r="DBR2" s="64"/>
      <c r="DBS2" s="64"/>
      <c r="DBT2" s="64"/>
      <c r="DBU2" s="64"/>
      <c r="DBV2" s="64"/>
      <c r="DBW2" s="64"/>
      <c r="DBX2" s="64"/>
      <c r="DBY2" s="64"/>
      <c r="DBZ2" s="64"/>
      <c r="DCA2" s="64"/>
      <c r="DCB2" s="64"/>
      <c r="DCC2" s="64"/>
      <c r="DCD2" s="64"/>
      <c r="DCE2" s="64"/>
      <c r="DCF2" s="64"/>
      <c r="DCG2" s="64"/>
      <c r="DCH2" s="64"/>
      <c r="DCI2" s="64"/>
      <c r="DCJ2" s="64"/>
      <c r="DCK2" s="64"/>
      <c r="DCL2" s="64"/>
      <c r="DCM2" s="64"/>
      <c r="DCN2" s="64"/>
      <c r="DCO2" s="64"/>
      <c r="DCP2" s="64"/>
      <c r="DCQ2" s="64"/>
      <c r="DCR2" s="64"/>
      <c r="DCS2" s="64"/>
      <c r="DCT2" s="64"/>
      <c r="DCU2" s="64"/>
      <c r="DCV2" s="64"/>
      <c r="DCW2" s="64"/>
      <c r="DCX2" s="64"/>
      <c r="DCY2" s="64"/>
      <c r="DCZ2" s="64"/>
      <c r="DDA2" s="64"/>
      <c r="DDB2" s="64"/>
      <c r="DDC2" s="64"/>
      <c r="DDD2" s="64"/>
      <c r="DDE2" s="64"/>
      <c r="DDF2" s="64"/>
      <c r="DDG2" s="64"/>
      <c r="DDH2" s="64"/>
      <c r="DDI2" s="64"/>
      <c r="DDJ2" s="64"/>
      <c r="DDK2" s="64"/>
      <c r="DDL2" s="64"/>
      <c r="DDM2" s="64"/>
      <c r="DDN2" s="64"/>
      <c r="DDO2" s="64"/>
      <c r="DDP2" s="64"/>
      <c r="DDQ2" s="64"/>
      <c r="DDR2" s="64"/>
      <c r="DDS2" s="64"/>
      <c r="DDT2" s="64"/>
      <c r="DDU2" s="64"/>
      <c r="DDV2" s="64"/>
      <c r="DDW2" s="64"/>
      <c r="DDX2" s="64"/>
      <c r="DDY2" s="64"/>
      <c r="DDZ2" s="64"/>
      <c r="DEA2" s="64"/>
      <c r="DEB2" s="64"/>
      <c r="DEC2" s="64"/>
      <c r="DED2" s="64"/>
      <c r="DEE2" s="64"/>
      <c r="DEF2" s="64"/>
      <c r="DEG2" s="64"/>
      <c r="DEH2" s="64"/>
      <c r="DEI2" s="64"/>
      <c r="DEJ2" s="64"/>
      <c r="DEK2" s="64"/>
      <c r="DEL2" s="64"/>
      <c r="DEM2" s="64"/>
      <c r="DEN2" s="64"/>
      <c r="DEO2" s="64"/>
      <c r="DEP2" s="64"/>
      <c r="DEQ2" s="64"/>
      <c r="DER2" s="64"/>
      <c r="DES2" s="64"/>
      <c r="DET2" s="64"/>
      <c r="DEU2" s="64"/>
      <c r="DEV2" s="64"/>
      <c r="DEW2" s="64"/>
      <c r="DEX2" s="64"/>
      <c r="DEY2" s="64"/>
      <c r="DEZ2" s="64"/>
      <c r="DFA2" s="64"/>
      <c r="DFB2" s="64"/>
      <c r="DFC2" s="64"/>
      <c r="DFD2" s="64"/>
      <c r="DFE2" s="64"/>
      <c r="DFF2" s="64"/>
      <c r="DFG2" s="64"/>
      <c r="DFH2" s="64"/>
      <c r="DFI2" s="64"/>
      <c r="DFJ2" s="64"/>
      <c r="DFK2" s="64"/>
      <c r="DFL2" s="64"/>
      <c r="DFM2" s="64"/>
      <c r="DFN2" s="64"/>
      <c r="DFO2" s="64"/>
      <c r="DFP2" s="64"/>
      <c r="DFQ2" s="64"/>
      <c r="DFR2" s="64"/>
      <c r="DFS2" s="64"/>
      <c r="DFT2" s="64"/>
      <c r="DFU2" s="64"/>
      <c r="DFV2" s="64"/>
      <c r="DFW2" s="64"/>
      <c r="DFX2" s="64"/>
      <c r="DFY2" s="64"/>
      <c r="DFZ2" s="64"/>
      <c r="DGA2" s="64"/>
      <c r="DGB2" s="64"/>
      <c r="DGC2" s="64"/>
      <c r="DGD2" s="64"/>
      <c r="DGE2" s="64"/>
      <c r="DGF2" s="64"/>
      <c r="DGG2" s="64"/>
      <c r="DGH2" s="64"/>
      <c r="DGI2" s="64"/>
      <c r="DGJ2" s="64"/>
      <c r="DGK2" s="64"/>
      <c r="DGL2" s="64"/>
      <c r="DGM2" s="64"/>
      <c r="DGN2" s="64"/>
      <c r="DGO2" s="64"/>
      <c r="DGP2" s="64"/>
      <c r="DGQ2" s="64"/>
      <c r="DGR2" s="64"/>
      <c r="DGS2" s="64"/>
      <c r="DGT2" s="64"/>
      <c r="DGU2" s="64"/>
      <c r="DGV2" s="64"/>
      <c r="DGW2" s="64"/>
      <c r="DGX2" s="64"/>
      <c r="DGY2" s="64"/>
      <c r="DGZ2" s="64"/>
      <c r="DHA2" s="64"/>
      <c r="DHB2" s="64"/>
      <c r="DHC2" s="64"/>
      <c r="DHD2" s="64"/>
      <c r="DHE2" s="64"/>
      <c r="DHF2" s="64"/>
      <c r="DHG2" s="64"/>
      <c r="DHH2" s="64"/>
      <c r="DHI2" s="64"/>
      <c r="DHJ2" s="64"/>
      <c r="DHK2" s="64"/>
      <c r="DHL2" s="64"/>
      <c r="DHM2" s="64"/>
      <c r="DHN2" s="64"/>
      <c r="DHO2" s="64"/>
      <c r="DHP2" s="64"/>
      <c r="DHQ2" s="64"/>
      <c r="DHR2" s="64"/>
      <c r="DHS2" s="64"/>
      <c r="DHT2" s="64"/>
      <c r="DHU2" s="64"/>
      <c r="DHV2" s="64"/>
      <c r="DHW2" s="64"/>
      <c r="DHX2" s="64"/>
      <c r="DHY2" s="64"/>
      <c r="DHZ2" s="64"/>
      <c r="DIA2" s="64"/>
      <c r="DIB2" s="64"/>
      <c r="DIC2" s="64"/>
      <c r="DID2" s="64"/>
      <c r="DIE2" s="64"/>
      <c r="DIF2" s="64"/>
      <c r="DIG2" s="64"/>
      <c r="DIH2" s="64"/>
      <c r="DII2" s="64"/>
      <c r="DIJ2" s="64"/>
      <c r="DIK2" s="64"/>
      <c r="DIL2" s="64"/>
      <c r="DIM2" s="64"/>
      <c r="DIN2" s="64"/>
      <c r="DIO2" s="64"/>
      <c r="DIP2" s="64"/>
      <c r="DIQ2" s="64"/>
      <c r="DIR2" s="64"/>
      <c r="DIS2" s="64"/>
      <c r="DIT2" s="64"/>
      <c r="DIU2" s="64"/>
      <c r="DIV2" s="64"/>
      <c r="DIW2" s="64"/>
      <c r="DIX2" s="64"/>
      <c r="DIY2" s="64"/>
      <c r="DIZ2" s="64"/>
      <c r="DJA2" s="64"/>
      <c r="DJB2" s="64"/>
      <c r="DJC2" s="64"/>
      <c r="DJD2" s="64"/>
      <c r="DJE2" s="64"/>
      <c r="DJF2" s="64"/>
      <c r="DJG2" s="64"/>
      <c r="DJH2" s="64"/>
      <c r="DJI2" s="64"/>
      <c r="DJJ2" s="64"/>
      <c r="DJK2" s="64"/>
      <c r="DJL2" s="64"/>
      <c r="DJM2" s="64"/>
      <c r="DJN2" s="64"/>
      <c r="DJO2" s="64"/>
      <c r="DJP2" s="64"/>
      <c r="DJQ2" s="64"/>
      <c r="DJR2" s="64"/>
      <c r="DJS2" s="64"/>
      <c r="DJT2" s="64"/>
      <c r="DJU2" s="64"/>
      <c r="DJV2" s="64"/>
      <c r="DJW2" s="64"/>
      <c r="DJX2" s="64"/>
      <c r="DJY2" s="64"/>
      <c r="DJZ2" s="64"/>
      <c r="DKA2" s="64"/>
      <c r="DKB2" s="64"/>
      <c r="DKC2" s="64"/>
      <c r="DKD2" s="64"/>
      <c r="DKE2" s="64"/>
      <c r="DKF2" s="64"/>
      <c r="DKG2" s="64"/>
      <c r="DKH2" s="64"/>
      <c r="DKI2" s="64"/>
      <c r="DKJ2" s="64"/>
      <c r="DKK2" s="64"/>
      <c r="DKL2" s="64"/>
      <c r="DKM2" s="64"/>
      <c r="DKN2" s="64"/>
      <c r="DKO2" s="64"/>
      <c r="DKP2" s="64"/>
      <c r="DKQ2" s="64"/>
      <c r="DKR2" s="64"/>
      <c r="DKS2" s="64"/>
      <c r="DKT2" s="64"/>
      <c r="DKU2" s="64"/>
      <c r="DKV2" s="64"/>
      <c r="DKW2" s="64"/>
      <c r="DKX2" s="64"/>
      <c r="DKY2" s="64"/>
      <c r="DKZ2" s="64"/>
      <c r="DLA2" s="64"/>
      <c r="DLB2" s="64"/>
      <c r="DLC2" s="64"/>
      <c r="DLD2" s="64"/>
      <c r="DLE2" s="64"/>
      <c r="DLF2" s="64"/>
      <c r="DLG2" s="64"/>
      <c r="DLH2" s="64"/>
      <c r="DLI2" s="64"/>
      <c r="DLJ2" s="64"/>
      <c r="DLK2" s="64"/>
      <c r="DLL2" s="64"/>
      <c r="DLM2" s="64"/>
      <c r="DLN2" s="64"/>
      <c r="DLO2" s="64"/>
      <c r="DLP2" s="64"/>
      <c r="DLQ2" s="64"/>
      <c r="DLR2" s="64"/>
      <c r="DLS2" s="64"/>
      <c r="DLT2" s="64"/>
      <c r="DLU2" s="64"/>
      <c r="DLV2" s="64"/>
      <c r="DLW2" s="64"/>
      <c r="DLX2" s="64"/>
      <c r="DLY2" s="64"/>
      <c r="DLZ2" s="64"/>
      <c r="DMA2" s="64"/>
      <c r="DMB2" s="64"/>
      <c r="DMC2" s="64"/>
      <c r="DMD2" s="64"/>
      <c r="DME2" s="64"/>
      <c r="DMF2" s="64"/>
      <c r="DMG2" s="64"/>
      <c r="DMH2" s="64"/>
      <c r="DMI2" s="64"/>
      <c r="DMJ2" s="64"/>
      <c r="DMK2" s="64"/>
      <c r="DML2" s="64"/>
      <c r="DMM2" s="64"/>
      <c r="DMN2" s="64"/>
      <c r="DMO2" s="64"/>
      <c r="DMP2" s="64"/>
      <c r="DMQ2" s="64"/>
      <c r="DMR2" s="64"/>
      <c r="DMS2" s="64"/>
      <c r="DMT2" s="64"/>
      <c r="DMU2" s="64"/>
      <c r="DMV2" s="64"/>
      <c r="DMW2" s="64"/>
      <c r="DMX2" s="64"/>
      <c r="DMY2" s="64"/>
      <c r="DMZ2" s="64"/>
      <c r="DNA2" s="64"/>
      <c r="DNB2" s="64"/>
      <c r="DNC2" s="64"/>
      <c r="DND2" s="64"/>
      <c r="DNE2" s="64"/>
      <c r="DNF2" s="64"/>
      <c r="DNG2" s="64"/>
      <c r="DNH2" s="64"/>
      <c r="DNI2" s="64"/>
      <c r="DNJ2" s="64"/>
      <c r="DNK2" s="64"/>
      <c r="DNL2" s="64"/>
      <c r="DNM2" s="64"/>
      <c r="DNN2" s="64"/>
      <c r="DNO2" s="64"/>
      <c r="DNP2" s="64"/>
      <c r="DNQ2" s="64"/>
      <c r="DNR2" s="64"/>
      <c r="DNS2" s="64"/>
      <c r="DNT2" s="64"/>
      <c r="DNU2" s="64"/>
      <c r="DNV2" s="64"/>
      <c r="DNW2" s="64"/>
      <c r="DNX2" s="64"/>
      <c r="DNY2" s="64"/>
      <c r="DNZ2" s="64"/>
      <c r="DOA2" s="64"/>
      <c r="DOB2" s="64"/>
      <c r="DOC2" s="64"/>
      <c r="DOD2" s="64"/>
      <c r="DOE2" s="64"/>
      <c r="DOF2" s="64"/>
      <c r="DOG2" s="64"/>
      <c r="DOH2" s="64"/>
      <c r="DOI2" s="64"/>
      <c r="DOJ2" s="64"/>
      <c r="DOK2" s="64"/>
      <c r="DOL2" s="64"/>
      <c r="DOM2" s="64"/>
      <c r="DON2" s="64"/>
      <c r="DOO2" s="64"/>
      <c r="DOP2" s="64"/>
      <c r="DOQ2" s="64"/>
      <c r="DOR2" s="64"/>
      <c r="DOS2" s="64"/>
      <c r="DOT2" s="64"/>
      <c r="DOU2" s="64"/>
      <c r="DOV2" s="64"/>
      <c r="DOW2" s="64"/>
      <c r="DOX2" s="64"/>
      <c r="DOY2" s="64"/>
      <c r="DOZ2" s="64"/>
      <c r="DPA2" s="64"/>
      <c r="DPB2" s="64"/>
      <c r="DPC2" s="64"/>
      <c r="DPD2" s="64"/>
      <c r="DPE2" s="64"/>
      <c r="DPF2" s="64"/>
      <c r="DPG2" s="64"/>
      <c r="DPH2" s="64"/>
      <c r="DPI2" s="64"/>
      <c r="DPJ2" s="64"/>
      <c r="DPK2" s="64"/>
      <c r="DPL2" s="64"/>
      <c r="DPM2" s="64"/>
      <c r="DPN2" s="64"/>
      <c r="DPO2" s="64"/>
      <c r="DPP2" s="64"/>
      <c r="DPQ2" s="64"/>
      <c r="DPR2" s="64"/>
      <c r="DPS2" s="64"/>
      <c r="DPT2" s="64"/>
      <c r="DPU2" s="64"/>
      <c r="DPV2" s="64"/>
      <c r="DPW2" s="64"/>
      <c r="DPX2" s="64"/>
      <c r="DPY2" s="64"/>
      <c r="DPZ2" s="64"/>
      <c r="DQA2" s="64"/>
      <c r="DQB2" s="64"/>
      <c r="DQC2" s="64"/>
      <c r="DQD2" s="64"/>
      <c r="DQE2" s="64"/>
      <c r="DQF2" s="64"/>
      <c r="DQG2" s="64"/>
      <c r="DQH2" s="64"/>
      <c r="DQI2" s="64"/>
      <c r="DQJ2" s="64"/>
      <c r="DQK2" s="64"/>
      <c r="DQL2" s="64"/>
      <c r="DQM2" s="64"/>
      <c r="DQN2" s="64"/>
      <c r="DQO2" s="64"/>
      <c r="DQP2" s="64"/>
      <c r="DQQ2" s="64"/>
      <c r="DQR2" s="64"/>
      <c r="DQS2" s="64"/>
      <c r="DQT2" s="64"/>
      <c r="DQU2" s="64"/>
      <c r="DQV2" s="64"/>
      <c r="DQW2" s="64"/>
      <c r="DQX2" s="64"/>
      <c r="DQY2" s="64"/>
      <c r="DQZ2" s="64"/>
      <c r="DRA2" s="64"/>
      <c r="DRB2" s="64"/>
      <c r="DRC2" s="64"/>
      <c r="DRD2" s="64"/>
      <c r="DRE2" s="64"/>
      <c r="DRF2" s="64"/>
      <c r="DRG2" s="64"/>
      <c r="DRH2" s="64"/>
      <c r="DRI2" s="64"/>
      <c r="DRJ2" s="64"/>
      <c r="DRK2" s="64"/>
      <c r="DRL2" s="64"/>
      <c r="DRM2" s="64"/>
      <c r="DRN2" s="64"/>
      <c r="DRO2" s="64"/>
      <c r="DRP2" s="64"/>
      <c r="DRQ2" s="64"/>
      <c r="DRR2" s="64"/>
      <c r="DRS2" s="64"/>
      <c r="DRT2" s="64"/>
      <c r="DRU2" s="64"/>
      <c r="DRV2" s="64"/>
      <c r="DRW2" s="64"/>
      <c r="DRX2" s="64"/>
      <c r="DRY2" s="64"/>
      <c r="DRZ2" s="64"/>
      <c r="DSA2" s="64"/>
      <c r="DSB2" s="64"/>
      <c r="DSC2" s="64"/>
      <c r="DSD2" s="64"/>
      <c r="DSE2" s="64"/>
      <c r="DSF2" s="64"/>
      <c r="DSG2" s="64"/>
      <c r="DSH2" s="64"/>
      <c r="DSI2" s="64"/>
      <c r="DSJ2" s="64"/>
      <c r="DSK2" s="64"/>
      <c r="DSL2" s="64"/>
      <c r="DSM2" s="64"/>
      <c r="DSN2" s="64"/>
      <c r="DSO2" s="64"/>
      <c r="DSP2" s="64"/>
      <c r="DSQ2" s="64"/>
      <c r="DSR2" s="64"/>
      <c r="DSS2" s="64"/>
      <c r="DST2" s="64"/>
      <c r="DSU2" s="64"/>
      <c r="DSV2" s="64"/>
      <c r="DSW2" s="64"/>
      <c r="DSX2" s="64"/>
      <c r="DSY2" s="64"/>
      <c r="DSZ2" s="64"/>
      <c r="DTA2" s="64"/>
      <c r="DTB2" s="64"/>
      <c r="DTC2" s="64"/>
      <c r="DTD2" s="64"/>
      <c r="DTE2" s="64"/>
      <c r="DTF2" s="64"/>
      <c r="DTG2" s="64"/>
      <c r="DTH2" s="64"/>
      <c r="DTI2" s="64"/>
      <c r="DTJ2" s="64"/>
      <c r="DTK2" s="64"/>
      <c r="DTL2" s="64"/>
      <c r="DTM2" s="64"/>
      <c r="DTN2" s="64"/>
      <c r="DTO2" s="64"/>
      <c r="DTP2" s="64"/>
      <c r="DTQ2" s="64"/>
      <c r="DTR2" s="64"/>
      <c r="DTS2" s="64"/>
      <c r="DTT2" s="64"/>
      <c r="DTU2" s="64"/>
      <c r="DTV2" s="64"/>
      <c r="DTW2" s="64"/>
      <c r="DTX2" s="64"/>
      <c r="DTY2" s="64"/>
      <c r="DTZ2" s="64"/>
      <c r="DUA2" s="64"/>
      <c r="DUB2" s="64"/>
      <c r="DUC2" s="64"/>
      <c r="DUD2" s="64"/>
      <c r="DUE2" s="64"/>
      <c r="DUF2" s="64"/>
      <c r="DUG2" s="64"/>
      <c r="DUH2" s="64"/>
      <c r="DUI2" s="64"/>
      <c r="DUJ2" s="64"/>
      <c r="DUK2" s="64"/>
      <c r="DUL2" s="64"/>
      <c r="DUM2" s="64"/>
      <c r="DUN2" s="64"/>
      <c r="DUO2" s="64"/>
      <c r="DUP2" s="64"/>
      <c r="DUQ2" s="64"/>
      <c r="DUR2" s="64"/>
      <c r="DUS2" s="64"/>
      <c r="DUT2" s="64"/>
      <c r="DUU2" s="64"/>
      <c r="DUV2" s="64"/>
      <c r="DUW2" s="64"/>
      <c r="DUX2" s="64"/>
      <c r="DUY2" s="64"/>
      <c r="DUZ2" s="64"/>
      <c r="DVA2" s="64"/>
      <c r="DVB2" s="64"/>
      <c r="DVC2" s="64"/>
      <c r="DVD2" s="64"/>
      <c r="DVE2" s="64"/>
      <c r="DVF2" s="64"/>
      <c r="DVG2" s="64"/>
      <c r="DVH2" s="64"/>
      <c r="DVI2" s="64"/>
      <c r="DVJ2" s="64"/>
      <c r="DVK2" s="64"/>
      <c r="DVL2" s="64"/>
      <c r="DVM2" s="64"/>
      <c r="DVN2" s="64"/>
      <c r="DVO2" s="64"/>
      <c r="DVP2" s="64"/>
      <c r="DVQ2" s="64"/>
      <c r="DVR2" s="64"/>
      <c r="DVS2" s="64"/>
      <c r="DVT2" s="64"/>
      <c r="DVU2" s="64"/>
      <c r="DVV2" s="64"/>
      <c r="DVW2" s="64"/>
      <c r="DVX2" s="64"/>
      <c r="DVY2" s="64"/>
      <c r="DVZ2" s="64"/>
      <c r="DWA2" s="64"/>
      <c r="DWB2" s="64"/>
      <c r="DWC2" s="64"/>
      <c r="DWD2" s="64"/>
      <c r="DWE2" s="64"/>
      <c r="DWF2" s="64"/>
      <c r="DWG2" s="64"/>
      <c r="DWH2" s="64"/>
      <c r="DWI2" s="64"/>
      <c r="DWJ2" s="64"/>
      <c r="DWK2" s="64"/>
      <c r="DWL2" s="64"/>
      <c r="DWM2" s="64"/>
      <c r="DWN2" s="64"/>
      <c r="DWO2" s="64"/>
      <c r="DWP2" s="64"/>
      <c r="DWQ2" s="64"/>
      <c r="DWR2" s="64"/>
      <c r="DWS2" s="64"/>
      <c r="DWT2" s="64"/>
      <c r="DWU2" s="64"/>
      <c r="DWV2" s="64"/>
      <c r="DWW2" s="64"/>
      <c r="DWX2" s="64"/>
      <c r="DWY2" s="64"/>
      <c r="DWZ2" s="64"/>
      <c r="DXA2" s="64"/>
      <c r="DXB2" s="64"/>
      <c r="DXC2" s="64"/>
      <c r="DXD2" s="64"/>
      <c r="DXE2" s="64"/>
      <c r="DXF2" s="64"/>
      <c r="DXG2" s="64"/>
      <c r="DXH2" s="64"/>
      <c r="DXI2" s="64"/>
      <c r="DXJ2" s="64"/>
      <c r="DXK2" s="64"/>
      <c r="DXL2" s="64"/>
      <c r="DXM2" s="64"/>
      <c r="DXN2" s="64"/>
      <c r="DXO2" s="64"/>
      <c r="DXP2" s="64"/>
      <c r="DXQ2" s="64"/>
      <c r="DXR2" s="64"/>
      <c r="DXS2" s="64"/>
      <c r="DXT2" s="64"/>
      <c r="DXU2" s="64"/>
      <c r="DXV2" s="64"/>
      <c r="DXW2" s="64"/>
      <c r="DXX2" s="64"/>
      <c r="DXY2" s="64"/>
      <c r="DXZ2" s="64"/>
      <c r="DYA2" s="64"/>
      <c r="DYB2" s="64"/>
      <c r="DYC2" s="64"/>
      <c r="DYD2" s="64"/>
      <c r="DYE2" s="64"/>
      <c r="DYF2" s="64"/>
      <c r="DYG2" s="64"/>
      <c r="DYH2" s="64"/>
      <c r="DYI2" s="64"/>
      <c r="DYJ2" s="64"/>
      <c r="DYK2" s="64"/>
      <c r="DYL2" s="64"/>
      <c r="DYM2" s="64"/>
      <c r="DYN2" s="64"/>
      <c r="DYO2" s="64"/>
      <c r="DYP2" s="64"/>
      <c r="DYQ2" s="64"/>
      <c r="DYR2" s="64"/>
      <c r="DYS2" s="64"/>
      <c r="DYT2" s="64"/>
      <c r="DYU2" s="64"/>
      <c r="DYV2" s="64"/>
      <c r="DYW2" s="64"/>
      <c r="DYX2" s="64"/>
      <c r="DYY2" s="64"/>
      <c r="DYZ2" s="64"/>
      <c r="DZA2" s="64"/>
      <c r="DZB2" s="64"/>
      <c r="DZC2" s="64"/>
      <c r="DZD2" s="64"/>
      <c r="DZE2" s="64"/>
      <c r="DZF2" s="64"/>
      <c r="DZG2" s="64"/>
      <c r="DZH2" s="64"/>
      <c r="DZI2" s="64"/>
      <c r="DZJ2" s="64"/>
      <c r="DZK2" s="64"/>
      <c r="DZL2" s="64"/>
      <c r="DZM2" s="64"/>
      <c r="DZN2" s="64"/>
      <c r="DZO2" s="64"/>
      <c r="DZP2" s="64"/>
      <c r="DZQ2" s="64"/>
      <c r="DZR2" s="64"/>
      <c r="DZS2" s="64"/>
      <c r="DZT2" s="64"/>
      <c r="DZU2" s="64"/>
      <c r="DZV2" s="64"/>
      <c r="DZW2" s="64"/>
      <c r="DZX2" s="64"/>
      <c r="DZY2" s="64"/>
      <c r="DZZ2" s="64"/>
      <c r="EAA2" s="64"/>
      <c r="EAB2" s="64"/>
      <c r="EAC2" s="64"/>
      <c r="EAD2" s="64"/>
      <c r="EAE2" s="64"/>
      <c r="EAF2" s="64"/>
      <c r="EAG2" s="64"/>
      <c r="EAH2" s="64"/>
      <c r="EAI2" s="64"/>
      <c r="EAJ2" s="64"/>
      <c r="EAK2" s="64"/>
      <c r="EAL2" s="64"/>
      <c r="EAM2" s="64"/>
      <c r="EAN2" s="64"/>
      <c r="EAO2" s="64"/>
      <c r="EAP2" s="64"/>
      <c r="EAQ2" s="64"/>
      <c r="EAR2" s="64"/>
      <c r="EAS2" s="64"/>
      <c r="EAT2" s="64"/>
      <c r="EAU2" s="64"/>
      <c r="EAV2" s="64"/>
      <c r="EAW2" s="64"/>
      <c r="EAX2" s="64"/>
      <c r="EAY2" s="64"/>
      <c r="EAZ2" s="64"/>
      <c r="EBA2" s="64"/>
      <c r="EBB2" s="64"/>
      <c r="EBC2" s="64"/>
      <c r="EBD2" s="64"/>
      <c r="EBE2" s="64"/>
      <c r="EBF2" s="64"/>
      <c r="EBG2" s="64"/>
      <c r="EBH2" s="64"/>
      <c r="EBI2" s="64"/>
      <c r="EBJ2" s="64"/>
      <c r="EBK2" s="64"/>
      <c r="EBL2" s="64"/>
      <c r="EBM2" s="64"/>
      <c r="EBN2" s="64"/>
      <c r="EBO2" s="64"/>
      <c r="EBP2" s="64"/>
      <c r="EBQ2" s="64"/>
      <c r="EBR2" s="64"/>
      <c r="EBS2" s="64"/>
      <c r="EBT2" s="64"/>
      <c r="EBU2" s="64"/>
      <c r="EBV2" s="64"/>
      <c r="EBW2" s="64"/>
      <c r="EBX2" s="64"/>
      <c r="EBY2" s="64"/>
      <c r="EBZ2" s="64"/>
      <c r="ECA2" s="64"/>
      <c r="ECB2" s="64"/>
      <c r="ECC2" s="64"/>
      <c r="ECD2" s="64"/>
      <c r="ECE2" s="64"/>
      <c r="ECF2" s="64"/>
      <c r="ECG2" s="64"/>
      <c r="ECH2" s="64"/>
      <c r="ECI2" s="64"/>
      <c r="ECJ2" s="64"/>
      <c r="ECK2" s="64"/>
      <c r="ECL2" s="64"/>
      <c r="ECM2" s="64"/>
      <c r="ECN2" s="64"/>
      <c r="ECO2" s="64"/>
      <c r="ECP2" s="64"/>
      <c r="ECQ2" s="64"/>
      <c r="ECR2" s="64"/>
      <c r="ECS2" s="64"/>
      <c r="ECT2" s="64"/>
      <c r="ECU2" s="64"/>
      <c r="ECV2" s="64"/>
      <c r="ECW2" s="64"/>
      <c r="ECX2" s="64"/>
      <c r="ECY2" s="64"/>
      <c r="ECZ2" s="64"/>
      <c r="EDA2" s="64"/>
      <c r="EDB2" s="64"/>
      <c r="EDC2" s="64"/>
      <c r="EDD2" s="64"/>
      <c r="EDE2" s="64"/>
      <c r="EDF2" s="64"/>
      <c r="EDG2" s="64"/>
      <c r="EDH2" s="64"/>
      <c r="EDI2" s="64"/>
      <c r="EDJ2" s="64"/>
      <c r="EDK2" s="64"/>
      <c r="EDL2" s="64"/>
      <c r="EDM2" s="64"/>
      <c r="EDN2" s="64"/>
      <c r="EDO2" s="64"/>
      <c r="EDP2" s="64"/>
      <c r="EDQ2" s="64"/>
      <c r="EDR2" s="64"/>
      <c r="EDS2" s="64"/>
      <c r="EDT2" s="64"/>
      <c r="EDU2" s="64"/>
      <c r="EDV2" s="64"/>
      <c r="EDW2" s="64"/>
      <c r="EDX2" s="64"/>
      <c r="EDY2" s="64"/>
      <c r="EDZ2" s="64"/>
      <c r="EEA2" s="64"/>
      <c r="EEB2" s="64"/>
      <c r="EEC2" s="64"/>
      <c r="EED2" s="64"/>
      <c r="EEE2" s="64"/>
      <c r="EEF2" s="64"/>
      <c r="EEG2" s="64"/>
      <c r="EEH2" s="64"/>
      <c r="EEI2" s="64"/>
      <c r="EEJ2" s="64"/>
      <c r="EEK2" s="64"/>
      <c r="EEL2" s="64"/>
      <c r="EEM2" s="64"/>
      <c r="EEN2" s="64"/>
      <c r="EEO2" s="64"/>
      <c r="EEP2" s="64"/>
      <c r="EEQ2" s="64"/>
      <c r="EER2" s="64"/>
      <c r="EES2" s="64"/>
      <c r="EET2" s="64"/>
      <c r="EEU2" s="64"/>
      <c r="EEV2" s="64"/>
      <c r="EEW2" s="64"/>
      <c r="EEX2" s="64"/>
      <c r="EEY2" s="64"/>
      <c r="EEZ2" s="64"/>
      <c r="EFA2" s="64"/>
      <c r="EFB2" s="64"/>
      <c r="EFC2" s="64"/>
      <c r="EFD2" s="64"/>
      <c r="EFE2" s="64"/>
      <c r="EFF2" s="64"/>
      <c r="EFG2" s="64"/>
      <c r="EFH2" s="64"/>
      <c r="EFI2" s="64"/>
      <c r="EFJ2" s="64"/>
      <c r="EFK2" s="64"/>
      <c r="EFL2" s="64"/>
      <c r="EFM2" s="64"/>
      <c r="EFN2" s="64"/>
      <c r="EFO2" s="64"/>
      <c r="EFP2" s="64"/>
      <c r="EFQ2" s="64"/>
      <c r="EFR2" s="64"/>
      <c r="EFS2" s="64"/>
      <c r="EFT2" s="64"/>
      <c r="EFU2" s="64"/>
      <c r="EFV2" s="64"/>
      <c r="EFW2" s="64"/>
      <c r="EFX2" s="64"/>
      <c r="EFY2" s="64"/>
      <c r="EFZ2" s="64"/>
      <c r="EGA2" s="64"/>
      <c r="EGB2" s="64"/>
      <c r="EGC2" s="64"/>
      <c r="EGD2" s="64"/>
      <c r="EGE2" s="64"/>
      <c r="EGF2" s="64"/>
      <c r="EGG2" s="64"/>
      <c r="EGH2" s="64"/>
      <c r="EGI2" s="64"/>
      <c r="EGJ2" s="64"/>
      <c r="EGK2" s="64"/>
      <c r="EGL2" s="64"/>
      <c r="EGM2" s="64"/>
      <c r="EGN2" s="64"/>
      <c r="EGO2" s="64"/>
      <c r="EGP2" s="64"/>
      <c r="EGQ2" s="64"/>
      <c r="EGR2" s="64"/>
      <c r="EGS2" s="64"/>
      <c r="EGT2" s="64"/>
      <c r="EGU2" s="64"/>
      <c r="EGV2" s="64"/>
      <c r="EGW2" s="64"/>
      <c r="EGX2" s="64"/>
      <c r="EGY2" s="64"/>
      <c r="EGZ2" s="64"/>
      <c r="EHA2" s="64"/>
      <c r="EHB2" s="64"/>
      <c r="EHC2" s="64"/>
      <c r="EHD2" s="64"/>
      <c r="EHE2" s="64"/>
      <c r="EHF2" s="64"/>
      <c r="EHG2" s="64"/>
      <c r="EHH2" s="64"/>
      <c r="EHI2" s="64"/>
      <c r="EHJ2" s="64"/>
      <c r="EHK2" s="64"/>
      <c r="EHL2" s="64"/>
      <c r="EHM2" s="64"/>
      <c r="EHN2" s="64"/>
      <c r="EHO2" s="64"/>
      <c r="EHP2" s="64"/>
      <c r="EHQ2" s="64"/>
      <c r="EHR2" s="64"/>
      <c r="EHS2" s="64"/>
      <c r="EHT2" s="64"/>
      <c r="EHU2" s="64"/>
      <c r="EHV2" s="64"/>
      <c r="EHW2" s="64"/>
      <c r="EHX2" s="64"/>
      <c r="EHY2" s="64"/>
      <c r="EHZ2" s="64"/>
      <c r="EIA2" s="64"/>
      <c r="EIB2" s="64"/>
      <c r="EIC2" s="64"/>
      <c r="EID2" s="64"/>
      <c r="EIE2" s="64"/>
      <c r="EIF2" s="64"/>
      <c r="EIG2" s="64"/>
      <c r="EIH2" s="64"/>
      <c r="EII2" s="64"/>
      <c r="EIJ2" s="64"/>
      <c r="EIK2" s="64"/>
      <c r="EIL2" s="64"/>
      <c r="EIM2" s="64"/>
      <c r="EIN2" s="64"/>
      <c r="EIO2" s="64"/>
      <c r="EIP2" s="64"/>
      <c r="EIQ2" s="64"/>
      <c r="EIR2" s="64"/>
      <c r="EIS2" s="64"/>
      <c r="EIT2" s="64"/>
      <c r="EIU2" s="64"/>
      <c r="EIV2" s="64"/>
      <c r="EIW2" s="64"/>
      <c r="EIX2" s="64"/>
      <c r="EIY2" s="64"/>
      <c r="EIZ2" s="64"/>
      <c r="EJA2" s="64"/>
      <c r="EJB2" s="64"/>
      <c r="EJC2" s="64"/>
      <c r="EJD2" s="64"/>
      <c r="EJE2" s="64"/>
      <c r="EJF2" s="64"/>
      <c r="EJG2" s="64"/>
      <c r="EJH2" s="64"/>
      <c r="EJI2" s="64"/>
      <c r="EJJ2" s="64"/>
      <c r="EJK2" s="64"/>
      <c r="EJL2" s="64"/>
      <c r="EJM2" s="64"/>
      <c r="EJN2" s="64"/>
      <c r="EJO2" s="64"/>
      <c r="EJP2" s="64"/>
      <c r="EJQ2" s="64"/>
      <c r="EJR2" s="64"/>
      <c r="EJS2" s="64"/>
      <c r="EJT2" s="64"/>
      <c r="EJU2" s="64"/>
      <c r="EJV2" s="64"/>
      <c r="EJW2" s="64"/>
      <c r="EJX2" s="64"/>
      <c r="EJY2" s="64"/>
      <c r="EJZ2" s="64"/>
      <c r="EKA2" s="64"/>
      <c r="EKB2" s="64"/>
      <c r="EKC2" s="64"/>
      <c r="EKD2" s="64"/>
      <c r="EKE2" s="64"/>
      <c r="EKF2" s="64"/>
      <c r="EKG2" s="64"/>
      <c r="EKH2" s="64"/>
      <c r="EKI2" s="64"/>
      <c r="EKJ2" s="64"/>
      <c r="EKK2" s="64"/>
      <c r="EKL2" s="64"/>
      <c r="EKM2" s="64"/>
      <c r="EKN2" s="64"/>
      <c r="EKO2" s="64"/>
      <c r="EKP2" s="64"/>
      <c r="EKQ2" s="64"/>
      <c r="EKR2" s="64"/>
      <c r="EKS2" s="64"/>
      <c r="EKT2" s="64"/>
      <c r="EKU2" s="64"/>
      <c r="EKV2" s="64"/>
      <c r="EKW2" s="64"/>
      <c r="EKX2" s="64"/>
      <c r="EKY2" s="64"/>
      <c r="EKZ2" s="64"/>
      <c r="ELA2" s="64"/>
      <c r="ELB2" s="64"/>
      <c r="ELC2" s="64"/>
      <c r="ELD2" s="64"/>
      <c r="ELE2" s="64"/>
      <c r="ELF2" s="64"/>
      <c r="ELG2" s="64"/>
      <c r="ELH2" s="64"/>
      <c r="ELI2" s="64"/>
      <c r="ELJ2" s="64"/>
      <c r="ELK2" s="64"/>
      <c r="ELL2" s="64"/>
      <c r="ELM2" s="64"/>
      <c r="ELN2" s="64"/>
      <c r="ELO2" s="64"/>
      <c r="ELP2" s="64"/>
      <c r="ELQ2" s="64"/>
      <c r="ELR2" s="64"/>
      <c r="ELS2" s="64"/>
      <c r="ELT2" s="64"/>
      <c r="ELU2" s="64"/>
      <c r="ELV2" s="64"/>
      <c r="ELW2" s="64"/>
      <c r="ELX2" s="64"/>
      <c r="ELY2" s="64"/>
      <c r="ELZ2" s="64"/>
      <c r="EMA2" s="64"/>
      <c r="EMB2" s="64"/>
      <c r="EMC2" s="64"/>
      <c r="EMD2" s="64"/>
      <c r="EME2" s="64"/>
      <c r="EMF2" s="64"/>
      <c r="EMG2" s="64"/>
      <c r="EMH2" s="64"/>
      <c r="EMI2" s="64"/>
      <c r="EMJ2" s="64"/>
      <c r="EMK2" s="64"/>
      <c r="EML2" s="64"/>
      <c r="EMM2" s="64"/>
      <c r="EMN2" s="64"/>
      <c r="EMO2" s="64"/>
      <c r="EMP2" s="64"/>
      <c r="EMQ2" s="64"/>
      <c r="EMR2" s="64"/>
      <c r="EMS2" s="64"/>
      <c r="EMT2" s="64"/>
      <c r="EMU2" s="64"/>
      <c r="EMV2" s="64"/>
      <c r="EMW2" s="64"/>
      <c r="EMX2" s="64"/>
      <c r="EMY2" s="64"/>
      <c r="EMZ2" s="64"/>
      <c r="ENA2" s="64"/>
      <c r="ENB2" s="64"/>
      <c r="ENC2" s="64"/>
      <c r="END2" s="64"/>
      <c r="ENE2" s="64"/>
      <c r="ENF2" s="64"/>
      <c r="ENG2" s="64"/>
      <c r="ENH2" s="64"/>
      <c r="ENI2" s="64"/>
      <c r="ENJ2" s="64"/>
      <c r="ENK2" s="64"/>
      <c r="ENL2" s="64"/>
      <c r="ENM2" s="64"/>
      <c r="ENN2" s="64"/>
      <c r="ENO2" s="64"/>
      <c r="ENP2" s="64"/>
      <c r="ENQ2" s="64"/>
      <c r="ENR2" s="64"/>
      <c r="ENS2" s="64"/>
      <c r="ENT2" s="64"/>
      <c r="ENU2" s="64"/>
      <c r="ENV2" s="64"/>
      <c r="ENW2" s="64"/>
      <c r="ENX2" s="64"/>
      <c r="ENY2" s="64"/>
      <c r="ENZ2" s="64"/>
      <c r="EOA2" s="64"/>
      <c r="EOB2" s="64"/>
      <c r="EOC2" s="64"/>
      <c r="EOD2" s="64"/>
      <c r="EOE2" s="64"/>
      <c r="EOF2" s="64"/>
      <c r="EOG2" s="64"/>
      <c r="EOH2" s="64"/>
      <c r="EOI2" s="64"/>
      <c r="EOJ2" s="64"/>
      <c r="EOK2" s="64"/>
      <c r="EOL2" s="64"/>
      <c r="EOM2" s="64"/>
      <c r="EON2" s="64"/>
      <c r="EOO2" s="64"/>
      <c r="EOP2" s="64"/>
      <c r="EOQ2" s="64"/>
      <c r="EOR2" s="64"/>
      <c r="EOS2" s="64"/>
      <c r="EOT2" s="64"/>
      <c r="EOU2" s="64"/>
      <c r="EOV2" s="64"/>
      <c r="EOW2" s="64"/>
      <c r="EOX2" s="64"/>
      <c r="EOY2" s="64"/>
      <c r="EOZ2" s="64"/>
      <c r="EPA2" s="64"/>
      <c r="EPB2" s="64"/>
      <c r="EPC2" s="64"/>
      <c r="EPD2" s="64"/>
      <c r="EPE2" s="64"/>
      <c r="EPF2" s="64"/>
      <c r="EPG2" s="64"/>
      <c r="EPH2" s="64"/>
      <c r="EPI2" s="64"/>
      <c r="EPJ2" s="64"/>
      <c r="EPK2" s="64"/>
      <c r="EPL2" s="64"/>
      <c r="EPM2" s="64"/>
      <c r="EPN2" s="64"/>
      <c r="EPO2" s="64"/>
      <c r="EPP2" s="64"/>
      <c r="EPQ2" s="64"/>
      <c r="EPR2" s="64"/>
      <c r="EPS2" s="64"/>
      <c r="EPT2" s="64"/>
      <c r="EPU2" s="64"/>
      <c r="EPV2" s="64"/>
      <c r="EPW2" s="64"/>
      <c r="EPX2" s="64"/>
      <c r="EPY2" s="64"/>
      <c r="EPZ2" s="64"/>
      <c r="EQA2" s="64"/>
      <c r="EQB2" s="64"/>
      <c r="EQC2" s="64"/>
      <c r="EQD2" s="64"/>
      <c r="EQE2" s="64"/>
      <c r="EQF2" s="64"/>
      <c r="EQG2" s="64"/>
      <c r="EQH2" s="64"/>
      <c r="EQI2" s="64"/>
      <c r="EQJ2" s="64"/>
      <c r="EQK2" s="64"/>
      <c r="EQL2" s="64"/>
      <c r="EQM2" s="64"/>
      <c r="EQN2" s="64"/>
      <c r="EQO2" s="64"/>
      <c r="EQP2" s="64"/>
      <c r="EQQ2" s="64"/>
      <c r="EQR2" s="64"/>
      <c r="EQS2" s="64"/>
      <c r="EQT2" s="64"/>
      <c r="EQU2" s="64"/>
      <c r="EQV2" s="64"/>
      <c r="EQW2" s="64"/>
      <c r="EQX2" s="64"/>
      <c r="EQY2" s="64"/>
      <c r="EQZ2" s="64"/>
      <c r="ERA2" s="64"/>
      <c r="ERB2" s="64"/>
      <c r="ERC2" s="64"/>
      <c r="ERD2" s="64"/>
      <c r="ERE2" s="64"/>
      <c r="ERF2" s="64"/>
      <c r="ERG2" s="64"/>
      <c r="ERH2" s="64"/>
      <c r="ERI2" s="64"/>
      <c r="ERJ2" s="64"/>
      <c r="ERK2" s="64"/>
      <c r="ERL2" s="64"/>
      <c r="ERM2" s="64"/>
      <c r="ERN2" s="64"/>
      <c r="ERO2" s="64"/>
      <c r="ERP2" s="64"/>
      <c r="ERQ2" s="64"/>
      <c r="ERR2" s="64"/>
      <c r="ERS2" s="64"/>
      <c r="ERT2" s="64"/>
      <c r="ERU2" s="64"/>
      <c r="ERV2" s="64"/>
      <c r="ERW2" s="64"/>
      <c r="ERX2" s="64"/>
      <c r="ERY2" s="64"/>
      <c r="ERZ2" s="64"/>
      <c r="ESA2" s="64"/>
      <c r="ESB2" s="64"/>
      <c r="ESC2" s="64"/>
      <c r="ESD2" s="64"/>
      <c r="ESE2" s="64"/>
      <c r="ESF2" s="64"/>
      <c r="ESG2" s="64"/>
      <c r="ESH2" s="64"/>
      <c r="ESI2" s="64"/>
      <c r="ESJ2" s="64"/>
      <c r="ESK2" s="64"/>
      <c r="ESL2" s="64"/>
      <c r="ESM2" s="64"/>
      <c r="ESN2" s="64"/>
      <c r="ESO2" s="64"/>
      <c r="ESP2" s="64"/>
      <c r="ESQ2" s="64"/>
      <c r="ESR2" s="64"/>
      <c r="ESS2" s="64"/>
      <c r="EST2" s="64"/>
      <c r="ESU2" s="64"/>
      <c r="ESV2" s="64"/>
      <c r="ESW2" s="64"/>
      <c r="ESX2" s="64"/>
      <c r="ESY2" s="64"/>
      <c r="ESZ2" s="64"/>
      <c r="ETA2" s="64"/>
      <c r="ETB2" s="64"/>
      <c r="ETC2" s="64"/>
      <c r="ETD2" s="64"/>
      <c r="ETE2" s="64"/>
      <c r="ETF2" s="64"/>
      <c r="ETG2" s="64"/>
      <c r="ETH2" s="64"/>
      <c r="ETI2" s="64"/>
      <c r="ETJ2" s="64"/>
      <c r="ETK2" s="64"/>
      <c r="ETL2" s="64"/>
      <c r="ETM2" s="64"/>
      <c r="ETN2" s="64"/>
      <c r="ETO2" s="64"/>
      <c r="ETP2" s="64"/>
      <c r="ETQ2" s="64"/>
      <c r="ETR2" s="64"/>
      <c r="ETS2" s="64"/>
      <c r="ETT2" s="64"/>
      <c r="ETU2" s="64"/>
      <c r="ETV2" s="64"/>
      <c r="ETW2" s="64"/>
      <c r="ETX2" s="64"/>
      <c r="ETY2" s="64"/>
      <c r="ETZ2" s="64"/>
      <c r="EUA2" s="64"/>
      <c r="EUB2" s="64"/>
      <c r="EUC2" s="64"/>
      <c r="EUD2" s="64"/>
      <c r="EUE2" s="64"/>
      <c r="EUF2" s="64"/>
      <c r="EUG2" s="64"/>
      <c r="EUH2" s="64"/>
      <c r="EUI2" s="64"/>
      <c r="EUJ2" s="64"/>
      <c r="EUK2" s="64"/>
      <c r="EUL2" s="64"/>
      <c r="EUM2" s="64"/>
      <c r="EUN2" s="64"/>
      <c r="EUO2" s="64"/>
      <c r="EUP2" s="64"/>
      <c r="EUQ2" s="64"/>
      <c r="EUR2" s="64"/>
      <c r="EUS2" s="64"/>
      <c r="EUT2" s="64"/>
      <c r="EUU2" s="64"/>
      <c r="EUV2" s="64"/>
      <c r="EUW2" s="64"/>
      <c r="EUX2" s="64"/>
      <c r="EUY2" s="64"/>
      <c r="EUZ2" s="64"/>
      <c r="EVA2" s="64"/>
      <c r="EVB2" s="64"/>
      <c r="EVC2" s="64"/>
      <c r="EVD2" s="64"/>
      <c r="EVE2" s="64"/>
      <c r="EVF2" s="64"/>
      <c r="EVG2" s="64"/>
      <c r="EVH2" s="64"/>
      <c r="EVI2" s="64"/>
      <c r="EVJ2" s="64"/>
      <c r="EVK2" s="64"/>
      <c r="EVL2" s="64"/>
      <c r="EVM2" s="64"/>
      <c r="EVN2" s="64"/>
      <c r="EVO2" s="64"/>
      <c r="EVP2" s="64"/>
      <c r="EVQ2" s="64"/>
      <c r="EVR2" s="64"/>
      <c r="EVS2" s="64"/>
      <c r="EVT2" s="64"/>
      <c r="EVU2" s="64"/>
      <c r="EVV2" s="64"/>
      <c r="EVW2" s="64"/>
      <c r="EVX2" s="64"/>
      <c r="EVY2" s="64"/>
      <c r="EVZ2" s="64"/>
      <c r="EWA2" s="64"/>
      <c r="EWB2" s="64"/>
      <c r="EWC2" s="64"/>
      <c r="EWD2" s="64"/>
      <c r="EWE2" s="64"/>
      <c r="EWF2" s="64"/>
      <c r="EWG2" s="64"/>
      <c r="EWH2" s="64"/>
      <c r="EWI2" s="64"/>
      <c r="EWJ2" s="64"/>
      <c r="EWK2" s="64"/>
      <c r="EWL2" s="64"/>
      <c r="EWM2" s="64"/>
      <c r="EWN2" s="64"/>
      <c r="EWO2" s="64"/>
      <c r="EWP2" s="64"/>
      <c r="EWQ2" s="64"/>
      <c r="EWR2" s="64"/>
      <c r="EWS2" s="64"/>
      <c r="EWT2" s="64"/>
      <c r="EWU2" s="64"/>
      <c r="EWV2" s="64"/>
      <c r="EWW2" s="64"/>
      <c r="EWX2" s="64"/>
      <c r="EWY2" s="64"/>
      <c r="EWZ2" s="64"/>
      <c r="EXA2" s="64"/>
      <c r="EXB2" s="64"/>
      <c r="EXC2" s="64"/>
      <c r="EXD2" s="64"/>
      <c r="EXE2" s="64"/>
      <c r="EXF2" s="64"/>
      <c r="EXG2" s="64"/>
      <c r="EXH2" s="64"/>
      <c r="EXI2" s="64"/>
      <c r="EXJ2" s="64"/>
      <c r="EXK2" s="64"/>
      <c r="EXL2" s="64"/>
      <c r="EXM2" s="64"/>
      <c r="EXN2" s="64"/>
      <c r="EXO2" s="64"/>
      <c r="EXP2" s="64"/>
      <c r="EXQ2" s="64"/>
      <c r="EXR2" s="64"/>
      <c r="EXS2" s="64"/>
      <c r="EXT2" s="64"/>
      <c r="EXU2" s="64"/>
      <c r="EXV2" s="64"/>
      <c r="EXW2" s="64"/>
      <c r="EXX2" s="64"/>
      <c r="EXY2" s="64"/>
      <c r="EXZ2" s="64"/>
      <c r="EYA2" s="64"/>
      <c r="EYB2" s="64"/>
      <c r="EYC2" s="64"/>
      <c r="EYD2" s="64"/>
      <c r="EYE2" s="64"/>
      <c r="EYF2" s="64"/>
      <c r="EYG2" s="64"/>
      <c r="EYH2" s="64"/>
      <c r="EYI2" s="64"/>
      <c r="EYJ2" s="64"/>
      <c r="EYK2" s="64"/>
      <c r="EYL2" s="64"/>
      <c r="EYM2" s="64"/>
      <c r="EYN2" s="64"/>
      <c r="EYO2" s="64"/>
      <c r="EYP2" s="64"/>
      <c r="EYQ2" s="64"/>
      <c r="EYR2" s="64"/>
      <c r="EYS2" s="64"/>
      <c r="EYT2" s="64"/>
      <c r="EYU2" s="64"/>
      <c r="EYV2" s="64"/>
      <c r="EYW2" s="64"/>
      <c r="EYX2" s="64"/>
      <c r="EYY2" s="64"/>
      <c r="EYZ2" s="64"/>
      <c r="EZA2" s="64"/>
      <c r="EZB2" s="64"/>
      <c r="EZC2" s="64"/>
      <c r="EZD2" s="64"/>
      <c r="EZE2" s="64"/>
      <c r="EZF2" s="64"/>
      <c r="EZG2" s="64"/>
      <c r="EZH2" s="64"/>
      <c r="EZI2" s="64"/>
      <c r="EZJ2" s="64"/>
      <c r="EZK2" s="64"/>
      <c r="EZL2" s="64"/>
      <c r="EZM2" s="64"/>
      <c r="EZN2" s="64"/>
      <c r="EZO2" s="64"/>
      <c r="EZP2" s="64"/>
      <c r="EZQ2" s="64"/>
      <c r="EZR2" s="64"/>
      <c r="EZS2" s="64"/>
      <c r="EZT2" s="64"/>
      <c r="EZU2" s="64"/>
      <c r="EZV2" s="64"/>
      <c r="EZW2" s="64"/>
      <c r="EZX2" s="64"/>
      <c r="EZY2" s="64"/>
      <c r="EZZ2" s="64"/>
      <c r="FAA2" s="64"/>
      <c r="FAB2" s="64"/>
      <c r="FAC2" s="64"/>
      <c r="FAD2" s="64"/>
      <c r="FAE2" s="64"/>
      <c r="FAF2" s="64"/>
      <c r="FAG2" s="64"/>
      <c r="FAH2" s="64"/>
      <c r="FAI2" s="64"/>
      <c r="FAJ2" s="64"/>
      <c r="FAK2" s="64"/>
      <c r="FAL2" s="64"/>
      <c r="FAM2" s="64"/>
      <c r="FAN2" s="64"/>
      <c r="FAO2" s="64"/>
      <c r="FAP2" s="64"/>
      <c r="FAQ2" s="64"/>
      <c r="FAR2" s="64"/>
      <c r="FAS2" s="64"/>
      <c r="FAT2" s="64"/>
      <c r="FAU2" s="64"/>
      <c r="FAV2" s="64"/>
      <c r="FAW2" s="64"/>
      <c r="FAX2" s="64"/>
      <c r="FAY2" s="64"/>
      <c r="FAZ2" s="64"/>
      <c r="FBA2" s="64"/>
      <c r="FBB2" s="64"/>
      <c r="FBC2" s="64"/>
      <c r="FBD2" s="64"/>
      <c r="FBE2" s="64"/>
      <c r="FBF2" s="64"/>
      <c r="FBG2" s="64"/>
      <c r="FBH2" s="64"/>
      <c r="FBI2" s="64"/>
      <c r="FBJ2" s="64"/>
      <c r="FBK2" s="64"/>
      <c r="FBL2" s="64"/>
      <c r="FBM2" s="64"/>
      <c r="FBN2" s="64"/>
      <c r="FBO2" s="64"/>
      <c r="FBP2" s="64"/>
      <c r="FBQ2" s="64"/>
      <c r="FBR2" s="64"/>
      <c r="FBS2" s="64"/>
      <c r="FBT2" s="64"/>
      <c r="FBU2" s="64"/>
      <c r="FBV2" s="64"/>
      <c r="FBW2" s="64"/>
      <c r="FBX2" s="64"/>
      <c r="FBY2" s="64"/>
      <c r="FBZ2" s="64"/>
      <c r="FCA2" s="64"/>
      <c r="FCB2" s="64"/>
      <c r="FCC2" s="64"/>
      <c r="FCD2" s="64"/>
      <c r="FCE2" s="64"/>
      <c r="FCF2" s="64"/>
      <c r="FCG2" s="64"/>
      <c r="FCH2" s="64"/>
      <c r="FCI2" s="64"/>
      <c r="FCJ2" s="64"/>
      <c r="FCK2" s="64"/>
      <c r="FCL2" s="64"/>
      <c r="FCM2" s="64"/>
      <c r="FCN2" s="64"/>
      <c r="FCO2" s="64"/>
      <c r="FCP2" s="64"/>
      <c r="FCQ2" s="64"/>
      <c r="FCR2" s="64"/>
      <c r="FCS2" s="64"/>
      <c r="FCT2" s="64"/>
      <c r="FCU2" s="64"/>
      <c r="FCV2" s="64"/>
      <c r="FCW2" s="64"/>
      <c r="FCX2" s="64"/>
      <c r="FCY2" s="64"/>
      <c r="FCZ2" s="64"/>
      <c r="FDA2" s="64"/>
      <c r="FDB2" s="64"/>
      <c r="FDC2" s="64"/>
      <c r="FDD2" s="64"/>
      <c r="FDE2" s="64"/>
      <c r="FDF2" s="64"/>
      <c r="FDG2" s="64"/>
      <c r="FDH2" s="64"/>
      <c r="FDI2" s="64"/>
      <c r="FDJ2" s="64"/>
      <c r="FDK2" s="64"/>
      <c r="FDL2" s="64"/>
      <c r="FDM2" s="64"/>
      <c r="FDN2" s="64"/>
      <c r="FDO2" s="64"/>
      <c r="FDP2" s="64"/>
      <c r="FDQ2" s="64"/>
      <c r="FDR2" s="64"/>
      <c r="FDS2" s="64"/>
      <c r="FDT2" s="64"/>
      <c r="FDU2" s="64"/>
      <c r="FDV2" s="64"/>
      <c r="FDW2" s="64"/>
      <c r="FDX2" s="64"/>
      <c r="FDY2" s="64"/>
      <c r="FDZ2" s="64"/>
      <c r="FEA2" s="64"/>
      <c r="FEB2" s="64"/>
      <c r="FEC2" s="64"/>
      <c r="FED2" s="64"/>
      <c r="FEE2" s="64"/>
      <c r="FEF2" s="64"/>
      <c r="FEG2" s="64"/>
      <c r="FEH2" s="64"/>
      <c r="FEI2" s="64"/>
      <c r="FEJ2" s="64"/>
      <c r="FEK2" s="64"/>
      <c r="FEL2" s="64"/>
      <c r="FEM2" s="64"/>
      <c r="FEN2" s="64"/>
      <c r="FEO2" s="64"/>
      <c r="FEP2" s="64"/>
      <c r="FEQ2" s="64"/>
      <c r="FER2" s="64"/>
      <c r="FES2" s="64"/>
      <c r="FET2" s="64"/>
      <c r="FEU2" s="64"/>
      <c r="FEV2" s="64"/>
      <c r="FEW2" s="64"/>
      <c r="FEX2" s="64"/>
      <c r="FEY2" s="64"/>
      <c r="FEZ2" s="64"/>
      <c r="FFA2" s="64"/>
      <c r="FFB2" s="64"/>
      <c r="FFC2" s="64"/>
      <c r="FFD2" s="64"/>
      <c r="FFE2" s="64"/>
      <c r="FFF2" s="64"/>
      <c r="FFG2" s="64"/>
      <c r="FFH2" s="64"/>
      <c r="FFI2" s="64"/>
      <c r="FFJ2" s="64"/>
      <c r="FFK2" s="64"/>
      <c r="FFL2" s="64"/>
      <c r="FFM2" s="64"/>
      <c r="FFN2" s="64"/>
      <c r="FFO2" s="64"/>
      <c r="FFP2" s="64"/>
      <c r="FFQ2" s="64"/>
      <c r="FFR2" s="64"/>
      <c r="FFS2" s="64"/>
      <c r="FFT2" s="64"/>
      <c r="FFU2" s="64"/>
      <c r="FFV2" s="64"/>
      <c r="FFW2" s="64"/>
      <c r="FFX2" s="64"/>
      <c r="FFY2" s="64"/>
      <c r="FFZ2" s="64"/>
      <c r="FGA2" s="64"/>
      <c r="FGB2" s="64"/>
      <c r="FGC2" s="64"/>
      <c r="FGD2" s="64"/>
      <c r="FGE2" s="64"/>
      <c r="FGF2" s="64"/>
      <c r="FGG2" s="64"/>
      <c r="FGH2" s="64"/>
      <c r="FGI2" s="64"/>
      <c r="FGJ2" s="64"/>
      <c r="FGK2" s="64"/>
      <c r="FGL2" s="64"/>
      <c r="FGM2" s="64"/>
      <c r="FGN2" s="64"/>
      <c r="FGO2" s="64"/>
      <c r="FGP2" s="64"/>
      <c r="FGQ2" s="64"/>
      <c r="FGR2" s="64"/>
      <c r="FGS2" s="64"/>
      <c r="FGT2" s="64"/>
      <c r="FGU2" s="64"/>
      <c r="FGV2" s="64"/>
      <c r="FGW2" s="64"/>
      <c r="FGX2" s="64"/>
      <c r="FGY2" s="64"/>
      <c r="FGZ2" s="64"/>
      <c r="FHA2" s="64"/>
      <c r="FHB2" s="64"/>
      <c r="FHC2" s="64"/>
      <c r="FHD2" s="64"/>
      <c r="FHE2" s="64"/>
      <c r="FHF2" s="64"/>
      <c r="FHG2" s="64"/>
      <c r="FHH2" s="64"/>
      <c r="FHI2" s="64"/>
      <c r="FHJ2" s="64"/>
      <c r="FHK2" s="64"/>
      <c r="FHL2" s="64"/>
      <c r="FHM2" s="64"/>
      <c r="FHN2" s="64"/>
      <c r="FHO2" s="64"/>
      <c r="FHP2" s="64"/>
      <c r="FHQ2" s="64"/>
      <c r="FHR2" s="64"/>
      <c r="FHS2" s="64"/>
      <c r="FHT2" s="64"/>
      <c r="FHU2" s="64"/>
      <c r="FHV2" s="64"/>
      <c r="FHW2" s="64"/>
      <c r="FHX2" s="64"/>
      <c r="FHY2" s="64"/>
      <c r="FHZ2" s="64"/>
      <c r="FIA2" s="64"/>
      <c r="FIB2" s="64"/>
      <c r="FIC2" s="64"/>
      <c r="FID2" s="64"/>
      <c r="FIE2" s="64"/>
      <c r="FIF2" s="64"/>
      <c r="FIG2" s="64"/>
      <c r="FIH2" s="64"/>
      <c r="FII2" s="64"/>
      <c r="FIJ2" s="64"/>
      <c r="FIK2" s="64"/>
      <c r="FIL2" s="64"/>
      <c r="FIM2" s="64"/>
      <c r="FIN2" s="64"/>
      <c r="FIO2" s="64"/>
      <c r="FIP2" s="64"/>
      <c r="FIQ2" s="64"/>
      <c r="FIR2" s="64"/>
      <c r="FIS2" s="64"/>
      <c r="FIT2" s="64"/>
      <c r="FIU2" s="64"/>
      <c r="FIV2" s="64"/>
      <c r="FIW2" s="64"/>
      <c r="FIX2" s="64"/>
      <c r="FIY2" s="64"/>
      <c r="FIZ2" s="64"/>
      <c r="FJA2" s="64"/>
      <c r="FJB2" s="64"/>
      <c r="FJC2" s="64"/>
      <c r="FJD2" s="64"/>
      <c r="FJE2" s="64"/>
      <c r="FJF2" s="64"/>
      <c r="FJG2" s="64"/>
      <c r="FJH2" s="64"/>
      <c r="FJI2" s="64"/>
      <c r="FJJ2" s="64"/>
      <c r="FJK2" s="64"/>
      <c r="FJL2" s="64"/>
      <c r="FJM2" s="64"/>
      <c r="FJN2" s="64"/>
      <c r="FJO2" s="64"/>
      <c r="FJP2" s="64"/>
      <c r="FJQ2" s="64"/>
      <c r="FJR2" s="64"/>
      <c r="FJS2" s="64"/>
      <c r="FJT2" s="64"/>
      <c r="FJU2" s="64"/>
      <c r="FJV2" s="64"/>
      <c r="FJW2" s="64"/>
      <c r="FJX2" s="64"/>
      <c r="FJY2" s="64"/>
      <c r="FJZ2" s="64"/>
      <c r="FKA2" s="64"/>
      <c r="FKB2" s="64"/>
      <c r="FKC2" s="64"/>
      <c r="FKD2" s="64"/>
      <c r="FKE2" s="64"/>
      <c r="FKF2" s="64"/>
      <c r="FKG2" s="64"/>
      <c r="FKH2" s="64"/>
      <c r="FKI2" s="64"/>
      <c r="FKJ2" s="64"/>
      <c r="FKK2" s="64"/>
      <c r="FKL2" s="64"/>
      <c r="FKM2" s="64"/>
      <c r="FKN2" s="64"/>
      <c r="FKO2" s="64"/>
      <c r="FKP2" s="64"/>
      <c r="FKQ2" s="64"/>
      <c r="FKR2" s="64"/>
      <c r="FKS2" s="64"/>
      <c r="FKT2" s="64"/>
      <c r="FKU2" s="64"/>
      <c r="FKV2" s="64"/>
      <c r="FKW2" s="64"/>
      <c r="FKX2" s="64"/>
      <c r="FKY2" s="64"/>
      <c r="FKZ2" s="64"/>
      <c r="FLA2" s="64"/>
      <c r="FLB2" s="64"/>
      <c r="FLC2" s="64"/>
      <c r="FLD2" s="64"/>
      <c r="FLE2" s="64"/>
      <c r="FLF2" s="64"/>
      <c r="FLG2" s="64"/>
      <c r="FLH2" s="64"/>
      <c r="FLI2" s="64"/>
      <c r="FLJ2" s="64"/>
      <c r="FLK2" s="64"/>
      <c r="FLL2" s="64"/>
      <c r="FLM2" s="64"/>
      <c r="FLN2" s="64"/>
      <c r="FLO2" s="64"/>
      <c r="FLP2" s="64"/>
      <c r="FLQ2" s="64"/>
      <c r="FLR2" s="64"/>
      <c r="FLS2" s="64"/>
      <c r="FLT2" s="64"/>
      <c r="FLU2" s="64"/>
      <c r="FLV2" s="64"/>
      <c r="FLW2" s="64"/>
      <c r="FLX2" s="64"/>
      <c r="FLY2" s="64"/>
      <c r="FLZ2" s="64"/>
      <c r="FMA2" s="64"/>
      <c r="FMB2" s="64"/>
      <c r="FMC2" s="64"/>
      <c r="FMD2" s="64"/>
      <c r="FME2" s="64"/>
      <c r="FMF2" s="64"/>
      <c r="FMG2" s="64"/>
      <c r="FMH2" s="64"/>
      <c r="FMI2" s="64"/>
      <c r="FMJ2" s="64"/>
      <c r="FMK2" s="64"/>
      <c r="FML2" s="64"/>
      <c r="FMM2" s="64"/>
      <c r="FMN2" s="64"/>
      <c r="FMO2" s="64"/>
      <c r="FMP2" s="64"/>
      <c r="FMQ2" s="64"/>
      <c r="FMR2" s="64"/>
      <c r="FMS2" s="64"/>
      <c r="FMT2" s="64"/>
      <c r="FMU2" s="64"/>
      <c r="FMV2" s="64"/>
      <c r="FMW2" s="64"/>
      <c r="FMX2" s="64"/>
      <c r="FMY2" s="64"/>
      <c r="FMZ2" s="64"/>
      <c r="FNA2" s="64"/>
      <c r="FNB2" s="64"/>
      <c r="FNC2" s="64"/>
      <c r="FND2" s="64"/>
      <c r="FNE2" s="64"/>
      <c r="FNF2" s="64"/>
      <c r="FNG2" s="64"/>
      <c r="FNH2" s="64"/>
      <c r="FNI2" s="64"/>
      <c r="FNJ2" s="64"/>
      <c r="FNK2" s="64"/>
      <c r="FNL2" s="64"/>
      <c r="FNM2" s="64"/>
      <c r="FNN2" s="64"/>
      <c r="FNO2" s="64"/>
      <c r="FNP2" s="64"/>
      <c r="FNQ2" s="64"/>
      <c r="FNR2" s="64"/>
      <c r="FNS2" s="64"/>
      <c r="FNT2" s="64"/>
      <c r="FNU2" s="64"/>
      <c r="FNV2" s="64"/>
      <c r="FNW2" s="64"/>
      <c r="FNX2" s="64"/>
      <c r="FNY2" s="64"/>
      <c r="FNZ2" s="64"/>
      <c r="FOA2" s="64"/>
      <c r="FOB2" s="64"/>
      <c r="FOC2" s="64"/>
      <c r="FOD2" s="64"/>
      <c r="FOE2" s="64"/>
      <c r="FOF2" s="64"/>
      <c r="FOG2" s="64"/>
      <c r="FOH2" s="64"/>
      <c r="FOI2" s="64"/>
      <c r="FOJ2" s="64"/>
      <c r="FOK2" s="64"/>
      <c r="FOL2" s="64"/>
      <c r="FOM2" s="64"/>
      <c r="FON2" s="64"/>
      <c r="FOO2" s="64"/>
      <c r="FOP2" s="64"/>
      <c r="FOQ2" s="64"/>
      <c r="FOR2" s="64"/>
      <c r="FOS2" s="64"/>
      <c r="FOT2" s="64"/>
      <c r="FOU2" s="64"/>
      <c r="FOV2" s="64"/>
      <c r="FOW2" s="64"/>
      <c r="FOX2" s="64"/>
      <c r="FOY2" s="64"/>
      <c r="FOZ2" s="64"/>
      <c r="FPA2" s="64"/>
      <c r="FPB2" s="64"/>
      <c r="FPC2" s="64"/>
      <c r="FPD2" s="64"/>
      <c r="FPE2" s="64"/>
      <c r="FPF2" s="64"/>
      <c r="FPG2" s="64"/>
      <c r="FPH2" s="64"/>
      <c r="FPI2" s="64"/>
      <c r="FPJ2" s="64"/>
      <c r="FPK2" s="64"/>
      <c r="FPL2" s="64"/>
      <c r="FPM2" s="64"/>
      <c r="FPN2" s="64"/>
      <c r="FPO2" s="64"/>
      <c r="FPP2" s="64"/>
      <c r="FPQ2" s="64"/>
      <c r="FPR2" s="64"/>
      <c r="FPS2" s="64"/>
      <c r="FPT2" s="64"/>
      <c r="FPU2" s="64"/>
      <c r="FPV2" s="64"/>
      <c r="FPW2" s="64"/>
      <c r="FPX2" s="64"/>
      <c r="FPY2" s="64"/>
      <c r="FPZ2" s="64"/>
      <c r="FQA2" s="64"/>
      <c r="FQB2" s="64"/>
      <c r="FQC2" s="64"/>
      <c r="FQD2" s="64"/>
      <c r="FQE2" s="64"/>
      <c r="FQF2" s="64"/>
      <c r="FQG2" s="64"/>
      <c r="FQH2" s="64"/>
      <c r="FQI2" s="64"/>
      <c r="FQJ2" s="64"/>
      <c r="FQK2" s="64"/>
      <c r="FQL2" s="64"/>
      <c r="FQM2" s="64"/>
      <c r="FQN2" s="64"/>
      <c r="FQO2" s="64"/>
      <c r="FQP2" s="64"/>
      <c r="FQQ2" s="64"/>
      <c r="FQR2" s="64"/>
      <c r="FQS2" s="64"/>
      <c r="FQT2" s="64"/>
      <c r="FQU2" s="64"/>
      <c r="FQV2" s="64"/>
      <c r="FQW2" s="64"/>
      <c r="FQX2" s="64"/>
      <c r="FQY2" s="64"/>
      <c r="FQZ2" s="64"/>
      <c r="FRA2" s="64"/>
      <c r="FRB2" s="64"/>
      <c r="FRC2" s="64"/>
      <c r="FRD2" s="64"/>
      <c r="FRE2" s="64"/>
      <c r="FRF2" s="64"/>
      <c r="FRG2" s="64"/>
      <c r="FRH2" s="64"/>
      <c r="FRI2" s="64"/>
      <c r="FRJ2" s="64"/>
      <c r="FRK2" s="64"/>
      <c r="FRL2" s="64"/>
      <c r="FRM2" s="64"/>
      <c r="FRN2" s="64"/>
      <c r="FRO2" s="64"/>
      <c r="FRP2" s="64"/>
      <c r="FRQ2" s="64"/>
      <c r="FRR2" s="64"/>
      <c r="FRS2" s="64"/>
      <c r="FRT2" s="64"/>
      <c r="FRU2" s="64"/>
      <c r="FRV2" s="64"/>
      <c r="FRW2" s="64"/>
      <c r="FRX2" s="64"/>
      <c r="FRY2" s="64"/>
      <c r="FRZ2" s="64"/>
      <c r="FSA2" s="64"/>
      <c r="FSB2" s="64"/>
      <c r="FSC2" s="64"/>
      <c r="FSD2" s="64"/>
      <c r="FSE2" s="64"/>
      <c r="FSF2" s="64"/>
      <c r="FSG2" s="64"/>
      <c r="FSH2" s="64"/>
      <c r="FSI2" s="64"/>
      <c r="FSJ2" s="64"/>
      <c r="FSK2" s="64"/>
      <c r="FSL2" s="64"/>
      <c r="FSM2" s="64"/>
      <c r="FSN2" s="64"/>
      <c r="FSO2" s="64"/>
      <c r="FSP2" s="64"/>
      <c r="FSQ2" s="64"/>
      <c r="FSR2" s="64"/>
      <c r="FSS2" s="64"/>
      <c r="FST2" s="64"/>
      <c r="FSU2" s="64"/>
      <c r="FSV2" s="64"/>
      <c r="FSW2" s="64"/>
      <c r="FSX2" s="64"/>
      <c r="FSY2" s="64"/>
      <c r="FSZ2" s="64"/>
      <c r="FTA2" s="64"/>
      <c r="FTB2" s="64"/>
      <c r="FTC2" s="64"/>
      <c r="FTD2" s="64"/>
      <c r="FTE2" s="64"/>
      <c r="FTF2" s="64"/>
      <c r="FTG2" s="64"/>
      <c r="FTH2" s="64"/>
      <c r="FTI2" s="64"/>
      <c r="FTJ2" s="64"/>
      <c r="FTK2" s="64"/>
      <c r="FTL2" s="64"/>
      <c r="FTM2" s="64"/>
      <c r="FTN2" s="64"/>
      <c r="FTO2" s="64"/>
      <c r="FTP2" s="64"/>
      <c r="FTQ2" s="64"/>
      <c r="FTR2" s="64"/>
      <c r="FTS2" s="64"/>
      <c r="FTT2" s="64"/>
      <c r="FTU2" s="64"/>
      <c r="FTV2" s="64"/>
      <c r="FTW2" s="64"/>
      <c r="FTX2" s="64"/>
      <c r="FTY2" s="64"/>
      <c r="FTZ2" s="64"/>
      <c r="FUA2" s="64"/>
      <c r="FUB2" s="64"/>
      <c r="FUC2" s="64"/>
      <c r="FUD2" s="64"/>
      <c r="FUE2" s="64"/>
      <c r="FUF2" s="64"/>
      <c r="FUG2" s="64"/>
      <c r="FUH2" s="64"/>
      <c r="FUI2" s="64"/>
      <c r="FUJ2" s="64"/>
      <c r="FUK2" s="64"/>
      <c r="FUL2" s="64"/>
      <c r="FUM2" s="64"/>
      <c r="FUN2" s="64"/>
      <c r="FUO2" s="64"/>
      <c r="FUP2" s="64"/>
      <c r="FUQ2" s="64"/>
      <c r="FUR2" s="64"/>
      <c r="FUS2" s="64"/>
      <c r="FUT2" s="64"/>
      <c r="FUU2" s="64"/>
      <c r="FUV2" s="64"/>
      <c r="FUW2" s="64"/>
      <c r="FUX2" s="64"/>
      <c r="FUY2" s="64"/>
      <c r="FUZ2" s="64"/>
      <c r="FVA2" s="64"/>
      <c r="FVB2" s="64"/>
      <c r="FVC2" s="64"/>
      <c r="FVD2" s="64"/>
      <c r="FVE2" s="64"/>
      <c r="FVF2" s="64"/>
      <c r="FVG2" s="64"/>
      <c r="FVH2" s="64"/>
      <c r="FVI2" s="64"/>
      <c r="FVJ2" s="64"/>
      <c r="FVK2" s="64"/>
      <c r="FVL2" s="64"/>
      <c r="FVM2" s="64"/>
      <c r="FVN2" s="64"/>
      <c r="FVO2" s="64"/>
      <c r="FVP2" s="64"/>
      <c r="FVQ2" s="64"/>
      <c r="FVR2" s="64"/>
      <c r="FVS2" s="64"/>
      <c r="FVT2" s="64"/>
      <c r="FVU2" s="64"/>
      <c r="FVV2" s="64"/>
      <c r="FVW2" s="64"/>
      <c r="FVX2" s="64"/>
      <c r="FVY2" s="64"/>
      <c r="FVZ2" s="64"/>
      <c r="FWA2" s="64"/>
      <c r="FWB2" s="64"/>
      <c r="FWC2" s="64"/>
      <c r="FWD2" s="64"/>
      <c r="FWE2" s="64"/>
      <c r="FWF2" s="64"/>
      <c r="FWG2" s="64"/>
      <c r="FWH2" s="64"/>
      <c r="FWI2" s="64"/>
      <c r="FWJ2" s="64"/>
      <c r="FWK2" s="64"/>
      <c r="FWL2" s="64"/>
      <c r="FWM2" s="64"/>
      <c r="FWN2" s="64"/>
      <c r="FWO2" s="64"/>
      <c r="FWP2" s="64"/>
      <c r="FWQ2" s="64"/>
      <c r="FWR2" s="64"/>
      <c r="FWS2" s="64"/>
      <c r="FWT2" s="64"/>
      <c r="FWU2" s="64"/>
      <c r="FWV2" s="64"/>
      <c r="FWW2" s="64"/>
      <c r="FWX2" s="64"/>
      <c r="FWY2" s="64"/>
      <c r="FWZ2" s="64"/>
      <c r="FXA2" s="64"/>
      <c r="FXB2" s="64"/>
      <c r="FXC2" s="64"/>
      <c r="FXD2" s="64"/>
      <c r="FXE2" s="64"/>
      <c r="FXF2" s="64"/>
      <c r="FXG2" s="64"/>
      <c r="FXH2" s="64"/>
      <c r="FXI2" s="64"/>
      <c r="FXJ2" s="64"/>
      <c r="FXK2" s="64"/>
      <c r="FXL2" s="64"/>
      <c r="FXM2" s="64"/>
      <c r="FXN2" s="64"/>
      <c r="FXO2" s="64"/>
      <c r="FXP2" s="64"/>
      <c r="FXQ2" s="64"/>
      <c r="FXR2" s="64"/>
      <c r="FXS2" s="64"/>
      <c r="FXT2" s="64"/>
      <c r="FXU2" s="64"/>
      <c r="FXV2" s="64"/>
      <c r="FXW2" s="64"/>
      <c r="FXX2" s="64"/>
      <c r="FXY2" s="64"/>
      <c r="FXZ2" s="64"/>
      <c r="FYA2" s="64"/>
      <c r="FYB2" s="64"/>
      <c r="FYC2" s="64"/>
      <c r="FYD2" s="64"/>
      <c r="FYE2" s="64"/>
      <c r="FYF2" s="64"/>
      <c r="FYG2" s="64"/>
      <c r="FYH2" s="64"/>
      <c r="FYI2" s="64"/>
      <c r="FYJ2" s="64"/>
      <c r="FYK2" s="64"/>
      <c r="FYL2" s="64"/>
      <c r="FYM2" s="64"/>
      <c r="FYN2" s="64"/>
      <c r="FYO2" s="64"/>
      <c r="FYP2" s="64"/>
      <c r="FYQ2" s="64"/>
      <c r="FYR2" s="64"/>
      <c r="FYS2" s="64"/>
      <c r="FYT2" s="64"/>
      <c r="FYU2" s="64"/>
      <c r="FYV2" s="64"/>
      <c r="FYW2" s="64"/>
      <c r="FYX2" s="64"/>
      <c r="FYY2" s="64"/>
      <c r="FYZ2" s="64"/>
      <c r="FZA2" s="64"/>
      <c r="FZB2" s="64"/>
      <c r="FZC2" s="64"/>
      <c r="FZD2" s="64"/>
      <c r="FZE2" s="64"/>
      <c r="FZF2" s="64"/>
      <c r="FZG2" s="64"/>
      <c r="FZH2" s="64"/>
      <c r="FZI2" s="64"/>
      <c r="FZJ2" s="64"/>
      <c r="FZK2" s="64"/>
      <c r="FZL2" s="64"/>
      <c r="FZM2" s="64"/>
      <c r="FZN2" s="64"/>
      <c r="FZO2" s="64"/>
      <c r="FZP2" s="64"/>
      <c r="FZQ2" s="64"/>
      <c r="FZR2" s="64"/>
      <c r="FZS2" s="64"/>
      <c r="FZT2" s="64"/>
      <c r="FZU2" s="64"/>
      <c r="FZV2" s="64"/>
      <c r="FZW2" s="64"/>
      <c r="FZX2" s="64"/>
      <c r="FZY2" s="64"/>
      <c r="FZZ2" s="64"/>
      <c r="GAA2" s="64"/>
      <c r="GAB2" s="64"/>
      <c r="GAC2" s="64"/>
      <c r="GAD2" s="64"/>
      <c r="GAE2" s="64"/>
      <c r="GAF2" s="64"/>
      <c r="GAG2" s="64"/>
      <c r="GAH2" s="64"/>
      <c r="GAI2" s="64"/>
      <c r="GAJ2" s="64"/>
      <c r="GAK2" s="64"/>
      <c r="GAL2" s="64"/>
      <c r="GAM2" s="64"/>
      <c r="GAN2" s="64"/>
      <c r="GAO2" s="64"/>
      <c r="GAP2" s="64"/>
      <c r="GAQ2" s="64"/>
      <c r="GAR2" s="64"/>
      <c r="GAS2" s="64"/>
      <c r="GAT2" s="64"/>
      <c r="GAU2" s="64"/>
      <c r="GAV2" s="64"/>
      <c r="GAW2" s="64"/>
      <c r="GAX2" s="64"/>
      <c r="GAY2" s="64"/>
      <c r="GAZ2" s="64"/>
      <c r="GBA2" s="64"/>
      <c r="GBB2" s="64"/>
      <c r="GBC2" s="64"/>
      <c r="GBD2" s="64"/>
      <c r="GBE2" s="64"/>
      <c r="GBF2" s="64"/>
      <c r="GBG2" s="64"/>
      <c r="GBH2" s="64"/>
      <c r="GBI2" s="64"/>
      <c r="GBJ2" s="64"/>
      <c r="GBK2" s="64"/>
      <c r="GBL2" s="64"/>
      <c r="GBM2" s="64"/>
      <c r="GBN2" s="64"/>
      <c r="GBO2" s="64"/>
      <c r="GBP2" s="64"/>
      <c r="GBQ2" s="64"/>
      <c r="GBR2" s="64"/>
      <c r="GBS2" s="64"/>
      <c r="GBT2" s="64"/>
      <c r="GBU2" s="64"/>
      <c r="GBV2" s="64"/>
      <c r="GBW2" s="64"/>
      <c r="GBX2" s="64"/>
      <c r="GBY2" s="64"/>
      <c r="GBZ2" s="64"/>
      <c r="GCA2" s="64"/>
      <c r="GCB2" s="64"/>
      <c r="GCC2" s="64"/>
      <c r="GCD2" s="64"/>
      <c r="GCE2" s="64"/>
      <c r="GCF2" s="64"/>
      <c r="GCG2" s="64"/>
      <c r="GCH2" s="64"/>
      <c r="GCI2" s="64"/>
      <c r="GCJ2" s="64"/>
      <c r="GCK2" s="64"/>
      <c r="GCL2" s="64"/>
      <c r="GCM2" s="64"/>
      <c r="GCN2" s="64"/>
      <c r="GCO2" s="64"/>
      <c r="GCP2" s="64"/>
      <c r="GCQ2" s="64"/>
      <c r="GCR2" s="64"/>
      <c r="GCS2" s="64"/>
      <c r="GCT2" s="64"/>
      <c r="GCU2" s="64"/>
      <c r="GCV2" s="64"/>
      <c r="GCW2" s="64"/>
      <c r="GCX2" s="64"/>
      <c r="GCY2" s="64"/>
      <c r="GCZ2" s="64"/>
      <c r="GDA2" s="64"/>
      <c r="GDB2" s="64"/>
      <c r="GDC2" s="64"/>
      <c r="GDD2" s="64"/>
      <c r="GDE2" s="64"/>
      <c r="GDF2" s="64"/>
      <c r="GDG2" s="64"/>
      <c r="GDH2" s="64"/>
      <c r="GDI2" s="64"/>
      <c r="GDJ2" s="64"/>
      <c r="GDK2" s="64"/>
      <c r="GDL2" s="64"/>
      <c r="GDM2" s="64"/>
      <c r="GDN2" s="64"/>
      <c r="GDO2" s="64"/>
      <c r="GDP2" s="64"/>
      <c r="GDQ2" s="64"/>
      <c r="GDR2" s="64"/>
      <c r="GDS2" s="64"/>
      <c r="GDT2" s="64"/>
      <c r="GDU2" s="64"/>
      <c r="GDV2" s="64"/>
      <c r="GDW2" s="64"/>
      <c r="GDX2" s="64"/>
      <c r="GDY2" s="64"/>
      <c r="GDZ2" s="64"/>
      <c r="GEA2" s="64"/>
      <c r="GEB2" s="64"/>
      <c r="GEC2" s="64"/>
      <c r="GED2" s="64"/>
      <c r="GEE2" s="64"/>
      <c r="GEF2" s="64"/>
      <c r="GEG2" s="64"/>
      <c r="GEH2" s="64"/>
      <c r="GEI2" s="64"/>
      <c r="GEJ2" s="64"/>
      <c r="GEK2" s="64"/>
      <c r="GEL2" s="64"/>
      <c r="GEM2" s="64"/>
      <c r="GEN2" s="64"/>
      <c r="GEO2" s="64"/>
      <c r="GEP2" s="64"/>
      <c r="GEQ2" s="64"/>
      <c r="GER2" s="64"/>
      <c r="GES2" s="64"/>
      <c r="GET2" s="64"/>
      <c r="GEU2" s="64"/>
      <c r="GEV2" s="64"/>
      <c r="GEW2" s="64"/>
      <c r="GEX2" s="64"/>
      <c r="GEY2" s="64"/>
      <c r="GEZ2" s="64"/>
      <c r="GFA2" s="64"/>
      <c r="GFB2" s="64"/>
      <c r="GFC2" s="64"/>
      <c r="GFD2" s="64"/>
      <c r="GFE2" s="64"/>
      <c r="GFF2" s="64"/>
      <c r="GFG2" s="64"/>
      <c r="GFH2" s="64"/>
      <c r="GFI2" s="64"/>
      <c r="GFJ2" s="64"/>
      <c r="GFK2" s="64"/>
      <c r="GFL2" s="64"/>
      <c r="GFM2" s="64"/>
      <c r="GFN2" s="64"/>
      <c r="GFO2" s="64"/>
      <c r="GFP2" s="64"/>
      <c r="GFQ2" s="64"/>
      <c r="GFR2" s="64"/>
      <c r="GFS2" s="64"/>
      <c r="GFT2" s="64"/>
      <c r="GFU2" s="64"/>
      <c r="GFV2" s="64"/>
      <c r="GFW2" s="64"/>
      <c r="GFX2" s="64"/>
      <c r="GFY2" s="64"/>
      <c r="GFZ2" s="64"/>
      <c r="GGA2" s="64"/>
      <c r="GGB2" s="64"/>
      <c r="GGC2" s="64"/>
      <c r="GGD2" s="64"/>
      <c r="GGE2" s="64"/>
      <c r="GGF2" s="64"/>
      <c r="GGG2" s="64"/>
      <c r="GGH2" s="64"/>
      <c r="GGI2" s="64"/>
      <c r="GGJ2" s="64"/>
      <c r="GGK2" s="64"/>
      <c r="GGL2" s="64"/>
      <c r="GGM2" s="64"/>
      <c r="GGN2" s="64"/>
      <c r="GGO2" s="64"/>
      <c r="GGP2" s="64"/>
      <c r="GGQ2" s="64"/>
      <c r="GGR2" s="64"/>
      <c r="GGS2" s="64"/>
      <c r="GGT2" s="64"/>
      <c r="GGU2" s="64"/>
      <c r="GGV2" s="64"/>
      <c r="GGW2" s="64"/>
      <c r="GGX2" s="64"/>
      <c r="GGY2" s="64"/>
      <c r="GGZ2" s="64"/>
      <c r="GHA2" s="64"/>
      <c r="GHB2" s="64"/>
      <c r="GHC2" s="64"/>
      <c r="GHD2" s="64"/>
      <c r="GHE2" s="64"/>
      <c r="GHF2" s="64"/>
      <c r="GHG2" s="64"/>
      <c r="GHH2" s="64"/>
      <c r="GHI2" s="64"/>
      <c r="GHJ2" s="64"/>
      <c r="GHK2" s="64"/>
      <c r="GHL2" s="64"/>
      <c r="GHM2" s="64"/>
      <c r="GHN2" s="64"/>
      <c r="GHO2" s="64"/>
      <c r="GHP2" s="64"/>
      <c r="GHQ2" s="64"/>
      <c r="GHR2" s="64"/>
      <c r="GHS2" s="64"/>
      <c r="GHT2" s="64"/>
      <c r="GHU2" s="64"/>
      <c r="GHV2" s="64"/>
      <c r="GHW2" s="64"/>
      <c r="GHX2" s="64"/>
      <c r="GHY2" s="64"/>
      <c r="GHZ2" s="64"/>
      <c r="GIA2" s="64"/>
      <c r="GIB2" s="64"/>
      <c r="GIC2" s="64"/>
      <c r="GID2" s="64"/>
      <c r="GIE2" s="64"/>
      <c r="GIF2" s="64"/>
      <c r="GIG2" s="64"/>
      <c r="GIH2" s="64"/>
      <c r="GII2" s="64"/>
      <c r="GIJ2" s="64"/>
      <c r="GIK2" s="64"/>
      <c r="GIL2" s="64"/>
      <c r="GIM2" s="64"/>
      <c r="GIN2" s="64"/>
      <c r="GIO2" s="64"/>
      <c r="GIP2" s="64"/>
      <c r="GIQ2" s="64"/>
      <c r="GIR2" s="64"/>
      <c r="GIS2" s="64"/>
      <c r="GIT2" s="64"/>
      <c r="GIU2" s="64"/>
      <c r="GIV2" s="64"/>
      <c r="GIW2" s="64"/>
      <c r="GIX2" s="64"/>
      <c r="GIY2" s="64"/>
      <c r="GIZ2" s="64"/>
      <c r="GJA2" s="64"/>
      <c r="GJB2" s="64"/>
      <c r="GJC2" s="64"/>
      <c r="GJD2" s="64"/>
      <c r="GJE2" s="64"/>
      <c r="GJF2" s="64"/>
      <c r="GJG2" s="64"/>
      <c r="GJH2" s="64"/>
      <c r="GJI2" s="64"/>
      <c r="GJJ2" s="64"/>
      <c r="GJK2" s="64"/>
      <c r="GJL2" s="64"/>
      <c r="GJM2" s="64"/>
      <c r="GJN2" s="64"/>
      <c r="GJO2" s="64"/>
      <c r="GJP2" s="64"/>
      <c r="GJQ2" s="64"/>
      <c r="GJR2" s="64"/>
      <c r="GJS2" s="64"/>
      <c r="GJT2" s="64"/>
      <c r="GJU2" s="64"/>
      <c r="GJV2" s="64"/>
      <c r="GJW2" s="64"/>
      <c r="GJX2" s="64"/>
      <c r="GJY2" s="64"/>
      <c r="GJZ2" s="64"/>
      <c r="GKA2" s="64"/>
      <c r="GKB2" s="64"/>
      <c r="GKC2" s="64"/>
      <c r="GKD2" s="64"/>
      <c r="GKE2" s="64"/>
      <c r="GKF2" s="64"/>
      <c r="GKG2" s="64"/>
      <c r="GKH2" s="64"/>
      <c r="GKI2" s="64"/>
      <c r="GKJ2" s="64"/>
      <c r="GKK2" s="64"/>
      <c r="GKL2" s="64"/>
      <c r="GKM2" s="64"/>
      <c r="GKN2" s="64"/>
      <c r="GKO2" s="64"/>
      <c r="GKP2" s="64"/>
      <c r="GKQ2" s="64"/>
      <c r="GKR2" s="64"/>
      <c r="GKS2" s="64"/>
      <c r="GKT2" s="64"/>
      <c r="GKU2" s="64"/>
      <c r="GKV2" s="64"/>
      <c r="GKW2" s="64"/>
      <c r="GKX2" s="64"/>
      <c r="GKY2" s="64"/>
      <c r="GKZ2" s="64"/>
      <c r="GLA2" s="64"/>
      <c r="GLB2" s="64"/>
      <c r="GLC2" s="64"/>
      <c r="GLD2" s="64"/>
      <c r="GLE2" s="64"/>
      <c r="GLF2" s="64"/>
      <c r="GLG2" s="64"/>
      <c r="GLH2" s="64"/>
      <c r="GLI2" s="64"/>
      <c r="GLJ2" s="64"/>
      <c r="GLK2" s="64"/>
      <c r="GLL2" s="64"/>
      <c r="GLM2" s="64"/>
      <c r="GLN2" s="64"/>
      <c r="GLO2" s="64"/>
      <c r="GLP2" s="64"/>
      <c r="GLQ2" s="64"/>
      <c r="GLR2" s="64"/>
      <c r="GLS2" s="64"/>
      <c r="GLT2" s="64"/>
      <c r="GLU2" s="64"/>
      <c r="GLV2" s="64"/>
      <c r="GLW2" s="64"/>
      <c r="GLX2" s="64"/>
      <c r="GLY2" s="64"/>
      <c r="GLZ2" s="64"/>
      <c r="GMA2" s="64"/>
      <c r="GMB2" s="64"/>
      <c r="GMC2" s="64"/>
      <c r="GMD2" s="64"/>
      <c r="GME2" s="64"/>
      <c r="GMF2" s="64"/>
      <c r="GMG2" s="64"/>
      <c r="GMH2" s="64"/>
      <c r="GMI2" s="64"/>
      <c r="GMJ2" s="64"/>
      <c r="GMK2" s="64"/>
      <c r="GML2" s="64"/>
      <c r="GMM2" s="64"/>
      <c r="GMN2" s="64"/>
      <c r="GMO2" s="64"/>
      <c r="GMP2" s="64"/>
      <c r="GMQ2" s="64"/>
      <c r="GMR2" s="64"/>
      <c r="GMS2" s="64"/>
      <c r="GMT2" s="64"/>
      <c r="GMU2" s="64"/>
      <c r="GMV2" s="64"/>
      <c r="GMW2" s="64"/>
      <c r="GMX2" s="64"/>
      <c r="GMY2" s="64"/>
      <c r="GMZ2" s="64"/>
      <c r="GNA2" s="64"/>
      <c r="GNB2" s="64"/>
      <c r="GNC2" s="64"/>
      <c r="GND2" s="64"/>
      <c r="GNE2" s="64"/>
      <c r="GNF2" s="64"/>
      <c r="GNG2" s="64"/>
      <c r="GNH2" s="64"/>
      <c r="GNI2" s="64"/>
      <c r="GNJ2" s="64"/>
      <c r="GNK2" s="64"/>
      <c r="GNL2" s="64"/>
      <c r="GNM2" s="64"/>
      <c r="GNN2" s="64"/>
      <c r="GNO2" s="64"/>
      <c r="GNP2" s="64"/>
      <c r="GNQ2" s="64"/>
      <c r="GNR2" s="64"/>
      <c r="GNS2" s="64"/>
      <c r="GNT2" s="64"/>
      <c r="GNU2" s="64"/>
      <c r="GNV2" s="64"/>
      <c r="GNW2" s="64"/>
      <c r="GNX2" s="64"/>
      <c r="GNY2" s="64"/>
      <c r="GNZ2" s="64"/>
      <c r="GOA2" s="64"/>
      <c r="GOB2" s="64"/>
      <c r="GOC2" s="64"/>
      <c r="GOD2" s="64"/>
      <c r="GOE2" s="64"/>
      <c r="GOF2" s="64"/>
      <c r="GOG2" s="64"/>
      <c r="GOH2" s="64"/>
      <c r="GOI2" s="64"/>
      <c r="GOJ2" s="64"/>
      <c r="GOK2" s="64"/>
      <c r="GOL2" s="64"/>
      <c r="GOM2" s="64"/>
      <c r="GON2" s="64"/>
      <c r="GOO2" s="64"/>
      <c r="GOP2" s="64"/>
      <c r="GOQ2" s="64"/>
      <c r="GOR2" s="64"/>
      <c r="GOS2" s="64"/>
      <c r="GOT2" s="64"/>
      <c r="GOU2" s="64"/>
      <c r="GOV2" s="64"/>
      <c r="GOW2" s="64"/>
      <c r="GOX2" s="64"/>
      <c r="GOY2" s="64"/>
      <c r="GOZ2" s="64"/>
      <c r="GPA2" s="64"/>
      <c r="GPB2" s="64"/>
      <c r="GPC2" s="64"/>
      <c r="GPD2" s="64"/>
      <c r="GPE2" s="64"/>
      <c r="GPF2" s="64"/>
      <c r="GPG2" s="64"/>
      <c r="GPH2" s="64"/>
      <c r="GPI2" s="64"/>
      <c r="GPJ2" s="64"/>
      <c r="GPK2" s="64"/>
      <c r="GPL2" s="64"/>
      <c r="GPM2" s="64"/>
      <c r="GPN2" s="64"/>
      <c r="GPO2" s="64"/>
      <c r="GPP2" s="64"/>
      <c r="GPQ2" s="64"/>
      <c r="GPR2" s="64"/>
      <c r="GPS2" s="64"/>
      <c r="GPT2" s="64"/>
      <c r="GPU2" s="64"/>
      <c r="GPV2" s="64"/>
      <c r="GPW2" s="64"/>
      <c r="GPX2" s="64"/>
      <c r="GPY2" s="64"/>
      <c r="GPZ2" s="64"/>
      <c r="GQA2" s="64"/>
      <c r="GQB2" s="64"/>
      <c r="GQC2" s="64"/>
      <c r="GQD2" s="64"/>
      <c r="GQE2" s="64"/>
      <c r="GQF2" s="64"/>
      <c r="GQG2" s="64"/>
      <c r="GQH2" s="64"/>
      <c r="GQI2" s="64"/>
      <c r="GQJ2" s="64"/>
      <c r="GQK2" s="64"/>
      <c r="GQL2" s="64"/>
      <c r="GQM2" s="64"/>
      <c r="GQN2" s="64"/>
      <c r="GQO2" s="64"/>
      <c r="GQP2" s="64"/>
      <c r="GQQ2" s="64"/>
      <c r="GQR2" s="64"/>
      <c r="GQS2" s="64"/>
      <c r="GQT2" s="64"/>
      <c r="GQU2" s="64"/>
      <c r="GQV2" s="64"/>
      <c r="GQW2" s="64"/>
      <c r="GQX2" s="64"/>
      <c r="GQY2" s="64"/>
      <c r="GQZ2" s="64"/>
      <c r="GRA2" s="64"/>
      <c r="GRB2" s="64"/>
      <c r="GRC2" s="64"/>
      <c r="GRD2" s="64"/>
      <c r="GRE2" s="64"/>
      <c r="GRF2" s="64"/>
      <c r="GRG2" s="64"/>
      <c r="GRH2" s="64"/>
      <c r="GRI2" s="64"/>
      <c r="GRJ2" s="64"/>
      <c r="GRK2" s="64"/>
      <c r="GRL2" s="64"/>
      <c r="GRM2" s="64"/>
      <c r="GRN2" s="64"/>
      <c r="GRO2" s="64"/>
      <c r="GRP2" s="64"/>
      <c r="GRQ2" s="64"/>
      <c r="GRR2" s="64"/>
      <c r="GRS2" s="64"/>
      <c r="GRT2" s="64"/>
      <c r="GRU2" s="64"/>
      <c r="GRV2" s="64"/>
      <c r="GRW2" s="64"/>
      <c r="GRX2" s="64"/>
      <c r="GRY2" s="64"/>
      <c r="GRZ2" s="64"/>
      <c r="GSA2" s="64"/>
      <c r="GSB2" s="64"/>
      <c r="GSC2" s="64"/>
      <c r="GSD2" s="64"/>
      <c r="GSE2" s="64"/>
      <c r="GSF2" s="64"/>
      <c r="GSG2" s="64"/>
      <c r="GSH2" s="64"/>
      <c r="GSI2" s="64"/>
      <c r="GSJ2" s="64"/>
      <c r="GSK2" s="64"/>
      <c r="GSL2" s="64"/>
      <c r="GSM2" s="64"/>
      <c r="GSN2" s="64"/>
      <c r="GSO2" s="64"/>
      <c r="GSP2" s="64"/>
      <c r="GSQ2" s="64"/>
      <c r="GSR2" s="64"/>
      <c r="GSS2" s="64"/>
      <c r="GST2" s="64"/>
      <c r="GSU2" s="64"/>
      <c r="GSV2" s="64"/>
      <c r="GSW2" s="64"/>
      <c r="GSX2" s="64"/>
      <c r="GSY2" s="64"/>
      <c r="GSZ2" s="64"/>
      <c r="GTA2" s="64"/>
      <c r="GTB2" s="64"/>
      <c r="GTC2" s="64"/>
      <c r="GTD2" s="64"/>
      <c r="GTE2" s="64"/>
      <c r="GTF2" s="64"/>
      <c r="GTG2" s="64"/>
      <c r="GTH2" s="64"/>
      <c r="GTI2" s="64"/>
      <c r="GTJ2" s="64"/>
      <c r="GTK2" s="64"/>
      <c r="GTL2" s="64"/>
      <c r="GTM2" s="64"/>
      <c r="GTN2" s="64"/>
      <c r="GTO2" s="64"/>
      <c r="GTP2" s="64"/>
      <c r="GTQ2" s="64"/>
      <c r="GTR2" s="64"/>
      <c r="GTS2" s="64"/>
      <c r="GTT2" s="64"/>
      <c r="GTU2" s="64"/>
      <c r="GTV2" s="64"/>
      <c r="GTW2" s="64"/>
      <c r="GTX2" s="64"/>
      <c r="GTY2" s="64"/>
      <c r="GTZ2" s="64"/>
      <c r="GUA2" s="64"/>
      <c r="GUB2" s="64"/>
      <c r="GUC2" s="64"/>
      <c r="GUD2" s="64"/>
      <c r="GUE2" s="64"/>
      <c r="GUF2" s="64"/>
      <c r="GUG2" s="64"/>
      <c r="GUH2" s="64"/>
      <c r="GUI2" s="64"/>
      <c r="GUJ2" s="64"/>
      <c r="GUK2" s="64"/>
      <c r="GUL2" s="64"/>
      <c r="GUM2" s="64"/>
      <c r="GUN2" s="64"/>
      <c r="GUO2" s="64"/>
      <c r="GUP2" s="64"/>
      <c r="GUQ2" s="64"/>
      <c r="GUR2" s="64"/>
      <c r="GUS2" s="64"/>
      <c r="GUT2" s="64"/>
      <c r="GUU2" s="64"/>
      <c r="GUV2" s="64"/>
      <c r="GUW2" s="64"/>
      <c r="GUX2" s="64"/>
      <c r="GUY2" s="64"/>
      <c r="GUZ2" s="64"/>
      <c r="GVA2" s="64"/>
      <c r="GVB2" s="64"/>
      <c r="GVC2" s="64"/>
      <c r="GVD2" s="64"/>
      <c r="GVE2" s="64"/>
      <c r="GVF2" s="64"/>
      <c r="GVG2" s="64"/>
      <c r="GVH2" s="64"/>
      <c r="GVI2" s="64"/>
      <c r="GVJ2" s="64"/>
      <c r="GVK2" s="64"/>
      <c r="GVL2" s="64"/>
      <c r="GVM2" s="64"/>
      <c r="GVN2" s="64"/>
      <c r="GVO2" s="64"/>
      <c r="GVP2" s="64"/>
      <c r="GVQ2" s="64"/>
      <c r="GVR2" s="64"/>
      <c r="GVS2" s="64"/>
      <c r="GVT2" s="64"/>
      <c r="GVU2" s="64"/>
      <c r="GVV2" s="64"/>
      <c r="GVW2" s="64"/>
      <c r="GVX2" s="64"/>
      <c r="GVY2" s="64"/>
      <c r="GVZ2" s="64"/>
      <c r="GWA2" s="64"/>
      <c r="GWB2" s="64"/>
      <c r="GWC2" s="64"/>
      <c r="GWD2" s="64"/>
      <c r="GWE2" s="64"/>
      <c r="GWF2" s="64"/>
      <c r="GWG2" s="64"/>
      <c r="GWH2" s="64"/>
      <c r="GWI2" s="64"/>
      <c r="GWJ2" s="64"/>
      <c r="GWK2" s="64"/>
      <c r="GWL2" s="64"/>
      <c r="GWM2" s="64"/>
      <c r="GWN2" s="64"/>
      <c r="GWO2" s="64"/>
      <c r="GWP2" s="64"/>
      <c r="GWQ2" s="64"/>
      <c r="GWR2" s="64"/>
      <c r="GWS2" s="64"/>
      <c r="GWT2" s="64"/>
      <c r="GWU2" s="64"/>
      <c r="GWV2" s="64"/>
      <c r="GWW2" s="64"/>
      <c r="GWX2" s="64"/>
      <c r="GWY2" s="64"/>
      <c r="GWZ2" s="64"/>
      <c r="GXA2" s="64"/>
      <c r="GXB2" s="64"/>
      <c r="GXC2" s="64"/>
      <c r="GXD2" s="64"/>
      <c r="GXE2" s="64"/>
      <c r="GXF2" s="64"/>
      <c r="GXG2" s="64"/>
      <c r="GXH2" s="64"/>
      <c r="GXI2" s="64"/>
      <c r="GXJ2" s="64"/>
      <c r="GXK2" s="64"/>
      <c r="GXL2" s="64"/>
      <c r="GXM2" s="64"/>
      <c r="GXN2" s="64"/>
      <c r="GXO2" s="64"/>
      <c r="GXP2" s="64"/>
      <c r="GXQ2" s="64"/>
      <c r="GXR2" s="64"/>
      <c r="GXS2" s="64"/>
      <c r="GXT2" s="64"/>
      <c r="GXU2" s="64"/>
      <c r="GXV2" s="64"/>
      <c r="GXW2" s="64"/>
      <c r="GXX2" s="64"/>
      <c r="GXY2" s="64"/>
      <c r="GXZ2" s="64"/>
      <c r="GYA2" s="64"/>
      <c r="GYB2" s="64"/>
      <c r="GYC2" s="64"/>
      <c r="GYD2" s="64"/>
      <c r="GYE2" s="64"/>
      <c r="GYF2" s="64"/>
      <c r="GYG2" s="64"/>
      <c r="GYH2" s="64"/>
      <c r="GYI2" s="64"/>
      <c r="GYJ2" s="64"/>
      <c r="GYK2" s="64"/>
      <c r="GYL2" s="64"/>
      <c r="GYM2" s="64"/>
      <c r="GYN2" s="64"/>
      <c r="GYO2" s="64"/>
      <c r="GYP2" s="64"/>
      <c r="GYQ2" s="64"/>
      <c r="GYR2" s="64"/>
      <c r="GYS2" s="64"/>
      <c r="GYT2" s="64"/>
      <c r="GYU2" s="64"/>
      <c r="GYV2" s="64"/>
      <c r="GYW2" s="64"/>
      <c r="GYX2" s="64"/>
      <c r="GYY2" s="64"/>
      <c r="GYZ2" s="64"/>
      <c r="GZA2" s="64"/>
      <c r="GZB2" s="64"/>
      <c r="GZC2" s="64"/>
      <c r="GZD2" s="64"/>
      <c r="GZE2" s="64"/>
      <c r="GZF2" s="64"/>
      <c r="GZG2" s="64"/>
      <c r="GZH2" s="64"/>
      <c r="GZI2" s="64"/>
      <c r="GZJ2" s="64"/>
      <c r="GZK2" s="64"/>
      <c r="GZL2" s="64"/>
      <c r="GZM2" s="64"/>
      <c r="GZN2" s="64"/>
      <c r="GZO2" s="64"/>
      <c r="GZP2" s="64"/>
      <c r="GZQ2" s="64"/>
      <c r="GZR2" s="64"/>
      <c r="GZS2" s="64"/>
      <c r="GZT2" s="64"/>
      <c r="GZU2" s="64"/>
      <c r="GZV2" s="64"/>
      <c r="GZW2" s="64"/>
      <c r="GZX2" s="64"/>
      <c r="GZY2" s="64"/>
      <c r="GZZ2" s="64"/>
      <c r="HAA2" s="64"/>
      <c r="HAB2" s="64"/>
      <c r="HAC2" s="64"/>
      <c r="HAD2" s="64"/>
      <c r="HAE2" s="64"/>
      <c r="HAF2" s="64"/>
      <c r="HAG2" s="64"/>
      <c r="HAH2" s="64"/>
      <c r="HAI2" s="64"/>
      <c r="HAJ2" s="64"/>
      <c r="HAK2" s="64"/>
      <c r="HAL2" s="64"/>
      <c r="HAM2" s="64"/>
      <c r="HAN2" s="64"/>
      <c r="HAO2" s="64"/>
      <c r="HAP2" s="64"/>
      <c r="HAQ2" s="64"/>
      <c r="HAR2" s="64"/>
      <c r="HAS2" s="64"/>
      <c r="HAT2" s="64"/>
      <c r="HAU2" s="64"/>
      <c r="HAV2" s="64"/>
      <c r="HAW2" s="64"/>
      <c r="HAX2" s="64"/>
      <c r="HAY2" s="64"/>
      <c r="HAZ2" s="64"/>
      <c r="HBA2" s="64"/>
      <c r="HBB2" s="64"/>
      <c r="HBC2" s="64"/>
      <c r="HBD2" s="64"/>
      <c r="HBE2" s="64"/>
      <c r="HBF2" s="64"/>
      <c r="HBG2" s="64"/>
      <c r="HBH2" s="64"/>
      <c r="HBI2" s="64"/>
      <c r="HBJ2" s="64"/>
      <c r="HBK2" s="64"/>
      <c r="HBL2" s="64"/>
      <c r="HBM2" s="64"/>
      <c r="HBN2" s="64"/>
      <c r="HBO2" s="64"/>
      <c r="HBP2" s="64"/>
      <c r="HBQ2" s="64"/>
      <c r="HBR2" s="64"/>
      <c r="HBS2" s="64"/>
      <c r="HBT2" s="64"/>
      <c r="HBU2" s="64"/>
      <c r="HBV2" s="64"/>
      <c r="HBW2" s="64"/>
      <c r="HBX2" s="64"/>
      <c r="HBY2" s="64"/>
      <c r="HBZ2" s="64"/>
      <c r="HCA2" s="64"/>
      <c r="HCB2" s="64"/>
      <c r="HCC2" s="64"/>
      <c r="HCD2" s="64"/>
      <c r="HCE2" s="64"/>
      <c r="HCF2" s="64"/>
      <c r="HCG2" s="64"/>
      <c r="HCH2" s="64"/>
      <c r="HCI2" s="64"/>
      <c r="HCJ2" s="64"/>
      <c r="HCK2" s="64"/>
      <c r="HCL2" s="64"/>
      <c r="HCM2" s="64"/>
      <c r="HCN2" s="64"/>
      <c r="HCO2" s="64"/>
      <c r="HCP2" s="64"/>
      <c r="HCQ2" s="64"/>
      <c r="HCR2" s="64"/>
      <c r="HCS2" s="64"/>
      <c r="HCT2" s="64"/>
      <c r="HCU2" s="64"/>
      <c r="HCV2" s="64"/>
      <c r="HCW2" s="64"/>
      <c r="HCX2" s="64"/>
      <c r="HCY2" s="64"/>
      <c r="HCZ2" s="64"/>
      <c r="HDA2" s="64"/>
      <c r="HDB2" s="64"/>
      <c r="HDC2" s="64"/>
      <c r="HDD2" s="64"/>
      <c r="HDE2" s="64"/>
      <c r="HDF2" s="64"/>
      <c r="HDG2" s="64"/>
      <c r="HDH2" s="64"/>
      <c r="HDI2" s="64"/>
      <c r="HDJ2" s="64"/>
      <c r="HDK2" s="64"/>
      <c r="HDL2" s="64"/>
      <c r="HDM2" s="64"/>
      <c r="HDN2" s="64"/>
      <c r="HDO2" s="64"/>
      <c r="HDP2" s="64"/>
      <c r="HDQ2" s="64"/>
      <c r="HDR2" s="64"/>
      <c r="HDS2" s="64"/>
      <c r="HDT2" s="64"/>
      <c r="HDU2" s="64"/>
      <c r="HDV2" s="64"/>
      <c r="HDW2" s="64"/>
      <c r="HDX2" s="64"/>
      <c r="HDY2" s="64"/>
      <c r="HDZ2" s="64"/>
      <c r="HEA2" s="64"/>
      <c r="HEB2" s="64"/>
      <c r="HEC2" s="64"/>
      <c r="HED2" s="64"/>
      <c r="HEE2" s="64"/>
      <c r="HEF2" s="64"/>
      <c r="HEG2" s="64"/>
      <c r="HEH2" s="64"/>
      <c r="HEI2" s="64"/>
      <c r="HEJ2" s="64"/>
      <c r="HEK2" s="64"/>
      <c r="HEL2" s="64"/>
      <c r="HEM2" s="64"/>
      <c r="HEN2" s="64"/>
      <c r="HEO2" s="64"/>
      <c r="HEP2" s="64"/>
      <c r="HEQ2" s="64"/>
      <c r="HER2" s="64"/>
      <c r="HES2" s="64"/>
      <c r="HET2" s="64"/>
      <c r="HEU2" s="64"/>
      <c r="HEV2" s="64"/>
      <c r="HEW2" s="64"/>
      <c r="HEX2" s="64"/>
      <c r="HEY2" s="64"/>
      <c r="HEZ2" s="64"/>
      <c r="HFA2" s="64"/>
      <c r="HFB2" s="64"/>
      <c r="HFC2" s="64"/>
      <c r="HFD2" s="64"/>
      <c r="HFE2" s="64"/>
      <c r="HFF2" s="64"/>
      <c r="HFG2" s="64"/>
      <c r="HFH2" s="64"/>
      <c r="HFI2" s="64"/>
      <c r="HFJ2" s="64"/>
      <c r="HFK2" s="64"/>
      <c r="HFL2" s="64"/>
      <c r="HFM2" s="64"/>
      <c r="HFN2" s="64"/>
      <c r="HFO2" s="64"/>
      <c r="HFP2" s="64"/>
      <c r="HFQ2" s="64"/>
      <c r="HFR2" s="64"/>
      <c r="HFS2" s="64"/>
      <c r="HFT2" s="64"/>
      <c r="HFU2" s="64"/>
      <c r="HFV2" s="64"/>
      <c r="HFW2" s="64"/>
      <c r="HFX2" s="64"/>
      <c r="HFY2" s="64"/>
      <c r="HFZ2" s="64"/>
      <c r="HGA2" s="64"/>
      <c r="HGB2" s="64"/>
      <c r="HGC2" s="64"/>
      <c r="HGD2" s="64"/>
      <c r="HGE2" s="64"/>
      <c r="HGF2" s="64"/>
      <c r="HGG2" s="64"/>
      <c r="HGH2" s="64"/>
      <c r="HGI2" s="64"/>
      <c r="HGJ2" s="64"/>
      <c r="HGK2" s="64"/>
      <c r="HGL2" s="64"/>
      <c r="HGM2" s="64"/>
      <c r="HGN2" s="64"/>
      <c r="HGO2" s="64"/>
      <c r="HGP2" s="64"/>
      <c r="HGQ2" s="64"/>
      <c r="HGR2" s="64"/>
      <c r="HGS2" s="64"/>
      <c r="HGT2" s="64"/>
      <c r="HGU2" s="64"/>
      <c r="HGV2" s="64"/>
      <c r="HGW2" s="64"/>
      <c r="HGX2" s="64"/>
      <c r="HGY2" s="64"/>
      <c r="HGZ2" s="64"/>
      <c r="HHA2" s="64"/>
      <c r="HHB2" s="64"/>
      <c r="HHC2" s="64"/>
      <c r="HHD2" s="64"/>
      <c r="HHE2" s="64"/>
      <c r="HHF2" s="64"/>
      <c r="HHG2" s="64"/>
      <c r="HHH2" s="64"/>
      <c r="HHI2" s="64"/>
      <c r="HHJ2" s="64"/>
      <c r="HHK2" s="64"/>
      <c r="HHL2" s="64"/>
      <c r="HHM2" s="64"/>
      <c r="HHN2" s="64"/>
      <c r="HHO2" s="64"/>
      <c r="HHP2" s="64"/>
      <c r="HHQ2" s="64"/>
      <c r="HHR2" s="64"/>
      <c r="HHS2" s="64"/>
      <c r="HHT2" s="64"/>
      <c r="HHU2" s="64"/>
      <c r="HHV2" s="64"/>
      <c r="HHW2" s="64"/>
      <c r="HHX2" s="64"/>
      <c r="HHY2" s="64"/>
      <c r="HHZ2" s="64"/>
      <c r="HIA2" s="64"/>
      <c r="HIB2" s="64"/>
      <c r="HIC2" s="64"/>
      <c r="HID2" s="64"/>
      <c r="HIE2" s="64"/>
      <c r="HIF2" s="64"/>
      <c r="HIG2" s="64"/>
      <c r="HIH2" s="64"/>
      <c r="HII2" s="64"/>
      <c r="HIJ2" s="64"/>
      <c r="HIK2" s="64"/>
      <c r="HIL2" s="64"/>
      <c r="HIM2" s="64"/>
      <c r="HIN2" s="64"/>
      <c r="HIO2" s="64"/>
      <c r="HIP2" s="64"/>
      <c r="HIQ2" s="64"/>
      <c r="HIR2" s="64"/>
      <c r="HIS2" s="64"/>
      <c r="HIT2" s="64"/>
      <c r="HIU2" s="64"/>
      <c r="HIV2" s="64"/>
      <c r="HIW2" s="64"/>
      <c r="HIX2" s="64"/>
      <c r="HIY2" s="64"/>
      <c r="HIZ2" s="64"/>
      <c r="HJA2" s="64"/>
      <c r="HJB2" s="64"/>
      <c r="HJC2" s="64"/>
      <c r="HJD2" s="64"/>
      <c r="HJE2" s="64"/>
      <c r="HJF2" s="64"/>
      <c r="HJG2" s="64"/>
      <c r="HJH2" s="64"/>
      <c r="HJI2" s="64"/>
      <c r="HJJ2" s="64"/>
      <c r="HJK2" s="64"/>
      <c r="HJL2" s="64"/>
      <c r="HJM2" s="64"/>
      <c r="HJN2" s="64"/>
      <c r="HJO2" s="64"/>
      <c r="HJP2" s="64"/>
      <c r="HJQ2" s="64"/>
      <c r="HJR2" s="64"/>
      <c r="HJS2" s="64"/>
      <c r="HJT2" s="64"/>
      <c r="HJU2" s="64"/>
      <c r="HJV2" s="64"/>
      <c r="HJW2" s="64"/>
      <c r="HJX2" s="64"/>
      <c r="HJY2" s="64"/>
      <c r="HJZ2" s="64"/>
      <c r="HKA2" s="64"/>
      <c r="HKB2" s="64"/>
      <c r="HKC2" s="64"/>
      <c r="HKD2" s="64"/>
      <c r="HKE2" s="64"/>
      <c r="HKF2" s="64"/>
      <c r="HKG2" s="64"/>
      <c r="HKH2" s="64"/>
      <c r="HKI2" s="64"/>
      <c r="HKJ2" s="64"/>
      <c r="HKK2" s="64"/>
      <c r="HKL2" s="64"/>
      <c r="HKM2" s="64"/>
      <c r="HKN2" s="64"/>
      <c r="HKO2" s="64"/>
      <c r="HKP2" s="64"/>
      <c r="HKQ2" s="64"/>
      <c r="HKR2" s="64"/>
      <c r="HKS2" s="64"/>
      <c r="HKT2" s="64"/>
      <c r="HKU2" s="64"/>
      <c r="HKV2" s="64"/>
      <c r="HKW2" s="64"/>
      <c r="HKX2" s="64"/>
      <c r="HKY2" s="64"/>
      <c r="HKZ2" s="64"/>
      <c r="HLA2" s="64"/>
      <c r="HLB2" s="64"/>
      <c r="HLC2" s="64"/>
      <c r="HLD2" s="64"/>
      <c r="HLE2" s="64"/>
      <c r="HLF2" s="64"/>
      <c r="HLG2" s="64"/>
      <c r="HLH2" s="64"/>
      <c r="HLI2" s="64"/>
      <c r="HLJ2" s="64"/>
      <c r="HLK2" s="64"/>
      <c r="HLL2" s="64"/>
      <c r="HLM2" s="64"/>
      <c r="HLN2" s="64"/>
      <c r="HLO2" s="64"/>
      <c r="HLP2" s="64"/>
      <c r="HLQ2" s="64"/>
      <c r="HLR2" s="64"/>
      <c r="HLS2" s="64"/>
      <c r="HLT2" s="64"/>
      <c r="HLU2" s="64"/>
      <c r="HLV2" s="64"/>
      <c r="HLW2" s="64"/>
      <c r="HLX2" s="64"/>
      <c r="HLY2" s="64"/>
      <c r="HLZ2" s="64"/>
      <c r="HMA2" s="64"/>
      <c r="HMB2" s="64"/>
      <c r="HMC2" s="64"/>
      <c r="HMD2" s="64"/>
      <c r="HME2" s="64"/>
      <c r="HMF2" s="64"/>
      <c r="HMG2" s="64"/>
      <c r="HMH2" s="64"/>
      <c r="HMI2" s="64"/>
      <c r="HMJ2" s="64"/>
      <c r="HMK2" s="64"/>
      <c r="HML2" s="64"/>
      <c r="HMM2" s="64"/>
      <c r="HMN2" s="64"/>
      <c r="HMO2" s="64"/>
      <c r="HMP2" s="64"/>
      <c r="HMQ2" s="64"/>
      <c r="HMR2" s="64"/>
      <c r="HMS2" s="64"/>
      <c r="HMT2" s="64"/>
      <c r="HMU2" s="64"/>
      <c r="HMV2" s="64"/>
      <c r="HMW2" s="64"/>
      <c r="HMX2" s="64"/>
      <c r="HMY2" s="64"/>
      <c r="HMZ2" s="64"/>
      <c r="HNA2" s="64"/>
      <c r="HNB2" s="64"/>
      <c r="HNC2" s="64"/>
      <c r="HND2" s="64"/>
      <c r="HNE2" s="64"/>
      <c r="HNF2" s="64"/>
      <c r="HNG2" s="64"/>
      <c r="HNH2" s="64"/>
      <c r="HNI2" s="64"/>
      <c r="HNJ2" s="64"/>
      <c r="HNK2" s="64"/>
      <c r="HNL2" s="64"/>
      <c r="HNM2" s="64"/>
      <c r="HNN2" s="64"/>
      <c r="HNO2" s="64"/>
      <c r="HNP2" s="64"/>
      <c r="HNQ2" s="64"/>
      <c r="HNR2" s="64"/>
      <c r="HNS2" s="64"/>
      <c r="HNT2" s="64"/>
      <c r="HNU2" s="64"/>
      <c r="HNV2" s="64"/>
      <c r="HNW2" s="64"/>
      <c r="HNX2" s="64"/>
      <c r="HNY2" s="64"/>
      <c r="HNZ2" s="64"/>
      <c r="HOA2" s="64"/>
      <c r="HOB2" s="64"/>
      <c r="HOC2" s="64"/>
      <c r="HOD2" s="64"/>
      <c r="HOE2" s="64"/>
      <c r="HOF2" s="64"/>
      <c r="HOG2" s="64"/>
      <c r="HOH2" s="64"/>
      <c r="HOI2" s="64"/>
      <c r="HOJ2" s="64"/>
      <c r="HOK2" s="64"/>
      <c r="HOL2" s="64"/>
      <c r="HOM2" s="64"/>
      <c r="HON2" s="64"/>
      <c r="HOO2" s="64"/>
      <c r="HOP2" s="64"/>
      <c r="HOQ2" s="64"/>
      <c r="HOR2" s="64"/>
      <c r="HOS2" s="64"/>
      <c r="HOT2" s="64"/>
      <c r="HOU2" s="64"/>
      <c r="HOV2" s="64"/>
      <c r="HOW2" s="64"/>
      <c r="HOX2" s="64"/>
      <c r="HOY2" s="64"/>
      <c r="HOZ2" s="64"/>
      <c r="HPA2" s="64"/>
      <c r="HPB2" s="64"/>
      <c r="HPC2" s="64"/>
      <c r="HPD2" s="64"/>
      <c r="HPE2" s="64"/>
      <c r="HPF2" s="64"/>
      <c r="HPG2" s="64"/>
      <c r="HPH2" s="64"/>
      <c r="HPI2" s="64"/>
      <c r="HPJ2" s="64"/>
      <c r="HPK2" s="64"/>
      <c r="HPL2" s="64"/>
      <c r="HPM2" s="64"/>
      <c r="HPN2" s="64"/>
      <c r="HPO2" s="64"/>
      <c r="HPP2" s="64"/>
      <c r="HPQ2" s="64"/>
      <c r="HPR2" s="64"/>
      <c r="HPS2" s="64"/>
      <c r="HPT2" s="64"/>
      <c r="HPU2" s="64"/>
      <c r="HPV2" s="64"/>
      <c r="HPW2" s="64"/>
      <c r="HPX2" s="64"/>
      <c r="HPY2" s="64"/>
      <c r="HPZ2" s="64"/>
      <c r="HQA2" s="64"/>
      <c r="HQB2" s="64"/>
      <c r="HQC2" s="64"/>
      <c r="HQD2" s="64"/>
      <c r="HQE2" s="64"/>
      <c r="HQF2" s="64"/>
      <c r="HQG2" s="64"/>
      <c r="HQH2" s="64"/>
      <c r="HQI2" s="64"/>
      <c r="HQJ2" s="64"/>
      <c r="HQK2" s="64"/>
      <c r="HQL2" s="64"/>
      <c r="HQM2" s="64"/>
      <c r="HQN2" s="64"/>
      <c r="HQO2" s="64"/>
      <c r="HQP2" s="64"/>
      <c r="HQQ2" s="64"/>
      <c r="HQR2" s="64"/>
      <c r="HQS2" s="64"/>
      <c r="HQT2" s="64"/>
      <c r="HQU2" s="64"/>
      <c r="HQV2" s="64"/>
      <c r="HQW2" s="64"/>
      <c r="HQX2" s="64"/>
      <c r="HQY2" s="64"/>
      <c r="HQZ2" s="64"/>
      <c r="HRA2" s="64"/>
      <c r="HRB2" s="64"/>
      <c r="HRC2" s="64"/>
      <c r="HRD2" s="64"/>
      <c r="HRE2" s="64"/>
      <c r="HRF2" s="64"/>
      <c r="HRG2" s="64"/>
      <c r="HRH2" s="64"/>
      <c r="HRI2" s="64"/>
      <c r="HRJ2" s="64"/>
      <c r="HRK2" s="64"/>
      <c r="HRL2" s="64"/>
      <c r="HRM2" s="64"/>
      <c r="HRN2" s="64"/>
      <c r="HRO2" s="64"/>
      <c r="HRP2" s="64"/>
      <c r="HRQ2" s="64"/>
      <c r="HRR2" s="64"/>
      <c r="HRS2" s="64"/>
      <c r="HRT2" s="64"/>
      <c r="HRU2" s="64"/>
      <c r="HRV2" s="64"/>
      <c r="HRW2" s="64"/>
      <c r="HRX2" s="64"/>
      <c r="HRY2" s="64"/>
      <c r="HRZ2" s="64"/>
      <c r="HSA2" s="64"/>
      <c r="HSB2" s="64"/>
      <c r="HSC2" s="64"/>
      <c r="HSD2" s="64"/>
      <c r="HSE2" s="64"/>
      <c r="HSF2" s="64"/>
      <c r="HSG2" s="64"/>
      <c r="HSH2" s="64"/>
      <c r="HSI2" s="64"/>
      <c r="HSJ2" s="64"/>
      <c r="HSK2" s="64"/>
      <c r="HSL2" s="64"/>
      <c r="HSM2" s="64"/>
      <c r="HSN2" s="64"/>
      <c r="HSO2" s="64"/>
      <c r="HSP2" s="64"/>
      <c r="HSQ2" s="64"/>
      <c r="HSR2" s="64"/>
      <c r="HSS2" s="64"/>
      <c r="HST2" s="64"/>
      <c r="HSU2" s="64"/>
      <c r="HSV2" s="64"/>
      <c r="HSW2" s="64"/>
      <c r="HSX2" s="64"/>
      <c r="HSY2" s="64"/>
      <c r="HSZ2" s="64"/>
      <c r="HTA2" s="64"/>
      <c r="HTB2" s="64"/>
      <c r="HTC2" s="64"/>
      <c r="HTD2" s="64"/>
      <c r="HTE2" s="64"/>
      <c r="HTF2" s="64"/>
      <c r="HTG2" s="64"/>
      <c r="HTH2" s="64"/>
      <c r="HTI2" s="64"/>
      <c r="HTJ2" s="64"/>
      <c r="HTK2" s="64"/>
      <c r="HTL2" s="64"/>
      <c r="HTM2" s="64"/>
      <c r="HTN2" s="64"/>
      <c r="HTO2" s="64"/>
      <c r="HTP2" s="64"/>
      <c r="HTQ2" s="64"/>
      <c r="HTR2" s="64"/>
      <c r="HTS2" s="64"/>
      <c r="HTT2" s="64"/>
      <c r="HTU2" s="64"/>
      <c r="HTV2" s="64"/>
      <c r="HTW2" s="64"/>
      <c r="HTX2" s="64"/>
      <c r="HTY2" s="64"/>
      <c r="HTZ2" s="64"/>
      <c r="HUA2" s="64"/>
      <c r="HUB2" s="64"/>
      <c r="HUC2" s="64"/>
      <c r="HUD2" s="64"/>
      <c r="HUE2" s="64"/>
      <c r="HUF2" s="64"/>
      <c r="HUG2" s="64"/>
      <c r="HUH2" s="64"/>
      <c r="HUI2" s="64"/>
      <c r="HUJ2" s="64"/>
      <c r="HUK2" s="64"/>
      <c r="HUL2" s="64"/>
      <c r="HUM2" s="64"/>
      <c r="HUN2" s="64"/>
      <c r="HUO2" s="64"/>
      <c r="HUP2" s="64"/>
      <c r="HUQ2" s="64"/>
      <c r="HUR2" s="64"/>
      <c r="HUS2" s="64"/>
      <c r="HUT2" s="64"/>
      <c r="HUU2" s="64"/>
      <c r="HUV2" s="64"/>
      <c r="HUW2" s="64"/>
      <c r="HUX2" s="64"/>
      <c r="HUY2" s="64"/>
      <c r="HUZ2" s="64"/>
      <c r="HVA2" s="64"/>
      <c r="HVB2" s="64"/>
      <c r="HVC2" s="64"/>
      <c r="HVD2" s="64"/>
      <c r="HVE2" s="64"/>
      <c r="HVF2" s="64"/>
      <c r="HVG2" s="64"/>
      <c r="HVH2" s="64"/>
      <c r="HVI2" s="64"/>
      <c r="HVJ2" s="64"/>
      <c r="HVK2" s="64"/>
      <c r="HVL2" s="64"/>
      <c r="HVM2" s="64"/>
      <c r="HVN2" s="64"/>
      <c r="HVO2" s="64"/>
      <c r="HVP2" s="64"/>
      <c r="HVQ2" s="64"/>
      <c r="HVR2" s="64"/>
      <c r="HVS2" s="64"/>
      <c r="HVT2" s="64"/>
      <c r="HVU2" s="64"/>
      <c r="HVV2" s="64"/>
      <c r="HVW2" s="64"/>
      <c r="HVX2" s="64"/>
      <c r="HVY2" s="64"/>
      <c r="HVZ2" s="64"/>
      <c r="HWA2" s="64"/>
      <c r="HWB2" s="64"/>
      <c r="HWC2" s="64"/>
      <c r="HWD2" s="64"/>
      <c r="HWE2" s="64"/>
      <c r="HWF2" s="64"/>
      <c r="HWG2" s="64"/>
      <c r="HWH2" s="64"/>
      <c r="HWI2" s="64"/>
      <c r="HWJ2" s="64"/>
      <c r="HWK2" s="64"/>
      <c r="HWL2" s="64"/>
      <c r="HWM2" s="64"/>
      <c r="HWN2" s="64"/>
      <c r="HWO2" s="64"/>
      <c r="HWP2" s="64"/>
      <c r="HWQ2" s="64"/>
      <c r="HWR2" s="64"/>
      <c r="HWS2" s="64"/>
      <c r="HWT2" s="64"/>
      <c r="HWU2" s="64"/>
      <c r="HWV2" s="64"/>
      <c r="HWW2" s="64"/>
      <c r="HWX2" s="64"/>
      <c r="HWY2" s="64"/>
      <c r="HWZ2" s="64"/>
      <c r="HXA2" s="64"/>
      <c r="HXB2" s="64"/>
      <c r="HXC2" s="64"/>
      <c r="HXD2" s="64"/>
      <c r="HXE2" s="64"/>
      <c r="HXF2" s="64"/>
      <c r="HXG2" s="64"/>
      <c r="HXH2" s="64"/>
      <c r="HXI2" s="64"/>
      <c r="HXJ2" s="64"/>
      <c r="HXK2" s="64"/>
      <c r="HXL2" s="64"/>
      <c r="HXM2" s="64"/>
      <c r="HXN2" s="64"/>
      <c r="HXO2" s="64"/>
      <c r="HXP2" s="64"/>
      <c r="HXQ2" s="64"/>
      <c r="HXR2" s="64"/>
      <c r="HXS2" s="64"/>
      <c r="HXT2" s="64"/>
      <c r="HXU2" s="64"/>
      <c r="HXV2" s="64"/>
      <c r="HXW2" s="64"/>
      <c r="HXX2" s="64"/>
      <c r="HXY2" s="64"/>
      <c r="HXZ2" s="64"/>
      <c r="HYA2" s="64"/>
      <c r="HYB2" s="64"/>
      <c r="HYC2" s="64"/>
      <c r="HYD2" s="64"/>
      <c r="HYE2" s="64"/>
      <c r="HYF2" s="64"/>
      <c r="HYG2" s="64"/>
      <c r="HYH2" s="64"/>
      <c r="HYI2" s="64"/>
      <c r="HYJ2" s="64"/>
      <c r="HYK2" s="64"/>
      <c r="HYL2" s="64"/>
      <c r="HYM2" s="64"/>
      <c r="HYN2" s="64"/>
      <c r="HYO2" s="64"/>
      <c r="HYP2" s="64"/>
      <c r="HYQ2" s="64"/>
      <c r="HYR2" s="64"/>
      <c r="HYS2" s="64"/>
      <c r="HYT2" s="64"/>
      <c r="HYU2" s="64"/>
      <c r="HYV2" s="64"/>
      <c r="HYW2" s="64"/>
      <c r="HYX2" s="64"/>
      <c r="HYY2" s="64"/>
      <c r="HYZ2" s="64"/>
      <c r="HZA2" s="64"/>
      <c r="HZB2" s="64"/>
      <c r="HZC2" s="64"/>
      <c r="HZD2" s="64"/>
      <c r="HZE2" s="64"/>
      <c r="HZF2" s="64"/>
      <c r="HZG2" s="64"/>
      <c r="HZH2" s="64"/>
      <c r="HZI2" s="64"/>
      <c r="HZJ2" s="64"/>
      <c r="HZK2" s="64"/>
      <c r="HZL2" s="64"/>
      <c r="HZM2" s="64"/>
      <c r="HZN2" s="64"/>
      <c r="HZO2" s="64"/>
      <c r="HZP2" s="64"/>
      <c r="HZQ2" s="64"/>
      <c r="HZR2" s="64"/>
      <c r="HZS2" s="64"/>
      <c r="HZT2" s="64"/>
      <c r="HZU2" s="64"/>
      <c r="HZV2" s="64"/>
      <c r="HZW2" s="64"/>
      <c r="HZX2" s="64"/>
      <c r="HZY2" s="64"/>
      <c r="HZZ2" s="64"/>
      <c r="IAA2" s="64"/>
      <c r="IAB2" s="64"/>
      <c r="IAC2" s="64"/>
      <c r="IAD2" s="64"/>
      <c r="IAE2" s="64"/>
      <c r="IAF2" s="64"/>
      <c r="IAG2" s="64"/>
      <c r="IAH2" s="64"/>
      <c r="IAI2" s="64"/>
      <c r="IAJ2" s="64"/>
      <c r="IAK2" s="64"/>
      <c r="IAL2" s="64"/>
      <c r="IAM2" s="64"/>
      <c r="IAN2" s="64"/>
      <c r="IAO2" s="64"/>
      <c r="IAP2" s="64"/>
      <c r="IAQ2" s="64"/>
      <c r="IAR2" s="64"/>
      <c r="IAS2" s="64"/>
      <c r="IAT2" s="64"/>
      <c r="IAU2" s="64"/>
      <c r="IAV2" s="64"/>
      <c r="IAW2" s="64"/>
      <c r="IAX2" s="64"/>
      <c r="IAY2" s="64"/>
      <c r="IAZ2" s="64"/>
      <c r="IBA2" s="64"/>
      <c r="IBB2" s="64"/>
      <c r="IBC2" s="64"/>
      <c r="IBD2" s="64"/>
      <c r="IBE2" s="64"/>
      <c r="IBF2" s="64"/>
      <c r="IBG2" s="64"/>
      <c r="IBH2" s="64"/>
      <c r="IBI2" s="64"/>
      <c r="IBJ2" s="64"/>
      <c r="IBK2" s="64"/>
      <c r="IBL2" s="64"/>
      <c r="IBM2" s="64"/>
      <c r="IBN2" s="64"/>
      <c r="IBO2" s="64"/>
      <c r="IBP2" s="64"/>
      <c r="IBQ2" s="64"/>
      <c r="IBR2" s="64"/>
      <c r="IBS2" s="64"/>
      <c r="IBT2" s="64"/>
      <c r="IBU2" s="64"/>
      <c r="IBV2" s="64"/>
      <c r="IBW2" s="64"/>
      <c r="IBX2" s="64"/>
      <c r="IBY2" s="64"/>
      <c r="IBZ2" s="64"/>
      <c r="ICA2" s="64"/>
      <c r="ICB2" s="64"/>
      <c r="ICC2" s="64"/>
      <c r="ICD2" s="64"/>
      <c r="ICE2" s="64"/>
      <c r="ICF2" s="64"/>
      <c r="ICG2" s="64"/>
      <c r="ICH2" s="64"/>
      <c r="ICI2" s="64"/>
      <c r="ICJ2" s="64"/>
      <c r="ICK2" s="64"/>
      <c r="ICL2" s="64"/>
      <c r="ICM2" s="64"/>
      <c r="ICN2" s="64"/>
      <c r="ICO2" s="64"/>
      <c r="ICP2" s="64"/>
      <c r="ICQ2" s="64"/>
      <c r="ICR2" s="64"/>
      <c r="ICS2" s="64"/>
      <c r="ICT2" s="64"/>
      <c r="ICU2" s="64"/>
      <c r="ICV2" s="64"/>
      <c r="ICW2" s="64"/>
      <c r="ICX2" s="64"/>
      <c r="ICY2" s="64"/>
      <c r="ICZ2" s="64"/>
      <c r="IDA2" s="64"/>
      <c r="IDB2" s="64"/>
      <c r="IDC2" s="64"/>
      <c r="IDD2" s="64"/>
      <c r="IDE2" s="64"/>
      <c r="IDF2" s="64"/>
      <c r="IDG2" s="64"/>
      <c r="IDH2" s="64"/>
      <c r="IDI2" s="64"/>
      <c r="IDJ2" s="64"/>
      <c r="IDK2" s="64"/>
      <c r="IDL2" s="64"/>
      <c r="IDM2" s="64"/>
      <c r="IDN2" s="64"/>
      <c r="IDO2" s="64"/>
      <c r="IDP2" s="64"/>
      <c r="IDQ2" s="64"/>
      <c r="IDR2" s="64"/>
      <c r="IDS2" s="64"/>
      <c r="IDT2" s="64"/>
      <c r="IDU2" s="64"/>
      <c r="IDV2" s="64"/>
      <c r="IDW2" s="64"/>
      <c r="IDX2" s="64"/>
      <c r="IDY2" s="64"/>
      <c r="IDZ2" s="64"/>
      <c r="IEA2" s="64"/>
      <c r="IEB2" s="64"/>
      <c r="IEC2" s="64"/>
      <c r="IED2" s="64"/>
      <c r="IEE2" s="64"/>
      <c r="IEF2" s="64"/>
      <c r="IEG2" s="64"/>
      <c r="IEH2" s="64"/>
      <c r="IEI2" s="64"/>
      <c r="IEJ2" s="64"/>
      <c r="IEK2" s="64"/>
      <c r="IEL2" s="64"/>
      <c r="IEM2" s="64"/>
      <c r="IEN2" s="64"/>
      <c r="IEO2" s="64"/>
      <c r="IEP2" s="64"/>
      <c r="IEQ2" s="64"/>
      <c r="IER2" s="64"/>
      <c r="IES2" s="64"/>
      <c r="IET2" s="64"/>
      <c r="IEU2" s="64"/>
      <c r="IEV2" s="64"/>
      <c r="IEW2" s="64"/>
      <c r="IEX2" s="64"/>
      <c r="IEY2" s="64"/>
      <c r="IEZ2" s="64"/>
      <c r="IFA2" s="64"/>
      <c r="IFB2" s="64"/>
      <c r="IFC2" s="64"/>
      <c r="IFD2" s="64"/>
      <c r="IFE2" s="64"/>
      <c r="IFF2" s="64"/>
      <c r="IFG2" s="64"/>
      <c r="IFH2" s="64"/>
      <c r="IFI2" s="64"/>
      <c r="IFJ2" s="64"/>
      <c r="IFK2" s="64"/>
      <c r="IFL2" s="64"/>
      <c r="IFM2" s="64"/>
      <c r="IFN2" s="64"/>
      <c r="IFO2" s="64"/>
      <c r="IFP2" s="64"/>
      <c r="IFQ2" s="64"/>
      <c r="IFR2" s="64"/>
      <c r="IFS2" s="64"/>
      <c r="IFT2" s="64"/>
      <c r="IFU2" s="64"/>
      <c r="IFV2" s="64"/>
      <c r="IFW2" s="64"/>
      <c r="IFX2" s="64"/>
      <c r="IFY2" s="64"/>
      <c r="IFZ2" s="64"/>
      <c r="IGA2" s="64"/>
      <c r="IGB2" s="64"/>
      <c r="IGC2" s="64"/>
      <c r="IGD2" s="64"/>
      <c r="IGE2" s="64"/>
      <c r="IGF2" s="64"/>
      <c r="IGG2" s="64"/>
      <c r="IGH2" s="64"/>
      <c r="IGI2" s="64"/>
      <c r="IGJ2" s="64"/>
      <c r="IGK2" s="64"/>
      <c r="IGL2" s="64"/>
      <c r="IGM2" s="64"/>
      <c r="IGN2" s="64"/>
      <c r="IGO2" s="64"/>
      <c r="IGP2" s="64"/>
      <c r="IGQ2" s="64"/>
      <c r="IGR2" s="64"/>
      <c r="IGS2" s="64"/>
      <c r="IGT2" s="64"/>
      <c r="IGU2" s="64"/>
      <c r="IGV2" s="64"/>
      <c r="IGW2" s="64"/>
      <c r="IGX2" s="64"/>
      <c r="IGY2" s="64"/>
      <c r="IGZ2" s="64"/>
      <c r="IHA2" s="64"/>
      <c r="IHB2" s="64"/>
      <c r="IHC2" s="64"/>
      <c r="IHD2" s="64"/>
      <c r="IHE2" s="64"/>
      <c r="IHF2" s="64"/>
      <c r="IHG2" s="64"/>
      <c r="IHH2" s="64"/>
      <c r="IHI2" s="64"/>
      <c r="IHJ2" s="64"/>
      <c r="IHK2" s="64"/>
      <c r="IHL2" s="64"/>
      <c r="IHM2" s="64"/>
      <c r="IHN2" s="64"/>
      <c r="IHO2" s="64"/>
      <c r="IHP2" s="64"/>
      <c r="IHQ2" s="64"/>
      <c r="IHR2" s="64"/>
      <c r="IHS2" s="64"/>
      <c r="IHT2" s="64"/>
      <c r="IHU2" s="64"/>
      <c r="IHV2" s="64"/>
      <c r="IHW2" s="64"/>
      <c r="IHX2" s="64"/>
      <c r="IHY2" s="64"/>
      <c r="IHZ2" s="64"/>
      <c r="IIA2" s="64"/>
      <c r="IIB2" s="64"/>
      <c r="IIC2" s="64"/>
      <c r="IID2" s="64"/>
      <c r="IIE2" s="64"/>
      <c r="IIF2" s="64"/>
      <c r="IIG2" s="64"/>
      <c r="IIH2" s="64"/>
      <c r="III2" s="64"/>
      <c r="IIJ2" s="64"/>
      <c r="IIK2" s="64"/>
      <c r="IIL2" s="64"/>
      <c r="IIM2" s="64"/>
      <c r="IIN2" s="64"/>
      <c r="IIO2" s="64"/>
      <c r="IIP2" s="64"/>
      <c r="IIQ2" s="64"/>
      <c r="IIR2" s="64"/>
      <c r="IIS2" s="64"/>
      <c r="IIT2" s="64"/>
      <c r="IIU2" s="64"/>
      <c r="IIV2" s="64"/>
      <c r="IIW2" s="64"/>
      <c r="IIX2" s="64"/>
      <c r="IIY2" s="64"/>
      <c r="IIZ2" s="64"/>
      <c r="IJA2" s="64"/>
      <c r="IJB2" s="64"/>
      <c r="IJC2" s="64"/>
      <c r="IJD2" s="64"/>
      <c r="IJE2" s="64"/>
      <c r="IJF2" s="64"/>
      <c r="IJG2" s="64"/>
      <c r="IJH2" s="64"/>
      <c r="IJI2" s="64"/>
      <c r="IJJ2" s="64"/>
      <c r="IJK2" s="64"/>
      <c r="IJL2" s="64"/>
      <c r="IJM2" s="64"/>
      <c r="IJN2" s="64"/>
      <c r="IJO2" s="64"/>
      <c r="IJP2" s="64"/>
      <c r="IJQ2" s="64"/>
      <c r="IJR2" s="64"/>
      <c r="IJS2" s="64"/>
      <c r="IJT2" s="64"/>
      <c r="IJU2" s="64"/>
      <c r="IJV2" s="64"/>
      <c r="IJW2" s="64"/>
      <c r="IJX2" s="64"/>
      <c r="IJY2" s="64"/>
      <c r="IJZ2" s="64"/>
      <c r="IKA2" s="64"/>
      <c r="IKB2" s="64"/>
      <c r="IKC2" s="64"/>
      <c r="IKD2" s="64"/>
      <c r="IKE2" s="64"/>
      <c r="IKF2" s="64"/>
      <c r="IKG2" s="64"/>
      <c r="IKH2" s="64"/>
      <c r="IKI2" s="64"/>
      <c r="IKJ2" s="64"/>
      <c r="IKK2" s="64"/>
      <c r="IKL2" s="64"/>
      <c r="IKM2" s="64"/>
      <c r="IKN2" s="64"/>
      <c r="IKO2" s="64"/>
      <c r="IKP2" s="64"/>
      <c r="IKQ2" s="64"/>
      <c r="IKR2" s="64"/>
      <c r="IKS2" s="64"/>
      <c r="IKT2" s="64"/>
      <c r="IKU2" s="64"/>
      <c r="IKV2" s="64"/>
      <c r="IKW2" s="64"/>
      <c r="IKX2" s="64"/>
      <c r="IKY2" s="64"/>
      <c r="IKZ2" s="64"/>
      <c r="ILA2" s="64"/>
      <c r="ILB2" s="64"/>
      <c r="ILC2" s="64"/>
      <c r="ILD2" s="64"/>
      <c r="ILE2" s="64"/>
      <c r="ILF2" s="64"/>
      <c r="ILG2" s="64"/>
      <c r="ILH2" s="64"/>
      <c r="ILI2" s="64"/>
      <c r="ILJ2" s="64"/>
      <c r="ILK2" s="64"/>
      <c r="ILL2" s="64"/>
      <c r="ILM2" s="64"/>
      <c r="ILN2" s="64"/>
      <c r="ILO2" s="64"/>
      <c r="ILP2" s="64"/>
      <c r="ILQ2" s="64"/>
      <c r="ILR2" s="64"/>
      <c r="ILS2" s="64"/>
      <c r="ILT2" s="64"/>
      <c r="ILU2" s="64"/>
      <c r="ILV2" s="64"/>
      <c r="ILW2" s="64"/>
      <c r="ILX2" s="64"/>
      <c r="ILY2" s="64"/>
      <c r="ILZ2" s="64"/>
      <c r="IMA2" s="64"/>
      <c r="IMB2" s="64"/>
      <c r="IMC2" s="64"/>
      <c r="IMD2" s="64"/>
      <c r="IME2" s="64"/>
      <c r="IMF2" s="64"/>
      <c r="IMG2" s="64"/>
      <c r="IMH2" s="64"/>
      <c r="IMI2" s="64"/>
      <c r="IMJ2" s="64"/>
      <c r="IMK2" s="64"/>
      <c r="IML2" s="64"/>
      <c r="IMM2" s="64"/>
      <c r="IMN2" s="64"/>
      <c r="IMO2" s="64"/>
      <c r="IMP2" s="64"/>
      <c r="IMQ2" s="64"/>
      <c r="IMR2" s="64"/>
      <c r="IMS2" s="64"/>
      <c r="IMT2" s="64"/>
      <c r="IMU2" s="64"/>
      <c r="IMV2" s="64"/>
      <c r="IMW2" s="64"/>
      <c r="IMX2" s="64"/>
      <c r="IMY2" s="64"/>
      <c r="IMZ2" s="64"/>
      <c r="INA2" s="64"/>
      <c r="INB2" s="64"/>
      <c r="INC2" s="64"/>
      <c r="IND2" s="64"/>
      <c r="INE2" s="64"/>
      <c r="INF2" s="64"/>
      <c r="ING2" s="64"/>
      <c r="INH2" s="64"/>
      <c r="INI2" s="64"/>
      <c r="INJ2" s="64"/>
      <c r="INK2" s="64"/>
      <c r="INL2" s="64"/>
      <c r="INM2" s="64"/>
      <c r="INN2" s="64"/>
      <c r="INO2" s="64"/>
      <c r="INP2" s="64"/>
      <c r="INQ2" s="64"/>
      <c r="INR2" s="64"/>
      <c r="INS2" s="64"/>
      <c r="INT2" s="64"/>
      <c r="INU2" s="64"/>
      <c r="INV2" s="64"/>
      <c r="INW2" s="64"/>
      <c r="INX2" s="64"/>
      <c r="INY2" s="64"/>
      <c r="INZ2" s="64"/>
      <c r="IOA2" s="64"/>
      <c r="IOB2" s="64"/>
      <c r="IOC2" s="64"/>
      <c r="IOD2" s="64"/>
      <c r="IOE2" s="64"/>
      <c r="IOF2" s="64"/>
      <c r="IOG2" s="64"/>
      <c r="IOH2" s="64"/>
      <c r="IOI2" s="64"/>
      <c r="IOJ2" s="64"/>
      <c r="IOK2" s="64"/>
      <c r="IOL2" s="64"/>
      <c r="IOM2" s="64"/>
      <c r="ION2" s="64"/>
      <c r="IOO2" s="64"/>
      <c r="IOP2" s="64"/>
      <c r="IOQ2" s="64"/>
      <c r="IOR2" s="64"/>
      <c r="IOS2" s="64"/>
      <c r="IOT2" s="64"/>
      <c r="IOU2" s="64"/>
      <c r="IOV2" s="64"/>
      <c r="IOW2" s="64"/>
      <c r="IOX2" s="64"/>
      <c r="IOY2" s="64"/>
      <c r="IOZ2" s="64"/>
      <c r="IPA2" s="64"/>
      <c r="IPB2" s="64"/>
      <c r="IPC2" s="64"/>
      <c r="IPD2" s="64"/>
      <c r="IPE2" s="64"/>
      <c r="IPF2" s="64"/>
      <c r="IPG2" s="64"/>
      <c r="IPH2" s="64"/>
      <c r="IPI2" s="64"/>
      <c r="IPJ2" s="64"/>
      <c r="IPK2" s="64"/>
      <c r="IPL2" s="64"/>
      <c r="IPM2" s="64"/>
      <c r="IPN2" s="64"/>
      <c r="IPO2" s="64"/>
      <c r="IPP2" s="64"/>
      <c r="IPQ2" s="64"/>
      <c r="IPR2" s="64"/>
      <c r="IPS2" s="64"/>
      <c r="IPT2" s="64"/>
      <c r="IPU2" s="64"/>
      <c r="IPV2" s="64"/>
      <c r="IPW2" s="64"/>
      <c r="IPX2" s="64"/>
      <c r="IPY2" s="64"/>
      <c r="IPZ2" s="64"/>
      <c r="IQA2" s="64"/>
      <c r="IQB2" s="64"/>
      <c r="IQC2" s="64"/>
      <c r="IQD2" s="64"/>
      <c r="IQE2" s="64"/>
      <c r="IQF2" s="64"/>
      <c r="IQG2" s="64"/>
      <c r="IQH2" s="64"/>
      <c r="IQI2" s="64"/>
      <c r="IQJ2" s="64"/>
      <c r="IQK2" s="64"/>
      <c r="IQL2" s="64"/>
      <c r="IQM2" s="64"/>
      <c r="IQN2" s="64"/>
      <c r="IQO2" s="64"/>
      <c r="IQP2" s="64"/>
      <c r="IQQ2" s="64"/>
      <c r="IQR2" s="64"/>
      <c r="IQS2" s="64"/>
      <c r="IQT2" s="64"/>
      <c r="IQU2" s="64"/>
      <c r="IQV2" s="64"/>
      <c r="IQW2" s="64"/>
      <c r="IQX2" s="64"/>
      <c r="IQY2" s="64"/>
      <c r="IQZ2" s="64"/>
      <c r="IRA2" s="64"/>
      <c r="IRB2" s="64"/>
      <c r="IRC2" s="64"/>
      <c r="IRD2" s="64"/>
      <c r="IRE2" s="64"/>
      <c r="IRF2" s="64"/>
      <c r="IRG2" s="64"/>
      <c r="IRH2" s="64"/>
      <c r="IRI2" s="64"/>
      <c r="IRJ2" s="64"/>
      <c r="IRK2" s="64"/>
      <c r="IRL2" s="64"/>
      <c r="IRM2" s="64"/>
      <c r="IRN2" s="64"/>
      <c r="IRO2" s="64"/>
      <c r="IRP2" s="64"/>
      <c r="IRQ2" s="64"/>
      <c r="IRR2" s="64"/>
      <c r="IRS2" s="64"/>
      <c r="IRT2" s="64"/>
      <c r="IRU2" s="64"/>
      <c r="IRV2" s="64"/>
      <c r="IRW2" s="64"/>
      <c r="IRX2" s="64"/>
      <c r="IRY2" s="64"/>
      <c r="IRZ2" s="64"/>
      <c r="ISA2" s="64"/>
      <c r="ISB2" s="64"/>
      <c r="ISC2" s="64"/>
      <c r="ISD2" s="64"/>
      <c r="ISE2" s="64"/>
      <c r="ISF2" s="64"/>
      <c r="ISG2" s="64"/>
      <c r="ISH2" s="64"/>
      <c r="ISI2" s="64"/>
      <c r="ISJ2" s="64"/>
      <c r="ISK2" s="64"/>
      <c r="ISL2" s="64"/>
      <c r="ISM2" s="64"/>
      <c r="ISN2" s="64"/>
      <c r="ISO2" s="64"/>
      <c r="ISP2" s="64"/>
      <c r="ISQ2" s="64"/>
      <c r="ISR2" s="64"/>
      <c r="ISS2" s="64"/>
      <c r="IST2" s="64"/>
      <c r="ISU2" s="64"/>
      <c r="ISV2" s="64"/>
      <c r="ISW2" s="64"/>
      <c r="ISX2" s="64"/>
      <c r="ISY2" s="64"/>
      <c r="ISZ2" s="64"/>
      <c r="ITA2" s="64"/>
      <c r="ITB2" s="64"/>
      <c r="ITC2" s="64"/>
      <c r="ITD2" s="64"/>
      <c r="ITE2" s="64"/>
      <c r="ITF2" s="64"/>
      <c r="ITG2" s="64"/>
      <c r="ITH2" s="64"/>
      <c r="ITI2" s="64"/>
      <c r="ITJ2" s="64"/>
      <c r="ITK2" s="64"/>
      <c r="ITL2" s="64"/>
      <c r="ITM2" s="64"/>
      <c r="ITN2" s="64"/>
      <c r="ITO2" s="64"/>
      <c r="ITP2" s="64"/>
      <c r="ITQ2" s="64"/>
      <c r="ITR2" s="64"/>
      <c r="ITS2" s="64"/>
      <c r="ITT2" s="64"/>
      <c r="ITU2" s="64"/>
      <c r="ITV2" s="64"/>
      <c r="ITW2" s="64"/>
      <c r="ITX2" s="64"/>
      <c r="ITY2" s="64"/>
      <c r="ITZ2" s="64"/>
      <c r="IUA2" s="64"/>
      <c r="IUB2" s="64"/>
      <c r="IUC2" s="64"/>
      <c r="IUD2" s="64"/>
      <c r="IUE2" s="64"/>
      <c r="IUF2" s="64"/>
      <c r="IUG2" s="64"/>
      <c r="IUH2" s="64"/>
      <c r="IUI2" s="64"/>
      <c r="IUJ2" s="64"/>
      <c r="IUK2" s="64"/>
      <c r="IUL2" s="64"/>
      <c r="IUM2" s="64"/>
      <c r="IUN2" s="64"/>
      <c r="IUO2" s="64"/>
      <c r="IUP2" s="64"/>
      <c r="IUQ2" s="64"/>
      <c r="IUR2" s="64"/>
      <c r="IUS2" s="64"/>
      <c r="IUT2" s="64"/>
      <c r="IUU2" s="64"/>
      <c r="IUV2" s="64"/>
      <c r="IUW2" s="64"/>
      <c r="IUX2" s="64"/>
      <c r="IUY2" s="64"/>
      <c r="IUZ2" s="64"/>
      <c r="IVA2" s="64"/>
      <c r="IVB2" s="64"/>
      <c r="IVC2" s="64"/>
      <c r="IVD2" s="64"/>
      <c r="IVE2" s="64"/>
      <c r="IVF2" s="64"/>
      <c r="IVG2" s="64"/>
      <c r="IVH2" s="64"/>
      <c r="IVI2" s="64"/>
      <c r="IVJ2" s="64"/>
      <c r="IVK2" s="64"/>
      <c r="IVL2" s="64"/>
      <c r="IVM2" s="64"/>
      <c r="IVN2" s="64"/>
      <c r="IVO2" s="64"/>
      <c r="IVP2" s="64"/>
      <c r="IVQ2" s="64"/>
      <c r="IVR2" s="64"/>
      <c r="IVS2" s="64"/>
      <c r="IVT2" s="64"/>
      <c r="IVU2" s="64"/>
      <c r="IVV2" s="64"/>
      <c r="IVW2" s="64"/>
      <c r="IVX2" s="64"/>
      <c r="IVY2" s="64"/>
      <c r="IVZ2" s="64"/>
      <c r="IWA2" s="64"/>
      <c r="IWB2" s="64"/>
      <c r="IWC2" s="64"/>
      <c r="IWD2" s="64"/>
      <c r="IWE2" s="64"/>
      <c r="IWF2" s="64"/>
      <c r="IWG2" s="64"/>
      <c r="IWH2" s="64"/>
      <c r="IWI2" s="64"/>
      <c r="IWJ2" s="64"/>
      <c r="IWK2" s="64"/>
      <c r="IWL2" s="64"/>
      <c r="IWM2" s="64"/>
      <c r="IWN2" s="64"/>
      <c r="IWO2" s="64"/>
      <c r="IWP2" s="64"/>
      <c r="IWQ2" s="64"/>
      <c r="IWR2" s="64"/>
      <c r="IWS2" s="64"/>
      <c r="IWT2" s="64"/>
      <c r="IWU2" s="64"/>
      <c r="IWV2" s="64"/>
      <c r="IWW2" s="64"/>
      <c r="IWX2" s="64"/>
      <c r="IWY2" s="64"/>
      <c r="IWZ2" s="64"/>
      <c r="IXA2" s="64"/>
      <c r="IXB2" s="64"/>
      <c r="IXC2" s="64"/>
      <c r="IXD2" s="64"/>
      <c r="IXE2" s="64"/>
      <c r="IXF2" s="64"/>
      <c r="IXG2" s="64"/>
      <c r="IXH2" s="64"/>
      <c r="IXI2" s="64"/>
      <c r="IXJ2" s="64"/>
      <c r="IXK2" s="64"/>
      <c r="IXL2" s="64"/>
      <c r="IXM2" s="64"/>
      <c r="IXN2" s="64"/>
      <c r="IXO2" s="64"/>
      <c r="IXP2" s="64"/>
      <c r="IXQ2" s="64"/>
      <c r="IXR2" s="64"/>
      <c r="IXS2" s="64"/>
      <c r="IXT2" s="64"/>
      <c r="IXU2" s="64"/>
      <c r="IXV2" s="64"/>
      <c r="IXW2" s="64"/>
      <c r="IXX2" s="64"/>
      <c r="IXY2" s="64"/>
      <c r="IXZ2" s="64"/>
      <c r="IYA2" s="64"/>
      <c r="IYB2" s="64"/>
      <c r="IYC2" s="64"/>
      <c r="IYD2" s="64"/>
      <c r="IYE2" s="64"/>
      <c r="IYF2" s="64"/>
      <c r="IYG2" s="64"/>
      <c r="IYH2" s="64"/>
      <c r="IYI2" s="64"/>
      <c r="IYJ2" s="64"/>
      <c r="IYK2" s="64"/>
      <c r="IYL2" s="64"/>
      <c r="IYM2" s="64"/>
      <c r="IYN2" s="64"/>
      <c r="IYO2" s="64"/>
      <c r="IYP2" s="64"/>
      <c r="IYQ2" s="64"/>
      <c r="IYR2" s="64"/>
      <c r="IYS2" s="64"/>
      <c r="IYT2" s="64"/>
      <c r="IYU2" s="64"/>
      <c r="IYV2" s="64"/>
      <c r="IYW2" s="64"/>
      <c r="IYX2" s="64"/>
      <c r="IYY2" s="64"/>
      <c r="IYZ2" s="64"/>
      <c r="IZA2" s="64"/>
      <c r="IZB2" s="64"/>
      <c r="IZC2" s="64"/>
      <c r="IZD2" s="64"/>
      <c r="IZE2" s="64"/>
      <c r="IZF2" s="64"/>
      <c r="IZG2" s="64"/>
      <c r="IZH2" s="64"/>
      <c r="IZI2" s="64"/>
      <c r="IZJ2" s="64"/>
      <c r="IZK2" s="64"/>
      <c r="IZL2" s="64"/>
      <c r="IZM2" s="64"/>
      <c r="IZN2" s="64"/>
      <c r="IZO2" s="64"/>
      <c r="IZP2" s="64"/>
      <c r="IZQ2" s="64"/>
      <c r="IZR2" s="64"/>
      <c r="IZS2" s="64"/>
      <c r="IZT2" s="64"/>
      <c r="IZU2" s="64"/>
      <c r="IZV2" s="64"/>
      <c r="IZW2" s="64"/>
      <c r="IZX2" s="64"/>
      <c r="IZY2" s="64"/>
      <c r="IZZ2" s="64"/>
      <c r="JAA2" s="64"/>
      <c r="JAB2" s="64"/>
      <c r="JAC2" s="64"/>
      <c r="JAD2" s="64"/>
      <c r="JAE2" s="64"/>
      <c r="JAF2" s="64"/>
      <c r="JAG2" s="64"/>
      <c r="JAH2" s="64"/>
      <c r="JAI2" s="64"/>
      <c r="JAJ2" s="64"/>
      <c r="JAK2" s="64"/>
      <c r="JAL2" s="64"/>
      <c r="JAM2" s="64"/>
      <c r="JAN2" s="64"/>
      <c r="JAO2" s="64"/>
      <c r="JAP2" s="64"/>
      <c r="JAQ2" s="64"/>
      <c r="JAR2" s="64"/>
      <c r="JAS2" s="64"/>
      <c r="JAT2" s="64"/>
      <c r="JAU2" s="64"/>
      <c r="JAV2" s="64"/>
      <c r="JAW2" s="64"/>
      <c r="JAX2" s="64"/>
      <c r="JAY2" s="64"/>
      <c r="JAZ2" s="64"/>
      <c r="JBA2" s="64"/>
      <c r="JBB2" s="64"/>
      <c r="JBC2" s="64"/>
      <c r="JBD2" s="64"/>
      <c r="JBE2" s="64"/>
      <c r="JBF2" s="64"/>
      <c r="JBG2" s="64"/>
      <c r="JBH2" s="64"/>
      <c r="JBI2" s="64"/>
      <c r="JBJ2" s="64"/>
      <c r="JBK2" s="64"/>
      <c r="JBL2" s="64"/>
      <c r="JBM2" s="64"/>
      <c r="JBN2" s="64"/>
      <c r="JBO2" s="64"/>
      <c r="JBP2" s="64"/>
      <c r="JBQ2" s="64"/>
      <c r="JBR2" s="64"/>
      <c r="JBS2" s="64"/>
      <c r="JBT2" s="64"/>
      <c r="JBU2" s="64"/>
      <c r="JBV2" s="64"/>
      <c r="JBW2" s="64"/>
      <c r="JBX2" s="64"/>
      <c r="JBY2" s="64"/>
      <c r="JBZ2" s="64"/>
      <c r="JCA2" s="64"/>
      <c r="JCB2" s="64"/>
      <c r="JCC2" s="64"/>
      <c r="JCD2" s="64"/>
      <c r="JCE2" s="64"/>
      <c r="JCF2" s="64"/>
      <c r="JCG2" s="64"/>
      <c r="JCH2" s="64"/>
      <c r="JCI2" s="64"/>
      <c r="JCJ2" s="64"/>
      <c r="JCK2" s="64"/>
      <c r="JCL2" s="64"/>
      <c r="JCM2" s="64"/>
      <c r="JCN2" s="64"/>
      <c r="JCO2" s="64"/>
      <c r="JCP2" s="64"/>
      <c r="JCQ2" s="64"/>
      <c r="JCR2" s="64"/>
      <c r="JCS2" s="64"/>
      <c r="JCT2" s="64"/>
      <c r="JCU2" s="64"/>
      <c r="JCV2" s="64"/>
      <c r="JCW2" s="64"/>
      <c r="JCX2" s="64"/>
      <c r="JCY2" s="64"/>
      <c r="JCZ2" s="64"/>
      <c r="JDA2" s="64"/>
      <c r="JDB2" s="64"/>
      <c r="JDC2" s="64"/>
      <c r="JDD2" s="64"/>
      <c r="JDE2" s="64"/>
      <c r="JDF2" s="64"/>
      <c r="JDG2" s="64"/>
      <c r="JDH2" s="64"/>
      <c r="JDI2" s="64"/>
      <c r="JDJ2" s="64"/>
      <c r="JDK2" s="64"/>
      <c r="JDL2" s="64"/>
      <c r="JDM2" s="64"/>
      <c r="JDN2" s="64"/>
      <c r="JDO2" s="64"/>
      <c r="JDP2" s="64"/>
      <c r="JDQ2" s="64"/>
      <c r="JDR2" s="64"/>
      <c r="JDS2" s="64"/>
      <c r="JDT2" s="64"/>
      <c r="JDU2" s="64"/>
      <c r="JDV2" s="64"/>
      <c r="JDW2" s="64"/>
      <c r="JDX2" s="64"/>
      <c r="JDY2" s="64"/>
      <c r="JDZ2" s="64"/>
      <c r="JEA2" s="64"/>
      <c r="JEB2" s="64"/>
      <c r="JEC2" s="64"/>
      <c r="JED2" s="64"/>
      <c r="JEE2" s="64"/>
      <c r="JEF2" s="64"/>
      <c r="JEG2" s="64"/>
      <c r="JEH2" s="64"/>
      <c r="JEI2" s="64"/>
      <c r="JEJ2" s="64"/>
      <c r="JEK2" s="64"/>
      <c r="JEL2" s="64"/>
      <c r="JEM2" s="64"/>
      <c r="JEN2" s="64"/>
      <c r="JEO2" s="64"/>
      <c r="JEP2" s="64"/>
      <c r="JEQ2" s="64"/>
      <c r="JER2" s="64"/>
      <c r="JES2" s="64"/>
      <c r="JET2" s="64"/>
      <c r="JEU2" s="64"/>
      <c r="JEV2" s="64"/>
      <c r="JEW2" s="64"/>
      <c r="JEX2" s="64"/>
      <c r="JEY2" s="64"/>
      <c r="JEZ2" s="64"/>
      <c r="JFA2" s="64"/>
      <c r="JFB2" s="64"/>
      <c r="JFC2" s="64"/>
      <c r="JFD2" s="64"/>
      <c r="JFE2" s="64"/>
      <c r="JFF2" s="64"/>
      <c r="JFG2" s="64"/>
      <c r="JFH2" s="64"/>
      <c r="JFI2" s="64"/>
      <c r="JFJ2" s="64"/>
      <c r="JFK2" s="64"/>
      <c r="JFL2" s="64"/>
      <c r="JFM2" s="64"/>
      <c r="JFN2" s="64"/>
      <c r="JFO2" s="64"/>
      <c r="JFP2" s="64"/>
      <c r="JFQ2" s="64"/>
      <c r="JFR2" s="64"/>
      <c r="JFS2" s="64"/>
      <c r="JFT2" s="64"/>
      <c r="JFU2" s="64"/>
      <c r="JFV2" s="64"/>
      <c r="JFW2" s="64"/>
      <c r="JFX2" s="64"/>
      <c r="JFY2" s="64"/>
      <c r="JFZ2" s="64"/>
      <c r="JGA2" s="64"/>
      <c r="JGB2" s="64"/>
      <c r="JGC2" s="64"/>
      <c r="JGD2" s="64"/>
      <c r="JGE2" s="64"/>
      <c r="JGF2" s="64"/>
      <c r="JGG2" s="64"/>
      <c r="JGH2" s="64"/>
      <c r="JGI2" s="64"/>
      <c r="JGJ2" s="64"/>
      <c r="JGK2" s="64"/>
      <c r="JGL2" s="64"/>
      <c r="JGM2" s="64"/>
      <c r="JGN2" s="64"/>
      <c r="JGO2" s="64"/>
      <c r="JGP2" s="64"/>
      <c r="JGQ2" s="64"/>
      <c r="JGR2" s="64"/>
      <c r="JGS2" s="64"/>
      <c r="JGT2" s="64"/>
      <c r="JGU2" s="64"/>
      <c r="JGV2" s="64"/>
      <c r="JGW2" s="64"/>
      <c r="JGX2" s="64"/>
      <c r="JGY2" s="64"/>
      <c r="JGZ2" s="64"/>
      <c r="JHA2" s="64"/>
      <c r="JHB2" s="64"/>
      <c r="JHC2" s="64"/>
      <c r="JHD2" s="64"/>
      <c r="JHE2" s="64"/>
      <c r="JHF2" s="64"/>
      <c r="JHG2" s="64"/>
      <c r="JHH2" s="64"/>
      <c r="JHI2" s="64"/>
      <c r="JHJ2" s="64"/>
      <c r="JHK2" s="64"/>
      <c r="JHL2" s="64"/>
      <c r="JHM2" s="64"/>
      <c r="JHN2" s="64"/>
      <c r="JHO2" s="64"/>
      <c r="JHP2" s="64"/>
      <c r="JHQ2" s="64"/>
      <c r="JHR2" s="64"/>
      <c r="JHS2" s="64"/>
      <c r="JHT2" s="64"/>
      <c r="JHU2" s="64"/>
      <c r="JHV2" s="64"/>
      <c r="JHW2" s="64"/>
      <c r="JHX2" s="64"/>
      <c r="JHY2" s="64"/>
      <c r="JHZ2" s="64"/>
      <c r="JIA2" s="64"/>
      <c r="JIB2" s="64"/>
      <c r="JIC2" s="64"/>
      <c r="JID2" s="64"/>
      <c r="JIE2" s="64"/>
      <c r="JIF2" s="64"/>
      <c r="JIG2" s="64"/>
      <c r="JIH2" s="64"/>
      <c r="JII2" s="64"/>
      <c r="JIJ2" s="64"/>
      <c r="JIK2" s="64"/>
      <c r="JIL2" s="64"/>
      <c r="JIM2" s="64"/>
      <c r="JIN2" s="64"/>
      <c r="JIO2" s="64"/>
      <c r="JIP2" s="64"/>
      <c r="JIQ2" s="64"/>
      <c r="JIR2" s="64"/>
      <c r="JIS2" s="64"/>
      <c r="JIT2" s="64"/>
      <c r="JIU2" s="64"/>
      <c r="JIV2" s="64"/>
      <c r="JIW2" s="64"/>
      <c r="JIX2" s="64"/>
      <c r="JIY2" s="64"/>
      <c r="JIZ2" s="64"/>
      <c r="JJA2" s="64"/>
      <c r="JJB2" s="64"/>
      <c r="JJC2" s="64"/>
      <c r="JJD2" s="64"/>
      <c r="JJE2" s="64"/>
      <c r="JJF2" s="64"/>
      <c r="JJG2" s="64"/>
      <c r="JJH2" s="64"/>
      <c r="JJI2" s="64"/>
      <c r="JJJ2" s="64"/>
      <c r="JJK2" s="64"/>
      <c r="JJL2" s="64"/>
      <c r="JJM2" s="64"/>
      <c r="JJN2" s="64"/>
      <c r="JJO2" s="64"/>
      <c r="JJP2" s="64"/>
      <c r="JJQ2" s="64"/>
      <c r="JJR2" s="64"/>
      <c r="JJS2" s="64"/>
      <c r="JJT2" s="64"/>
      <c r="JJU2" s="64"/>
      <c r="JJV2" s="64"/>
      <c r="JJW2" s="64"/>
      <c r="JJX2" s="64"/>
      <c r="JJY2" s="64"/>
      <c r="JJZ2" s="64"/>
      <c r="JKA2" s="64"/>
      <c r="JKB2" s="64"/>
      <c r="JKC2" s="64"/>
      <c r="JKD2" s="64"/>
      <c r="JKE2" s="64"/>
      <c r="JKF2" s="64"/>
      <c r="JKG2" s="64"/>
      <c r="JKH2" s="64"/>
      <c r="JKI2" s="64"/>
      <c r="JKJ2" s="64"/>
      <c r="JKK2" s="64"/>
      <c r="JKL2" s="64"/>
      <c r="JKM2" s="64"/>
      <c r="JKN2" s="64"/>
      <c r="JKO2" s="64"/>
      <c r="JKP2" s="64"/>
      <c r="JKQ2" s="64"/>
      <c r="JKR2" s="64"/>
      <c r="JKS2" s="64"/>
      <c r="JKT2" s="64"/>
      <c r="JKU2" s="64"/>
      <c r="JKV2" s="64"/>
      <c r="JKW2" s="64"/>
      <c r="JKX2" s="64"/>
      <c r="JKY2" s="64"/>
      <c r="JKZ2" s="64"/>
      <c r="JLA2" s="64"/>
      <c r="JLB2" s="64"/>
      <c r="JLC2" s="64"/>
      <c r="JLD2" s="64"/>
      <c r="JLE2" s="64"/>
      <c r="JLF2" s="64"/>
      <c r="JLG2" s="64"/>
      <c r="JLH2" s="64"/>
      <c r="JLI2" s="64"/>
      <c r="JLJ2" s="64"/>
      <c r="JLK2" s="64"/>
      <c r="JLL2" s="64"/>
      <c r="JLM2" s="64"/>
      <c r="JLN2" s="64"/>
      <c r="JLO2" s="64"/>
      <c r="JLP2" s="64"/>
      <c r="JLQ2" s="64"/>
      <c r="JLR2" s="64"/>
      <c r="JLS2" s="64"/>
      <c r="JLT2" s="64"/>
      <c r="JLU2" s="64"/>
      <c r="JLV2" s="64"/>
      <c r="JLW2" s="64"/>
      <c r="JLX2" s="64"/>
      <c r="JLY2" s="64"/>
      <c r="JLZ2" s="64"/>
      <c r="JMA2" s="64"/>
      <c r="JMB2" s="64"/>
      <c r="JMC2" s="64"/>
      <c r="JMD2" s="64"/>
      <c r="JME2" s="64"/>
      <c r="JMF2" s="64"/>
      <c r="JMG2" s="64"/>
      <c r="JMH2" s="64"/>
      <c r="JMI2" s="64"/>
      <c r="JMJ2" s="64"/>
      <c r="JMK2" s="64"/>
      <c r="JML2" s="64"/>
      <c r="JMM2" s="64"/>
      <c r="JMN2" s="64"/>
      <c r="JMO2" s="64"/>
      <c r="JMP2" s="64"/>
      <c r="JMQ2" s="64"/>
      <c r="JMR2" s="64"/>
      <c r="JMS2" s="64"/>
      <c r="JMT2" s="64"/>
      <c r="JMU2" s="64"/>
      <c r="JMV2" s="64"/>
      <c r="JMW2" s="64"/>
      <c r="JMX2" s="64"/>
      <c r="JMY2" s="64"/>
      <c r="JMZ2" s="64"/>
      <c r="JNA2" s="64"/>
      <c r="JNB2" s="64"/>
      <c r="JNC2" s="64"/>
      <c r="JND2" s="64"/>
      <c r="JNE2" s="64"/>
      <c r="JNF2" s="64"/>
      <c r="JNG2" s="64"/>
      <c r="JNH2" s="64"/>
      <c r="JNI2" s="64"/>
      <c r="JNJ2" s="64"/>
      <c r="JNK2" s="64"/>
      <c r="JNL2" s="64"/>
      <c r="JNM2" s="64"/>
      <c r="JNN2" s="64"/>
      <c r="JNO2" s="64"/>
      <c r="JNP2" s="64"/>
      <c r="JNQ2" s="64"/>
      <c r="JNR2" s="64"/>
      <c r="JNS2" s="64"/>
      <c r="JNT2" s="64"/>
      <c r="JNU2" s="64"/>
      <c r="JNV2" s="64"/>
      <c r="JNW2" s="64"/>
      <c r="JNX2" s="64"/>
      <c r="JNY2" s="64"/>
      <c r="JNZ2" s="64"/>
      <c r="JOA2" s="64"/>
      <c r="JOB2" s="64"/>
      <c r="JOC2" s="64"/>
      <c r="JOD2" s="64"/>
      <c r="JOE2" s="64"/>
      <c r="JOF2" s="64"/>
      <c r="JOG2" s="64"/>
      <c r="JOH2" s="64"/>
      <c r="JOI2" s="64"/>
      <c r="JOJ2" s="64"/>
      <c r="JOK2" s="64"/>
      <c r="JOL2" s="64"/>
      <c r="JOM2" s="64"/>
      <c r="JON2" s="64"/>
      <c r="JOO2" s="64"/>
      <c r="JOP2" s="64"/>
      <c r="JOQ2" s="64"/>
      <c r="JOR2" s="64"/>
      <c r="JOS2" s="64"/>
      <c r="JOT2" s="64"/>
      <c r="JOU2" s="64"/>
      <c r="JOV2" s="64"/>
      <c r="JOW2" s="64"/>
      <c r="JOX2" s="64"/>
      <c r="JOY2" s="64"/>
      <c r="JOZ2" s="64"/>
      <c r="JPA2" s="64"/>
      <c r="JPB2" s="64"/>
      <c r="JPC2" s="64"/>
      <c r="JPD2" s="64"/>
      <c r="JPE2" s="64"/>
      <c r="JPF2" s="64"/>
      <c r="JPG2" s="64"/>
      <c r="JPH2" s="64"/>
      <c r="JPI2" s="64"/>
      <c r="JPJ2" s="64"/>
      <c r="JPK2" s="64"/>
      <c r="JPL2" s="64"/>
      <c r="JPM2" s="64"/>
      <c r="JPN2" s="64"/>
      <c r="JPO2" s="64"/>
      <c r="JPP2" s="64"/>
      <c r="JPQ2" s="64"/>
      <c r="JPR2" s="64"/>
      <c r="JPS2" s="64"/>
      <c r="JPT2" s="64"/>
      <c r="JPU2" s="64"/>
      <c r="JPV2" s="64"/>
      <c r="JPW2" s="64"/>
      <c r="JPX2" s="64"/>
      <c r="JPY2" s="64"/>
      <c r="JPZ2" s="64"/>
      <c r="JQA2" s="64"/>
      <c r="JQB2" s="64"/>
      <c r="JQC2" s="64"/>
      <c r="JQD2" s="64"/>
      <c r="JQE2" s="64"/>
      <c r="JQF2" s="64"/>
      <c r="JQG2" s="64"/>
      <c r="JQH2" s="64"/>
      <c r="JQI2" s="64"/>
      <c r="JQJ2" s="64"/>
      <c r="JQK2" s="64"/>
      <c r="JQL2" s="64"/>
      <c r="JQM2" s="64"/>
      <c r="JQN2" s="64"/>
      <c r="JQO2" s="64"/>
      <c r="JQP2" s="64"/>
      <c r="JQQ2" s="64"/>
      <c r="JQR2" s="64"/>
      <c r="JQS2" s="64"/>
      <c r="JQT2" s="64"/>
      <c r="JQU2" s="64"/>
      <c r="JQV2" s="64"/>
      <c r="JQW2" s="64"/>
      <c r="JQX2" s="64"/>
      <c r="JQY2" s="64"/>
      <c r="JQZ2" s="64"/>
      <c r="JRA2" s="64"/>
      <c r="JRB2" s="64"/>
      <c r="JRC2" s="64"/>
      <c r="JRD2" s="64"/>
      <c r="JRE2" s="64"/>
      <c r="JRF2" s="64"/>
      <c r="JRG2" s="64"/>
      <c r="JRH2" s="64"/>
      <c r="JRI2" s="64"/>
      <c r="JRJ2" s="64"/>
      <c r="JRK2" s="64"/>
      <c r="JRL2" s="64"/>
      <c r="JRM2" s="64"/>
      <c r="JRN2" s="64"/>
      <c r="JRO2" s="64"/>
      <c r="JRP2" s="64"/>
      <c r="JRQ2" s="64"/>
      <c r="JRR2" s="64"/>
      <c r="JRS2" s="64"/>
      <c r="JRT2" s="64"/>
      <c r="JRU2" s="64"/>
      <c r="JRV2" s="64"/>
      <c r="JRW2" s="64"/>
      <c r="JRX2" s="64"/>
      <c r="JRY2" s="64"/>
      <c r="JRZ2" s="64"/>
      <c r="JSA2" s="64"/>
      <c r="JSB2" s="64"/>
      <c r="JSC2" s="64"/>
      <c r="JSD2" s="64"/>
      <c r="JSE2" s="64"/>
      <c r="JSF2" s="64"/>
      <c r="JSG2" s="64"/>
      <c r="JSH2" s="64"/>
      <c r="JSI2" s="64"/>
      <c r="JSJ2" s="64"/>
      <c r="JSK2" s="64"/>
      <c r="JSL2" s="64"/>
      <c r="JSM2" s="64"/>
      <c r="JSN2" s="64"/>
      <c r="JSO2" s="64"/>
      <c r="JSP2" s="64"/>
      <c r="JSQ2" s="64"/>
      <c r="JSR2" s="64"/>
      <c r="JSS2" s="64"/>
      <c r="JST2" s="64"/>
      <c r="JSU2" s="64"/>
      <c r="JSV2" s="64"/>
      <c r="JSW2" s="64"/>
      <c r="JSX2" s="64"/>
      <c r="JSY2" s="64"/>
      <c r="JSZ2" s="64"/>
      <c r="JTA2" s="64"/>
      <c r="JTB2" s="64"/>
      <c r="JTC2" s="64"/>
      <c r="JTD2" s="64"/>
      <c r="JTE2" s="64"/>
      <c r="JTF2" s="64"/>
      <c r="JTG2" s="64"/>
      <c r="JTH2" s="64"/>
      <c r="JTI2" s="64"/>
      <c r="JTJ2" s="64"/>
      <c r="JTK2" s="64"/>
      <c r="JTL2" s="64"/>
      <c r="JTM2" s="64"/>
      <c r="JTN2" s="64"/>
      <c r="JTO2" s="64"/>
      <c r="JTP2" s="64"/>
      <c r="JTQ2" s="64"/>
      <c r="JTR2" s="64"/>
      <c r="JTS2" s="64"/>
      <c r="JTT2" s="64"/>
      <c r="JTU2" s="64"/>
      <c r="JTV2" s="64"/>
      <c r="JTW2" s="64"/>
      <c r="JTX2" s="64"/>
      <c r="JTY2" s="64"/>
      <c r="JTZ2" s="64"/>
      <c r="JUA2" s="64"/>
      <c r="JUB2" s="64"/>
      <c r="JUC2" s="64"/>
      <c r="JUD2" s="64"/>
      <c r="JUE2" s="64"/>
      <c r="JUF2" s="64"/>
      <c r="JUG2" s="64"/>
      <c r="JUH2" s="64"/>
      <c r="JUI2" s="64"/>
      <c r="JUJ2" s="64"/>
      <c r="JUK2" s="64"/>
      <c r="JUL2" s="64"/>
      <c r="JUM2" s="64"/>
      <c r="JUN2" s="64"/>
      <c r="JUO2" s="64"/>
      <c r="JUP2" s="64"/>
      <c r="JUQ2" s="64"/>
      <c r="JUR2" s="64"/>
      <c r="JUS2" s="64"/>
      <c r="JUT2" s="64"/>
      <c r="JUU2" s="64"/>
      <c r="JUV2" s="64"/>
      <c r="JUW2" s="64"/>
      <c r="JUX2" s="64"/>
      <c r="JUY2" s="64"/>
      <c r="JUZ2" s="64"/>
      <c r="JVA2" s="64"/>
      <c r="JVB2" s="64"/>
      <c r="JVC2" s="64"/>
      <c r="JVD2" s="64"/>
      <c r="JVE2" s="64"/>
      <c r="JVF2" s="64"/>
      <c r="JVG2" s="64"/>
      <c r="JVH2" s="64"/>
      <c r="JVI2" s="64"/>
      <c r="JVJ2" s="64"/>
      <c r="JVK2" s="64"/>
      <c r="JVL2" s="64"/>
      <c r="JVM2" s="64"/>
      <c r="JVN2" s="64"/>
      <c r="JVO2" s="64"/>
      <c r="JVP2" s="64"/>
      <c r="JVQ2" s="64"/>
      <c r="JVR2" s="64"/>
      <c r="JVS2" s="64"/>
      <c r="JVT2" s="64"/>
      <c r="JVU2" s="64"/>
      <c r="JVV2" s="64"/>
      <c r="JVW2" s="64"/>
      <c r="JVX2" s="64"/>
      <c r="JVY2" s="64"/>
      <c r="JVZ2" s="64"/>
      <c r="JWA2" s="64"/>
      <c r="JWB2" s="64"/>
      <c r="JWC2" s="64"/>
      <c r="JWD2" s="64"/>
      <c r="JWE2" s="64"/>
      <c r="JWF2" s="64"/>
      <c r="JWG2" s="64"/>
      <c r="JWH2" s="64"/>
      <c r="JWI2" s="64"/>
      <c r="JWJ2" s="64"/>
      <c r="JWK2" s="64"/>
      <c r="JWL2" s="64"/>
      <c r="JWM2" s="64"/>
      <c r="JWN2" s="64"/>
      <c r="JWO2" s="64"/>
      <c r="JWP2" s="64"/>
      <c r="JWQ2" s="64"/>
      <c r="JWR2" s="64"/>
      <c r="JWS2" s="64"/>
      <c r="JWT2" s="64"/>
      <c r="JWU2" s="64"/>
      <c r="JWV2" s="64"/>
      <c r="JWW2" s="64"/>
      <c r="JWX2" s="64"/>
      <c r="JWY2" s="64"/>
      <c r="JWZ2" s="64"/>
      <c r="JXA2" s="64"/>
      <c r="JXB2" s="64"/>
      <c r="JXC2" s="64"/>
      <c r="JXD2" s="64"/>
      <c r="JXE2" s="64"/>
      <c r="JXF2" s="64"/>
      <c r="JXG2" s="64"/>
      <c r="JXH2" s="64"/>
      <c r="JXI2" s="64"/>
      <c r="JXJ2" s="64"/>
      <c r="JXK2" s="64"/>
      <c r="JXL2" s="64"/>
      <c r="JXM2" s="64"/>
      <c r="JXN2" s="64"/>
      <c r="JXO2" s="64"/>
      <c r="JXP2" s="64"/>
      <c r="JXQ2" s="64"/>
      <c r="JXR2" s="64"/>
      <c r="JXS2" s="64"/>
      <c r="JXT2" s="64"/>
      <c r="JXU2" s="64"/>
      <c r="JXV2" s="64"/>
      <c r="JXW2" s="64"/>
      <c r="JXX2" s="64"/>
      <c r="JXY2" s="64"/>
      <c r="JXZ2" s="64"/>
      <c r="JYA2" s="64"/>
      <c r="JYB2" s="64"/>
      <c r="JYC2" s="64"/>
      <c r="JYD2" s="64"/>
      <c r="JYE2" s="64"/>
      <c r="JYF2" s="64"/>
      <c r="JYG2" s="64"/>
      <c r="JYH2" s="64"/>
      <c r="JYI2" s="64"/>
      <c r="JYJ2" s="64"/>
      <c r="JYK2" s="64"/>
      <c r="JYL2" s="64"/>
      <c r="JYM2" s="64"/>
      <c r="JYN2" s="64"/>
      <c r="JYO2" s="64"/>
      <c r="JYP2" s="64"/>
      <c r="JYQ2" s="64"/>
      <c r="JYR2" s="64"/>
      <c r="JYS2" s="64"/>
      <c r="JYT2" s="64"/>
      <c r="JYU2" s="64"/>
      <c r="JYV2" s="64"/>
      <c r="JYW2" s="64"/>
      <c r="JYX2" s="64"/>
      <c r="JYY2" s="64"/>
      <c r="JYZ2" s="64"/>
      <c r="JZA2" s="64"/>
      <c r="JZB2" s="64"/>
      <c r="JZC2" s="64"/>
      <c r="JZD2" s="64"/>
      <c r="JZE2" s="64"/>
      <c r="JZF2" s="64"/>
      <c r="JZG2" s="64"/>
      <c r="JZH2" s="64"/>
      <c r="JZI2" s="64"/>
      <c r="JZJ2" s="64"/>
      <c r="JZK2" s="64"/>
      <c r="JZL2" s="64"/>
      <c r="JZM2" s="64"/>
      <c r="JZN2" s="64"/>
      <c r="JZO2" s="64"/>
      <c r="JZP2" s="64"/>
      <c r="JZQ2" s="64"/>
      <c r="JZR2" s="64"/>
      <c r="JZS2" s="64"/>
      <c r="JZT2" s="64"/>
      <c r="JZU2" s="64"/>
      <c r="JZV2" s="64"/>
      <c r="JZW2" s="64"/>
      <c r="JZX2" s="64"/>
      <c r="JZY2" s="64"/>
      <c r="JZZ2" s="64"/>
      <c r="KAA2" s="64"/>
      <c r="KAB2" s="64"/>
      <c r="KAC2" s="64"/>
      <c r="KAD2" s="64"/>
      <c r="KAE2" s="64"/>
      <c r="KAF2" s="64"/>
      <c r="KAG2" s="64"/>
      <c r="KAH2" s="64"/>
      <c r="KAI2" s="64"/>
      <c r="KAJ2" s="64"/>
      <c r="KAK2" s="64"/>
      <c r="KAL2" s="64"/>
      <c r="KAM2" s="64"/>
      <c r="KAN2" s="64"/>
      <c r="KAO2" s="64"/>
      <c r="KAP2" s="64"/>
      <c r="KAQ2" s="64"/>
      <c r="KAR2" s="64"/>
      <c r="KAS2" s="64"/>
      <c r="KAT2" s="64"/>
      <c r="KAU2" s="64"/>
      <c r="KAV2" s="64"/>
      <c r="KAW2" s="64"/>
      <c r="KAX2" s="64"/>
      <c r="KAY2" s="64"/>
      <c r="KAZ2" s="64"/>
      <c r="KBA2" s="64"/>
      <c r="KBB2" s="64"/>
      <c r="KBC2" s="64"/>
      <c r="KBD2" s="64"/>
      <c r="KBE2" s="64"/>
      <c r="KBF2" s="64"/>
      <c r="KBG2" s="64"/>
      <c r="KBH2" s="64"/>
      <c r="KBI2" s="64"/>
      <c r="KBJ2" s="64"/>
      <c r="KBK2" s="64"/>
      <c r="KBL2" s="64"/>
      <c r="KBM2" s="64"/>
      <c r="KBN2" s="64"/>
      <c r="KBO2" s="64"/>
      <c r="KBP2" s="64"/>
      <c r="KBQ2" s="64"/>
      <c r="KBR2" s="64"/>
      <c r="KBS2" s="64"/>
      <c r="KBT2" s="64"/>
      <c r="KBU2" s="64"/>
      <c r="KBV2" s="64"/>
      <c r="KBW2" s="64"/>
      <c r="KBX2" s="64"/>
      <c r="KBY2" s="64"/>
      <c r="KBZ2" s="64"/>
      <c r="KCA2" s="64"/>
      <c r="KCB2" s="64"/>
      <c r="KCC2" s="64"/>
      <c r="KCD2" s="64"/>
      <c r="KCE2" s="64"/>
      <c r="KCF2" s="64"/>
      <c r="KCG2" s="64"/>
      <c r="KCH2" s="64"/>
      <c r="KCI2" s="64"/>
      <c r="KCJ2" s="64"/>
      <c r="KCK2" s="64"/>
      <c r="KCL2" s="64"/>
      <c r="KCM2" s="64"/>
      <c r="KCN2" s="64"/>
      <c r="KCO2" s="64"/>
      <c r="KCP2" s="64"/>
      <c r="KCQ2" s="64"/>
      <c r="KCR2" s="64"/>
      <c r="KCS2" s="64"/>
      <c r="KCT2" s="64"/>
      <c r="KCU2" s="64"/>
      <c r="KCV2" s="64"/>
      <c r="KCW2" s="64"/>
      <c r="KCX2" s="64"/>
      <c r="KCY2" s="64"/>
      <c r="KCZ2" s="64"/>
      <c r="KDA2" s="64"/>
      <c r="KDB2" s="64"/>
      <c r="KDC2" s="64"/>
      <c r="KDD2" s="64"/>
      <c r="KDE2" s="64"/>
      <c r="KDF2" s="64"/>
      <c r="KDG2" s="64"/>
      <c r="KDH2" s="64"/>
      <c r="KDI2" s="64"/>
      <c r="KDJ2" s="64"/>
      <c r="KDK2" s="64"/>
      <c r="KDL2" s="64"/>
      <c r="KDM2" s="64"/>
      <c r="KDN2" s="64"/>
      <c r="KDO2" s="64"/>
      <c r="KDP2" s="64"/>
      <c r="KDQ2" s="64"/>
      <c r="KDR2" s="64"/>
      <c r="KDS2" s="64"/>
      <c r="KDT2" s="64"/>
      <c r="KDU2" s="64"/>
      <c r="KDV2" s="64"/>
      <c r="KDW2" s="64"/>
      <c r="KDX2" s="64"/>
      <c r="KDY2" s="64"/>
      <c r="KDZ2" s="64"/>
      <c r="KEA2" s="64"/>
      <c r="KEB2" s="64"/>
      <c r="KEC2" s="64"/>
      <c r="KED2" s="64"/>
      <c r="KEE2" s="64"/>
      <c r="KEF2" s="64"/>
      <c r="KEG2" s="64"/>
      <c r="KEH2" s="64"/>
      <c r="KEI2" s="64"/>
      <c r="KEJ2" s="64"/>
      <c r="KEK2" s="64"/>
      <c r="KEL2" s="64"/>
      <c r="KEM2" s="64"/>
      <c r="KEN2" s="64"/>
      <c r="KEO2" s="64"/>
      <c r="KEP2" s="64"/>
      <c r="KEQ2" s="64"/>
      <c r="KER2" s="64"/>
      <c r="KES2" s="64"/>
      <c r="KET2" s="64"/>
      <c r="KEU2" s="64"/>
      <c r="KEV2" s="64"/>
      <c r="KEW2" s="64"/>
      <c r="KEX2" s="64"/>
      <c r="KEY2" s="64"/>
      <c r="KEZ2" s="64"/>
      <c r="KFA2" s="64"/>
      <c r="KFB2" s="64"/>
      <c r="KFC2" s="64"/>
      <c r="KFD2" s="64"/>
      <c r="KFE2" s="64"/>
      <c r="KFF2" s="64"/>
      <c r="KFG2" s="64"/>
      <c r="KFH2" s="64"/>
      <c r="KFI2" s="64"/>
      <c r="KFJ2" s="64"/>
      <c r="KFK2" s="64"/>
      <c r="KFL2" s="64"/>
      <c r="KFM2" s="64"/>
      <c r="KFN2" s="64"/>
      <c r="KFO2" s="64"/>
      <c r="KFP2" s="64"/>
      <c r="KFQ2" s="64"/>
      <c r="KFR2" s="64"/>
      <c r="KFS2" s="64"/>
      <c r="KFT2" s="64"/>
      <c r="KFU2" s="64"/>
      <c r="KFV2" s="64"/>
      <c r="KFW2" s="64"/>
      <c r="KFX2" s="64"/>
      <c r="KFY2" s="64"/>
      <c r="KFZ2" s="64"/>
      <c r="KGA2" s="64"/>
      <c r="KGB2" s="64"/>
      <c r="KGC2" s="64"/>
      <c r="KGD2" s="64"/>
      <c r="KGE2" s="64"/>
      <c r="KGF2" s="64"/>
      <c r="KGG2" s="64"/>
      <c r="KGH2" s="64"/>
      <c r="KGI2" s="64"/>
      <c r="KGJ2" s="64"/>
      <c r="KGK2" s="64"/>
      <c r="KGL2" s="64"/>
      <c r="KGM2" s="64"/>
      <c r="KGN2" s="64"/>
      <c r="KGO2" s="64"/>
      <c r="KGP2" s="64"/>
      <c r="KGQ2" s="64"/>
      <c r="KGR2" s="64"/>
      <c r="KGS2" s="64"/>
      <c r="KGT2" s="64"/>
      <c r="KGU2" s="64"/>
      <c r="KGV2" s="64"/>
      <c r="KGW2" s="64"/>
      <c r="KGX2" s="64"/>
      <c r="KGY2" s="64"/>
      <c r="KGZ2" s="64"/>
      <c r="KHA2" s="64"/>
      <c r="KHB2" s="64"/>
      <c r="KHC2" s="64"/>
      <c r="KHD2" s="64"/>
      <c r="KHE2" s="64"/>
      <c r="KHF2" s="64"/>
      <c r="KHG2" s="64"/>
      <c r="KHH2" s="64"/>
      <c r="KHI2" s="64"/>
      <c r="KHJ2" s="64"/>
      <c r="KHK2" s="64"/>
      <c r="KHL2" s="64"/>
      <c r="KHM2" s="64"/>
      <c r="KHN2" s="64"/>
      <c r="KHO2" s="64"/>
      <c r="KHP2" s="64"/>
      <c r="KHQ2" s="64"/>
      <c r="KHR2" s="64"/>
      <c r="KHS2" s="64"/>
      <c r="KHT2" s="64"/>
      <c r="KHU2" s="64"/>
      <c r="KHV2" s="64"/>
      <c r="KHW2" s="64"/>
      <c r="KHX2" s="64"/>
      <c r="KHY2" s="64"/>
      <c r="KHZ2" s="64"/>
      <c r="KIA2" s="64"/>
      <c r="KIB2" s="64"/>
      <c r="KIC2" s="64"/>
      <c r="KID2" s="64"/>
      <c r="KIE2" s="64"/>
      <c r="KIF2" s="64"/>
      <c r="KIG2" s="64"/>
      <c r="KIH2" s="64"/>
      <c r="KII2" s="64"/>
      <c r="KIJ2" s="64"/>
      <c r="KIK2" s="64"/>
      <c r="KIL2" s="64"/>
      <c r="KIM2" s="64"/>
      <c r="KIN2" s="64"/>
      <c r="KIO2" s="64"/>
      <c r="KIP2" s="64"/>
      <c r="KIQ2" s="64"/>
      <c r="KIR2" s="64"/>
      <c r="KIS2" s="64"/>
      <c r="KIT2" s="64"/>
      <c r="KIU2" s="64"/>
      <c r="KIV2" s="64"/>
      <c r="KIW2" s="64"/>
      <c r="KIX2" s="64"/>
      <c r="KIY2" s="64"/>
      <c r="KIZ2" s="64"/>
      <c r="KJA2" s="64"/>
      <c r="KJB2" s="64"/>
      <c r="KJC2" s="64"/>
      <c r="KJD2" s="64"/>
      <c r="KJE2" s="64"/>
      <c r="KJF2" s="64"/>
      <c r="KJG2" s="64"/>
      <c r="KJH2" s="64"/>
      <c r="KJI2" s="64"/>
      <c r="KJJ2" s="64"/>
      <c r="KJK2" s="64"/>
      <c r="KJL2" s="64"/>
      <c r="KJM2" s="64"/>
      <c r="KJN2" s="64"/>
      <c r="KJO2" s="64"/>
      <c r="KJP2" s="64"/>
      <c r="KJQ2" s="64"/>
      <c r="KJR2" s="64"/>
      <c r="KJS2" s="64"/>
      <c r="KJT2" s="64"/>
      <c r="KJU2" s="64"/>
      <c r="KJV2" s="64"/>
      <c r="KJW2" s="64"/>
      <c r="KJX2" s="64"/>
      <c r="KJY2" s="64"/>
      <c r="KJZ2" s="64"/>
      <c r="KKA2" s="64"/>
      <c r="KKB2" s="64"/>
      <c r="KKC2" s="64"/>
      <c r="KKD2" s="64"/>
      <c r="KKE2" s="64"/>
      <c r="KKF2" s="64"/>
      <c r="KKG2" s="64"/>
      <c r="KKH2" s="64"/>
      <c r="KKI2" s="64"/>
      <c r="KKJ2" s="64"/>
      <c r="KKK2" s="64"/>
      <c r="KKL2" s="64"/>
      <c r="KKM2" s="64"/>
      <c r="KKN2" s="64"/>
      <c r="KKO2" s="64"/>
      <c r="KKP2" s="64"/>
      <c r="KKQ2" s="64"/>
      <c r="KKR2" s="64"/>
      <c r="KKS2" s="64"/>
      <c r="KKT2" s="64"/>
      <c r="KKU2" s="64"/>
      <c r="KKV2" s="64"/>
      <c r="KKW2" s="64"/>
      <c r="KKX2" s="64"/>
      <c r="KKY2" s="64"/>
      <c r="KKZ2" s="64"/>
      <c r="KLA2" s="64"/>
      <c r="KLB2" s="64"/>
      <c r="KLC2" s="64"/>
      <c r="KLD2" s="64"/>
      <c r="KLE2" s="64"/>
      <c r="KLF2" s="64"/>
      <c r="KLG2" s="64"/>
      <c r="KLH2" s="64"/>
      <c r="KLI2" s="64"/>
      <c r="KLJ2" s="64"/>
      <c r="KLK2" s="64"/>
      <c r="KLL2" s="64"/>
      <c r="KLM2" s="64"/>
      <c r="KLN2" s="64"/>
      <c r="KLO2" s="64"/>
      <c r="KLP2" s="64"/>
      <c r="KLQ2" s="64"/>
      <c r="KLR2" s="64"/>
      <c r="KLS2" s="64"/>
      <c r="KLT2" s="64"/>
      <c r="KLU2" s="64"/>
      <c r="KLV2" s="64"/>
      <c r="KLW2" s="64"/>
      <c r="KLX2" s="64"/>
      <c r="KLY2" s="64"/>
      <c r="KLZ2" s="64"/>
      <c r="KMA2" s="64"/>
      <c r="KMB2" s="64"/>
      <c r="KMC2" s="64"/>
      <c r="KMD2" s="64"/>
      <c r="KME2" s="64"/>
      <c r="KMF2" s="64"/>
      <c r="KMG2" s="64"/>
      <c r="KMH2" s="64"/>
      <c r="KMI2" s="64"/>
      <c r="KMJ2" s="64"/>
      <c r="KMK2" s="64"/>
      <c r="KML2" s="64"/>
      <c r="KMM2" s="64"/>
      <c r="KMN2" s="64"/>
      <c r="KMO2" s="64"/>
      <c r="KMP2" s="64"/>
      <c r="KMQ2" s="64"/>
      <c r="KMR2" s="64"/>
      <c r="KMS2" s="64"/>
      <c r="KMT2" s="64"/>
      <c r="KMU2" s="64"/>
      <c r="KMV2" s="64"/>
      <c r="KMW2" s="64"/>
      <c r="KMX2" s="64"/>
      <c r="KMY2" s="64"/>
      <c r="KMZ2" s="64"/>
      <c r="KNA2" s="64"/>
      <c r="KNB2" s="64"/>
      <c r="KNC2" s="64"/>
      <c r="KND2" s="64"/>
      <c r="KNE2" s="64"/>
      <c r="KNF2" s="64"/>
      <c r="KNG2" s="64"/>
      <c r="KNH2" s="64"/>
      <c r="KNI2" s="64"/>
      <c r="KNJ2" s="64"/>
      <c r="KNK2" s="64"/>
      <c r="KNL2" s="64"/>
      <c r="KNM2" s="64"/>
      <c r="KNN2" s="64"/>
      <c r="KNO2" s="64"/>
      <c r="KNP2" s="64"/>
      <c r="KNQ2" s="64"/>
      <c r="KNR2" s="64"/>
      <c r="KNS2" s="64"/>
      <c r="KNT2" s="64"/>
      <c r="KNU2" s="64"/>
      <c r="KNV2" s="64"/>
      <c r="KNW2" s="64"/>
      <c r="KNX2" s="64"/>
      <c r="KNY2" s="64"/>
      <c r="KNZ2" s="64"/>
      <c r="KOA2" s="64"/>
      <c r="KOB2" s="64"/>
      <c r="KOC2" s="64"/>
      <c r="KOD2" s="64"/>
      <c r="KOE2" s="64"/>
      <c r="KOF2" s="64"/>
      <c r="KOG2" s="64"/>
      <c r="KOH2" s="64"/>
      <c r="KOI2" s="64"/>
      <c r="KOJ2" s="64"/>
      <c r="KOK2" s="64"/>
      <c r="KOL2" s="64"/>
      <c r="KOM2" s="64"/>
      <c r="KON2" s="64"/>
      <c r="KOO2" s="64"/>
      <c r="KOP2" s="64"/>
      <c r="KOQ2" s="64"/>
      <c r="KOR2" s="64"/>
      <c r="KOS2" s="64"/>
      <c r="KOT2" s="64"/>
      <c r="KOU2" s="64"/>
      <c r="KOV2" s="64"/>
      <c r="KOW2" s="64"/>
      <c r="KOX2" s="64"/>
      <c r="KOY2" s="64"/>
      <c r="KOZ2" s="64"/>
      <c r="KPA2" s="64"/>
      <c r="KPB2" s="64"/>
      <c r="KPC2" s="64"/>
      <c r="KPD2" s="64"/>
      <c r="KPE2" s="64"/>
      <c r="KPF2" s="64"/>
      <c r="KPG2" s="64"/>
      <c r="KPH2" s="64"/>
      <c r="KPI2" s="64"/>
      <c r="KPJ2" s="64"/>
      <c r="KPK2" s="64"/>
      <c r="KPL2" s="64"/>
      <c r="KPM2" s="64"/>
      <c r="KPN2" s="64"/>
      <c r="KPO2" s="64"/>
      <c r="KPP2" s="64"/>
      <c r="KPQ2" s="64"/>
      <c r="KPR2" s="64"/>
      <c r="KPS2" s="64"/>
      <c r="KPT2" s="64"/>
      <c r="KPU2" s="64"/>
      <c r="KPV2" s="64"/>
      <c r="KPW2" s="64"/>
      <c r="KPX2" s="64"/>
      <c r="KPY2" s="64"/>
      <c r="KPZ2" s="64"/>
      <c r="KQA2" s="64"/>
      <c r="KQB2" s="64"/>
      <c r="KQC2" s="64"/>
      <c r="KQD2" s="64"/>
      <c r="KQE2" s="64"/>
      <c r="KQF2" s="64"/>
      <c r="KQG2" s="64"/>
      <c r="KQH2" s="64"/>
      <c r="KQI2" s="64"/>
      <c r="KQJ2" s="64"/>
      <c r="KQK2" s="64"/>
      <c r="KQL2" s="64"/>
      <c r="KQM2" s="64"/>
      <c r="KQN2" s="64"/>
      <c r="KQO2" s="64"/>
      <c r="KQP2" s="64"/>
      <c r="KQQ2" s="64"/>
      <c r="KQR2" s="64"/>
      <c r="KQS2" s="64"/>
      <c r="KQT2" s="64"/>
      <c r="KQU2" s="64"/>
      <c r="KQV2" s="64"/>
      <c r="KQW2" s="64"/>
      <c r="KQX2" s="64"/>
      <c r="KQY2" s="64"/>
      <c r="KQZ2" s="64"/>
      <c r="KRA2" s="64"/>
      <c r="KRB2" s="64"/>
      <c r="KRC2" s="64"/>
      <c r="KRD2" s="64"/>
      <c r="KRE2" s="64"/>
      <c r="KRF2" s="64"/>
      <c r="KRG2" s="64"/>
      <c r="KRH2" s="64"/>
      <c r="KRI2" s="64"/>
      <c r="KRJ2" s="64"/>
      <c r="KRK2" s="64"/>
      <c r="KRL2" s="64"/>
      <c r="KRM2" s="64"/>
      <c r="KRN2" s="64"/>
      <c r="KRO2" s="64"/>
      <c r="KRP2" s="64"/>
      <c r="KRQ2" s="64"/>
      <c r="KRR2" s="64"/>
      <c r="KRS2" s="64"/>
      <c r="KRT2" s="64"/>
      <c r="KRU2" s="64"/>
      <c r="KRV2" s="64"/>
      <c r="KRW2" s="64"/>
      <c r="KRX2" s="64"/>
      <c r="KRY2" s="64"/>
      <c r="KRZ2" s="64"/>
      <c r="KSA2" s="64"/>
      <c r="KSB2" s="64"/>
      <c r="KSC2" s="64"/>
      <c r="KSD2" s="64"/>
      <c r="KSE2" s="64"/>
      <c r="KSF2" s="64"/>
      <c r="KSG2" s="64"/>
      <c r="KSH2" s="64"/>
      <c r="KSI2" s="64"/>
      <c r="KSJ2" s="64"/>
      <c r="KSK2" s="64"/>
      <c r="KSL2" s="64"/>
      <c r="KSM2" s="64"/>
      <c r="KSN2" s="64"/>
      <c r="KSO2" s="64"/>
      <c r="KSP2" s="64"/>
      <c r="KSQ2" s="64"/>
      <c r="KSR2" s="64"/>
      <c r="KSS2" s="64"/>
      <c r="KST2" s="64"/>
      <c r="KSU2" s="64"/>
      <c r="KSV2" s="64"/>
      <c r="KSW2" s="64"/>
      <c r="KSX2" s="64"/>
      <c r="KSY2" s="64"/>
      <c r="KSZ2" s="64"/>
      <c r="KTA2" s="64"/>
      <c r="KTB2" s="64"/>
      <c r="KTC2" s="64"/>
      <c r="KTD2" s="64"/>
      <c r="KTE2" s="64"/>
      <c r="KTF2" s="64"/>
      <c r="KTG2" s="64"/>
      <c r="KTH2" s="64"/>
      <c r="KTI2" s="64"/>
      <c r="KTJ2" s="64"/>
      <c r="KTK2" s="64"/>
      <c r="KTL2" s="64"/>
      <c r="KTM2" s="64"/>
      <c r="KTN2" s="64"/>
      <c r="KTO2" s="64"/>
      <c r="KTP2" s="64"/>
      <c r="KTQ2" s="64"/>
      <c r="KTR2" s="64"/>
      <c r="KTS2" s="64"/>
      <c r="KTT2" s="64"/>
      <c r="KTU2" s="64"/>
      <c r="KTV2" s="64"/>
      <c r="KTW2" s="64"/>
      <c r="KTX2" s="64"/>
      <c r="KTY2" s="64"/>
      <c r="KTZ2" s="64"/>
      <c r="KUA2" s="64"/>
      <c r="KUB2" s="64"/>
      <c r="KUC2" s="64"/>
      <c r="KUD2" s="64"/>
      <c r="KUE2" s="64"/>
      <c r="KUF2" s="64"/>
      <c r="KUG2" s="64"/>
      <c r="KUH2" s="64"/>
      <c r="KUI2" s="64"/>
      <c r="KUJ2" s="64"/>
      <c r="KUK2" s="64"/>
      <c r="KUL2" s="64"/>
      <c r="KUM2" s="64"/>
      <c r="KUN2" s="64"/>
      <c r="KUO2" s="64"/>
      <c r="KUP2" s="64"/>
      <c r="KUQ2" s="64"/>
      <c r="KUR2" s="64"/>
      <c r="KUS2" s="64"/>
      <c r="KUT2" s="64"/>
      <c r="KUU2" s="64"/>
      <c r="KUV2" s="64"/>
      <c r="KUW2" s="64"/>
      <c r="KUX2" s="64"/>
      <c r="KUY2" s="64"/>
      <c r="KUZ2" s="64"/>
      <c r="KVA2" s="64"/>
      <c r="KVB2" s="64"/>
      <c r="KVC2" s="64"/>
      <c r="KVD2" s="64"/>
      <c r="KVE2" s="64"/>
      <c r="KVF2" s="64"/>
      <c r="KVG2" s="64"/>
      <c r="KVH2" s="64"/>
      <c r="KVI2" s="64"/>
      <c r="KVJ2" s="64"/>
      <c r="KVK2" s="64"/>
      <c r="KVL2" s="64"/>
      <c r="KVM2" s="64"/>
      <c r="KVN2" s="64"/>
      <c r="KVO2" s="64"/>
      <c r="KVP2" s="64"/>
      <c r="KVQ2" s="64"/>
      <c r="KVR2" s="64"/>
      <c r="KVS2" s="64"/>
      <c r="KVT2" s="64"/>
      <c r="KVU2" s="64"/>
      <c r="KVV2" s="64"/>
      <c r="KVW2" s="64"/>
      <c r="KVX2" s="64"/>
      <c r="KVY2" s="64"/>
      <c r="KVZ2" s="64"/>
      <c r="KWA2" s="64"/>
      <c r="KWB2" s="64"/>
      <c r="KWC2" s="64"/>
      <c r="KWD2" s="64"/>
      <c r="KWE2" s="64"/>
      <c r="KWF2" s="64"/>
      <c r="KWG2" s="64"/>
      <c r="KWH2" s="64"/>
      <c r="KWI2" s="64"/>
      <c r="KWJ2" s="64"/>
      <c r="KWK2" s="64"/>
      <c r="KWL2" s="64"/>
      <c r="KWM2" s="64"/>
      <c r="KWN2" s="64"/>
      <c r="KWO2" s="64"/>
      <c r="KWP2" s="64"/>
      <c r="KWQ2" s="64"/>
      <c r="KWR2" s="64"/>
      <c r="KWS2" s="64"/>
      <c r="KWT2" s="64"/>
      <c r="KWU2" s="64"/>
      <c r="KWV2" s="64"/>
      <c r="KWW2" s="64"/>
      <c r="KWX2" s="64"/>
      <c r="KWY2" s="64"/>
      <c r="KWZ2" s="64"/>
      <c r="KXA2" s="64"/>
      <c r="KXB2" s="64"/>
      <c r="KXC2" s="64"/>
      <c r="KXD2" s="64"/>
      <c r="KXE2" s="64"/>
      <c r="KXF2" s="64"/>
      <c r="KXG2" s="64"/>
      <c r="KXH2" s="64"/>
      <c r="KXI2" s="64"/>
      <c r="KXJ2" s="64"/>
      <c r="KXK2" s="64"/>
      <c r="KXL2" s="64"/>
      <c r="KXM2" s="64"/>
      <c r="KXN2" s="64"/>
      <c r="KXO2" s="64"/>
      <c r="KXP2" s="64"/>
      <c r="KXQ2" s="64"/>
      <c r="KXR2" s="64"/>
      <c r="KXS2" s="64"/>
      <c r="KXT2" s="64"/>
      <c r="KXU2" s="64"/>
      <c r="KXV2" s="64"/>
      <c r="KXW2" s="64"/>
      <c r="KXX2" s="64"/>
      <c r="KXY2" s="64"/>
      <c r="KXZ2" s="64"/>
      <c r="KYA2" s="64"/>
      <c r="KYB2" s="64"/>
      <c r="KYC2" s="64"/>
      <c r="KYD2" s="64"/>
      <c r="KYE2" s="64"/>
      <c r="KYF2" s="64"/>
      <c r="KYG2" s="64"/>
      <c r="KYH2" s="64"/>
      <c r="KYI2" s="64"/>
      <c r="KYJ2" s="64"/>
      <c r="KYK2" s="64"/>
      <c r="KYL2" s="64"/>
      <c r="KYM2" s="64"/>
      <c r="KYN2" s="64"/>
      <c r="KYO2" s="64"/>
      <c r="KYP2" s="64"/>
      <c r="KYQ2" s="64"/>
      <c r="KYR2" s="64"/>
      <c r="KYS2" s="64"/>
      <c r="KYT2" s="64"/>
      <c r="KYU2" s="64"/>
      <c r="KYV2" s="64"/>
      <c r="KYW2" s="64"/>
      <c r="KYX2" s="64"/>
      <c r="KYY2" s="64"/>
      <c r="KYZ2" s="64"/>
      <c r="KZA2" s="64"/>
      <c r="KZB2" s="64"/>
      <c r="KZC2" s="64"/>
      <c r="KZD2" s="64"/>
      <c r="KZE2" s="64"/>
      <c r="KZF2" s="64"/>
      <c r="KZG2" s="64"/>
      <c r="KZH2" s="64"/>
      <c r="KZI2" s="64"/>
      <c r="KZJ2" s="64"/>
      <c r="KZK2" s="64"/>
      <c r="KZL2" s="64"/>
      <c r="KZM2" s="64"/>
      <c r="KZN2" s="64"/>
      <c r="KZO2" s="64"/>
      <c r="KZP2" s="64"/>
      <c r="KZQ2" s="64"/>
      <c r="KZR2" s="64"/>
      <c r="KZS2" s="64"/>
      <c r="KZT2" s="64"/>
      <c r="KZU2" s="64"/>
      <c r="KZV2" s="64"/>
      <c r="KZW2" s="64"/>
      <c r="KZX2" s="64"/>
      <c r="KZY2" s="64"/>
      <c r="KZZ2" s="64"/>
      <c r="LAA2" s="64"/>
      <c r="LAB2" s="64"/>
      <c r="LAC2" s="64"/>
      <c r="LAD2" s="64"/>
      <c r="LAE2" s="64"/>
      <c r="LAF2" s="64"/>
      <c r="LAG2" s="64"/>
      <c r="LAH2" s="64"/>
      <c r="LAI2" s="64"/>
      <c r="LAJ2" s="64"/>
      <c r="LAK2" s="64"/>
      <c r="LAL2" s="64"/>
      <c r="LAM2" s="64"/>
      <c r="LAN2" s="64"/>
      <c r="LAO2" s="64"/>
      <c r="LAP2" s="64"/>
      <c r="LAQ2" s="64"/>
      <c r="LAR2" s="64"/>
      <c r="LAS2" s="64"/>
      <c r="LAT2" s="64"/>
      <c r="LAU2" s="64"/>
      <c r="LAV2" s="64"/>
      <c r="LAW2" s="64"/>
      <c r="LAX2" s="64"/>
      <c r="LAY2" s="64"/>
      <c r="LAZ2" s="64"/>
      <c r="LBA2" s="64"/>
      <c r="LBB2" s="64"/>
      <c r="LBC2" s="64"/>
      <c r="LBD2" s="64"/>
      <c r="LBE2" s="64"/>
      <c r="LBF2" s="64"/>
      <c r="LBG2" s="64"/>
      <c r="LBH2" s="64"/>
      <c r="LBI2" s="64"/>
      <c r="LBJ2" s="64"/>
      <c r="LBK2" s="64"/>
      <c r="LBL2" s="64"/>
      <c r="LBM2" s="64"/>
      <c r="LBN2" s="64"/>
      <c r="LBO2" s="64"/>
      <c r="LBP2" s="64"/>
      <c r="LBQ2" s="64"/>
      <c r="LBR2" s="64"/>
      <c r="LBS2" s="64"/>
      <c r="LBT2" s="64"/>
      <c r="LBU2" s="64"/>
      <c r="LBV2" s="64"/>
      <c r="LBW2" s="64"/>
      <c r="LBX2" s="64"/>
      <c r="LBY2" s="64"/>
      <c r="LBZ2" s="64"/>
      <c r="LCA2" s="64"/>
      <c r="LCB2" s="64"/>
      <c r="LCC2" s="64"/>
      <c r="LCD2" s="64"/>
      <c r="LCE2" s="64"/>
      <c r="LCF2" s="64"/>
      <c r="LCG2" s="64"/>
      <c r="LCH2" s="64"/>
      <c r="LCI2" s="64"/>
      <c r="LCJ2" s="64"/>
      <c r="LCK2" s="64"/>
      <c r="LCL2" s="64"/>
      <c r="LCM2" s="64"/>
      <c r="LCN2" s="64"/>
      <c r="LCO2" s="64"/>
      <c r="LCP2" s="64"/>
      <c r="LCQ2" s="64"/>
      <c r="LCR2" s="64"/>
      <c r="LCS2" s="64"/>
      <c r="LCT2" s="64"/>
      <c r="LCU2" s="64"/>
      <c r="LCV2" s="64"/>
      <c r="LCW2" s="64"/>
      <c r="LCX2" s="64"/>
      <c r="LCY2" s="64"/>
      <c r="LCZ2" s="64"/>
      <c r="LDA2" s="64"/>
      <c r="LDB2" s="64"/>
      <c r="LDC2" s="64"/>
      <c r="LDD2" s="64"/>
      <c r="LDE2" s="64"/>
      <c r="LDF2" s="64"/>
      <c r="LDG2" s="64"/>
      <c r="LDH2" s="64"/>
      <c r="LDI2" s="64"/>
      <c r="LDJ2" s="64"/>
      <c r="LDK2" s="64"/>
      <c r="LDL2" s="64"/>
      <c r="LDM2" s="64"/>
      <c r="LDN2" s="64"/>
      <c r="LDO2" s="64"/>
      <c r="LDP2" s="64"/>
      <c r="LDQ2" s="64"/>
      <c r="LDR2" s="64"/>
      <c r="LDS2" s="64"/>
      <c r="LDT2" s="64"/>
      <c r="LDU2" s="64"/>
      <c r="LDV2" s="64"/>
      <c r="LDW2" s="64"/>
      <c r="LDX2" s="64"/>
      <c r="LDY2" s="64"/>
      <c r="LDZ2" s="64"/>
      <c r="LEA2" s="64"/>
      <c r="LEB2" s="64"/>
      <c r="LEC2" s="64"/>
      <c r="LED2" s="64"/>
      <c r="LEE2" s="64"/>
      <c r="LEF2" s="64"/>
      <c r="LEG2" s="64"/>
      <c r="LEH2" s="64"/>
      <c r="LEI2" s="64"/>
      <c r="LEJ2" s="64"/>
      <c r="LEK2" s="64"/>
      <c r="LEL2" s="64"/>
      <c r="LEM2" s="64"/>
      <c r="LEN2" s="64"/>
      <c r="LEO2" s="64"/>
      <c r="LEP2" s="64"/>
      <c r="LEQ2" s="64"/>
      <c r="LER2" s="64"/>
      <c r="LES2" s="64"/>
      <c r="LET2" s="64"/>
      <c r="LEU2" s="64"/>
      <c r="LEV2" s="64"/>
      <c r="LEW2" s="64"/>
      <c r="LEX2" s="64"/>
      <c r="LEY2" s="64"/>
      <c r="LEZ2" s="64"/>
      <c r="LFA2" s="64"/>
      <c r="LFB2" s="64"/>
      <c r="LFC2" s="64"/>
      <c r="LFD2" s="64"/>
      <c r="LFE2" s="64"/>
      <c r="LFF2" s="64"/>
      <c r="LFG2" s="64"/>
      <c r="LFH2" s="64"/>
      <c r="LFI2" s="64"/>
      <c r="LFJ2" s="64"/>
      <c r="LFK2" s="64"/>
      <c r="LFL2" s="64"/>
      <c r="LFM2" s="64"/>
      <c r="LFN2" s="64"/>
      <c r="LFO2" s="64"/>
      <c r="LFP2" s="64"/>
      <c r="LFQ2" s="64"/>
      <c r="LFR2" s="64"/>
      <c r="LFS2" s="64"/>
      <c r="LFT2" s="64"/>
      <c r="LFU2" s="64"/>
      <c r="LFV2" s="64"/>
      <c r="LFW2" s="64"/>
      <c r="LFX2" s="64"/>
      <c r="LFY2" s="64"/>
      <c r="LFZ2" s="64"/>
      <c r="LGA2" s="64"/>
      <c r="LGB2" s="64"/>
      <c r="LGC2" s="64"/>
      <c r="LGD2" s="64"/>
      <c r="LGE2" s="64"/>
      <c r="LGF2" s="64"/>
      <c r="LGG2" s="64"/>
      <c r="LGH2" s="64"/>
      <c r="LGI2" s="64"/>
      <c r="LGJ2" s="64"/>
      <c r="LGK2" s="64"/>
      <c r="LGL2" s="64"/>
      <c r="LGM2" s="64"/>
      <c r="LGN2" s="64"/>
      <c r="LGO2" s="64"/>
      <c r="LGP2" s="64"/>
      <c r="LGQ2" s="64"/>
      <c r="LGR2" s="64"/>
      <c r="LGS2" s="64"/>
      <c r="LGT2" s="64"/>
      <c r="LGU2" s="64"/>
      <c r="LGV2" s="64"/>
      <c r="LGW2" s="64"/>
      <c r="LGX2" s="64"/>
      <c r="LGY2" s="64"/>
      <c r="LGZ2" s="64"/>
      <c r="LHA2" s="64"/>
      <c r="LHB2" s="64"/>
      <c r="LHC2" s="64"/>
      <c r="LHD2" s="64"/>
      <c r="LHE2" s="64"/>
      <c r="LHF2" s="64"/>
      <c r="LHG2" s="64"/>
      <c r="LHH2" s="64"/>
      <c r="LHI2" s="64"/>
      <c r="LHJ2" s="64"/>
      <c r="LHK2" s="64"/>
      <c r="LHL2" s="64"/>
      <c r="LHM2" s="64"/>
      <c r="LHN2" s="64"/>
      <c r="LHO2" s="64"/>
      <c r="LHP2" s="64"/>
      <c r="LHQ2" s="64"/>
      <c r="LHR2" s="64"/>
      <c r="LHS2" s="64"/>
      <c r="LHT2" s="64"/>
      <c r="LHU2" s="64"/>
      <c r="LHV2" s="64"/>
      <c r="LHW2" s="64"/>
      <c r="LHX2" s="64"/>
      <c r="LHY2" s="64"/>
      <c r="LHZ2" s="64"/>
      <c r="LIA2" s="64"/>
      <c r="LIB2" s="64"/>
      <c r="LIC2" s="64"/>
      <c r="LID2" s="64"/>
      <c r="LIE2" s="64"/>
      <c r="LIF2" s="64"/>
      <c r="LIG2" s="64"/>
      <c r="LIH2" s="64"/>
      <c r="LII2" s="64"/>
      <c r="LIJ2" s="64"/>
      <c r="LIK2" s="64"/>
      <c r="LIL2" s="64"/>
      <c r="LIM2" s="64"/>
      <c r="LIN2" s="64"/>
      <c r="LIO2" s="64"/>
      <c r="LIP2" s="64"/>
      <c r="LIQ2" s="64"/>
      <c r="LIR2" s="64"/>
      <c r="LIS2" s="64"/>
      <c r="LIT2" s="64"/>
      <c r="LIU2" s="64"/>
      <c r="LIV2" s="64"/>
      <c r="LIW2" s="64"/>
      <c r="LIX2" s="64"/>
      <c r="LIY2" s="64"/>
      <c r="LIZ2" s="64"/>
      <c r="LJA2" s="64"/>
      <c r="LJB2" s="64"/>
      <c r="LJC2" s="64"/>
      <c r="LJD2" s="64"/>
      <c r="LJE2" s="64"/>
      <c r="LJF2" s="64"/>
      <c r="LJG2" s="64"/>
      <c r="LJH2" s="64"/>
      <c r="LJI2" s="64"/>
      <c r="LJJ2" s="64"/>
      <c r="LJK2" s="64"/>
      <c r="LJL2" s="64"/>
      <c r="LJM2" s="64"/>
      <c r="LJN2" s="64"/>
      <c r="LJO2" s="64"/>
      <c r="LJP2" s="64"/>
      <c r="LJQ2" s="64"/>
      <c r="LJR2" s="64"/>
      <c r="LJS2" s="64"/>
      <c r="LJT2" s="64"/>
      <c r="LJU2" s="64"/>
      <c r="LJV2" s="64"/>
      <c r="LJW2" s="64"/>
      <c r="LJX2" s="64"/>
      <c r="LJY2" s="64"/>
      <c r="LJZ2" s="64"/>
      <c r="LKA2" s="64"/>
      <c r="LKB2" s="64"/>
      <c r="LKC2" s="64"/>
      <c r="LKD2" s="64"/>
      <c r="LKE2" s="64"/>
      <c r="LKF2" s="64"/>
      <c r="LKG2" s="64"/>
      <c r="LKH2" s="64"/>
      <c r="LKI2" s="64"/>
      <c r="LKJ2" s="64"/>
      <c r="LKK2" s="64"/>
      <c r="LKL2" s="64"/>
      <c r="LKM2" s="64"/>
      <c r="LKN2" s="64"/>
      <c r="LKO2" s="64"/>
      <c r="LKP2" s="64"/>
      <c r="LKQ2" s="64"/>
      <c r="LKR2" s="64"/>
      <c r="LKS2" s="64"/>
      <c r="LKT2" s="64"/>
      <c r="LKU2" s="64"/>
      <c r="LKV2" s="64"/>
      <c r="LKW2" s="64"/>
      <c r="LKX2" s="64"/>
      <c r="LKY2" s="64"/>
      <c r="LKZ2" s="64"/>
      <c r="LLA2" s="64"/>
      <c r="LLB2" s="64"/>
      <c r="LLC2" s="64"/>
      <c r="LLD2" s="64"/>
      <c r="LLE2" s="64"/>
      <c r="LLF2" s="64"/>
      <c r="LLG2" s="64"/>
      <c r="LLH2" s="64"/>
      <c r="LLI2" s="64"/>
      <c r="LLJ2" s="64"/>
      <c r="LLK2" s="64"/>
      <c r="LLL2" s="64"/>
      <c r="LLM2" s="64"/>
      <c r="LLN2" s="64"/>
      <c r="LLO2" s="64"/>
      <c r="LLP2" s="64"/>
      <c r="LLQ2" s="64"/>
      <c r="LLR2" s="64"/>
      <c r="LLS2" s="64"/>
      <c r="LLT2" s="64"/>
      <c r="LLU2" s="64"/>
      <c r="LLV2" s="64"/>
      <c r="LLW2" s="64"/>
      <c r="LLX2" s="64"/>
      <c r="LLY2" s="64"/>
      <c r="LLZ2" s="64"/>
      <c r="LMA2" s="64"/>
      <c r="LMB2" s="64"/>
      <c r="LMC2" s="64"/>
      <c r="LMD2" s="64"/>
      <c r="LME2" s="64"/>
      <c r="LMF2" s="64"/>
      <c r="LMG2" s="64"/>
      <c r="LMH2" s="64"/>
      <c r="LMI2" s="64"/>
      <c r="LMJ2" s="64"/>
      <c r="LMK2" s="64"/>
      <c r="LML2" s="64"/>
      <c r="LMM2" s="64"/>
      <c r="LMN2" s="64"/>
      <c r="LMO2" s="64"/>
      <c r="LMP2" s="64"/>
      <c r="LMQ2" s="64"/>
      <c r="LMR2" s="64"/>
      <c r="LMS2" s="64"/>
      <c r="LMT2" s="64"/>
      <c r="LMU2" s="64"/>
      <c r="LMV2" s="64"/>
      <c r="LMW2" s="64"/>
      <c r="LMX2" s="64"/>
      <c r="LMY2" s="64"/>
      <c r="LMZ2" s="64"/>
      <c r="LNA2" s="64"/>
      <c r="LNB2" s="64"/>
      <c r="LNC2" s="64"/>
      <c r="LND2" s="64"/>
      <c r="LNE2" s="64"/>
      <c r="LNF2" s="64"/>
      <c r="LNG2" s="64"/>
      <c r="LNH2" s="64"/>
      <c r="LNI2" s="64"/>
      <c r="LNJ2" s="64"/>
      <c r="LNK2" s="64"/>
      <c r="LNL2" s="64"/>
      <c r="LNM2" s="64"/>
      <c r="LNN2" s="64"/>
      <c r="LNO2" s="64"/>
      <c r="LNP2" s="64"/>
      <c r="LNQ2" s="64"/>
      <c r="LNR2" s="64"/>
      <c r="LNS2" s="64"/>
      <c r="LNT2" s="64"/>
      <c r="LNU2" s="64"/>
      <c r="LNV2" s="64"/>
      <c r="LNW2" s="64"/>
      <c r="LNX2" s="64"/>
      <c r="LNY2" s="64"/>
      <c r="LNZ2" s="64"/>
      <c r="LOA2" s="64"/>
      <c r="LOB2" s="64"/>
      <c r="LOC2" s="64"/>
      <c r="LOD2" s="64"/>
      <c r="LOE2" s="64"/>
      <c r="LOF2" s="64"/>
      <c r="LOG2" s="64"/>
      <c r="LOH2" s="64"/>
      <c r="LOI2" s="64"/>
      <c r="LOJ2" s="64"/>
      <c r="LOK2" s="64"/>
      <c r="LOL2" s="64"/>
      <c r="LOM2" s="64"/>
      <c r="LON2" s="64"/>
      <c r="LOO2" s="64"/>
      <c r="LOP2" s="64"/>
      <c r="LOQ2" s="64"/>
      <c r="LOR2" s="64"/>
      <c r="LOS2" s="64"/>
      <c r="LOT2" s="64"/>
      <c r="LOU2" s="64"/>
      <c r="LOV2" s="64"/>
      <c r="LOW2" s="64"/>
      <c r="LOX2" s="64"/>
      <c r="LOY2" s="64"/>
      <c r="LOZ2" s="64"/>
      <c r="LPA2" s="64"/>
      <c r="LPB2" s="64"/>
      <c r="LPC2" s="64"/>
      <c r="LPD2" s="64"/>
      <c r="LPE2" s="64"/>
      <c r="LPF2" s="64"/>
      <c r="LPG2" s="64"/>
      <c r="LPH2" s="64"/>
      <c r="LPI2" s="64"/>
      <c r="LPJ2" s="64"/>
      <c r="LPK2" s="64"/>
      <c r="LPL2" s="64"/>
      <c r="LPM2" s="64"/>
      <c r="LPN2" s="64"/>
      <c r="LPO2" s="64"/>
      <c r="LPP2" s="64"/>
      <c r="LPQ2" s="64"/>
      <c r="LPR2" s="64"/>
      <c r="LPS2" s="64"/>
      <c r="LPT2" s="64"/>
      <c r="LPU2" s="64"/>
      <c r="LPV2" s="64"/>
      <c r="LPW2" s="64"/>
      <c r="LPX2" s="64"/>
      <c r="LPY2" s="64"/>
      <c r="LPZ2" s="64"/>
      <c r="LQA2" s="64"/>
      <c r="LQB2" s="64"/>
      <c r="LQC2" s="64"/>
      <c r="LQD2" s="64"/>
      <c r="LQE2" s="64"/>
      <c r="LQF2" s="64"/>
      <c r="LQG2" s="64"/>
      <c r="LQH2" s="64"/>
      <c r="LQI2" s="64"/>
      <c r="LQJ2" s="64"/>
      <c r="LQK2" s="64"/>
      <c r="LQL2" s="64"/>
      <c r="LQM2" s="64"/>
      <c r="LQN2" s="64"/>
      <c r="LQO2" s="64"/>
      <c r="LQP2" s="64"/>
      <c r="LQQ2" s="64"/>
      <c r="LQR2" s="64"/>
      <c r="LQS2" s="64"/>
      <c r="LQT2" s="64"/>
      <c r="LQU2" s="64"/>
      <c r="LQV2" s="64"/>
      <c r="LQW2" s="64"/>
      <c r="LQX2" s="64"/>
      <c r="LQY2" s="64"/>
      <c r="LQZ2" s="64"/>
      <c r="LRA2" s="64"/>
      <c r="LRB2" s="64"/>
      <c r="LRC2" s="64"/>
      <c r="LRD2" s="64"/>
      <c r="LRE2" s="64"/>
      <c r="LRF2" s="64"/>
      <c r="LRG2" s="64"/>
      <c r="LRH2" s="64"/>
      <c r="LRI2" s="64"/>
      <c r="LRJ2" s="64"/>
      <c r="LRK2" s="64"/>
      <c r="LRL2" s="64"/>
      <c r="LRM2" s="64"/>
      <c r="LRN2" s="64"/>
      <c r="LRO2" s="64"/>
      <c r="LRP2" s="64"/>
      <c r="LRQ2" s="64"/>
      <c r="LRR2" s="64"/>
      <c r="LRS2" s="64"/>
      <c r="LRT2" s="64"/>
      <c r="LRU2" s="64"/>
      <c r="LRV2" s="64"/>
      <c r="LRW2" s="64"/>
      <c r="LRX2" s="64"/>
      <c r="LRY2" s="64"/>
      <c r="LRZ2" s="64"/>
      <c r="LSA2" s="64"/>
      <c r="LSB2" s="64"/>
      <c r="LSC2" s="64"/>
      <c r="LSD2" s="64"/>
      <c r="LSE2" s="64"/>
      <c r="LSF2" s="64"/>
      <c r="LSG2" s="64"/>
      <c r="LSH2" s="64"/>
      <c r="LSI2" s="64"/>
      <c r="LSJ2" s="64"/>
      <c r="LSK2" s="64"/>
      <c r="LSL2" s="64"/>
      <c r="LSM2" s="64"/>
      <c r="LSN2" s="64"/>
      <c r="LSO2" s="64"/>
      <c r="LSP2" s="64"/>
      <c r="LSQ2" s="64"/>
      <c r="LSR2" s="64"/>
      <c r="LSS2" s="64"/>
      <c r="LST2" s="64"/>
      <c r="LSU2" s="64"/>
      <c r="LSV2" s="64"/>
      <c r="LSW2" s="64"/>
      <c r="LSX2" s="64"/>
      <c r="LSY2" s="64"/>
      <c r="LSZ2" s="64"/>
      <c r="LTA2" s="64"/>
      <c r="LTB2" s="64"/>
      <c r="LTC2" s="64"/>
      <c r="LTD2" s="64"/>
      <c r="LTE2" s="64"/>
      <c r="LTF2" s="64"/>
      <c r="LTG2" s="64"/>
      <c r="LTH2" s="64"/>
      <c r="LTI2" s="64"/>
      <c r="LTJ2" s="64"/>
      <c r="LTK2" s="64"/>
      <c r="LTL2" s="64"/>
      <c r="LTM2" s="64"/>
      <c r="LTN2" s="64"/>
      <c r="LTO2" s="64"/>
      <c r="LTP2" s="64"/>
      <c r="LTQ2" s="64"/>
      <c r="LTR2" s="64"/>
      <c r="LTS2" s="64"/>
      <c r="LTT2" s="64"/>
      <c r="LTU2" s="64"/>
      <c r="LTV2" s="64"/>
      <c r="LTW2" s="64"/>
      <c r="LTX2" s="64"/>
      <c r="LTY2" s="64"/>
      <c r="LTZ2" s="64"/>
      <c r="LUA2" s="64"/>
      <c r="LUB2" s="64"/>
      <c r="LUC2" s="64"/>
      <c r="LUD2" s="64"/>
      <c r="LUE2" s="64"/>
      <c r="LUF2" s="64"/>
      <c r="LUG2" s="64"/>
      <c r="LUH2" s="64"/>
      <c r="LUI2" s="64"/>
      <c r="LUJ2" s="64"/>
      <c r="LUK2" s="64"/>
      <c r="LUL2" s="64"/>
      <c r="LUM2" s="64"/>
      <c r="LUN2" s="64"/>
      <c r="LUO2" s="64"/>
      <c r="LUP2" s="64"/>
      <c r="LUQ2" s="64"/>
      <c r="LUR2" s="64"/>
      <c r="LUS2" s="64"/>
      <c r="LUT2" s="64"/>
      <c r="LUU2" s="64"/>
      <c r="LUV2" s="64"/>
      <c r="LUW2" s="64"/>
      <c r="LUX2" s="64"/>
      <c r="LUY2" s="64"/>
      <c r="LUZ2" s="64"/>
      <c r="LVA2" s="64"/>
      <c r="LVB2" s="64"/>
      <c r="LVC2" s="64"/>
      <c r="LVD2" s="64"/>
      <c r="LVE2" s="64"/>
      <c r="LVF2" s="64"/>
      <c r="LVG2" s="64"/>
      <c r="LVH2" s="64"/>
      <c r="LVI2" s="64"/>
      <c r="LVJ2" s="64"/>
      <c r="LVK2" s="64"/>
      <c r="LVL2" s="64"/>
      <c r="LVM2" s="64"/>
      <c r="LVN2" s="64"/>
      <c r="LVO2" s="64"/>
      <c r="LVP2" s="64"/>
      <c r="LVQ2" s="64"/>
      <c r="LVR2" s="64"/>
      <c r="LVS2" s="64"/>
      <c r="LVT2" s="64"/>
      <c r="LVU2" s="64"/>
      <c r="LVV2" s="64"/>
      <c r="LVW2" s="64"/>
      <c r="LVX2" s="64"/>
      <c r="LVY2" s="64"/>
      <c r="LVZ2" s="64"/>
      <c r="LWA2" s="64"/>
      <c r="LWB2" s="64"/>
      <c r="LWC2" s="64"/>
      <c r="LWD2" s="64"/>
      <c r="LWE2" s="64"/>
      <c r="LWF2" s="64"/>
      <c r="LWG2" s="64"/>
      <c r="LWH2" s="64"/>
      <c r="LWI2" s="64"/>
      <c r="LWJ2" s="64"/>
      <c r="LWK2" s="64"/>
      <c r="LWL2" s="64"/>
      <c r="LWM2" s="64"/>
      <c r="LWN2" s="64"/>
      <c r="LWO2" s="64"/>
      <c r="LWP2" s="64"/>
      <c r="LWQ2" s="64"/>
      <c r="LWR2" s="64"/>
      <c r="LWS2" s="64"/>
      <c r="LWT2" s="64"/>
      <c r="LWU2" s="64"/>
      <c r="LWV2" s="64"/>
      <c r="LWW2" s="64"/>
      <c r="LWX2" s="64"/>
      <c r="LWY2" s="64"/>
      <c r="LWZ2" s="64"/>
      <c r="LXA2" s="64"/>
      <c r="LXB2" s="64"/>
      <c r="LXC2" s="64"/>
      <c r="LXD2" s="64"/>
      <c r="LXE2" s="64"/>
      <c r="LXF2" s="64"/>
      <c r="LXG2" s="64"/>
      <c r="LXH2" s="64"/>
      <c r="LXI2" s="64"/>
      <c r="LXJ2" s="64"/>
      <c r="LXK2" s="64"/>
      <c r="LXL2" s="64"/>
      <c r="LXM2" s="64"/>
      <c r="LXN2" s="64"/>
      <c r="LXO2" s="64"/>
      <c r="LXP2" s="64"/>
      <c r="LXQ2" s="64"/>
      <c r="LXR2" s="64"/>
      <c r="LXS2" s="64"/>
      <c r="LXT2" s="64"/>
      <c r="LXU2" s="64"/>
      <c r="LXV2" s="64"/>
      <c r="LXW2" s="64"/>
      <c r="LXX2" s="64"/>
      <c r="LXY2" s="64"/>
      <c r="LXZ2" s="64"/>
      <c r="LYA2" s="64"/>
      <c r="LYB2" s="64"/>
      <c r="LYC2" s="64"/>
      <c r="LYD2" s="64"/>
      <c r="LYE2" s="64"/>
      <c r="LYF2" s="64"/>
      <c r="LYG2" s="64"/>
      <c r="LYH2" s="64"/>
      <c r="LYI2" s="64"/>
      <c r="LYJ2" s="64"/>
      <c r="LYK2" s="64"/>
      <c r="LYL2" s="64"/>
      <c r="LYM2" s="64"/>
      <c r="LYN2" s="64"/>
      <c r="LYO2" s="64"/>
      <c r="LYP2" s="64"/>
      <c r="LYQ2" s="64"/>
      <c r="LYR2" s="64"/>
      <c r="LYS2" s="64"/>
      <c r="LYT2" s="64"/>
      <c r="LYU2" s="64"/>
      <c r="LYV2" s="64"/>
      <c r="LYW2" s="64"/>
      <c r="LYX2" s="64"/>
      <c r="LYY2" s="64"/>
      <c r="LYZ2" s="64"/>
      <c r="LZA2" s="64"/>
      <c r="LZB2" s="64"/>
      <c r="LZC2" s="64"/>
      <c r="LZD2" s="64"/>
      <c r="LZE2" s="64"/>
      <c r="LZF2" s="64"/>
      <c r="LZG2" s="64"/>
      <c r="LZH2" s="64"/>
      <c r="LZI2" s="64"/>
      <c r="LZJ2" s="64"/>
      <c r="LZK2" s="64"/>
      <c r="LZL2" s="64"/>
      <c r="LZM2" s="64"/>
      <c r="LZN2" s="64"/>
      <c r="LZO2" s="64"/>
      <c r="LZP2" s="64"/>
      <c r="LZQ2" s="64"/>
      <c r="LZR2" s="64"/>
      <c r="LZS2" s="64"/>
      <c r="LZT2" s="64"/>
      <c r="LZU2" s="64"/>
      <c r="LZV2" s="64"/>
      <c r="LZW2" s="64"/>
      <c r="LZX2" s="64"/>
      <c r="LZY2" s="64"/>
      <c r="LZZ2" s="64"/>
      <c r="MAA2" s="64"/>
      <c r="MAB2" s="64"/>
      <c r="MAC2" s="64"/>
      <c r="MAD2" s="64"/>
      <c r="MAE2" s="64"/>
      <c r="MAF2" s="64"/>
      <c r="MAG2" s="64"/>
      <c r="MAH2" s="64"/>
      <c r="MAI2" s="64"/>
      <c r="MAJ2" s="64"/>
      <c r="MAK2" s="64"/>
      <c r="MAL2" s="64"/>
      <c r="MAM2" s="64"/>
      <c r="MAN2" s="64"/>
      <c r="MAO2" s="64"/>
      <c r="MAP2" s="64"/>
      <c r="MAQ2" s="64"/>
      <c r="MAR2" s="64"/>
      <c r="MAS2" s="64"/>
      <c r="MAT2" s="64"/>
      <c r="MAU2" s="64"/>
      <c r="MAV2" s="64"/>
      <c r="MAW2" s="64"/>
      <c r="MAX2" s="64"/>
      <c r="MAY2" s="64"/>
      <c r="MAZ2" s="64"/>
      <c r="MBA2" s="64"/>
      <c r="MBB2" s="64"/>
      <c r="MBC2" s="64"/>
      <c r="MBD2" s="64"/>
      <c r="MBE2" s="64"/>
      <c r="MBF2" s="64"/>
      <c r="MBG2" s="64"/>
      <c r="MBH2" s="64"/>
      <c r="MBI2" s="64"/>
      <c r="MBJ2" s="64"/>
      <c r="MBK2" s="64"/>
      <c r="MBL2" s="64"/>
      <c r="MBM2" s="64"/>
      <c r="MBN2" s="64"/>
      <c r="MBO2" s="64"/>
      <c r="MBP2" s="64"/>
      <c r="MBQ2" s="64"/>
      <c r="MBR2" s="64"/>
      <c r="MBS2" s="64"/>
      <c r="MBT2" s="64"/>
      <c r="MBU2" s="64"/>
      <c r="MBV2" s="64"/>
      <c r="MBW2" s="64"/>
      <c r="MBX2" s="64"/>
      <c r="MBY2" s="64"/>
      <c r="MBZ2" s="64"/>
      <c r="MCA2" s="64"/>
      <c r="MCB2" s="64"/>
      <c r="MCC2" s="64"/>
      <c r="MCD2" s="64"/>
      <c r="MCE2" s="64"/>
      <c r="MCF2" s="64"/>
      <c r="MCG2" s="64"/>
      <c r="MCH2" s="64"/>
      <c r="MCI2" s="64"/>
      <c r="MCJ2" s="64"/>
      <c r="MCK2" s="64"/>
      <c r="MCL2" s="64"/>
      <c r="MCM2" s="64"/>
      <c r="MCN2" s="64"/>
      <c r="MCO2" s="64"/>
      <c r="MCP2" s="64"/>
      <c r="MCQ2" s="64"/>
      <c r="MCR2" s="64"/>
      <c r="MCS2" s="64"/>
      <c r="MCT2" s="64"/>
      <c r="MCU2" s="64"/>
      <c r="MCV2" s="64"/>
      <c r="MCW2" s="64"/>
      <c r="MCX2" s="64"/>
      <c r="MCY2" s="64"/>
      <c r="MCZ2" s="64"/>
      <c r="MDA2" s="64"/>
      <c r="MDB2" s="64"/>
      <c r="MDC2" s="64"/>
      <c r="MDD2" s="64"/>
      <c r="MDE2" s="64"/>
      <c r="MDF2" s="64"/>
      <c r="MDG2" s="64"/>
      <c r="MDH2" s="64"/>
      <c r="MDI2" s="64"/>
      <c r="MDJ2" s="64"/>
      <c r="MDK2" s="64"/>
      <c r="MDL2" s="64"/>
      <c r="MDM2" s="64"/>
      <c r="MDN2" s="64"/>
      <c r="MDO2" s="64"/>
      <c r="MDP2" s="64"/>
      <c r="MDQ2" s="64"/>
      <c r="MDR2" s="64"/>
      <c r="MDS2" s="64"/>
      <c r="MDT2" s="64"/>
      <c r="MDU2" s="64"/>
      <c r="MDV2" s="64"/>
      <c r="MDW2" s="64"/>
      <c r="MDX2" s="64"/>
      <c r="MDY2" s="64"/>
      <c r="MDZ2" s="64"/>
      <c r="MEA2" s="64"/>
      <c r="MEB2" s="64"/>
      <c r="MEC2" s="64"/>
      <c r="MED2" s="64"/>
      <c r="MEE2" s="64"/>
      <c r="MEF2" s="64"/>
      <c r="MEG2" s="64"/>
      <c r="MEH2" s="64"/>
      <c r="MEI2" s="64"/>
      <c r="MEJ2" s="64"/>
      <c r="MEK2" s="64"/>
      <c r="MEL2" s="64"/>
      <c r="MEM2" s="64"/>
      <c r="MEN2" s="64"/>
      <c r="MEO2" s="64"/>
      <c r="MEP2" s="64"/>
      <c r="MEQ2" s="64"/>
      <c r="MER2" s="64"/>
      <c r="MES2" s="64"/>
      <c r="MET2" s="64"/>
      <c r="MEU2" s="64"/>
      <c r="MEV2" s="64"/>
      <c r="MEW2" s="64"/>
      <c r="MEX2" s="64"/>
      <c r="MEY2" s="64"/>
      <c r="MEZ2" s="64"/>
      <c r="MFA2" s="64"/>
      <c r="MFB2" s="64"/>
      <c r="MFC2" s="64"/>
      <c r="MFD2" s="64"/>
      <c r="MFE2" s="64"/>
      <c r="MFF2" s="64"/>
      <c r="MFG2" s="64"/>
      <c r="MFH2" s="64"/>
      <c r="MFI2" s="64"/>
      <c r="MFJ2" s="64"/>
      <c r="MFK2" s="64"/>
      <c r="MFL2" s="64"/>
      <c r="MFM2" s="64"/>
      <c r="MFN2" s="64"/>
      <c r="MFO2" s="64"/>
      <c r="MFP2" s="64"/>
      <c r="MFQ2" s="64"/>
      <c r="MFR2" s="64"/>
      <c r="MFS2" s="64"/>
      <c r="MFT2" s="64"/>
      <c r="MFU2" s="64"/>
      <c r="MFV2" s="64"/>
      <c r="MFW2" s="64"/>
      <c r="MFX2" s="64"/>
      <c r="MFY2" s="64"/>
      <c r="MFZ2" s="64"/>
      <c r="MGA2" s="64"/>
      <c r="MGB2" s="64"/>
      <c r="MGC2" s="64"/>
      <c r="MGD2" s="64"/>
      <c r="MGE2" s="64"/>
      <c r="MGF2" s="64"/>
      <c r="MGG2" s="64"/>
      <c r="MGH2" s="64"/>
      <c r="MGI2" s="64"/>
      <c r="MGJ2" s="64"/>
      <c r="MGK2" s="64"/>
      <c r="MGL2" s="64"/>
      <c r="MGM2" s="64"/>
      <c r="MGN2" s="64"/>
      <c r="MGO2" s="64"/>
      <c r="MGP2" s="64"/>
      <c r="MGQ2" s="64"/>
      <c r="MGR2" s="64"/>
      <c r="MGS2" s="64"/>
      <c r="MGT2" s="64"/>
      <c r="MGU2" s="64"/>
      <c r="MGV2" s="64"/>
      <c r="MGW2" s="64"/>
      <c r="MGX2" s="64"/>
      <c r="MGY2" s="64"/>
      <c r="MGZ2" s="64"/>
      <c r="MHA2" s="64"/>
      <c r="MHB2" s="64"/>
      <c r="MHC2" s="64"/>
      <c r="MHD2" s="64"/>
      <c r="MHE2" s="64"/>
      <c r="MHF2" s="64"/>
      <c r="MHG2" s="64"/>
      <c r="MHH2" s="64"/>
      <c r="MHI2" s="64"/>
      <c r="MHJ2" s="64"/>
      <c r="MHK2" s="64"/>
      <c r="MHL2" s="64"/>
      <c r="MHM2" s="64"/>
      <c r="MHN2" s="64"/>
      <c r="MHO2" s="64"/>
      <c r="MHP2" s="64"/>
      <c r="MHQ2" s="64"/>
      <c r="MHR2" s="64"/>
      <c r="MHS2" s="64"/>
      <c r="MHT2" s="64"/>
      <c r="MHU2" s="64"/>
      <c r="MHV2" s="64"/>
      <c r="MHW2" s="64"/>
      <c r="MHX2" s="64"/>
      <c r="MHY2" s="64"/>
      <c r="MHZ2" s="64"/>
      <c r="MIA2" s="64"/>
      <c r="MIB2" s="64"/>
      <c r="MIC2" s="64"/>
      <c r="MID2" s="64"/>
      <c r="MIE2" s="64"/>
      <c r="MIF2" s="64"/>
      <c r="MIG2" s="64"/>
      <c r="MIH2" s="64"/>
      <c r="MII2" s="64"/>
      <c r="MIJ2" s="64"/>
      <c r="MIK2" s="64"/>
      <c r="MIL2" s="64"/>
      <c r="MIM2" s="64"/>
      <c r="MIN2" s="64"/>
      <c r="MIO2" s="64"/>
      <c r="MIP2" s="64"/>
      <c r="MIQ2" s="64"/>
      <c r="MIR2" s="64"/>
      <c r="MIS2" s="64"/>
      <c r="MIT2" s="64"/>
      <c r="MIU2" s="64"/>
      <c r="MIV2" s="64"/>
      <c r="MIW2" s="64"/>
      <c r="MIX2" s="64"/>
      <c r="MIY2" s="64"/>
      <c r="MIZ2" s="64"/>
      <c r="MJA2" s="64"/>
      <c r="MJB2" s="64"/>
      <c r="MJC2" s="64"/>
      <c r="MJD2" s="64"/>
      <c r="MJE2" s="64"/>
      <c r="MJF2" s="64"/>
      <c r="MJG2" s="64"/>
      <c r="MJH2" s="64"/>
      <c r="MJI2" s="64"/>
      <c r="MJJ2" s="64"/>
      <c r="MJK2" s="64"/>
      <c r="MJL2" s="64"/>
      <c r="MJM2" s="64"/>
      <c r="MJN2" s="64"/>
      <c r="MJO2" s="64"/>
      <c r="MJP2" s="64"/>
      <c r="MJQ2" s="64"/>
      <c r="MJR2" s="64"/>
      <c r="MJS2" s="64"/>
      <c r="MJT2" s="64"/>
      <c r="MJU2" s="64"/>
      <c r="MJV2" s="64"/>
      <c r="MJW2" s="64"/>
      <c r="MJX2" s="64"/>
      <c r="MJY2" s="64"/>
      <c r="MJZ2" s="64"/>
      <c r="MKA2" s="64"/>
      <c r="MKB2" s="64"/>
      <c r="MKC2" s="64"/>
      <c r="MKD2" s="64"/>
      <c r="MKE2" s="64"/>
      <c r="MKF2" s="64"/>
      <c r="MKG2" s="64"/>
      <c r="MKH2" s="64"/>
      <c r="MKI2" s="64"/>
      <c r="MKJ2" s="64"/>
      <c r="MKK2" s="64"/>
      <c r="MKL2" s="64"/>
      <c r="MKM2" s="64"/>
      <c r="MKN2" s="64"/>
      <c r="MKO2" s="64"/>
      <c r="MKP2" s="64"/>
      <c r="MKQ2" s="64"/>
      <c r="MKR2" s="64"/>
      <c r="MKS2" s="64"/>
      <c r="MKT2" s="64"/>
      <c r="MKU2" s="64"/>
      <c r="MKV2" s="64"/>
      <c r="MKW2" s="64"/>
      <c r="MKX2" s="64"/>
      <c r="MKY2" s="64"/>
      <c r="MKZ2" s="64"/>
      <c r="MLA2" s="64"/>
      <c r="MLB2" s="64"/>
      <c r="MLC2" s="64"/>
      <c r="MLD2" s="64"/>
      <c r="MLE2" s="64"/>
      <c r="MLF2" s="64"/>
      <c r="MLG2" s="64"/>
      <c r="MLH2" s="64"/>
      <c r="MLI2" s="64"/>
      <c r="MLJ2" s="64"/>
      <c r="MLK2" s="64"/>
      <c r="MLL2" s="64"/>
      <c r="MLM2" s="64"/>
      <c r="MLN2" s="64"/>
      <c r="MLO2" s="64"/>
      <c r="MLP2" s="64"/>
      <c r="MLQ2" s="64"/>
      <c r="MLR2" s="64"/>
      <c r="MLS2" s="64"/>
      <c r="MLT2" s="64"/>
      <c r="MLU2" s="64"/>
      <c r="MLV2" s="64"/>
      <c r="MLW2" s="64"/>
      <c r="MLX2" s="64"/>
      <c r="MLY2" s="64"/>
      <c r="MLZ2" s="64"/>
      <c r="MMA2" s="64"/>
      <c r="MMB2" s="64"/>
      <c r="MMC2" s="64"/>
      <c r="MMD2" s="64"/>
      <c r="MME2" s="64"/>
      <c r="MMF2" s="64"/>
      <c r="MMG2" s="64"/>
      <c r="MMH2" s="64"/>
      <c r="MMI2" s="64"/>
      <c r="MMJ2" s="64"/>
      <c r="MMK2" s="64"/>
      <c r="MML2" s="64"/>
      <c r="MMM2" s="64"/>
      <c r="MMN2" s="64"/>
      <c r="MMO2" s="64"/>
      <c r="MMP2" s="64"/>
      <c r="MMQ2" s="64"/>
      <c r="MMR2" s="64"/>
      <c r="MMS2" s="64"/>
      <c r="MMT2" s="64"/>
      <c r="MMU2" s="64"/>
      <c r="MMV2" s="64"/>
      <c r="MMW2" s="64"/>
      <c r="MMX2" s="64"/>
      <c r="MMY2" s="64"/>
      <c r="MMZ2" s="64"/>
      <c r="MNA2" s="64"/>
      <c r="MNB2" s="64"/>
      <c r="MNC2" s="64"/>
      <c r="MND2" s="64"/>
      <c r="MNE2" s="64"/>
      <c r="MNF2" s="64"/>
      <c r="MNG2" s="64"/>
      <c r="MNH2" s="64"/>
      <c r="MNI2" s="64"/>
      <c r="MNJ2" s="64"/>
      <c r="MNK2" s="64"/>
      <c r="MNL2" s="64"/>
      <c r="MNM2" s="64"/>
      <c r="MNN2" s="64"/>
      <c r="MNO2" s="64"/>
      <c r="MNP2" s="64"/>
      <c r="MNQ2" s="64"/>
      <c r="MNR2" s="64"/>
      <c r="MNS2" s="64"/>
      <c r="MNT2" s="64"/>
      <c r="MNU2" s="64"/>
      <c r="MNV2" s="64"/>
      <c r="MNW2" s="64"/>
      <c r="MNX2" s="64"/>
      <c r="MNY2" s="64"/>
      <c r="MNZ2" s="64"/>
      <c r="MOA2" s="64"/>
      <c r="MOB2" s="64"/>
      <c r="MOC2" s="64"/>
      <c r="MOD2" s="64"/>
      <c r="MOE2" s="64"/>
      <c r="MOF2" s="64"/>
      <c r="MOG2" s="64"/>
      <c r="MOH2" s="64"/>
      <c r="MOI2" s="64"/>
      <c r="MOJ2" s="64"/>
      <c r="MOK2" s="64"/>
      <c r="MOL2" s="64"/>
      <c r="MOM2" s="64"/>
      <c r="MON2" s="64"/>
      <c r="MOO2" s="64"/>
      <c r="MOP2" s="64"/>
      <c r="MOQ2" s="64"/>
      <c r="MOR2" s="64"/>
      <c r="MOS2" s="64"/>
      <c r="MOT2" s="64"/>
      <c r="MOU2" s="64"/>
      <c r="MOV2" s="64"/>
      <c r="MOW2" s="64"/>
      <c r="MOX2" s="64"/>
      <c r="MOY2" s="64"/>
      <c r="MOZ2" s="64"/>
      <c r="MPA2" s="64"/>
      <c r="MPB2" s="64"/>
      <c r="MPC2" s="64"/>
      <c r="MPD2" s="64"/>
      <c r="MPE2" s="64"/>
      <c r="MPF2" s="64"/>
      <c r="MPG2" s="64"/>
      <c r="MPH2" s="64"/>
      <c r="MPI2" s="64"/>
      <c r="MPJ2" s="64"/>
      <c r="MPK2" s="64"/>
      <c r="MPL2" s="64"/>
      <c r="MPM2" s="64"/>
      <c r="MPN2" s="64"/>
      <c r="MPO2" s="64"/>
      <c r="MPP2" s="64"/>
      <c r="MPQ2" s="64"/>
      <c r="MPR2" s="64"/>
      <c r="MPS2" s="64"/>
      <c r="MPT2" s="64"/>
      <c r="MPU2" s="64"/>
      <c r="MPV2" s="64"/>
      <c r="MPW2" s="64"/>
      <c r="MPX2" s="64"/>
      <c r="MPY2" s="64"/>
      <c r="MPZ2" s="64"/>
      <c r="MQA2" s="64"/>
      <c r="MQB2" s="64"/>
      <c r="MQC2" s="64"/>
      <c r="MQD2" s="64"/>
      <c r="MQE2" s="64"/>
      <c r="MQF2" s="64"/>
      <c r="MQG2" s="64"/>
      <c r="MQH2" s="64"/>
      <c r="MQI2" s="64"/>
      <c r="MQJ2" s="64"/>
      <c r="MQK2" s="64"/>
      <c r="MQL2" s="64"/>
      <c r="MQM2" s="64"/>
      <c r="MQN2" s="64"/>
      <c r="MQO2" s="64"/>
      <c r="MQP2" s="64"/>
      <c r="MQQ2" s="64"/>
      <c r="MQR2" s="64"/>
      <c r="MQS2" s="64"/>
      <c r="MQT2" s="64"/>
      <c r="MQU2" s="64"/>
      <c r="MQV2" s="64"/>
      <c r="MQW2" s="64"/>
      <c r="MQX2" s="64"/>
      <c r="MQY2" s="64"/>
      <c r="MQZ2" s="64"/>
      <c r="MRA2" s="64"/>
      <c r="MRB2" s="64"/>
      <c r="MRC2" s="64"/>
      <c r="MRD2" s="64"/>
      <c r="MRE2" s="64"/>
      <c r="MRF2" s="64"/>
      <c r="MRG2" s="64"/>
      <c r="MRH2" s="64"/>
      <c r="MRI2" s="64"/>
      <c r="MRJ2" s="64"/>
      <c r="MRK2" s="64"/>
      <c r="MRL2" s="64"/>
      <c r="MRM2" s="64"/>
      <c r="MRN2" s="64"/>
      <c r="MRO2" s="64"/>
      <c r="MRP2" s="64"/>
      <c r="MRQ2" s="64"/>
      <c r="MRR2" s="64"/>
      <c r="MRS2" s="64"/>
      <c r="MRT2" s="64"/>
      <c r="MRU2" s="64"/>
      <c r="MRV2" s="64"/>
      <c r="MRW2" s="64"/>
      <c r="MRX2" s="64"/>
      <c r="MRY2" s="64"/>
      <c r="MRZ2" s="64"/>
      <c r="MSA2" s="64"/>
      <c r="MSB2" s="64"/>
      <c r="MSC2" s="64"/>
      <c r="MSD2" s="64"/>
      <c r="MSE2" s="64"/>
      <c r="MSF2" s="64"/>
      <c r="MSG2" s="64"/>
      <c r="MSH2" s="64"/>
      <c r="MSI2" s="64"/>
      <c r="MSJ2" s="64"/>
      <c r="MSK2" s="64"/>
      <c r="MSL2" s="64"/>
      <c r="MSM2" s="64"/>
      <c r="MSN2" s="64"/>
      <c r="MSO2" s="64"/>
      <c r="MSP2" s="64"/>
      <c r="MSQ2" s="64"/>
      <c r="MSR2" s="64"/>
      <c r="MSS2" s="64"/>
      <c r="MST2" s="64"/>
      <c r="MSU2" s="64"/>
      <c r="MSV2" s="64"/>
      <c r="MSW2" s="64"/>
      <c r="MSX2" s="64"/>
      <c r="MSY2" s="64"/>
      <c r="MSZ2" s="64"/>
      <c r="MTA2" s="64"/>
      <c r="MTB2" s="64"/>
      <c r="MTC2" s="64"/>
      <c r="MTD2" s="64"/>
      <c r="MTE2" s="64"/>
      <c r="MTF2" s="64"/>
      <c r="MTG2" s="64"/>
      <c r="MTH2" s="64"/>
      <c r="MTI2" s="64"/>
      <c r="MTJ2" s="64"/>
      <c r="MTK2" s="64"/>
      <c r="MTL2" s="64"/>
      <c r="MTM2" s="64"/>
      <c r="MTN2" s="64"/>
      <c r="MTO2" s="64"/>
      <c r="MTP2" s="64"/>
      <c r="MTQ2" s="64"/>
      <c r="MTR2" s="64"/>
      <c r="MTS2" s="64"/>
      <c r="MTT2" s="64"/>
      <c r="MTU2" s="64"/>
      <c r="MTV2" s="64"/>
      <c r="MTW2" s="64"/>
      <c r="MTX2" s="64"/>
      <c r="MTY2" s="64"/>
      <c r="MTZ2" s="64"/>
      <c r="MUA2" s="64"/>
      <c r="MUB2" s="64"/>
      <c r="MUC2" s="64"/>
      <c r="MUD2" s="64"/>
      <c r="MUE2" s="64"/>
      <c r="MUF2" s="64"/>
      <c r="MUG2" s="64"/>
      <c r="MUH2" s="64"/>
      <c r="MUI2" s="64"/>
      <c r="MUJ2" s="64"/>
      <c r="MUK2" s="64"/>
      <c r="MUL2" s="64"/>
      <c r="MUM2" s="64"/>
      <c r="MUN2" s="64"/>
      <c r="MUO2" s="64"/>
      <c r="MUP2" s="64"/>
      <c r="MUQ2" s="64"/>
      <c r="MUR2" s="64"/>
      <c r="MUS2" s="64"/>
      <c r="MUT2" s="64"/>
      <c r="MUU2" s="64"/>
      <c r="MUV2" s="64"/>
      <c r="MUW2" s="64"/>
      <c r="MUX2" s="64"/>
      <c r="MUY2" s="64"/>
      <c r="MUZ2" s="64"/>
      <c r="MVA2" s="64"/>
      <c r="MVB2" s="64"/>
      <c r="MVC2" s="64"/>
      <c r="MVD2" s="64"/>
      <c r="MVE2" s="64"/>
      <c r="MVF2" s="64"/>
      <c r="MVG2" s="64"/>
      <c r="MVH2" s="64"/>
      <c r="MVI2" s="64"/>
      <c r="MVJ2" s="64"/>
      <c r="MVK2" s="64"/>
      <c r="MVL2" s="64"/>
      <c r="MVM2" s="64"/>
      <c r="MVN2" s="64"/>
      <c r="MVO2" s="64"/>
      <c r="MVP2" s="64"/>
      <c r="MVQ2" s="64"/>
      <c r="MVR2" s="64"/>
      <c r="MVS2" s="64"/>
      <c r="MVT2" s="64"/>
      <c r="MVU2" s="64"/>
      <c r="MVV2" s="64"/>
      <c r="MVW2" s="64"/>
      <c r="MVX2" s="64"/>
      <c r="MVY2" s="64"/>
      <c r="MVZ2" s="64"/>
      <c r="MWA2" s="64"/>
      <c r="MWB2" s="64"/>
      <c r="MWC2" s="64"/>
      <c r="MWD2" s="64"/>
      <c r="MWE2" s="64"/>
      <c r="MWF2" s="64"/>
      <c r="MWG2" s="64"/>
      <c r="MWH2" s="64"/>
      <c r="MWI2" s="64"/>
      <c r="MWJ2" s="64"/>
      <c r="MWK2" s="64"/>
      <c r="MWL2" s="64"/>
      <c r="MWM2" s="64"/>
      <c r="MWN2" s="64"/>
      <c r="MWO2" s="64"/>
      <c r="MWP2" s="64"/>
      <c r="MWQ2" s="64"/>
      <c r="MWR2" s="64"/>
      <c r="MWS2" s="64"/>
      <c r="MWT2" s="64"/>
      <c r="MWU2" s="64"/>
      <c r="MWV2" s="64"/>
      <c r="MWW2" s="64"/>
      <c r="MWX2" s="64"/>
      <c r="MWY2" s="64"/>
      <c r="MWZ2" s="64"/>
      <c r="MXA2" s="64"/>
      <c r="MXB2" s="64"/>
      <c r="MXC2" s="64"/>
      <c r="MXD2" s="64"/>
      <c r="MXE2" s="64"/>
      <c r="MXF2" s="64"/>
      <c r="MXG2" s="64"/>
      <c r="MXH2" s="64"/>
      <c r="MXI2" s="64"/>
      <c r="MXJ2" s="64"/>
      <c r="MXK2" s="64"/>
      <c r="MXL2" s="64"/>
      <c r="MXM2" s="64"/>
      <c r="MXN2" s="64"/>
      <c r="MXO2" s="64"/>
      <c r="MXP2" s="64"/>
      <c r="MXQ2" s="64"/>
      <c r="MXR2" s="64"/>
      <c r="MXS2" s="64"/>
      <c r="MXT2" s="64"/>
      <c r="MXU2" s="64"/>
      <c r="MXV2" s="64"/>
      <c r="MXW2" s="64"/>
      <c r="MXX2" s="64"/>
      <c r="MXY2" s="64"/>
      <c r="MXZ2" s="64"/>
      <c r="MYA2" s="64"/>
      <c r="MYB2" s="64"/>
      <c r="MYC2" s="64"/>
      <c r="MYD2" s="64"/>
      <c r="MYE2" s="64"/>
      <c r="MYF2" s="64"/>
      <c r="MYG2" s="64"/>
      <c r="MYH2" s="64"/>
      <c r="MYI2" s="64"/>
      <c r="MYJ2" s="64"/>
      <c r="MYK2" s="64"/>
      <c r="MYL2" s="64"/>
      <c r="MYM2" s="64"/>
      <c r="MYN2" s="64"/>
      <c r="MYO2" s="64"/>
      <c r="MYP2" s="64"/>
      <c r="MYQ2" s="64"/>
      <c r="MYR2" s="64"/>
      <c r="MYS2" s="64"/>
      <c r="MYT2" s="64"/>
      <c r="MYU2" s="64"/>
      <c r="MYV2" s="64"/>
      <c r="MYW2" s="64"/>
      <c r="MYX2" s="64"/>
      <c r="MYY2" s="64"/>
      <c r="MYZ2" s="64"/>
      <c r="MZA2" s="64"/>
      <c r="MZB2" s="64"/>
      <c r="MZC2" s="64"/>
      <c r="MZD2" s="64"/>
      <c r="MZE2" s="64"/>
      <c r="MZF2" s="64"/>
      <c r="MZG2" s="64"/>
      <c r="MZH2" s="64"/>
      <c r="MZI2" s="64"/>
      <c r="MZJ2" s="64"/>
      <c r="MZK2" s="64"/>
      <c r="MZL2" s="64"/>
      <c r="MZM2" s="64"/>
      <c r="MZN2" s="64"/>
      <c r="MZO2" s="64"/>
      <c r="MZP2" s="64"/>
      <c r="MZQ2" s="64"/>
      <c r="MZR2" s="64"/>
      <c r="MZS2" s="64"/>
      <c r="MZT2" s="64"/>
      <c r="MZU2" s="64"/>
      <c r="MZV2" s="64"/>
      <c r="MZW2" s="64"/>
      <c r="MZX2" s="64"/>
      <c r="MZY2" s="64"/>
      <c r="MZZ2" s="64"/>
      <c r="NAA2" s="64"/>
      <c r="NAB2" s="64"/>
      <c r="NAC2" s="64"/>
      <c r="NAD2" s="64"/>
      <c r="NAE2" s="64"/>
      <c r="NAF2" s="64"/>
      <c r="NAG2" s="64"/>
      <c r="NAH2" s="64"/>
      <c r="NAI2" s="64"/>
      <c r="NAJ2" s="64"/>
      <c r="NAK2" s="64"/>
      <c r="NAL2" s="64"/>
      <c r="NAM2" s="64"/>
      <c r="NAN2" s="64"/>
      <c r="NAO2" s="64"/>
      <c r="NAP2" s="64"/>
      <c r="NAQ2" s="64"/>
      <c r="NAR2" s="64"/>
      <c r="NAS2" s="64"/>
      <c r="NAT2" s="64"/>
      <c r="NAU2" s="64"/>
      <c r="NAV2" s="64"/>
      <c r="NAW2" s="64"/>
      <c r="NAX2" s="64"/>
      <c r="NAY2" s="64"/>
      <c r="NAZ2" s="64"/>
      <c r="NBA2" s="64"/>
      <c r="NBB2" s="64"/>
      <c r="NBC2" s="64"/>
      <c r="NBD2" s="64"/>
      <c r="NBE2" s="64"/>
      <c r="NBF2" s="64"/>
      <c r="NBG2" s="64"/>
      <c r="NBH2" s="64"/>
      <c r="NBI2" s="64"/>
      <c r="NBJ2" s="64"/>
      <c r="NBK2" s="64"/>
      <c r="NBL2" s="64"/>
      <c r="NBM2" s="64"/>
      <c r="NBN2" s="64"/>
      <c r="NBO2" s="64"/>
      <c r="NBP2" s="64"/>
      <c r="NBQ2" s="64"/>
      <c r="NBR2" s="64"/>
      <c r="NBS2" s="64"/>
      <c r="NBT2" s="64"/>
      <c r="NBU2" s="64"/>
      <c r="NBV2" s="64"/>
      <c r="NBW2" s="64"/>
      <c r="NBX2" s="64"/>
      <c r="NBY2" s="64"/>
      <c r="NBZ2" s="64"/>
      <c r="NCA2" s="64"/>
      <c r="NCB2" s="64"/>
      <c r="NCC2" s="64"/>
      <c r="NCD2" s="64"/>
      <c r="NCE2" s="64"/>
      <c r="NCF2" s="64"/>
      <c r="NCG2" s="64"/>
      <c r="NCH2" s="64"/>
      <c r="NCI2" s="64"/>
      <c r="NCJ2" s="64"/>
      <c r="NCK2" s="64"/>
      <c r="NCL2" s="64"/>
      <c r="NCM2" s="64"/>
      <c r="NCN2" s="64"/>
      <c r="NCO2" s="64"/>
      <c r="NCP2" s="64"/>
      <c r="NCQ2" s="64"/>
      <c r="NCR2" s="64"/>
      <c r="NCS2" s="64"/>
      <c r="NCT2" s="64"/>
      <c r="NCU2" s="64"/>
      <c r="NCV2" s="64"/>
      <c r="NCW2" s="64"/>
      <c r="NCX2" s="64"/>
      <c r="NCY2" s="64"/>
      <c r="NCZ2" s="64"/>
      <c r="NDA2" s="64"/>
      <c r="NDB2" s="64"/>
      <c r="NDC2" s="64"/>
      <c r="NDD2" s="64"/>
      <c r="NDE2" s="64"/>
      <c r="NDF2" s="64"/>
      <c r="NDG2" s="64"/>
      <c r="NDH2" s="64"/>
      <c r="NDI2" s="64"/>
      <c r="NDJ2" s="64"/>
      <c r="NDK2" s="64"/>
      <c r="NDL2" s="64"/>
      <c r="NDM2" s="64"/>
      <c r="NDN2" s="64"/>
      <c r="NDO2" s="64"/>
      <c r="NDP2" s="64"/>
      <c r="NDQ2" s="64"/>
      <c r="NDR2" s="64"/>
      <c r="NDS2" s="64"/>
      <c r="NDT2" s="64"/>
      <c r="NDU2" s="64"/>
      <c r="NDV2" s="64"/>
      <c r="NDW2" s="64"/>
      <c r="NDX2" s="64"/>
      <c r="NDY2" s="64"/>
      <c r="NDZ2" s="64"/>
      <c r="NEA2" s="64"/>
      <c r="NEB2" s="64"/>
      <c r="NEC2" s="64"/>
      <c r="NED2" s="64"/>
      <c r="NEE2" s="64"/>
      <c r="NEF2" s="64"/>
      <c r="NEG2" s="64"/>
      <c r="NEH2" s="64"/>
      <c r="NEI2" s="64"/>
      <c r="NEJ2" s="64"/>
      <c r="NEK2" s="64"/>
      <c r="NEL2" s="64"/>
      <c r="NEM2" s="64"/>
      <c r="NEN2" s="64"/>
      <c r="NEO2" s="64"/>
      <c r="NEP2" s="64"/>
      <c r="NEQ2" s="64"/>
      <c r="NER2" s="64"/>
      <c r="NES2" s="64"/>
      <c r="NET2" s="64"/>
      <c r="NEU2" s="64"/>
      <c r="NEV2" s="64"/>
      <c r="NEW2" s="64"/>
      <c r="NEX2" s="64"/>
      <c r="NEY2" s="64"/>
      <c r="NEZ2" s="64"/>
      <c r="NFA2" s="64"/>
      <c r="NFB2" s="64"/>
      <c r="NFC2" s="64"/>
      <c r="NFD2" s="64"/>
      <c r="NFE2" s="64"/>
      <c r="NFF2" s="64"/>
      <c r="NFG2" s="64"/>
      <c r="NFH2" s="64"/>
      <c r="NFI2" s="64"/>
      <c r="NFJ2" s="64"/>
      <c r="NFK2" s="64"/>
      <c r="NFL2" s="64"/>
      <c r="NFM2" s="64"/>
      <c r="NFN2" s="64"/>
      <c r="NFO2" s="64"/>
      <c r="NFP2" s="64"/>
      <c r="NFQ2" s="64"/>
      <c r="NFR2" s="64"/>
      <c r="NFS2" s="64"/>
      <c r="NFT2" s="64"/>
      <c r="NFU2" s="64"/>
      <c r="NFV2" s="64"/>
      <c r="NFW2" s="64"/>
      <c r="NFX2" s="64"/>
      <c r="NFY2" s="64"/>
      <c r="NFZ2" s="64"/>
      <c r="NGA2" s="64"/>
      <c r="NGB2" s="64"/>
      <c r="NGC2" s="64"/>
      <c r="NGD2" s="64"/>
      <c r="NGE2" s="64"/>
      <c r="NGF2" s="64"/>
      <c r="NGG2" s="64"/>
      <c r="NGH2" s="64"/>
      <c r="NGI2" s="64"/>
      <c r="NGJ2" s="64"/>
      <c r="NGK2" s="64"/>
      <c r="NGL2" s="64"/>
      <c r="NGM2" s="64"/>
      <c r="NGN2" s="64"/>
      <c r="NGO2" s="64"/>
      <c r="NGP2" s="64"/>
      <c r="NGQ2" s="64"/>
      <c r="NGR2" s="64"/>
      <c r="NGS2" s="64"/>
      <c r="NGT2" s="64"/>
      <c r="NGU2" s="64"/>
      <c r="NGV2" s="64"/>
      <c r="NGW2" s="64"/>
      <c r="NGX2" s="64"/>
      <c r="NGY2" s="64"/>
      <c r="NGZ2" s="64"/>
      <c r="NHA2" s="64"/>
      <c r="NHB2" s="64"/>
      <c r="NHC2" s="64"/>
      <c r="NHD2" s="64"/>
      <c r="NHE2" s="64"/>
      <c r="NHF2" s="64"/>
      <c r="NHG2" s="64"/>
      <c r="NHH2" s="64"/>
      <c r="NHI2" s="64"/>
      <c r="NHJ2" s="64"/>
      <c r="NHK2" s="64"/>
      <c r="NHL2" s="64"/>
      <c r="NHM2" s="64"/>
      <c r="NHN2" s="64"/>
      <c r="NHO2" s="64"/>
      <c r="NHP2" s="64"/>
      <c r="NHQ2" s="64"/>
      <c r="NHR2" s="64"/>
      <c r="NHS2" s="64"/>
      <c r="NHT2" s="64"/>
      <c r="NHU2" s="64"/>
      <c r="NHV2" s="64"/>
      <c r="NHW2" s="64"/>
      <c r="NHX2" s="64"/>
      <c r="NHY2" s="64"/>
      <c r="NHZ2" s="64"/>
      <c r="NIA2" s="64"/>
      <c r="NIB2" s="64"/>
      <c r="NIC2" s="64"/>
      <c r="NID2" s="64"/>
      <c r="NIE2" s="64"/>
      <c r="NIF2" s="64"/>
      <c r="NIG2" s="64"/>
      <c r="NIH2" s="64"/>
      <c r="NII2" s="64"/>
      <c r="NIJ2" s="64"/>
      <c r="NIK2" s="64"/>
      <c r="NIL2" s="64"/>
      <c r="NIM2" s="64"/>
      <c r="NIN2" s="64"/>
      <c r="NIO2" s="64"/>
      <c r="NIP2" s="64"/>
      <c r="NIQ2" s="64"/>
      <c r="NIR2" s="64"/>
      <c r="NIS2" s="64"/>
      <c r="NIT2" s="64"/>
      <c r="NIU2" s="64"/>
      <c r="NIV2" s="64"/>
      <c r="NIW2" s="64"/>
      <c r="NIX2" s="64"/>
      <c r="NIY2" s="64"/>
      <c r="NIZ2" s="64"/>
      <c r="NJA2" s="64"/>
      <c r="NJB2" s="64"/>
      <c r="NJC2" s="64"/>
      <c r="NJD2" s="64"/>
      <c r="NJE2" s="64"/>
      <c r="NJF2" s="64"/>
      <c r="NJG2" s="64"/>
      <c r="NJH2" s="64"/>
      <c r="NJI2" s="64"/>
      <c r="NJJ2" s="64"/>
      <c r="NJK2" s="64"/>
      <c r="NJL2" s="64"/>
      <c r="NJM2" s="64"/>
      <c r="NJN2" s="64"/>
      <c r="NJO2" s="64"/>
      <c r="NJP2" s="64"/>
      <c r="NJQ2" s="64"/>
      <c r="NJR2" s="64"/>
      <c r="NJS2" s="64"/>
      <c r="NJT2" s="64"/>
      <c r="NJU2" s="64"/>
      <c r="NJV2" s="64"/>
      <c r="NJW2" s="64"/>
      <c r="NJX2" s="64"/>
      <c r="NJY2" s="64"/>
      <c r="NJZ2" s="64"/>
      <c r="NKA2" s="64"/>
      <c r="NKB2" s="64"/>
      <c r="NKC2" s="64"/>
      <c r="NKD2" s="64"/>
      <c r="NKE2" s="64"/>
      <c r="NKF2" s="64"/>
      <c r="NKG2" s="64"/>
      <c r="NKH2" s="64"/>
      <c r="NKI2" s="64"/>
      <c r="NKJ2" s="64"/>
      <c r="NKK2" s="64"/>
      <c r="NKL2" s="64"/>
      <c r="NKM2" s="64"/>
      <c r="NKN2" s="64"/>
      <c r="NKO2" s="64"/>
      <c r="NKP2" s="64"/>
      <c r="NKQ2" s="64"/>
      <c r="NKR2" s="64"/>
      <c r="NKS2" s="64"/>
      <c r="NKT2" s="64"/>
      <c r="NKU2" s="64"/>
      <c r="NKV2" s="64"/>
      <c r="NKW2" s="64"/>
      <c r="NKX2" s="64"/>
      <c r="NKY2" s="64"/>
      <c r="NKZ2" s="64"/>
      <c r="NLA2" s="64"/>
      <c r="NLB2" s="64"/>
      <c r="NLC2" s="64"/>
      <c r="NLD2" s="64"/>
      <c r="NLE2" s="64"/>
      <c r="NLF2" s="64"/>
      <c r="NLG2" s="64"/>
      <c r="NLH2" s="64"/>
      <c r="NLI2" s="64"/>
      <c r="NLJ2" s="64"/>
      <c r="NLK2" s="64"/>
      <c r="NLL2" s="64"/>
      <c r="NLM2" s="64"/>
      <c r="NLN2" s="64"/>
      <c r="NLO2" s="64"/>
      <c r="NLP2" s="64"/>
      <c r="NLQ2" s="64"/>
      <c r="NLR2" s="64"/>
      <c r="NLS2" s="64"/>
      <c r="NLT2" s="64"/>
      <c r="NLU2" s="64"/>
      <c r="NLV2" s="64"/>
      <c r="NLW2" s="64"/>
      <c r="NLX2" s="64"/>
      <c r="NLY2" s="64"/>
      <c r="NLZ2" s="64"/>
      <c r="NMA2" s="64"/>
      <c r="NMB2" s="64"/>
      <c r="NMC2" s="64"/>
      <c r="NMD2" s="64"/>
      <c r="NME2" s="64"/>
      <c r="NMF2" s="64"/>
      <c r="NMG2" s="64"/>
      <c r="NMH2" s="64"/>
      <c r="NMI2" s="64"/>
      <c r="NMJ2" s="64"/>
      <c r="NMK2" s="64"/>
      <c r="NML2" s="64"/>
      <c r="NMM2" s="64"/>
      <c r="NMN2" s="64"/>
      <c r="NMO2" s="64"/>
      <c r="NMP2" s="64"/>
      <c r="NMQ2" s="64"/>
      <c r="NMR2" s="64"/>
      <c r="NMS2" s="64"/>
      <c r="NMT2" s="64"/>
      <c r="NMU2" s="64"/>
      <c r="NMV2" s="64"/>
      <c r="NMW2" s="64"/>
      <c r="NMX2" s="64"/>
      <c r="NMY2" s="64"/>
      <c r="NMZ2" s="64"/>
      <c r="NNA2" s="64"/>
      <c r="NNB2" s="64"/>
      <c r="NNC2" s="64"/>
      <c r="NND2" s="64"/>
      <c r="NNE2" s="64"/>
      <c r="NNF2" s="64"/>
      <c r="NNG2" s="64"/>
      <c r="NNH2" s="64"/>
      <c r="NNI2" s="64"/>
      <c r="NNJ2" s="64"/>
      <c r="NNK2" s="64"/>
      <c r="NNL2" s="64"/>
      <c r="NNM2" s="64"/>
      <c r="NNN2" s="64"/>
      <c r="NNO2" s="64"/>
      <c r="NNP2" s="64"/>
      <c r="NNQ2" s="64"/>
      <c r="NNR2" s="64"/>
      <c r="NNS2" s="64"/>
      <c r="NNT2" s="64"/>
      <c r="NNU2" s="64"/>
      <c r="NNV2" s="64"/>
      <c r="NNW2" s="64"/>
      <c r="NNX2" s="64"/>
      <c r="NNY2" s="64"/>
      <c r="NNZ2" s="64"/>
      <c r="NOA2" s="64"/>
      <c r="NOB2" s="64"/>
      <c r="NOC2" s="64"/>
      <c r="NOD2" s="64"/>
      <c r="NOE2" s="64"/>
      <c r="NOF2" s="64"/>
      <c r="NOG2" s="64"/>
      <c r="NOH2" s="64"/>
      <c r="NOI2" s="64"/>
      <c r="NOJ2" s="64"/>
      <c r="NOK2" s="64"/>
      <c r="NOL2" s="64"/>
      <c r="NOM2" s="64"/>
      <c r="NON2" s="64"/>
      <c r="NOO2" s="64"/>
      <c r="NOP2" s="64"/>
      <c r="NOQ2" s="64"/>
      <c r="NOR2" s="64"/>
      <c r="NOS2" s="64"/>
      <c r="NOT2" s="64"/>
      <c r="NOU2" s="64"/>
      <c r="NOV2" s="64"/>
      <c r="NOW2" s="64"/>
      <c r="NOX2" s="64"/>
      <c r="NOY2" s="64"/>
      <c r="NOZ2" s="64"/>
      <c r="NPA2" s="64"/>
      <c r="NPB2" s="64"/>
      <c r="NPC2" s="64"/>
      <c r="NPD2" s="64"/>
      <c r="NPE2" s="64"/>
      <c r="NPF2" s="64"/>
      <c r="NPG2" s="64"/>
      <c r="NPH2" s="64"/>
      <c r="NPI2" s="64"/>
      <c r="NPJ2" s="64"/>
      <c r="NPK2" s="64"/>
      <c r="NPL2" s="64"/>
      <c r="NPM2" s="64"/>
      <c r="NPN2" s="64"/>
      <c r="NPO2" s="64"/>
      <c r="NPP2" s="64"/>
      <c r="NPQ2" s="64"/>
      <c r="NPR2" s="64"/>
      <c r="NPS2" s="64"/>
      <c r="NPT2" s="64"/>
      <c r="NPU2" s="64"/>
      <c r="NPV2" s="64"/>
      <c r="NPW2" s="64"/>
      <c r="NPX2" s="64"/>
      <c r="NPY2" s="64"/>
      <c r="NPZ2" s="64"/>
      <c r="NQA2" s="64"/>
      <c r="NQB2" s="64"/>
      <c r="NQC2" s="64"/>
      <c r="NQD2" s="64"/>
      <c r="NQE2" s="64"/>
      <c r="NQF2" s="64"/>
      <c r="NQG2" s="64"/>
      <c r="NQH2" s="64"/>
      <c r="NQI2" s="64"/>
      <c r="NQJ2" s="64"/>
      <c r="NQK2" s="64"/>
      <c r="NQL2" s="64"/>
      <c r="NQM2" s="64"/>
      <c r="NQN2" s="64"/>
      <c r="NQO2" s="64"/>
      <c r="NQP2" s="64"/>
      <c r="NQQ2" s="64"/>
      <c r="NQR2" s="64"/>
      <c r="NQS2" s="64"/>
      <c r="NQT2" s="64"/>
      <c r="NQU2" s="64"/>
      <c r="NQV2" s="64"/>
      <c r="NQW2" s="64"/>
      <c r="NQX2" s="64"/>
      <c r="NQY2" s="64"/>
      <c r="NQZ2" s="64"/>
      <c r="NRA2" s="64"/>
      <c r="NRB2" s="64"/>
      <c r="NRC2" s="64"/>
      <c r="NRD2" s="64"/>
      <c r="NRE2" s="64"/>
      <c r="NRF2" s="64"/>
      <c r="NRG2" s="64"/>
      <c r="NRH2" s="64"/>
      <c r="NRI2" s="64"/>
      <c r="NRJ2" s="64"/>
      <c r="NRK2" s="64"/>
      <c r="NRL2" s="64"/>
      <c r="NRM2" s="64"/>
      <c r="NRN2" s="64"/>
      <c r="NRO2" s="64"/>
      <c r="NRP2" s="64"/>
      <c r="NRQ2" s="64"/>
      <c r="NRR2" s="64"/>
      <c r="NRS2" s="64"/>
      <c r="NRT2" s="64"/>
      <c r="NRU2" s="64"/>
      <c r="NRV2" s="64"/>
      <c r="NRW2" s="64"/>
      <c r="NRX2" s="64"/>
      <c r="NRY2" s="64"/>
      <c r="NRZ2" s="64"/>
      <c r="NSA2" s="64"/>
      <c r="NSB2" s="64"/>
      <c r="NSC2" s="64"/>
      <c r="NSD2" s="64"/>
      <c r="NSE2" s="64"/>
      <c r="NSF2" s="64"/>
      <c r="NSG2" s="64"/>
      <c r="NSH2" s="64"/>
      <c r="NSI2" s="64"/>
      <c r="NSJ2" s="64"/>
      <c r="NSK2" s="64"/>
      <c r="NSL2" s="64"/>
      <c r="NSM2" s="64"/>
      <c r="NSN2" s="64"/>
      <c r="NSO2" s="64"/>
      <c r="NSP2" s="64"/>
      <c r="NSQ2" s="64"/>
      <c r="NSR2" s="64"/>
      <c r="NSS2" s="64"/>
      <c r="NST2" s="64"/>
      <c r="NSU2" s="64"/>
      <c r="NSV2" s="64"/>
      <c r="NSW2" s="64"/>
      <c r="NSX2" s="64"/>
      <c r="NSY2" s="64"/>
      <c r="NSZ2" s="64"/>
      <c r="NTA2" s="64"/>
      <c r="NTB2" s="64"/>
      <c r="NTC2" s="64"/>
      <c r="NTD2" s="64"/>
      <c r="NTE2" s="64"/>
      <c r="NTF2" s="64"/>
      <c r="NTG2" s="64"/>
      <c r="NTH2" s="64"/>
      <c r="NTI2" s="64"/>
      <c r="NTJ2" s="64"/>
      <c r="NTK2" s="64"/>
      <c r="NTL2" s="64"/>
      <c r="NTM2" s="64"/>
      <c r="NTN2" s="64"/>
      <c r="NTO2" s="64"/>
      <c r="NTP2" s="64"/>
      <c r="NTQ2" s="64"/>
      <c r="NTR2" s="64"/>
      <c r="NTS2" s="64"/>
      <c r="NTT2" s="64"/>
      <c r="NTU2" s="64"/>
      <c r="NTV2" s="64"/>
      <c r="NTW2" s="64"/>
      <c r="NTX2" s="64"/>
      <c r="NTY2" s="64"/>
      <c r="NTZ2" s="64"/>
      <c r="NUA2" s="64"/>
      <c r="NUB2" s="64"/>
      <c r="NUC2" s="64"/>
      <c r="NUD2" s="64"/>
      <c r="NUE2" s="64"/>
      <c r="NUF2" s="64"/>
      <c r="NUG2" s="64"/>
      <c r="NUH2" s="64"/>
      <c r="NUI2" s="64"/>
      <c r="NUJ2" s="64"/>
      <c r="NUK2" s="64"/>
      <c r="NUL2" s="64"/>
      <c r="NUM2" s="64"/>
      <c r="NUN2" s="64"/>
      <c r="NUO2" s="64"/>
      <c r="NUP2" s="64"/>
      <c r="NUQ2" s="64"/>
      <c r="NUR2" s="64"/>
      <c r="NUS2" s="64"/>
      <c r="NUT2" s="64"/>
      <c r="NUU2" s="64"/>
      <c r="NUV2" s="64"/>
      <c r="NUW2" s="64"/>
      <c r="NUX2" s="64"/>
      <c r="NUY2" s="64"/>
      <c r="NUZ2" s="64"/>
      <c r="NVA2" s="64"/>
      <c r="NVB2" s="64"/>
      <c r="NVC2" s="64"/>
      <c r="NVD2" s="64"/>
      <c r="NVE2" s="64"/>
      <c r="NVF2" s="64"/>
      <c r="NVG2" s="64"/>
      <c r="NVH2" s="64"/>
      <c r="NVI2" s="64"/>
      <c r="NVJ2" s="64"/>
      <c r="NVK2" s="64"/>
      <c r="NVL2" s="64"/>
      <c r="NVM2" s="64"/>
      <c r="NVN2" s="64"/>
      <c r="NVO2" s="64"/>
      <c r="NVP2" s="64"/>
      <c r="NVQ2" s="64"/>
      <c r="NVR2" s="64"/>
      <c r="NVS2" s="64"/>
      <c r="NVT2" s="64"/>
      <c r="NVU2" s="64"/>
      <c r="NVV2" s="64"/>
      <c r="NVW2" s="64"/>
      <c r="NVX2" s="64"/>
      <c r="NVY2" s="64"/>
      <c r="NVZ2" s="64"/>
      <c r="NWA2" s="64"/>
      <c r="NWB2" s="64"/>
      <c r="NWC2" s="64"/>
      <c r="NWD2" s="64"/>
      <c r="NWE2" s="64"/>
      <c r="NWF2" s="64"/>
      <c r="NWG2" s="64"/>
      <c r="NWH2" s="64"/>
      <c r="NWI2" s="64"/>
      <c r="NWJ2" s="64"/>
      <c r="NWK2" s="64"/>
      <c r="NWL2" s="64"/>
      <c r="NWM2" s="64"/>
      <c r="NWN2" s="64"/>
      <c r="NWO2" s="64"/>
      <c r="NWP2" s="64"/>
      <c r="NWQ2" s="64"/>
      <c r="NWR2" s="64"/>
      <c r="NWS2" s="64"/>
      <c r="NWT2" s="64"/>
      <c r="NWU2" s="64"/>
      <c r="NWV2" s="64"/>
      <c r="NWW2" s="64"/>
      <c r="NWX2" s="64"/>
      <c r="NWY2" s="64"/>
      <c r="NWZ2" s="64"/>
      <c r="NXA2" s="64"/>
      <c r="NXB2" s="64"/>
      <c r="NXC2" s="64"/>
      <c r="NXD2" s="64"/>
      <c r="NXE2" s="64"/>
      <c r="NXF2" s="64"/>
      <c r="NXG2" s="64"/>
      <c r="NXH2" s="64"/>
      <c r="NXI2" s="64"/>
      <c r="NXJ2" s="64"/>
      <c r="NXK2" s="64"/>
      <c r="NXL2" s="64"/>
      <c r="NXM2" s="64"/>
      <c r="NXN2" s="64"/>
      <c r="NXO2" s="64"/>
      <c r="NXP2" s="64"/>
      <c r="NXQ2" s="64"/>
      <c r="NXR2" s="64"/>
      <c r="NXS2" s="64"/>
      <c r="NXT2" s="64"/>
      <c r="NXU2" s="64"/>
      <c r="NXV2" s="64"/>
      <c r="NXW2" s="64"/>
      <c r="NXX2" s="64"/>
      <c r="NXY2" s="64"/>
      <c r="NXZ2" s="64"/>
      <c r="NYA2" s="64"/>
      <c r="NYB2" s="64"/>
      <c r="NYC2" s="64"/>
      <c r="NYD2" s="64"/>
      <c r="NYE2" s="64"/>
      <c r="NYF2" s="64"/>
      <c r="NYG2" s="64"/>
      <c r="NYH2" s="64"/>
      <c r="NYI2" s="64"/>
      <c r="NYJ2" s="64"/>
      <c r="NYK2" s="64"/>
      <c r="NYL2" s="64"/>
      <c r="NYM2" s="64"/>
      <c r="NYN2" s="64"/>
      <c r="NYO2" s="64"/>
      <c r="NYP2" s="64"/>
      <c r="NYQ2" s="64"/>
      <c r="NYR2" s="64"/>
      <c r="NYS2" s="64"/>
      <c r="NYT2" s="64"/>
      <c r="NYU2" s="64"/>
      <c r="NYV2" s="64"/>
      <c r="NYW2" s="64"/>
      <c r="NYX2" s="64"/>
      <c r="NYY2" s="64"/>
      <c r="NYZ2" s="64"/>
      <c r="NZA2" s="64"/>
      <c r="NZB2" s="64"/>
      <c r="NZC2" s="64"/>
      <c r="NZD2" s="64"/>
      <c r="NZE2" s="64"/>
      <c r="NZF2" s="64"/>
      <c r="NZG2" s="64"/>
      <c r="NZH2" s="64"/>
      <c r="NZI2" s="64"/>
      <c r="NZJ2" s="64"/>
      <c r="NZK2" s="64"/>
      <c r="NZL2" s="64"/>
      <c r="NZM2" s="64"/>
      <c r="NZN2" s="64"/>
      <c r="NZO2" s="64"/>
      <c r="NZP2" s="64"/>
      <c r="NZQ2" s="64"/>
      <c r="NZR2" s="64"/>
      <c r="NZS2" s="64"/>
      <c r="NZT2" s="64"/>
      <c r="NZU2" s="64"/>
      <c r="NZV2" s="64"/>
      <c r="NZW2" s="64"/>
      <c r="NZX2" s="64"/>
      <c r="NZY2" s="64"/>
      <c r="NZZ2" s="64"/>
      <c r="OAA2" s="64"/>
      <c r="OAB2" s="64"/>
      <c r="OAC2" s="64"/>
      <c r="OAD2" s="64"/>
      <c r="OAE2" s="64"/>
      <c r="OAF2" s="64"/>
      <c r="OAG2" s="64"/>
      <c r="OAH2" s="64"/>
      <c r="OAI2" s="64"/>
      <c r="OAJ2" s="64"/>
      <c r="OAK2" s="64"/>
      <c r="OAL2" s="64"/>
      <c r="OAM2" s="64"/>
      <c r="OAN2" s="64"/>
      <c r="OAO2" s="64"/>
      <c r="OAP2" s="64"/>
      <c r="OAQ2" s="64"/>
      <c r="OAR2" s="64"/>
      <c r="OAS2" s="64"/>
      <c r="OAT2" s="64"/>
      <c r="OAU2" s="64"/>
      <c r="OAV2" s="64"/>
      <c r="OAW2" s="64"/>
      <c r="OAX2" s="64"/>
      <c r="OAY2" s="64"/>
      <c r="OAZ2" s="64"/>
      <c r="OBA2" s="64"/>
      <c r="OBB2" s="64"/>
      <c r="OBC2" s="64"/>
      <c r="OBD2" s="64"/>
      <c r="OBE2" s="64"/>
      <c r="OBF2" s="64"/>
      <c r="OBG2" s="64"/>
      <c r="OBH2" s="64"/>
      <c r="OBI2" s="64"/>
      <c r="OBJ2" s="64"/>
      <c r="OBK2" s="64"/>
      <c r="OBL2" s="64"/>
      <c r="OBM2" s="64"/>
      <c r="OBN2" s="64"/>
      <c r="OBO2" s="64"/>
      <c r="OBP2" s="64"/>
      <c r="OBQ2" s="64"/>
      <c r="OBR2" s="64"/>
      <c r="OBS2" s="64"/>
      <c r="OBT2" s="64"/>
      <c r="OBU2" s="64"/>
      <c r="OBV2" s="64"/>
      <c r="OBW2" s="64"/>
      <c r="OBX2" s="64"/>
      <c r="OBY2" s="64"/>
      <c r="OBZ2" s="64"/>
      <c r="OCA2" s="64"/>
      <c r="OCB2" s="64"/>
      <c r="OCC2" s="64"/>
      <c r="OCD2" s="64"/>
      <c r="OCE2" s="64"/>
      <c r="OCF2" s="64"/>
      <c r="OCG2" s="64"/>
      <c r="OCH2" s="64"/>
      <c r="OCI2" s="64"/>
      <c r="OCJ2" s="64"/>
      <c r="OCK2" s="64"/>
      <c r="OCL2" s="64"/>
      <c r="OCM2" s="64"/>
      <c r="OCN2" s="64"/>
      <c r="OCO2" s="64"/>
      <c r="OCP2" s="64"/>
      <c r="OCQ2" s="64"/>
      <c r="OCR2" s="64"/>
      <c r="OCS2" s="64"/>
      <c r="OCT2" s="64"/>
      <c r="OCU2" s="64"/>
      <c r="OCV2" s="64"/>
      <c r="OCW2" s="64"/>
      <c r="OCX2" s="64"/>
      <c r="OCY2" s="64"/>
      <c r="OCZ2" s="64"/>
      <c r="ODA2" s="64"/>
      <c r="ODB2" s="64"/>
      <c r="ODC2" s="64"/>
      <c r="ODD2" s="64"/>
      <c r="ODE2" s="64"/>
      <c r="ODF2" s="64"/>
      <c r="ODG2" s="64"/>
      <c r="ODH2" s="64"/>
      <c r="ODI2" s="64"/>
      <c r="ODJ2" s="64"/>
      <c r="ODK2" s="64"/>
      <c r="ODL2" s="64"/>
      <c r="ODM2" s="64"/>
      <c r="ODN2" s="64"/>
      <c r="ODO2" s="64"/>
      <c r="ODP2" s="64"/>
      <c r="ODQ2" s="64"/>
      <c r="ODR2" s="64"/>
      <c r="ODS2" s="64"/>
      <c r="ODT2" s="64"/>
      <c r="ODU2" s="64"/>
      <c r="ODV2" s="64"/>
      <c r="ODW2" s="64"/>
      <c r="ODX2" s="64"/>
      <c r="ODY2" s="64"/>
      <c r="ODZ2" s="64"/>
      <c r="OEA2" s="64"/>
      <c r="OEB2" s="64"/>
      <c r="OEC2" s="64"/>
      <c r="OED2" s="64"/>
      <c r="OEE2" s="64"/>
      <c r="OEF2" s="64"/>
      <c r="OEG2" s="64"/>
      <c r="OEH2" s="64"/>
      <c r="OEI2" s="64"/>
      <c r="OEJ2" s="64"/>
      <c r="OEK2" s="64"/>
      <c r="OEL2" s="64"/>
      <c r="OEM2" s="64"/>
      <c r="OEN2" s="64"/>
      <c r="OEO2" s="64"/>
      <c r="OEP2" s="64"/>
      <c r="OEQ2" s="64"/>
      <c r="OER2" s="64"/>
      <c r="OES2" s="64"/>
      <c r="OET2" s="64"/>
      <c r="OEU2" s="64"/>
      <c r="OEV2" s="64"/>
      <c r="OEW2" s="64"/>
      <c r="OEX2" s="64"/>
      <c r="OEY2" s="64"/>
      <c r="OEZ2" s="64"/>
      <c r="OFA2" s="64"/>
      <c r="OFB2" s="64"/>
      <c r="OFC2" s="64"/>
      <c r="OFD2" s="64"/>
      <c r="OFE2" s="64"/>
      <c r="OFF2" s="64"/>
      <c r="OFG2" s="64"/>
      <c r="OFH2" s="64"/>
      <c r="OFI2" s="64"/>
      <c r="OFJ2" s="64"/>
      <c r="OFK2" s="64"/>
      <c r="OFL2" s="64"/>
      <c r="OFM2" s="64"/>
      <c r="OFN2" s="64"/>
      <c r="OFO2" s="64"/>
      <c r="OFP2" s="64"/>
      <c r="OFQ2" s="64"/>
      <c r="OFR2" s="64"/>
      <c r="OFS2" s="64"/>
      <c r="OFT2" s="64"/>
      <c r="OFU2" s="64"/>
      <c r="OFV2" s="64"/>
      <c r="OFW2" s="64"/>
      <c r="OFX2" s="64"/>
      <c r="OFY2" s="64"/>
      <c r="OFZ2" s="64"/>
      <c r="OGA2" s="64"/>
      <c r="OGB2" s="64"/>
      <c r="OGC2" s="64"/>
      <c r="OGD2" s="64"/>
      <c r="OGE2" s="64"/>
      <c r="OGF2" s="64"/>
      <c r="OGG2" s="64"/>
      <c r="OGH2" s="64"/>
      <c r="OGI2" s="64"/>
      <c r="OGJ2" s="64"/>
      <c r="OGK2" s="64"/>
      <c r="OGL2" s="64"/>
      <c r="OGM2" s="64"/>
      <c r="OGN2" s="64"/>
      <c r="OGO2" s="64"/>
      <c r="OGP2" s="64"/>
      <c r="OGQ2" s="64"/>
      <c r="OGR2" s="64"/>
      <c r="OGS2" s="64"/>
      <c r="OGT2" s="64"/>
      <c r="OGU2" s="64"/>
      <c r="OGV2" s="64"/>
      <c r="OGW2" s="64"/>
      <c r="OGX2" s="64"/>
      <c r="OGY2" s="64"/>
      <c r="OGZ2" s="64"/>
      <c r="OHA2" s="64"/>
      <c r="OHB2" s="64"/>
      <c r="OHC2" s="64"/>
      <c r="OHD2" s="64"/>
      <c r="OHE2" s="64"/>
      <c r="OHF2" s="64"/>
      <c r="OHG2" s="64"/>
      <c r="OHH2" s="64"/>
      <c r="OHI2" s="64"/>
      <c r="OHJ2" s="64"/>
      <c r="OHK2" s="64"/>
      <c r="OHL2" s="64"/>
      <c r="OHM2" s="64"/>
      <c r="OHN2" s="64"/>
      <c r="OHO2" s="64"/>
      <c r="OHP2" s="64"/>
      <c r="OHQ2" s="64"/>
      <c r="OHR2" s="64"/>
      <c r="OHS2" s="64"/>
      <c r="OHT2" s="64"/>
      <c r="OHU2" s="64"/>
      <c r="OHV2" s="64"/>
      <c r="OHW2" s="64"/>
      <c r="OHX2" s="64"/>
      <c r="OHY2" s="64"/>
      <c r="OHZ2" s="64"/>
      <c r="OIA2" s="64"/>
      <c r="OIB2" s="64"/>
      <c r="OIC2" s="64"/>
      <c r="OID2" s="64"/>
      <c r="OIE2" s="64"/>
      <c r="OIF2" s="64"/>
      <c r="OIG2" s="64"/>
      <c r="OIH2" s="64"/>
      <c r="OII2" s="64"/>
      <c r="OIJ2" s="64"/>
      <c r="OIK2" s="64"/>
      <c r="OIL2" s="64"/>
      <c r="OIM2" s="64"/>
      <c r="OIN2" s="64"/>
      <c r="OIO2" s="64"/>
      <c r="OIP2" s="64"/>
      <c r="OIQ2" s="64"/>
      <c r="OIR2" s="64"/>
      <c r="OIS2" s="64"/>
      <c r="OIT2" s="64"/>
      <c r="OIU2" s="64"/>
      <c r="OIV2" s="64"/>
      <c r="OIW2" s="64"/>
      <c r="OIX2" s="64"/>
      <c r="OIY2" s="64"/>
      <c r="OIZ2" s="64"/>
      <c r="OJA2" s="64"/>
      <c r="OJB2" s="64"/>
      <c r="OJC2" s="64"/>
      <c r="OJD2" s="64"/>
      <c r="OJE2" s="64"/>
      <c r="OJF2" s="64"/>
      <c r="OJG2" s="64"/>
      <c r="OJH2" s="64"/>
      <c r="OJI2" s="64"/>
      <c r="OJJ2" s="64"/>
      <c r="OJK2" s="64"/>
      <c r="OJL2" s="64"/>
      <c r="OJM2" s="64"/>
      <c r="OJN2" s="64"/>
      <c r="OJO2" s="64"/>
      <c r="OJP2" s="64"/>
      <c r="OJQ2" s="64"/>
      <c r="OJR2" s="64"/>
      <c r="OJS2" s="64"/>
      <c r="OJT2" s="64"/>
      <c r="OJU2" s="64"/>
      <c r="OJV2" s="64"/>
      <c r="OJW2" s="64"/>
      <c r="OJX2" s="64"/>
      <c r="OJY2" s="64"/>
      <c r="OJZ2" s="64"/>
      <c r="OKA2" s="64"/>
      <c r="OKB2" s="64"/>
      <c r="OKC2" s="64"/>
      <c r="OKD2" s="64"/>
      <c r="OKE2" s="64"/>
      <c r="OKF2" s="64"/>
      <c r="OKG2" s="64"/>
      <c r="OKH2" s="64"/>
      <c r="OKI2" s="64"/>
      <c r="OKJ2" s="64"/>
      <c r="OKK2" s="64"/>
      <c r="OKL2" s="64"/>
      <c r="OKM2" s="64"/>
      <c r="OKN2" s="64"/>
      <c r="OKO2" s="64"/>
      <c r="OKP2" s="64"/>
      <c r="OKQ2" s="64"/>
      <c r="OKR2" s="64"/>
      <c r="OKS2" s="64"/>
      <c r="OKT2" s="64"/>
      <c r="OKU2" s="64"/>
      <c r="OKV2" s="64"/>
      <c r="OKW2" s="64"/>
      <c r="OKX2" s="64"/>
      <c r="OKY2" s="64"/>
      <c r="OKZ2" s="64"/>
      <c r="OLA2" s="64"/>
      <c r="OLB2" s="64"/>
      <c r="OLC2" s="64"/>
      <c r="OLD2" s="64"/>
      <c r="OLE2" s="64"/>
      <c r="OLF2" s="64"/>
      <c r="OLG2" s="64"/>
      <c r="OLH2" s="64"/>
      <c r="OLI2" s="64"/>
      <c r="OLJ2" s="64"/>
      <c r="OLK2" s="64"/>
      <c r="OLL2" s="64"/>
      <c r="OLM2" s="64"/>
      <c r="OLN2" s="64"/>
      <c r="OLO2" s="64"/>
      <c r="OLP2" s="64"/>
      <c r="OLQ2" s="64"/>
      <c r="OLR2" s="64"/>
      <c r="OLS2" s="64"/>
      <c r="OLT2" s="64"/>
      <c r="OLU2" s="64"/>
      <c r="OLV2" s="64"/>
      <c r="OLW2" s="64"/>
      <c r="OLX2" s="64"/>
      <c r="OLY2" s="64"/>
      <c r="OLZ2" s="64"/>
      <c r="OMA2" s="64"/>
      <c r="OMB2" s="64"/>
      <c r="OMC2" s="64"/>
      <c r="OMD2" s="64"/>
      <c r="OME2" s="64"/>
      <c r="OMF2" s="64"/>
      <c r="OMG2" s="64"/>
      <c r="OMH2" s="64"/>
      <c r="OMI2" s="64"/>
      <c r="OMJ2" s="64"/>
      <c r="OMK2" s="64"/>
      <c r="OML2" s="64"/>
      <c r="OMM2" s="64"/>
      <c r="OMN2" s="64"/>
      <c r="OMO2" s="64"/>
      <c r="OMP2" s="64"/>
      <c r="OMQ2" s="64"/>
      <c r="OMR2" s="64"/>
      <c r="OMS2" s="64"/>
      <c r="OMT2" s="64"/>
      <c r="OMU2" s="64"/>
      <c r="OMV2" s="64"/>
      <c r="OMW2" s="64"/>
      <c r="OMX2" s="64"/>
      <c r="OMY2" s="64"/>
      <c r="OMZ2" s="64"/>
      <c r="ONA2" s="64"/>
      <c r="ONB2" s="64"/>
      <c r="ONC2" s="64"/>
      <c r="OND2" s="64"/>
      <c r="ONE2" s="64"/>
      <c r="ONF2" s="64"/>
      <c r="ONG2" s="64"/>
      <c r="ONH2" s="64"/>
      <c r="ONI2" s="64"/>
      <c r="ONJ2" s="64"/>
      <c r="ONK2" s="64"/>
      <c r="ONL2" s="64"/>
      <c r="ONM2" s="64"/>
      <c r="ONN2" s="64"/>
      <c r="ONO2" s="64"/>
      <c r="ONP2" s="64"/>
      <c r="ONQ2" s="64"/>
      <c r="ONR2" s="64"/>
      <c r="ONS2" s="64"/>
      <c r="ONT2" s="64"/>
      <c r="ONU2" s="64"/>
      <c r="ONV2" s="64"/>
      <c r="ONW2" s="64"/>
      <c r="ONX2" s="64"/>
      <c r="ONY2" s="64"/>
      <c r="ONZ2" s="64"/>
      <c r="OOA2" s="64"/>
      <c r="OOB2" s="64"/>
      <c r="OOC2" s="64"/>
      <c r="OOD2" s="64"/>
      <c r="OOE2" s="64"/>
      <c r="OOF2" s="64"/>
      <c r="OOG2" s="64"/>
      <c r="OOH2" s="64"/>
      <c r="OOI2" s="64"/>
      <c r="OOJ2" s="64"/>
      <c r="OOK2" s="64"/>
      <c r="OOL2" s="64"/>
      <c r="OOM2" s="64"/>
      <c r="OON2" s="64"/>
      <c r="OOO2" s="64"/>
      <c r="OOP2" s="64"/>
      <c r="OOQ2" s="64"/>
      <c r="OOR2" s="64"/>
      <c r="OOS2" s="64"/>
      <c r="OOT2" s="64"/>
      <c r="OOU2" s="64"/>
      <c r="OOV2" s="64"/>
      <c r="OOW2" s="64"/>
      <c r="OOX2" s="64"/>
      <c r="OOY2" s="64"/>
      <c r="OOZ2" s="64"/>
      <c r="OPA2" s="64"/>
      <c r="OPB2" s="64"/>
      <c r="OPC2" s="64"/>
      <c r="OPD2" s="64"/>
      <c r="OPE2" s="64"/>
      <c r="OPF2" s="64"/>
      <c r="OPG2" s="64"/>
      <c r="OPH2" s="64"/>
      <c r="OPI2" s="64"/>
      <c r="OPJ2" s="64"/>
      <c r="OPK2" s="64"/>
      <c r="OPL2" s="64"/>
      <c r="OPM2" s="64"/>
      <c r="OPN2" s="64"/>
      <c r="OPO2" s="64"/>
      <c r="OPP2" s="64"/>
      <c r="OPQ2" s="64"/>
      <c r="OPR2" s="64"/>
      <c r="OPS2" s="64"/>
      <c r="OPT2" s="64"/>
      <c r="OPU2" s="64"/>
      <c r="OPV2" s="64"/>
      <c r="OPW2" s="64"/>
      <c r="OPX2" s="64"/>
      <c r="OPY2" s="64"/>
      <c r="OPZ2" s="64"/>
      <c r="OQA2" s="64"/>
      <c r="OQB2" s="64"/>
      <c r="OQC2" s="64"/>
      <c r="OQD2" s="64"/>
      <c r="OQE2" s="64"/>
      <c r="OQF2" s="64"/>
      <c r="OQG2" s="64"/>
      <c r="OQH2" s="64"/>
      <c r="OQI2" s="64"/>
      <c r="OQJ2" s="64"/>
      <c r="OQK2" s="64"/>
      <c r="OQL2" s="64"/>
      <c r="OQM2" s="64"/>
      <c r="OQN2" s="64"/>
      <c r="OQO2" s="64"/>
      <c r="OQP2" s="64"/>
      <c r="OQQ2" s="64"/>
      <c r="OQR2" s="64"/>
      <c r="OQS2" s="64"/>
      <c r="OQT2" s="64"/>
      <c r="OQU2" s="64"/>
      <c r="OQV2" s="64"/>
      <c r="OQW2" s="64"/>
      <c r="OQX2" s="64"/>
      <c r="OQY2" s="64"/>
      <c r="OQZ2" s="64"/>
      <c r="ORA2" s="64"/>
      <c r="ORB2" s="64"/>
      <c r="ORC2" s="64"/>
      <c r="ORD2" s="64"/>
      <c r="ORE2" s="64"/>
      <c r="ORF2" s="64"/>
      <c r="ORG2" s="64"/>
      <c r="ORH2" s="64"/>
      <c r="ORI2" s="64"/>
      <c r="ORJ2" s="64"/>
      <c r="ORK2" s="64"/>
      <c r="ORL2" s="64"/>
      <c r="ORM2" s="64"/>
      <c r="ORN2" s="64"/>
      <c r="ORO2" s="64"/>
      <c r="ORP2" s="64"/>
      <c r="ORQ2" s="64"/>
      <c r="ORR2" s="64"/>
      <c r="ORS2" s="64"/>
      <c r="ORT2" s="64"/>
      <c r="ORU2" s="64"/>
      <c r="ORV2" s="64"/>
      <c r="ORW2" s="64"/>
      <c r="ORX2" s="64"/>
      <c r="ORY2" s="64"/>
      <c r="ORZ2" s="64"/>
      <c r="OSA2" s="64"/>
      <c r="OSB2" s="64"/>
      <c r="OSC2" s="64"/>
      <c r="OSD2" s="64"/>
      <c r="OSE2" s="64"/>
      <c r="OSF2" s="64"/>
      <c r="OSG2" s="64"/>
      <c r="OSH2" s="64"/>
      <c r="OSI2" s="64"/>
      <c r="OSJ2" s="64"/>
      <c r="OSK2" s="64"/>
      <c r="OSL2" s="64"/>
      <c r="OSM2" s="64"/>
      <c r="OSN2" s="64"/>
      <c r="OSO2" s="64"/>
      <c r="OSP2" s="64"/>
      <c r="OSQ2" s="64"/>
      <c r="OSR2" s="64"/>
      <c r="OSS2" s="64"/>
      <c r="OST2" s="64"/>
      <c r="OSU2" s="64"/>
      <c r="OSV2" s="64"/>
      <c r="OSW2" s="64"/>
      <c r="OSX2" s="64"/>
      <c r="OSY2" s="64"/>
      <c r="OSZ2" s="64"/>
      <c r="OTA2" s="64"/>
      <c r="OTB2" s="64"/>
      <c r="OTC2" s="64"/>
      <c r="OTD2" s="64"/>
      <c r="OTE2" s="64"/>
      <c r="OTF2" s="64"/>
      <c r="OTG2" s="64"/>
      <c r="OTH2" s="64"/>
      <c r="OTI2" s="64"/>
      <c r="OTJ2" s="64"/>
      <c r="OTK2" s="64"/>
      <c r="OTL2" s="64"/>
      <c r="OTM2" s="64"/>
      <c r="OTN2" s="64"/>
      <c r="OTO2" s="64"/>
      <c r="OTP2" s="64"/>
      <c r="OTQ2" s="64"/>
      <c r="OTR2" s="64"/>
      <c r="OTS2" s="64"/>
      <c r="OTT2" s="64"/>
      <c r="OTU2" s="64"/>
      <c r="OTV2" s="64"/>
      <c r="OTW2" s="64"/>
      <c r="OTX2" s="64"/>
      <c r="OTY2" s="64"/>
      <c r="OTZ2" s="64"/>
      <c r="OUA2" s="64"/>
      <c r="OUB2" s="64"/>
      <c r="OUC2" s="64"/>
      <c r="OUD2" s="64"/>
      <c r="OUE2" s="64"/>
      <c r="OUF2" s="64"/>
      <c r="OUG2" s="64"/>
      <c r="OUH2" s="64"/>
      <c r="OUI2" s="64"/>
      <c r="OUJ2" s="64"/>
      <c r="OUK2" s="64"/>
      <c r="OUL2" s="64"/>
      <c r="OUM2" s="64"/>
      <c r="OUN2" s="64"/>
      <c r="OUO2" s="64"/>
      <c r="OUP2" s="64"/>
      <c r="OUQ2" s="64"/>
      <c r="OUR2" s="64"/>
      <c r="OUS2" s="64"/>
      <c r="OUT2" s="64"/>
      <c r="OUU2" s="64"/>
      <c r="OUV2" s="64"/>
      <c r="OUW2" s="64"/>
      <c r="OUX2" s="64"/>
      <c r="OUY2" s="64"/>
      <c r="OUZ2" s="64"/>
      <c r="OVA2" s="64"/>
      <c r="OVB2" s="64"/>
      <c r="OVC2" s="64"/>
      <c r="OVD2" s="64"/>
      <c r="OVE2" s="64"/>
      <c r="OVF2" s="64"/>
      <c r="OVG2" s="64"/>
      <c r="OVH2" s="64"/>
      <c r="OVI2" s="64"/>
      <c r="OVJ2" s="64"/>
      <c r="OVK2" s="64"/>
      <c r="OVL2" s="64"/>
      <c r="OVM2" s="64"/>
      <c r="OVN2" s="64"/>
      <c r="OVO2" s="64"/>
      <c r="OVP2" s="64"/>
      <c r="OVQ2" s="64"/>
      <c r="OVR2" s="64"/>
      <c r="OVS2" s="64"/>
      <c r="OVT2" s="64"/>
      <c r="OVU2" s="64"/>
      <c r="OVV2" s="64"/>
      <c r="OVW2" s="64"/>
      <c r="OVX2" s="64"/>
      <c r="OVY2" s="64"/>
      <c r="OVZ2" s="64"/>
      <c r="OWA2" s="64"/>
      <c r="OWB2" s="64"/>
      <c r="OWC2" s="64"/>
      <c r="OWD2" s="64"/>
      <c r="OWE2" s="64"/>
      <c r="OWF2" s="64"/>
      <c r="OWG2" s="64"/>
      <c r="OWH2" s="64"/>
      <c r="OWI2" s="64"/>
      <c r="OWJ2" s="64"/>
      <c r="OWK2" s="64"/>
      <c r="OWL2" s="64"/>
      <c r="OWM2" s="64"/>
      <c r="OWN2" s="64"/>
      <c r="OWO2" s="64"/>
      <c r="OWP2" s="64"/>
      <c r="OWQ2" s="64"/>
      <c r="OWR2" s="64"/>
      <c r="OWS2" s="64"/>
      <c r="OWT2" s="64"/>
      <c r="OWU2" s="64"/>
      <c r="OWV2" s="64"/>
      <c r="OWW2" s="64"/>
      <c r="OWX2" s="64"/>
      <c r="OWY2" s="64"/>
      <c r="OWZ2" s="64"/>
      <c r="OXA2" s="64"/>
      <c r="OXB2" s="64"/>
      <c r="OXC2" s="64"/>
      <c r="OXD2" s="64"/>
      <c r="OXE2" s="64"/>
      <c r="OXF2" s="64"/>
      <c r="OXG2" s="64"/>
      <c r="OXH2" s="64"/>
      <c r="OXI2" s="64"/>
      <c r="OXJ2" s="64"/>
      <c r="OXK2" s="64"/>
      <c r="OXL2" s="64"/>
      <c r="OXM2" s="64"/>
      <c r="OXN2" s="64"/>
      <c r="OXO2" s="64"/>
      <c r="OXP2" s="64"/>
      <c r="OXQ2" s="64"/>
      <c r="OXR2" s="64"/>
      <c r="OXS2" s="64"/>
      <c r="OXT2" s="64"/>
      <c r="OXU2" s="64"/>
      <c r="OXV2" s="64"/>
      <c r="OXW2" s="64"/>
      <c r="OXX2" s="64"/>
      <c r="OXY2" s="64"/>
      <c r="OXZ2" s="64"/>
      <c r="OYA2" s="64"/>
      <c r="OYB2" s="64"/>
      <c r="OYC2" s="64"/>
      <c r="OYD2" s="64"/>
      <c r="OYE2" s="64"/>
      <c r="OYF2" s="64"/>
      <c r="OYG2" s="64"/>
      <c r="OYH2" s="64"/>
      <c r="OYI2" s="64"/>
      <c r="OYJ2" s="64"/>
      <c r="OYK2" s="64"/>
      <c r="OYL2" s="64"/>
      <c r="OYM2" s="64"/>
      <c r="OYN2" s="64"/>
      <c r="OYO2" s="64"/>
      <c r="OYP2" s="64"/>
      <c r="OYQ2" s="64"/>
      <c r="OYR2" s="64"/>
      <c r="OYS2" s="64"/>
      <c r="OYT2" s="64"/>
      <c r="OYU2" s="64"/>
      <c r="OYV2" s="64"/>
      <c r="OYW2" s="64"/>
      <c r="OYX2" s="64"/>
      <c r="OYY2" s="64"/>
      <c r="OYZ2" s="64"/>
      <c r="OZA2" s="64"/>
      <c r="OZB2" s="64"/>
      <c r="OZC2" s="64"/>
      <c r="OZD2" s="64"/>
      <c r="OZE2" s="64"/>
      <c r="OZF2" s="64"/>
      <c r="OZG2" s="64"/>
      <c r="OZH2" s="64"/>
      <c r="OZI2" s="64"/>
      <c r="OZJ2" s="64"/>
      <c r="OZK2" s="64"/>
      <c r="OZL2" s="64"/>
      <c r="OZM2" s="64"/>
      <c r="OZN2" s="64"/>
      <c r="OZO2" s="64"/>
      <c r="OZP2" s="64"/>
      <c r="OZQ2" s="64"/>
      <c r="OZR2" s="64"/>
      <c r="OZS2" s="64"/>
      <c r="OZT2" s="64"/>
      <c r="OZU2" s="64"/>
      <c r="OZV2" s="64"/>
      <c r="OZW2" s="64"/>
      <c r="OZX2" s="64"/>
      <c r="OZY2" s="64"/>
      <c r="OZZ2" s="64"/>
      <c r="PAA2" s="64"/>
      <c r="PAB2" s="64"/>
      <c r="PAC2" s="64"/>
      <c r="PAD2" s="64"/>
      <c r="PAE2" s="64"/>
      <c r="PAF2" s="64"/>
      <c r="PAG2" s="64"/>
      <c r="PAH2" s="64"/>
      <c r="PAI2" s="64"/>
      <c r="PAJ2" s="64"/>
      <c r="PAK2" s="64"/>
      <c r="PAL2" s="64"/>
      <c r="PAM2" s="64"/>
      <c r="PAN2" s="64"/>
      <c r="PAO2" s="64"/>
      <c r="PAP2" s="64"/>
      <c r="PAQ2" s="64"/>
      <c r="PAR2" s="64"/>
      <c r="PAS2" s="64"/>
      <c r="PAT2" s="64"/>
      <c r="PAU2" s="64"/>
      <c r="PAV2" s="64"/>
      <c r="PAW2" s="64"/>
      <c r="PAX2" s="64"/>
      <c r="PAY2" s="64"/>
      <c r="PAZ2" s="64"/>
      <c r="PBA2" s="64"/>
      <c r="PBB2" s="64"/>
      <c r="PBC2" s="64"/>
      <c r="PBD2" s="64"/>
      <c r="PBE2" s="64"/>
      <c r="PBF2" s="64"/>
      <c r="PBG2" s="64"/>
      <c r="PBH2" s="64"/>
      <c r="PBI2" s="64"/>
      <c r="PBJ2" s="64"/>
      <c r="PBK2" s="64"/>
      <c r="PBL2" s="64"/>
      <c r="PBM2" s="64"/>
      <c r="PBN2" s="64"/>
      <c r="PBO2" s="64"/>
      <c r="PBP2" s="64"/>
      <c r="PBQ2" s="64"/>
      <c r="PBR2" s="64"/>
      <c r="PBS2" s="64"/>
      <c r="PBT2" s="64"/>
      <c r="PBU2" s="64"/>
      <c r="PBV2" s="64"/>
      <c r="PBW2" s="64"/>
      <c r="PBX2" s="64"/>
      <c r="PBY2" s="64"/>
      <c r="PBZ2" s="64"/>
      <c r="PCA2" s="64"/>
      <c r="PCB2" s="64"/>
      <c r="PCC2" s="64"/>
      <c r="PCD2" s="64"/>
      <c r="PCE2" s="64"/>
      <c r="PCF2" s="64"/>
      <c r="PCG2" s="64"/>
      <c r="PCH2" s="64"/>
      <c r="PCI2" s="64"/>
      <c r="PCJ2" s="64"/>
      <c r="PCK2" s="64"/>
      <c r="PCL2" s="64"/>
      <c r="PCM2" s="64"/>
      <c r="PCN2" s="64"/>
      <c r="PCO2" s="64"/>
      <c r="PCP2" s="64"/>
      <c r="PCQ2" s="64"/>
      <c r="PCR2" s="64"/>
      <c r="PCS2" s="64"/>
      <c r="PCT2" s="64"/>
      <c r="PCU2" s="64"/>
      <c r="PCV2" s="64"/>
      <c r="PCW2" s="64"/>
      <c r="PCX2" s="64"/>
      <c r="PCY2" s="64"/>
      <c r="PCZ2" s="64"/>
      <c r="PDA2" s="64"/>
      <c r="PDB2" s="64"/>
      <c r="PDC2" s="64"/>
      <c r="PDD2" s="64"/>
      <c r="PDE2" s="64"/>
      <c r="PDF2" s="64"/>
      <c r="PDG2" s="64"/>
      <c r="PDH2" s="64"/>
      <c r="PDI2" s="64"/>
      <c r="PDJ2" s="64"/>
      <c r="PDK2" s="64"/>
      <c r="PDL2" s="64"/>
      <c r="PDM2" s="64"/>
      <c r="PDN2" s="64"/>
      <c r="PDO2" s="64"/>
      <c r="PDP2" s="64"/>
      <c r="PDQ2" s="64"/>
      <c r="PDR2" s="64"/>
      <c r="PDS2" s="64"/>
      <c r="PDT2" s="64"/>
      <c r="PDU2" s="64"/>
      <c r="PDV2" s="64"/>
      <c r="PDW2" s="64"/>
      <c r="PDX2" s="64"/>
      <c r="PDY2" s="64"/>
      <c r="PDZ2" s="64"/>
      <c r="PEA2" s="64"/>
      <c r="PEB2" s="64"/>
      <c r="PEC2" s="64"/>
      <c r="PED2" s="64"/>
      <c r="PEE2" s="64"/>
      <c r="PEF2" s="64"/>
      <c r="PEG2" s="64"/>
      <c r="PEH2" s="64"/>
      <c r="PEI2" s="64"/>
      <c r="PEJ2" s="64"/>
      <c r="PEK2" s="64"/>
      <c r="PEL2" s="64"/>
      <c r="PEM2" s="64"/>
      <c r="PEN2" s="64"/>
      <c r="PEO2" s="64"/>
      <c r="PEP2" s="64"/>
      <c r="PEQ2" s="64"/>
      <c r="PER2" s="64"/>
      <c r="PES2" s="64"/>
      <c r="PET2" s="64"/>
      <c r="PEU2" s="64"/>
      <c r="PEV2" s="64"/>
      <c r="PEW2" s="64"/>
      <c r="PEX2" s="64"/>
      <c r="PEY2" s="64"/>
      <c r="PEZ2" s="64"/>
      <c r="PFA2" s="64"/>
      <c r="PFB2" s="64"/>
      <c r="PFC2" s="64"/>
      <c r="PFD2" s="64"/>
      <c r="PFE2" s="64"/>
      <c r="PFF2" s="64"/>
      <c r="PFG2" s="64"/>
      <c r="PFH2" s="64"/>
      <c r="PFI2" s="64"/>
      <c r="PFJ2" s="64"/>
      <c r="PFK2" s="64"/>
      <c r="PFL2" s="64"/>
      <c r="PFM2" s="64"/>
      <c r="PFN2" s="64"/>
      <c r="PFO2" s="64"/>
      <c r="PFP2" s="64"/>
      <c r="PFQ2" s="64"/>
      <c r="PFR2" s="64"/>
      <c r="PFS2" s="64"/>
      <c r="PFT2" s="64"/>
      <c r="PFU2" s="64"/>
      <c r="PFV2" s="64"/>
      <c r="PFW2" s="64"/>
      <c r="PFX2" s="64"/>
      <c r="PFY2" s="64"/>
      <c r="PFZ2" s="64"/>
      <c r="PGA2" s="64"/>
      <c r="PGB2" s="64"/>
      <c r="PGC2" s="64"/>
      <c r="PGD2" s="64"/>
      <c r="PGE2" s="64"/>
      <c r="PGF2" s="64"/>
      <c r="PGG2" s="64"/>
      <c r="PGH2" s="64"/>
      <c r="PGI2" s="64"/>
      <c r="PGJ2" s="64"/>
      <c r="PGK2" s="64"/>
      <c r="PGL2" s="64"/>
      <c r="PGM2" s="64"/>
      <c r="PGN2" s="64"/>
      <c r="PGO2" s="64"/>
      <c r="PGP2" s="64"/>
      <c r="PGQ2" s="64"/>
      <c r="PGR2" s="64"/>
      <c r="PGS2" s="64"/>
      <c r="PGT2" s="64"/>
      <c r="PGU2" s="64"/>
      <c r="PGV2" s="64"/>
      <c r="PGW2" s="64"/>
      <c r="PGX2" s="64"/>
      <c r="PGY2" s="64"/>
      <c r="PGZ2" s="64"/>
      <c r="PHA2" s="64"/>
      <c r="PHB2" s="64"/>
      <c r="PHC2" s="64"/>
      <c r="PHD2" s="64"/>
      <c r="PHE2" s="64"/>
      <c r="PHF2" s="64"/>
      <c r="PHG2" s="64"/>
      <c r="PHH2" s="64"/>
      <c r="PHI2" s="64"/>
      <c r="PHJ2" s="64"/>
      <c r="PHK2" s="64"/>
      <c r="PHL2" s="64"/>
      <c r="PHM2" s="64"/>
      <c r="PHN2" s="64"/>
      <c r="PHO2" s="64"/>
      <c r="PHP2" s="64"/>
      <c r="PHQ2" s="64"/>
      <c r="PHR2" s="64"/>
      <c r="PHS2" s="64"/>
      <c r="PHT2" s="64"/>
      <c r="PHU2" s="64"/>
      <c r="PHV2" s="64"/>
      <c r="PHW2" s="64"/>
      <c r="PHX2" s="64"/>
      <c r="PHY2" s="64"/>
      <c r="PHZ2" s="64"/>
      <c r="PIA2" s="64"/>
      <c r="PIB2" s="64"/>
      <c r="PIC2" s="64"/>
      <c r="PID2" s="64"/>
      <c r="PIE2" s="64"/>
      <c r="PIF2" s="64"/>
      <c r="PIG2" s="64"/>
      <c r="PIH2" s="64"/>
      <c r="PII2" s="64"/>
      <c r="PIJ2" s="64"/>
      <c r="PIK2" s="64"/>
      <c r="PIL2" s="64"/>
      <c r="PIM2" s="64"/>
      <c r="PIN2" s="64"/>
      <c r="PIO2" s="64"/>
      <c r="PIP2" s="64"/>
      <c r="PIQ2" s="64"/>
      <c r="PIR2" s="64"/>
      <c r="PIS2" s="64"/>
      <c r="PIT2" s="64"/>
      <c r="PIU2" s="64"/>
      <c r="PIV2" s="64"/>
      <c r="PIW2" s="64"/>
      <c r="PIX2" s="64"/>
      <c r="PIY2" s="64"/>
      <c r="PIZ2" s="64"/>
      <c r="PJA2" s="64"/>
      <c r="PJB2" s="64"/>
      <c r="PJC2" s="64"/>
      <c r="PJD2" s="64"/>
      <c r="PJE2" s="64"/>
      <c r="PJF2" s="64"/>
      <c r="PJG2" s="64"/>
      <c r="PJH2" s="64"/>
      <c r="PJI2" s="64"/>
      <c r="PJJ2" s="64"/>
      <c r="PJK2" s="64"/>
      <c r="PJL2" s="64"/>
      <c r="PJM2" s="64"/>
      <c r="PJN2" s="64"/>
      <c r="PJO2" s="64"/>
      <c r="PJP2" s="64"/>
      <c r="PJQ2" s="64"/>
      <c r="PJR2" s="64"/>
      <c r="PJS2" s="64"/>
      <c r="PJT2" s="64"/>
      <c r="PJU2" s="64"/>
      <c r="PJV2" s="64"/>
      <c r="PJW2" s="64"/>
      <c r="PJX2" s="64"/>
      <c r="PJY2" s="64"/>
      <c r="PJZ2" s="64"/>
      <c r="PKA2" s="64"/>
      <c r="PKB2" s="64"/>
      <c r="PKC2" s="64"/>
      <c r="PKD2" s="64"/>
      <c r="PKE2" s="64"/>
      <c r="PKF2" s="64"/>
      <c r="PKG2" s="64"/>
      <c r="PKH2" s="64"/>
      <c r="PKI2" s="64"/>
      <c r="PKJ2" s="64"/>
      <c r="PKK2" s="64"/>
      <c r="PKL2" s="64"/>
      <c r="PKM2" s="64"/>
      <c r="PKN2" s="64"/>
      <c r="PKO2" s="64"/>
      <c r="PKP2" s="64"/>
      <c r="PKQ2" s="64"/>
      <c r="PKR2" s="64"/>
      <c r="PKS2" s="64"/>
      <c r="PKT2" s="64"/>
      <c r="PKU2" s="64"/>
      <c r="PKV2" s="64"/>
      <c r="PKW2" s="64"/>
      <c r="PKX2" s="64"/>
      <c r="PKY2" s="64"/>
      <c r="PKZ2" s="64"/>
      <c r="PLA2" s="64"/>
      <c r="PLB2" s="64"/>
      <c r="PLC2" s="64"/>
      <c r="PLD2" s="64"/>
      <c r="PLE2" s="64"/>
      <c r="PLF2" s="64"/>
      <c r="PLG2" s="64"/>
      <c r="PLH2" s="64"/>
      <c r="PLI2" s="64"/>
      <c r="PLJ2" s="64"/>
      <c r="PLK2" s="64"/>
      <c r="PLL2" s="64"/>
      <c r="PLM2" s="64"/>
      <c r="PLN2" s="64"/>
      <c r="PLO2" s="64"/>
      <c r="PLP2" s="64"/>
      <c r="PLQ2" s="64"/>
      <c r="PLR2" s="64"/>
      <c r="PLS2" s="64"/>
      <c r="PLT2" s="64"/>
      <c r="PLU2" s="64"/>
      <c r="PLV2" s="64"/>
      <c r="PLW2" s="64"/>
      <c r="PLX2" s="64"/>
      <c r="PLY2" s="64"/>
      <c r="PLZ2" s="64"/>
      <c r="PMA2" s="64"/>
      <c r="PMB2" s="64"/>
      <c r="PMC2" s="64"/>
      <c r="PMD2" s="64"/>
      <c r="PME2" s="64"/>
      <c r="PMF2" s="64"/>
      <c r="PMG2" s="64"/>
      <c r="PMH2" s="64"/>
      <c r="PMI2" s="64"/>
      <c r="PMJ2" s="64"/>
      <c r="PMK2" s="64"/>
      <c r="PML2" s="64"/>
      <c r="PMM2" s="64"/>
      <c r="PMN2" s="64"/>
      <c r="PMO2" s="64"/>
      <c r="PMP2" s="64"/>
      <c r="PMQ2" s="64"/>
      <c r="PMR2" s="64"/>
      <c r="PMS2" s="64"/>
      <c r="PMT2" s="64"/>
      <c r="PMU2" s="64"/>
      <c r="PMV2" s="64"/>
      <c r="PMW2" s="64"/>
      <c r="PMX2" s="64"/>
      <c r="PMY2" s="64"/>
      <c r="PMZ2" s="64"/>
      <c r="PNA2" s="64"/>
      <c r="PNB2" s="64"/>
      <c r="PNC2" s="64"/>
      <c r="PND2" s="64"/>
      <c r="PNE2" s="64"/>
      <c r="PNF2" s="64"/>
      <c r="PNG2" s="64"/>
      <c r="PNH2" s="64"/>
      <c r="PNI2" s="64"/>
      <c r="PNJ2" s="64"/>
      <c r="PNK2" s="64"/>
      <c r="PNL2" s="64"/>
      <c r="PNM2" s="64"/>
      <c r="PNN2" s="64"/>
      <c r="PNO2" s="64"/>
      <c r="PNP2" s="64"/>
      <c r="PNQ2" s="64"/>
      <c r="PNR2" s="64"/>
      <c r="PNS2" s="64"/>
      <c r="PNT2" s="64"/>
      <c r="PNU2" s="64"/>
      <c r="PNV2" s="64"/>
      <c r="PNW2" s="64"/>
      <c r="PNX2" s="64"/>
      <c r="PNY2" s="64"/>
      <c r="PNZ2" s="64"/>
      <c r="POA2" s="64"/>
      <c r="POB2" s="64"/>
      <c r="POC2" s="64"/>
      <c r="POD2" s="64"/>
      <c r="POE2" s="64"/>
      <c r="POF2" s="64"/>
      <c r="POG2" s="64"/>
      <c r="POH2" s="64"/>
      <c r="POI2" s="64"/>
      <c r="POJ2" s="64"/>
      <c r="POK2" s="64"/>
      <c r="POL2" s="64"/>
      <c r="POM2" s="64"/>
      <c r="PON2" s="64"/>
      <c r="POO2" s="64"/>
      <c r="POP2" s="64"/>
      <c r="POQ2" s="64"/>
      <c r="POR2" s="64"/>
      <c r="POS2" s="64"/>
      <c r="POT2" s="64"/>
      <c r="POU2" s="64"/>
      <c r="POV2" s="64"/>
      <c r="POW2" s="64"/>
      <c r="POX2" s="64"/>
      <c r="POY2" s="64"/>
      <c r="POZ2" s="64"/>
      <c r="PPA2" s="64"/>
      <c r="PPB2" s="64"/>
      <c r="PPC2" s="64"/>
      <c r="PPD2" s="64"/>
      <c r="PPE2" s="64"/>
      <c r="PPF2" s="64"/>
      <c r="PPG2" s="64"/>
      <c r="PPH2" s="64"/>
      <c r="PPI2" s="64"/>
      <c r="PPJ2" s="64"/>
      <c r="PPK2" s="64"/>
      <c r="PPL2" s="64"/>
      <c r="PPM2" s="64"/>
      <c r="PPN2" s="64"/>
      <c r="PPO2" s="64"/>
      <c r="PPP2" s="64"/>
      <c r="PPQ2" s="64"/>
      <c r="PPR2" s="64"/>
      <c r="PPS2" s="64"/>
      <c r="PPT2" s="64"/>
      <c r="PPU2" s="64"/>
      <c r="PPV2" s="64"/>
      <c r="PPW2" s="64"/>
      <c r="PPX2" s="64"/>
      <c r="PPY2" s="64"/>
      <c r="PPZ2" s="64"/>
      <c r="PQA2" s="64"/>
      <c r="PQB2" s="64"/>
      <c r="PQC2" s="64"/>
      <c r="PQD2" s="64"/>
      <c r="PQE2" s="64"/>
      <c r="PQF2" s="64"/>
      <c r="PQG2" s="64"/>
      <c r="PQH2" s="64"/>
      <c r="PQI2" s="64"/>
      <c r="PQJ2" s="64"/>
      <c r="PQK2" s="64"/>
      <c r="PQL2" s="64"/>
      <c r="PQM2" s="64"/>
      <c r="PQN2" s="64"/>
      <c r="PQO2" s="64"/>
      <c r="PQP2" s="64"/>
      <c r="PQQ2" s="64"/>
      <c r="PQR2" s="64"/>
      <c r="PQS2" s="64"/>
      <c r="PQT2" s="64"/>
      <c r="PQU2" s="64"/>
      <c r="PQV2" s="64"/>
      <c r="PQW2" s="64"/>
      <c r="PQX2" s="64"/>
      <c r="PQY2" s="64"/>
      <c r="PQZ2" s="64"/>
      <c r="PRA2" s="64"/>
      <c r="PRB2" s="64"/>
      <c r="PRC2" s="64"/>
      <c r="PRD2" s="64"/>
      <c r="PRE2" s="64"/>
      <c r="PRF2" s="64"/>
      <c r="PRG2" s="64"/>
      <c r="PRH2" s="64"/>
      <c r="PRI2" s="64"/>
      <c r="PRJ2" s="64"/>
      <c r="PRK2" s="64"/>
      <c r="PRL2" s="64"/>
      <c r="PRM2" s="64"/>
      <c r="PRN2" s="64"/>
      <c r="PRO2" s="64"/>
      <c r="PRP2" s="64"/>
      <c r="PRQ2" s="64"/>
      <c r="PRR2" s="64"/>
      <c r="PRS2" s="64"/>
      <c r="PRT2" s="64"/>
      <c r="PRU2" s="64"/>
      <c r="PRV2" s="64"/>
      <c r="PRW2" s="64"/>
      <c r="PRX2" s="64"/>
      <c r="PRY2" s="64"/>
      <c r="PRZ2" s="64"/>
      <c r="PSA2" s="64"/>
      <c r="PSB2" s="64"/>
      <c r="PSC2" s="64"/>
      <c r="PSD2" s="64"/>
      <c r="PSE2" s="64"/>
      <c r="PSF2" s="64"/>
      <c r="PSG2" s="64"/>
      <c r="PSH2" s="64"/>
      <c r="PSI2" s="64"/>
      <c r="PSJ2" s="64"/>
      <c r="PSK2" s="64"/>
      <c r="PSL2" s="64"/>
      <c r="PSM2" s="64"/>
      <c r="PSN2" s="64"/>
      <c r="PSO2" s="64"/>
      <c r="PSP2" s="64"/>
      <c r="PSQ2" s="64"/>
      <c r="PSR2" s="64"/>
      <c r="PSS2" s="64"/>
      <c r="PST2" s="64"/>
      <c r="PSU2" s="64"/>
      <c r="PSV2" s="64"/>
      <c r="PSW2" s="64"/>
      <c r="PSX2" s="64"/>
      <c r="PSY2" s="64"/>
      <c r="PSZ2" s="64"/>
      <c r="PTA2" s="64"/>
      <c r="PTB2" s="64"/>
      <c r="PTC2" s="64"/>
      <c r="PTD2" s="64"/>
      <c r="PTE2" s="64"/>
      <c r="PTF2" s="64"/>
      <c r="PTG2" s="64"/>
      <c r="PTH2" s="64"/>
      <c r="PTI2" s="64"/>
      <c r="PTJ2" s="64"/>
      <c r="PTK2" s="64"/>
      <c r="PTL2" s="64"/>
      <c r="PTM2" s="64"/>
      <c r="PTN2" s="64"/>
      <c r="PTO2" s="64"/>
      <c r="PTP2" s="64"/>
      <c r="PTQ2" s="64"/>
      <c r="PTR2" s="64"/>
      <c r="PTS2" s="64"/>
      <c r="PTT2" s="64"/>
      <c r="PTU2" s="64"/>
      <c r="PTV2" s="64"/>
      <c r="PTW2" s="64"/>
      <c r="PTX2" s="64"/>
      <c r="PTY2" s="64"/>
      <c r="PTZ2" s="64"/>
      <c r="PUA2" s="64"/>
      <c r="PUB2" s="64"/>
      <c r="PUC2" s="64"/>
      <c r="PUD2" s="64"/>
      <c r="PUE2" s="64"/>
      <c r="PUF2" s="64"/>
      <c r="PUG2" s="64"/>
      <c r="PUH2" s="64"/>
      <c r="PUI2" s="64"/>
      <c r="PUJ2" s="64"/>
      <c r="PUK2" s="64"/>
      <c r="PUL2" s="64"/>
      <c r="PUM2" s="64"/>
      <c r="PUN2" s="64"/>
      <c r="PUO2" s="64"/>
      <c r="PUP2" s="64"/>
      <c r="PUQ2" s="64"/>
      <c r="PUR2" s="64"/>
      <c r="PUS2" s="64"/>
      <c r="PUT2" s="64"/>
      <c r="PUU2" s="64"/>
      <c r="PUV2" s="64"/>
      <c r="PUW2" s="64"/>
      <c r="PUX2" s="64"/>
      <c r="PUY2" s="64"/>
      <c r="PUZ2" s="64"/>
      <c r="PVA2" s="64"/>
      <c r="PVB2" s="64"/>
      <c r="PVC2" s="64"/>
      <c r="PVD2" s="64"/>
      <c r="PVE2" s="64"/>
      <c r="PVF2" s="64"/>
      <c r="PVG2" s="64"/>
      <c r="PVH2" s="64"/>
      <c r="PVI2" s="64"/>
      <c r="PVJ2" s="64"/>
      <c r="PVK2" s="64"/>
      <c r="PVL2" s="64"/>
      <c r="PVM2" s="64"/>
      <c r="PVN2" s="64"/>
      <c r="PVO2" s="64"/>
      <c r="PVP2" s="64"/>
      <c r="PVQ2" s="64"/>
      <c r="PVR2" s="64"/>
      <c r="PVS2" s="64"/>
      <c r="PVT2" s="64"/>
      <c r="PVU2" s="64"/>
      <c r="PVV2" s="64"/>
      <c r="PVW2" s="64"/>
      <c r="PVX2" s="64"/>
      <c r="PVY2" s="64"/>
      <c r="PVZ2" s="64"/>
      <c r="PWA2" s="64"/>
      <c r="PWB2" s="64"/>
      <c r="PWC2" s="64"/>
      <c r="PWD2" s="64"/>
      <c r="PWE2" s="64"/>
      <c r="PWF2" s="64"/>
      <c r="PWG2" s="64"/>
      <c r="PWH2" s="64"/>
      <c r="PWI2" s="64"/>
      <c r="PWJ2" s="64"/>
      <c r="PWK2" s="64"/>
      <c r="PWL2" s="64"/>
      <c r="PWM2" s="64"/>
      <c r="PWN2" s="64"/>
      <c r="PWO2" s="64"/>
      <c r="PWP2" s="64"/>
      <c r="PWQ2" s="64"/>
      <c r="PWR2" s="64"/>
      <c r="PWS2" s="64"/>
      <c r="PWT2" s="64"/>
      <c r="PWU2" s="64"/>
      <c r="PWV2" s="64"/>
      <c r="PWW2" s="64"/>
      <c r="PWX2" s="64"/>
      <c r="PWY2" s="64"/>
      <c r="PWZ2" s="64"/>
      <c r="PXA2" s="64"/>
      <c r="PXB2" s="64"/>
      <c r="PXC2" s="64"/>
      <c r="PXD2" s="64"/>
      <c r="PXE2" s="64"/>
      <c r="PXF2" s="64"/>
      <c r="PXG2" s="64"/>
      <c r="PXH2" s="64"/>
      <c r="PXI2" s="64"/>
      <c r="PXJ2" s="64"/>
      <c r="PXK2" s="64"/>
      <c r="PXL2" s="64"/>
      <c r="PXM2" s="64"/>
      <c r="PXN2" s="64"/>
      <c r="PXO2" s="64"/>
      <c r="PXP2" s="64"/>
      <c r="PXQ2" s="64"/>
      <c r="PXR2" s="64"/>
      <c r="PXS2" s="64"/>
      <c r="PXT2" s="64"/>
      <c r="PXU2" s="64"/>
      <c r="PXV2" s="64"/>
      <c r="PXW2" s="64"/>
      <c r="PXX2" s="64"/>
      <c r="PXY2" s="64"/>
      <c r="PXZ2" s="64"/>
      <c r="PYA2" s="64"/>
      <c r="PYB2" s="64"/>
      <c r="PYC2" s="64"/>
      <c r="PYD2" s="64"/>
      <c r="PYE2" s="64"/>
      <c r="PYF2" s="64"/>
      <c r="PYG2" s="64"/>
      <c r="PYH2" s="64"/>
      <c r="PYI2" s="64"/>
      <c r="PYJ2" s="64"/>
      <c r="PYK2" s="64"/>
      <c r="PYL2" s="64"/>
      <c r="PYM2" s="64"/>
      <c r="PYN2" s="64"/>
      <c r="PYO2" s="64"/>
      <c r="PYP2" s="64"/>
      <c r="PYQ2" s="64"/>
      <c r="PYR2" s="64"/>
      <c r="PYS2" s="64"/>
      <c r="PYT2" s="64"/>
      <c r="PYU2" s="64"/>
      <c r="PYV2" s="64"/>
      <c r="PYW2" s="64"/>
      <c r="PYX2" s="64"/>
      <c r="PYY2" s="64"/>
      <c r="PYZ2" s="64"/>
      <c r="PZA2" s="64"/>
      <c r="PZB2" s="64"/>
      <c r="PZC2" s="64"/>
      <c r="PZD2" s="64"/>
      <c r="PZE2" s="64"/>
      <c r="PZF2" s="64"/>
      <c r="PZG2" s="64"/>
      <c r="PZH2" s="64"/>
      <c r="PZI2" s="64"/>
      <c r="PZJ2" s="64"/>
      <c r="PZK2" s="64"/>
      <c r="PZL2" s="64"/>
      <c r="PZM2" s="64"/>
      <c r="PZN2" s="64"/>
      <c r="PZO2" s="64"/>
      <c r="PZP2" s="64"/>
      <c r="PZQ2" s="64"/>
      <c r="PZR2" s="64"/>
      <c r="PZS2" s="64"/>
      <c r="PZT2" s="64"/>
      <c r="PZU2" s="64"/>
      <c r="PZV2" s="64"/>
      <c r="PZW2" s="64"/>
      <c r="PZX2" s="64"/>
      <c r="PZY2" s="64"/>
      <c r="PZZ2" s="64"/>
      <c r="QAA2" s="64"/>
      <c r="QAB2" s="64"/>
      <c r="QAC2" s="64"/>
      <c r="QAD2" s="64"/>
      <c r="QAE2" s="64"/>
      <c r="QAF2" s="64"/>
      <c r="QAG2" s="64"/>
      <c r="QAH2" s="64"/>
      <c r="QAI2" s="64"/>
      <c r="QAJ2" s="64"/>
      <c r="QAK2" s="64"/>
      <c r="QAL2" s="64"/>
      <c r="QAM2" s="64"/>
      <c r="QAN2" s="64"/>
      <c r="QAO2" s="64"/>
      <c r="QAP2" s="64"/>
      <c r="QAQ2" s="64"/>
      <c r="QAR2" s="64"/>
      <c r="QAS2" s="64"/>
      <c r="QAT2" s="64"/>
      <c r="QAU2" s="64"/>
      <c r="QAV2" s="64"/>
      <c r="QAW2" s="64"/>
      <c r="QAX2" s="64"/>
      <c r="QAY2" s="64"/>
      <c r="QAZ2" s="64"/>
      <c r="QBA2" s="64"/>
      <c r="QBB2" s="64"/>
      <c r="QBC2" s="64"/>
      <c r="QBD2" s="64"/>
      <c r="QBE2" s="64"/>
      <c r="QBF2" s="64"/>
      <c r="QBG2" s="64"/>
      <c r="QBH2" s="64"/>
      <c r="QBI2" s="64"/>
      <c r="QBJ2" s="64"/>
      <c r="QBK2" s="64"/>
      <c r="QBL2" s="64"/>
      <c r="QBM2" s="64"/>
      <c r="QBN2" s="64"/>
      <c r="QBO2" s="64"/>
      <c r="QBP2" s="64"/>
      <c r="QBQ2" s="64"/>
      <c r="QBR2" s="64"/>
      <c r="QBS2" s="64"/>
      <c r="QBT2" s="64"/>
      <c r="QBU2" s="64"/>
      <c r="QBV2" s="64"/>
      <c r="QBW2" s="64"/>
      <c r="QBX2" s="64"/>
      <c r="QBY2" s="64"/>
      <c r="QBZ2" s="64"/>
      <c r="QCA2" s="64"/>
      <c r="QCB2" s="64"/>
      <c r="QCC2" s="64"/>
      <c r="QCD2" s="64"/>
      <c r="QCE2" s="64"/>
      <c r="QCF2" s="64"/>
      <c r="QCG2" s="64"/>
      <c r="QCH2" s="64"/>
      <c r="QCI2" s="64"/>
      <c r="QCJ2" s="64"/>
      <c r="QCK2" s="64"/>
      <c r="QCL2" s="64"/>
      <c r="QCM2" s="64"/>
      <c r="QCN2" s="64"/>
      <c r="QCO2" s="64"/>
      <c r="QCP2" s="64"/>
      <c r="QCQ2" s="64"/>
      <c r="QCR2" s="64"/>
      <c r="QCS2" s="64"/>
      <c r="QCT2" s="64"/>
      <c r="QCU2" s="64"/>
      <c r="QCV2" s="64"/>
      <c r="QCW2" s="64"/>
      <c r="QCX2" s="64"/>
      <c r="QCY2" s="64"/>
      <c r="QCZ2" s="64"/>
      <c r="QDA2" s="64"/>
      <c r="QDB2" s="64"/>
      <c r="QDC2" s="64"/>
      <c r="QDD2" s="64"/>
      <c r="QDE2" s="64"/>
      <c r="QDF2" s="64"/>
      <c r="QDG2" s="64"/>
      <c r="QDH2" s="64"/>
      <c r="QDI2" s="64"/>
      <c r="QDJ2" s="64"/>
      <c r="QDK2" s="64"/>
      <c r="QDL2" s="64"/>
      <c r="QDM2" s="64"/>
      <c r="QDN2" s="64"/>
      <c r="QDO2" s="64"/>
      <c r="QDP2" s="64"/>
      <c r="QDQ2" s="64"/>
      <c r="QDR2" s="64"/>
      <c r="QDS2" s="64"/>
      <c r="QDT2" s="64"/>
      <c r="QDU2" s="64"/>
      <c r="QDV2" s="64"/>
      <c r="QDW2" s="64"/>
      <c r="QDX2" s="64"/>
      <c r="QDY2" s="64"/>
      <c r="QDZ2" s="64"/>
      <c r="QEA2" s="64"/>
      <c r="QEB2" s="64"/>
      <c r="QEC2" s="64"/>
      <c r="QED2" s="64"/>
      <c r="QEE2" s="64"/>
      <c r="QEF2" s="64"/>
      <c r="QEG2" s="64"/>
      <c r="QEH2" s="64"/>
      <c r="QEI2" s="64"/>
      <c r="QEJ2" s="64"/>
      <c r="QEK2" s="64"/>
      <c r="QEL2" s="64"/>
      <c r="QEM2" s="64"/>
      <c r="QEN2" s="64"/>
      <c r="QEO2" s="64"/>
      <c r="QEP2" s="64"/>
      <c r="QEQ2" s="64"/>
      <c r="QER2" s="64"/>
      <c r="QES2" s="64"/>
      <c r="QET2" s="64"/>
      <c r="QEU2" s="64"/>
      <c r="QEV2" s="64"/>
      <c r="QEW2" s="64"/>
      <c r="QEX2" s="64"/>
      <c r="QEY2" s="64"/>
      <c r="QEZ2" s="64"/>
      <c r="QFA2" s="64"/>
      <c r="QFB2" s="64"/>
      <c r="QFC2" s="64"/>
      <c r="QFD2" s="64"/>
      <c r="QFE2" s="64"/>
      <c r="QFF2" s="64"/>
      <c r="QFG2" s="64"/>
      <c r="QFH2" s="64"/>
      <c r="QFI2" s="64"/>
      <c r="QFJ2" s="64"/>
      <c r="QFK2" s="64"/>
      <c r="QFL2" s="64"/>
      <c r="QFM2" s="64"/>
      <c r="QFN2" s="64"/>
      <c r="QFO2" s="64"/>
      <c r="QFP2" s="64"/>
      <c r="QFQ2" s="64"/>
      <c r="QFR2" s="64"/>
      <c r="QFS2" s="64"/>
      <c r="QFT2" s="64"/>
      <c r="QFU2" s="64"/>
      <c r="QFV2" s="64"/>
      <c r="QFW2" s="64"/>
      <c r="QFX2" s="64"/>
      <c r="QFY2" s="64"/>
      <c r="QFZ2" s="64"/>
      <c r="QGA2" s="64"/>
      <c r="QGB2" s="64"/>
      <c r="QGC2" s="64"/>
      <c r="QGD2" s="64"/>
      <c r="QGE2" s="64"/>
      <c r="QGF2" s="64"/>
      <c r="QGG2" s="64"/>
      <c r="QGH2" s="64"/>
      <c r="QGI2" s="64"/>
      <c r="QGJ2" s="64"/>
      <c r="QGK2" s="64"/>
      <c r="QGL2" s="64"/>
      <c r="QGM2" s="64"/>
      <c r="QGN2" s="64"/>
      <c r="QGO2" s="64"/>
      <c r="QGP2" s="64"/>
      <c r="QGQ2" s="64"/>
      <c r="QGR2" s="64"/>
      <c r="QGS2" s="64"/>
      <c r="QGT2" s="64"/>
      <c r="QGU2" s="64"/>
      <c r="QGV2" s="64"/>
      <c r="QGW2" s="64"/>
      <c r="QGX2" s="64"/>
      <c r="QGY2" s="64"/>
      <c r="QGZ2" s="64"/>
      <c r="QHA2" s="64"/>
      <c r="QHB2" s="64"/>
      <c r="QHC2" s="64"/>
      <c r="QHD2" s="64"/>
      <c r="QHE2" s="64"/>
      <c r="QHF2" s="64"/>
      <c r="QHG2" s="64"/>
      <c r="QHH2" s="64"/>
      <c r="QHI2" s="64"/>
      <c r="QHJ2" s="64"/>
      <c r="QHK2" s="64"/>
      <c r="QHL2" s="64"/>
      <c r="QHM2" s="64"/>
      <c r="QHN2" s="64"/>
      <c r="QHO2" s="64"/>
      <c r="QHP2" s="64"/>
      <c r="QHQ2" s="64"/>
      <c r="QHR2" s="64"/>
      <c r="QHS2" s="64"/>
      <c r="QHT2" s="64"/>
      <c r="QHU2" s="64"/>
      <c r="QHV2" s="64"/>
      <c r="QHW2" s="64"/>
      <c r="QHX2" s="64"/>
      <c r="QHY2" s="64"/>
      <c r="QHZ2" s="64"/>
      <c r="QIA2" s="64"/>
      <c r="QIB2" s="64"/>
      <c r="QIC2" s="64"/>
      <c r="QID2" s="64"/>
      <c r="QIE2" s="64"/>
      <c r="QIF2" s="64"/>
      <c r="QIG2" s="64"/>
      <c r="QIH2" s="64"/>
      <c r="QII2" s="64"/>
      <c r="QIJ2" s="64"/>
      <c r="QIK2" s="64"/>
      <c r="QIL2" s="64"/>
      <c r="QIM2" s="64"/>
      <c r="QIN2" s="64"/>
      <c r="QIO2" s="64"/>
      <c r="QIP2" s="64"/>
      <c r="QIQ2" s="64"/>
      <c r="QIR2" s="64"/>
      <c r="QIS2" s="64"/>
      <c r="QIT2" s="64"/>
      <c r="QIU2" s="64"/>
      <c r="QIV2" s="64"/>
      <c r="QIW2" s="64"/>
      <c r="QIX2" s="64"/>
      <c r="QIY2" s="64"/>
      <c r="QIZ2" s="64"/>
      <c r="QJA2" s="64"/>
      <c r="QJB2" s="64"/>
      <c r="QJC2" s="64"/>
      <c r="QJD2" s="64"/>
      <c r="QJE2" s="64"/>
      <c r="QJF2" s="64"/>
      <c r="QJG2" s="64"/>
      <c r="QJH2" s="64"/>
      <c r="QJI2" s="64"/>
      <c r="QJJ2" s="64"/>
      <c r="QJK2" s="64"/>
      <c r="QJL2" s="64"/>
      <c r="QJM2" s="64"/>
      <c r="QJN2" s="64"/>
      <c r="QJO2" s="64"/>
      <c r="QJP2" s="64"/>
      <c r="QJQ2" s="64"/>
      <c r="QJR2" s="64"/>
      <c r="QJS2" s="64"/>
      <c r="QJT2" s="64"/>
      <c r="QJU2" s="64"/>
      <c r="QJV2" s="64"/>
      <c r="QJW2" s="64"/>
      <c r="QJX2" s="64"/>
      <c r="QJY2" s="64"/>
      <c r="QJZ2" s="64"/>
      <c r="QKA2" s="64"/>
      <c r="QKB2" s="64"/>
      <c r="QKC2" s="64"/>
      <c r="QKD2" s="64"/>
      <c r="QKE2" s="64"/>
      <c r="QKF2" s="64"/>
      <c r="QKG2" s="64"/>
      <c r="QKH2" s="64"/>
      <c r="QKI2" s="64"/>
      <c r="QKJ2" s="64"/>
      <c r="QKK2" s="64"/>
      <c r="QKL2" s="64"/>
      <c r="QKM2" s="64"/>
      <c r="QKN2" s="64"/>
      <c r="QKO2" s="64"/>
      <c r="QKP2" s="64"/>
      <c r="QKQ2" s="64"/>
      <c r="QKR2" s="64"/>
      <c r="QKS2" s="64"/>
      <c r="QKT2" s="64"/>
      <c r="QKU2" s="64"/>
      <c r="QKV2" s="64"/>
      <c r="QKW2" s="64"/>
      <c r="QKX2" s="64"/>
      <c r="QKY2" s="64"/>
      <c r="QKZ2" s="64"/>
      <c r="QLA2" s="64"/>
      <c r="QLB2" s="64"/>
      <c r="QLC2" s="64"/>
      <c r="QLD2" s="64"/>
      <c r="QLE2" s="64"/>
      <c r="QLF2" s="64"/>
      <c r="QLG2" s="64"/>
      <c r="QLH2" s="64"/>
      <c r="QLI2" s="64"/>
      <c r="QLJ2" s="64"/>
      <c r="QLK2" s="64"/>
      <c r="QLL2" s="64"/>
      <c r="QLM2" s="64"/>
      <c r="QLN2" s="64"/>
      <c r="QLO2" s="64"/>
      <c r="QLP2" s="64"/>
      <c r="QLQ2" s="64"/>
      <c r="QLR2" s="64"/>
      <c r="QLS2" s="64"/>
      <c r="QLT2" s="64"/>
      <c r="QLU2" s="64"/>
      <c r="QLV2" s="64"/>
      <c r="QLW2" s="64"/>
      <c r="QLX2" s="64"/>
      <c r="QLY2" s="64"/>
      <c r="QLZ2" s="64"/>
      <c r="QMA2" s="64"/>
      <c r="QMB2" s="64"/>
      <c r="QMC2" s="64"/>
      <c r="QMD2" s="64"/>
      <c r="QME2" s="64"/>
      <c r="QMF2" s="64"/>
      <c r="QMG2" s="64"/>
      <c r="QMH2" s="64"/>
      <c r="QMI2" s="64"/>
      <c r="QMJ2" s="64"/>
      <c r="QMK2" s="64"/>
      <c r="QML2" s="64"/>
      <c r="QMM2" s="64"/>
      <c r="QMN2" s="64"/>
      <c r="QMO2" s="64"/>
      <c r="QMP2" s="64"/>
      <c r="QMQ2" s="64"/>
      <c r="QMR2" s="64"/>
      <c r="QMS2" s="64"/>
      <c r="QMT2" s="64"/>
      <c r="QMU2" s="64"/>
      <c r="QMV2" s="64"/>
      <c r="QMW2" s="64"/>
      <c r="QMX2" s="64"/>
      <c r="QMY2" s="64"/>
      <c r="QMZ2" s="64"/>
      <c r="QNA2" s="64"/>
      <c r="QNB2" s="64"/>
      <c r="QNC2" s="64"/>
      <c r="QND2" s="64"/>
      <c r="QNE2" s="64"/>
      <c r="QNF2" s="64"/>
      <c r="QNG2" s="64"/>
      <c r="QNH2" s="64"/>
      <c r="QNI2" s="64"/>
      <c r="QNJ2" s="64"/>
      <c r="QNK2" s="64"/>
      <c r="QNL2" s="64"/>
      <c r="QNM2" s="64"/>
      <c r="QNN2" s="64"/>
      <c r="QNO2" s="64"/>
      <c r="QNP2" s="64"/>
      <c r="QNQ2" s="64"/>
      <c r="QNR2" s="64"/>
      <c r="QNS2" s="64"/>
      <c r="QNT2" s="64"/>
      <c r="QNU2" s="64"/>
      <c r="QNV2" s="64"/>
      <c r="QNW2" s="64"/>
      <c r="QNX2" s="64"/>
      <c r="QNY2" s="64"/>
      <c r="QNZ2" s="64"/>
      <c r="QOA2" s="64"/>
      <c r="QOB2" s="64"/>
      <c r="QOC2" s="64"/>
      <c r="QOD2" s="64"/>
      <c r="QOE2" s="64"/>
      <c r="QOF2" s="64"/>
      <c r="QOG2" s="64"/>
      <c r="QOH2" s="64"/>
      <c r="QOI2" s="64"/>
      <c r="QOJ2" s="64"/>
      <c r="QOK2" s="64"/>
      <c r="QOL2" s="64"/>
      <c r="QOM2" s="64"/>
      <c r="QON2" s="64"/>
      <c r="QOO2" s="64"/>
      <c r="QOP2" s="64"/>
      <c r="QOQ2" s="64"/>
      <c r="QOR2" s="64"/>
      <c r="QOS2" s="64"/>
      <c r="QOT2" s="64"/>
      <c r="QOU2" s="64"/>
      <c r="QOV2" s="64"/>
      <c r="QOW2" s="64"/>
      <c r="QOX2" s="64"/>
      <c r="QOY2" s="64"/>
      <c r="QOZ2" s="64"/>
      <c r="QPA2" s="64"/>
      <c r="QPB2" s="64"/>
      <c r="QPC2" s="64"/>
      <c r="QPD2" s="64"/>
      <c r="QPE2" s="64"/>
      <c r="QPF2" s="64"/>
      <c r="QPG2" s="64"/>
      <c r="QPH2" s="64"/>
      <c r="QPI2" s="64"/>
      <c r="QPJ2" s="64"/>
      <c r="QPK2" s="64"/>
      <c r="QPL2" s="64"/>
      <c r="QPM2" s="64"/>
      <c r="QPN2" s="64"/>
      <c r="QPO2" s="64"/>
      <c r="QPP2" s="64"/>
      <c r="QPQ2" s="64"/>
      <c r="QPR2" s="64"/>
      <c r="QPS2" s="64"/>
      <c r="QPT2" s="64"/>
      <c r="QPU2" s="64"/>
      <c r="QPV2" s="64"/>
      <c r="QPW2" s="64"/>
      <c r="QPX2" s="64"/>
      <c r="QPY2" s="64"/>
      <c r="QPZ2" s="64"/>
      <c r="QQA2" s="64"/>
      <c r="QQB2" s="64"/>
      <c r="QQC2" s="64"/>
      <c r="QQD2" s="64"/>
      <c r="QQE2" s="64"/>
      <c r="QQF2" s="64"/>
      <c r="QQG2" s="64"/>
      <c r="QQH2" s="64"/>
      <c r="QQI2" s="64"/>
      <c r="QQJ2" s="64"/>
      <c r="QQK2" s="64"/>
      <c r="QQL2" s="64"/>
      <c r="QQM2" s="64"/>
      <c r="QQN2" s="64"/>
      <c r="QQO2" s="64"/>
      <c r="QQP2" s="64"/>
      <c r="QQQ2" s="64"/>
      <c r="QQR2" s="64"/>
      <c r="QQS2" s="64"/>
      <c r="QQT2" s="64"/>
      <c r="QQU2" s="64"/>
      <c r="QQV2" s="64"/>
      <c r="QQW2" s="64"/>
      <c r="QQX2" s="64"/>
      <c r="QQY2" s="64"/>
      <c r="QQZ2" s="64"/>
      <c r="QRA2" s="64"/>
      <c r="QRB2" s="64"/>
      <c r="QRC2" s="64"/>
      <c r="QRD2" s="64"/>
      <c r="QRE2" s="64"/>
      <c r="QRF2" s="64"/>
      <c r="QRG2" s="64"/>
      <c r="QRH2" s="64"/>
      <c r="QRI2" s="64"/>
      <c r="QRJ2" s="64"/>
      <c r="QRK2" s="64"/>
      <c r="QRL2" s="64"/>
      <c r="QRM2" s="64"/>
      <c r="QRN2" s="64"/>
      <c r="QRO2" s="64"/>
      <c r="QRP2" s="64"/>
      <c r="QRQ2" s="64"/>
      <c r="QRR2" s="64"/>
      <c r="QRS2" s="64"/>
      <c r="QRT2" s="64"/>
      <c r="QRU2" s="64"/>
      <c r="QRV2" s="64"/>
      <c r="QRW2" s="64"/>
      <c r="QRX2" s="64"/>
      <c r="QRY2" s="64"/>
      <c r="QRZ2" s="64"/>
      <c r="QSA2" s="64"/>
      <c r="QSB2" s="64"/>
      <c r="QSC2" s="64"/>
      <c r="QSD2" s="64"/>
      <c r="QSE2" s="64"/>
      <c r="QSF2" s="64"/>
      <c r="QSG2" s="64"/>
      <c r="QSH2" s="64"/>
      <c r="QSI2" s="64"/>
      <c r="QSJ2" s="64"/>
      <c r="QSK2" s="64"/>
      <c r="QSL2" s="64"/>
      <c r="QSM2" s="64"/>
      <c r="QSN2" s="64"/>
      <c r="QSO2" s="64"/>
      <c r="QSP2" s="64"/>
      <c r="QSQ2" s="64"/>
      <c r="QSR2" s="64"/>
      <c r="QSS2" s="64"/>
      <c r="QST2" s="64"/>
      <c r="QSU2" s="64"/>
      <c r="QSV2" s="64"/>
      <c r="QSW2" s="64"/>
      <c r="QSX2" s="64"/>
      <c r="QSY2" s="64"/>
      <c r="QSZ2" s="64"/>
      <c r="QTA2" s="64"/>
      <c r="QTB2" s="64"/>
      <c r="QTC2" s="64"/>
      <c r="QTD2" s="64"/>
      <c r="QTE2" s="64"/>
      <c r="QTF2" s="64"/>
      <c r="QTG2" s="64"/>
      <c r="QTH2" s="64"/>
      <c r="QTI2" s="64"/>
      <c r="QTJ2" s="64"/>
      <c r="QTK2" s="64"/>
      <c r="QTL2" s="64"/>
      <c r="QTM2" s="64"/>
      <c r="QTN2" s="64"/>
      <c r="QTO2" s="64"/>
      <c r="QTP2" s="64"/>
      <c r="QTQ2" s="64"/>
      <c r="QTR2" s="64"/>
      <c r="QTS2" s="64"/>
      <c r="QTT2" s="64"/>
      <c r="QTU2" s="64"/>
      <c r="QTV2" s="64"/>
      <c r="QTW2" s="64"/>
      <c r="QTX2" s="64"/>
      <c r="QTY2" s="64"/>
      <c r="QTZ2" s="64"/>
      <c r="QUA2" s="64"/>
      <c r="QUB2" s="64"/>
      <c r="QUC2" s="64"/>
      <c r="QUD2" s="64"/>
      <c r="QUE2" s="64"/>
      <c r="QUF2" s="64"/>
      <c r="QUG2" s="64"/>
      <c r="QUH2" s="64"/>
      <c r="QUI2" s="64"/>
      <c r="QUJ2" s="64"/>
      <c r="QUK2" s="64"/>
      <c r="QUL2" s="64"/>
      <c r="QUM2" s="64"/>
      <c r="QUN2" s="64"/>
      <c r="QUO2" s="64"/>
      <c r="QUP2" s="64"/>
      <c r="QUQ2" s="64"/>
      <c r="QUR2" s="64"/>
      <c r="QUS2" s="64"/>
      <c r="QUT2" s="64"/>
      <c r="QUU2" s="64"/>
      <c r="QUV2" s="64"/>
      <c r="QUW2" s="64"/>
      <c r="QUX2" s="64"/>
      <c r="QUY2" s="64"/>
      <c r="QUZ2" s="64"/>
      <c r="QVA2" s="64"/>
      <c r="QVB2" s="64"/>
      <c r="QVC2" s="64"/>
      <c r="QVD2" s="64"/>
      <c r="QVE2" s="64"/>
      <c r="QVF2" s="64"/>
      <c r="QVG2" s="64"/>
      <c r="QVH2" s="64"/>
      <c r="QVI2" s="64"/>
      <c r="QVJ2" s="64"/>
      <c r="QVK2" s="64"/>
      <c r="QVL2" s="64"/>
      <c r="QVM2" s="64"/>
      <c r="QVN2" s="64"/>
      <c r="QVO2" s="64"/>
      <c r="QVP2" s="64"/>
      <c r="QVQ2" s="64"/>
      <c r="QVR2" s="64"/>
      <c r="QVS2" s="64"/>
      <c r="QVT2" s="64"/>
      <c r="QVU2" s="64"/>
      <c r="QVV2" s="64"/>
      <c r="QVW2" s="64"/>
      <c r="QVX2" s="64"/>
      <c r="QVY2" s="64"/>
      <c r="QVZ2" s="64"/>
      <c r="QWA2" s="64"/>
      <c r="QWB2" s="64"/>
      <c r="QWC2" s="64"/>
      <c r="QWD2" s="64"/>
      <c r="QWE2" s="64"/>
      <c r="QWF2" s="64"/>
      <c r="QWG2" s="64"/>
      <c r="QWH2" s="64"/>
      <c r="QWI2" s="64"/>
      <c r="QWJ2" s="64"/>
      <c r="QWK2" s="64"/>
      <c r="QWL2" s="64"/>
      <c r="QWM2" s="64"/>
      <c r="QWN2" s="64"/>
      <c r="QWO2" s="64"/>
      <c r="QWP2" s="64"/>
      <c r="QWQ2" s="64"/>
      <c r="QWR2" s="64"/>
      <c r="QWS2" s="64"/>
      <c r="QWT2" s="64"/>
      <c r="QWU2" s="64"/>
      <c r="QWV2" s="64"/>
      <c r="QWW2" s="64"/>
      <c r="QWX2" s="64"/>
      <c r="QWY2" s="64"/>
      <c r="QWZ2" s="64"/>
      <c r="QXA2" s="64"/>
      <c r="QXB2" s="64"/>
      <c r="QXC2" s="64"/>
      <c r="QXD2" s="64"/>
      <c r="QXE2" s="64"/>
      <c r="QXF2" s="64"/>
      <c r="QXG2" s="64"/>
      <c r="QXH2" s="64"/>
      <c r="QXI2" s="64"/>
      <c r="QXJ2" s="64"/>
      <c r="QXK2" s="64"/>
      <c r="QXL2" s="64"/>
      <c r="QXM2" s="64"/>
      <c r="QXN2" s="64"/>
      <c r="QXO2" s="64"/>
      <c r="QXP2" s="64"/>
      <c r="QXQ2" s="64"/>
      <c r="QXR2" s="64"/>
      <c r="QXS2" s="64"/>
      <c r="QXT2" s="64"/>
      <c r="QXU2" s="64"/>
      <c r="QXV2" s="64"/>
      <c r="QXW2" s="64"/>
      <c r="QXX2" s="64"/>
      <c r="QXY2" s="64"/>
      <c r="QXZ2" s="64"/>
      <c r="QYA2" s="64"/>
      <c r="QYB2" s="64"/>
      <c r="QYC2" s="64"/>
      <c r="QYD2" s="64"/>
      <c r="QYE2" s="64"/>
      <c r="QYF2" s="64"/>
      <c r="QYG2" s="64"/>
      <c r="QYH2" s="64"/>
      <c r="QYI2" s="64"/>
      <c r="QYJ2" s="64"/>
      <c r="QYK2" s="64"/>
      <c r="QYL2" s="64"/>
      <c r="QYM2" s="64"/>
      <c r="QYN2" s="64"/>
      <c r="QYO2" s="64"/>
      <c r="QYP2" s="64"/>
      <c r="QYQ2" s="64"/>
      <c r="QYR2" s="64"/>
      <c r="QYS2" s="64"/>
      <c r="QYT2" s="64"/>
      <c r="QYU2" s="64"/>
      <c r="QYV2" s="64"/>
      <c r="QYW2" s="64"/>
      <c r="QYX2" s="64"/>
      <c r="QYY2" s="64"/>
      <c r="QYZ2" s="64"/>
      <c r="QZA2" s="64"/>
      <c r="QZB2" s="64"/>
      <c r="QZC2" s="64"/>
      <c r="QZD2" s="64"/>
      <c r="QZE2" s="64"/>
      <c r="QZF2" s="64"/>
      <c r="QZG2" s="64"/>
      <c r="QZH2" s="64"/>
      <c r="QZI2" s="64"/>
      <c r="QZJ2" s="64"/>
      <c r="QZK2" s="64"/>
      <c r="QZL2" s="64"/>
      <c r="QZM2" s="64"/>
      <c r="QZN2" s="64"/>
      <c r="QZO2" s="64"/>
      <c r="QZP2" s="64"/>
      <c r="QZQ2" s="64"/>
      <c r="QZR2" s="64"/>
      <c r="QZS2" s="64"/>
      <c r="QZT2" s="64"/>
      <c r="QZU2" s="64"/>
      <c r="QZV2" s="64"/>
      <c r="QZW2" s="64"/>
      <c r="QZX2" s="64"/>
      <c r="QZY2" s="64"/>
      <c r="QZZ2" s="64"/>
      <c r="RAA2" s="64"/>
      <c r="RAB2" s="64"/>
      <c r="RAC2" s="64"/>
      <c r="RAD2" s="64"/>
      <c r="RAE2" s="64"/>
      <c r="RAF2" s="64"/>
      <c r="RAG2" s="64"/>
      <c r="RAH2" s="64"/>
      <c r="RAI2" s="64"/>
      <c r="RAJ2" s="64"/>
      <c r="RAK2" s="64"/>
      <c r="RAL2" s="64"/>
      <c r="RAM2" s="64"/>
      <c r="RAN2" s="64"/>
      <c r="RAO2" s="64"/>
      <c r="RAP2" s="64"/>
      <c r="RAQ2" s="64"/>
      <c r="RAR2" s="64"/>
      <c r="RAS2" s="64"/>
      <c r="RAT2" s="64"/>
      <c r="RAU2" s="64"/>
      <c r="RAV2" s="64"/>
      <c r="RAW2" s="64"/>
      <c r="RAX2" s="64"/>
      <c r="RAY2" s="64"/>
      <c r="RAZ2" s="64"/>
      <c r="RBA2" s="64"/>
      <c r="RBB2" s="64"/>
      <c r="RBC2" s="64"/>
      <c r="RBD2" s="64"/>
      <c r="RBE2" s="64"/>
      <c r="RBF2" s="64"/>
      <c r="RBG2" s="64"/>
      <c r="RBH2" s="64"/>
      <c r="RBI2" s="64"/>
      <c r="RBJ2" s="64"/>
      <c r="RBK2" s="64"/>
      <c r="RBL2" s="64"/>
      <c r="RBM2" s="64"/>
      <c r="RBN2" s="64"/>
      <c r="RBO2" s="64"/>
      <c r="RBP2" s="64"/>
      <c r="RBQ2" s="64"/>
      <c r="RBR2" s="64"/>
      <c r="RBS2" s="64"/>
      <c r="RBT2" s="64"/>
      <c r="RBU2" s="64"/>
      <c r="RBV2" s="64"/>
      <c r="RBW2" s="64"/>
      <c r="RBX2" s="64"/>
      <c r="RBY2" s="64"/>
      <c r="RBZ2" s="64"/>
      <c r="RCA2" s="64"/>
      <c r="RCB2" s="64"/>
      <c r="RCC2" s="64"/>
      <c r="RCD2" s="64"/>
      <c r="RCE2" s="64"/>
      <c r="RCF2" s="64"/>
      <c r="RCG2" s="64"/>
      <c r="RCH2" s="64"/>
      <c r="RCI2" s="64"/>
      <c r="RCJ2" s="64"/>
      <c r="RCK2" s="64"/>
      <c r="RCL2" s="64"/>
      <c r="RCM2" s="64"/>
      <c r="RCN2" s="64"/>
      <c r="RCO2" s="64"/>
      <c r="RCP2" s="64"/>
      <c r="RCQ2" s="64"/>
      <c r="RCR2" s="64"/>
      <c r="RCS2" s="64"/>
      <c r="RCT2" s="64"/>
      <c r="RCU2" s="64"/>
      <c r="RCV2" s="64"/>
      <c r="RCW2" s="64"/>
      <c r="RCX2" s="64"/>
      <c r="RCY2" s="64"/>
      <c r="RCZ2" s="64"/>
      <c r="RDA2" s="64"/>
      <c r="RDB2" s="64"/>
      <c r="RDC2" s="64"/>
      <c r="RDD2" s="64"/>
      <c r="RDE2" s="64"/>
      <c r="RDF2" s="64"/>
      <c r="RDG2" s="64"/>
      <c r="RDH2" s="64"/>
      <c r="RDI2" s="64"/>
      <c r="RDJ2" s="64"/>
      <c r="RDK2" s="64"/>
      <c r="RDL2" s="64"/>
      <c r="RDM2" s="64"/>
      <c r="RDN2" s="64"/>
      <c r="RDO2" s="64"/>
      <c r="RDP2" s="64"/>
      <c r="RDQ2" s="64"/>
      <c r="RDR2" s="64"/>
      <c r="RDS2" s="64"/>
      <c r="RDT2" s="64"/>
      <c r="RDU2" s="64"/>
      <c r="RDV2" s="64"/>
      <c r="RDW2" s="64"/>
      <c r="RDX2" s="64"/>
      <c r="RDY2" s="64"/>
      <c r="RDZ2" s="64"/>
      <c r="REA2" s="64"/>
      <c r="REB2" s="64"/>
      <c r="REC2" s="64"/>
      <c r="RED2" s="64"/>
      <c r="REE2" s="64"/>
      <c r="REF2" s="64"/>
      <c r="REG2" s="64"/>
      <c r="REH2" s="64"/>
      <c r="REI2" s="64"/>
      <c r="REJ2" s="64"/>
      <c r="REK2" s="64"/>
      <c r="REL2" s="64"/>
      <c r="REM2" s="64"/>
      <c r="REN2" s="64"/>
      <c r="REO2" s="64"/>
      <c r="REP2" s="64"/>
      <c r="REQ2" s="64"/>
      <c r="RER2" s="64"/>
      <c r="RES2" s="64"/>
      <c r="RET2" s="64"/>
      <c r="REU2" s="64"/>
      <c r="REV2" s="64"/>
      <c r="REW2" s="64"/>
      <c r="REX2" s="64"/>
      <c r="REY2" s="64"/>
      <c r="REZ2" s="64"/>
      <c r="RFA2" s="64"/>
      <c r="RFB2" s="64"/>
      <c r="RFC2" s="64"/>
      <c r="RFD2" s="64"/>
      <c r="RFE2" s="64"/>
      <c r="RFF2" s="64"/>
      <c r="RFG2" s="64"/>
      <c r="RFH2" s="64"/>
      <c r="RFI2" s="64"/>
      <c r="RFJ2" s="64"/>
      <c r="RFK2" s="64"/>
      <c r="RFL2" s="64"/>
      <c r="RFM2" s="64"/>
      <c r="RFN2" s="64"/>
      <c r="RFO2" s="64"/>
      <c r="RFP2" s="64"/>
      <c r="RFQ2" s="64"/>
      <c r="RFR2" s="64"/>
      <c r="RFS2" s="64"/>
      <c r="RFT2" s="64"/>
      <c r="RFU2" s="64"/>
      <c r="RFV2" s="64"/>
      <c r="RFW2" s="64"/>
      <c r="RFX2" s="64"/>
      <c r="RFY2" s="64"/>
      <c r="RFZ2" s="64"/>
      <c r="RGA2" s="64"/>
      <c r="RGB2" s="64"/>
      <c r="RGC2" s="64"/>
      <c r="RGD2" s="64"/>
      <c r="RGE2" s="64"/>
      <c r="RGF2" s="64"/>
      <c r="RGG2" s="64"/>
      <c r="RGH2" s="64"/>
      <c r="RGI2" s="64"/>
      <c r="RGJ2" s="64"/>
      <c r="RGK2" s="64"/>
      <c r="RGL2" s="64"/>
      <c r="RGM2" s="64"/>
      <c r="RGN2" s="64"/>
      <c r="RGO2" s="64"/>
      <c r="RGP2" s="64"/>
      <c r="RGQ2" s="64"/>
      <c r="RGR2" s="64"/>
      <c r="RGS2" s="64"/>
      <c r="RGT2" s="64"/>
      <c r="RGU2" s="64"/>
      <c r="RGV2" s="64"/>
      <c r="RGW2" s="64"/>
      <c r="RGX2" s="64"/>
      <c r="RGY2" s="64"/>
      <c r="RGZ2" s="64"/>
      <c r="RHA2" s="64"/>
      <c r="RHB2" s="64"/>
      <c r="RHC2" s="64"/>
      <c r="RHD2" s="64"/>
      <c r="RHE2" s="64"/>
      <c r="RHF2" s="64"/>
      <c r="RHG2" s="64"/>
      <c r="RHH2" s="64"/>
      <c r="RHI2" s="64"/>
      <c r="RHJ2" s="64"/>
      <c r="RHK2" s="64"/>
      <c r="RHL2" s="64"/>
      <c r="RHM2" s="64"/>
      <c r="RHN2" s="64"/>
      <c r="RHO2" s="64"/>
      <c r="RHP2" s="64"/>
      <c r="RHQ2" s="64"/>
      <c r="RHR2" s="64"/>
      <c r="RHS2" s="64"/>
      <c r="RHT2" s="64"/>
      <c r="RHU2" s="64"/>
      <c r="RHV2" s="64"/>
      <c r="RHW2" s="64"/>
      <c r="RHX2" s="64"/>
      <c r="RHY2" s="64"/>
      <c r="RHZ2" s="64"/>
      <c r="RIA2" s="64"/>
      <c r="RIB2" s="64"/>
      <c r="RIC2" s="64"/>
      <c r="RID2" s="64"/>
      <c r="RIE2" s="64"/>
      <c r="RIF2" s="64"/>
      <c r="RIG2" s="64"/>
      <c r="RIH2" s="64"/>
      <c r="RII2" s="64"/>
      <c r="RIJ2" s="64"/>
      <c r="RIK2" s="64"/>
      <c r="RIL2" s="64"/>
      <c r="RIM2" s="64"/>
      <c r="RIN2" s="64"/>
      <c r="RIO2" s="64"/>
      <c r="RIP2" s="64"/>
      <c r="RIQ2" s="64"/>
      <c r="RIR2" s="64"/>
      <c r="RIS2" s="64"/>
      <c r="RIT2" s="64"/>
      <c r="RIU2" s="64"/>
      <c r="RIV2" s="64"/>
      <c r="RIW2" s="64"/>
      <c r="RIX2" s="64"/>
      <c r="RIY2" s="64"/>
      <c r="RIZ2" s="64"/>
      <c r="RJA2" s="64"/>
      <c r="RJB2" s="64"/>
      <c r="RJC2" s="64"/>
      <c r="RJD2" s="64"/>
      <c r="RJE2" s="64"/>
      <c r="RJF2" s="64"/>
      <c r="RJG2" s="64"/>
      <c r="RJH2" s="64"/>
      <c r="RJI2" s="64"/>
      <c r="RJJ2" s="64"/>
      <c r="RJK2" s="64"/>
      <c r="RJL2" s="64"/>
      <c r="RJM2" s="64"/>
      <c r="RJN2" s="64"/>
      <c r="RJO2" s="64"/>
      <c r="RJP2" s="64"/>
      <c r="RJQ2" s="64"/>
      <c r="RJR2" s="64"/>
      <c r="RJS2" s="64"/>
      <c r="RJT2" s="64"/>
      <c r="RJU2" s="64"/>
      <c r="RJV2" s="64"/>
      <c r="RJW2" s="64"/>
      <c r="RJX2" s="64"/>
      <c r="RJY2" s="64"/>
      <c r="RJZ2" s="64"/>
      <c r="RKA2" s="64"/>
      <c r="RKB2" s="64"/>
      <c r="RKC2" s="64"/>
      <c r="RKD2" s="64"/>
      <c r="RKE2" s="64"/>
      <c r="RKF2" s="64"/>
      <c r="RKG2" s="64"/>
      <c r="RKH2" s="64"/>
      <c r="RKI2" s="64"/>
      <c r="RKJ2" s="64"/>
      <c r="RKK2" s="64"/>
      <c r="RKL2" s="64"/>
      <c r="RKM2" s="64"/>
      <c r="RKN2" s="64"/>
      <c r="RKO2" s="64"/>
      <c r="RKP2" s="64"/>
      <c r="RKQ2" s="64"/>
      <c r="RKR2" s="64"/>
      <c r="RKS2" s="64"/>
      <c r="RKT2" s="64"/>
      <c r="RKU2" s="64"/>
      <c r="RKV2" s="64"/>
      <c r="RKW2" s="64"/>
      <c r="RKX2" s="64"/>
      <c r="RKY2" s="64"/>
      <c r="RKZ2" s="64"/>
      <c r="RLA2" s="64"/>
      <c r="RLB2" s="64"/>
      <c r="RLC2" s="64"/>
      <c r="RLD2" s="64"/>
      <c r="RLE2" s="64"/>
      <c r="RLF2" s="64"/>
      <c r="RLG2" s="64"/>
      <c r="RLH2" s="64"/>
      <c r="RLI2" s="64"/>
      <c r="RLJ2" s="64"/>
      <c r="RLK2" s="64"/>
      <c r="RLL2" s="64"/>
      <c r="RLM2" s="64"/>
      <c r="RLN2" s="64"/>
      <c r="RLO2" s="64"/>
      <c r="RLP2" s="64"/>
      <c r="RLQ2" s="64"/>
      <c r="RLR2" s="64"/>
      <c r="RLS2" s="64"/>
      <c r="RLT2" s="64"/>
      <c r="RLU2" s="64"/>
      <c r="RLV2" s="64"/>
      <c r="RLW2" s="64"/>
      <c r="RLX2" s="64"/>
      <c r="RLY2" s="64"/>
      <c r="RLZ2" s="64"/>
      <c r="RMA2" s="64"/>
      <c r="RMB2" s="64"/>
      <c r="RMC2" s="64"/>
      <c r="RMD2" s="64"/>
      <c r="RME2" s="64"/>
      <c r="RMF2" s="64"/>
      <c r="RMG2" s="64"/>
      <c r="RMH2" s="64"/>
      <c r="RMI2" s="64"/>
      <c r="RMJ2" s="64"/>
      <c r="RMK2" s="64"/>
      <c r="RML2" s="64"/>
      <c r="RMM2" s="64"/>
      <c r="RMN2" s="64"/>
      <c r="RMO2" s="64"/>
      <c r="RMP2" s="64"/>
      <c r="RMQ2" s="64"/>
      <c r="RMR2" s="64"/>
      <c r="RMS2" s="64"/>
      <c r="RMT2" s="64"/>
      <c r="RMU2" s="64"/>
      <c r="RMV2" s="64"/>
      <c r="RMW2" s="64"/>
      <c r="RMX2" s="64"/>
      <c r="RMY2" s="64"/>
      <c r="RMZ2" s="64"/>
      <c r="RNA2" s="64"/>
      <c r="RNB2" s="64"/>
      <c r="RNC2" s="64"/>
      <c r="RND2" s="64"/>
      <c r="RNE2" s="64"/>
      <c r="RNF2" s="64"/>
      <c r="RNG2" s="64"/>
      <c r="RNH2" s="64"/>
      <c r="RNI2" s="64"/>
      <c r="RNJ2" s="64"/>
      <c r="RNK2" s="64"/>
      <c r="RNL2" s="64"/>
      <c r="RNM2" s="64"/>
      <c r="RNN2" s="64"/>
      <c r="RNO2" s="64"/>
      <c r="RNP2" s="64"/>
      <c r="RNQ2" s="64"/>
      <c r="RNR2" s="64"/>
      <c r="RNS2" s="64"/>
      <c r="RNT2" s="64"/>
      <c r="RNU2" s="64"/>
      <c r="RNV2" s="64"/>
      <c r="RNW2" s="64"/>
      <c r="RNX2" s="64"/>
      <c r="RNY2" s="64"/>
      <c r="RNZ2" s="64"/>
      <c r="ROA2" s="64"/>
      <c r="ROB2" s="64"/>
      <c r="ROC2" s="64"/>
      <c r="ROD2" s="64"/>
      <c r="ROE2" s="64"/>
      <c r="ROF2" s="64"/>
      <c r="ROG2" s="64"/>
      <c r="ROH2" s="64"/>
      <c r="ROI2" s="64"/>
      <c r="ROJ2" s="64"/>
      <c r="ROK2" s="64"/>
      <c r="ROL2" s="64"/>
      <c r="ROM2" s="64"/>
      <c r="RON2" s="64"/>
      <c r="ROO2" s="64"/>
      <c r="ROP2" s="64"/>
      <c r="ROQ2" s="64"/>
      <c r="ROR2" s="64"/>
      <c r="ROS2" s="64"/>
      <c r="ROT2" s="64"/>
      <c r="ROU2" s="64"/>
      <c r="ROV2" s="64"/>
      <c r="ROW2" s="64"/>
      <c r="ROX2" s="64"/>
      <c r="ROY2" s="64"/>
      <c r="ROZ2" s="64"/>
      <c r="RPA2" s="64"/>
      <c r="RPB2" s="64"/>
      <c r="RPC2" s="64"/>
      <c r="RPD2" s="64"/>
      <c r="RPE2" s="64"/>
      <c r="RPF2" s="64"/>
      <c r="RPG2" s="64"/>
      <c r="RPH2" s="64"/>
      <c r="RPI2" s="64"/>
      <c r="RPJ2" s="64"/>
      <c r="RPK2" s="64"/>
      <c r="RPL2" s="64"/>
      <c r="RPM2" s="64"/>
      <c r="RPN2" s="64"/>
      <c r="RPO2" s="64"/>
      <c r="RPP2" s="64"/>
      <c r="RPQ2" s="64"/>
      <c r="RPR2" s="64"/>
      <c r="RPS2" s="64"/>
      <c r="RPT2" s="64"/>
      <c r="RPU2" s="64"/>
      <c r="RPV2" s="64"/>
      <c r="RPW2" s="64"/>
      <c r="RPX2" s="64"/>
      <c r="RPY2" s="64"/>
      <c r="RPZ2" s="64"/>
      <c r="RQA2" s="64"/>
      <c r="RQB2" s="64"/>
      <c r="RQC2" s="64"/>
      <c r="RQD2" s="64"/>
      <c r="RQE2" s="64"/>
      <c r="RQF2" s="64"/>
      <c r="RQG2" s="64"/>
      <c r="RQH2" s="64"/>
      <c r="RQI2" s="64"/>
      <c r="RQJ2" s="64"/>
      <c r="RQK2" s="64"/>
      <c r="RQL2" s="64"/>
      <c r="RQM2" s="64"/>
      <c r="RQN2" s="64"/>
      <c r="RQO2" s="64"/>
      <c r="RQP2" s="64"/>
      <c r="RQQ2" s="64"/>
      <c r="RQR2" s="64"/>
      <c r="RQS2" s="64"/>
      <c r="RQT2" s="64"/>
      <c r="RQU2" s="64"/>
      <c r="RQV2" s="64"/>
      <c r="RQW2" s="64"/>
      <c r="RQX2" s="64"/>
      <c r="RQY2" s="64"/>
      <c r="RQZ2" s="64"/>
      <c r="RRA2" s="64"/>
      <c r="RRB2" s="64"/>
      <c r="RRC2" s="64"/>
      <c r="RRD2" s="64"/>
      <c r="RRE2" s="64"/>
      <c r="RRF2" s="64"/>
      <c r="RRG2" s="64"/>
      <c r="RRH2" s="64"/>
      <c r="RRI2" s="64"/>
      <c r="RRJ2" s="64"/>
      <c r="RRK2" s="64"/>
      <c r="RRL2" s="64"/>
      <c r="RRM2" s="64"/>
      <c r="RRN2" s="64"/>
      <c r="RRO2" s="64"/>
      <c r="RRP2" s="64"/>
      <c r="RRQ2" s="64"/>
      <c r="RRR2" s="64"/>
      <c r="RRS2" s="64"/>
      <c r="RRT2" s="64"/>
      <c r="RRU2" s="64"/>
      <c r="RRV2" s="64"/>
      <c r="RRW2" s="64"/>
      <c r="RRX2" s="64"/>
      <c r="RRY2" s="64"/>
      <c r="RRZ2" s="64"/>
      <c r="RSA2" s="64"/>
      <c r="RSB2" s="64"/>
      <c r="RSC2" s="64"/>
      <c r="RSD2" s="64"/>
      <c r="RSE2" s="64"/>
      <c r="RSF2" s="64"/>
      <c r="RSG2" s="64"/>
      <c r="RSH2" s="64"/>
      <c r="RSI2" s="64"/>
      <c r="RSJ2" s="64"/>
      <c r="RSK2" s="64"/>
      <c r="RSL2" s="64"/>
      <c r="RSM2" s="64"/>
      <c r="RSN2" s="64"/>
      <c r="RSO2" s="64"/>
      <c r="RSP2" s="64"/>
      <c r="RSQ2" s="64"/>
      <c r="RSR2" s="64"/>
      <c r="RSS2" s="64"/>
      <c r="RST2" s="64"/>
      <c r="RSU2" s="64"/>
      <c r="RSV2" s="64"/>
      <c r="RSW2" s="64"/>
      <c r="RSX2" s="64"/>
      <c r="RSY2" s="64"/>
      <c r="RSZ2" s="64"/>
      <c r="RTA2" s="64"/>
      <c r="RTB2" s="64"/>
      <c r="RTC2" s="64"/>
      <c r="RTD2" s="64"/>
      <c r="RTE2" s="64"/>
      <c r="RTF2" s="64"/>
      <c r="RTG2" s="64"/>
      <c r="RTH2" s="64"/>
      <c r="RTI2" s="64"/>
      <c r="RTJ2" s="64"/>
      <c r="RTK2" s="64"/>
      <c r="RTL2" s="64"/>
      <c r="RTM2" s="64"/>
      <c r="RTN2" s="64"/>
      <c r="RTO2" s="64"/>
      <c r="RTP2" s="64"/>
      <c r="RTQ2" s="64"/>
      <c r="RTR2" s="64"/>
      <c r="RTS2" s="64"/>
      <c r="RTT2" s="64"/>
      <c r="RTU2" s="64"/>
      <c r="RTV2" s="64"/>
      <c r="RTW2" s="64"/>
      <c r="RTX2" s="64"/>
      <c r="RTY2" s="64"/>
      <c r="RTZ2" s="64"/>
      <c r="RUA2" s="64"/>
      <c r="RUB2" s="64"/>
      <c r="RUC2" s="64"/>
      <c r="RUD2" s="64"/>
      <c r="RUE2" s="64"/>
      <c r="RUF2" s="64"/>
      <c r="RUG2" s="64"/>
      <c r="RUH2" s="64"/>
      <c r="RUI2" s="64"/>
      <c r="RUJ2" s="64"/>
      <c r="RUK2" s="64"/>
      <c r="RUL2" s="64"/>
      <c r="RUM2" s="64"/>
      <c r="RUN2" s="64"/>
      <c r="RUO2" s="64"/>
      <c r="RUP2" s="64"/>
      <c r="RUQ2" s="64"/>
      <c r="RUR2" s="64"/>
      <c r="RUS2" s="64"/>
      <c r="RUT2" s="64"/>
      <c r="RUU2" s="64"/>
      <c r="RUV2" s="64"/>
      <c r="RUW2" s="64"/>
      <c r="RUX2" s="64"/>
      <c r="RUY2" s="64"/>
      <c r="RUZ2" s="64"/>
      <c r="RVA2" s="64"/>
      <c r="RVB2" s="64"/>
      <c r="RVC2" s="64"/>
      <c r="RVD2" s="64"/>
      <c r="RVE2" s="64"/>
      <c r="RVF2" s="64"/>
      <c r="RVG2" s="64"/>
      <c r="RVH2" s="64"/>
      <c r="RVI2" s="64"/>
      <c r="RVJ2" s="64"/>
      <c r="RVK2" s="64"/>
      <c r="RVL2" s="64"/>
      <c r="RVM2" s="64"/>
      <c r="RVN2" s="64"/>
      <c r="RVO2" s="64"/>
      <c r="RVP2" s="64"/>
      <c r="RVQ2" s="64"/>
      <c r="RVR2" s="64"/>
      <c r="RVS2" s="64"/>
      <c r="RVT2" s="64"/>
      <c r="RVU2" s="64"/>
      <c r="RVV2" s="64"/>
      <c r="RVW2" s="64"/>
      <c r="RVX2" s="64"/>
      <c r="RVY2" s="64"/>
      <c r="RVZ2" s="64"/>
      <c r="RWA2" s="64"/>
      <c r="RWB2" s="64"/>
      <c r="RWC2" s="64"/>
      <c r="RWD2" s="64"/>
      <c r="RWE2" s="64"/>
      <c r="RWF2" s="64"/>
      <c r="RWG2" s="64"/>
      <c r="RWH2" s="64"/>
      <c r="RWI2" s="64"/>
      <c r="RWJ2" s="64"/>
      <c r="RWK2" s="64"/>
      <c r="RWL2" s="64"/>
      <c r="RWM2" s="64"/>
      <c r="RWN2" s="64"/>
      <c r="RWO2" s="64"/>
      <c r="RWP2" s="64"/>
      <c r="RWQ2" s="64"/>
      <c r="RWR2" s="64"/>
      <c r="RWS2" s="64"/>
      <c r="RWT2" s="64"/>
      <c r="RWU2" s="64"/>
      <c r="RWV2" s="64"/>
      <c r="RWW2" s="64"/>
      <c r="RWX2" s="64"/>
      <c r="RWY2" s="64"/>
      <c r="RWZ2" s="64"/>
      <c r="RXA2" s="64"/>
      <c r="RXB2" s="64"/>
      <c r="RXC2" s="64"/>
      <c r="RXD2" s="64"/>
      <c r="RXE2" s="64"/>
      <c r="RXF2" s="64"/>
      <c r="RXG2" s="64"/>
      <c r="RXH2" s="64"/>
      <c r="RXI2" s="64"/>
      <c r="RXJ2" s="64"/>
      <c r="RXK2" s="64"/>
      <c r="RXL2" s="64"/>
      <c r="RXM2" s="64"/>
      <c r="RXN2" s="64"/>
      <c r="RXO2" s="64"/>
      <c r="RXP2" s="64"/>
      <c r="RXQ2" s="64"/>
      <c r="RXR2" s="64"/>
      <c r="RXS2" s="64"/>
      <c r="RXT2" s="64"/>
      <c r="RXU2" s="64"/>
      <c r="RXV2" s="64"/>
      <c r="RXW2" s="64"/>
      <c r="RXX2" s="64"/>
      <c r="RXY2" s="64"/>
      <c r="RXZ2" s="64"/>
      <c r="RYA2" s="64"/>
      <c r="RYB2" s="64"/>
      <c r="RYC2" s="64"/>
      <c r="RYD2" s="64"/>
      <c r="RYE2" s="64"/>
      <c r="RYF2" s="64"/>
      <c r="RYG2" s="64"/>
      <c r="RYH2" s="64"/>
      <c r="RYI2" s="64"/>
      <c r="RYJ2" s="64"/>
      <c r="RYK2" s="64"/>
      <c r="RYL2" s="64"/>
      <c r="RYM2" s="64"/>
      <c r="RYN2" s="64"/>
      <c r="RYO2" s="64"/>
      <c r="RYP2" s="64"/>
      <c r="RYQ2" s="64"/>
      <c r="RYR2" s="64"/>
      <c r="RYS2" s="64"/>
      <c r="RYT2" s="64"/>
      <c r="RYU2" s="64"/>
      <c r="RYV2" s="64"/>
      <c r="RYW2" s="64"/>
      <c r="RYX2" s="64"/>
      <c r="RYY2" s="64"/>
      <c r="RYZ2" s="64"/>
      <c r="RZA2" s="64"/>
      <c r="RZB2" s="64"/>
      <c r="RZC2" s="64"/>
      <c r="RZD2" s="64"/>
      <c r="RZE2" s="64"/>
      <c r="RZF2" s="64"/>
      <c r="RZG2" s="64"/>
      <c r="RZH2" s="64"/>
      <c r="RZI2" s="64"/>
      <c r="RZJ2" s="64"/>
      <c r="RZK2" s="64"/>
      <c r="RZL2" s="64"/>
      <c r="RZM2" s="64"/>
      <c r="RZN2" s="64"/>
      <c r="RZO2" s="64"/>
      <c r="RZP2" s="64"/>
      <c r="RZQ2" s="64"/>
      <c r="RZR2" s="64"/>
      <c r="RZS2" s="64"/>
      <c r="RZT2" s="64"/>
      <c r="RZU2" s="64"/>
      <c r="RZV2" s="64"/>
      <c r="RZW2" s="64"/>
      <c r="RZX2" s="64"/>
      <c r="RZY2" s="64"/>
      <c r="RZZ2" s="64"/>
      <c r="SAA2" s="64"/>
      <c r="SAB2" s="64"/>
      <c r="SAC2" s="64"/>
      <c r="SAD2" s="64"/>
      <c r="SAE2" s="64"/>
      <c r="SAF2" s="64"/>
      <c r="SAG2" s="64"/>
      <c r="SAH2" s="64"/>
      <c r="SAI2" s="64"/>
      <c r="SAJ2" s="64"/>
      <c r="SAK2" s="64"/>
      <c r="SAL2" s="64"/>
      <c r="SAM2" s="64"/>
      <c r="SAN2" s="64"/>
      <c r="SAO2" s="64"/>
      <c r="SAP2" s="64"/>
      <c r="SAQ2" s="64"/>
      <c r="SAR2" s="64"/>
      <c r="SAS2" s="64"/>
      <c r="SAT2" s="64"/>
      <c r="SAU2" s="64"/>
      <c r="SAV2" s="64"/>
      <c r="SAW2" s="64"/>
      <c r="SAX2" s="64"/>
      <c r="SAY2" s="64"/>
      <c r="SAZ2" s="64"/>
      <c r="SBA2" s="64"/>
      <c r="SBB2" s="64"/>
      <c r="SBC2" s="64"/>
      <c r="SBD2" s="64"/>
      <c r="SBE2" s="64"/>
      <c r="SBF2" s="64"/>
      <c r="SBG2" s="64"/>
      <c r="SBH2" s="64"/>
      <c r="SBI2" s="64"/>
      <c r="SBJ2" s="64"/>
      <c r="SBK2" s="64"/>
      <c r="SBL2" s="64"/>
      <c r="SBM2" s="64"/>
      <c r="SBN2" s="64"/>
      <c r="SBO2" s="64"/>
      <c r="SBP2" s="64"/>
      <c r="SBQ2" s="64"/>
      <c r="SBR2" s="64"/>
      <c r="SBS2" s="64"/>
      <c r="SBT2" s="64"/>
      <c r="SBU2" s="64"/>
      <c r="SBV2" s="64"/>
      <c r="SBW2" s="64"/>
      <c r="SBX2" s="64"/>
      <c r="SBY2" s="64"/>
      <c r="SBZ2" s="64"/>
      <c r="SCA2" s="64"/>
      <c r="SCB2" s="64"/>
      <c r="SCC2" s="64"/>
      <c r="SCD2" s="64"/>
      <c r="SCE2" s="64"/>
      <c r="SCF2" s="64"/>
      <c r="SCG2" s="64"/>
      <c r="SCH2" s="64"/>
      <c r="SCI2" s="64"/>
      <c r="SCJ2" s="64"/>
      <c r="SCK2" s="64"/>
      <c r="SCL2" s="64"/>
      <c r="SCM2" s="64"/>
      <c r="SCN2" s="64"/>
      <c r="SCO2" s="64"/>
      <c r="SCP2" s="64"/>
      <c r="SCQ2" s="64"/>
      <c r="SCR2" s="64"/>
      <c r="SCS2" s="64"/>
      <c r="SCT2" s="64"/>
      <c r="SCU2" s="64"/>
      <c r="SCV2" s="64"/>
      <c r="SCW2" s="64"/>
      <c r="SCX2" s="64"/>
      <c r="SCY2" s="64"/>
      <c r="SCZ2" s="64"/>
      <c r="SDA2" s="64"/>
      <c r="SDB2" s="64"/>
      <c r="SDC2" s="64"/>
      <c r="SDD2" s="64"/>
      <c r="SDE2" s="64"/>
      <c r="SDF2" s="64"/>
      <c r="SDG2" s="64"/>
      <c r="SDH2" s="64"/>
      <c r="SDI2" s="64"/>
      <c r="SDJ2" s="64"/>
      <c r="SDK2" s="64"/>
      <c r="SDL2" s="64"/>
      <c r="SDM2" s="64"/>
      <c r="SDN2" s="64"/>
      <c r="SDO2" s="64"/>
      <c r="SDP2" s="64"/>
      <c r="SDQ2" s="64"/>
      <c r="SDR2" s="64"/>
      <c r="SDS2" s="64"/>
      <c r="SDT2" s="64"/>
      <c r="SDU2" s="64"/>
      <c r="SDV2" s="64"/>
      <c r="SDW2" s="64"/>
      <c r="SDX2" s="64"/>
      <c r="SDY2" s="64"/>
      <c r="SDZ2" s="64"/>
      <c r="SEA2" s="64"/>
      <c r="SEB2" s="64"/>
      <c r="SEC2" s="64"/>
      <c r="SED2" s="64"/>
      <c r="SEE2" s="64"/>
      <c r="SEF2" s="64"/>
      <c r="SEG2" s="64"/>
      <c r="SEH2" s="64"/>
      <c r="SEI2" s="64"/>
      <c r="SEJ2" s="64"/>
      <c r="SEK2" s="64"/>
      <c r="SEL2" s="64"/>
      <c r="SEM2" s="64"/>
      <c r="SEN2" s="64"/>
      <c r="SEO2" s="64"/>
      <c r="SEP2" s="64"/>
      <c r="SEQ2" s="64"/>
      <c r="SER2" s="64"/>
      <c r="SES2" s="64"/>
      <c r="SET2" s="64"/>
      <c r="SEU2" s="64"/>
      <c r="SEV2" s="64"/>
      <c r="SEW2" s="64"/>
      <c r="SEX2" s="64"/>
      <c r="SEY2" s="64"/>
      <c r="SEZ2" s="64"/>
      <c r="SFA2" s="64"/>
      <c r="SFB2" s="64"/>
      <c r="SFC2" s="64"/>
      <c r="SFD2" s="64"/>
      <c r="SFE2" s="64"/>
      <c r="SFF2" s="64"/>
      <c r="SFG2" s="64"/>
      <c r="SFH2" s="64"/>
      <c r="SFI2" s="64"/>
      <c r="SFJ2" s="64"/>
      <c r="SFK2" s="64"/>
      <c r="SFL2" s="64"/>
      <c r="SFM2" s="64"/>
      <c r="SFN2" s="64"/>
      <c r="SFO2" s="64"/>
      <c r="SFP2" s="64"/>
      <c r="SFQ2" s="64"/>
      <c r="SFR2" s="64"/>
      <c r="SFS2" s="64"/>
      <c r="SFT2" s="64"/>
      <c r="SFU2" s="64"/>
      <c r="SFV2" s="64"/>
      <c r="SFW2" s="64"/>
      <c r="SFX2" s="64"/>
      <c r="SFY2" s="64"/>
      <c r="SFZ2" s="64"/>
      <c r="SGA2" s="64"/>
      <c r="SGB2" s="64"/>
      <c r="SGC2" s="64"/>
      <c r="SGD2" s="64"/>
      <c r="SGE2" s="64"/>
      <c r="SGF2" s="64"/>
      <c r="SGG2" s="64"/>
      <c r="SGH2" s="64"/>
      <c r="SGI2" s="64"/>
      <c r="SGJ2" s="64"/>
      <c r="SGK2" s="64"/>
      <c r="SGL2" s="64"/>
      <c r="SGM2" s="64"/>
      <c r="SGN2" s="64"/>
      <c r="SGO2" s="64"/>
      <c r="SGP2" s="64"/>
      <c r="SGQ2" s="64"/>
      <c r="SGR2" s="64"/>
      <c r="SGS2" s="64"/>
      <c r="SGT2" s="64"/>
      <c r="SGU2" s="64"/>
      <c r="SGV2" s="64"/>
      <c r="SGW2" s="64"/>
      <c r="SGX2" s="64"/>
      <c r="SGY2" s="64"/>
      <c r="SGZ2" s="64"/>
      <c r="SHA2" s="64"/>
      <c r="SHB2" s="64"/>
      <c r="SHC2" s="64"/>
      <c r="SHD2" s="64"/>
      <c r="SHE2" s="64"/>
      <c r="SHF2" s="64"/>
      <c r="SHG2" s="64"/>
      <c r="SHH2" s="64"/>
      <c r="SHI2" s="64"/>
      <c r="SHJ2" s="64"/>
      <c r="SHK2" s="64"/>
      <c r="SHL2" s="64"/>
      <c r="SHM2" s="64"/>
      <c r="SHN2" s="64"/>
      <c r="SHO2" s="64"/>
      <c r="SHP2" s="64"/>
      <c r="SHQ2" s="64"/>
      <c r="SHR2" s="64"/>
      <c r="SHS2" s="64"/>
      <c r="SHT2" s="64"/>
      <c r="SHU2" s="64"/>
      <c r="SHV2" s="64"/>
      <c r="SHW2" s="64"/>
      <c r="SHX2" s="64"/>
      <c r="SHY2" s="64"/>
      <c r="SHZ2" s="64"/>
      <c r="SIA2" s="64"/>
      <c r="SIB2" s="64"/>
      <c r="SIC2" s="64"/>
      <c r="SID2" s="64"/>
      <c r="SIE2" s="64"/>
      <c r="SIF2" s="64"/>
      <c r="SIG2" s="64"/>
      <c r="SIH2" s="64"/>
      <c r="SII2" s="64"/>
      <c r="SIJ2" s="64"/>
      <c r="SIK2" s="64"/>
      <c r="SIL2" s="64"/>
      <c r="SIM2" s="64"/>
      <c r="SIN2" s="64"/>
      <c r="SIO2" s="64"/>
      <c r="SIP2" s="64"/>
      <c r="SIQ2" s="64"/>
      <c r="SIR2" s="64"/>
      <c r="SIS2" s="64"/>
      <c r="SIT2" s="64"/>
      <c r="SIU2" s="64"/>
      <c r="SIV2" s="64"/>
      <c r="SIW2" s="64"/>
      <c r="SIX2" s="64"/>
      <c r="SIY2" s="64"/>
      <c r="SIZ2" s="64"/>
      <c r="SJA2" s="64"/>
      <c r="SJB2" s="64"/>
      <c r="SJC2" s="64"/>
      <c r="SJD2" s="64"/>
      <c r="SJE2" s="64"/>
      <c r="SJF2" s="64"/>
      <c r="SJG2" s="64"/>
      <c r="SJH2" s="64"/>
      <c r="SJI2" s="64"/>
      <c r="SJJ2" s="64"/>
      <c r="SJK2" s="64"/>
      <c r="SJL2" s="64"/>
      <c r="SJM2" s="64"/>
      <c r="SJN2" s="64"/>
      <c r="SJO2" s="64"/>
      <c r="SJP2" s="64"/>
      <c r="SJQ2" s="64"/>
      <c r="SJR2" s="64"/>
      <c r="SJS2" s="64"/>
      <c r="SJT2" s="64"/>
      <c r="SJU2" s="64"/>
      <c r="SJV2" s="64"/>
      <c r="SJW2" s="64"/>
      <c r="SJX2" s="64"/>
      <c r="SJY2" s="64"/>
      <c r="SJZ2" s="64"/>
      <c r="SKA2" s="64"/>
      <c r="SKB2" s="64"/>
      <c r="SKC2" s="64"/>
      <c r="SKD2" s="64"/>
      <c r="SKE2" s="64"/>
      <c r="SKF2" s="64"/>
      <c r="SKG2" s="64"/>
      <c r="SKH2" s="64"/>
      <c r="SKI2" s="64"/>
      <c r="SKJ2" s="64"/>
      <c r="SKK2" s="64"/>
      <c r="SKL2" s="64"/>
      <c r="SKM2" s="64"/>
      <c r="SKN2" s="64"/>
      <c r="SKO2" s="64"/>
      <c r="SKP2" s="64"/>
      <c r="SKQ2" s="64"/>
      <c r="SKR2" s="64"/>
      <c r="SKS2" s="64"/>
      <c r="SKT2" s="64"/>
      <c r="SKU2" s="64"/>
      <c r="SKV2" s="64"/>
      <c r="SKW2" s="64"/>
      <c r="SKX2" s="64"/>
      <c r="SKY2" s="64"/>
      <c r="SKZ2" s="64"/>
      <c r="SLA2" s="64"/>
      <c r="SLB2" s="64"/>
      <c r="SLC2" s="64"/>
      <c r="SLD2" s="64"/>
      <c r="SLE2" s="64"/>
      <c r="SLF2" s="64"/>
      <c r="SLG2" s="64"/>
      <c r="SLH2" s="64"/>
      <c r="SLI2" s="64"/>
      <c r="SLJ2" s="64"/>
      <c r="SLK2" s="64"/>
      <c r="SLL2" s="64"/>
      <c r="SLM2" s="64"/>
      <c r="SLN2" s="64"/>
      <c r="SLO2" s="64"/>
      <c r="SLP2" s="64"/>
      <c r="SLQ2" s="64"/>
      <c r="SLR2" s="64"/>
      <c r="SLS2" s="64"/>
      <c r="SLT2" s="64"/>
      <c r="SLU2" s="64"/>
      <c r="SLV2" s="64"/>
      <c r="SLW2" s="64"/>
      <c r="SLX2" s="64"/>
      <c r="SLY2" s="64"/>
      <c r="SLZ2" s="64"/>
      <c r="SMA2" s="64"/>
      <c r="SMB2" s="64"/>
      <c r="SMC2" s="64"/>
      <c r="SMD2" s="64"/>
      <c r="SME2" s="64"/>
      <c r="SMF2" s="64"/>
      <c r="SMG2" s="64"/>
      <c r="SMH2" s="64"/>
      <c r="SMI2" s="64"/>
      <c r="SMJ2" s="64"/>
      <c r="SMK2" s="64"/>
      <c r="SML2" s="64"/>
      <c r="SMM2" s="64"/>
      <c r="SMN2" s="64"/>
      <c r="SMO2" s="64"/>
      <c r="SMP2" s="64"/>
      <c r="SMQ2" s="64"/>
      <c r="SMR2" s="64"/>
      <c r="SMS2" s="64"/>
      <c r="SMT2" s="64"/>
      <c r="SMU2" s="64"/>
      <c r="SMV2" s="64"/>
      <c r="SMW2" s="64"/>
      <c r="SMX2" s="64"/>
      <c r="SMY2" s="64"/>
      <c r="SMZ2" s="64"/>
      <c r="SNA2" s="64"/>
      <c r="SNB2" s="64"/>
      <c r="SNC2" s="64"/>
      <c r="SND2" s="64"/>
      <c r="SNE2" s="64"/>
      <c r="SNF2" s="64"/>
      <c r="SNG2" s="64"/>
      <c r="SNH2" s="64"/>
      <c r="SNI2" s="64"/>
      <c r="SNJ2" s="64"/>
      <c r="SNK2" s="64"/>
      <c r="SNL2" s="64"/>
      <c r="SNM2" s="64"/>
      <c r="SNN2" s="64"/>
      <c r="SNO2" s="64"/>
      <c r="SNP2" s="64"/>
      <c r="SNQ2" s="64"/>
      <c r="SNR2" s="64"/>
      <c r="SNS2" s="64"/>
      <c r="SNT2" s="64"/>
      <c r="SNU2" s="64"/>
      <c r="SNV2" s="64"/>
      <c r="SNW2" s="64"/>
      <c r="SNX2" s="64"/>
      <c r="SNY2" s="64"/>
      <c r="SNZ2" s="64"/>
      <c r="SOA2" s="64"/>
      <c r="SOB2" s="64"/>
      <c r="SOC2" s="64"/>
      <c r="SOD2" s="64"/>
      <c r="SOE2" s="64"/>
      <c r="SOF2" s="64"/>
      <c r="SOG2" s="64"/>
      <c r="SOH2" s="64"/>
      <c r="SOI2" s="64"/>
      <c r="SOJ2" s="64"/>
      <c r="SOK2" s="64"/>
      <c r="SOL2" s="64"/>
      <c r="SOM2" s="64"/>
      <c r="SON2" s="64"/>
      <c r="SOO2" s="64"/>
      <c r="SOP2" s="64"/>
      <c r="SOQ2" s="64"/>
      <c r="SOR2" s="64"/>
      <c r="SOS2" s="64"/>
      <c r="SOT2" s="64"/>
      <c r="SOU2" s="64"/>
      <c r="SOV2" s="64"/>
      <c r="SOW2" s="64"/>
      <c r="SOX2" s="64"/>
      <c r="SOY2" s="64"/>
      <c r="SOZ2" s="64"/>
      <c r="SPA2" s="64"/>
      <c r="SPB2" s="64"/>
      <c r="SPC2" s="64"/>
      <c r="SPD2" s="64"/>
      <c r="SPE2" s="64"/>
      <c r="SPF2" s="64"/>
      <c r="SPG2" s="64"/>
      <c r="SPH2" s="64"/>
      <c r="SPI2" s="64"/>
      <c r="SPJ2" s="64"/>
      <c r="SPK2" s="64"/>
      <c r="SPL2" s="64"/>
      <c r="SPM2" s="64"/>
      <c r="SPN2" s="64"/>
      <c r="SPO2" s="64"/>
      <c r="SPP2" s="64"/>
      <c r="SPQ2" s="64"/>
      <c r="SPR2" s="64"/>
      <c r="SPS2" s="64"/>
      <c r="SPT2" s="64"/>
      <c r="SPU2" s="64"/>
      <c r="SPV2" s="64"/>
      <c r="SPW2" s="64"/>
      <c r="SPX2" s="64"/>
      <c r="SPY2" s="64"/>
      <c r="SPZ2" s="64"/>
      <c r="SQA2" s="64"/>
      <c r="SQB2" s="64"/>
      <c r="SQC2" s="64"/>
      <c r="SQD2" s="64"/>
      <c r="SQE2" s="64"/>
      <c r="SQF2" s="64"/>
      <c r="SQG2" s="64"/>
      <c r="SQH2" s="64"/>
      <c r="SQI2" s="64"/>
      <c r="SQJ2" s="64"/>
      <c r="SQK2" s="64"/>
      <c r="SQL2" s="64"/>
      <c r="SQM2" s="64"/>
      <c r="SQN2" s="64"/>
      <c r="SQO2" s="64"/>
      <c r="SQP2" s="64"/>
      <c r="SQQ2" s="64"/>
      <c r="SQR2" s="64"/>
      <c r="SQS2" s="64"/>
      <c r="SQT2" s="64"/>
      <c r="SQU2" s="64"/>
      <c r="SQV2" s="64"/>
      <c r="SQW2" s="64"/>
      <c r="SQX2" s="64"/>
      <c r="SQY2" s="64"/>
      <c r="SQZ2" s="64"/>
      <c r="SRA2" s="64"/>
      <c r="SRB2" s="64"/>
      <c r="SRC2" s="64"/>
      <c r="SRD2" s="64"/>
      <c r="SRE2" s="64"/>
      <c r="SRF2" s="64"/>
      <c r="SRG2" s="64"/>
      <c r="SRH2" s="64"/>
      <c r="SRI2" s="64"/>
      <c r="SRJ2" s="64"/>
      <c r="SRK2" s="64"/>
      <c r="SRL2" s="64"/>
      <c r="SRM2" s="64"/>
      <c r="SRN2" s="64"/>
      <c r="SRO2" s="64"/>
      <c r="SRP2" s="64"/>
      <c r="SRQ2" s="64"/>
      <c r="SRR2" s="64"/>
      <c r="SRS2" s="64"/>
      <c r="SRT2" s="64"/>
      <c r="SRU2" s="64"/>
      <c r="SRV2" s="64"/>
      <c r="SRW2" s="64"/>
      <c r="SRX2" s="64"/>
      <c r="SRY2" s="64"/>
      <c r="SRZ2" s="64"/>
      <c r="SSA2" s="64"/>
      <c r="SSB2" s="64"/>
      <c r="SSC2" s="64"/>
      <c r="SSD2" s="64"/>
      <c r="SSE2" s="64"/>
      <c r="SSF2" s="64"/>
      <c r="SSG2" s="64"/>
      <c r="SSH2" s="64"/>
      <c r="SSI2" s="64"/>
      <c r="SSJ2" s="64"/>
      <c r="SSK2" s="64"/>
      <c r="SSL2" s="64"/>
      <c r="SSM2" s="64"/>
      <c r="SSN2" s="64"/>
      <c r="SSO2" s="64"/>
      <c r="SSP2" s="64"/>
      <c r="SSQ2" s="64"/>
      <c r="SSR2" s="64"/>
      <c r="SSS2" s="64"/>
      <c r="SST2" s="64"/>
      <c r="SSU2" s="64"/>
      <c r="SSV2" s="64"/>
      <c r="SSW2" s="64"/>
      <c r="SSX2" s="64"/>
      <c r="SSY2" s="64"/>
      <c r="SSZ2" s="64"/>
      <c r="STA2" s="64"/>
      <c r="STB2" s="64"/>
      <c r="STC2" s="64"/>
      <c r="STD2" s="64"/>
      <c r="STE2" s="64"/>
      <c r="STF2" s="64"/>
      <c r="STG2" s="64"/>
      <c r="STH2" s="64"/>
      <c r="STI2" s="64"/>
      <c r="STJ2" s="64"/>
      <c r="STK2" s="64"/>
      <c r="STL2" s="64"/>
      <c r="STM2" s="64"/>
      <c r="STN2" s="64"/>
      <c r="STO2" s="64"/>
      <c r="STP2" s="64"/>
      <c r="STQ2" s="64"/>
      <c r="STR2" s="64"/>
      <c r="STS2" s="64"/>
      <c r="STT2" s="64"/>
      <c r="STU2" s="64"/>
      <c r="STV2" s="64"/>
      <c r="STW2" s="64"/>
      <c r="STX2" s="64"/>
      <c r="STY2" s="64"/>
      <c r="STZ2" s="64"/>
      <c r="SUA2" s="64"/>
      <c r="SUB2" s="64"/>
      <c r="SUC2" s="64"/>
      <c r="SUD2" s="64"/>
      <c r="SUE2" s="64"/>
      <c r="SUF2" s="64"/>
      <c r="SUG2" s="64"/>
      <c r="SUH2" s="64"/>
      <c r="SUI2" s="64"/>
      <c r="SUJ2" s="64"/>
      <c r="SUK2" s="64"/>
      <c r="SUL2" s="64"/>
      <c r="SUM2" s="64"/>
      <c r="SUN2" s="64"/>
      <c r="SUO2" s="64"/>
      <c r="SUP2" s="64"/>
      <c r="SUQ2" s="64"/>
      <c r="SUR2" s="64"/>
      <c r="SUS2" s="64"/>
      <c r="SUT2" s="64"/>
      <c r="SUU2" s="64"/>
      <c r="SUV2" s="64"/>
      <c r="SUW2" s="64"/>
      <c r="SUX2" s="64"/>
      <c r="SUY2" s="64"/>
      <c r="SUZ2" s="64"/>
      <c r="SVA2" s="64"/>
      <c r="SVB2" s="64"/>
      <c r="SVC2" s="64"/>
      <c r="SVD2" s="64"/>
      <c r="SVE2" s="64"/>
      <c r="SVF2" s="64"/>
      <c r="SVG2" s="64"/>
      <c r="SVH2" s="64"/>
      <c r="SVI2" s="64"/>
      <c r="SVJ2" s="64"/>
      <c r="SVK2" s="64"/>
      <c r="SVL2" s="64"/>
      <c r="SVM2" s="64"/>
      <c r="SVN2" s="64"/>
      <c r="SVO2" s="64"/>
      <c r="SVP2" s="64"/>
      <c r="SVQ2" s="64"/>
      <c r="SVR2" s="64"/>
      <c r="SVS2" s="64"/>
      <c r="SVT2" s="64"/>
      <c r="SVU2" s="64"/>
      <c r="SVV2" s="64"/>
      <c r="SVW2" s="64"/>
      <c r="SVX2" s="64"/>
      <c r="SVY2" s="64"/>
      <c r="SVZ2" s="64"/>
      <c r="SWA2" s="64"/>
      <c r="SWB2" s="64"/>
      <c r="SWC2" s="64"/>
      <c r="SWD2" s="64"/>
      <c r="SWE2" s="64"/>
      <c r="SWF2" s="64"/>
      <c r="SWG2" s="64"/>
      <c r="SWH2" s="64"/>
      <c r="SWI2" s="64"/>
      <c r="SWJ2" s="64"/>
      <c r="SWK2" s="64"/>
      <c r="SWL2" s="64"/>
      <c r="SWM2" s="64"/>
      <c r="SWN2" s="64"/>
      <c r="SWO2" s="64"/>
      <c r="SWP2" s="64"/>
      <c r="SWQ2" s="64"/>
      <c r="SWR2" s="64"/>
      <c r="SWS2" s="64"/>
      <c r="SWT2" s="64"/>
      <c r="SWU2" s="64"/>
      <c r="SWV2" s="64"/>
      <c r="SWW2" s="64"/>
      <c r="SWX2" s="64"/>
      <c r="SWY2" s="64"/>
      <c r="SWZ2" s="64"/>
      <c r="SXA2" s="64"/>
      <c r="SXB2" s="64"/>
      <c r="SXC2" s="64"/>
      <c r="SXD2" s="64"/>
      <c r="SXE2" s="64"/>
      <c r="SXF2" s="64"/>
      <c r="SXG2" s="64"/>
      <c r="SXH2" s="64"/>
      <c r="SXI2" s="64"/>
      <c r="SXJ2" s="64"/>
      <c r="SXK2" s="64"/>
      <c r="SXL2" s="64"/>
      <c r="SXM2" s="64"/>
      <c r="SXN2" s="64"/>
      <c r="SXO2" s="64"/>
      <c r="SXP2" s="64"/>
      <c r="SXQ2" s="64"/>
      <c r="SXR2" s="64"/>
      <c r="SXS2" s="64"/>
      <c r="SXT2" s="64"/>
      <c r="SXU2" s="64"/>
      <c r="SXV2" s="64"/>
      <c r="SXW2" s="64"/>
      <c r="SXX2" s="64"/>
      <c r="SXY2" s="64"/>
      <c r="SXZ2" s="64"/>
      <c r="SYA2" s="64"/>
      <c r="SYB2" s="64"/>
      <c r="SYC2" s="64"/>
      <c r="SYD2" s="64"/>
      <c r="SYE2" s="64"/>
      <c r="SYF2" s="64"/>
      <c r="SYG2" s="64"/>
      <c r="SYH2" s="64"/>
      <c r="SYI2" s="64"/>
      <c r="SYJ2" s="64"/>
      <c r="SYK2" s="64"/>
      <c r="SYL2" s="64"/>
      <c r="SYM2" s="64"/>
      <c r="SYN2" s="64"/>
      <c r="SYO2" s="64"/>
      <c r="SYP2" s="64"/>
      <c r="SYQ2" s="64"/>
      <c r="SYR2" s="64"/>
      <c r="SYS2" s="64"/>
      <c r="SYT2" s="64"/>
      <c r="SYU2" s="64"/>
      <c r="SYV2" s="64"/>
      <c r="SYW2" s="64"/>
      <c r="SYX2" s="64"/>
      <c r="SYY2" s="64"/>
      <c r="SYZ2" s="64"/>
      <c r="SZA2" s="64"/>
      <c r="SZB2" s="64"/>
      <c r="SZC2" s="64"/>
      <c r="SZD2" s="64"/>
      <c r="SZE2" s="64"/>
      <c r="SZF2" s="64"/>
      <c r="SZG2" s="64"/>
      <c r="SZH2" s="64"/>
      <c r="SZI2" s="64"/>
      <c r="SZJ2" s="64"/>
      <c r="SZK2" s="64"/>
      <c r="SZL2" s="64"/>
      <c r="SZM2" s="64"/>
      <c r="SZN2" s="64"/>
      <c r="SZO2" s="64"/>
      <c r="SZP2" s="64"/>
      <c r="SZQ2" s="64"/>
      <c r="SZR2" s="64"/>
      <c r="SZS2" s="64"/>
      <c r="SZT2" s="64"/>
      <c r="SZU2" s="64"/>
      <c r="SZV2" s="64"/>
      <c r="SZW2" s="64"/>
      <c r="SZX2" s="64"/>
      <c r="SZY2" s="64"/>
      <c r="SZZ2" s="64"/>
      <c r="TAA2" s="64"/>
      <c r="TAB2" s="64"/>
      <c r="TAC2" s="64"/>
      <c r="TAD2" s="64"/>
      <c r="TAE2" s="64"/>
      <c r="TAF2" s="64"/>
      <c r="TAG2" s="64"/>
      <c r="TAH2" s="64"/>
      <c r="TAI2" s="64"/>
      <c r="TAJ2" s="64"/>
      <c r="TAK2" s="64"/>
      <c r="TAL2" s="64"/>
      <c r="TAM2" s="64"/>
      <c r="TAN2" s="64"/>
      <c r="TAO2" s="64"/>
      <c r="TAP2" s="64"/>
      <c r="TAQ2" s="64"/>
      <c r="TAR2" s="64"/>
      <c r="TAS2" s="64"/>
      <c r="TAT2" s="64"/>
      <c r="TAU2" s="64"/>
      <c r="TAV2" s="64"/>
      <c r="TAW2" s="64"/>
      <c r="TAX2" s="64"/>
      <c r="TAY2" s="64"/>
      <c r="TAZ2" s="64"/>
      <c r="TBA2" s="64"/>
      <c r="TBB2" s="64"/>
      <c r="TBC2" s="64"/>
      <c r="TBD2" s="64"/>
      <c r="TBE2" s="64"/>
      <c r="TBF2" s="64"/>
      <c r="TBG2" s="64"/>
      <c r="TBH2" s="64"/>
      <c r="TBI2" s="64"/>
      <c r="TBJ2" s="64"/>
      <c r="TBK2" s="64"/>
      <c r="TBL2" s="64"/>
      <c r="TBM2" s="64"/>
      <c r="TBN2" s="64"/>
      <c r="TBO2" s="64"/>
      <c r="TBP2" s="64"/>
      <c r="TBQ2" s="64"/>
      <c r="TBR2" s="64"/>
      <c r="TBS2" s="64"/>
      <c r="TBT2" s="64"/>
      <c r="TBU2" s="64"/>
      <c r="TBV2" s="64"/>
      <c r="TBW2" s="64"/>
      <c r="TBX2" s="64"/>
      <c r="TBY2" s="64"/>
      <c r="TBZ2" s="64"/>
      <c r="TCA2" s="64"/>
      <c r="TCB2" s="64"/>
      <c r="TCC2" s="64"/>
      <c r="TCD2" s="64"/>
      <c r="TCE2" s="64"/>
      <c r="TCF2" s="64"/>
      <c r="TCG2" s="64"/>
      <c r="TCH2" s="64"/>
      <c r="TCI2" s="64"/>
      <c r="TCJ2" s="64"/>
      <c r="TCK2" s="64"/>
      <c r="TCL2" s="64"/>
      <c r="TCM2" s="64"/>
      <c r="TCN2" s="64"/>
      <c r="TCO2" s="64"/>
      <c r="TCP2" s="64"/>
      <c r="TCQ2" s="64"/>
      <c r="TCR2" s="64"/>
      <c r="TCS2" s="64"/>
      <c r="TCT2" s="64"/>
      <c r="TCU2" s="64"/>
      <c r="TCV2" s="64"/>
      <c r="TCW2" s="64"/>
      <c r="TCX2" s="64"/>
      <c r="TCY2" s="64"/>
      <c r="TCZ2" s="64"/>
      <c r="TDA2" s="64"/>
      <c r="TDB2" s="64"/>
      <c r="TDC2" s="64"/>
      <c r="TDD2" s="64"/>
      <c r="TDE2" s="64"/>
      <c r="TDF2" s="64"/>
      <c r="TDG2" s="64"/>
      <c r="TDH2" s="64"/>
      <c r="TDI2" s="64"/>
      <c r="TDJ2" s="64"/>
      <c r="TDK2" s="64"/>
      <c r="TDL2" s="64"/>
      <c r="TDM2" s="64"/>
      <c r="TDN2" s="64"/>
      <c r="TDO2" s="64"/>
      <c r="TDP2" s="64"/>
      <c r="TDQ2" s="64"/>
      <c r="TDR2" s="64"/>
      <c r="TDS2" s="64"/>
      <c r="TDT2" s="64"/>
      <c r="TDU2" s="64"/>
      <c r="TDV2" s="64"/>
      <c r="TDW2" s="64"/>
      <c r="TDX2" s="64"/>
      <c r="TDY2" s="64"/>
      <c r="TDZ2" s="64"/>
      <c r="TEA2" s="64"/>
      <c r="TEB2" s="64"/>
      <c r="TEC2" s="64"/>
      <c r="TED2" s="64"/>
      <c r="TEE2" s="64"/>
      <c r="TEF2" s="64"/>
      <c r="TEG2" s="64"/>
      <c r="TEH2" s="64"/>
      <c r="TEI2" s="64"/>
      <c r="TEJ2" s="64"/>
      <c r="TEK2" s="64"/>
      <c r="TEL2" s="64"/>
      <c r="TEM2" s="64"/>
      <c r="TEN2" s="64"/>
      <c r="TEO2" s="64"/>
      <c r="TEP2" s="64"/>
      <c r="TEQ2" s="64"/>
      <c r="TER2" s="64"/>
      <c r="TES2" s="64"/>
      <c r="TET2" s="64"/>
      <c r="TEU2" s="64"/>
      <c r="TEV2" s="64"/>
      <c r="TEW2" s="64"/>
      <c r="TEX2" s="64"/>
      <c r="TEY2" s="64"/>
      <c r="TEZ2" s="64"/>
      <c r="TFA2" s="64"/>
      <c r="TFB2" s="64"/>
      <c r="TFC2" s="64"/>
      <c r="TFD2" s="64"/>
      <c r="TFE2" s="64"/>
      <c r="TFF2" s="64"/>
      <c r="TFG2" s="64"/>
      <c r="TFH2" s="64"/>
      <c r="TFI2" s="64"/>
      <c r="TFJ2" s="64"/>
      <c r="TFK2" s="64"/>
      <c r="TFL2" s="64"/>
      <c r="TFM2" s="64"/>
      <c r="TFN2" s="64"/>
      <c r="TFO2" s="64"/>
      <c r="TFP2" s="64"/>
      <c r="TFQ2" s="64"/>
      <c r="TFR2" s="64"/>
      <c r="TFS2" s="64"/>
      <c r="TFT2" s="64"/>
      <c r="TFU2" s="64"/>
      <c r="TFV2" s="64"/>
      <c r="TFW2" s="64"/>
      <c r="TFX2" s="64"/>
      <c r="TFY2" s="64"/>
      <c r="TFZ2" s="64"/>
      <c r="TGA2" s="64"/>
      <c r="TGB2" s="64"/>
      <c r="TGC2" s="64"/>
      <c r="TGD2" s="64"/>
      <c r="TGE2" s="64"/>
      <c r="TGF2" s="64"/>
      <c r="TGG2" s="64"/>
      <c r="TGH2" s="64"/>
      <c r="TGI2" s="64"/>
      <c r="TGJ2" s="64"/>
      <c r="TGK2" s="64"/>
      <c r="TGL2" s="64"/>
      <c r="TGM2" s="64"/>
      <c r="TGN2" s="64"/>
      <c r="TGO2" s="64"/>
      <c r="TGP2" s="64"/>
      <c r="TGQ2" s="64"/>
      <c r="TGR2" s="64"/>
      <c r="TGS2" s="64"/>
      <c r="TGT2" s="64"/>
      <c r="TGU2" s="64"/>
      <c r="TGV2" s="64"/>
      <c r="TGW2" s="64"/>
      <c r="TGX2" s="64"/>
      <c r="TGY2" s="64"/>
      <c r="TGZ2" s="64"/>
      <c r="THA2" s="64"/>
      <c r="THB2" s="64"/>
      <c r="THC2" s="64"/>
      <c r="THD2" s="64"/>
      <c r="THE2" s="64"/>
      <c r="THF2" s="64"/>
      <c r="THG2" s="64"/>
      <c r="THH2" s="64"/>
      <c r="THI2" s="64"/>
      <c r="THJ2" s="64"/>
      <c r="THK2" s="64"/>
      <c r="THL2" s="64"/>
      <c r="THM2" s="64"/>
      <c r="THN2" s="64"/>
      <c r="THO2" s="64"/>
      <c r="THP2" s="64"/>
      <c r="THQ2" s="64"/>
      <c r="THR2" s="64"/>
      <c r="THS2" s="64"/>
      <c r="THT2" s="64"/>
      <c r="THU2" s="64"/>
      <c r="THV2" s="64"/>
      <c r="THW2" s="64"/>
      <c r="THX2" s="64"/>
      <c r="THY2" s="64"/>
      <c r="THZ2" s="64"/>
      <c r="TIA2" s="64"/>
      <c r="TIB2" s="64"/>
      <c r="TIC2" s="64"/>
      <c r="TID2" s="64"/>
      <c r="TIE2" s="64"/>
      <c r="TIF2" s="64"/>
      <c r="TIG2" s="64"/>
      <c r="TIH2" s="64"/>
      <c r="TII2" s="64"/>
      <c r="TIJ2" s="64"/>
      <c r="TIK2" s="64"/>
      <c r="TIL2" s="64"/>
      <c r="TIM2" s="64"/>
      <c r="TIN2" s="64"/>
      <c r="TIO2" s="64"/>
      <c r="TIP2" s="64"/>
      <c r="TIQ2" s="64"/>
      <c r="TIR2" s="64"/>
      <c r="TIS2" s="64"/>
      <c r="TIT2" s="64"/>
      <c r="TIU2" s="64"/>
      <c r="TIV2" s="64"/>
      <c r="TIW2" s="64"/>
      <c r="TIX2" s="64"/>
      <c r="TIY2" s="64"/>
      <c r="TIZ2" s="64"/>
      <c r="TJA2" s="64"/>
      <c r="TJB2" s="64"/>
      <c r="TJC2" s="64"/>
      <c r="TJD2" s="64"/>
      <c r="TJE2" s="64"/>
      <c r="TJF2" s="64"/>
      <c r="TJG2" s="64"/>
      <c r="TJH2" s="64"/>
      <c r="TJI2" s="64"/>
      <c r="TJJ2" s="64"/>
      <c r="TJK2" s="64"/>
      <c r="TJL2" s="64"/>
      <c r="TJM2" s="64"/>
      <c r="TJN2" s="64"/>
      <c r="TJO2" s="64"/>
      <c r="TJP2" s="64"/>
      <c r="TJQ2" s="64"/>
      <c r="TJR2" s="64"/>
      <c r="TJS2" s="64"/>
      <c r="TJT2" s="64"/>
      <c r="TJU2" s="64"/>
      <c r="TJV2" s="64"/>
      <c r="TJW2" s="64"/>
      <c r="TJX2" s="64"/>
      <c r="TJY2" s="64"/>
      <c r="TJZ2" s="64"/>
      <c r="TKA2" s="64"/>
      <c r="TKB2" s="64"/>
      <c r="TKC2" s="64"/>
      <c r="TKD2" s="64"/>
      <c r="TKE2" s="64"/>
      <c r="TKF2" s="64"/>
      <c r="TKG2" s="64"/>
      <c r="TKH2" s="64"/>
      <c r="TKI2" s="64"/>
      <c r="TKJ2" s="64"/>
      <c r="TKK2" s="64"/>
      <c r="TKL2" s="64"/>
      <c r="TKM2" s="64"/>
      <c r="TKN2" s="64"/>
      <c r="TKO2" s="64"/>
      <c r="TKP2" s="64"/>
      <c r="TKQ2" s="64"/>
      <c r="TKR2" s="64"/>
      <c r="TKS2" s="64"/>
      <c r="TKT2" s="64"/>
      <c r="TKU2" s="64"/>
      <c r="TKV2" s="64"/>
      <c r="TKW2" s="64"/>
      <c r="TKX2" s="64"/>
      <c r="TKY2" s="64"/>
      <c r="TKZ2" s="64"/>
      <c r="TLA2" s="64"/>
      <c r="TLB2" s="64"/>
      <c r="TLC2" s="64"/>
      <c r="TLD2" s="64"/>
      <c r="TLE2" s="64"/>
      <c r="TLF2" s="64"/>
      <c r="TLG2" s="64"/>
      <c r="TLH2" s="64"/>
      <c r="TLI2" s="64"/>
      <c r="TLJ2" s="64"/>
      <c r="TLK2" s="64"/>
      <c r="TLL2" s="64"/>
      <c r="TLM2" s="64"/>
      <c r="TLN2" s="64"/>
      <c r="TLO2" s="64"/>
      <c r="TLP2" s="64"/>
      <c r="TLQ2" s="64"/>
      <c r="TLR2" s="64"/>
      <c r="TLS2" s="64"/>
      <c r="TLT2" s="64"/>
      <c r="TLU2" s="64"/>
      <c r="TLV2" s="64"/>
      <c r="TLW2" s="64"/>
      <c r="TLX2" s="64"/>
      <c r="TLY2" s="64"/>
      <c r="TLZ2" s="64"/>
      <c r="TMA2" s="64"/>
      <c r="TMB2" s="64"/>
      <c r="TMC2" s="64"/>
      <c r="TMD2" s="64"/>
      <c r="TME2" s="64"/>
      <c r="TMF2" s="64"/>
      <c r="TMG2" s="64"/>
      <c r="TMH2" s="64"/>
      <c r="TMI2" s="64"/>
      <c r="TMJ2" s="64"/>
      <c r="TMK2" s="64"/>
      <c r="TML2" s="64"/>
      <c r="TMM2" s="64"/>
      <c r="TMN2" s="64"/>
      <c r="TMO2" s="64"/>
      <c r="TMP2" s="64"/>
      <c r="TMQ2" s="64"/>
      <c r="TMR2" s="64"/>
      <c r="TMS2" s="64"/>
      <c r="TMT2" s="64"/>
      <c r="TMU2" s="64"/>
      <c r="TMV2" s="64"/>
      <c r="TMW2" s="64"/>
      <c r="TMX2" s="64"/>
      <c r="TMY2" s="64"/>
      <c r="TMZ2" s="64"/>
      <c r="TNA2" s="64"/>
      <c r="TNB2" s="64"/>
      <c r="TNC2" s="64"/>
      <c r="TND2" s="64"/>
      <c r="TNE2" s="64"/>
      <c r="TNF2" s="64"/>
      <c r="TNG2" s="64"/>
      <c r="TNH2" s="64"/>
      <c r="TNI2" s="64"/>
      <c r="TNJ2" s="64"/>
      <c r="TNK2" s="64"/>
      <c r="TNL2" s="64"/>
      <c r="TNM2" s="64"/>
      <c r="TNN2" s="64"/>
      <c r="TNO2" s="64"/>
      <c r="TNP2" s="64"/>
      <c r="TNQ2" s="64"/>
      <c r="TNR2" s="64"/>
      <c r="TNS2" s="64"/>
      <c r="TNT2" s="64"/>
      <c r="TNU2" s="64"/>
      <c r="TNV2" s="64"/>
      <c r="TNW2" s="64"/>
      <c r="TNX2" s="64"/>
      <c r="TNY2" s="64"/>
      <c r="TNZ2" s="64"/>
      <c r="TOA2" s="64"/>
      <c r="TOB2" s="64"/>
      <c r="TOC2" s="64"/>
      <c r="TOD2" s="64"/>
      <c r="TOE2" s="64"/>
      <c r="TOF2" s="64"/>
      <c r="TOG2" s="64"/>
      <c r="TOH2" s="64"/>
      <c r="TOI2" s="64"/>
      <c r="TOJ2" s="64"/>
      <c r="TOK2" s="64"/>
      <c r="TOL2" s="64"/>
      <c r="TOM2" s="64"/>
      <c r="TON2" s="64"/>
      <c r="TOO2" s="64"/>
      <c r="TOP2" s="64"/>
      <c r="TOQ2" s="64"/>
      <c r="TOR2" s="64"/>
      <c r="TOS2" s="64"/>
      <c r="TOT2" s="64"/>
      <c r="TOU2" s="64"/>
      <c r="TOV2" s="64"/>
      <c r="TOW2" s="64"/>
      <c r="TOX2" s="64"/>
      <c r="TOY2" s="64"/>
      <c r="TOZ2" s="64"/>
      <c r="TPA2" s="64"/>
      <c r="TPB2" s="64"/>
      <c r="TPC2" s="64"/>
      <c r="TPD2" s="64"/>
      <c r="TPE2" s="64"/>
      <c r="TPF2" s="64"/>
      <c r="TPG2" s="64"/>
      <c r="TPH2" s="64"/>
      <c r="TPI2" s="64"/>
      <c r="TPJ2" s="64"/>
      <c r="TPK2" s="64"/>
      <c r="TPL2" s="64"/>
      <c r="TPM2" s="64"/>
      <c r="TPN2" s="64"/>
      <c r="TPO2" s="64"/>
      <c r="TPP2" s="64"/>
      <c r="TPQ2" s="64"/>
      <c r="TPR2" s="64"/>
      <c r="TPS2" s="64"/>
      <c r="TPT2" s="64"/>
      <c r="TPU2" s="64"/>
      <c r="TPV2" s="64"/>
      <c r="TPW2" s="64"/>
      <c r="TPX2" s="64"/>
      <c r="TPY2" s="64"/>
      <c r="TPZ2" s="64"/>
      <c r="TQA2" s="64"/>
      <c r="TQB2" s="64"/>
      <c r="TQC2" s="64"/>
      <c r="TQD2" s="64"/>
      <c r="TQE2" s="64"/>
      <c r="TQF2" s="64"/>
      <c r="TQG2" s="64"/>
      <c r="TQH2" s="64"/>
      <c r="TQI2" s="64"/>
      <c r="TQJ2" s="64"/>
      <c r="TQK2" s="64"/>
      <c r="TQL2" s="64"/>
      <c r="TQM2" s="64"/>
      <c r="TQN2" s="64"/>
      <c r="TQO2" s="64"/>
      <c r="TQP2" s="64"/>
      <c r="TQQ2" s="64"/>
      <c r="TQR2" s="64"/>
      <c r="TQS2" s="64"/>
      <c r="TQT2" s="64"/>
      <c r="TQU2" s="64"/>
      <c r="TQV2" s="64"/>
      <c r="TQW2" s="64"/>
      <c r="TQX2" s="64"/>
      <c r="TQY2" s="64"/>
      <c r="TQZ2" s="64"/>
      <c r="TRA2" s="64"/>
      <c r="TRB2" s="64"/>
      <c r="TRC2" s="64"/>
      <c r="TRD2" s="64"/>
      <c r="TRE2" s="64"/>
      <c r="TRF2" s="64"/>
      <c r="TRG2" s="64"/>
      <c r="TRH2" s="64"/>
      <c r="TRI2" s="64"/>
      <c r="TRJ2" s="64"/>
      <c r="TRK2" s="64"/>
      <c r="TRL2" s="64"/>
      <c r="TRM2" s="64"/>
      <c r="TRN2" s="64"/>
      <c r="TRO2" s="64"/>
      <c r="TRP2" s="64"/>
      <c r="TRQ2" s="64"/>
      <c r="TRR2" s="64"/>
      <c r="TRS2" s="64"/>
      <c r="TRT2" s="64"/>
      <c r="TRU2" s="64"/>
      <c r="TRV2" s="64"/>
      <c r="TRW2" s="64"/>
      <c r="TRX2" s="64"/>
      <c r="TRY2" s="64"/>
      <c r="TRZ2" s="64"/>
      <c r="TSA2" s="64"/>
      <c r="TSB2" s="64"/>
      <c r="TSC2" s="64"/>
      <c r="TSD2" s="64"/>
      <c r="TSE2" s="64"/>
      <c r="TSF2" s="64"/>
      <c r="TSG2" s="64"/>
      <c r="TSH2" s="64"/>
      <c r="TSI2" s="64"/>
      <c r="TSJ2" s="64"/>
      <c r="TSK2" s="64"/>
      <c r="TSL2" s="64"/>
      <c r="TSM2" s="64"/>
      <c r="TSN2" s="64"/>
      <c r="TSO2" s="64"/>
      <c r="TSP2" s="64"/>
      <c r="TSQ2" s="64"/>
      <c r="TSR2" s="64"/>
      <c r="TSS2" s="64"/>
      <c r="TST2" s="64"/>
      <c r="TSU2" s="64"/>
      <c r="TSV2" s="64"/>
      <c r="TSW2" s="64"/>
      <c r="TSX2" s="64"/>
      <c r="TSY2" s="64"/>
      <c r="TSZ2" s="64"/>
      <c r="TTA2" s="64"/>
      <c r="TTB2" s="64"/>
      <c r="TTC2" s="64"/>
      <c r="TTD2" s="64"/>
      <c r="TTE2" s="64"/>
      <c r="TTF2" s="64"/>
      <c r="TTG2" s="64"/>
      <c r="TTH2" s="64"/>
      <c r="TTI2" s="64"/>
      <c r="TTJ2" s="64"/>
      <c r="TTK2" s="64"/>
      <c r="TTL2" s="64"/>
      <c r="TTM2" s="64"/>
      <c r="TTN2" s="64"/>
      <c r="TTO2" s="64"/>
      <c r="TTP2" s="64"/>
      <c r="TTQ2" s="64"/>
      <c r="TTR2" s="64"/>
      <c r="TTS2" s="64"/>
      <c r="TTT2" s="64"/>
      <c r="TTU2" s="64"/>
      <c r="TTV2" s="64"/>
      <c r="TTW2" s="64"/>
      <c r="TTX2" s="64"/>
      <c r="TTY2" s="64"/>
      <c r="TTZ2" s="64"/>
      <c r="TUA2" s="64"/>
      <c r="TUB2" s="64"/>
      <c r="TUC2" s="64"/>
      <c r="TUD2" s="64"/>
      <c r="TUE2" s="64"/>
      <c r="TUF2" s="64"/>
      <c r="TUG2" s="64"/>
      <c r="TUH2" s="64"/>
      <c r="TUI2" s="64"/>
      <c r="TUJ2" s="64"/>
      <c r="TUK2" s="64"/>
      <c r="TUL2" s="64"/>
      <c r="TUM2" s="64"/>
      <c r="TUN2" s="64"/>
      <c r="TUO2" s="64"/>
      <c r="TUP2" s="64"/>
      <c r="TUQ2" s="64"/>
      <c r="TUR2" s="64"/>
      <c r="TUS2" s="64"/>
      <c r="TUT2" s="64"/>
      <c r="TUU2" s="64"/>
      <c r="TUV2" s="64"/>
      <c r="TUW2" s="64"/>
      <c r="TUX2" s="64"/>
      <c r="TUY2" s="64"/>
      <c r="TUZ2" s="64"/>
      <c r="TVA2" s="64"/>
      <c r="TVB2" s="64"/>
      <c r="TVC2" s="64"/>
      <c r="TVD2" s="64"/>
      <c r="TVE2" s="64"/>
      <c r="TVF2" s="64"/>
      <c r="TVG2" s="64"/>
      <c r="TVH2" s="64"/>
      <c r="TVI2" s="64"/>
      <c r="TVJ2" s="64"/>
      <c r="TVK2" s="64"/>
      <c r="TVL2" s="64"/>
      <c r="TVM2" s="64"/>
      <c r="TVN2" s="64"/>
      <c r="TVO2" s="64"/>
      <c r="TVP2" s="64"/>
      <c r="TVQ2" s="64"/>
      <c r="TVR2" s="64"/>
      <c r="TVS2" s="64"/>
      <c r="TVT2" s="64"/>
      <c r="TVU2" s="64"/>
      <c r="TVV2" s="64"/>
      <c r="TVW2" s="64"/>
      <c r="TVX2" s="64"/>
      <c r="TVY2" s="64"/>
      <c r="TVZ2" s="64"/>
      <c r="TWA2" s="64"/>
      <c r="TWB2" s="64"/>
      <c r="TWC2" s="64"/>
      <c r="TWD2" s="64"/>
      <c r="TWE2" s="64"/>
      <c r="TWF2" s="64"/>
      <c r="TWG2" s="64"/>
      <c r="TWH2" s="64"/>
      <c r="TWI2" s="64"/>
      <c r="TWJ2" s="64"/>
      <c r="TWK2" s="64"/>
      <c r="TWL2" s="64"/>
      <c r="TWM2" s="64"/>
      <c r="TWN2" s="64"/>
      <c r="TWO2" s="64"/>
      <c r="TWP2" s="64"/>
      <c r="TWQ2" s="64"/>
      <c r="TWR2" s="64"/>
      <c r="TWS2" s="64"/>
      <c r="TWT2" s="64"/>
      <c r="TWU2" s="64"/>
      <c r="TWV2" s="64"/>
      <c r="TWW2" s="64"/>
      <c r="TWX2" s="64"/>
      <c r="TWY2" s="64"/>
      <c r="TWZ2" s="64"/>
      <c r="TXA2" s="64"/>
      <c r="TXB2" s="64"/>
      <c r="TXC2" s="64"/>
      <c r="TXD2" s="64"/>
      <c r="TXE2" s="64"/>
      <c r="TXF2" s="64"/>
      <c r="TXG2" s="64"/>
      <c r="TXH2" s="64"/>
      <c r="TXI2" s="64"/>
      <c r="TXJ2" s="64"/>
      <c r="TXK2" s="64"/>
      <c r="TXL2" s="64"/>
      <c r="TXM2" s="64"/>
      <c r="TXN2" s="64"/>
      <c r="TXO2" s="64"/>
      <c r="TXP2" s="64"/>
      <c r="TXQ2" s="64"/>
      <c r="TXR2" s="64"/>
      <c r="TXS2" s="64"/>
      <c r="TXT2" s="64"/>
      <c r="TXU2" s="64"/>
      <c r="TXV2" s="64"/>
      <c r="TXW2" s="64"/>
      <c r="TXX2" s="64"/>
      <c r="TXY2" s="64"/>
      <c r="TXZ2" s="64"/>
      <c r="TYA2" s="64"/>
      <c r="TYB2" s="64"/>
      <c r="TYC2" s="64"/>
      <c r="TYD2" s="64"/>
      <c r="TYE2" s="64"/>
      <c r="TYF2" s="64"/>
      <c r="TYG2" s="64"/>
      <c r="TYH2" s="64"/>
      <c r="TYI2" s="64"/>
      <c r="TYJ2" s="64"/>
      <c r="TYK2" s="64"/>
      <c r="TYL2" s="64"/>
      <c r="TYM2" s="64"/>
      <c r="TYN2" s="64"/>
      <c r="TYO2" s="64"/>
      <c r="TYP2" s="64"/>
      <c r="TYQ2" s="64"/>
      <c r="TYR2" s="64"/>
      <c r="TYS2" s="64"/>
      <c r="TYT2" s="64"/>
      <c r="TYU2" s="64"/>
      <c r="TYV2" s="64"/>
      <c r="TYW2" s="64"/>
      <c r="TYX2" s="64"/>
      <c r="TYY2" s="64"/>
      <c r="TYZ2" s="64"/>
      <c r="TZA2" s="64"/>
      <c r="TZB2" s="64"/>
      <c r="TZC2" s="64"/>
      <c r="TZD2" s="64"/>
      <c r="TZE2" s="64"/>
      <c r="TZF2" s="64"/>
      <c r="TZG2" s="64"/>
      <c r="TZH2" s="64"/>
      <c r="TZI2" s="64"/>
      <c r="TZJ2" s="64"/>
      <c r="TZK2" s="64"/>
      <c r="TZL2" s="64"/>
      <c r="TZM2" s="64"/>
      <c r="TZN2" s="64"/>
      <c r="TZO2" s="64"/>
      <c r="TZP2" s="64"/>
      <c r="TZQ2" s="64"/>
      <c r="TZR2" s="64"/>
      <c r="TZS2" s="64"/>
      <c r="TZT2" s="64"/>
      <c r="TZU2" s="64"/>
      <c r="TZV2" s="64"/>
      <c r="TZW2" s="64"/>
      <c r="TZX2" s="64"/>
      <c r="TZY2" s="64"/>
      <c r="TZZ2" s="64"/>
      <c r="UAA2" s="64"/>
      <c r="UAB2" s="64"/>
      <c r="UAC2" s="64"/>
      <c r="UAD2" s="64"/>
      <c r="UAE2" s="64"/>
      <c r="UAF2" s="64"/>
      <c r="UAG2" s="64"/>
      <c r="UAH2" s="64"/>
      <c r="UAI2" s="64"/>
      <c r="UAJ2" s="64"/>
      <c r="UAK2" s="64"/>
      <c r="UAL2" s="64"/>
      <c r="UAM2" s="64"/>
      <c r="UAN2" s="64"/>
      <c r="UAO2" s="64"/>
      <c r="UAP2" s="64"/>
      <c r="UAQ2" s="64"/>
      <c r="UAR2" s="64"/>
      <c r="UAS2" s="64"/>
      <c r="UAT2" s="64"/>
      <c r="UAU2" s="64"/>
      <c r="UAV2" s="64"/>
      <c r="UAW2" s="64"/>
      <c r="UAX2" s="64"/>
      <c r="UAY2" s="64"/>
      <c r="UAZ2" s="64"/>
      <c r="UBA2" s="64"/>
      <c r="UBB2" s="64"/>
      <c r="UBC2" s="64"/>
      <c r="UBD2" s="64"/>
      <c r="UBE2" s="64"/>
      <c r="UBF2" s="64"/>
      <c r="UBG2" s="64"/>
      <c r="UBH2" s="64"/>
      <c r="UBI2" s="64"/>
      <c r="UBJ2" s="64"/>
      <c r="UBK2" s="64"/>
      <c r="UBL2" s="64"/>
      <c r="UBM2" s="64"/>
      <c r="UBN2" s="64"/>
      <c r="UBO2" s="64"/>
      <c r="UBP2" s="64"/>
      <c r="UBQ2" s="64"/>
      <c r="UBR2" s="64"/>
      <c r="UBS2" s="64"/>
      <c r="UBT2" s="64"/>
      <c r="UBU2" s="64"/>
      <c r="UBV2" s="64"/>
      <c r="UBW2" s="64"/>
      <c r="UBX2" s="64"/>
      <c r="UBY2" s="64"/>
      <c r="UBZ2" s="64"/>
      <c r="UCA2" s="64"/>
      <c r="UCB2" s="64"/>
      <c r="UCC2" s="64"/>
      <c r="UCD2" s="64"/>
      <c r="UCE2" s="64"/>
      <c r="UCF2" s="64"/>
      <c r="UCG2" s="64"/>
      <c r="UCH2" s="64"/>
      <c r="UCI2" s="64"/>
      <c r="UCJ2" s="64"/>
      <c r="UCK2" s="64"/>
      <c r="UCL2" s="64"/>
      <c r="UCM2" s="64"/>
      <c r="UCN2" s="64"/>
      <c r="UCO2" s="64"/>
      <c r="UCP2" s="64"/>
      <c r="UCQ2" s="64"/>
      <c r="UCR2" s="64"/>
      <c r="UCS2" s="64"/>
      <c r="UCT2" s="64"/>
      <c r="UCU2" s="64"/>
      <c r="UCV2" s="64"/>
      <c r="UCW2" s="64"/>
      <c r="UCX2" s="64"/>
      <c r="UCY2" s="64"/>
      <c r="UCZ2" s="64"/>
      <c r="UDA2" s="64"/>
      <c r="UDB2" s="64"/>
      <c r="UDC2" s="64"/>
      <c r="UDD2" s="64"/>
      <c r="UDE2" s="64"/>
      <c r="UDF2" s="64"/>
      <c r="UDG2" s="64"/>
      <c r="UDH2" s="64"/>
      <c r="UDI2" s="64"/>
      <c r="UDJ2" s="64"/>
      <c r="UDK2" s="64"/>
      <c r="UDL2" s="64"/>
      <c r="UDM2" s="64"/>
      <c r="UDN2" s="64"/>
      <c r="UDO2" s="64"/>
      <c r="UDP2" s="64"/>
      <c r="UDQ2" s="64"/>
      <c r="UDR2" s="64"/>
      <c r="UDS2" s="64"/>
      <c r="UDT2" s="64"/>
      <c r="UDU2" s="64"/>
      <c r="UDV2" s="64"/>
      <c r="UDW2" s="64"/>
      <c r="UDX2" s="64"/>
      <c r="UDY2" s="64"/>
      <c r="UDZ2" s="64"/>
      <c r="UEA2" s="64"/>
      <c r="UEB2" s="64"/>
      <c r="UEC2" s="64"/>
      <c r="UED2" s="64"/>
      <c r="UEE2" s="64"/>
      <c r="UEF2" s="64"/>
      <c r="UEG2" s="64"/>
      <c r="UEH2" s="64"/>
      <c r="UEI2" s="64"/>
      <c r="UEJ2" s="64"/>
      <c r="UEK2" s="64"/>
      <c r="UEL2" s="64"/>
      <c r="UEM2" s="64"/>
      <c r="UEN2" s="64"/>
      <c r="UEO2" s="64"/>
      <c r="UEP2" s="64"/>
      <c r="UEQ2" s="64"/>
      <c r="UER2" s="64"/>
      <c r="UES2" s="64"/>
      <c r="UET2" s="64"/>
      <c r="UEU2" s="64"/>
      <c r="UEV2" s="64"/>
      <c r="UEW2" s="64"/>
      <c r="UEX2" s="64"/>
      <c r="UEY2" s="64"/>
      <c r="UEZ2" s="64"/>
      <c r="UFA2" s="64"/>
      <c r="UFB2" s="64"/>
      <c r="UFC2" s="64"/>
      <c r="UFD2" s="64"/>
      <c r="UFE2" s="64"/>
      <c r="UFF2" s="64"/>
      <c r="UFG2" s="64"/>
      <c r="UFH2" s="64"/>
      <c r="UFI2" s="64"/>
      <c r="UFJ2" s="64"/>
      <c r="UFK2" s="64"/>
      <c r="UFL2" s="64"/>
      <c r="UFM2" s="64"/>
      <c r="UFN2" s="64"/>
      <c r="UFO2" s="64"/>
      <c r="UFP2" s="64"/>
      <c r="UFQ2" s="64"/>
      <c r="UFR2" s="64"/>
      <c r="UFS2" s="64"/>
      <c r="UFT2" s="64"/>
      <c r="UFU2" s="64"/>
      <c r="UFV2" s="64"/>
      <c r="UFW2" s="64"/>
      <c r="UFX2" s="64"/>
      <c r="UFY2" s="64"/>
      <c r="UFZ2" s="64"/>
      <c r="UGA2" s="64"/>
      <c r="UGB2" s="64"/>
      <c r="UGC2" s="64"/>
      <c r="UGD2" s="64"/>
      <c r="UGE2" s="64"/>
      <c r="UGF2" s="64"/>
      <c r="UGG2" s="64"/>
      <c r="UGH2" s="64"/>
      <c r="UGI2" s="64"/>
      <c r="UGJ2" s="64"/>
      <c r="UGK2" s="64"/>
      <c r="UGL2" s="64"/>
      <c r="UGM2" s="64"/>
      <c r="UGN2" s="64"/>
      <c r="UGO2" s="64"/>
      <c r="UGP2" s="64"/>
      <c r="UGQ2" s="64"/>
      <c r="UGR2" s="64"/>
      <c r="UGS2" s="64"/>
      <c r="UGT2" s="64"/>
      <c r="UGU2" s="64"/>
      <c r="UGV2" s="64"/>
      <c r="UGW2" s="64"/>
      <c r="UGX2" s="64"/>
      <c r="UGY2" s="64"/>
      <c r="UGZ2" s="64"/>
      <c r="UHA2" s="64"/>
      <c r="UHB2" s="64"/>
      <c r="UHC2" s="64"/>
      <c r="UHD2" s="64"/>
      <c r="UHE2" s="64"/>
      <c r="UHF2" s="64"/>
      <c r="UHG2" s="64"/>
      <c r="UHH2" s="64"/>
      <c r="UHI2" s="64"/>
      <c r="UHJ2" s="64"/>
      <c r="UHK2" s="64"/>
      <c r="UHL2" s="64"/>
      <c r="UHM2" s="64"/>
      <c r="UHN2" s="64"/>
      <c r="UHO2" s="64"/>
      <c r="UHP2" s="64"/>
      <c r="UHQ2" s="64"/>
      <c r="UHR2" s="64"/>
      <c r="UHS2" s="64"/>
      <c r="UHT2" s="64"/>
      <c r="UHU2" s="64"/>
      <c r="UHV2" s="64"/>
      <c r="UHW2" s="64"/>
      <c r="UHX2" s="64"/>
      <c r="UHY2" s="64"/>
      <c r="UHZ2" s="64"/>
      <c r="UIA2" s="64"/>
      <c r="UIB2" s="64"/>
      <c r="UIC2" s="64"/>
      <c r="UID2" s="64"/>
      <c r="UIE2" s="64"/>
      <c r="UIF2" s="64"/>
      <c r="UIG2" s="64"/>
      <c r="UIH2" s="64"/>
      <c r="UII2" s="64"/>
      <c r="UIJ2" s="64"/>
      <c r="UIK2" s="64"/>
      <c r="UIL2" s="64"/>
      <c r="UIM2" s="64"/>
      <c r="UIN2" s="64"/>
      <c r="UIO2" s="64"/>
      <c r="UIP2" s="64"/>
      <c r="UIQ2" s="64"/>
      <c r="UIR2" s="64"/>
      <c r="UIS2" s="64"/>
      <c r="UIT2" s="64"/>
      <c r="UIU2" s="64"/>
      <c r="UIV2" s="64"/>
      <c r="UIW2" s="64"/>
      <c r="UIX2" s="64"/>
      <c r="UIY2" s="64"/>
      <c r="UIZ2" s="64"/>
      <c r="UJA2" s="64"/>
      <c r="UJB2" s="64"/>
      <c r="UJC2" s="64"/>
      <c r="UJD2" s="64"/>
      <c r="UJE2" s="64"/>
      <c r="UJF2" s="64"/>
      <c r="UJG2" s="64"/>
      <c r="UJH2" s="64"/>
      <c r="UJI2" s="64"/>
      <c r="UJJ2" s="64"/>
      <c r="UJK2" s="64"/>
      <c r="UJL2" s="64"/>
      <c r="UJM2" s="64"/>
      <c r="UJN2" s="64"/>
      <c r="UJO2" s="64"/>
      <c r="UJP2" s="64"/>
      <c r="UJQ2" s="64"/>
      <c r="UJR2" s="64"/>
      <c r="UJS2" s="64"/>
      <c r="UJT2" s="64"/>
      <c r="UJU2" s="64"/>
      <c r="UJV2" s="64"/>
      <c r="UJW2" s="64"/>
      <c r="UJX2" s="64"/>
      <c r="UJY2" s="64"/>
      <c r="UJZ2" s="64"/>
      <c r="UKA2" s="64"/>
      <c r="UKB2" s="64"/>
      <c r="UKC2" s="64"/>
      <c r="UKD2" s="64"/>
      <c r="UKE2" s="64"/>
      <c r="UKF2" s="64"/>
      <c r="UKG2" s="64"/>
      <c r="UKH2" s="64"/>
      <c r="UKI2" s="64"/>
      <c r="UKJ2" s="64"/>
      <c r="UKK2" s="64"/>
      <c r="UKL2" s="64"/>
      <c r="UKM2" s="64"/>
      <c r="UKN2" s="64"/>
      <c r="UKO2" s="64"/>
      <c r="UKP2" s="64"/>
      <c r="UKQ2" s="64"/>
      <c r="UKR2" s="64"/>
      <c r="UKS2" s="64"/>
      <c r="UKT2" s="64"/>
      <c r="UKU2" s="64"/>
      <c r="UKV2" s="64"/>
      <c r="UKW2" s="64"/>
      <c r="UKX2" s="64"/>
      <c r="UKY2" s="64"/>
      <c r="UKZ2" s="64"/>
      <c r="ULA2" s="64"/>
      <c r="ULB2" s="64"/>
      <c r="ULC2" s="64"/>
      <c r="ULD2" s="64"/>
      <c r="ULE2" s="64"/>
      <c r="ULF2" s="64"/>
      <c r="ULG2" s="64"/>
      <c r="ULH2" s="64"/>
      <c r="ULI2" s="64"/>
      <c r="ULJ2" s="64"/>
      <c r="ULK2" s="64"/>
      <c r="ULL2" s="64"/>
      <c r="ULM2" s="64"/>
      <c r="ULN2" s="64"/>
      <c r="ULO2" s="64"/>
      <c r="ULP2" s="64"/>
      <c r="ULQ2" s="64"/>
      <c r="ULR2" s="64"/>
      <c r="ULS2" s="64"/>
      <c r="ULT2" s="64"/>
      <c r="ULU2" s="64"/>
      <c r="ULV2" s="64"/>
      <c r="ULW2" s="64"/>
      <c r="ULX2" s="64"/>
      <c r="ULY2" s="64"/>
      <c r="ULZ2" s="64"/>
      <c r="UMA2" s="64"/>
      <c r="UMB2" s="64"/>
      <c r="UMC2" s="64"/>
      <c r="UMD2" s="64"/>
      <c r="UME2" s="64"/>
      <c r="UMF2" s="64"/>
      <c r="UMG2" s="64"/>
      <c r="UMH2" s="64"/>
      <c r="UMI2" s="64"/>
      <c r="UMJ2" s="64"/>
      <c r="UMK2" s="64"/>
      <c r="UML2" s="64"/>
      <c r="UMM2" s="64"/>
      <c r="UMN2" s="64"/>
      <c r="UMO2" s="64"/>
      <c r="UMP2" s="64"/>
      <c r="UMQ2" s="64"/>
      <c r="UMR2" s="64"/>
      <c r="UMS2" s="64"/>
      <c r="UMT2" s="64"/>
      <c r="UMU2" s="64"/>
      <c r="UMV2" s="64"/>
      <c r="UMW2" s="64"/>
      <c r="UMX2" s="64"/>
      <c r="UMY2" s="64"/>
      <c r="UMZ2" s="64"/>
      <c r="UNA2" s="64"/>
      <c r="UNB2" s="64"/>
      <c r="UNC2" s="64"/>
      <c r="UND2" s="64"/>
      <c r="UNE2" s="64"/>
      <c r="UNF2" s="64"/>
      <c r="UNG2" s="64"/>
      <c r="UNH2" s="64"/>
      <c r="UNI2" s="64"/>
      <c r="UNJ2" s="64"/>
      <c r="UNK2" s="64"/>
      <c r="UNL2" s="64"/>
      <c r="UNM2" s="64"/>
      <c r="UNN2" s="64"/>
      <c r="UNO2" s="64"/>
      <c r="UNP2" s="64"/>
      <c r="UNQ2" s="64"/>
      <c r="UNR2" s="64"/>
      <c r="UNS2" s="64"/>
      <c r="UNT2" s="64"/>
      <c r="UNU2" s="64"/>
      <c r="UNV2" s="64"/>
      <c r="UNW2" s="64"/>
      <c r="UNX2" s="64"/>
      <c r="UNY2" s="64"/>
      <c r="UNZ2" s="64"/>
      <c r="UOA2" s="64"/>
      <c r="UOB2" s="64"/>
      <c r="UOC2" s="64"/>
      <c r="UOD2" s="64"/>
      <c r="UOE2" s="64"/>
      <c r="UOF2" s="64"/>
      <c r="UOG2" s="64"/>
      <c r="UOH2" s="64"/>
      <c r="UOI2" s="64"/>
      <c r="UOJ2" s="64"/>
      <c r="UOK2" s="64"/>
      <c r="UOL2" s="64"/>
      <c r="UOM2" s="64"/>
      <c r="UON2" s="64"/>
      <c r="UOO2" s="64"/>
      <c r="UOP2" s="64"/>
      <c r="UOQ2" s="64"/>
      <c r="UOR2" s="64"/>
      <c r="UOS2" s="64"/>
      <c r="UOT2" s="64"/>
      <c r="UOU2" s="64"/>
      <c r="UOV2" s="64"/>
      <c r="UOW2" s="64"/>
      <c r="UOX2" s="64"/>
      <c r="UOY2" s="64"/>
      <c r="UOZ2" s="64"/>
      <c r="UPA2" s="64"/>
      <c r="UPB2" s="64"/>
      <c r="UPC2" s="64"/>
      <c r="UPD2" s="64"/>
      <c r="UPE2" s="64"/>
      <c r="UPF2" s="64"/>
      <c r="UPG2" s="64"/>
      <c r="UPH2" s="64"/>
      <c r="UPI2" s="64"/>
      <c r="UPJ2" s="64"/>
      <c r="UPK2" s="64"/>
      <c r="UPL2" s="64"/>
      <c r="UPM2" s="64"/>
      <c r="UPN2" s="64"/>
      <c r="UPO2" s="64"/>
      <c r="UPP2" s="64"/>
      <c r="UPQ2" s="64"/>
      <c r="UPR2" s="64"/>
      <c r="UPS2" s="64"/>
      <c r="UPT2" s="64"/>
      <c r="UPU2" s="64"/>
      <c r="UPV2" s="64"/>
      <c r="UPW2" s="64"/>
      <c r="UPX2" s="64"/>
      <c r="UPY2" s="64"/>
      <c r="UPZ2" s="64"/>
      <c r="UQA2" s="64"/>
      <c r="UQB2" s="64"/>
      <c r="UQC2" s="64"/>
      <c r="UQD2" s="64"/>
      <c r="UQE2" s="64"/>
      <c r="UQF2" s="64"/>
      <c r="UQG2" s="64"/>
      <c r="UQH2" s="64"/>
      <c r="UQI2" s="64"/>
      <c r="UQJ2" s="64"/>
      <c r="UQK2" s="64"/>
      <c r="UQL2" s="64"/>
      <c r="UQM2" s="64"/>
      <c r="UQN2" s="64"/>
      <c r="UQO2" s="64"/>
      <c r="UQP2" s="64"/>
      <c r="UQQ2" s="64"/>
      <c r="UQR2" s="64"/>
      <c r="UQS2" s="64"/>
      <c r="UQT2" s="64"/>
      <c r="UQU2" s="64"/>
      <c r="UQV2" s="64"/>
      <c r="UQW2" s="64"/>
      <c r="UQX2" s="64"/>
      <c r="UQY2" s="64"/>
      <c r="UQZ2" s="64"/>
      <c r="URA2" s="64"/>
      <c r="URB2" s="64"/>
      <c r="URC2" s="64"/>
      <c r="URD2" s="64"/>
      <c r="URE2" s="64"/>
      <c r="URF2" s="64"/>
      <c r="URG2" s="64"/>
      <c r="URH2" s="64"/>
      <c r="URI2" s="64"/>
      <c r="URJ2" s="64"/>
      <c r="URK2" s="64"/>
      <c r="URL2" s="64"/>
      <c r="URM2" s="64"/>
      <c r="URN2" s="64"/>
      <c r="URO2" s="64"/>
      <c r="URP2" s="64"/>
      <c r="URQ2" s="64"/>
      <c r="URR2" s="64"/>
      <c r="URS2" s="64"/>
      <c r="URT2" s="64"/>
      <c r="URU2" s="64"/>
      <c r="URV2" s="64"/>
      <c r="URW2" s="64"/>
      <c r="URX2" s="64"/>
      <c r="URY2" s="64"/>
      <c r="URZ2" s="64"/>
      <c r="USA2" s="64"/>
      <c r="USB2" s="64"/>
      <c r="USC2" s="64"/>
      <c r="USD2" s="64"/>
      <c r="USE2" s="64"/>
      <c r="USF2" s="64"/>
      <c r="USG2" s="64"/>
      <c r="USH2" s="64"/>
      <c r="USI2" s="64"/>
      <c r="USJ2" s="64"/>
      <c r="USK2" s="64"/>
      <c r="USL2" s="64"/>
      <c r="USM2" s="64"/>
      <c r="USN2" s="64"/>
      <c r="USO2" s="64"/>
      <c r="USP2" s="64"/>
      <c r="USQ2" s="64"/>
      <c r="USR2" s="64"/>
      <c r="USS2" s="64"/>
      <c r="UST2" s="64"/>
      <c r="USU2" s="64"/>
      <c r="USV2" s="64"/>
      <c r="USW2" s="64"/>
      <c r="USX2" s="64"/>
      <c r="USY2" s="64"/>
      <c r="USZ2" s="64"/>
      <c r="UTA2" s="64"/>
      <c r="UTB2" s="64"/>
      <c r="UTC2" s="64"/>
      <c r="UTD2" s="64"/>
      <c r="UTE2" s="64"/>
      <c r="UTF2" s="64"/>
      <c r="UTG2" s="64"/>
      <c r="UTH2" s="64"/>
      <c r="UTI2" s="64"/>
      <c r="UTJ2" s="64"/>
      <c r="UTK2" s="64"/>
      <c r="UTL2" s="64"/>
      <c r="UTM2" s="64"/>
      <c r="UTN2" s="64"/>
      <c r="UTO2" s="64"/>
      <c r="UTP2" s="64"/>
      <c r="UTQ2" s="64"/>
      <c r="UTR2" s="64"/>
      <c r="UTS2" s="64"/>
      <c r="UTT2" s="64"/>
      <c r="UTU2" s="64"/>
      <c r="UTV2" s="64"/>
      <c r="UTW2" s="64"/>
      <c r="UTX2" s="64"/>
      <c r="UTY2" s="64"/>
      <c r="UTZ2" s="64"/>
      <c r="UUA2" s="64"/>
      <c r="UUB2" s="64"/>
      <c r="UUC2" s="64"/>
      <c r="UUD2" s="64"/>
      <c r="UUE2" s="64"/>
      <c r="UUF2" s="64"/>
      <c r="UUG2" s="64"/>
      <c r="UUH2" s="64"/>
      <c r="UUI2" s="64"/>
      <c r="UUJ2" s="64"/>
      <c r="UUK2" s="64"/>
      <c r="UUL2" s="64"/>
      <c r="UUM2" s="64"/>
      <c r="UUN2" s="64"/>
      <c r="UUO2" s="64"/>
      <c r="UUP2" s="64"/>
      <c r="UUQ2" s="64"/>
      <c r="UUR2" s="64"/>
      <c r="UUS2" s="64"/>
      <c r="UUT2" s="64"/>
      <c r="UUU2" s="64"/>
      <c r="UUV2" s="64"/>
      <c r="UUW2" s="64"/>
      <c r="UUX2" s="64"/>
      <c r="UUY2" s="64"/>
      <c r="UUZ2" s="64"/>
      <c r="UVA2" s="64"/>
      <c r="UVB2" s="64"/>
      <c r="UVC2" s="64"/>
      <c r="UVD2" s="64"/>
      <c r="UVE2" s="64"/>
      <c r="UVF2" s="64"/>
      <c r="UVG2" s="64"/>
      <c r="UVH2" s="64"/>
      <c r="UVI2" s="64"/>
      <c r="UVJ2" s="64"/>
      <c r="UVK2" s="64"/>
      <c r="UVL2" s="64"/>
      <c r="UVM2" s="64"/>
      <c r="UVN2" s="64"/>
      <c r="UVO2" s="64"/>
      <c r="UVP2" s="64"/>
      <c r="UVQ2" s="64"/>
      <c r="UVR2" s="64"/>
      <c r="UVS2" s="64"/>
      <c r="UVT2" s="64"/>
      <c r="UVU2" s="64"/>
      <c r="UVV2" s="64"/>
      <c r="UVW2" s="64"/>
      <c r="UVX2" s="64"/>
      <c r="UVY2" s="64"/>
      <c r="UVZ2" s="64"/>
      <c r="UWA2" s="64"/>
      <c r="UWB2" s="64"/>
      <c r="UWC2" s="64"/>
      <c r="UWD2" s="64"/>
      <c r="UWE2" s="64"/>
      <c r="UWF2" s="64"/>
      <c r="UWG2" s="64"/>
      <c r="UWH2" s="64"/>
      <c r="UWI2" s="64"/>
      <c r="UWJ2" s="64"/>
      <c r="UWK2" s="64"/>
      <c r="UWL2" s="64"/>
      <c r="UWM2" s="64"/>
      <c r="UWN2" s="64"/>
      <c r="UWO2" s="64"/>
      <c r="UWP2" s="64"/>
      <c r="UWQ2" s="64"/>
      <c r="UWR2" s="64"/>
      <c r="UWS2" s="64"/>
      <c r="UWT2" s="64"/>
      <c r="UWU2" s="64"/>
      <c r="UWV2" s="64"/>
      <c r="UWW2" s="64"/>
      <c r="UWX2" s="64"/>
      <c r="UWY2" s="64"/>
      <c r="UWZ2" s="64"/>
      <c r="UXA2" s="64"/>
      <c r="UXB2" s="64"/>
      <c r="UXC2" s="64"/>
      <c r="UXD2" s="64"/>
      <c r="UXE2" s="64"/>
      <c r="UXF2" s="64"/>
      <c r="UXG2" s="64"/>
      <c r="UXH2" s="64"/>
      <c r="UXI2" s="64"/>
      <c r="UXJ2" s="64"/>
      <c r="UXK2" s="64"/>
      <c r="UXL2" s="64"/>
      <c r="UXM2" s="64"/>
      <c r="UXN2" s="64"/>
      <c r="UXO2" s="64"/>
      <c r="UXP2" s="64"/>
      <c r="UXQ2" s="64"/>
      <c r="UXR2" s="64"/>
      <c r="UXS2" s="64"/>
      <c r="UXT2" s="64"/>
      <c r="UXU2" s="64"/>
      <c r="UXV2" s="64"/>
      <c r="UXW2" s="64"/>
      <c r="UXX2" s="64"/>
      <c r="UXY2" s="64"/>
      <c r="UXZ2" s="64"/>
      <c r="UYA2" s="64"/>
      <c r="UYB2" s="64"/>
      <c r="UYC2" s="64"/>
      <c r="UYD2" s="64"/>
      <c r="UYE2" s="64"/>
      <c r="UYF2" s="64"/>
      <c r="UYG2" s="64"/>
      <c r="UYH2" s="64"/>
      <c r="UYI2" s="64"/>
      <c r="UYJ2" s="64"/>
      <c r="UYK2" s="64"/>
      <c r="UYL2" s="64"/>
      <c r="UYM2" s="64"/>
      <c r="UYN2" s="64"/>
      <c r="UYO2" s="64"/>
      <c r="UYP2" s="64"/>
      <c r="UYQ2" s="64"/>
      <c r="UYR2" s="64"/>
      <c r="UYS2" s="64"/>
      <c r="UYT2" s="64"/>
      <c r="UYU2" s="64"/>
      <c r="UYV2" s="64"/>
      <c r="UYW2" s="64"/>
      <c r="UYX2" s="64"/>
      <c r="UYY2" s="64"/>
      <c r="UYZ2" s="64"/>
      <c r="UZA2" s="64"/>
      <c r="UZB2" s="64"/>
      <c r="UZC2" s="64"/>
      <c r="UZD2" s="64"/>
      <c r="UZE2" s="64"/>
      <c r="UZF2" s="64"/>
      <c r="UZG2" s="64"/>
      <c r="UZH2" s="64"/>
      <c r="UZI2" s="64"/>
      <c r="UZJ2" s="64"/>
      <c r="UZK2" s="64"/>
      <c r="UZL2" s="64"/>
      <c r="UZM2" s="64"/>
      <c r="UZN2" s="64"/>
      <c r="UZO2" s="64"/>
      <c r="UZP2" s="64"/>
      <c r="UZQ2" s="64"/>
      <c r="UZR2" s="64"/>
      <c r="UZS2" s="64"/>
      <c r="UZT2" s="64"/>
      <c r="UZU2" s="64"/>
      <c r="UZV2" s="64"/>
      <c r="UZW2" s="64"/>
      <c r="UZX2" s="64"/>
      <c r="UZY2" s="64"/>
      <c r="UZZ2" s="64"/>
      <c r="VAA2" s="64"/>
      <c r="VAB2" s="64"/>
      <c r="VAC2" s="64"/>
      <c r="VAD2" s="64"/>
      <c r="VAE2" s="64"/>
      <c r="VAF2" s="64"/>
      <c r="VAG2" s="64"/>
      <c r="VAH2" s="64"/>
      <c r="VAI2" s="64"/>
      <c r="VAJ2" s="64"/>
      <c r="VAK2" s="64"/>
      <c r="VAL2" s="64"/>
      <c r="VAM2" s="64"/>
      <c r="VAN2" s="64"/>
      <c r="VAO2" s="64"/>
      <c r="VAP2" s="64"/>
      <c r="VAQ2" s="64"/>
      <c r="VAR2" s="64"/>
      <c r="VAS2" s="64"/>
      <c r="VAT2" s="64"/>
      <c r="VAU2" s="64"/>
      <c r="VAV2" s="64"/>
      <c r="VAW2" s="64"/>
      <c r="VAX2" s="64"/>
      <c r="VAY2" s="64"/>
      <c r="VAZ2" s="64"/>
      <c r="VBA2" s="64"/>
      <c r="VBB2" s="64"/>
      <c r="VBC2" s="64"/>
      <c r="VBD2" s="64"/>
      <c r="VBE2" s="64"/>
      <c r="VBF2" s="64"/>
      <c r="VBG2" s="64"/>
      <c r="VBH2" s="64"/>
      <c r="VBI2" s="64"/>
      <c r="VBJ2" s="64"/>
      <c r="VBK2" s="64"/>
      <c r="VBL2" s="64"/>
      <c r="VBM2" s="64"/>
      <c r="VBN2" s="64"/>
      <c r="VBO2" s="64"/>
      <c r="VBP2" s="64"/>
      <c r="VBQ2" s="64"/>
      <c r="VBR2" s="64"/>
      <c r="VBS2" s="64"/>
      <c r="VBT2" s="64"/>
      <c r="VBU2" s="64"/>
      <c r="VBV2" s="64"/>
      <c r="VBW2" s="64"/>
      <c r="VBX2" s="64"/>
      <c r="VBY2" s="64"/>
      <c r="VBZ2" s="64"/>
      <c r="VCA2" s="64"/>
      <c r="VCB2" s="64"/>
      <c r="VCC2" s="64"/>
      <c r="VCD2" s="64"/>
      <c r="VCE2" s="64"/>
      <c r="VCF2" s="64"/>
      <c r="VCG2" s="64"/>
      <c r="VCH2" s="64"/>
      <c r="VCI2" s="64"/>
      <c r="VCJ2" s="64"/>
      <c r="VCK2" s="64"/>
      <c r="VCL2" s="64"/>
      <c r="VCM2" s="64"/>
      <c r="VCN2" s="64"/>
      <c r="VCO2" s="64"/>
      <c r="VCP2" s="64"/>
      <c r="VCQ2" s="64"/>
      <c r="VCR2" s="64"/>
      <c r="VCS2" s="64"/>
      <c r="VCT2" s="64"/>
      <c r="VCU2" s="64"/>
      <c r="VCV2" s="64"/>
      <c r="VCW2" s="64"/>
      <c r="VCX2" s="64"/>
      <c r="VCY2" s="64"/>
      <c r="VCZ2" s="64"/>
      <c r="VDA2" s="64"/>
      <c r="VDB2" s="64"/>
      <c r="VDC2" s="64"/>
      <c r="VDD2" s="64"/>
      <c r="VDE2" s="64"/>
      <c r="VDF2" s="64"/>
      <c r="VDG2" s="64"/>
      <c r="VDH2" s="64"/>
      <c r="VDI2" s="64"/>
      <c r="VDJ2" s="64"/>
      <c r="VDK2" s="64"/>
      <c r="VDL2" s="64"/>
      <c r="VDM2" s="64"/>
      <c r="VDN2" s="64"/>
      <c r="VDO2" s="64"/>
      <c r="VDP2" s="64"/>
      <c r="VDQ2" s="64"/>
      <c r="VDR2" s="64"/>
      <c r="VDS2" s="64"/>
      <c r="VDT2" s="64"/>
      <c r="VDU2" s="64"/>
      <c r="VDV2" s="64"/>
      <c r="VDW2" s="64"/>
      <c r="VDX2" s="64"/>
      <c r="VDY2" s="64"/>
      <c r="VDZ2" s="64"/>
      <c r="VEA2" s="64"/>
      <c r="VEB2" s="64"/>
      <c r="VEC2" s="64"/>
      <c r="VED2" s="64"/>
      <c r="VEE2" s="64"/>
      <c r="VEF2" s="64"/>
      <c r="VEG2" s="64"/>
      <c r="VEH2" s="64"/>
      <c r="VEI2" s="64"/>
      <c r="VEJ2" s="64"/>
      <c r="VEK2" s="64"/>
      <c r="VEL2" s="64"/>
      <c r="VEM2" s="64"/>
      <c r="VEN2" s="64"/>
      <c r="VEO2" s="64"/>
      <c r="VEP2" s="64"/>
      <c r="VEQ2" s="64"/>
      <c r="VER2" s="64"/>
      <c r="VES2" s="64"/>
      <c r="VET2" s="64"/>
      <c r="VEU2" s="64"/>
      <c r="VEV2" s="64"/>
      <c r="VEW2" s="64"/>
      <c r="VEX2" s="64"/>
      <c r="VEY2" s="64"/>
      <c r="VEZ2" s="64"/>
      <c r="VFA2" s="64"/>
      <c r="VFB2" s="64"/>
      <c r="VFC2" s="64"/>
      <c r="VFD2" s="64"/>
      <c r="VFE2" s="64"/>
      <c r="VFF2" s="64"/>
      <c r="VFG2" s="64"/>
      <c r="VFH2" s="64"/>
      <c r="VFI2" s="64"/>
      <c r="VFJ2" s="64"/>
      <c r="VFK2" s="64"/>
      <c r="VFL2" s="64"/>
      <c r="VFM2" s="64"/>
      <c r="VFN2" s="64"/>
      <c r="VFO2" s="64"/>
      <c r="VFP2" s="64"/>
      <c r="VFQ2" s="64"/>
      <c r="VFR2" s="64"/>
      <c r="VFS2" s="64"/>
      <c r="VFT2" s="64"/>
      <c r="VFU2" s="64"/>
      <c r="VFV2" s="64"/>
      <c r="VFW2" s="64"/>
      <c r="VFX2" s="64"/>
      <c r="VFY2" s="64"/>
      <c r="VFZ2" s="64"/>
      <c r="VGA2" s="64"/>
      <c r="VGB2" s="64"/>
      <c r="VGC2" s="64"/>
      <c r="VGD2" s="64"/>
      <c r="VGE2" s="64"/>
      <c r="VGF2" s="64"/>
      <c r="VGG2" s="64"/>
      <c r="VGH2" s="64"/>
      <c r="VGI2" s="64"/>
      <c r="VGJ2" s="64"/>
      <c r="VGK2" s="64"/>
      <c r="VGL2" s="64"/>
      <c r="VGM2" s="64"/>
      <c r="VGN2" s="64"/>
      <c r="VGO2" s="64"/>
      <c r="VGP2" s="64"/>
      <c r="VGQ2" s="64"/>
      <c r="VGR2" s="64"/>
      <c r="VGS2" s="64"/>
      <c r="VGT2" s="64"/>
      <c r="VGU2" s="64"/>
      <c r="VGV2" s="64"/>
      <c r="VGW2" s="64"/>
      <c r="VGX2" s="64"/>
      <c r="VGY2" s="64"/>
      <c r="VGZ2" s="64"/>
      <c r="VHA2" s="64"/>
      <c r="VHB2" s="64"/>
      <c r="VHC2" s="64"/>
      <c r="VHD2" s="64"/>
      <c r="VHE2" s="64"/>
      <c r="VHF2" s="64"/>
      <c r="VHG2" s="64"/>
      <c r="VHH2" s="64"/>
      <c r="VHI2" s="64"/>
      <c r="VHJ2" s="64"/>
      <c r="VHK2" s="64"/>
      <c r="VHL2" s="64"/>
      <c r="VHM2" s="64"/>
      <c r="VHN2" s="64"/>
      <c r="VHO2" s="64"/>
      <c r="VHP2" s="64"/>
      <c r="VHQ2" s="64"/>
      <c r="VHR2" s="64"/>
      <c r="VHS2" s="64"/>
      <c r="VHT2" s="64"/>
      <c r="VHU2" s="64"/>
      <c r="VHV2" s="64"/>
      <c r="VHW2" s="64"/>
      <c r="VHX2" s="64"/>
      <c r="VHY2" s="64"/>
      <c r="VHZ2" s="64"/>
      <c r="VIA2" s="64"/>
      <c r="VIB2" s="64"/>
      <c r="VIC2" s="64"/>
      <c r="VID2" s="64"/>
      <c r="VIE2" s="64"/>
      <c r="VIF2" s="64"/>
      <c r="VIG2" s="64"/>
      <c r="VIH2" s="64"/>
      <c r="VII2" s="64"/>
      <c r="VIJ2" s="64"/>
      <c r="VIK2" s="64"/>
      <c r="VIL2" s="64"/>
      <c r="VIM2" s="64"/>
      <c r="VIN2" s="64"/>
      <c r="VIO2" s="64"/>
      <c r="VIP2" s="64"/>
      <c r="VIQ2" s="64"/>
      <c r="VIR2" s="64"/>
      <c r="VIS2" s="64"/>
      <c r="VIT2" s="64"/>
      <c r="VIU2" s="64"/>
      <c r="VIV2" s="64"/>
      <c r="VIW2" s="64"/>
      <c r="VIX2" s="64"/>
      <c r="VIY2" s="64"/>
      <c r="VIZ2" s="64"/>
      <c r="VJA2" s="64"/>
      <c r="VJB2" s="64"/>
      <c r="VJC2" s="64"/>
      <c r="VJD2" s="64"/>
      <c r="VJE2" s="64"/>
      <c r="VJF2" s="64"/>
      <c r="VJG2" s="64"/>
      <c r="VJH2" s="64"/>
      <c r="VJI2" s="64"/>
      <c r="VJJ2" s="64"/>
      <c r="VJK2" s="64"/>
      <c r="VJL2" s="64"/>
      <c r="VJM2" s="64"/>
      <c r="VJN2" s="64"/>
      <c r="VJO2" s="64"/>
      <c r="VJP2" s="64"/>
      <c r="VJQ2" s="64"/>
      <c r="VJR2" s="64"/>
      <c r="VJS2" s="64"/>
      <c r="VJT2" s="64"/>
      <c r="VJU2" s="64"/>
      <c r="VJV2" s="64"/>
      <c r="VJW2" s="64"/>
      <c r="VJX2" s="64"/>
      <c r="VJY2" s="64"/>
      <c r="VJZ2" s="64"/>
      <c r="VKA2" s="64"/>
      <c r="VKB2" s="64"/>
      <c r="VKC2" s="64"/>
      <c r="VKD2" s="64"/>
      <c r="VKE2" s="64"/>
      <c r="VKF2" s="64"/>
      <c r="VKG2" s="64"/>
      <c r="VKH2" s="64"/>
      <c r="VKI2" s="64"/>
      <c r="VKJ2" s="64"/>
      <c r="VKK2" s="64"/>
      <c r="VKL2" s="64"/>
      <c r="VKM2" s="64"/>
      <c r="VKN2" s="64"/>
      <c r="VKO2" s="64"/>
      <c r="VKP2" s="64"/>
      <c r="VKQ2" s="64"/>
      <c r="VKR2" s="64"/>
      <c r="VKS2" s="64"/>
      <c r="VKT2" s="64"/>
      <c r="VKU2" s="64"/>
      <c r="VKV2" s="64"/>
      <c r="VKW2" s="64"/>
      <c r="VKX2" s="64"/>
      <c r="VKY2" s="64"/>
      <c r="VKZ2" s="64"/>
      <c r="VLA2" s="64"/>
      <c r="VLB2" s="64"/>
      <c r="VLC2" s="64"/>
      <c r="VLD2" s="64"/>
      <c r="VLE2" s="64"/>
      <c r="VLF2" s="64"/>
      <c r="VLG2" s="64"/>
      <c r="VLH2" s="64"/>
      <c r="VLI2" s="64"/>
      <c r="VLJ2" s="64"/>
      <c r="VLK2" s="64"/>
      <c r="VLL2" s="64"/>
      <c r="VLM2" s="64"/>
      <c r="VLN2" s="64"/>
      <c r="VLO2" s="64"/>
      <c r="VLP2" s="64"/>
      <c r="VLQ2" s="64"/>
      <c r="VLR2" s="64"/>
      <c r="VLS2" s="64"/>
      <c r="VLT2" s="64"/>
      <c r="VLU2" s="64"/>
      <c r="VLV2" s="64"/>
      <c r="VLW2" s="64"/>
      <c r="VLX2" s="64"/>
      <c r="VLY2" s="64"/>
      <c r="VLZ2" s="64"/>
      <c r="VMA2" s="64"/>
      <c r="VMB2" s="64"/>
      <c r="VMC2" s="64"/>
      <c r="VMD2" s="64"/>
      <c r="VME2" s="64"/>
      <c r="VMF2" s="64"/>
      <c r="VMG2" s="64"/>
      <c r="VMH2" s="64"/>
      <c r="VMI2" s="64"/>
      <c r="VMJ2" s="64"/>
      <c r="VMK2" s="64"/>
      <c r="VML2" s="64"/>
      <c r="VMM2" s="64"/>
      <c r="VMN2" s="64"/>
      <c r="VMO2" s="64"/>
      <c r="VMP2" s="64"/>
      <c r="VMQ2" s="64"/>
      <c r="VMR2" s="64"/>
      <c r="VMS2" s="64"/>
      <c r="VMT2" s="64"/>
      <c r="VMU2" s="64"/>
      <c r="VMV2" s="64"/>
      <c r="VMW2" s="64"/>
      <c r="VMX2" s="64"/>
      <c r="VMY2" s="64"/>
      <c r="VMZ2" s="64"/>
      <c r="VNA2" s="64"/>
      <c r="VNB2" s="64"/>
      <c r="VNC2" s="64"/>
      <c r="VND2" s="64"/>
      <c r="VNE2" s="64"/>
      <c r="VNF2" s="64"/>
      <c r="VNG2" s="64"/>
      <c r="VNH2" s="64"/>
      <c r="VNI2" s="64"/>
      <c r="VNJ2" s="64"/>
      <c r="VNK2" s="64"/>
      <c r="VNL2" s="64"/>
      <c r="VNM2" s="64"/>
      <c r="VNN2" s="64"/>
      <c r="VNO2" s="64"/>
      <c r="VNP2" s="64"/>
      <c r="VNQ2" s="64"/>
      <c r="VNR2" s="64"/>
      <c r="VNS2" s="64"/>
      <c r="VNT2" s="64"/>
      <c r="VNU2" s="64"/>
      <c r="VNV2" s="64"/>
      <c r="VNW2" s="64"/>
      <c r="VNX2" s="64"/>
      <c r="VNY2" s="64"/>
      <c r="VNZ2" s="64"/>
      <c r="VOA2" s="64"/>
      <c r="VOB2" s="64"/>
      <c r="VOC2" s="64"/>
      <c r="VOD2" s="64"/>
      <c r="VOE2" s="64"/>
      <c r="VOF2" s="64"/>
      <c r="VOG2" s="64"/>
      <c r="VOH2" s="64"/>
      <c r="VOI2" s="64"/>
      <c r="VOJ2" s="64"/>
      <c r="VOK2" s="64"/>
      <c r="VOL2" s="64"/>
      <c r="VOM2" s="64"/>
      <c r="VON2" s="64"/>
      <c r="VOO2" s="64"/>
      <c r="VOP2" s="64"/>
      <c r="VOQ2" s="64"/>
      <c r="VOR2" s="64"/>
      <c r="VOS2" s="64"/>
      <c r="VOT2" s="64"/>
      <c r="VOU2" s="64"/>
      <c r="VOV2" s="64"/>
      <c r="VOW2" s="64"/>
      <c r="VOX2" s="64"/>
      <c r="VOY2" s="64"/>
      <c r="VOZ2" s="64"/>
      <c r="VPA2" s="64"/>
      <c r="VPB2" s="64"/>
      <c r="VPC2" s="64"/>
      <c r="VPD2" s="64"/>
      <c r="VPE2" s="64"/>
      <c r="VPF2" s="64"/>
      <c r="VPG2" s="64"/>
      <c r="VPH2" s="64"/>
      <c r="VPI2" s="64"/>
      <c r="VPJ2" s="64"/>
      <c r="VPK2" s="64"/>
      <c r="VPL2" s="64"/>
      <c r="VPM2" s="64"/>
      <c r="VPN2" s="64"/>
      <c r="VPO2" s="64"/>
      <c r="VPP2" s="64"/>
      <c r="VPQ2" s="64"/>
      <c r="VPR2" s="64"/>
      <c r="VPS2" s="64"/>
      <c r="VPT2" s="64"/>
      <c r="VPU2" s="64"/>
      <c r="VPV2" s="64"/>
      <c r="VPW2" s="64"/>
      <c r="VPX2" s="64"/>
      <c r="VPY2" s="64"/>
      <c r="VPZ2" s="64"/>
      <c r="VQA2" s="64"/>
      <c r="VQB2" s="64"/>
      <c r="VQC2" s="64"/>
      <c r="VQD2" s="64"/>
      <c r="VQE2" s="64"/>
      <c r="VQF2" s="64"/>
      <c r="VQG2" s="64"/>
      <c r="VQH2" s="64"/>
      <c r="VQI2" s="64"/>
      <c r="VQJ2" s="64"/>
      <c r="VQK2" s="64"/>
      <c r="VQL2" s="64"/>
      <c r="VQM2" s="64"/>
      <c r="VQN2" s="64"/>
      <c r="VQO2" s="64"/>
      <c r="VQP2" s="64"/>
      <c r="VQQ2" s="64"/>
      <c r="VQR2" s="64"/>
      <c r="VQS2" s="64"/>
      <c r="VQT2" s="64"/>
      <c r="VQU2" s="64"/>
      <c r="VQV2" s="64"/>
      <c r="VQW2" s="64"/>
      <c r="VQX2" s="64"/>
      <c r="VQY2" s="64"/>
      <c r="VQZ2" s="64"/>
      <c r="VRA2" s="64"/>
      <c r="VRB2" s="64"/>
      <c r="VRC2" s="64"/>
      <c r="VRD2" s="64"/>
      <c r="VRE2" s="64"/>
      <c r="VRF2" s="64"/>
      <c r="VRG2" s="64"/>
      <c r="VRH2" s="64"/>
      <c r="VRI2" s="64"/>
      <c r="VRJ2" s="64"/>
      <c r="VRK2" s="64"/>
      <c r="VRL2" s="64"/>
      <c r="VRM2" s="64"/>
      <c r="VRN2" s="64"/>
      <c r="VRO2" s="64"/>
      <c r="VRP2" s="64"/>
      <c r="VRQ2" s="64"/>
      <c r="VRR2" s="64"/>
      <c r="VRS2" s="64"/>
      <c r="VRT2" s="64"/>
      <c r="VRU2" s="64"/>
      <c r="VRV2" s="64"/>
      <c r="VRW2" s="64"/>
      <c r="VRX2" s="64"/>
      <c r="VRY2" s="64"/>
      <c r="VRZ2" s="64"/>
      <c r="VSA2" s="64"/>
      <c r="VSB2" s="64"/>
      <c r="VSC2" s="64"/>
      <c r="VSD2" s="64"/>
      <c r="VSE2" s="64"/>
      <c r="VSF2" s="64"/>
      <c r="VSG2" s="64"/>
      <c r="VSH2" s="64"/>
      <c r="VSI2" s="64"/>
      <c r="VSJ2" s="64"/>
      <c r="VSK2" s="64"/>
      <c r="VSL2" s="64"/>
      <c r="VSM2" s="64"/>
      <c r="VSN2" s="64"/>
      <c r="VSO2" s="64"/>
      <c r="VSP2" s="64"/>
      <c r="VSQ2" s="64"/>
      <c r="VSR2" s="64"/>
      <c r="VSS2" s="64"/>
      <c r="VST2" s="64"/>
      <c r="VSU2" s="64"/>
      <c r="VSV2" s="64"/>
      <c r="VSW2" s="64"/>
      <c r="VSX2" s="64"/>
      <c r="VSY2" s="64"/>
      <c r="VSZ2" s="64"/>
      <c r="VTA2" s="64"/>
      <c r="VTB2" s="64"/>
      <c r="VTC2" s="64"/>
      <c r="VTD2" s="64"/>
      <c r="VTE2" s="64"/>
      <c r="VTF2" s="64"/>
      <c r="VTG2" s="64"/>
      <c r="VTH2" s="64"/>
      <c r="VTI2" s="64"/>
      <c r="VTJ2" s="64"/>
      <c r="VTK2" s="64"/>
      <c r="VTL2" s="64"/>
      <c r="VTM2" s="64"/>
      <c r="VTN2" s="64"/>
      <c r="VTO2" s="64"/>
      <c r="VTP2" s="64"/>
      <c r="VTQ2" s="64"/>
      <c r="VTR2" s="64"/>
      <c r="VTS2" s="64"/>
      <c r="VTT2" s="64"/>
      <c r="VTU2" s="64"/>
      <c r="VTV2" s="64"/>
      <c r="VTW2" s="64"/>
      <c r="VTX2" s="64"/>
      <c r="VTY2" s="64"/>
      <c r="VTZ2" s="64"/>
      <c r="VUA2" s="64"/>
      <c r="VUB2" s="64"/>
      <c r="VUC2" s="64"/>
      <c r="VUD2" s="64"/>
      <c r="VUE2" s="64"/>
      <c r="VUF2" s="64"/>
      <c r="VUG2" s="64"/>
      <c r="VUH2" s="64"/>
      <c r="VUI2" s="64"/>
      <c r="VUJ2" s="64"/>
      <c r="VUK2" s="64"/>
      <c r="VUL2" s="64"/>
      <c r="VUM2" s="64"/>
      <c r="VUN2" s="64"/>
      <c r="VUO2" s="64"/>
      <c r="VUP2" s="64"/>
      <c r="VUQ2" s="64"/>
      <c r="VUR2" s="64"/>
      <c r="VUS2" s="64"/>
      <c r="VUT2" s="64"/>
      <c r="VUU2" s="64"/>
      <c r="VUV2" s="64"/>
      <c r="VUW2" s="64"/>
      <c r="VUX2" s="64"/>
      <c r="VUY2" s="64"/>
      <c r="VUZ2" s="64"/>
      <c r="VVA2" s="64"/>
      <c r="VVB2" s="64"/>
      <c r="VVC2" s="64"/>
      <c r="VVD2" s="64"/>
      <c r="VVE2" s="64"/>
      <c r="VVF2" s="64"/>
      <c r="VVG2" s="64"/>
      <c r="VVH2" s="64"/>
      <c r="VVI2" s="64"/>
      <c r="VVJ2" s="64"/>
      <c r="VVK2" s="64"/>
      <c r="VVL2" s="64"/>
      <c r="VVM2" s="64"/>
      <c r="VVN2" s="64"/>
      <c r="VVO2" s="64"/>
      <c r="VVP2" s="64"/>
      <c r="VVQ2" s="64"/>
      <c r="VVR2" s="64"/>
      <c r="VVS2" s="64"/>
      <c r="VVT2" s="64"/>
      <c r="VVU2" s="64"/>
      <c r="VVV2" s="64"/>
      <c r="VVW2" s="64"/>
      <c r="VVX2" s="64"/>
      <c r="VVY2" s="64"/>
      <c r="VVZ2" s="64"/>
      <c r="VWA2" s="64"/>
      <c r="VWB2" s="64"/>
      <c r="VWC2" s="64"/>
      <c r="VWD2" s="64"/>
      <c r="VWE2" s="64"/>
      <c r="VWF2" s="64"/>
      <c r="VWG2" s="64"/>
      <c r="VWH2" s="64"/>
      <c r="VWI2" s="64"/>
      <c r="VWJ2" s="64"/>
      <c r="VWK2" s="64"/>
      <c r="VWL2" s="64"/>
      <c r="VWM2" s="64"/>
      <c r="VWN2" s="64"/>
      <c r="VWO2" s="64"/>
      <c r="VWP2" s="64"/>
      <c r="VWQ2" s="64"/>
      <c r="VWR2" s="64"/>
      <c r="VWS2" s="64"/>
      <c r="VWT2" s="64"/>
      <c r="VWU2" s="64"/>
      <c r="VWV2" s="64"/>
      <c r="VWW2" s="64"/>
      <c r="VWX2" s="64"/>
      <c r="VWY2" s="64"/>
      <c r="VWZ2" s="64"/>
      <c r="VXA2" s="64"/>
      <c r="VXB2" s="64"/>
      <c r="VXC2" s="64"/>
      <c r="VXD2" s="64"/>
      <c r="VXE2" s="64"/>
      <c r="VXF2" s="64"/>
      <c r="VXG2" s="64"/>
      <c r="VXH2" s="64"/>
      <c r="VXI2" s="64"/>
      <c r="VXJ2" s="64"/>
      <c r="VXK2" s="64"/>
      <c r="VXL2" s="64"/>
      <c r="VXM2" s="64"/>
      <c r="VXN2" s="64"/>
      <c r="VXO2" s="64"/>
      <c r="VXP2" s="64"/>
      <c r="VXQ2" s="64"/>
      <c r="VXR2" s="64"/>
      <c r="VXS2" s="64"/>
      <c r="VXT2" s="64"/>
      <c r="VXU2" s="64"/>
      <c r="VXV2" s="64"/>
      <c r="VXW2" s="64"/>
      <c r="VXX2" s="64"/>
      <c r="VXY2" s="64"/>
      <c r="VXZ2" s="64"/>
      <c r="VYA2" s="64"/>
      <c r="VYB2" s="64"/>
      <c r="VYC2" s="64"/>
      <c r="VYD2" s="64"/>
      <c r="VYE2" s="64"/>
      <c r="VYF2" s="64"/>
      <c r="VYG2" s="64"/>
      <c r="VYH2" s="64"/>
      <c r="VYI2" s="64"/>
      <c r="VYJ2" s="64"/>
      <c r="VYK2" s="64"/>
      <c r="VYL2" s="64"/>
      <c r="VYM2" s="64"/>
      <c r="VYN2" s="64"/>
      <c r="VYO2" s="64"/>
      <c r="VYP2" s="64"/>
      <c r="VYQ2" s="64"/>
      <c r="VYR2" s="64"/>
      <c r="VYS2" s="64"/>
      <c r="VYT2" s="64"/>
      <c r="VYU2" s="64"/>
      <c r="VYV2" s="64"/>
      <c r="VYW2" s="64"/>
      <c r="VYX2" s="64"/>
      <c r="VYY2" s="64"/>
      <c r="VYZ2" s="64"/>
      <c r="VZA2" s="64"/>
      <c r="VZB2" s="64"/>
      <c r="VZC2" s="64"/>
      <c r="VZD2" s="64"/>
      <c r="VZE2" s="64"/>
      <c r="VZF2" s="64"/>
      <c r="VZG2" s="64"/>
      <c r="VZH2" s="64"/>
      <c r="VZI2" s="64"/>
      <c r="VZJ2" s="64"/>
      <c r="VZK2" s="64"/>
      <c r="VZL2" s="64"/>
      <c r="VZM2" s="64"/>
      <c r="VZN2" s="64"/>
      <c r="VZO2" s="64"/>
      <c r="VZP2" s="64"/>
      <c r="VZQ2" s="64"/>
      <c r="VZR2" s="64"/>
      <c r="VZS2" s="64"/>
      <c r="VZT2" s="64"/>
      <c r="VZU2" s="64"/>
      <c r="VZV2" s="64"/>
      <c r="VZW2" s="64"/>
      <c r="VZX2" s="64"/>
      <c r="VZY2" s="64"/>
      <c r="VZZ2" s="64"/>
      <c r="WAA2" s="64"/>
      <c r="WAB2" s="64"/>
      <c r="WAC2" s="64"/>
      <c r="WAD2" s="64"/>
      <c r="WAE2" s="64"/>
      <c r="WAF2" s="64"/>
      <c r="WAG2" s="64"/>
      <c r="WAH2" s="64"/>
      <c r="WAI2" s="64"/>
      <c r="WAJ2" s="64"/>
      <c r="WAK2" s="64"/>
      <c r="WAL2" s="64"/>
      <c r="WAM2" s="64"/>
      <c r="WAN2" s="64"/>
      <c r="WAO2" s="64"/>
      <c r="WAP2" s="64"/>
      <c r="WAQ2" s="64"/>
      <c r="WAR2" s="64"/>
      <c r="WAS2" s="64"/>
      <c r="WAT2" s="64"/>
      <c r="WAU2" s="64"/>
      <c r="WAV2" s="64"/>
      <c r="WAW2" s="64"/>
      <c r="WAX2" s="64"/>
      <c r="WAY2" s="64"/>
      <c r="WAZ2" s="64"/>
      <c r="WBA2" s="64"/>
      <c r="WBB2" s="64"/>
      <c r="WBC2" s="64"/>
      <c r="WBD2" s="64"/>
      <c r="WBE2" s="64"/>
      <c r="WBF2" s="64"/>
      <c r="WBG2" s="64"/>
      <c r="WBH2" s="64"/>
      <c r="WBI2" s="64"/>
      <c r="WBJ2" s="64"/>
      <c r="WBK2" s="64"/>
      <c r="WBL2" s="64"/>
      <c r="WBM2" s="64"/>
      <c r="WBN2" s="64"/>
      <c r="WBO2" s="64"/>
      <c r="WBP2" s="64"/>
      <c r="WBQ2" s="64"/>
      <c r="WBR2" s="64"/>
      <c r="WBS2" s="64"/>
      <c r="WBT2" s="64"/>
      <c r="WBU2" s="64"/>
      <c r="WBV2" s="64"/>
      <c r="WBW2" s="64"/>
      <c r="WBX2" s="64"/>
      <c r="WBY2" s="64"/>
      <c r="WBZ2" s="64"/>
      <c r="WCA2" s="64"/>
      <c r="WCB2" s="64"/>
      <c r="WCC2" s="64"/>
      <c r="WCD2" s="64"/>
      <c r="WCE2" s="64"/>
      <c r="WCF2" s="64"/>
      <c r="WCG2" s="64"/>
      <c r="WCH2" s="64"/>
      <c r="WCI2" s="64"/>
      <c r="WCJ2" s="64"/>
      <c r="WCK2" s="64"/>
      <c r="WCL2" s="64"/>
      <c r="WCM2" s="64"/>
      <c r="WCN2" s="64"/>
      <c r="WCO2" s="64"/>
      <c r="WCP2" s="64"/>
      <c r="WCQ2" s="64"/>
      <c r="WCR2" s="64"/>
      <c r="WCS2" s="64"/>
      <c r="WCT2" s="64"/>
      <c r="WCU2" s="64"/>
      <c r="WCV2" s="64"/>
      <c r="WCW2" s="64"/>
      <c r="WCX2" s="64"/>
      <c r="WCY2" s="64"/>
      <c r="WCZ2" s="64"/>
      <c r="WDA2" s="64"/>
      <c r="WDB2" s="64"/>
      <c r="WDC2" s="64"/>
      <c r="WDD2" s="64"/>
      <c r="WDE2" s="64"/>
      <c r="WDF2" s="64"/>
      <c r="WDG2" s="64"/>
      <c r="WDH2" s="64"/>
      <c r="WDI2" s="64"/>
      <c r="WDJ2" s="64"/>
      <c r="WDK2" s="64"/>
      <c r="WDL2" s="64"/>
      <c r="WDM2" s="64"/>
      <c r="WDN2" s="64"/>
      <c r="WDO2" s="64"/>
      <c r="WDP2" s="64"/>
      <c r="WDQ2" s="64"/>
      <c r="WDR2" s="64"/>
      <c r="WDS2" s="64"/>
      <c r="WDT2" s="64"/>
      <c r="WDU2" s="64"/>
      <c r="WDV2" s="64"/>
      <c r="WDW2" s="64"/>
      <c r="WDX2" s="64"/>
      <c r="WDY2" s="64"/>
      <c r="WDZ2" s="64"/>
      <c r="WEA2" s="64"/>
      <c r="WEB2" s="64"/>
      <c r="WEC2" s="64"/>
      <c r="WED2" s="64"/>
      <c r="WEE2" s="64"/>
      <c r="WEF2" s="64"/>
      <c r="WEG2" s="64"/>
      <c r="WEH2" s="64"/>
      <c r="WEI2" s="64"/>
      <c r="WEJ2" s="64"/>
      <c r="WEK2" s="64"/>
      <c r="WEL2" s="64"/>
      <c r="WEM2" s="64"/>
      <c r="WEN2" s="64"/>
      <c r="WEO2" s="64"/>
      <c r="WEP2" s="64"/>
      <c r="WEQ2" s="64"/>
      <c r="WER2" s="64"/>
      <c r="WES2" s="64"/>
      <c r="WET2" s="64"/>
      <c r="WEU2" s="64"/>
      <c r="WEV2" s="64"/>
      <c r="WEW2" s="64"/>
      <c r="WEX2" s="64"/>
      <c r="WEY2" s="64"/>
      <c r="WEZ2" s="64"/>
      <c r="WFA2" s="64"/>
      <c r="WFB2" s="64"/>
      <c r="WFC2" s="64"/>
      <c r="WFD2" s="64"/>
      <c r="WFE2" s="64"/>
      <c r="WFF2" s="64"/>
      <c r="WFG2" s="64"/>
      <c r="WFH2" s="64"/>
      <c r="WFI2" s="64"/>
      <c r="WFJ2" s="64"/>
      <c r="WFK2" s="64"/>
      <c r="WFL2" s="64"/>
      <c r="WFM2" s="64"/>
      <c r="WFN2" s="64"/>
      <c r="WFO2" s="64"/>
      <c r="WFP2" s="64"/>
      <c r="WFQ2" s="64"/>
      <c r="WFR2" s="64"/>
      <c r="WFS2" s="64"/>
      <c r="WFT2" s="64"/>
      <c r="WFU2" s="64"/>
      <c r="WFV2" s="64"/>
      <c r="WFW2" s="64"/>
      <c r="WFX2" s="64"/>
      <c r="WFY2" s="64"/>
      <c r="WFZ2" s="64"/>
      <c r="WGA2" s="64"/>
      <c r="WGB2" s="64"/>
      <c r="WGC2" s="64"/>
      <c r="WGD2" s="64"/>
      <c r="WGE2" s="64"/>
      <c r="WGF2" s="64"/>
      <c r="WGG2" s="64"/>
      <c r="WGH2" s="64"/>
      <c r="WGI2" s="64"/>
      <c r="WGJ2" s="64"/>
      <c r="WGK2" s="64"/>
      <c r="WGL2" s="64"/>
      <c r="WGM2" s="64"/>
      <c r="WGN2" s="64"/>
      <c r="WGO2" s="64"/>
      <c r="WGP2" s="64"/>
      <c r="WGQ2" s="64"/>
      <c r="WGR2" s="64"/>
      <c r="WGS2" s="64"/>
      <c r="WGT2" s="64"/>
      <c r="WGU2" s="64"/>
      <c r="WGV2" s="64"/>
      <c r="WGW2" s="64"/>
      <c r="WGX2" s="64"/>
      <c r="WGY2" s="64"/>
      <c r="WGZ2" s="64"/>
      <c r="WHA2" s="64"/>
      <c r="WHB2" s="64"/>
      <c r="WHC2" s="64"/>
      <c r="WHD2" s="64"/>
      <c r="WHE2" s="64"/>
      <c r="WHF2" s="64"/>
      <c r="WHG2" s="64"/>
      <c r="WHH2" s="64"/>
      <c r="WHI2" s="64"/>
      <c r="WHJ2" s="64"/>
      <c r="WHK2" s="64"/>
      <c r="WHL2" s="64"/>
      <c r="WHM2" s="64"/>
      <c r="WHN2" s="64"/>
      <c r="WHO2" s="64"/>
      <c r="WHP2" s="64"/>
      <c r="WHQ2" s="64"/>
      <c r="WHR2" s="64"/>
      <c r="WHS2" s="64"/>
      <c r="WHT2" s="64"/>
      <c r="WHU2" s="64"/>
      <c r="WHV2" s="64"/>
      <c r="WHW2" s="64"/>
      <c r="WHX2" s="64"/>
      <c r="WHY2" s="64"/>
      <c r="WHZ2" s="64"/>
      <c r="WIA2" s="64"/>
      <c r="WIB2" s="64"/>
      <c r="WIC2" s="64"/>
      <c r="WID2" s="64"/>
      <c r="WIE2" s="64"/>
      <c r="WIF2" s="64"/>
      <c r="WIG2" s="64"/>
      <c r="WIH2" s="64"/>
      <c r="WII2" s="64"/>
      <c r="WIJ2" s="64"/>
      <c r="WIK2" s="64"/>
      <c r="WIL2" s="64"/>
      <c r="WIM2" s="64"/>
      <c r="WIN2" s="64"/>
      <c r="WIO2" s="64"/>
      <c r="WIP2" s="64"/>
      <c r="WIQ2" s="64"/>
      <c r="WIR2" s="64"/>
      <c r="WIS2" s="64"/>
      <c r="WIT2" s="64"/>
      <c r="WIU2" s="64"/>
      <c r="WIV2" s="64"/>
      <c r="WIW2" s="64"/>
      <c r="WIX2" s="64"/>
      <c r="WIY2" s="64"/>
      <c r="WIZ2" s="64"/>
      <c r="WJA2" s="64"/>
      <c r="WJB2" s="64"/>
      <c r="WJC2" s="64"/>
      <c r="WJD2" s="64"/>
      <c r="WJE2" s="64"/>
      <c r="WJF2" s="64"/>
      <c r="WJG2" s="64"/>
      <c r="WJH2" s="64"/>
      <c r="WJI2" s="64"/>
      <c r="WJJ2" s="64"/>
      <c r="WJK2" s="64"/>
      <c r="WJL2" s="64"/>
      <c r="WJM2" s="64"/>
      <c r="WJN2" s="64"/>
      <c r="WJO2" s="64"/>
      <c r="WJP2" s="64"/>
      <c r="WJQ2" s="64"/>
      <c r="WJR2" s="64"/>
      <c r="WJS2" s="64"/>
      <c r="WJT2" s="64"/>
      <c r="WJU2" s="64"/>
      <c r="WJV2" s="64"/>
      <c r="WJW2" s="64"/>
      <c r="WJX2" s="64"/>
      <c r="WJY2" s="64"/>
      <c r="WJZ2" s="64"/>
      <c r="WKA2" s="64"/>
      <c r="WKB2" s="64"/>
      <c r="WKC2" s="64"/>
      <c r="WKD2" s="64"/>
      <c r="WKE2" s="64"/>
      <c r="WKF2" s="64"/>
      <c r="WKG2" s="64"/>
      <c r="WKH2" s="64"/>
      <c r="WKI2" s="64"/>
      <c r="WKJ2" s="64"/>
      <c r="WKK2" s="64"/>
      <c r="WKL2" s="64"/>
      <c r="WKM2" s="64"/>
      <c r="WKN2" s="64"/>
      <c r="WKO2" s="64"/>
      <c r="WKP2" s="64"/>
      <c r="WKQ2" s="64"/>
      <c r="WKR2" s="64"/>
      <c r="WKS2" s="64"/>
      <c r="WKT2" s="64"/>
      <c r="WKU2" s="64"/>
      <c r="WKV2" s="64"/>
      <c r="WKW2" s="64"/>
      <c r="WKX2" s="64"/>
      <c r="WKY2" s="64"/>
      <c r="WKZ2" s="64"/>
      <c r="WLA2" s="64"/>
      <c r="WLB2" s="64"/>
      <c r="WLC2" s="64"/>
      <c r="WLD2" s="64"/>
      <c r="WLE2" s="64"/>
      <c r="WLF2" s="64"/>
      <c r="WLG2" s="64"/>
      <c r="WLH2" s="64"/>
      <c r="WLI2" s="64"/>
      <c r="WLJ2" s="64"/>
      <c r="WLK2" s="64"/>
      <c r="WLL2" s="64"/>
      <c r="WLM2" s="64"/>
      <c r="WLN2" s="64"/>
      <c r="WLO2" s="64"/>
      <c r="WLP2" s="64"/>
      <c r="WLQ2" s="64"/>
      <c r="WLR2" s="64"/>
      <c r="WLS2" s="64"/>
      <c r="WLT2" s="64"/>
      <c r="WLU2" s="64"/>
      <c r="WLV2" s="64"/>
      <c r="WLW2" s="64"/>
      <c r="WLX2" s="64"/>
      <c r="WLY2" s="64"/>
      <c r="WLZ2" s="64"/>
      <c r="WMA2" s="64"/>
      <c r="WMB2" s="64"/>
      <c r="WMC2" s="64"/>
      <c r="WMD2" s="64"/>
      <c r="WME2" s="64"/>
      <c r="WMF2" s="64"/>
      <c r="WMG2" s="64"/>
      <c r="WMH2" s="64"/>
      <c r="WMI2" s="64"/>
      <c r="WMJ2" s="64"/>
      <c r="WMK2" s="64"/>
      <c r="WML2" s="64"/>
      <c r="WMM2" s="64"/>
      <c r="WMN2" s="64"/>
      <c r="WMO2" s="64"/>
      <c r="WMP2" s="64"/>
      <c r="WMQ2" s="64"/>
      <c r="WMR2" s="64"/>
      <c r="WMS2" s="64"/>
      <c r="WMT2" s="64"/>
      <c r="WMU2" s="64"/>
      <c r="WMV2" s="64"/>
      <c r="WMW2" s="64"/>
      <c r="WMX2" s="64"/>
      <c r="WMY2" s="64"/>
      <c r="WMZ2" s="64"/>
      <c r="WNA2" s="64"/>
      <c r="WNB2" s="64"/>
      <c r="WNC2" s="64"/>
      <c r="WND2" s="64"/>
      <c r="WNE2" s="64"/>
      <c r="WNF2" s="64"/>
      <c r="WNG2" s="64"/>
      <c r="WNH2" s="64"/>
      <c r="WNI2" s="64"/>
      <c r="WNJ2" s="64"/>
      <c r="WNK2" s="64"/>
      <c r="WNL2" s="64"/>
      <c r="WNM2" s="64"/>
      <c r="WNN2" s="64"/>
      <c r="WNO2" s="64"/>
      <c r="WNP2" s="64"/>
      <c r="WNQ2" s="64"/>
      <c r="WNR2" s="64"/>
      <c r="WNS2" s="64"/>
      <c r="WNT2" s="64"/>
      <c r="WNU2" s="64"/>
      <c r="WNV2" s="64"/>
      <c r="WNW2" s="64"/>
      <c r="WNX2" s="64"/>
      <c r="WNY2" s="64"/>
      <c r="WNZ2" s="64"/>
      <c r="WOA2" s="64"/>
      <c r="WOB2" s="64"/>
      <c r="WOC2" s="64"/>
      <c r="WOD2" s="64"/>
      <c r="WOE2" s="64"/>
      <c r="WOF2" s="64"/>
      <c r="WOG2" s="64"/>
      <c r="WOH2" s="64"/>
      <c r="WOI2" s="64"/>
      <c r="WOJ2" s="64"/>
      <c r="WOK2" s="64"/>
      <c r="WOL2" s="64"/>
      <c r="WOM2" s="64"/>
      <c r="WON2" s="64"/>
      <c r="WOO2" s="64"/>
      <c r="WOP2" s="64"/>
      <c r="WOQ2" s="64"/>
      <c r="WOR2" s="64"/>
      <c r="WOS2" s="64"/>
      <c r="WOT2" s="64"/>
      <c r="WOU2" s="64"/>
      <c r="WOV2" s="64"/>
      <c r="WOW2" s="64"/>
      <c r="WOX2" s="64"/>
      <c r="WOY2" s="64"/>
      <c r="WOZ2" s="64"/>
      <c r="WPA2" s="64"/>
      <c r="WPB2" s="64"/>
      <c r="WPC2" s="64"/>
      <c r="WPD2" s="64"/>
      <c r="WPE2" s="64"/>
      <c r="WPF2" s="64"/>
      <c r="WPG2" s="64"/>
      <c r="WPH2" s="64"/>
      <c r="WPI2" s="64"/>
      <c r="WPJ2" s="64"/>
      <c r="WPK2" s="64"/>
      <c r="WPL2" s="64"/>
      <c r="WPM2" s="64"/>
      <c r="WPN2" s="64"/>
      <c r="WPO2" s="64"/>
      <c r="WPP2" s="64"/>
      <c r="WPQ2" s="64"/>
      <c r="WPR2" s="64"/>
      <c r="WPS2" s="64"/>
      <c r="WPT2" s="64"/>
      <c r="WPU2" s="64"/>
      <c r="WPV2" s="64"/>
      <c r="WPW2" s="64"/>
      <c r="WPX2" s="64"/>
      <c r="WPY2" s="64"/>
      <c r="WPZ2" s="64"/>
      <c r="WQA2" s="64"/>
      <c r="WQB2" s="64"/>
      <c r="WQC2" s="64"/>
      <c r="WQD2" s="64"/>
      <c r="WQE2" s="64"/>
      <c r="WQF2" s="64"/>
      <c r="WQG2" s="64"/>
      <c r="WQH2" s="64"/>
      <c r="WQI2" s="64"/>
      <c r="WQJ2" s="64"/>
      <c r="WQK2" s="64"/>
      <c r="WQL2" s="64"/>
      <c r="WQM2" s="64"/>
      <c r="WQN2" s="64"/>
      <c r="WQO2" s="64"/>
      <c r="WQP2" s="64"/>
      <c r="WQQ2" s="64"/>
      <c r="WQR2" s="64"/>
      <c r="WQS2" s="64"/>
      <c r="WQT2" s="64"/>
      <c r="WQU2" s="64"/>
      <c r="WQV2" s="64"/>
      <c r="WQW2" s="64"/>
      <c r="WQX2" s="64"/>
      <c r="WQY2" s="64"/>
      <c r="WQZ2" s="64"/>
      <c r="WRA2" s="64"/>
      <c r="WRB2" s="64"/>
      <c r="WRC2" s="64"/>
      <c r="WRD2" s="64"/>
      <c r="WRE2" s="64"/>
      <c r="WRF2" s="64"/>
      <c r="WRG2" s="64"/>
      <c r="WRH2" s="64"/>
      <c r="WRI2" s="64"/>
      <c r="WRJ2" s="64"/>
      <c r="WRK2" s="64"/>
      <c r="WRL2" s="64"/>
      <c r="WRM2" s="64"/>
      <c r="WRN2" s="64"/>
      <c r="WRO2" s="64"/>
      <c r="WRP2" s="64"/>
      <c r="WRQ2" s="64"/>
      <c r="WRR2" s="64"/>
      <c r="WRS2" s="64"/>
      <c r="WRT2" s="64"/>
      <c r="WRU2" s="64"/>
      <c r="WRV2" s="64"/>
      <c r="WRW2" s="64"/>
      <c r="WRX2" s="64"/>
      <c r="WRY2" s="64"/>
      <c r="WRZ2" s="64"/>
      <c r="WSA2" s="64"/>
      <c r="WSB2" s="64"/>
      <c r="WSC2" s="64"/>
      <c r="WSD2" s="64"/>
      <c r="WSE2" s="64"/>
      <c r="WSF2" s="64"/>
      <c r="WSG2" s="64"/>
      <c r="WSH2" s="64"/>
      <c r="WSI2" s="64"/>
      <c r="WSJ2" s="64"/>
      <c r="WSK2" s="64"/>
      <c r="WSL2" s="64"/>
      <c r="WSM2" s="64"/>
      <c r="WSN2" s="64"/>
      <c r="WSO2" s="64"/>
      <c r="WSP2" s="64"/>
      <c r="WSQ2" s="64"/>
      <c r="WSR2" s="64"/>
      <c r="WSS2" s="64"/>
      <c r="WST2" s="64"/>
      <c r="WSU2" s="64"/>
      <c r="WSV2" s="64"/>
      <c r="WSW2" s="64"/>
      <c r="WSX2" s="64"/>
      <c r="WSY2" s="64"/>
      <c r="WSZ2" s="64"/>
      <c r="WTA2" s="64"/>
      <c r="WTB2" s="64"/>
      <c r="WTC2" s="64"/>
      <c r="WTD2" s="64"/>
      <c r="WTE2" s="64"/>
      <c r="WTF2" s="64"/>
      <c r="WTG2" s="64"/>
      <c r="WTH2" s="64"/>
      <c r="WTI2" s="64"/>
      <c r="WTJ2" s="64"/>
      <c r="WTK2" s="64"/>
      <c r="WTL2" s="64"/>
      <c r="WTM2" s="64"/>
      <c r="WTN2" s="64"/>
      <c r="WTO2" s="64"/>
      <c r="WTP2" s="64"/>
      <c r="WTQ2" s="64"/>
      <c r="WTR2" s="64"/>
      <c r="WTS2" s="64"/>
      <c r="WTT2" s="64"/>
      <c r="WTU2" s="64"/>
      <c r="WTV2" s="64"/>
      <c r="WTW2" s="64"/>
      <c r="WTX2" s="64"/>
      <c r="WTY2" s="64"/>
      <c r="WTZ2" s="64"/>
      <c r="WUA2" s="64"/>
      <c r="WUB2" s="64"/>
      <c r="WUC2" s="64"/>
      <c r="WUD2" s="64"/>
      <c r="WUE2" s="64"/>
      <c r="WUF2" s="64"/>
      <c r="WUG2" s="64"/>
      <c r="WUH2" s="64"/>
      <c r="WUI2" s="64"/>
      <c r="WUJ2" s="64"/>
      <c r="WUK2" s="64"/>
      <c r="WUL2" s="64"/>
      <c r="WUM2" s="64"/>
      <c r="WUN2" s="64"/>
      <c r="WUO2" s="64"/>
      <c r="WUP2" s="64"/>
      <c r="WUQ2" s="64"/>
      <c r="WUR2" s="64"/>
      <c r="WUS2" s="64"/>
      <c r="WUT2" s="64"/>
      <c r="WUU2" s="64"/>
      <c r="WUV2" s="64"/>
      <c r="WUW2" s="64"/>
      <c r="WUX2" s="64"/>
      <c r="WUY2" s="64"/>
      <c r="WUZ2" s="64"/>
      <c r="WVA2" s="64"/>
      <c r="WVB2" s="64"/>
      <c r="WVC2" s="64"/>
      <c r="WVD2" s="64"/>
      <c r="WVE2" s="64"/>
      <c r="WVF2" s="64"/>
      <c r="WVG2" s="64"/>
      <c r="WVH2" s="64"/>
      <c r="WVI2" s="64"/>
      <c r="WVJ2" s="64"/>
      <c r="WVK2" s="64"/>
      <c r="WVL2" s="64"/>
      <c r="WVM2" s="64"/>
      <c r="WVN2" s="64"/>
      <c r="WVO2" s="64"/>
      <c r="WVP2" s="64"/>
      <c r="WVQ2" s="64"/>
      <c r="WVR2" s="64"/>
      <c r="WVS2" s="64"/>
      <c r="WVT2" s="64"/>
      <c r="WVU2" s="64"/>
      <c r="WVV2" s="64"/>
      <c r="WVW2" s="64"/>
      <c r="WVX2" s="64"/>
      <c r="WVY2" s="64"/>
      <c r="WVZ2" s="64"/>
      <c r="WWA2" s="64"/>
      <c r="WWB2" s="64"/>
      <c r="WWC2" s="64"/>
      <c r="WWD2" s="64"/>
      <c r="WWE2" s="64"/>
      <c r="WWF2" s="64"/>
      <c r="WWG2" s="64"/>
      <c r="WWH2" s="64"/>
      <c r="WWI2" s="64"/>
      <c r="WWJ2" s="64"/>
      <c r="WWK2" s="64"/>
      <c r="WWL2" s="64"/>
      <c r="WWM2" s="64"/>
      <c r="WWN2" s="64"/>
      <c r="WWO2" s="64"/>
      <c r="WWP2" s="64"/>
      <c r="WWQ2" s="64"/>
      <c r="WWR2" s="64"/>
      <c r="WWS2" s="64"/>
      <c r="WWT2" s="64"/>
      <c r="WWU2" s="64"/>
      <c r="WWV2" s="64"/>
      <c r="WWW2" s="64"/>
      <c r="WWX2" s="64"/>
      <c r="WWY2" s="64"/>
      <c r="WWZ2" s="64"/>
      <c r="WXA2" s="64"/>
      <c r="WXB2" s="64"/>
      <c r="WXC2" s="64"/>
      <c r="WXD2" s="64"/>
      <c r="WXE2" s="64"/>
      <c r="WXF2" s="64"/>
      <c r="WXG2" s="64"/>
      <c r="WXH2" s="64"/>
      <c r="WXI2" s="64"/>
      <c r="WXJ2" s="64"/>
      <c r="WXK2" s="64"/>
      <c r="WXL2" s="64"/>
      <c r="WXM2" s="64"/>
      <c r="WXN2" s="64"/>
      <c r="WXO2" s="64"/>
      <c r="WXP2" s="64"/>
      <c r="WXQ2" s="64"/>
      <c r="WXR2" s="64"/>
      <c r="WXS2" s="64"/>
      <c r="WXT2" s="64"/>
      <c r="WXU2" s="64"/>
      <c r="WXV2" s="64"/>
      <c r="WXW2" s="64"/>
      <c r="WXX2" s="64"/>
      <c r="WXY2" s="64"/>
      <c r="WXZ2" s="64"/>
      <c r="WYA2" s="64"/>
      <c r="WYB2" s="64"/>
      <c r="WYC2" s="64"/>
      <c r="WYD2" s="64"/>
      <c r="WYE2" s="64"/>
      <c r="WYF2" s="64"/>
      <c r="WYG2" s="64"/>
      <c r="WYH2" s="64"/>
      <c r="WYI2" s="64"/>
      <c r="WYJ2" s="64"/>
      <c r="WYK2" s="64"/>
      <c r="WYL2" s="64"/>
      <c r="WYM2" s="64"/>
      <c r="WYN2" s="64"/>
      <c r="WYO2" s="64"/>
      <c r="WYP2" s="64"/>
      <c r="WYQ2" s="64"/>
      <c r="WYR2" s="64"/>
      <c r="WYS2" s="64"/>
      <c r="WYT2" s="64"/>
      <c r="WYU2" s="64"/>
      <c r="WYV2" s="64"/>
      <c r="WYW2" s="64"/>
      <c r="WYX2" s="64"/>
      <c r="WYY2" s="64"/>
      <c r="WYZ2" s="64"/>
      <c r="WZA2" s="64"/>
      <c r="WZB2" s="64"/>
      <c r="WZC2" s="64"/>
      <c r="WZD2" s="64"/>
      <c r="WZE2" s="64"/>
      <c r="WZF2" s="64"/>
      <c r="WZG2" s="64"/>
      <c r="WZH2" s="64"/>
      <c r="WZI2" s="64"/>
      <c r="WZJ2" s="64"/>
      <c r="WZK2" s="64"/>
      <c r="WZL2" s="64"/>
      <c r="WZM2" s="64"/>
      <c r="WZN2" s="64"/>
      <c r="WZO2" s="64"/>
      <c r="WZP2" s="64"/>
      <c r="WZQ2" s="64"/>
      <c r="WZR2" s="64"/>
      <c r="WZS2" s="64"/>
      <c r="WZT2" s="64"/>
      <c r="WZU2" s="64"/>
      <c r="WZV2" s="64"/>
      <c r="WZW2" s="64"/>
      <c r="WZX2" s="64"/>
      <c r="WZY2" s="64"/>
      <c r="WZZ2" s="64"/>
      <c r="XAA2" s="64"/>
      <c r="XAB2" s="64"/>
      <c r="XAC2" s="64"/>
      <c r="XAD2" s="64"/>
      <c r="XAE2" s="64"/>
      <c r="XAF2" s="64"/>
      <c r="XAG2" s="64"/>
      <c r="XAH2" s="64"/>
      <c r="XAI2" s="64"/>
      <c r="XAJ2" s="64"/>
      <c r="XAK2" s="64"/>
      <c r="XAL2" s="64"/>
      <c r="XAM2" s="64"/>
      <c r="XAN2" s="64"/>
      <c r="XAO2" s="64"/>
      <c r="XAP2" s="64"/>
      <c r="XAQ2" s="64"/>
      <c r="XAR2" s="64"/>
      <c r="XAS2" s="64"/>
      <c r="XAT2" s="64"/>
      <c r="XAU2" s="64"/>
      <c r="XAV2" s="64"/>
      <c r="XAW2" s="64"/>
      <c r="XAX2" s="64"/>
      <c r="XAY2" s="64"/>
      <c r="XAZ2" s="64"/>
      <c r="XBA2" s="64"/>
      <c r="XBB2" s="64"/>
      <c r="XBC2" s="64"/>
      <c r="XBD2" s="64"/>
      <c r="XBE2" s="64"/>
      <c r="XBF2" s="64"/>
      <c r="XBG2" s="64"/>
      <c r="XBH2" s="64"/>
      <c r="XBI2" s="64"/>
      <c r="XBJ2" s="64"/>
      <c r="XBK2" s="64"/>
      <c r="XBL2" s="64"/>
      <c r="XBM2" s="64"/>
      <c r="XBN2" s="64"/>
      <c r="XBO2" s="64"/>
      <c r="XBP2" s="64"/>
      <c r="XBQ2" s="64"/>
      <c r="XBR2" s="64"/>
      <c r="XBS2" s="64"/>
      <c r="XBT2" s="64"/>
      <c r="XBU2" s="64"/>
      <c r="XBV2" s="64"/>
      <c r="XBW2" s="64"/>
      <c r="XBX2" s="64"/>
      <c r="XBY2" s="64"/>
      <c r="XBZ2" s="64"/>
      <c r="XCA2" s="64"/>
      <c r="XCB2" s="64"/>
      <c r="XCC2" s="64"/>
      <c r="XCD2" s="64"/>
      <c r="XCE2" s="64"/>
      <c r="XCF2" s="64"/>
      <c r="XCG2" s="64"/>
      <c r="XCH2" s="64"/>
      <c r="XCI2" s="64"/>
      <c r="XCJ2" s="64"/>
      <c r="XCK2" s="64"/>
      <c r="XCL2" s="64"/>
      <c r="XCM2" s="64"/>
      <c r="XCN2" s="64"/>
      <c r="XCO2" s="64"/>
      <c r="XCP2" s="64"/>
      <c r="XCQ2" s="64"/>
      <c r="XCR2" s="64"/>
      <c r="XCS2" s="64"/>
      <c r="XCT2" s="64"/>
      <c r="XCU2" s="64"/>
      <c r="XCV2" s="64"/>
      <c r="XCW2" s="64"/>
      <c r="XCX2" s="64"/>
      <c r="XCY2" s="64"/>
      <c r="XCZ2" s="64"/>
      <c r="XDA2" s="64"/>
      <c r="XDB2" s="64"/>
      <c r="XDC2" s="64"/>
      <c r="XDD2" s="64"/>
      <c r="XDE2" s="64"/>
      <c r="XDF2" s="64"/>
      <c r="XDG2" s="64"/>
      <c r="XDH2" s="64"/>
      <c r="XDI2" s="64"/>
      <c r="XDJ2" s="64"/>
      <c r="XDK2" s="64"/>
      <c r="XDL2" s="64"/>
      <c r="XDM2" s="64"/>
      <c r="XDN2" s="64"/>
      <c r="XDO2" s="64"/>
      <c r="XDP2" s="64"/>
      <c r="XDQ2" s="64"/>
      <c r="XDR2" s="64"/>
      <c r="XDS2" s="64"/>
      <c r="XDT2" s="64"/>
      <c r="XDU2" s="64"/>
      <c r="XDV2" s="64"/>
      <c r="XDW2" s="64"/>
      <c r="XDX2" s="64"/>
      <c r="XDY2" s="64"/>
      <c r="XDZ2" s="64"/>
      <c r="XEA2" s="64"/>
      <c r="XEB2" s="64"/>
      <c r="XEC2" s="64"/>
      <c r="XED2" s="64"/>
      <c r="XEE2" s="64"/>
      <c r="XEF2" s="64"/>
      <c r="XEG2" s="64"/>
      <c r="XEH2" s="64"/>
      <c r="XEI2" s="64"/>
      <c r="XEJ2" s="64"/>
      <c r="XEK2" s="64"/>
      <c r="XEL2" s="64"/>
      <c r="XEM2" s="64"/>
      <c r="XEN2" s="64"/>
      <c r="XEO2" s="64"/>
      <c r="XEP2" s="64"/>
      <c r="XEQ2" s="64"/>
      <c r="XER2" s="64"/>
      <c r="XES2" s="64"/>
      <c r="XET2" s="64"/>
      <c r="XEU2" s="64"/>
      <c r="XEV2" s="64"/>
      <c r="XEW2" s="64"/>
      <c r="XEX2" s="64"/>
      <c r="XEY2" s="64"/>
      <c r="XEZ2" s="64"/>
      <c r="XFA2" s="64"/>
      <c r="XFB2" s="64"/>
      <c r="XFC2" s="64"/>
    </row>
    <row r="4" spans="1:16383" ht="12.75" x14ac:dyDescent="0.2">
      <c r="B4" s="66" t="s">
        <v>257</v>
      </c>
    </row>
    <row r="5" spans="1:16383" x14ac:dyDescent="0.2">
      <c r="B5" s="77" t="s">
        <v>39</v>
      </c>
      <c r="C5" s="140" t="s">
        <v>382</v>
      </c>
    </row>
    <row r="27" spans="2:32" ht="12.75" x14ac:dyDescent="0.2">
      <c r="B27" s="66" t="s">
        <v>454</v>
      </c>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c r="AF27" s="66"/>
    </row>
    <row r="28" spans="2:32" x14ac:dyDescent="0.2">
      <c r="B28" s="76" t="s">
        <v>257</v>
      </c>
      <c r="C28" s="76" t="s">
        <v>413</v>
      </c>
      <c r="D28" s="76"/>
      <c r="E28" s="76"/>
      <c r="F28" s="76"/>
      <c r="G28" s="76">
        <v>2025</v>
      </c>
      <c r="H28" s="76">
        <v>2026</v>
      </c>
      <c r="I28" s="76">
        <v>2027</v>
      </c>
      <c r="J28" s="76">
        <v>2028</v>
      </c>
      <c r="K28" s="76">
        <v>2029</v>
      </c>
      <c r="L28" s="76">
        <v>2030</v>
      </c>
      <c r="M28" s="76">
        <v>2031</v>
      </c>
      <c r="N28" s="76">
        <v>2032</v>
      </c>
      <c r="O28" s="76">
        <v>2033</v>
      </c>
      <c r="P28" s="76">
        <v>2034</v>
      </c>
      <c r="Q28" s="76">
        <v>2035</v>
      </c>
      <c r="R28" s="76">
        <v>2036</v>
      </c>
      <c r="S28" s="76">
        <v>2037</v>
      </c>
      <c r="T28" s="76">
        <v>2038</v>
      </c>
      <c r="U28" s="76">
        <v>2039</v>
      </c>
      <c r="V28" s="76">
        <v>2040</v>
      </c>
      <c r="W28" s="76">
        <v>2041</v>
      </c>
      <c r="X28" s="76">
        <v>2042</v>
      </c>
      <c r="Y28" s="76">
        <v>2043</v>
      </c>
      <c r="Z28" s="76">
        <v>2044</v>
      </c>
      <c r="AA28" s="76">
        <v>2045</v>
      </c>
      <c r="AB28" s="76">
        <v>2046</v>
      </c>
      <c r="AC28" s="76">
        <v>2047</v>
      </c>
      <c r="AD28" s="76">
        <v>2048</v>
      </c>
      <c r="AE28" s="76">
        <v>2049</v>
      </c>
      <c r="AF28" s="76">
        <v>2050</v>
      </c>
    </row>
    <row r="29" spans="2:32" x14ac:dyDescent="0.2">
      <c r="B29" s="2" t="str">
        <f>$B$5</f>
        <v>Additional Action</v>
      </c>
      <c r="C29" s="2" t="s">
        <v>414</v>
      </c>
      <c r="D29" s="2"/>
      <c r="E29" s="2"/>
      <c r="F29" s="2"/>
      <c r="G29" s="68">
        <f t="shared" ref="G29:P32" si="0">SUMIFS(G$36:G$58,$C$36:$C$58,$C29,$D$36:$D$58,"Heat Pump")/SUMIFS(G$36:G$58,$C$36:$C$58,$C29)</f>
        <v>4.5526637799270429E-2</v>
      </c>
      <c r="H29" s="68">
        <f t="shared" si="0"/>
        <v>4.9923974999363678E-2</v>
      </c>
      <c r="I29" s="68">
        <f t="shared" si="0"/>
        <v>5.6123066206784047E-2</v>
      </c>
      <c r="J29" s="68">
        <f t="shared" si="0"/>
        <v>6.473531577976803E-2</v>
      </c>
      <c r="K29" s="68">
        <f t="shared" si="0"/>
        <v>7.4351768160169474E-2</v>
      </c>
      <c r="L29" s="68">
        <f t="shared" si="0"/>
        <v>8.5584396728402373E-2</v>
      </c>
      <c r="M29" s="68">
        <f t="shared" si="0"/>
        <v>9.781847582944142E-2</v>
      </c>
      <c r="N29" s="68">
        <f t="shared" si="0"/>
        <v>0.11046782123361321</v>
      </c>
      <c r="O29" s="68">
        <f t="shared" si="0"/>
        <v>0.12392832119898549</v>
      </c>
      <c r="P29" s="68">
        <f t="shared" si="0"/>
        <v>0.13802731363343124</v>
      </c>
      <c r="Q29" s="68">
        <f t="shared" ref="Q29:Z32" si="1">SUMIFS(Q$36:Q$58,$C$36:$C$58,$C29,$D$36:$D$58,"Heat Pump")/SUMIFS(Q$36:Q$58,$C$36:$C$58,$C29)</f>
        <v>0.15315663013300787</v>
      </c>
      <c r="R29" s="68">
        <f t="shared" si="1"/>
        <v>0.16918205004417153</v>
      </c>
      <c r="S29" s="68">
        <f t="shared" si="1"/>
        <v>0.18678891134794046</v>
      </c>
      <c r="T29" s="68">
        <f t="shared" si="1"/>
        <v>0.20478146938113911</v>
      </c>
      <c r="U29" s="68">
        <f t="shared" si="1"/>
        <v>0.2231099866564151</v>
      </c>
      <c r="V29" s="68">
        <f t="shared" si="1"/>
        <v>0.24171049426806893</v>
      </c>
      <c r="W29" s="68">
        <f t="shared" si="1"/>
        <v>0.26063170388325602</v>
      </c>
      <c r="X29" s="68">
        <f t="shared" si="1"/>
        <v>0.28068524107049347</v>
      </c>
      <c r="Y29" s="68">
        <f t="shared" si="1"/>
        <v>0.30152120937603238</v>
      </c>
      <c r="Z29" s="68">
        <f t="shared" si="1"/>
        <v>0.32220315300579577</v>
      </c>
      <c r="AA29" s="68">
        <f t="shared" ref="AA29:AF32" si="2">SUMIFS(AA$36:AA$58,$C$36:$C$58,$C29,$D$36:$D$58,"Heat Pump")/SUMIFS(AA$36:AA$58,$C$36:$C$58,$C29)</f>
        <v>0.34251788580584502</v>
      </c>
      <c r="AB29" s="68">
        <f t="shared" si="2"/>
        <v>0.3623060511832023</v>
      </c>
      <c r="AC29" s="68">
        <f t="shared" si="2"/>
        <v>0.3815408698362594</v>
      </c>
      <c r="AD29" s="68">
        <f t="shared" si="2"/>
        <v>0.40023761435850558</v>
      </c>
      <c r="AE29" s="68">
        <f t="shared" si="2"/>
        <v>0.41843715007636284</v>
      </c>
      <c r="AF29" s="68">
        <f t="shared" si="2"/>
        <v>0.43591204101321968</v>
      </c>
    </row>
    <row r="30" spans="2:32" x14ac:dyDescent="0.2">
      <c r="B30" s="2" t="str">
        <f t="shared" ref="B30:B32" si="3">$B$5</f>
        <v>Additional Action</v>
      </c>
      <c r="C30" s="2" t="s">
        <v>415</v>
      </c>
      <c r="D30" s="2"/>
      <c r="E30" s="2"/>
      <c r="F30" s="2"/>
      <c r="G30" s="68">
        <f t="shared" si="0"/>
        <v>4.0041225525439005E-2</v>
      </c>
      <c r="H30" s="68">
        <f t="shared" si="0"/>
        <v>4.4845797876375729E-2</v>
      </c>
      <c r="I30" s="68">
        <f t="shared" si="0"/>
        <v>5.2094383795758918E-2</v>
      </c>
      <c r="J30" s="68">
        <f t="shared" si="0"/>
        <v>6.2579449252293903E-2</v>
      </c>
      <c r="K30" s="68">
        <f t="shared" si="0"/>
        <v>7.4285056891637474E-2</v>
      </c>
      <c r="L30" s="68">
        <f t="shared" si="0"/>
        <v>8.7995216589034045E-2</v>
      </c>
      <c r="M30" s="68">
        <f t="shared" si="0"/>
        <v>0.10280260269113022</v>
      </c>
      <c r="N30" s="68">
        <f t="shared" si="0"/>
        <v>0.11795763298802302</v>
      </c>
      <c r="O30" s="68">
        <f t="shared" si="0"/>
        <v>0.13397293589824527</v>
      </c>
      <c r="P30" s="68">
        <f t="shared" si="0"/>
        <v>0.15066115908207769</v>
      </c>
      <c r="Q30" s="68">
        <f t="shared" si="1"/>
        <v>0.1685262259158658</v>
      </c>
      <c r="R30" s="68">
        <f t="shared" si="1"/>
        <v>0.18746680793990531</v>
      </c>
      <c r="S30" s="68">
        <f t="shared" si="1"/>
        <v>0.20829503938036079</v>
      </c>
      <c r="T30" s="68">
        <f t="shared" si="1"/>
        <v>0.22942126907239663</v>
      </c>
      <c r="U30" s="68">
        <f t="shared" si="1"/>
        <v>0.2507927963576097</v>
      </c>
      <c r="V30" s="68">
        <f t="shared" si="1"/>
        <v>0.27234272010064786</v>
      </c>
      <c r="W30" s="68">
        <f t="shared" si="1"/>
        <v>0.29421852015751077</v>
      </c>
      <c r="X30" s="68">
        <f t="shared" si="1"/>
        <v>0.31750023226898227</v>
      </c>
      <c r="Y30" s="68">
        <f t="shared" si="1"/>
        <v>0.34170690512227841</v>
      </c>
      <c r="Z30" s="68">
        <f t="shared" si="1"/>
        <v>0.36568562680763006</v>
      </c>
      <c r="AA30" s="68">
        <f t="shared" si="2"/>
        <v>0.38934108605722206</v>
      </c>
      <c r="AB30" s="68">
        <f t="shared" si="2"/>
        <v>0.41255309196907264</v>
      </c>
      <c r="AC30" s="68">
        <f t="shared" si="2"/>
        <v>0.4352872789071166</v>
      </c>
      <c r="AD30" s="68">
        <f t="shared" si="2"/>
        <v>0.45752223178242474</v>
      </c>
      <c r="AE30" s="68">
        <f t="shared" si="2"/>
        <v>0.47908871099962214</v>
      </c>
      <c r="AF30" s="68">
        <f t="shared" si="2"/>
        <v>0.49994249499713173</v>
      </c>
    </row>
    <row r="31" spans="2:32" x14ac:dyDescent="0.2">
      <c r="B31" s="2" t="str">
        <f t="shared" si="3"/>
        <v>Additional Action</v>
      </c>
      <c r="C31" s="2" t="s">
        <v>416</v>
      </c>
      <c r="D31" s="2"/>
      <c r="E31" s="2"/>
      <c r="F31" s="2"/>
      <c r="G31" s="68">
        <f t="shared" si="0"/>
        <v>5.1180254812764732E-2</v>
      </c>
      <c r="H31" s="68">
        <f t="shared" si="0"/>
        <v>5.5270811540198271E-2</v>
      </c>
      <c r="I31" s="68">
        <f t="shared" si="0"/>
        <v>6.0626856528621188E-2</v>
      </c>
      <c r="J31" s="68">
        <f t="shared" si="0"/>
        <v>6.7792322811120714E-2</v>
      </c>
      <c r="K31" s="68">
        <f t="shared" si="0"/>
        <v>7.5776015376014472E-2</v>
      </c>
      <c r="L31" s="68">
        <f t="shared" si="0"/>
        <v>8.5112151430408678E-2</v>
      </c>
      <c r="M31" s="68">
        <f t="shared" si="0"/>
        <v>9.5405967586494125E-2</v>
      </c>
      <c r="N31" s="68">
        <f t="shared" si="0"/>
        <v>0.10613732480017533</v>
      </c>
      <c r="O31" s="68">
        <f t="shared" si="0"/>
        <v>0.11765130455078636</v>
      </c>
      <c r="P31" s="68">
        <f t="shared" si="0"/>
        <v>0.12976024642289685</v>
      </c>
      <c r="Q31" s="68">
        <f t="shared" si="1"/>
        <v>0.14280623022210373</v>
      </c>
      <c r="R31" s="68">
        <f t="shared" si="1"/>
        <v>0.15659714530090407</v>
      </c>
      <c r="S31" s="68">
        <f t="shared" si="1"/>
        <v>0.1718063396103216</v>
      </c>
      <c r="T31" s="68">
        <f t="shared" si="1"/>
        <v>0.18745913214605028</v>
      </c>
      <c r="U31" s="68">
        <f t="shared" si="1"/>
        <v>0.20350986342055552</v>
      </c>
      <c r="V31" s="68">
        <f t="shared" si="1"/>
        <v>0.21988997114253117</v>
      </c>
      <c r="W31" s="68">
        <f t="shared" si="1"/>
        <v>0.23655746578343559</v>
      </c>
      <c r="X31" s="68">
        <f t="shared" si="1"/>
        <v>0.2541921457456357</v>
      </c>
      <c r="Y31" s="68">
        <f t="shared" si="1"/>
        <v>0.27253134774596149</v>
      </c>
      <c r="Z31" s="68">
        <f t="shared" si="1"/>
        <v>0.29082982756128167</v>
      </c>
      <c r="AA31" s="68">
        <f t="shared" si="2"/>
        <v>0.3087211709397944</v>
      </c>
      <c r="AB31" s="68">
        <f t="shared" si="2"/>
        <v>0.32598667825718797</v>
      </c>
      <c r="AC31" s="68">
        <f t="shared" si="2"/>
        <v>0.34261347867163472</v>
      </c>
      <c r="AD31" s="68">
        <f t="shared" si="2"/>
        <v>0.3586713036730671</v>
      </c>
      <c r="AE31" s="68">
        <f t="shared" si="2"/>
        <v>0.37443608180315974</v>
      </c>
      <c r="AF31" s="68">
        <f t="shared" si="2"/>
        <v>0.3894554088072637</v>
      </c>
    </row>
    <row r="32" spans="2:32" x14ac:dyDescent="0.2">
      <c r="B32" s="2" t="str">
        <f t="shared" si="3"/>
        <v>Additional Action</v>
      </c>
      <c r="C32" s="2" t="s">
        <v>417</v>
      </c>
      <c r="D32" s="2"/>
      <c r="E32" s="2"/>
      <c r="F32" s="2"/>
      <c r="G32" s="68">
        <f t="shared" si="0"/>
        <v>4.7819027485435601E-2</v>
      </c>
      <c r="H32" s="68">
        <f t="shared" si="0"/>
        <v>5.1373289357462479E-2</v>
      </c>
      <c r="I32" s="68">
        <f t="shared" si="0"/>
        <v>5.5774344533548986E-2</v>
      </c>
      <c r="J32" s="68">
        <f t="shared" si="0"/>
        <v>6.0910699251296649E-2</v>
      </c>
      <c r="K32" s="68">
        <f t="shared" si="0"/>
        <v>6.6790312367199539E-2</v>
      </c>
      <c r="L32" s="68">
        <f t="shared" si="0"/>
        <v>7.3408094384819267E-2</v>
      </c>
      <c r="M32" s="68">
        <f t="shared" si="0"/>
        <v>8.0722797535912272E-2</v>
      </c>
      <c r="N32" s="68">
        <f t="shared" si="0"/>
        <v>8.8783374431725001E-2</v>
      </c>
      <c r="O32" s="68">
        <f t="shared" si="0"/>
        <v>9.755300454432797E-2</v>
      </c>
      <c r="P32" s="68">
        <f t="shared" si="0"/>
        <v>0.10703371564267661</v>
      </c>
      <c r="Q32" s="68">
        <f t="shared" si="1"/>
        <v>0.11721152855922898</v>
      </c>
      <c r="R32" s="68">
        <f t="shared" si="1"/>
        <v>0.12807978750624546</v>
      </c>
      <c r="S32" s="68">
        <f t="shared" si="1"/>
        <v>0.13962059434659715</v>
      </c>
      <c r="T32" s="68">
        <f t="shared" si="1"/>
        <v>0.15180515352130347</v>
      </c>
      <c r="U32" s="68">
        <f t="shared" si="1"/>
        <v>0.16457724482351077</v>
      </c>
      <c r="V32" s="68">
        <f t="shared" si="1"/>
        <v>0.1779134827090422</v>
      </c>
      <c r="W32" s="68">
        <f t="shared" si="1"/>
        <v>0.19177039985614622</v>
      </c>
      <c r="X32" s="68">
        <f t="shared" si="1"/>
        <v>0.20606969086684926</v>
      </c>
      <c r="Y32" s="68">
        <f t="shared" si="1"/>
        <v>0.22077629937254564</v>
      </c>
      <c r="Z32" s="68">
        <f t="shared" si="1"/>
        <v>0.23518790196697206</v>
      </c>
      <c r="AA32" s="68">
        <f t="shared" si="2"/>
        <v>0.24923893200534014</v>
      </c>
      <c r="AB32" s="68">
        <f t="shared" si="2"/>
        <v>0.2628658163209156</v>
      </c>
      <c r="AC32" s="68">
        <f t="shared" si="2"/>
        <v>0.27601287720425383</v>
      </c>
      <c r="AD32" s="68">
        <f t="shared" si="2"/>
        <v>0.2886145000655706</v>
      </c>
      <c r="AE32" s="68">
        <f t="shared" si="2"/>
        <v>0.30064921177490611</v>
      </c>
      <c r="AF32" s="68">
        <f t="shared" si="2"/>
        <v>0.3120547180164977</v>
      </c>
    </row>
    <row r="34" spans="2:32" ht="12.75" x14ac:dyDescent="0.2">
      <c r="B34" s="66" t="s">
        <v>455</v>
      </c>
      <c r="C34" s="66"/>
      <c r="D34" s="66"/>
      <c r="E34" s="66"/>
      <c r="F34" s="66"/>
      <c r="G34" s="66"/>
      <c r="H34" s="66"/>
      <c r="I34" s="66"/>
      <c r="J34" s="66"/>
      <c r="K34" s="66"/>
      <c r="L34" s="66"/>
      <c r="M34" s="66"/>
      <c r="N34" s="66"/>
      <c r="O34" s="66"/>
      <c r="P34" s="66"/>
      <c r="Q34" s="66"/>
      <c r="R34" s="66"/>
      <c r="S34" s="66"/>
      <c r="T34" s="66"/>
      <c r="U34" s="66"/>
      <c r="V34" s="66"/>
      <c r="W34" s="66"/>
      <c r="X34" s="66"/>
      <c r="Y34" s="66"/>
      <c r="Z34" s="66"/>
      <c r="AA34" s="66"/>
      <c r="AB34" s="66"/>
      <c r="AC34" s="66"/>
      <c r="AD34" s="66"/>
      <c r="AE34" s="66"/>
      <c r="AF34" s="66"/>
    </row>
    <row r="35" spans="2:32" x14ac:dyDescent="0.2">
      <c r="B35" s="76" t="s">
        <v>257</v>
      </c>
      <c r="C35" s="76" t="s">
        <v>413</v>
      </c>
      <c r="D35" s="76" t="s">
        <v>419</v>
      </c>
      <c r="E35" s="76"/>
      <c r="F35" s="76"/>
      <c r="G35" s="76">
        <v>2025</v>
      </c>
      <c r="H35" s="76">
        <v>2026</v>
      </c>
      <c r="I35" s="76">
        <v>2027</v>
      </c>
      <c r="J35" s="76">
        <v>2028</v>
      </c>
      <c r="K35" s="76">
        <v>2029</v>
      </c>
      <c r="L35" s="76">
        <v>2030</v>
      </c>
      <c r="M35" s="76">
        <v>2031</v>
      </c>
      <c r="N35" s="76">
        <v>2032</v>
      </c>
      <c r="O35" s="76">
        <v>2033</v>
      </c>
      <c r="P35" s="76">
        <v>2034</v>
      </c>
      <c r="Q35" s="76">
        <v>2035</v>
      </c>
      <c r="R35" s="76">
        <v>2036</v>
      </c>
      <c r="S35" s="76">
        <v>2037</v>
      </c>
      <c r="T35" s="76">
        <v>2038</v>
      </c>
      <c r="U35" s="76">
        <v>2039</v>
      </c>
      <c r="V35" s="76">
        <v>2040</v>
      </c>
      <c r="W35" s="76">
        <v>2041</v>
      </c>
      <c r="X35" s="76">
        <v>2042</v>
      </c>
      <c r="Y35" s="76">
        <v>2043</v>
      </c>
      <c r="Z35" s="76">
        <v>2044</v>
      </c>
      <c r="AA35" s="76">
        <v>2045</v>
      </c>
      <c r="AB35" s="76">
        <v>2046</v>
      </c>
      <c r="AC35" s="76">
        <v>2047</v>
      </c>
      <c r="AD35" s="76">
        <v>2048</v>
      </c>
      <c r="AE35" s="76">
        <v>2049</v>
      </c>
      <c r="AF35" s="76">
        <v>2050</v>
      </c>
    </row>
    <row r="36" spans="2:32" x14ac:dyDescent="0.2">
      <c r="B36" s="2" t="str">
        <f>$B$5</f>
        <v>Additional Action</v>
      </c>
      <c r="C36" s="2" t="s">
        <v>414</v>
      </c>
      <c r="D36" s="2" t="s">
        <v>420</v>
      </c>
      <c r="E36" s="2"/>
      <c r="F36" s="2"/>
      <c r="G36" s="67">
        <f t="shared" ref="G36:P40" si="4">SUMIFS(G$63:G$161,$B$63:$B$161,$B36,$E$63:$E$161,$D36)</f>
        <v>335399.06011640042</v>
      </c>
      <c r="H36" s="67">
        <f t="shared" si="4"/>
        <v>367565.0601164003</v>
      </c>
      <c r="I36" s="67">
        <f t="shared" si="4"/>
        <v>412947.0601164003</v>
      </c>
      <c r="J36" s="67">
        <f t="shared" si="4"/>
        <v>476018.0601164003</v>
      </c>
      <c r="K36" s="67">
        <f t="shared" si="4"/>
        <v>546391.06011640048</v>
      </c>
      <c r="L36" s="67">
        <f t="shared" si="4"/>
        <v>628548.06011640048</v>
      </c>
      <c r="M36" s="67">
        <f t="shared" si="4"/>
        <v>717949.06011640048</v>
      </c>
      <c r="N36" s="67">
        <f t="shared" si="4"/>
        <v>810292.06011640048</v>
      </c>
      <c r="O36" s="67">
        <f t="shared" si="4"/>
        <v>908469.06011640048</v>
      </c>
      <c r="P36" s="67">
        <f t="shared" si="4"/>
        <v>1011205.0601164005</v>
      </c>
      <c r="Q36" s="67">
        <f t="shared" ref="Q36:Z40" si="5">SUMIFS(Q$63:Q$161,$B$63:$B$161,$B36,$E$63:$E$161,$D36)</f>
        <v>1121361.0601164005</v>
      </c>
      <c r="R36" s="67">
        <f t="shared" si="5"/>
        <v>1237940.0601164005</v>
      </c>
      <c r="S36" s="67">
        <f t="shared" si="5"/>
        <v>1365948.0601164005</v>
      </c>
      <c r="T36" s="67">
        <f t="shared" si="5"/>
        <v>1496616.0601164005</v>
      </c>
      <c r="U36" s="67">
        <f t="shared" si="5"/>
        <v>1629587.0601164005</v>
      </c>
      <c r="V36" s="67">
        <f t="shared" si="5"/>
        <v>1764385.0601164005</v>
      </c>
      <c r="W36" s="67">
        <f t="shared" si="5"/>
        <v>1901371.0601164005</v>
      </c>
      <c r="X36" s="67">
        <f t="shared" si="5"/>
        <v>2046444.0601164005</v>
      </c>
      <c r="Y36" s="67">
        <f t="shared" si="5"/>
        <v>2197055.0601164005</v>
      </c>
      <c r="Z36" s="67">
        <f t="shared" si="5"/>
        <v>2346368.0601164005</v>
      </c>
      <c r="AA36" s="67">
        <f t="shared" ref="AA36:AF40" si="6">SUMIFS(AA$63:AA$161,$B$63:$B$161,$B36,$E$63:$E$161,$D36)</f>
        <v>2492830.0601164005</v>
      </c>
      <c r="AB36" s="67">
        <f t="shared" si="6"/>
        <v>2635296.0601164</v>
      </c>
      <c r="AC36" s="67">
        <f t="shared" si="6"/>
        <v>2773575.0601164</v>
      </c>
      <c r="AD36" s="67">
        <f t="shared" si="6"/>
        <v>2907795.0601164</v>
      </c>
      <c r="AE36" s="67">
        <f t="shared" si="6"/>
        <v>3038244.0601164</v>
      </c>
      <c r="AF36" s="67">
        <f t="shared" si="6"/>
        <v>3163295.0601164</v>
      </c>
    </row>
    <row r="37" spans="2:32" x14ac:dyDescent="0.2">
      <c r="B37" s="2" t="str">
        <f t="shared" ref="B37:B40" si="7">$B$5</f>
        <v>Additional Action</v>
      </c>
      <c r="C37" s="2" t="s">
        <v>414</v>
      </c>
      <c r="D37" s="2" t="s">
        <v>421</v>
      </c>
      <c r="E37" s="2"/>
      <c r="F37" s="2"/>
      <c r="G37" s="67">
        <f t="shared" si="4"/>
        <v>4523709.6757009504</v>
      </c>
      <c r="H37" s="67">
        <f t="shared" si="4"/>
        <v>4521642.6757009504</v>
      </c>
      <c r="I37" s="67">
        <f t="shared" si="4"/>
        <v>4510776.6757009504</v>
      </c>
      <c r="J37" s="67">
        <f t="shared" si="4"/>
        <v>4486806.6757009504</v>
      </c>
      <c r="K37" s="67">
        <f t="shared" si="4"/>
        <v>4460417.6757009504</v>
      </c>
      <c r="L37" s="67">
        <f t="shared" si="4"/>
        <v>4427016.6757009504</v>
      </c>
      <c r="M37" s="67">
        <f t="shared" si="4"/>
        <v>4387456.6757009504</v>
      </c>
      <c r="N37" s="67">
        <f t="shared" si="4"/>
        <v>4346061.6757009504</v>
      </c>
      <c r="O37" s="67">
        <f t="shared" si="4"/>
        <v>4300451.6757009504</v>
      </c>
      <c r="P37" s="67">
        <f t="shared" si="4"/>
        <v>4252324.6757009504</v>
      </c>
      <c r="Q37" s="67">
        <f t="shared" si="5"/>
        <v>4199144.6757009504</v>
      </c>
      <c r="R37" s="67">
        <f t="shared" si="5"/>
        <v>4141884.6757009504</v>
      </c>
      <c r="S37" s="67">
        <f t="shared" si="5"/>
        <v>4076007.6757009504</v>
      </c>
      <c r="T37" s="67">
        <f t="shared" si="5"/>
        <v>4009095.6757009504</v>
      </c>
      <c r="U37" s="67">
        <f t="shared" si="5"/>
        <v>3941212.6757009504</v>
      </c>
      <c r="V37" s="67">
        <f t="shared" si="5"/>
        <v>3872511.6757009504</v>
      </c>
      <c r="W37" s="67">
        <f t="shared" si="5"/>
        <v>3802378.6757009504</v>
      </c>
      <c r="X37" s="67">
        <f t="shared" si="5"/>
        <v>3725459.67570095</v>
      </c>
      <c r="Y37" s="67">
        <f t="shared" si="5"/>
        <v>3643592.67570095</v>
      </c>
      <c r="Z37" s="67">
        <f t="shared" si="5"/>
        <v>3559567.67570095</v>
      </c>
      <c r="AA37" s="67">
        <f t="shared" si="6"/>
        <v>3474659.67570095</v>
      </c>
      <c r="AB37" s="67">
        <f t="shared" si="6"/>
        <v>3389787.67570095</v>
      </c>
      <c r="AC37" s="67">
        <f t="shared" si="6"/>
        <v>3305045.67570095</v>
      </c>
      <c r="AD37" s="67">
        <f t="shared" si="6"/>
        <v>3220335.67570095</v>
      </c>
      <c r="AE37" s="67">
        <f t="shared" si="6"/>
        <v>3135371.67570095</v>
      </c>
      <c r="AF37" s="67">
        <f t="shared" si="6"/>
        <v>3052123.67570095</v>
      </c>
    </row>
    <row r="38" spans="2:32" x14ac:dyDescent="0.2">
      <c r="B38" s="2" t="str">
        <f t="shared" si="7"/>
        <v>Additional Action</v>
      </c>
      <c r="C38" s="2" t="s">
        <v>414</v>
      </c>
      <c r="D38" s="2" t="s">
        <v>243</v>
      </c>
      <c r="E38" s="2"/>
      <c r="F38" s="2"/>
      <c r="G38" s="67">
        <f t="shared" si="4"/>
        <v>1206316.7474443854</v>
      </c>
      <c r="H38" s="67">
        <f t="shared" si="4"/>
        <v>1182483.7474443854</v>
      </c>
      <c r="I38" s="67">
        <f t="shared" si="4"/>
        <v>1156095.7474443852</v>
      </c>
      <c r="J38" s="67">
        <f t="shared" si="4"/>
        <v>1127001.7474443852</v>
      </c>
      <c r="K38" s="67">
        <f t="shared" si="4"/>
        <v>1094923.7474443852</v>
      </c>
      <c r="L38" s="67">
        <f t="shared" si="4"/>
        <v>1059903.7474443852</v>
      </c>
      <c r="M38" s="67">
        <f t="shared" si="4"/>
        <v>1024231.7474443853</v>
      </c>
      <c r="N38" s="67">
        <f t="shared" si="4"/>
        <v>987989.74744438543</v>
      </c>
      <c r="O38" s="67">
        <f t="shared" si="4"/>
        <v>951209.74744438543</v>
      </c>
      <c r="P38" s="67">
        <f t="shared" si="4"/>
        <v>913693.74744438531</v>
      </c>
      <c r="Q38" s="67">
        <f t="shared" si="5"/>
        <v>875209.74744438531</v>
      </c>
      <c r="R38" s="67">
        <f t="shared" si="5"/>
        <v>835817.74744438531</v>
      </c>
      <c r="S38" s="67">
        <f t="shared" si="5"/>
        <v>795656.74744438543</v>
      </c>
      <c r="T38" s="67">
        <f t="shared" si="5"/>
        <v>755058.74744438543</v>
      </c>
      <c r="U38" s="67">
        <f t="shared" si="5"/>
        <v>714265.74744438543</v>
      </c>
      <c r="V38" s="67">
        <f t="shared" si="5"/>
        <v>673484.74744438543</v>
      </c>
      <c r="W38" s="67">
        <f t="shared" si="5"/>
        <v>632951.74744438543</v>
      </c>
      <c r="X38" s="67">
        <f t="shared" si="5"/>
        <v>592898.74744438543</v>
      </c>
      <c r="Y38" s="67">
        <f t="shared" si="5"/>
        <v>553603.74744438543</v>
      </c>
      <c r="Z38" s="67">
        <f t="shared" si="5"/>
        <v>516692.74744438543</v>
      </c>
      <c r="AA38" s="67">
        <f t="shared" si="6"/>
        <v>482268.74744438543</v>
      </c>
      <c r="AB38" s="67">
        <f t="shared" si="6"/>
        <v>450496.74744438543</v>
      </c>
      <c r="AC38" s="67">
        <f t="shared" si="6"/>
        <v>421395.74744438543</v>
      </c>
      <c r="AD38" s="67">
        <f t="shared" si="6"/>
        <v>394868.74744438543</v>
      </c>
      <c r="AE38" s="67">
        <f t="shared" si="6"/>
        <v>370837.74744438543</v>
      </c>
      <c r="AF38" s="67">
        <f t="shared" si="6"/>
        <v>348971.74744438543</v>
      </c>
    </row>
    <row r="39" spans="2:32" x14ac:dyDescent="0.2">
      <c r="B39" s="2" t="str">
        <f t="shared" si="7"/>
        <v>Additional Action</v>
      </c>
      <c r="C39" s="2" t="s">
        <v>414</v>
      </c>
      <c r="D39" s="2" t="s">
        <v>422</v>
      </c>
      <c r="E39" s="2"/>
      <c r="F39" s="2"/>
      <c r="G39" s="67">
        <f t="shared" si="4"/>
        <v>838817.50214093353</v>
      </c>
      <c r="H39" s="67">
        <f t="shared" si="4"/>
        <v>828568.50214093365</v>
      </c>
      <c r="I39" s="67">
        <f t="shared" si="4"/>
        <v>816456.50214093353</v>
      </c>
      <c r="J39" s="67">
        <f t="shared" si="4"/>
        <v>802482.50214093365</v>
      </c>
      <c r="K39" s="67">
        <f t="shared" si="4"/>
        <v>786642.50214093365</v>
      </c>
      <c r="L39" s="67">
        <f t="shared" si="4"/>
        <v>768999.50214093365</v>
      </c>
      <c r="M39" s="67">
        <f t="shared" si="4"/>
        <v>750867.50214093365</v>
      </c>
      <c r="N39" s="67">
        <f t="shared" si="4"/>
        <v>732276.50214093365</v>
      </c>
      <c r="O39" s="67">
        <f t="shared" si="4"/>
        <v>712626.50214093365</v>
      </c>
      <c r="P39" s="67">
        <f t="shared" si="4"/>
        <v>691694.50214093365</v>
      </c>
      <c r="Q39" s="67">
        <f t="shared" si="5"/>
        <v>669395.50214093365</v>
      </c>
      <c r="R39" s="67">
        <f t="shared" si="5"/>
        <v>645663.50214093365</v>
      </c>
      <c r="S39" s="67">
        <f t="shared" si="5"/>
        <v>619939.50214093365</v>
      </c>
      <c r="T39" s="67">
        <f t="shared" si="5"/>
        <v>592987.50214093365</v>
      </c>
      <c r="U39" s="67">
        <f t="shared" si="5"/>
        <v>564967.50214093365</v>
      </c>
      <c r="V39" s="67">
        <f t="shared" si="5"/>
        <v>535945.50214093365</v>
      </c>
      <c r="W39" s="67">
        <f t="shared" si="5"/>
        <v>505976.50214093359</v>
      </c>
      <c r="X39" s="67">
        <f t="shared" si="5"/>
        <v>474213.50214093359</v>
      </c>
      <c r="Y39" s="67">
        <f t="shared" si="5"/>
        <v>441155.50214093359</v>
      </c>
      <c r="Z39" s="67">
        <f t="shared" si="5"/>
        <v>409181.50214093359</v>
      </c>
      <c r="AA39" s="67">
        <f t="shared" si="6"/>
        <v>378466.50214093359</v>
      </c>
      <c r="AB39" s="67">
        <f t="shared" si="6"/>
        <v>349088.50214093359</v>
      </c>
      <c r="AC39" s="67">
        <f t="shared" si="6"/>
        <v>321121.50214093359</v>
      </c>
      <c r="AD39" s="67">
        <f t="shared" si="6"/>
        <v>294650.50214093359</v>
      </c>
      <c r="AE39" s="67">
        <f t="shared" si="6"/>
        <v>269710.50214093359</v>
      </c>
      <c r="AF39" s="67">
        <f t="shared" si="6"/>
        <v>246310.50214093359</v>
      </c>
    </row>
    <row r="40" spans="2:32" x14ac:dyDescent="0.2">
      <c r="B40" s="2" t="str">
        <f t="shared" si="7"/>
        <v>Additional Action</v>
      </c>
      <c r="C40" s="2" t="s">
        <v>414</v>
      </c>
      <c r="D40" s="2" t="s">
        <v>423</v>
      </c>
      <c r="E40" s="2"/>
      <c r="F40" s="2"/>
      <c r="G40" s="67">
        <f t="shared" si="4"/>
        <v>462851.89200062561</v>
      </c>
      <c r="H40" s="67">
        <f t="shared" si="4"/>
        <v>462235.89200062549</v>
      </c>
      <c r="I40" s="67">
        <f t="shared" si="4"/>
        <v>461608.89200062561</v>
      </c>
      <c r="J40" s="67">
        <f t="shared" si="4"/>
        <v>460988.89200062561</v>
      </c>
      <c r="K40" s="67">
        <f t="shared" si="4"/>
        <v>460354.89200062561</v>
      </c>
      <c r="L40" s="67">
        <f t="shared" si="4"/>
        <v>459721.89200062561</v>
      </c>
      <c r="M40" s="67">
        <f t="shared" si="4"/>
        <v>459100.89200062549</v>
      </c>
      <c r="N40" s="67">
        <f t="shared" si="4"/>
        <v>458475.89200062549</v>
      </c>
      <c r="O40" s="67">
        <f t="shared" si="4"/>
        <v>457843.89200062549</v>
      </c>
      <c r="P40" s="67">
        <f t="shared" si="4"/>
        <v>457204.89200062549</v>
      </c>
      <c r="Q40" s="67">
        <f t="shared" si="5"/>
        <v>456550.89200062549</v>
      </c>
      <c r="R40" s="67">
        <f t="shared" si="5"/>
        <v>455900.89200062549</v>
      </c>
      <c r="S40" s="67">
        <f t="shared" si="5"/>
        <v>455237.89200062549</v>
      </c>
      <c r="T40" s="67">
        <f t="shared" si="5"/>
        <v>454598.89200062549</v>
      </c>
      <c r="U40" s="67">
        <f t="shared" si="5"/>
        <v>453929.89200062549</v>
      </c>
      <c r="V40" s="67">
        <f t="shared" si="5"/>
        <v>453252.89200062549</v>
      </c>
      <c r="W40" s="67">
        <f t="shared" si="5"/>
        <v>452562.89200062549</v>
      </c>
      <c r="X40" s="67">
        <f t="shared" si="5"/>
        <v>451869.89200062549</v>
      </c>
      <c r="Y40" s="67">
        <f t="shared" si="5"/>
        <v>451161.89200062549</v>
      </c>
      <c r="Z40" s="67">
        <f t="shared" si="5"/>
        <v>450452.89200062549</v>
      </c>
      <c r="AA40" s="67">
        <f t="shared" si="6"/>
        <v>449730.89200062549</v>
      </c>
      <c r="AB40" s="67">
        <f t="shared" si="6"/>
        <v>449004.89200062549</v>
      </c>
      <c r="AC40" s="67">
        <f t="shared" si="6"/>
        <v>448266.89200062549</v>
      </c>
      <c r="AD40" s="67">
        <f t="shared" si="6"/>
        <v>447521.89200062549</v>
      </c>
      <c r="AE40" s="67">
        <f t="shared" si="6"/>
        <v>446768.89200062549</v>
      </c>
      <c r="AF40" s="67">
        <f t="shared" si="6"/>
        <v>446026.89200062549</v>
      </c>
    </row>
    <row r="41" spans="2:32" x14ac:dyDescent="0.2">
      <c r="B41" s="2"/>
      <c r="C41" s="2"/>
      <c r="D41" s="2"/>
      <c r="E41" s="2"/>
      <c r="F41" s="2"/>
      <c r="G41" s="67"/>
      <c r="H41" s="67"/>
      <c r="I41" s="67"/>
      <c r="J41" s="67"/>
      <c r="K41" s="67"/>
      <c r="L41" s="67"/>
      <c r="M41" s="67"/>
      <c r="N41" s="67"/>
      <c r="O41" s="67"/>
      <c r="P41" s="67"/>
      <c r="Q41" s="67"/>
      <c r="R41" s="67"/>
      <c r="S41" s="67"/>
      <c r="T41" s="67"/>
      <c r="U41" s="67"/>
      <c r="V41" s="67"/>
      <c r="W41" s="67"/>
      <c r="X41" s="67"/>
      <c r="Y41" s="67"/>
      <c r="Z41" s="67"/>
      <c r="AA41" s="67"/>
      <c r="AB41" s="67"/>
      <c r="AC41" s="67"/>
      <c r="AD41" s="67"/>
      <c r="AE41" s="67"/>
      <c r="AF41" s="67"/>
    </row>
    <row r="42" spans="2:32" x14ac:dyDescent="0.2">
      <c r="B42" s="2" t="str">
        <f>$B$5</f>
        <v>Additional Action</v>
      </c>
      <c r="C42" s="2" t="s">
        <v>415</v>
      </c>
      <c r="D42" s="2" t="s">
        <v>420</v>
      </c>
      <c r="E42" s="2"/>
      <c r="F42" s="2"/>
      <c r="G42" s="67">
        <f t="shared" ref="G42:P46" si="8">SUMIFS(G$167:G$575,$B$167:$B$575,$B42,$D$167:$D$575,$C42,$F$167:$F$575,$D42)</f>
        <v>142758.21158764724</v>
      </c>
      <c r="H42" s="67">
        <f t="shared" si="8"/>
        <v>159681.21158764724</v>
      </c>
      <c r="I42" s="67">
        <f t="shared" si="8"/>
        <v>185251.21158764727</v>
      </c>
      <c r="J42" s="67">
        <f t="shared" si="8"/>
        <v>222250.21158764727</v>
      </c>
      <c r="K42" s="67">
        <f t="shared" si="8"/>
        <v>263483.21158764727</v>
      </c>
      <c r="L42" s="67">
        <f t="shared" si="8"/>
        <v>311712.21158764727</v>
      </c>
      <c r="M42" s="67">
        <f t="shared" si="8"/>
        <v>363698.21158764721</v>
      </c>
      <c r="N42" s="67">
        <f t="shared" si="8"/>
        <v>416781.21158764721</v>
      </c>
      <c r="O42" s="67">
        <f t="shared" si="8"/>
        <v>472766.21158764721</v>
      </c>
      <c r="P42" s="67">
        <f t="shared" si="8"/>
        <v>530980.21158764721</v>
      </c>
      <c r="Q42" s="67">
        <f t="shared" ref="Q42:Z46" si="9">SUMIFS(Q$167:Q$575,$B$167:$B$575,$B42,$D$167:$D$575,$C42,$F$167:$F$575,$D42)</f>
        <v>593191.21158764721</v>
      </c>
      <c r="R42" s="67">
        <f t="shared" si="9"/>
        <v>659023.21158764721</v>
      </c>
      <c r="S42" s="67">
        <f t="shared" si="9"/>
        <v>731323.21158764721</v>
      </c>
      <c r="T42" s="67">
        <f t="shared" si="9"/>
        <v>804484.21158764721</v>
      </c>
      <c r="U42" s="67">
        <f t="shared" si="9"/>
        <v>878322.21158764721</v>
      </c>
      <c r="V42" s="67">
        <f t="shared" si="9"/>
        <v>952602.21158764721</v>
      </c>
      <c r="W42" s="67">
        <f t="shared" si="9"/>
        <v>1027838.2115876472</v>
      </c>
      <c r="X42" s="67">
        <f t="shared" si="9"/>
        <v>1107792.2115876472</v>
      </c>
      <c r="Y42" s="67">
        <f t="shared" si="9"/>
        <v>1190769.2115876472</v>
      </c>
      <c r="Z42" s="67">
        <f t="shared" si="9"/>
        <v>1272755.2115876472</v>
      </c>
      <c r="AA42" s="67">
        <f t="shared" ref="AA42:AF46" si="10">SUMIFS(AA$167:AA$575,$B$167:$B$575,$B42,$D$167:$D$575,$C42,$F$167:$F$575,$D42)</f>
        <v>1353412.211587647</v>
      </c>
      <c r="AB42" s="67">
        <f t="shared" si="10"/>
        <v>1432337.2115876472</v>
      </c>
      <c r="AC42" s="67">
        <f t="shared" si="10"/>
        <v>1509411.2115876472</v>
      </c>
      <c r="AD42" s="67">
        <f t="shared" si="10"/>
        <v>1584568.2115876472</v>
      </c>
      <c r="AE42" s="67">
        <f t="shared" si="10"/>
        <v>1657237.2115876472</v>
      </c>
      <c r="AF42" s="67">
        <f t="shared" si="10"/>
        <v>1727269.2115876472</v>
      </c>
    </row>
    <row r="43" spans="2:32" x14ac:dyDescent="0.2">
      <c r="B43" s="2" t="str">
        <f t="shared" ref="B43:B46" si="11">$B$5</f>
        <v>Additional Action</v>
      </c>
      <c r="C43" s="2" t="s">
        <v>415</v>
      </c>
      <c r="D43" s="2" t="s">
        <v>421</v>
      </c>
      <c r="E43" s="2"/>
      <c r="F43" s="2"/>
      <c r="G43" s="67">
        <f t="shared" si="8"/>
        <v>2205984.0101629561</v>
      </c>
      <c r="H43" s="67">
        <f t="shared" si="8"/>
        <v>2204634.0101629561</v>
      </c>
      <c r="I43" s="67">
        <f t="shared" si="8"/>
        <v>2196843.0101629561</v>
      </c>
      <c r="J43" s="67">
        <f t="shared" si="8"/>
        <v>2179874.0101629561</v>
      </c>
      <c r="K43" s="67">
        <f t="shared" si="8"/>
        <v>2160909.0101629561</v>
      </c>
      <c r="L43" s="67">
        <f t="shared" si="8"/>
        <v>2137091.0101629561</v>
      </c>
      <c r="M43" s="67">
        <f t="shared" si="8"/>
        <v>2110007.0101629565</v>
      </c>
      <c r="N43" s="67">
        <f t="shared" si="8"/>
        <v>2082281.0101629565</v>
      </c>
      <c r="O43" s="67">
        <f t="shared" si="8"/>
        <v>2052067.0101629565</v>
      </c>
      <c r="P43" s="67">
        <f t="shared" si="8"/>
        <v>2020155.0101629565</v>
      </c>
      <c r="Q43" s="67">
        <f t="shared" si="9"/>
        <v>1984959.0101629565</v>
      </c>
      <c r="R43" s="67">
        <f t="shared" si="9"/>
        <v>1946814.0101629565</v>
      </c>
      <c r="S43" s="67">
        <f t="shared" si="9"/>
        <v>1902922.0101629565</v>
      </c>
      <c r="T43" s="67">
        <f t="shared" si="9"/>
        <v>1858389.0101629565</v>
      </c>
      <c r="U43" s="67">
        <f t="shared" si="9"/>
        <v>1813239.0101629565</v>
      </c>
      <c r="V43" s="67">
        <f t="shared" si="9"/>
        <v>1767513.0101629565</v>
      </c>
      <c r="W43" s="67">
        <f t="shared" si="9"/>
        <v>1720597.0101629565</v>
      </c>
      <c r="X43" s="67">
        <f t="shared" si="9"/>
        <v>1668895.0101629565</v>
      </c>
      <c r="Y43" s="67">
        <f t="shared" si="9"/>
        <v>1613682.0101629565</v>
      </c>
      <c r="Z43" s="67">
        <f t="shared" si="9"/>
        <v>1557549.0101629565</v>
      </c>
      <c r="AA43" s="67">
        <f t="shared" si="10"/>
        <v>1500692.0101629565</v>
      </c>
      <c r="AB43" s="67">
        <f t="shared" si="10"/>
        <v>1443422.0101629565</v>
      </c>
      <c r="AC43" s="67">
        <f t="shared" si="10"/>
        <v>1385839.0101629565</v>
      </c>
      <c r="AD43" s="67">
        <f t="shared" si="10"/>
        <v>1328049.0101629565</v>
      </c>
      <c r="AE43" s="67">
        <f t="shared" si="10"/>
        <v>1270709.0101629565</v>
      </c>
      <c r="AF43" s="67">
        <f t="shared" si="10"/>
        <v>1214270.0101629565</v>
      </c>
    </row>
    <row r="44" spans="2:32" x14ac:dyDescent="0.2">
      <c r="B44" s="2" t="str">
        <f t="shared" si="11"/>
        <v>Additional Action</v>
      </c>
      <c r="C44" s="2" t="s">
        <v>415</v>
      </c>
      <c r="D44" s="2" t="s">
        <v>243</v>
      </c>
      <c r="E44" s="2"/>
      <c r="F44" s="2"/>
      <c r="G44" s="67">
        <f t="shared" si="8"/>
        <v>701674.21748588048</v>
      </c>
      <c r="H44" s="67">
        <f t="shared" si="8"/>
        <v>684727.21748588048</v>
      </c>
      <c r="I44" s="67">
        <f t="shared" si="8"/>
        <v>666016.21748588048</v>
      </c>
      <c r="J44" s="67">
        <f t="shared" si="8"/>
        <v>645512.21748588048</v>
      </c>
      <c r="K44" s="67">
        <f t="shared" si="8"/>
        <v>623229.21748588048</v>
      </c>
      <c r="L44" s="67">
        <f t="shared" si="8"/>
        <v>599209.21748588025</v>
      </c>
      <c r="M44" s="67">
        <f t="shared" si="8"/>
        <v>574817.21748588025</v>
      </c>
      <c r="N44" s="67">
        <f t="shared" si="8"/>
        <v>550092.21748588025</v>
      </c>
      <c r="O44" s="67">
        <f t="shared" si="8"/>
        <v>525079.21748588036</v>
      </c>
      <c r="P44" s="67">
        <f t="shared" si="8"/>
        <v>499645.21748588025</v>
      </c>
      <c r="Q44" s="67">
        <f t="shared" si="9"/>
        <v>473607.21748588025</v>
      </c>
      <c r="R44" s="67">
        <f t="shared" si="9"/>
        <v>447003.21748588025</v>
      </c>
      <c r="S44" s="67">
        <f t="shared" si="9"/>
        <v>419937.21748588025</v>
      </c>
      <c r="T44" s="67">
        <f t="shared" si="9"/>
        <v>392661.21748588036</v>
      </c>
      <c r="U44" s="67">
        <f t="shared" si="9"/>
        <v>365347.21748588036</v>
      </c>
      <c r="V44" s="67">
        <f t="shared" si="9"/>
        <v>338165.21748588036</v>
      </c>
      <c r="W44" s="67">
        <f t="shared" si="9"/>
        <v>311282.21748588036</v>
      </c>
      <c r="X44" s="67">
        <f t="shared" si="9"/>
        <v>284894.21748588036</v>
      </c>
      <c r="Y44" s="67">
        <f t="shared" si="9"/>
        <v>259190.21748588036</v>
      </c>
      <c r="Z44" s="67">
        <f t="shared" si="9"/>
        <v>235176.21748588036</v>
      </c>
      <c r="AA44" s="67">
        <f t="shared" si="10"/>
        <v>212917.21748588036</v>
      </c>
      <c r="AB44" s="67">
        <f t="shared" si="10"/>
        <v>192508.21748588036</v>
      </c>
      <c r="AC44" s="67">
        <f t="shared" si="10"/>
        <v>173949.21748588036</v>
      </c>
      <c r="AD44" s="67">
        <f t="shared" si="10"/>
        <v>157179.21748588036</v>
      </c>
      <c r="AE44" s="67">
        <f t="shared" si="10"/>
        <v>142129.21748588036</v>
      </c>
      <c r="AF44" s="67">
        <f t="shared" si="10"/>
        <v>128503.21748588035</v>
      </c>
    </row>
    <row r="45" spans="2:32" x14ac:dyDescent="0.2">
      <c r="B45" s="2" t="str">
        <f t="shared" si="11"/>
        <v>Additional Action</v>
      </c>
      <c r="C45" s="2" t="s">
        <v>415</v>
      </c>
      <c r="D45" s="2" t="s">
        <v>422</v>
      </c>
      <c r="E45" s="2"/>
      <c r="F45" s="2"/>
      <c r="G45" s="67">
        <f t="shared" si="8"/>
        <v>147479.40819986488</v>
      </c>
      <c r="H45" s="67">
        <f t="shared" si="8"/>
        <v>144985.40819986488</v>
      </c>
      <c r="I45" s="67">
        <f t="shared" si="8"/>
        <v>142050.40819986488</v>
      </c>
      <c r="J45" s="67">
        <f t="shared" si="8"/>
        <v>138681.40819986488</v>
      </c>
      <c r="K45" s="67">
        <f t="shared" si="8"/>
        <v>134871.40819986488</v>
      </c>
      <c r="L45" s="67">
        <f t="shared" si="8"/>
        <v>130675.40819986488</v>
      </c>
      <c r="M45" s="67">
        <f t="shared" si="8"/>
        <v>126354.40819986488</v>
      </c>
      <c r="N45" s="67">
        <f t="shared" si="8"/>
        <v>121941.40819986488</v>
      </c>
      <c r="O45" s="67">
        <f t="shared" si="8"/>
        <v>117425.40819986485</v>
      </c>
      <c r="P45" s="67">
        <f t="shared" si="8"/>
        <v>112820.40819986485</v>
      </c>
      <c r="Q45" s="67">
        <f t="shared" si="9"/>
        <v>108137.40819986485</v>
      </c>
      <c r="R45" s="67">
        <f t="shared" si="9"/>
        <v>103342.40819986485</v>
      </c>
      <c r="S45" s="67">
        <f t="shared" si="9"/>
        <v>98344.408199864847</v>
      </c>
      <c r="T45" s="67">
        <f t="shared" si="9"/>
        <v>93322.408199864847</v>
      </c>
      <c r="U45" s="67">
        <f t="shared" si="9"/>
        <v>88310.408199864847</v>
      </c>
      <c r="V45" s="67">
        <f t="shared" si="9"/>
        <v>83323.408199864847</v>
      </c>
      <c r="W45" s="67">
        <f t="shared" si="9"/>
        <v>78303.408199864847</v>
      </c>
      <c r="X45" s="67">
        <f t="shared" si="9"/>
        <v>72858.408199864847</v>
      </c>
      <c r="Y45" s="67">
        <f t="shared" si="9"/>
        <v>67228.408199864847</v>
      </c>
      <c r="Z45" s="67">
        <f t="shared" si="9"/>
        <v>61852.408199864847</v>
      </c>
      <c r="AA45" s="67">
        <f t="shared" si="10"/>
        <v>56781.408199864847</v>
      </c>
      <c r="AB45" s="67">
        <f t="shared" si="10"/>
        <v>52031.408199864847</v>
      </c>
      <c r="AC45" s="67">
        <f t="shared" si="10"/>
        <v>47604.408199864847</v>
      </c>
      <c r="AD45" s="67">
        <f t="shared" si="10"/>
        <v>43528.408199864847</v>
      </c>
      <c r="AE45" s="67">
        <f t="shared" si="10"/>
        <v>39798.40819986484</v>
      </c>
      <c r="AF45" s="67">
        <f t="shared" si="10"/>
        <v>36391.40819986484</v>
      </c>
    </row>
    <row r="46" spans="2:32" x14ac:dyDescent="0.2">
      <c r="B46" s="2" t="str">
        <f t="shared" si="11"/>
        <v>Additional Action</v>
      </c>
      <c r="C46" s="2" t="s">
        <v>415</v>
      </c>
      <c r="D46" s="2" t="s">
        <v>423</v>
      </c>
      <c r="E46" s="2"/>
      <c r="F46" s="2"/>
      <c r="G46" s="67">
        <f t="shared" si="8"/>
        <v>367384.92792228825</v>
      </c>
      <c r="H46" s="67">
        <f t="shared" si="8"/>
        <v>366644.92792228825</v>
      </c>
      <c r="I46" s="67">
        <f t="shared" si="8"/>
        <v>365907.92792228825</v>
      </c>
      <c r="J46" s="67">
        <f t="shared" si="8"/>
        <v>365170.92792228825</v>
      </c>
      <c r="K46" s="67">
        <f t="shared" si="8"/>
        <v>364427.92792228825</v>
      </c>
      <c r="L46" s="67">
        <f t="shared" si="8"/>
        <v>363688.92792228825</v>
      </c>
      <c r="M46" s="67">
        <f t="shared" si="8"/>
        <v>362953.92792228825</v>
      </c>
      <c r="N46" s="67">
        <f t="shared" si="8"/>
        <v>362216.92792228825</v>
      </c>
      <c r="O46" s="67">
        <f t="shared" si="8"/>
        <v>361480.92792228825</v>
      </c>
      <c r="P46" s="67">
        <f t="shared" si="8"/>
        <v>360732.92792228825</v>
      </c>
      <c r="Q46" s="67">
        <f t="shared" si="9"/>
        <v>359979.92792228825</v>
      </c>
      <c r="R46" s="67">
        <f t="shared" si="9"/>
        <v>359229.92792228825</v>
      </c>
      <c r="S46" s="67">
        <f t="shared" si="9"/>
        <v>358469.92792228825</v>
      </c>
      <c r="T46" s="67">
        <f t="shared" si="9"/>
        <v>357723.92792228825</v>
      </c>
      <c r="U46" s="67">
        <f t="shared" si="9"/>
        <v>356963.92792228825</v>
      </c>
      <c r="V46" s="67">
        <f t="shared" si="9"/>
        <v>356202.92792228825</v>
      </c>
      <c r="W46" s="67">
        <f t="shared" si="9"/>
        <v>355430.92792228825</v>
      </c>
      <c r="X46" s="67">
        <f t="shared" si="9"/>
        <v>354666.92792228825</v>
      </c>
      <c r="Y46" s="67">
        <f t="shared" si="9"/>
        <v>353897.92792228825</v>
      </c>
      <c r="Z46" s="67">
        <f t="shared" si="9"/>
        <v>353129.92792228825</v>
      </c>
      <c r="AA46" s="67">
        <f t="shared" si="10"/>
        <v>352357.92792228825</v>
      </c>
      <c r="AB46" s="67">
        <f t="shared" si="10"/>
        <v>351586.92792228825</v>
      </c>
      <c r="AC46" s="67">
        <f t="shared" si="10"/>
        <v>350816.92792228825</v>
      </c>
      <c r="AD46" s="67">
        <f t="shared" si="10"/>
        <v>350043.92792228825</v>
      </c>
      <c r="AE46" s="67">
        <f t="shared" si="10"/>
        <v>349270.92792228825</v>
      </c>
      <c r="AF46" s="67">
        <f t="shared" si="10"/>
        <v>348501.92792228825</v>
      </c>
    </row>
    <row r="47" spans="2:32" x14ac:dyDescent="0.2">
      <c r="B47" s="2"/>
      <c r="C47" s="2"/>
      <c r="D47" s="2"/>
      <c r="E47" s="2"/>
      <c r="F47" s="2"/>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row>
    <row r="48" spans="2:32" x14ac:dyDescent="0.2">
      <c r="B48" s="2" t="str">
        <f>$B$5</f>
        <v>Additional Action</v>
      </c>
      <c r="C48" s="2" t="s">
        <v>416</v>
      </c>
      <c r="D48" s="2" t="s">
        <v>420</v>
      </c>
      <c r="E48" s="2"/>
      <c r="F48" s="2"/>
      <c r="G48" s="67">
        <f t="shared" ref="G48:P52" si="12">SUMIFS(G$167:G$575,$B$167:$B$575,$B48,$D$167:$D$575,$C48,$F$167:$F$575,$D48)</f>
        <v>165084.29858966239</v>
      </c>
      <c r="H48" s="67">
        <f t="shared" si="12"/>
        <v>178279.29858966236</v>
      </c>
      <c r="I48" s="67">
        <f t="shared" si="12"/>
        <v>195555.29858966239</v>
      </c>
      <c r="J48" s="67">
        <f t="shared" si="12"/>
        <v>218667.29858966239</v>
      </c>
      <c r="K48" s="67">
        <f t="shared" si="12"/>
        <v>244419.29858966239</v>
      </c>
      <c r="L48" s="67">
        <f t="shared" si="12"/>
        <v>274533.29858966242</v>
      </c>
      <c r="M48" s="67">
        <f t="shared" si="12"/>
        <v>307734.29858966242</v>
      </c>
      <c r="N48" s="67">
        <f t="shared" si="12"/>
        <v>342349.29858966242</v>
      </c>
      <c r="O48" s="67">
        <f t="shared" si="12"/>
        <v>379487.29858966242</v>
      </c>
      <c r="P48" s="67">
        <f t="shared" si="12"/>
        <v>418546.29858966242</v>
      </c>
      <c r="Q48" s="67">
        <f t="shared" ref="Q48:Z52" si="13">SUMIFS(Q$167:Q$575,$B$167:$B$575,$B48,$D$167:$D$575,$C48,$F$167:$F$575,$D48)</f>
        <v>460626.29858966242</v>
      </c>
      <c r="R48" s="67">
        <f t="shared" si="13"/>
        <v>505110.29858966242</v>
      </c>
      <c r="S48" s="67">
        <f t="shared" si="13"/>
        <v>554167.29858966242</v>
      </c>
      <c r="T48" s="67">
        <f t="shared" si="13"/>
        <v>604653.29858966242</v>
      </c>
      <c r="U48" s="67">
        <f t="shared" si="13"/>
        <v>656427.29858966253</v>
      </c>
      <c r="V48" s="67">
        <f t="shared" si="13"/>
        <v>709260.29858966242</v>
      </c>
      <c r="W48" s="67">
        <f t="shared" si="13"/>
        <v>763024.29858966242</v>
      </c>
      <c r="X48" s="67">
        <f t="shared" si="13"/>
        <v>819904.29858966242</v>
      </c>
      <c r="Y48" s="67">
        <f t="shared" si="13"/>
        <v>879062.29858966242</v>
      </c>
      <c r="Z48" s="67">
        <f t="shared" si="13"/>
        <v>938084.29858966242</v>
      </c>
      <c r="AA48" s="67">
        <f t="shared" ref="AA48:AF52" si="14">SUMIFS(AA$167:AA$575,$B$167:$B$575,$B48,$D$167:$D$575,$C48,$F$167:$F$575,$D48)</f>
        <v>995793.29858966242</v>
      </c>
      <c r="AB48" s="67">
        <f t="shared" si="14"/>
        <v>1051482.2985896624</v>
      </c>
      <c r="AC48" s="67">
        <f t="shared" si="14"/>
        <v>1105111.2985896624</v>
      </c>
      <c r="AD48" s="67">
        <f t="shared" si="14"/>
        <v>1156910.2985896624</v>
      </c>
      <c r="AE48" s="67">
        <f t="shared" si="14"/>
        <v>1207757.2985896624</v>
      </c>
      <c r="AF48" s="67">
        <f t="shared" si="14"/>
        <v>1256202.2985896624</v>
      </c>
    </row>
    <row r="49" spans="2:32" x14ac:dyDescent="0.2">
      <c r="B49" s="2" t="str">
        <f t="shared" ref="B49:B52" si="15">$B$5</f>
        <v>Additional Action</v>
      </c>
      <c r="C49" s="2" t="s">
        <v>416</v>
      </c>
      <c r="D49" s="2" t="s">
        <v>421</v>
      </c>
      <c r="E49" s="2"/>
      <c r="F49" s="2"/>
      <c r="G49" s="67">
        <f t="shared" si="12"/>
        <v>2005454.1025491562</v>
      </c>
      <c r="H49" s="67">
        <f t="shared" si="12"/>
        <v>2004216.1025491562</v>
      </c>
      <c r="I49" s="67">
        <f t="shared" si="12"/>
        <v>2000583.1025491562</v>
      </c>
      <c r="J49" s="67">
        <f t="shared" si="12"/>
        <v>1992904.1025491562</v>
      </c>
      <c r="K49" s="67">
        <f t="shared" si="12"/>
        <v>1984688.1025491562</v>
      </c>
      <c r="L49" s="67">
        <f t="shared" si="12"/>
        <v>1974188.1025491562</v>
      </c>
      <c r="M49" s="67">
        <f t="shared" si="12"/>
        <v>1961064.1025491559</v>
      </c>
      <c r="N49" s="67">
        <f t="shared" si="12"/>
        <v>1947028.1025491562</v>
      </c>
      <c r="O49" s="67">
        <f t="shared" si="12"/>
        <v>1931545.1025491562</v>
      </c>
      <c r="P49" s="67">
        <f t="shared" si="12"/>
        <v>1915527.1025491562</v>
      </c>
      <c r="Q49" s="67">
        <f t="shared" si="13"/>
        <v>1897885.1025491562</v>
      </c>
      <c r="R49" s="67">
        <f t="shared" si="13"/>
        <v>1879238.1025491562</v>
      </c>
      <c r="S49" s="67">
        <f t="shared" si="13"/>
        <v>1857846.1025491562</v>
      </c>
      <c r="T49" s="67">
        <f t="shared" si="13"/>
        <v>1836204.1025491562</v>
      </c>
      <c r="U49" s="67">
        <f t="shared" si="13"/>
        <v>1814346.1025491559</v>
      </c>
      <c r="V49" s="67">
        <f t="shared" si="13"/>
        <v>1792350.1025491559</v>
      </c>
      <c r="W49" s="67">
        <f t="shared" si="13"/>
        <v>1770202.1025491559</v>
      </c>
      <c r="X49" s="67">
        <f t="shared" si="13"/>
        <v>1746131.1025491559</v>
      </c>
      <c r="Y49" s="67">
        <f t="shared" si="13"/>
        <v>1720710.1025491559</v>
      </c>
      <c r="Z49" s="67">
        <f t="shared" si="13"/>
        <v>1694149.1025491559</v>
      </c>
      <c r="AA49" s="67">
        <f t="shared" si="14"/>
        <v>1667533.1025491559</v>
      </c>
      <c r="AB49" s="67">
        <f t="shared" si="14"/>
        <v>1641456.1025491559</v>
      </c>
      <c r="AC49" s="67">
        <f t="shared" si="14"/>
        <v>1615858.1025491562</v>
      </c>
      <c r="AD49" s="67">
        <f t="shared" si="14"/>
        <v>1590483.1025491562</v>
      </c>
      <c r="AE49" s="67">
        <f t="shared" si="14"/>
        <v>1564390.1025491562</v>
      </c>
      <c r="AF49" s="67">
        <f t="shared" si="14"/>
        <v>1539078.1025491562</v>
      </c>
    </row>
    <row r="50" spans="2:32" x14ac:dyDescent="0.2">
      <c r="B50" s="2" t="str">
        <f t="shared" si="15"/>
        <v>Additional Action</v>
      </c>
      <c r="C50" s="2" t="s">
        <v>416</v>
      </c>
      <c r="D50" s="2" t="s">
        <v>243</v>
      </c>
      <c r="E50" s="2"/>
      <c r="F50" s="2"/>
      <c r="G50" s="67">
        <f t="shared" si="12"/>
        <v>395462.27848799771</v>
      </c>
      <c r="H50" s="67">
        <f t="shared" si="12"/>
        <v>389887.27848799765</v>
      </c>
      <c r="I50" s="67">
        <f t="shared" si="12"/>
        <v>383781.27848799765</v>
      </c>
      <c r="J50" s="67">
        <f t="shared" si="12"/>
        <v>377032.27848799754</v>
      </c>
      <c r="K50" s="67">
        <f t="shared" si="12"/>
        <v>369355.27848799754</v>
      </c>
      <c r="L50" s="67">
        <f t="shared" si="12"/>
        <v>360748.27848799754</v>
      </c>
      <c r="M50" s="67">
        <f t="shared" si="12"/>
        <v>351941.27848799765</v>
      </c>
      <c r="N50" s="67">
        <f t="shared" si="12"/>
        <v>342962.27848799765</v>
      </c>
      <c r="O50" s="67">
        <f t="shared" si="12"/>
        <v>333795.27848799765</v>
      </c>
      <c r="P50" s="67">
        <f t="shared" si="12"/>
        <v>324380.27848799771</v>
      </c>
      <c r="Q50" s="67">
        <f t="shared" si="13"/>
        <v>314661.27848799771</v>
      </c>
      <c r="R50" s="67">
        <f t="shared" si="13"/>
        <v>304657.27848799765</v>
      </c>
      <c r="S50" s="67">
        <f t="shared" si="13"/>
        <v>294395.27848799765</v>
      </c>
      <c r="T50" s="67">
        <f t="shared" si="13"/>
        <v>283941.27848799765</v>
      </c>
      <c r="U50" s="67">
        <f t="shared" si="13"/>
        <v>273351.27848799771</v>
      </c>
      <c r="V50" s="67">
        <f t="shared" si="13"/>
        <v>262688.27848799765</v>
      </c>
      <c r="W50" s="67">
        <f t="shared" si="13"/>
        <v>252029.27848799768</v>
      </c>
      <c r="X50" s="67">
        <f t="shared" si="13"/>
        <v>241406.27848799768</v>
      </c>
      <c r="Y50" s="67">
        <f t="shared" si="13"/>
        <v>230882.27848799768</v>
      </c>
      <c r="Z50" s="67">
        <f t="shared" si="13"/>
        <v>220917.27848799768</v>
      </c>
      <c r="AA50" s="67">
        <f t="shared" si="14"/>
        <v>211532.27848799768</v>
      </c>
      <c r="AB50" s="67">
        <f t="shared" si="14"/>
        <v>202780.27848799765</v>
      </c>
      <c r="AC50" s="67">
        <f t="shared" si="14"/>
        <v>194712.27848799765</v>
      </c>
      <c r="AD50" s="67">
        <f t="shared" si="14"/>
        <v>187318.27848799765</v>
      </c>
      <c r="AE50" s="67">
        <f t="shared" si="14"/>
        <v>180588.27848799765</v>
      </c>
      <c r="AF50" s="67">
        <f t="shared" si="14"/>
        <v>174471.27848799765</v>
      </c>
    </row>
    <row r="51" spans="2:32" x14ac:dyDescent="0.2">
      <c r="B51" s="2" t="str">
        <f t="shared" si="15"/>
        <v>Additional Action</v>
      </c>
      <c r="C51" s="2" t="s">
        <v>416</v>
      </c>
      <c r="D51" s="2" t="s">
        <v>422</v>
      </c>
      <c r="E51" s="2"/>
      <c r="F51" s="2"/>
      <c r="G51" s="67">
        <f t="shared" si="12"/>
        <v>584536.78090239677</v>
      </c>
      <c r="H51" s="67">
        <f t="shared" si="12"/>
        <v>578062.78090239677</v>
      </c>
      <c r="I51" s="67">
        <f t="shared" si="12"/>
        <v>570429.78090239677</v>
      </c>
      <c r="J51" s="67">
        <f t="shared" si="12"/>
        <v>561642.78090239677</v>
      </c>
      <c r="K51" s="67">
        <f t="shared" si="12"/>
        <v>551701.78090239677</v>
      </c>
      <c r="L51" s="67">
        <f t="shared" si="12"/>
        <v>540607.78090239677</v>
      </c>
      <c r="M51" s="67">
        <f t="shared" si="12"/>
        <v>529222.78090239677</v>
      </c>
      <c r="N51" s="67">
        <f t="shared" si="12"/>
        <v>517538.78090239683</v>
      </c>
      <c r="O51" s="67">
        <f t="shared" si="12"/>
        <v>504958.78090239683</v>
      </c>
      <c r="P51" s="67">
        <f t="shared" si="12"/>
        <v>491255.78090239683</v>
      </c>
      <c r="Q51" s="67">
        <f t="shared" si="13"/>
        <v>476455.78090239683</v>
      </c>
      <c r="R51" s="67">
        <f t="shared" si="13"/>
        <v>460548.78090239683</v>
      </c>
      <c r="S51" s="67">
        <f t="shared" si="13"/>
        <v>443059.78090239683</v>
      </c>
      <c r="T51" s="67">
        <f t="shared" si="13"/>
        <v>424567.78090239683</v>
      </c>
      <c r="U51" s="67">
        <f t="shared" si="13"/>
        <v>405175.78090239683</v>
      </c>
      <c r="V51" s="67">
        <f t="shared" si="13"/>
        <v>384925.78090239683</v>
      </c>
      <c r="W51" s="67">
        <f t="shared" si="13"/>
        <v>363912.78090239683</v>
      </c>
      <c r="X51" s="67">
        <f t="shared" si="13"/>
        <v>341663.78090239683</v>
      </c>
      <c r="Y51" s="67">
        <f t="shared" si="13"/>
        <v>318415.78090239683</v>
      </c>
      <c r="Z51" s="67">
        <f t="shared" si="13"/>
        <v>295869.78090239683</v>
      </c>
      <c r="AA51" s="67">
        <f t="shared" si="14"/>
        <v>274116.78090239683</v>
      </c>
      <c r="AB51" s="67">
        <f t="shared" si="14"/>
        <v>253213.78090239683</v>
      </c>
      <c r="AC51" s="67">
        <f t="shared" si="14"/>
        <v>233217.78090239683</v>
      </c>
      <c r="AD51" s="67">
        <f t="shared" si="14"/>
        <v>214173.78090239683</v>
      </c>
      <c r="AE51" s="67">
        <f t="shared" si="14"/>
        <v>196119.78090239683</v>
      </c>
      <c r="AF51" s="67">
        <f t="shared" si="14"/>
        <v>179078.78090239683</v>
      </c>
    </row>
    <row r="52" spans="2:32" x14ac:dyDescent="0.2">
      <c r="B52" s="2" t="str">
        <f t="shared" si="15"/>
        <v>Additional Action</v>
      </c>
      <c r="C52" s="2" t="s">
        <v>416</v>
      </c>
      <c r="D52" s="2" t="s">
        <v>423</v>
      </c>
      <c r="E52" s="2"/>
      <c r="F52" s="2"/>
      <c r="G52" s="67">
        <f t="shared" si="12"/>
        <v>75009.172515082711</v>
      </c>
      <c r="H52" s="67">
        <f t="shared" si="12"/>
        <v>75114.172515082711</v>
      </c>
      <c r="I52" s="67">
        <f t="shared" si="12"/>
        <v>75206.172515082711</v>
      </c>
      <c r="J52" s="67">
        <f t="shared" si="12"/>
        <v>75300.172515082711</v>
      </c>
      <c r="K52" s="67">
        <f t="shared" si="12"/>
        <v>75385.172515082711</v>
      </c>
      <c r="L52" s="67">
        <f t="shared" si="12"/>
        <v>75470.172515082726</v>
      </c>
      <c r="M52" s="67">
        <f t="shared" si="12"/>
        <v>75562.172515082726</v>
      </c>
      <c r="N52" s="67">
        <f t="shared" si="12"/>
        <v>75653.172515082726</v>
      </c>
      <c r="O52" s="67">
        <f t="shared" si="12"/>
        <v>75739.172515082726</v>
      </c>
      <c r="P52" s="67">
        <f t="shared" si="12"/>
        <v>75826.172515082711</v>
      </c>
      <c r="Q52" s="67">
        <f t="shared" si="13"/>
        <v>75905.172515082697</v>
      </c>
      <c r="R52" s="67">
        <f t="shared" si="13"/>
        <v>75985.172515082711</v>
      </c>
      <c r="S52" s="67">
        <f t="shared" si="13"/>
        <v>76066.172515082711</v>
      </c>
      <c r="T52" s="67">
        <f t="shared" si="13"/>
        <v>76154.172515082711</v>
      </c>
      <c r="U52" s="67">
        <f t="shared" si="13"/>
        <v>76230.172515082711</v>
      </c>
      <c r="V52" s="67">
        <f t="shared" si="13"/>
        <v>76299.172515082711</v>
      </c>
      <c r="W52" s="67">
        <f t="shared" si="13"/>
        <v>76366.172515082711</v>
      </c>
      <c r="X52" s="67">
        <f t="shared" si="13"/>
        <v>76424.172515082711</v>
      </c>
      <c r="Y52" s="67">
        <f t="shared" si="13"/>
        <v>76475.172515082711</v>
      </c>
      <c r="Z52" s="67">
        <f t="shared" si="13"/>
        <v>76523.172515082711</v>
      </c>
      <c r="AA52" s="67">
        <f t="shared" si="14"/>
        <v>76567.172515082711</v>
      </c>
      <c r="AB52" s="67">
        <f t="shared" si="14"/>
        <v>76605.172515082711</v>
      </c>
      <c r="AC52" s="67">
        <f t="shared" si="14"/>
        <v>76634.172515082711</v>
      </c>
      <c r="AD52" s="67">
        <f t="shared" si="14"/>
        <v>76659.172515082711</v>
      </c>
      <c r="AE52" s="67">
        <f t="shared" si="14"/>
        <v>76681.172515082711</v>
      </c>
      <c r="AF52" s="67">
        <f t="shared" si="14"/>
        <v>76705.172515082711</v>
      </c>
    </row>
    <row r="53" spans="2:32" x14ac:dyDescent="0.2">
      <c r="B53" s="2"/>
      <c r="C53" s="2"/>
      <c r="D53" s="2"/>
      <c r="E53" s="2"/>
      <c r="F53" s="2"/>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row>
    <row r="54" spans="2:32" x14ac:dyDescent="0.2">
      <c r="B54" s="2" t="str">
        <f>$B$5</f>
        <v>Additional Action</v>
      </c>
      <c r="C54" s="2" t="s">
        <v>417</v>
      </c>
      <c r="D54" s="2" t="s">
        <v>420</v>
      </c>
      <c r="E54" s="2"/>
      <c r="F54" s="2"/>
      <c r="G54" s="67">
        <f t="shared" ref="G54:P58" si="16">SUMIFS(G$167:G$575,$B$167:$B$575,$B54,$D$167:$D$575,$C54,$F$167:$F$575,$D54)</f>
        <v>27556.54993909075</v>
      </c>
      <c r="H54" s="67">
        <f t="shared" si="16"/>
        <v>29604.549939090739</v>
      </c>
      <c r="I54" s="67">
        <f t="shared" si="16"/>
        <v>32140.549939090739</v>
      </c>
      <c r="J54" s="67">
        <f t="shared" si="16"/>
        <v>35100.549939090735</v>
      </c>
      <c r="K54" s="67">
        <f t="shared" si="16"/>
        <v>38488.54993909075</v>
      </c>
      <c r="L54" s="67">
        <f t="shared" si="16"/>
        <v>42302.54993909075</v>
      </c>
      <c r="M54" s="67">
        <f t="shared" si="16"/>
        <v>46516.54993909075</v>
      </c>
      <c r="N54" s="67">
        <f t="shared" si="16"/>
        <v>51161.54993909075</v>
      </c>
      <c r="O54" s="67">
        <f t="shared" si="16"/>
        <v>56215.54993909075</v>
      </c>
      <c r="P54" s="67">
        <f t="shared" si="16"/>
        <v>61678.54993909075</v>
      </c>
      <c r="Q54" s="67">
        <f t="shared" ref="Q54:Z58" si="17">SUMIFS(Q$167:Q$575,$B$167:$B$575,$B54,$D$167:$D$575,$C54,$F$167:$F$575,$D54)</f>
        <v>67543.54993909075</v>
      </c>
      <c r="R54" s="67">
        <f t="shared" si="17"/>
        <v>73806.54993909075</v>
      </c>
      <c r="S54" s="67">
        <f t="shared" si="17"/>
        <v>80457.54993909075</v>
      </c>
      <c r="T54" s="67">
        <f t="shared" si="17"/>
        <v>87478.54993909075</v>
      </c>
      <c r="U54" s="67">
        <f t="shared" si="17"/>
        <v>94837.54993909075</v>
      </c>
      <c r="V54" s="67">
        <f t="shared" si="17"/>
        <v>102522.54993909075</v>
      </c>
      <c r="W54" s="67">
        <f t="shared" si="17"/>
        <v>110508.54993909075</v>
      </c>
      <c r="X54" s="67">
        <f t="shared" si="17"/>
        <v>118747.54993909075</v>
      </c>
      <c r="Y54" s="67">
        <f t="shared" si="17"/>
        <v>127223.54993909076</v>
      </c>
      <c r="Z54" s="67">
        <f t="shared" si="17"/>
        <v>135528.54993909076</v>
      </c>
      <c r="AA54" s="67">
        <f t="shared" ref="AA54:AF58" si="18">SUMIFS(AA$167:AA$575,$B$167:$B$575,$B54,$D$167:$D$575,$C54,$F$167:$F$575,$D54)</f>
        <v>143624.54993909076</v>
      </c>
      <c r="AB54" s="67">
        <f t="shared" si="18"/>
        <v>151476.54993909079</v>
      </c>
      <c r="AC54" s="67">
        <f t="shared" si="18"/>
        <v>159052.54993909079</v>
      </c>
      <c r="AD54" s="67">
        <f t="shared" si="18"/>
        <v>166316.54993909079</v>
      </c>
      <c r="AE54" s="67">
        <f t="shared" si="18"/>
        <v>173249.54993909079</v>
      </c>
      <c r="AF54" s="67">
        <f t="shared" si="18"/>
        <v>179823.54993909079</v>
      </c>
    </row>
    <row r="55" spans="2:32" x14ac:dyDescent="0.2">
      <c r="B55" s="2" t="str">
        <f t="shared" ref="B55:B58" si="19">$B$5</f>
        <v>Additional Action</v>
      </c>
      <c r="C55" s="2" t="s">
        <v>417</v>
      </c>
      <c r="D55" s="2" t="s">
        <v>421</v>
      </c>
      <c r="E55" s="2"/>
      <c r="F55" s="2"/>
      <c r="G55" s="67">
        <f t="shared" si="16"/>
        <v>312271.56298883795</v>
      </c>
      <c r="H55" s="67">
        <f t="shared" si="16"/>
        <v>312792.56298883795</v>
      </c>
      <c r="I55" s="67">
        <f t="shared" si="16"/>
        <v>313350.56298883783</v>
      </c>
      <c r="J55" s="67">
        <f t="shared" si="16"/>
        <v>314028.56298883783</v>
      </c>
      <c r="K55" s="67">
        <f t="shared" si="16"/>
        <v>314820.56298883783</v>
      </c>
      <c r="L55" s="67">
        <f t="shared" si="16"/>
        <v>315737.56298883783</v>
      </c>
      <c r="M55" s="67">
        <f t="shared" si="16"/>
        <v>316385.56298883783</v>
      </c>
      <c r="N55" s="67">
        <f t="shared" si="16"/>
        <v>316752.56298883783</v>
      </c>
      <c r="O55" s="67">
        <f t="shared" si="16"/>
        <v>316839.56298883783</v>
      </c>
      <c r="P55" s="67">
        <f t="shared" si="16"/>
        <v>316642.56298883783</v>
      </c>
      <c r="Q55" s="67">
        <f t="shared" si="17"/>
        <v>316300.56298883783</v>
      </c>
      <c r="R55" s="67">
        <f t="shared" si="17"/>
        <v>315832.56298883795</v>
      </c>
      <c r="S55" s="67">
        <f t="shared" si="17"/>
        <v>315239.56298883783</v>
      </c>
      <c r="T55" s="67">
        <f t="shared" si="17"/>
        <v>314502.56298883783</v>
      </c>
      <c r="U55" s="67">
        <f t="shared" si="17"/>
        <v>313627.56298883789</v>
      </c>
      <c r="V55" s="67">
        <f t="shared" si="17"/>
        <v>312648.56298883789</v>
      </c>
      <c r="W55" s="67">
        <f t="shared" si="17"/>
        <v>311579.56298883789</v>
      </c>
      <c r="X55" s="67">
        <f t="shared" si="17"/>
        <v>310433.56298883789</v>
      </c>
      <c r="Y55" s="67">
        <f t="shared" si="17"/>
        <v>309200.56298883789</v>
      </c>
      <c r="Z55" s="67">
        <f t="shared" si="17"/>
        <v>307869.56298883789</v>
      </c>
      <c r="AA55" s="67">
        <f t="shared" si="18"/>
        <v>306434.56298883789</v>
      </c>
      <c r="AB55" s="67">
        <f t="shared" si="18"/>
        <v>304909.56298883789</v>
      </c>
      <c r="AC55" s="67">
        <f t="shared" si="18"/>
        <v>303348.56298883789</v>
      </c>
      <c r="AD55" s="67">
        <f t="shared" si="18"/>
        <v>301803.56298883789</v>
      </c>
      <c r="AE55" s="67">
        <f t="shared" si="18"/>
        <v>300272.56298883789</v>
      </c>
      <c r="AF55" s="67">
        <f t="shared" si="18"/>
        <v>298775.56298883789</v>
      </c>
    </row>
    <row r="56" spans="2:32" x14ac:dyDescent="0.2">
      <c r="B56" s="2" t="str">
        <f t="shared" si="19"/>
        <v>Additional Action</v>
      </c>
      <c r="C56" s="2" t="s">
        <v>417</v>
      </c>
      <c r="D56" s="2" t="s">
        <v>243</v>
      </c>
      <c r="E56" s="2"/>
      <c r="F56" s="2"/>
      <c r="G56" s="67">
        <f t="shared" si="16"/>
        <v>109180.2514705074</v>
      </c>
      <c r="H56" s="67">
        <f t="shared" si="16"/>
        <v>107869.2514705074</v>
      </c>
      <c r="I56" s="67">
        <f t="shared" si="16"/>
        <v>106298.25147050738</v>
      </c>
      <c r="J56" s="67">
        <f t="shared" si="16"/>
        <v>104457.25147050738</v>
      </c>
      <c r="K56" s="67">
        <f t="shared" si="16"/>
        <v>102339.25147050738</v>
      </c>
      <c r="L56" s="67">
        <f t="shared" si="16"/>
        <v>99946.251470507385</v>
      </c>
      <c r="M56" s="67">
        <f t="shared" si="16"/>
        <v>97473.251470507385</v>
      </c>
      <c r="N56" s="67">
        <f t="shared" si="16"/>
        <v>94935.251470507385</v>
      </c>
      <c r="O56" s="67">
        <f t="shared" si="16"/>
        <v>92335.251470507385</v>
      </c>
      <c r="P56" s="67">
        <f t="shared" si="16"/>
        <v>89668.251470507385</v>
      </c>
      <c r="Q56" s="67">
        <f t="shared" si="17"/>
        <v>86941.251470507385</v>
      </c>
      <c r="R56" s="67">
        <f t="shared" si="17"/>
        <v>84157.251470507385</v>
      </c>
      <c r="S56" s="67">
        <f t="shared" si="17"/>
        <v>81324.251470507399</v>
      </c>
      <c r="T56" s="67">
        <f t="shared" si="17"/>
        <v>78456.251470507385</v>
      </c>
      <c r="U56" s="67">
        <f t="shared" si="17"/>
        <v>75567.251470507385</v>
      </c>
      <c r="V56" s="67">
        <f t="shared" si="17"/>
        <v>72631.251470507385</v>
      </c>
      <c r="W56" s="67">
        <f t="shared" si="17"/>
        <v>69640.251470507385</v>
      </c>
      <c r="X56" s="67">
        <f t="shared" si="17"/>
        <v>66598.251470507385</v>
      </c>
      <c r="Y56" s="67">
        <f t="shared" si="17"/>
        <v>63531.251470507392</v>
      </c>
      <c r="Z56" s="67">
        <f t="shared" si="17"/>
        <v>60599.251470507392</v>
      </c>
      <c r="AA56" s="67">
        <f t="shared" si="18"/>
        <v>57819.251470507392</v>
      </c>
      <c r="AB56" s="67">
        <f t="shared" si="18"/>
        <v>55208.251470507392</v>
      </c>
      <c r="AC56" s="67">
        <f t="shared" si="18"/>
        <v>52734.251470507399</v>
      </c>
      <c r="AD56" s="67">
        <f t="shared" si="18"/>
        <v>50371.251470507399</v>
      </c>
      <c r="AE56" s="67">
        <f t="shared" si="18"/>
        <v>48120.251470507399</v>
      </c>
      <c r="AF56" s="67">
        <f t="shared" si="18"/>
        <v>45997.251470507399</v>
      </c>
    </row>
    <row r="57" spans="2:32" x14ac:dyDescent="0.2">
      <c r="B57" s="2" t="str">
        <f t="shared" si="19"/>
        <v>Additional Action</v>
      </c>
      <c r="C57" s="2" t="s">
        <v>417</v>
      </c>
      <c r="D57" s="2" t="s">
        <v>422</v>
      </c>
      <c r="E57" s="2"/>
      <c r="F57" s="2"/>
      <c r="G57" s="67">
        <f t="shared" si="16"/>
        <v>106801.313038672</v>
      </c>
      <c r="H57" s="67">
        <f t="shared" si="16"/>
        <v>105520.313038672</v>
      </c>
      <c r="I57" s="67">
        <f t="shared" si="16"/>
        <v>103976.313038672</v>
      </c>
      <c r="J57" s="67">
        <f t="shared" si="16"/>
        <v>102158.313038672</v>
      </c>
      <c r="K57" s="67">
        <f t="shared" si="16"/>
        <v>100069.313038672</v>
      </c>
      <c r="L57" s="67">
        <f t="shared" si="16"/>
        <v>97716.313038672</v>
      </c>
      <c r="M57" s="67">
        <f t="shared" si="16"/>
        <v>95290.313038672</v>
      </c>
      <c r="N57" s="67">
        <f t="shared" si="16"/>
        <v>92796.313038672</v>
      </c>
      <c r="O57" s="67">
        <f t="shared" si="16"/>
        <v>90242.313038672</v>
      </c>
      <c r="P57" s="67">
        <f t="shared" si="16"/>
        <v>87618.313038672</v>
      </c>
      <c r="Q57" s="67">
        <f t="shared" si="17"/>
        <v>84802.313038672</v>
      </c>
      <c r="R57" s="67">
        <f t="shared" si="17"/>
        <v>81772.313038672015</v>
      </c>
      <c r="S57" s="67">
        <f t="shared" si="17"/>
        <v>78535.313038672015</v>
      </c>
      <c r="T57" s="67">
        <f t="shared" si="17"/>
        <v>75097.313038672015</v>
      </c>
      <c r="U57" s="67">
        <f t="shared" si="17"/>
        <v>71481.313038672015</v>
      </c>
      <c r="V57" s="67">
        <f t="shared" si="17"/>
        <v>67696.313038672015</v>
      </c>
      <c r="W57" s="67">
        <f t="shared" si="17"/>
        <v>63760.313038672008</v>
      </c>
      <c r="X57" s="67">
        <f t="shared" si="17"/>
        <v>59691.313038672008</v>
      </c>
      <c r="Y57" s="67">
        <f t="shared" si="17"/>
        <v>55511.313038672008</v>
      </c>
      <c r="Z57" s="67">
        <f t="shared" si="17"/>
        <v>51459.313038672008</v>
      </c>
      <c r="AA57" s="67">
        <f t="shared" si="18"/>
        <v>47568.313038672008</v>
      </c>
      <c r="AB57" s="67">
        <f t="shared" si="18"/>
        <v>43843.313038672008</v>
      </c>
      <c r="AC57" s="67">
        <f t="shared" si="18"/>
        <v>40299.313038672008</v>
      </c>
      <c r="AD57" s="67">
        <f t="shared" si="18"/>
        <v>36948.313038672008</v>
      </c>
      <c r="AE57" s="67">
        <f t="shared" si="18"/>
        <v>33792.313038672008</v>
      </c>
      <c r="AF57" s="67">
        <f t="shared" si="18"/>
        <v>30840.313038672011</v>
      </c>
    </row>
    <row r="58" spans="2:32" x14ac:dyDescent="0.2">
      <c r="B58" s="2" t="str">
        <f t="shared" si="19"/>
        <v>Additional Action</v>
      </c>
      <c r="C58" s="2" t="s">
        <v>417</v>
      </c>
      <c r="D58" s="2" t="s">
        <v>423</v>
      </c>
      <c r="E58" s="2"/>
      <c r="F58" s="2"/>
      <c r="G58" s="67">
        <f t="shared" si="16"/>
        <v>20457.791563254556</v>
      </c>
      <c r="H58" s="67">
        <f t="shared" si="16"/>
        <v>20476.791563254556</v>
      </c>
      <c r="I58" s="67">
        <f t="shared" si="16"/>
        <v>20494.791563254556</v>
      </c>
      <c r="J58" s="67">
        <f t="shared" si="16"/>
        <v>20517.791563254556</v>
      </c>
      <c r="K58" s="67">
        <f t="shared" si="16"/>
        <v>20541.791563254556</v>
      </c>
      <c r="L58" s="67">
        <f t="shared" si="16"/>
        <v>20562.791563254556</v>
      </c>
      <c r="M58" s="67">
        <f t="shared" si="16"/>
        <v>20584.791563254556</v>
      </c>
      <c r="N58" s="67">
        <f t="shared" si="16"/>
        <v>20605.791563254556</v>
      </c>
      <c r="O58" s="67">
        <f t="shared" si="16"/>
        <v>20623.791563254556</v>
      </c>
      <c r="P58" s="67">
        <f t="shared" si="16"/>
        <v>20645.791563254556</v>
      </c>
      <c r="Q58" s="67">
        <f t="shared" si="17"/>
        <v>20665.791563254556</v>
      </c>
      <c r="R58" s="67">
        <f t="shared" si="17"/>
        <v>20685.791563254556</v>
      </c>
      <c r="S58" s="67">
        <f t="shared" si="17"/>
        <v>20701.791563254556</v>
      </c>
      <c r="T58" s="67">
        <f t="shared" si="17"/>
        <v>20720.791563254556</v>
      </c>
      <c r="U58" s="67">
        <f t="shared" si="17"/>
        <v>20735.791563254556</v>
      </c>
      <c r="V58" s="67">
        <f t="shared" si="17"/>
        <v>20750.791563254556</v>
      </c>
      <c r="W58" s="67">
        <f t="shared" si="17"/>
        <v>20765.791563254556</v>
      </c>
      <c r="X58" s="67">
        <f t="shared" si="17"/>
        <v>20778.791563254556</v>
      </c>
      <c r="Y58" s="67">
        <f t="shared" si="17"/>
        <v>20788.791563254556</v>
      </c>
      <c r="Z58" s="67">
        <f t="shared" si="17"/>
        <v>20799.791563254556</v>
      </c>
      <c r="AA58" s="67">
        <f t="shared" si="18"/>
        <v>20805.791563254556</v>
      </c>
      <c r="AB58" s="67">
        <f t="shared" si="18"/>
        <v>20812.791563254556</v>
      </c>
      <c r="AC58" s="67">
        <f t="shared" si="18"/>
        <v>20815.791563254556</v>
      </c>
      <c r="AD58" s="67">
        <f t="shared" si="18"/>
        <v>20818.791563254556</v>
      </c>
      <c r="AE58" s="67">
        <f t="shared" si="18"/>
        <v>20816.791563254556</v>
      </c>
      <c r="AF58" s="67">
        <f t="shared" si="18"/>
        <v>20819.791563254556</v>
      </c>
    </row>
    <row r="61" spans="2:32" ht="12.75" x14ac:dyDescent="0.2">
      <c r="B61" s="66" t="s">
        <v>456</v>
      </c>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66"/>
      <c r="AD61" s="66"/>
      <c r="AE61" s="66"/>
      <c r="AF61" s="66"/>
    </row>
    <row r="62" spans="2:32" x14ac:dyDescent="0.2">
      <c r="B62" s="76" t="s">
        <v>257</v>
      </c>
      <c r="C62" s="76" t="s">
        <v>413</v>
      </c>
      <c r="D62" s="76" t="s">
        <v>385</v>
      </c>
      <c r="E62" s="76" t="s">
        <v>419</v>
      </c>
      <c r="F62" s="76"/>
      <c r="G62" s="76">
        <v>2025</v>
      </c>
      <c r="H62" s="76">
        <v>2026</v>
      </c>
      <c r="I62" s="76">
        <v>2027</v>
      </c>
      <c r="J62" s="76">
        <v>2028</v>
      </c>
      <c r="K62" s="76">
        <v>2029</v>
      </c>
      <c r="L62" s="76">
        <v>2030</v>
      </c>
      <c r="M62" s="76">
        <v>2031</v>
      </c>
      <c r="N62" s="76">
        <v>2032</v>
      </c>
      <c r="O62" s="76">
        <v>2033</v>
      </c>
      <c r="P62" s="76">
        <v>2034</v>
      </c>
      <c r="Q62" s="76">
        <v>2035</v>
      </c>
      <c r="R62" s="76">
        <v>2036</v>
      </c>
      <c r="S62" s="76">
        <v>2037</v>
      </c>
      <c r="T62" s="76">
        <v>2038</v>
      </c>
      <c r="U62" s="76">
        <v>2039</v>
      </c>
      <c r="V62" s="76">
        <v>2040</v>
      </c>
      <c r="W62" s="76">
        <v>2041</v>
      </c>
      <c r="X62" s="76">
        <v>2042</v>
      </c>
      <c r="Y62" s="76">
        <v>2043</v>
      </c>
      <c r="Z62" s="76">
        <v>2044</v>
      </c>
      <c r="AA62" s="76">
        <v>2045</v>
      </c>
      <c r="AB62" s="76">
        <v>2046</v>
      </c>
      <c r="AC62" s="76">
        <v>2047</v>
      </c>
      <c r="AD62" s="76">
        <v>2048</v>
      </c>
      <c r="AE62" s="76">
        <v>2049</v>
      </c>
      <c r="AF62" s="76">
        <v>2050</v>
      </c>
    </row>
    <row r="63" spans="2:32" x14ac:dyDescent="0.2">
      <c r="B63" s="2" t="s">
        <v>35</v>
      </c>
      <c r="C63" s="2" t="s">
        <v>414</v>
      </c>
      <c r="D63" s="2" t="s">
        <v>425</v>
      </c>
      <c r="E63" s="2" t="s">
        <v>420</v>
      </c>
      <c r="F63" s="2"/>
      <c r="G63" s="150">
        <v>129090.21158764719</v>
      </c>
      <c r="H63" s="150">
        <v>137825.21158764721</v>
      </c>
      <c r="I63" s="150">
        <v>147195.21158764721</v>
      </c>
      <c r="J63" s="150">
        <v>157338.21158764721</v>
      </c>
      <c r="K63" s="150">
        <v>168271.21158764721</v>
      </c>
      <c r="L63" s="150">
        <v>180025.21158764721</v>
      </c>
      <c r="M63" s="150">
        <v>192050.21158764721</v>
      </c>
      <c r="N63" s="150">
        <v>204346.21158764721</v>
      </c>
      <c r="O63" s="150">
        <v>216919.21158764721</v>
      </c>
      <c r="P63" s="150">
        <v>229751.21158764721</v>
      </c>
      <c r="Q63" s="150">
        <v>242805.21158764721</v>
      </c>
      <c r="R63" s="150">
        <v>256248.21158764721</v>
      </c>
      <c r="S63" s="150">
        <v>270028.21158764721</v>
      </c>
      <c r="T63" s="150">
        <v>283915.21158764721</v>
      </c>
      <c r="U63" s="150">
        <v>297848.21158764721</v>
      </c>
      <c r="V63" s="150">
        <v>311728.21158764721</v>
      </c>
      <c r="W63" s="150">
        <v>325485.21158764721</v>
      </c>
      <c r="X63" s="150">
        <v>339010.21158764721</v>
      </c>
      <c r="Y63" s="150">
        <v>352238.21158764721</v>
      </c>
      <c r="Z63" s="150">
        <v>365098.21158764721</v>
      </c>
      <c r="AA63" s="150">
        <v>377608.21158764721</v>
      </c>
      <c r="AB63" s="150">
        <v>389761.21158764721</v>
      </c>
      <c r="AC63" s="150">
        <v>401569.21158764721</v>
      </c>
      <c r="AD63" s="150">
        <v>413081.21158764721</v>
      </c>
      <c r="AE63" s="150">
        <v>424353.21158764721</v>
      </c>
      <c r="AF63" s="150">
        <v>435578.21158764721</v>
      </c>
    </row>
    <row r="64" spans="2:32" x14ac:dyDescent="0.2">
      <c r="B64" s="2" t="s">
        <v>35</v>
      </c>
      <c r="C64" s="2" t="s">
        <v>414</v>
      </c>
      <c r="D64" s="2" t="s">
        <v>426</v>
      </c>
      <c r="E64" s="2" t="s">
        <v>420</v>
      </c>
      <c r="F64" s="2"/>
      <c r="G64" s="150">
        <v>0</v>
      </c>
      <c r="H64" s="150">
        <v>0</v>
      </c>
      <c r="I64" s="150">
        <v>0</v>
      </c>
      <c r="J64" s="150">
        <v>0</v>
      </c>
      <c r="K64" s="150">
        <v>0</v>
      </c>
      <c r="L64" s="150">
        <v>0</v>
      </c>
      <c r="M64" s="150">
        <v>86</v>
      </c>
      <c r="N64" s="150">
        <v>266</v>
      </c>
      <c r="O64" s="150">
        <v>553</v>
      </c>
      <c r="P64" s="150">
        <v>953</v>
      </c>
      <c r="Q64" s="150">
        <v>1470</v>
      </c>
      <c r="R64" s="150">
        <v>1997</v>
      </c>
      <c r="S64" s="150">
        <v>2536</v>
      </c>
      <c r="T64" s="150">
        <v>3086</v>
      </c>
      <c r="U64" s="150">
        <v>3650</v>
      </c>
      <c r="V64" s="150">
        <v>4227</v>
      </c>
      <c r="W64" s="150">
        <v>4814</v>
      </c>
      <c r="X64" s="150">
        <v>5413</v>
      </c>
      <c r="Y64" s="150">
        <v>6022</v>
      </c>
      <c r="Z64" s="150">
        <v>6639</v>
      </c>
      <c r="AA64" s="150">
        <v>7267</v>
      </c>
      <c r="AB64" s="150">
        <v>7904</v>
      </c>
      <c r="AC64" s="150">
        <v>8547</v>
      </c>
      <c r="AD64" s="150">
        <v>9188</v>
      </c>
      <c r="AE64" s="150">
        <v>9827</v>
      </c>
      <c r="AF64" s="150">
        <v>10451</v>
      </c>
    </row>
    <row r="65" spans="2:32" x14ac:dyDescent="0.2">
      <c r="B65" s="2" t="s">
        <v>35</v>
      </c>
      <c r="C65" s="2" t="s">
        <v>414</v>
      </c>
      <c r="D65" s="2" t="s">
        <v>427</v>
      </c>
      <c r="E65" s="2" t="s">
        <v>420</v>
      </c>
      <c r="F65" s="2"/>
      <c r="G65" s="150">
        <v>0</v>
      </c>
      <c r="H65" s="150">
        <v>0</v>
      </c>
      <c r="I65" s="150">
        <v>0</v>
      </c>
      <c r="J65" s="150">
        <v>0</v>
      </c>
      <c r="K65" s="150">
        <v>0</v>
      </c>
      <c r="L65" s="150">
        <v>0</v>
      </c>
      <c r="M65" s="150">
        <v>86</v>
      </c>
      <c r="N65" s="150">
        <v>266</v>
      </c>
      <c r="O65" s="150">
        <v>553</v>
      </c>
      <c r="P65" s="150">
        <v>953</v>
      </c>
      <c r="Q65" s="150">
        <v>1470</v>
      </c>
      <c r="R65" s="150">
        <v>1997</v>
      </c>
      <c r="S65" s="150">
        <v>2536</v>
      </c>
      <c r="T65" s="150">
        <v>3086</v>
      </c>
      <c r="U65" s="150">
        <v>3650</v>
      </c>
      <c r="V65" s="150">
        <v>4227</v>
      </c>
      <c r="W65" s="150">
        <v>4814</v>
      </c>
      <c r="X65" s="150">
        <v>5413</v>
      </c>
      <c r="Y65" s="150">
        <v>6022</v>
      </c>
      <c r="Z65" s="150">
        <v>6639</v>
      </c>
      <c r="AA65" s="150">
        <v>7267</v>
      </c>
      <c r="AB65" s="150">
        <v>7904</v>
      </c>
      <c r="AC65" s="150">
        <v>8547</v>
      </c>
      <c r="AD65" s="150">
        <v>9188</v>
      </c>
      <c r="AE65" s="150">
        <v>9827</v>
      </c>
      <c r="AF65" s="150">
        <v>10451</v>
      </c>
    </row>
    <row r="66" spans="2:32" x14ac:dyDescent="0.2">
      <c r="B66" s="2" t="s">
        <v>35</v>
      </c>
      <c r="C66" s="2" t="s">
        <v>414</v>
      </c>
      <c r="D66" s="2" t="s">
        <v>428</v>
      </c>
      <c r="E66" s="2" t="s">
        <v>243</v>
      </c>
      <c r="F66" s="2"/>
      <c r="G66" s="150">
        <v>268399.76050296449</v>
      </c>
      <c r="H66" s="150">
        <v>255492.76050296449</v>
      </c>
      <c r="I66" s="150">
        <v>242478.76050296449</v>
      </c>
      <c r="J66" s="150">
        <v>229340.76050296449</v>
      </c>
      <c r="K66" s="150">
        <v>216097.76050296449</v>
      </c>
      <c r="L66" s="150">
        <v>202742.76050296449</v>
      </c>
      <c r="M66" s="150">
        <v>189399.76050296449</v>
      </c>
      <c r="N66" s="150">
        <v>176118.76050296449</v>
      </c>
      <c r="O66" s="150">
        <v>162914.76050296449</v>
      </c>
      <c r="P66" s="150">
        <v>149829.76050296449</v>
      </c>
      <c r="Q66" s="150">
        <v>136876.76050296449</v>
      </c>
      <c r="R66" s="150">
        <v>124076.76050296451</v>
      </c>
      <c r="S66" s="150">
        <v>111505.76050296451</v>
      </c>
      <c r="T66" s="150">
        <v>99345.760502964535</v>
      </c>
      <c r="U66" s="150">
        <v>87716.760502964535</v>
      </c>
      <c r="V66" s="150">
        <v>76771.760502964535</v>
      </c>
      <c r="W66" s="150">
        <v>66617.76050296452</v>
      </c>
      <c r="X66" s="150">
        <v>57372.760502964527</v>
      </c>
      <c r="Y66" s="150">
        <v>49120.760502964527</v>
      </c>
      <c r="Z66" s="150">
        <v>41948.760502964527</v>
      </c>
      <c r="AA66" s="150">
        <v>35825.760502964527</v>
      </c>
      <c r="AB66" s="150">
        <v>30739.76050296452</v>
      </c>
      <c r="AC66" s="150">
        <v>26656.760502964531</v>
      </c>
      <c r="AD66" s="150">
        <v>23467.760502964531</v>
      </c>
      <c r="AE66" s="150">
        <v>21060.760502964531</v>
      </c>
      <c r="AF66" s="150">
        <v>19210.760502964531</v>
      </c>
    </row>
    <row r="67" spans="2:32" x14ac:dyDescent="0.2">
      <c r="B67" s="2" t="s">
        <v>35</v>
      </c>
      <c r="C67" s="2" t="s">
        <v>414</v>
      </c>
      <c r="D67" s="2" t="s">
        <v>429</v>
      </c>
      <c r="E67" s="2" t="s">
        <v>243</v>
      </c>
      <c r="F67" s="2"/>
      <c r="G67" s="150">
        <v>842898.98694142094</v>
      </c>
      <c r="H67" s="150">
        <v>802258.98694142094</v>
      </c>
      <c r="I67" s="150">
        <v>761282.98694142082</v>
      </c>
      <c r="J67" s="150">
        <v>719970.98694142082</v>
      </c>
      <c r="K67" s="150">
        <v>678317.98694142082</v>
      </c>
      <c r="L67" s="150">
        <v>636330.98694142082</v>
      </c>
      <c r="M67" s="150">
        <v>594428.98694142082</v>
      </c>
      <c r="N67" s="150">
        <v>552695.98694142094</v>
      </c>
      <c r="O67" s="150">
        <v>511231.98694142088</v>
      </c>
      <c r="P67" s="150">
        <v>470103.98694142082</v>
      </c>
      <c r="Q67" s="150">
        <v>429400.98694142082</v>
      </c>
      <c r="R67" s="150">
        <v>389186.98694142082</v>
      </c>
      <c r="S67" s="150">
        <v>349691.98694142088</v>
      </c>
      <c r="T67" s="150">
        <v>311464.98694142088</v>
      </c>
      <c r="U67" s="150">
        <v>274928.98694142088</v>
      </c>
      <c r="V67" s="150">
        <v>240500.98694142091</v>
      </c>
      <c r="W67" s="150">
        <v>208588.98694142091</v>
      </c>
      <c r="X67" s="150">
        <v>179510.98694142091</v>
      </c>
      <c r="Y67" s="150">
        <v>153534.98694142091</v>
      </c>
      <c r="Z67" s="150">
        <v>130851.9869414209</v>
      </c>
      <c r="AA67" s="150">
        <v>111472.9869414209</v>
      </c>
      <c r="AB67" s="150">
        <v>95358.986941420895</v>
      </c>
      <c r="AC67" s="150">
        <v>82342.986941420895</v>
      </c>
      <c r="AD67" s="150">
        <v>72155.986941420895</v>
      </c>
      <c r="AE67" s="150">
        <v>64463.986941420902</v>
      </c>
      <c r="AF67" s="150">
        <v>58583.986941420888</v>
      </c>
    </row>
    <row r="68" spans="2:32" x14ac:dyDescent="0.2">
      <c r="B68" s="2" t="s">
        <v>35</v>
      </c>
      <c r="C68" s="2" t="s">
        <v>414</v>
      </c>
      <c r="D68" s="2" t="s">
        <v>266</v>
      </c>
      <c r="E68" s="2" t="s">
        <v>423</v>
      </c>
      <c r="F68" s="2"/>
      <c r="G68" s="150">
        <v>38808.434717227501</v>
      </c>
      <c r="H68" s="150">
        <v>38820.434717227501</v>
      </c>
      <c r="I68" s="150">
        <v>38829.434717227501</v>
      </c>
      <c r="J68" s="150">
        <v>38841.434717227501</v>
      </c>
      <c r="K68" s="150">
        <v>38850.434717227501</v>
      </c>
      <c r="L68" s="150">
        <v>38858.434717227501</v>
      </c>
      <c r="M68" s="150">
        <v>38870.434717227501</v>
      </c>
      <c r="N68" s="150">
        <v>38880.434717227501</v>
      </c>
      <c r="O68" s="150">
        <v>38886.434717227501</v>
      </c>
      <c r="P68" s="150">
        <v>38894.434717227501</v>
      </c>
      <c r="Q68" s="150">
        <v>38903.434717227501</v>
      </c>
      <c r="R68" s="150">
        <v>38912.434717227501</v>
      </c>
      <c r="S68" s="150">
        <v>38919.434717227501</v>
      </c>
      <c r="T68" s="150">
        <v>38929.434717227501</v>
      </c>
      <c r="U68" s="150">
        <v>38936.434717227501</v>
      </c>
      <c r="V68" s="150">
        <v>38942.434717227501</v>
      </c>
      <c r="W68" s="150">
        <v>38948.434717227501</v>
      </c>
      <c r="X68" s="150">
        <v>38953.434717227501</v>
      </c>
      <c r="Y68" s="150">
        <v>38957.434717227501</v>
      </c>
      <c r="Z68" s="150">
        <v>38960.434717227501</v>
      </c>
      <c r="AA68" s="150">
        <v>38962.434717227501</v>
      </c>
      <c r="AB68" s="150">
        <v>38964.434717227501</v>
      </c>
      <c r="AC68" s="150">
        <v>38966.434717227501</v>
      </c>
      <c r="AD68" s="150">
        <v>38967.434717227501</v>
      </c>
      <c r="AE68" s="150">
        <v>38967.434717227501</v>
      </c>
      <c r="AF68" s="150">
        <v>38968.434717227501</v>
      </c>
    </row>
    <row r="69" spans="2:32" x14ac:dyDescent="0.2">
      <c r="B69" s="2" t="s">
        <v>35</v>
      </c>
      <c r="C69" s="2" t="s">
        <v>414</v>
      </c>
      <c r="D69" s="2" t="s">
        <v>430</v>
      </c>
      <c r="E69" s="2" t="s">
        <v>420</v>
      </c>
      <c r="F69" s="2"/>
      <c r="G69" s="150">
        <v>179958.84852875321</v>
      </c>
      <c r="H69" s="150">
        <v>186143.84852875309</v>
      </c>
      <c r="I69" s="150">
        <v>192715.84852875309</v>
      </c>
      <c r="J69" s="150">
        <v>199762.84852875309</v>
      </c>
      <c r="K69" s="150">
        <v>207305.84852875321</v>
      </c>
      <c r="L69" s="150">
        <v>215332.84852875321</v>
      </c>
      <c r="M69" s="150">
        <v>223443.84852875321</v>
      </c>
      <c r="N69" s="150">
        <v>231623.84852875321</v>
      </c>
      <c r="O69" s="150">
        <v>239839.84852875321</v>
      </c>
      <c r="P69" s="150">
        <v>248026.84852875321</v>
      </c>
      <c r="Q69" s="150">
        <v>256152.84852875321</v>
      </c>
      <c r="R69" s="150">
        <v>264558.84852875321</v>
      </c>
      <c r="S69" s="150">
        <v>273186.17031913687</v>
      </c>
      <c r="T69" s="150">
        <v>281914.17031913687</v>
      </c>
      <c r="U69" s="150">
        <v>290678.17031913687</v>
      </c>
      <c r="V69" s="150">
        <v>299433.17031913687</v>
      </c>
      <c r="W69" s="150">
        <v>308115.17031913687</v>
      </c>
      <c r="X69" s="150">
        <v>316675.17031913687</v>
      </c>
      <c r="Y69" s="150">
        <v>325062.17031913687</v>
      </c>
      <c r="Z69" s="150">
        <v>333206.17031913687</v>
      </c>
      <c r="AA69" s="150">
        <v>341112.17031913687</v>
      </c>
      <c r="AB69" s="150">
        <v>348768.17031913687</v>
      </c>
      <c r="AC69" s="150">
        <v>356176.17031913687</v>
      </c>
      <c r="AD69" s="150">
        <v>363342.17031913687</v>
      </c>
      <c r="AE69" s="150">
        <v>370304.17031913687</v>
      </c>
      <c r="AF69" s="150">
        <v>377160.17031913687</v>
      </c>
    </row>
    <row r="70" spans="2:32" x14ac:dyDescent="0.2">
      <c r="B70" s="2" t="s">
        <v>35</v>
      </c>
      <c r="C70" s="2" t="s">
        <v>414</v>
      </c>
      <c r="D70" s="2" t="s">
        <v>431</v>
      </c>
      <c r="E70" s="2" t="s">
        <v>420</v>
      </c>
      <c r="F70" s="2"/>
      <c r="G70" s="150">
        <v>0</v>
      </c>
      <c r="H70" s="150">
        <v>0</v>
      </c>
      <c r="I70" s="150">
        <v>0</v>
      </c>
      <c r="J70" s="150">
        <v>0</v>
      </c>
      <c r="K70" s="150">
        <v>0</v>
      </c>
      <c r="L70" s="150">
        <v>0</v>
      </c>
      <c r="M70" s="150">
        <v>152</v>
      </c>
      <c r="N70" s="150">
        <v>481</v>
      </c>
      <c r="O70" s="150">
        <v>1015</v>
      </c>
      <c r="P70" s="150">
        <v>1766</v>
      </c>
      <c r="Q70" s="150">
        <v>2756</v>
      </c>
      <c r="R70" s="150">
        <v>3809</v>
      </c>
      <c r="S70" s="150">
        <v>4921</v>
      </c>
      <c r="T70" s="150">
        <v>6096</v>
      </c>
      <c r="U70" s="150">
        <v>7336</v>
      </c>
      <c r="V70" s="150">
        <v>8636</v>
      </c>
      <c r="W70" s="150">
        <v>9997</v>
      </c>
      <c r="X70" s="150">
        <v>11423</v>
      </c>
      <c r="Y70" s="150">
        <v>12911</v>
      </c>
      <c r="Z70" s="150">
        <v>14464</v>
      </c>
      <c r="AA70" s="150">
        <v>16079</v>
      </c>
      <c r="AB70" s="150">
        <v>17751</v>
      </c>
      <c r="AC70" s="150">
        <v>19480</v>
      </c>
      <c r="AD70" s="150">
        <v>21262</v>
      </c>
      <c r="AE70" s="150">
        <v>23079</v>
      </c>
      <c r="AF70" s="150">
        <v>24915</v>
      </c>
    </row>
    <row r="71" spans="2:32" x14ac:dyDescent="0.2">
      <c r="B71" s="2" t="s">
        <v>35</v>
      </c>
      <c r="C71" s="2" t="s">
        <v>414</v>
      </c>
      <c r="D71" s="2" t="s">
        <v>432</v>
      </c>
      <c r="E71" s="2" t="s">
        <v>420</v>
      </c>
      <c r="F71" s="2"/>
      <c r="G71" s="150">
        <v>0</v>
      </c>
      <c r="H71" s="150">
        <v>0</v>
      </c>
      <c r="I71" s="150">
        <v>0</v>
      </c>
      <c r="J71" s="150">
        <v>0</v>
      </c>
      <c r="K71" s="150">
        <v>0</v>
      </c>
      <c r="L71" s="150">
        <v>0</v>
      </c>
      <c r="M71" s="150">
        <v>152</v>
      </c>
      <c r="N71" s="150">
        <v>481</v>
      </c>
      <c r="O71" s="150">
        <v>1015</v>
      </c>
      <c r="P71" s="150">
        <v>1766</v>
      </c>
      <c r="Q71" s="150">
        <v>2756</v>
      </c>
      <c r="R71" s="150">
        <v>3809</v>
      </c>
      <c r="S71" s="150">
        <v>4921</v>
      </c>
      <c r="T71" s="150">
        <v>6096</v>
      </c>
      <c r="U71" s="150">
        <v>7336</v>
      </c>
      <c r="V71" s="150">
        <v>8636</v>
      </c>
      <c r="W71" s="150">
        <v>9997</v>
      </c>
      <c r="X71" s="150">
        <v>11423</v>
      </c>
      <c r="Y71" s="150">
        <v>12911</v>
      </c>
      <c r="Z71" s="150">
        <v>14464</v>
      </c>
      <c r="AA71" s="150">
        <v>16079</v>
      </c>
      <c r="AB71" s="150">
        <v>17751</v>
      </c>
      <c r="AC71" s="150">
        <v>19480</v>
      </c>
      <c r="AD71" s="150">
        <v>21262</v>
      </c>
      <c r="AE71" s="150">
        <v>23079</v>
      </c>
      <c r="AF71" s="150">
        <v>24915</v>
      </c>
    </row>
    <row r="72" spans="2:32" x14ac:dyDescent="0.2">
      <c r="B72" s="2" t="s">
        <v>35</v>
      </c>
      <c r="C72" s="2" t="s">
        <v>414</v>
      </c>
      <c r="D72" s="2" t="s">
        <v>433</v>
      </c>
      <c r="E72" s="2" t="s">
        <v>243</v>
      </c>
      <c r="F72" s="2"/>
      <c r="G72" s="150">
        <v>22683</v>
      </c>
      <c r="H72" s="150">
        <v>29855</v>
      </c>
      <c r="I72" s="150">
        <v>36452</v>
      </c>
      <c r="J72" s="150">
        <v>42477</v>
      </c>
      <c r="K72" s="150">
        <v>47936</v>
      </c>
      <c r="L72" s="150">
        <v>52829</v>
      </c>
      <c r="M72" s="150">
        <v>57549</v>
      </c>
      <c r="N72" s="150">
        <v>62081</v>
      </c>
      <c r="O72" s="150">
        <v>66412</v>
      </c>
      <c r="P72" s="150">
        <v>70526</v>
      </c>
      <c r="Q72" s="150">
        <v>74404</v>
      </c>
      <c r="R72" s="150">
        <v>78046</v>
      </c>
      <c r="S72" s="150">
        <v>81404</v>
      </c>
      <c r="T72" s="150">
        <v>84400</v>
      </c>
      <c r="U72" s="150">
        <v>86947</v>
      </c>
      <c r="V72" s="150">
        <v>88969</v>
      </c>
      <c r="W72" s="150">
        <v>90406</v>
      </c>
      <c r="X72" s="150">
        <v>91215</v>
      </c>
      <c r="Y72" s="150">
        <v>91356</v>
      </c>
      <c r="Z72" s="150">
        <v>90838</v>
      </c>
      <c r="AA72" s="150">
        <v>89680</v>
      </c>
      <c r="AB72" s="150">
        <v>87929</v>
      </c>
      <c r="AC72" s="150">
        <v>85661</v>
      </c>
      <c r="AD72" s="150">
        <v>82928</v>
      </c>
      <c r="AE72" s="150">
        <v>79834</v>
      </c>
      <c r="AF72" s="150">
        <v>76532</v>
      </c>
    </row>
    <row r="73" spans="2:32" x14ac:dyDescent="0.2">
      <c r="B73" s="2" t="s">
        <v>35</v>
      </c>
      <c r="C73" s="2" t="s">
        <v>414</v>
      </c>
      <c r="D73" s="2" t="s">
        <v>434</v>
      </c>
      <c r="E73" s="2" t="s">
        <v>243</v>
      </c>
      <c r="F73" s="2"/>
      <c r="G73" s="150">
        <v>74006</v>
      </c>
      <c r="H73" s="150">
        <v>97427</v>
      </c>
      <c r="I73" s="150">
        <v>119068</v>
      </c>
      <c r="J73" s="150">
        <v>138929</v>
      </c>
      <c r="K73" s="150">
        <v>157017</v>
      </c>
      <c r="L73" s="150">
        <v>173330</v>
      </c>
      <c r="M73" s="150">
        <v>189088</v>
      </c>
      <c r="N73" s="150">
        <v>204239</v>
      </c>
      <c r="O73" s="150">
        <v>218723</v>
      </c>
      <c r="P73" s="150">
        <v>232476</v>
      </c>
      <c r="Q73" s="150">
        <v>245469</v>
      </c>
      <c r="R73" s="150">
        <v>257696</v>
      </c>
      <c r="S73" s="150">
        <v>269016</v>
      </c>
      <c r="T73" s="150">
        <v>279133</v>
      </c>
      <c r="U73" s="150">
        <v>287822</v>
      </c>
      <c r="V73" s="150">
        <v>294807</v>
      </c>
      <c r="W73" s="150">
        <v>299893</v>
      </c>
      <c r="X73" s="150">
        <v>302942</v>
      </c>
      <c r="Y73" s="150">
        <v>303868</v>
      </c>
      <c r="Z73" s="150">
        <v>302652</v>
      </c>
      <c r="AA73" s="150">
        <v>299396</v>
      </c>
      <c r="AB73" s="150">
        <v>294234</v>
      </c>
      <c r="AC73" s="150">
        <v>287370</v>
      </c>
      <c r="AD73" s="150">
        <v>279044</v>
      </c>
      <c r="AE73" s="150">
        <v>269519</v>
      </c>
      <c r="AF73" s="150">
        <v>259270</v>
      </c>
    </row>
    <row r="74" spans="2:32" x14ac:dyDescent="0.2">
      <c r="B74" s="2" t="s">
        <v>35</v>
      </c>
      <c r="C74" s="2" t="s">
        <v>414</v>
      </c>
      <c r="D74" s="2" t="s">
        <v>435</v>
      </c>
      <c r="E74" s="2" t="s">
        <v>421</v>
      </c>
      <c r="F74" s="2"/>
      <c r="G74" s="150">
        <v>76368</v>
      </c>
      <c r="H74" s="150">
        <v>102664</v>
      </c>
      <c r="I74" s="150">
        <v>129181</v>
      </c>
      <c r="J74" s="150">
        <v>155998</v>
      </c>
      <c r="K74" s="150">
        <v>183129</v>
      </c>
      <c r="L74" s="150">
        <v>210555</v>
      </c>
      <c r="M74" s="150">
        <v>237854</v>
      </c>
      <c r="N74" s="150">
        <v>264970</v>
      </c>
      <c r="O74" s="150">
        <v>291840</v>
      </c>
      <c r="P74" s="150">
        <v>318386</v>
      </c>
      <c r="Q74" s="150">
        <v>344575</v>
      </c>
      <c r="R74" s="150">
        <v>370350</v>
      </c>
      <c r="S74" s="150">
        <v>395573</v>
      </c>
      <c r="T74" s="150">
        <v>419887</v>
      </c>
      <c r="U74" s="150">
        <v>443008</v>
      </c>
      <c r="V74" s="150">
        <v>464657</v>
      </c>
      <c r="W74" s="150">
        <v>484553</v>
      </c>
      <c r="X74" s="150">
        <v>502469</v>
      </c>
      <c r="Y74" s="150">
        <v>518226</v>
      </c>
      <c r="Z74" s="150">
        <v>531686</v>
      </c>
      <c r="AA74" s="150">
        <v>542847</v>
      </c>
      <c r="AB74" s="150">
        <v>551732</v>
      </c>
      <c r="AC74" s="150">
        <v>558447</v>
      </c>
      <c r="AD74" s="150">
        <v>563186</v>
      </c>
      <c r="AE74" s="150">
        <v>566193</v>
      </c>
      <c r="AF74" s="150">
        <v>567914</v>
      </c>
    </row>
    <row r="75" spans="2:32" x14ac:dyDescent="0.2">
      <c r="B75" s="2" t="s">
        <v>35</v>
      </c>
      <c r="C75" s="2" t="s">
        <v>414</v>
      </c>
      <c r="D75" s="2" t="s">
        <v>436</v>
      </c>
      <c r="E75" s="2" t="s">
        <v>421</v>
      </c>
      <c r="F75" s="2"/>
      <c r="G75" s="150">
        <v>491791</v>
      </c>
      <c r="H75" s="150">
        <v>661273</v>
      </c>
      <c r="I75" s="150">
        <v>831955</v>
      </c>
      <c r="J75" s="150">
        <v>1004482</v>
      </c>
      <c r="K75" s="150">
        <v>1178886</v>
      </c>
      <c r="L75" s="150">
        <v>1355038</v>
      </c>
      <c r="M75" s="150">
        <v>1530501</v>
      </c>
      <c r="N75" s="150">
        <v>1704847</v>
      </c>
      <c r="O75" s="150">
        <v>1877633</v>
      </c>
      <c r="P75" s="150">
        <v>2048383</v>
      </c>
      <c r="Q75" s="150">
        <v>2216853</v>
      </c>
      <c r="R75" s="150">
        <v>2382729</v>
      </c>
      <c r="S75" s="150">
        <v>2545082</v>
      </c>
      <c r="T75" s="150">
        <v>2701607</v>
      </c>
      <c r="U75" s="150">
        <v>2850639</v>
      </c>
      <c r="V75" s="150">
        <v>2990315</v>
      </c>
      <c r="W75" s="150">
        <v>3118916</v>
      </c>
      <c r="X75" s="150">
        <v>3234973</v>
      </c>
      <c r="Y75" s="150">
        <v>3337399</v>
      </c>
      <c r="Z75" s="150">
        <v>3425361</v>
      </c>
      <c r="AA75" s="150">
        <v>3498757</v>
      </c>
      <c r="AB75" s="150">
        <v>3557724</v>
      </c>
      <c r="AC75" s="150">
        <v>3602959</v>
      </c>
      <c r="AD75" s="150">
        <v>3635670</v>
      </c>
      <c r="AE75" s="150">
        <v>3657285</v>
      </c>
      <c r="AF75" s="150">
        <v>3670647</v>
      </c>
    </row>
    <row r="76" spans="2:32" x14ac:dyDescent="0.2">
      <c r="B76" s="2" t="s">
        <v>35</v>
      </c>
      <c r="C76" s="2" t="s">
        <v>414</v>
      </c>
      <c r="D76" s="2" t="s">
        <v>422</v>
      </c>
      <c r="E76" s="2" t="s">
        <v>422</v>
      </c>
      <c r="F76" s="2"/>
      <c r="G76" s="150">
        <v>839017.50214093353</v>
      </c>
      <c r="H76" s="150">
        <v>828811.50214093365</v>
      </c>
      <c r="I76" s="150">
        <v>816752.50214093353</v>
      </c>
      <c r="J76" s="150">
        <v>802830.50214093365</v>
      </c>
      <c r="K76" s="150">
        <v>787040.50214093365</v>
      </c>
      <c r="L76" s="150">
        <v>769410.50214093365</v>
      </c>
      <c r="M76" s="150">
        <v>751291.50214093365</v>
      </c>
      <c r="N76" s="150">
        <v>732710.50214093365</v>
      </c>
      <c r="O76" s="150">
        <v>713704.50214093365</v>
      </c>
      <c r="P76" s="150">
        <v>694281.50214093365</v>
      </c>
      <c r="Q76" s="150">
        <v>674492.50214093365</v>
      </c>
      <c r="R76" s="150">
        <v>654338.50214093365</v>
      </c>
      <c r="S76" s="150">
        <v>633888.50214093365</v>
      </c>
      <c r="T76" s="150">
        <v>613223.50214093365</v>
      </c>
      <c r="U76" s="150">
        <v>592501.50214093365</v>
      </c>
      <c r="V76" s="150">
        <v>571789.50214093365</v>
      </c>
      <c r="W76" s="150">
        <v>551232.50214093365</v>
      </c>
      <c r="X76" s="150">
        <v>530971.50214093365</v>
      </c>
      <c r="Y76" s="150">
        <v>511154.50214093359</v>
      </c>
      <c r="Z76" s="150">
        <v>491904.50214093359</v>
      </c>
      <c r="AA76" s="150">
        <v>473368.50214093359</v>
      </c>
      <c r="AB76" s="150">
        <v>455627.50214093359</v>
      </c>
      <c r="AC76" s="150">
        <v>438763.50214093359</v>
      </c>
      <c r="AD76" s="150">
        <v>422812.50214093359</v>
      </c>
      <c r="AE76" s="150">
        <v>407778.50214093359</v>
      </c>
      <c r="AF76" s="150">
        <v>393605.50214093359</v>
      </c>
    </row>
    <row r="77" spans="2:32" x14ac:dyDescent="0.2">
      <c r="B77" s="2" t="s">
        <v>35</v>
      </c>
      <c r="C77" s="2" t="s">
        <v>414</v>
      </c>
      <c r="D77" s="2" t="s">
        <v>437</v>
      </c>
      <c r="E77" s="2" t="s">
        <v>421</v>
      </c>
      <c r="F77" s="2"/>
      <c r="G77" s="150">
        <v>532652.49248871545</v>
      </c>
      <c r="H77" s="150">
        <v>507777.49248871539</v>
      </c>
      <c r="I77" s="150">
        <v>483082.49248871539</v>
      </c>
      <c r="J77" s="150">
        <v>458497.49248871539</v>
      </c>
      <c r="K77" s="150">
        <v>434004.49248871539</v>
      </c>
      <c r="L77" s="150">
        <v>409581.49248871539</v>
      </c>
      <c r="M77" s="150">
        <v>385255.49248871539</v>
      </c>
      <c r="N77" s="150">
        <v>361088.49248871539</v>
      </c>
      <c r="O77" s="150">
        <v>337121.49248871539</v>
      </c>
      <c r="P77" s="150">
        <v>313427.49248871539</v>
      </c>
      <c r="Q77" s="150">
        <v>290013.49248871539</v>
      </c>
      <c r="R77" s="150">
        <v>266962.49248871539</v>
      </c>
      <c r="S77" s="150">
        <v>244398.49248871539</v>
      </c>
      <c r="T77" s="150">
        <v>222664.49248871539</v>
      </c>
      <c r="U77" s="150">
        <v>202013.49248871539</v>
      </c>
      <c r="V77" s="150">
        <v>182713.49248871539</v>
      </c>
      <c r="W77" s="150">
        <v>165022.49248871539</v>
      </c>
      <c r="X77" s="150">
        <v>149145.49248871539</v>
      </c>
      <c r="Y77" s="150">
        <v>135209.49248871539</v>
      </c>
      <c r="Z77" s="150">
        <v>123331.4924887154</v>
      </c>
      <c r="AA77" s="150">
        <v>113493.4924887154</v>
      </c>
      <c r="AB77" s="150">
        <v>105657.4924887154</v>
      </c>
      <c r="AC77" s="150">
        <v>99681.492488715448</v>
      </c>
      <c r="AD77" s="150">
        <v>95378.492488715448</v>
      </c>
      <c r="AE77" s="150">
        <v>92529.492488715448</v>
      </c>
      <c r="AF77" s="150">
        <v>90675.492488715448</v>
      </c>
    </row>
    <row r="78" spans="2:32" x14ac:dyDescent="0.2">
      <c r="B78" s="2" t="s">
        <v>35</v>
      </c>
      <c r="C78" s="2" t="s">
        <v>414</v>
      </c>
      <c r="D78" s="2" t="s">
        <v>438</v>
      </c>
      <c r="E78" s="2" t="s">
        <v>421</v>
      </c>
      <c r="F78" s="2"/>
      <c r="G78" s="150">
        <v>3434425.1832122351</v>
      </c>
      <c r="H78" s="150">
        <v>3272920.1832122351</v>
      </c>
      <c r="I78" s="150">
        <v>3112766.1832122351</v>
      </c>
      <c r="J78" s="150">
        <v>2953319.1832122351</v>
      </c>
      <c r="K78" s="150">
        <v>2794551.1832122351</v>
      </c>
      <c r="L78" s="150">
        <v>2636531.1832122351</v>
      </c>
      <c r="M78" s="150">
        <v>2479196.1832122351</v>
      </c>
      <c r="N78" s="150">
        <v>2322863.1832122351</v>
      </c>
      <c r="O78" s="150">
        <v>2167914.1832122351</v>
      </c>
      <c r="P78" s="150">
        <v>2014786.1832122351</v>
      </c>
      <c r="Q78" s="150">
        <v>1863684.1832122351</v>
      </c>
      <c r="R78" s="150">
        <v>1714863.1832122351</v>
      </c>
      <c r="S78" s="150">
        <v>1569235.1832122351</v>
      </c>
      <c r="T78" s="150">
        <v>1429077.1832122351</v>
      </c>
      <c r="U78" s="150">
        <v>1295927.1832122351</v>
      </c>
      <c r="V78" s="150">
        <v>1171513.1832122351</v>
      </c>
      <c r="W78" s="150">
        <v>1057397.1832122351</v>
      </c>
      <c r="X78" s="150">
        <v>954895.18321223476</v>
      </c>
      <c r="Y78" s="150">
        <v>864943.18321223464</v>
      </c>
      <c r="Z78" s="150">
        <v>788200.18321223464</v>
      </c>
      <c r="AA78" s="150">
        <v>724565.18321223464</v>
      </c>
      <c r="AB78" s="150">
        <v>673757.18321223464</v>
      </c>
      <c r="AC78" s="150">
        <v>634975.18321223476</v>
      </c>
      <c r="AD78" s="150">
        <v>606982.18321223476</v>
      </c>
      <c r="AE78" s="150">
        <v>588388.18321223476</v>
      </c>
      <c r="AF78" s="150">
        <v>576339.18321223476</v>
      </c>
    </row>
    <row r="79" spans="2:32" x14ac:dyDescent="0.2">
      <c r="B79" s="2" t="s">
        <v>35</v>
      </c>
      <c r="C79" s="2" t="s">
        <v>414</v>
      </c>
      <c r="D79" s="2" t="s">
        <v>439</v>
      </c>
      <c r="E79" s="2" t="s">
        <v>420</v>
      </c>
      <c r="F79" s="2"/>
      <c r="G79" s="150">
        <v>12958</v>
      </c>
      <c r="H79" s="150">
        <v>17805</v>
      </c>
      <c r="I79" s="150">
        <v>23358</v>
      </c>
      <c r="J79" s="150">
        <v>29367</v>
      </c>
      <c r="K79" s="150">
        <v>35835</v>
      </c>
      <c r="L79" s="150">
        <v>42768</v>
      </c>
      <c r="M79" s="150">
        <v>49994</v>
      </c>
      <c r="N79" s="150">
        <v>57530</v>
      </c>
      <c r="O79" s="150">
        <v>65376</v>
      </c>
      <c r="P79" s="150">
        <v>73509</v>
      </c>
      <c r="Q79" s="150">
        <v>81931</v>
      </c>
      <c r="R79" s="150">
        <v>90652</v>
      </c>
      <c r="S79" s="150">
        <v>99630</v>
      </c>
      <c r="T79" s="150">
        <v>108771</v>
      </c>
      <c r="U79" s="150">
        <v>118051</v>
      </c>
      <c r="V79" s="150">
        <v>127428</v>
      </c>
      <c r="W79" s="150">
        <v>136816</v>
      </c>
      <c r="X79" s="150">
        <v>146167</v>
      </c>
      <c r="Y79" s="150">
        <v>155402</v>
      </c>
      <c r="Z79" s="150">
        <v>164491</v>
      </c>
      <c r="AA79" s="150">
        <v>173383</v>
      </c>
      <c r="AB79" s="150">
        <v>182045</v>
      </c>
      <c r="AC79" s="150">
        <v>190462</v>
      </c>
      <c r="AD79" s="150">
        <v>198642</v>
      </c>
      <c r="AE79" s="150">
        <v>206593</v>
      </c>
      <c r="AF79" s="150">
        <v>214390</v>
      </c>
    </row>
    <row r="80" spans="2:32" x14ac:dyDescent="0.2">
      <c r="B80" s="2" t="s">
        <v>35</v>
      </c>
      <c r="C80" s="2" t="s">
        <v>414</v>
      </c>
      <c r="D80" s="2" t="s">
        <v>440</v>
      </c>
      <c r="E80" s="2" t="s">
        <v>423</v>
      </c>
      <c r="F80" s="2"/>
      <c r="G80" s="150">
        <v>260888.48898133429</v>
      </c>
      <c r="H80" s="150">
        <v>260563.4889813342</v>
      </c>
      <c r="I80" s="150">
        <v>260235.48898133429</v>
      </c>
      <c r="J80" s="150">
        <v>259906.48898133429</v>
      </c>
      <c r="K80" s="150">
        <v>259566.48898133429</v>
      </c>
      <c r="L80" s="150">
        <v>259226.48898133429</v>
      </c>
      <c r="M80" s="150">
        <v>258893.4889813342</v>
      </c>
      <c r="N80" s="150">
        <v>258554.4889813342</v>
      </c>
      <c r="O80" s="150">
        <v>258219.4889813342</v>
      </c>
      <c r="P80" s="150">
        <v>257888.4889813342</v>
      </c>
      <c r="Q80" s="150">
        <v>257539.4889813342</v>
      </c>
      <c r="R80" s="150">
        <v>257199.4889813342</v>
      </c>
      <c r="S80" s="150">
        <v>256851.4889813342</v>
      </c>
      <c r="T80" s="150">
        <v>256513.4889813342</v>
      </c>
      <c r="U80" s="150">
        <v>256162.4889813342</v>
      </c>
      <c r="V80" s="150">
        <v>255810.4889813342</v>
      </c>
      <c r="W80" s="150">
        <v>255439.4889813342</v>
      </c>
      <c r="X80" s="150">
        <v>255071.4889813342</v>
      </c>
      <c r="Y80" s="150">
        <v>254696.4889813342</v>
      </c>
      <c r="Z80" s="150">
        <v>254319.4889813342</v>
      </c>
      <c r="AA80" s="150">
        <v>253929.4889813342</v>
      </c>
      <c r="AB80" s="150">
        <v>253538.4889813342</v>
      </c>
      <c r="AC80" s="150">
        <v>253146.4889813342</v>
      </c>
      <c r="AD80" s="150">
        <v>252744.4889813342</v>
      </c>
      <c r="AE80" s="150">
        <v>252335.4889813342</v>
      </c>
      <c r="AF80" s="150">
        <v>251930.4889813342</v>
      </c>
    </row>
    <row r="81" spans="2:32" x14ac:dyDescent="0.2">
      <c r="B81" s="2" t="s">
        <v>35</v>
      </c>
      <c r="C81" s="2" t="s">
        <v>414</v>
      </c>
      <c r="D81" s="2" t="s">
        <v>441</v>
      </c>
      <c r="E81" s="2" t="s">
        <v>423</v>
      </c>
      <c r="F81" s="2"/>
      <c r="G81" s="150">
        <v>163155.96830206379</v>
      </c>
      <c r="H81" s="150">
        <v>162849.96830206379</v>
      </c>
      <c r="I81" s="150">
        <v>162541.96830206379</v>
      </c>
      <c r="J81" s="150">
        <v>162238.96830206379</v>
      </c>
      <c r="K81" s="150">
        <v>161935.96830206379</v>
      </c>
      <c r="L81" s="150">
        <v>161636.96830206379</v>
      </c>
      <c r="M81" s="150">
        <v>161336.96830206379</v>
      </c>
      <c r="N81" s="150">
        <v>161036.96830206379</v>
      </c>
      <c r="O81" s="150">
        <v>160734.96830206379</v>
      </c>
      <c r="P81" s="150">
        <v>160416.96830206379</v>
      </c>
      <c r="Q81" s="150">
        <v>160099.96830206379</v>
      </c>
      <c r="R81" s="150">
        <v>159780.96830206379</v>
      </c>
      <c r="S81" s="150">
        <v>159458.96830206379</v>
      </c>
      <c r="T81" s="150">
        <v>159145.96830206379</v>
      </c>
      <c r="U81" s="150">
        <v>158825.96830206379</v>
      </c>
      <c r="V81" s="150">
        <v>158495.96830206379</v>
      </c>
      <c r="W81" s="150">
        <v>158175.96830206379</v>
      </c>
      <c r="X81" s="150">
        <v>157852.96830206379</v>
      </c>
      <c r="Y81" s="150">
        <v>157518.96830206379</v>
      </c>
      <c r="Z81" s="150">
        <v>157185.96830206379</v>
      </c>
      <c r="AA81" s="150">
        <v>156854.96830206379</v>
      </c>
      <c r="AB81" s="150">
        <v>156522.96830206379</v>
      </c>
      <c r="AC81" s="150">
        <v>156184.96830206379</v>
      </c>
      <c r="AD81" s="150">
        <v>155850.96830206379</v>
      </c>
      <c r="AE81" s="150">
        <v>155513.96830206379</v>
      </c>
      <c r="AF81" s="150">
        <v>155179.96830206379</v>
      </c>
    </row>
    <row r="82" spans="2:32" x14ac:dyDescent="0.2">
      <c r="B82" s="2"/>
      <c r="C82" s="2"/>
      <c r="D82" s="2"/>
      <c r="E82" s="2"/>
      <c r="F82" s="2"/>
      <c r="G82" s="150"/>
      <c r="H82" s="150"/>
      <c r="I82" s="150"/>
      <c r="J82" s="150"/>
      <c r="K82" s="150"/>
      <c r="L82" s="150"/>
      <c r="M82" s="150"/>
      <c r="N82" s="150"/>
      <c r="O82" s="150"/>
      <c r="P82" s="150"/>
      <c r="Q82" s="150"/>
      <c r="R82" s="150"/>
      <c r="S82" s="150"/>
      <c r="T82" s="150"/>
      <c r="U82" s="150"/>
      <c r="V82" s="150"/>
      <c r="W82" s="150"/>
      <c r="X82" s="150"/>
      <c r="Y82" s="150"/>
      <c r="Z82" s="150"/>
      <c r="AA82" s="150"/>
      <c r="AB82" s="150"/>
      <c r="AC82" s="150"/>
      <c r="AD82" s="150"/>
      <c r="AE82" s="150"/>
      <c r="AF82" s="150"/>
    </row>
    <row r="83" spans="2:32" x14ac:dyDescent="0.2">
      <c r="B83" s="2" t="s">
        <v>39</v>
      </c>
      <c r="C83" s="2" t="s">
        <v>414</v>
      </c>
      <c r="D83" s="2" t="s">
        <v>425</v>
      </c>
      <c r="E83" s="2" t="s">
        <v>420</v>
      </c>
      <c r="F83" s="2"/>
      <c r="G83" s="150">
        <v>133692.21158764721</v>
      </c>
      <c r="H83" s="150">
        <v>146575.21158764721</v>
      </c>
      <c r="I83" s="150">
        <v>165736.21158764721</v>
      </c>
      <c r="J83" s="150">
        <v>193469.21158764721</v>
      </c>
      <c r="K83" s="150">
        <v>224379.21158764721</v>
      </c>
      <c r="L83" s="150">
        <v>260532.21158764721</v>
      </c>
      <c r="M83" s="150">
        <v>298963.21158764721</v>
      </c>
      <c r="N83" s="150">
        <v>337642.21158764721</v>
      </c>
      <c r="O83" s="150">
        <v>377831.21158764721</v>
      </c>
      <c r="P83" s="150">
        <v>419003.21158764721</v>
      </c>
      <c r="Q83" s="150">
        <v>462332.21158764721</v>
      </c>
      <c r="R83" s="150">
        <v>508162.21158764721</v>
      </c>
      <c r="S83" s="150">
        <v>558462.21158764721</v>
      </c>
      <c r="T83" s="150">
        <v>609285.21158764721</v>
      </c>
      <c r="U83" s="150">
        <v>660498.21158764721</v>
      </c>
      <c r="V83" s="150">
        <v>711919.21158764721</v>
      </c>
      <c r="W83" s="150">
        <v>763896.21158764721</v>
      </c>
      <c r="X83" s="150">
        <v>819047.21158764721</v>
      </c>
      <c r="Y83" s="150">
        <v>876185.21158764721</v>
      </c>
      <c r="Z83" s="150">
        <v>932495.21158764721</v>
      </c>
      <c r="AA83" s="150">
        <v>987756.21158764721</v>
      </c>
      <c r="AB83" s="150">
        <v>1041654.211587647</v>
      </c>
      <c r="AC83" s="150">
        <v>1094135.211587647</v>
      </c>
      <c r="AD83" s="150">
        <v>1145180.211587647</v>
      </c>
      <c r="AE83" s="150">
        <v>1194413.211587647</v>
      </c>
      <c r="AF83" s="150">
        <v>1241786.211587647</v>
      </c>
    </row>
    <row r="84" spans="2:32" x14ac:dyDescent="0.2">
      <c r="B84" s="2" t="s">
        <v>39</v>
      </c>
      <c r="C84" s="2" t="s">
        <v>414</v>
      </c>
      <c r="D84" s="2" t="s">
        <v>426</v>
      </c>
      <c r="E84" s="2" t="s">
        <v>420</v>
      </c>
      <c r="F84" s="2"/>
      <c r="G84" s="150">
        <v>0</v>
      </c>
      <c r="H84" s="150">
        <v>0</v>
      </c>
      <c r="I84" s="150">
        <v>0</v>
      </c>
      <c r="J84" s="150">
        <v>0</v>
      </c>
      <c r="K84" s="150">
        <v>0</v>
      </c>
      <c r="L84" s="150">
        <v>0</v>
      </c>
      <c r="M84" s="150">
        <v>264</v>
      </c>
      <c r="N84" s="150">
        <v>810</v>
      </c>
      <c r="O84" s="150">
        <v>1681</v>
      </c>
      <c r="P84" s="150">
        <v>2894</v>
      </c>
      <c r="Q84" s="150">
        <v>4521</v>
      </c>
      <c r="R84" s="150">
        <v>6248</v>
      </c>
      <c r="S84" s="150">
        <v>8158</v>
      </c>
      <c r="T84" s="150">
        <v>10114</v>
      </c>
      <c r="U84" s="150">
        <v>12112</v>
      </c>
      <c r="V84" s="150">
        <v>14154</v>
      </c>
      <c r="W84" s="150">
        <v>16262</v>
      </c>
      <c r="X84" s="150">
        <v>18539</v>
      </c>
      <c r="Y84" s="150">
        <v>20951</v>
      </c>
      <c r="Z84" s="150">
        <v>23402</v>
      </c>
      <c r="AA84" s="150">
        <v>25883</v>
      </c>
      <c r="AB84" s="150">
        <v>28402</v>
      </c>
      <c r="AC84" s="150">
        <v>30943</v>
      </c>
      <c r="AD84" s="150">
        <v>33496</v>
      </c>
      <c r="AE84" s="150">
        <v>36034</v>
      </c>
      <c r="AF84" s="150">
        <v>38533</v>
      </c>
    </row>
    <row r="85" spans="2:32" x14ac:dyDescent="0.2">
      <c r="B85" s="2" t="s">
        <v>39</v>
      </c>
      <c r="C85" s="2" t="s">
        <v>414</v>
      </c>
      <c r="D85" s="2" t="s">
        <v>427</v>
      </c>
      <c r="E85" s="2" t="s">
        <v>420</v>
      </c>
      <c r="F85" s="2"/>
      <c r="G85" s="150">
        <v>0</v>
      </c>
      <c r="H85" s="150">
        <v>0</v>
      </c>
      <c r="I85" s="150">
        <v>0</v>
      </c>
      <c r="J85" s="150">
        <v>0</v>
      </c>
      <c r="K85" s="150">
        <v>0</v>
      </c>
      <c r="L85" s="150">
        <v>0</v>
      </c>
      <c r="M85" s="150">
        <v>264</v>
      </c>
      <c r="N85" s="150">
        <v>810</v>
      </c>
      <c r="O85" s="150">
        <v>1681</v>
      </c>
      <c r="P85" s="150">
        <v>2894</v>
      </c>
      <c r="Q85" s="150">
        <v>4521</v>
      </c>
      <c r="R85" s="150">
        <v>6248</v>
      </c>
      <c r="S85" s="150">
        <v>8158</v>
      </c>
      <c r="T85" s="150">
        <v>10114</v>
      </c>
      <c r="U85" s="150">
        <v>12112</v>
      </c>
      <c r="V85" s="150">
        <v>14154</v>
      </c>
      <c r="W85" s="150">
        <v>16262</v>
      </c>
      <c r="X85" s="150">
        <v>18539</v>
      </c>
      <c r="Y85" s="150">
        <v>20951</v>
      </c>
      <c r="Z85" s="150">
        <v>23402</v>
      </c>
      <c r="AA85" s="150">
        <v>25883</v>
      </c>
      <c r="AB85" s="150">
        <v>28402</v>
      </c>
      <c r="AC85" s="150">
        <v>30943</v>
      </c>
      <c r="AD85" s="150">
        <v>33496</v>
      </c>
      <c r="AE85" s="150">
        <v>36034</v>
      </c>
      <c r="AF85" s="150">
        <v>38533</v>
      </c>
    </row>
    <row r="86" spans="2:32" x14ac:dyDescent="0.2">
      <c r="B86" s="2" t="s">
        <v>39</v>
      </c>
      <c r="C86" s="2" t="s">
        <v>414</v>
      </c>
      <c r="D86" s="2" t="s">
        <v>428</v>
      </c>
      <c r="E86" s="2" t="s">
        <v>243</v>
      </c>
      <c r="F86" s="2"/>
      <c r="G86" s="150">
        <v>268303.76050296449</v>
      </c>
      <c r="H86" s="150">
        <v>255370.76050296449</v>
      </c>
      <c r="I86" s="150">
        <v>242330.76050296449</v>
      </c>
      <c r="J86" s="150">
        <v>229168.76050296449</v>
      </c>
      <c r="K86" s="150">
        <v>215891.76050296449</v>
      </c>
      <c r="L86" s="150">
        <v>202495.76050296449</v>
      </c>
      <c r="M86" s="150">
        <v>189111.76050296449</v>
      </c>
      <c r="N86" s="150">
        <v>175789.76050296449</v>
      </c>
      <c r="O86" s="150">
        <v>162542.76050296449</v>
      </c>
      <c r="P86" s="150">
        <v>149404.76050296449</v>
      </c>
      <c r="Q86" s="150">
        <v>136377.76050296449</v>
      </c>
      <c r="R86" s="150">
        <v>123477.76050296451</v>
      </c>
      <c r="S86" s="150">
        <v>110783.76050296451</v>
      </c>
      <c r="T86" s="150">
        <v>98477.760502964535</v>
      </c>
      <c r="U86" s="150">
        <v>86676.760502964535</v>
      </c>
      <c r="V86" s="150">
        <v>75536.760502964535</v>
      </c>
      <c r="W86" s="150">
        <v>65166.760502964527</v>
      </c>
      <c r="X86" s="150">
        <v>55673.760502964527</v>
      </c>
      <c r="Y86" s="150">
        <v>47152.760502964527</v>
      </c>
      <c r="Z86" s="150">
        <v>39746.760502964527</v>
      </c>
      <c r="AA86" s="150">
        <v>33423.760502964527</v>
      </c>
      <c r="AB86" s="150">
        <v>28178.760502964531</v>
      </c>
      <c r="AC86" s="150">
        <v>23964.760502964531</v>
      </c>
      <c r="AD86" s="150">
        <v>20675.760502964531</v>
      </c>
      <c r="AE86" s="150">
        <v>18202.760502964531</v>
      </c>
      <c r="AF86" s="150">
        <v>16325.760502964529</v>
      </c>
    </row>
    <row r="87" spans="2:32" x14ac:dyDescent="0.2">
      <c r="B87" s="2" t="s">
        <v>39</v>
      </c>
      <c r="C87" s="2" t="s">
        <v>414</v>
      </c>
      <c r="D87" s="2" t="s">
        <v>429</v>
      </c>
      <c r="E87" s="2" t="s">
        <v>243</v>
      </c>
      <c r="F87" s="2"/>
      <c r="G87" s="150">
        <v>842501.98694142094</v>
      </c>
      <c r="H87" s="150">
        <v>801756.98694142094</v>
      </c>
      <c r="I87" s="150">
        <v>760707.98694142082</v>
      </c>
      <c r="J87" s="150">
        <v>719338.98694142082</v>
      </c>
      <c r="K87" s="150">
        <v>677609.98694142082</v>
      </c>
      <c r="L87" s="150">
        <v>635530.98694142082</v>
      </c>
      <c r="M87" s="150">
        <v>593530.98694142082</v>
      </c>
      <c r="N87" s="150">
        <v>551700.98694142094</v>
      </c>
      <c r="O87" s="150">
        <v>510137.98694142088</v>
      </c>
      <c r="P87" s="150">
        <v>468879.98694142082</v>
      </c>
      <c r="Q87" s="150">
        <v>427976.98694142082</v>
      </c>
      <c r="R87" s="150">
        <v>387492.98694142082</v>
      </c>
      <c r="S87" s="150">
        <v>347652.98694142088</v>
      </c>
      <c r="T87" s="150">
        <v>309011.98694142088</v>
      </c>
      <c r="U87" s="150">
        <v>271992.98694142088</v>
      </c>
      <c r="V87" s="150">
        <v>237010.98694142091</v>
      </c>
      <c r="W87" s="150">
        <v>204463.98694142091</v>
      </c>
      <c r="X87" s="150">
        <v>174667.98694142091</v>
      </c>
      <c r="Y87" s="150">
        <v>147908.98694142091</v>
      </c>
      <c r="Z87" s="150">
        <v>124546.9869414209</v>
      </c>
      <c r="AA87" s="150">
        <v>104599.9869414209</v>
      </c>
      <c r="AB87" s="150">
        <v>88019.986941420895</v>
      </c>
      <c r="AC87" s="150">
        <v>74644.986941420895</v>
      </c>
      <c r="AD87" s="150">
        <v>64202.986941420888</v>
      </c>
      <c r="AE87" s="150">
        <v>56361.986941420888</v>
      </c>
      <c r="AF87" s="150">
        <v>50414.986941420881</v>
      </c>
    </row>
    <row r="88" spans="2:32" x14ac:dyDescent="0.2">
      <c r="B88" s="2" t="s">
        <v>39</v>
      </c>
      <c r="C88" s="2" t="s">
        <v>414</v>
      </c>
      <c r="D88" s="2" t="s">
        <v>266</v>
      </c>
      <c r="E88" s="2" t="s">
        <v>423</v>
      </c>
      <c r="F88" s="2"/>
      <c r="G88" s="150">
        <v>38808.434717227501</v>
      </c>
      <c r="H88" s="150">
        <v>38820.434717227501</v>
      </c>
      <c r="I88" s="150">
        <v>38829.434717227501</v>
      </c>
      <c r="J88" s="150">
        <v>38841.434717227501</v>
      </c>
      <c r="K88" s="150">
        <v>38850.434717227501</v>
      </c>
      <c r="L88" s="150">
        <v>38858.434717227501</v>
      </c>
      <c r="M88" s="150">
        <v>38870.434717227501</v>
      </c>
      <c r="N88" s="150">
        <v>38880.434717227501</v>
      </c>
      <c r="O88" s="150">
        <v>38886.434717227501</v>
      </c>
      <c r="P88" s="150">
        <v>38894.434717227501</v>
      </c>
      <c r="Q88" s="150">
        <v>38903.434717227501</v>
      </c>
      <c r="R88" s="150">
        <v>38912.434717227501</v>
      </c>
      <c r="S88" s="150">
        <v>38919.434717227501</v>
      </c>
      <c r="T88" s="150">
        <v>38929.434717227501</v>
      </c>
      <c r="U88" s="150">
        <v>38936.434717227501</v>
      </c>
      <c r="V88" s="150">
        <v>38942.434717227501</v>
      </c>
      <c r="W88" s="150">
        <v>38948.434717227501</v>
      </c>
      <c r="X88" s="150">
        <v>38953.434717227501</v>
      </c>
      <c r="Y88" s="150">
        <v>38957.434717227501</v>
      </c>
      <c r="Z88" s="150">
        <v>38960.434717227501</v>
      </c>
      <c r="AA88" s="150">
        <v>38962.434717227501</v>
      </c>
      <c r="AB88" s="150">
        <v>38964.434717227501</v>
      </c>
      <c r="AC88" s="150">
        <v>38966.434717227501</v>
      </c>
      <c r="AD88" s="150">
        <v>38967.434717227501</v>
      </c>
      <c r="AE88" s="150">
        <v>38967.434717227501</v>
      </c>
      <c r="AF88" s="150">
        <v>38968.434717227501</v>
      </c>
    </row>
    <row r="89" spans="2:32" x14ac:dyDescent="0.2">
      <c r="B89" s="2" t="s">
        <v>39</v>
      </c>
      <c r="C89" s="2" t="s">
        <v>414</v>
      </c>
      <c r="D89" s="2" t="s">
        <v>430</v>
      </c>
      <c r="E89" s="2" t="s">
        <v>420</v>
      </c>
      <c r="F89" s="2"/>
      <c r="G89" s="150">
        <v>185980.84852875321</v>
      </c>
      <c r="H89" s="150">
        <v>197632.84852875309</v>
      </c>
      <c r="I89" s="150">
        <v>212522.84852875309</v>
      </c>
      <c r="J89" s="150">
        <v>232110.84852875309</v>
      </c>
      <c r="K89" s="150">
        <v>254001.84852875321</v>
      </c>
      <c r="L89" s="150">
        <v>279478.84852875321</v>
      </c>
      <c r="M89" s="150">
        <v>306510.84852875321</v>
      </c>
      <c r="N89" s="150">
        <v>333728.84852875321</v>
      </c>
      <c r="O89" s="150">
        <v>361733.84852875321</v>
      </c>
      <c r="P89" s="150">
        <v>389971.84852875321</v>
      </c>
      <c r="Q89" s="150">
        <v>418955.84852875321</v>
      </c>
      <c r="R89" s="150">
        <v>449591.84852875321</v>
      </c>
      <c r="S89" s="150">
        <v>483168.84852875321</v>
      </c>
      <c r="T89" s="150">
        <v>517738.84852875321</v>
      </c>
      <c r="U89" s="150">
        <v>553169.84852875327</v>
      </c>
      <c r="V89" s="150">
        <v>589289.84852875315</v>
      </c>
      <c r="W89" s="150">
        <v>625987.84852875315</v>
      </c>
      <c r="X89" s="150">
        <v>664522.84852875315</v>
      </c>
      <c r="Y89" s="150">
        <v>704357.84852875315</v>
      </c>
      <c r="Z89" s="150">
        <v>743746.84852875315</v>
      </c>
      <c r="AA89" s="150">
        <v>781950.84852875315</v>
      </c>
      <c r="AB89" s="150">
        <v>818500.84852875315</v>
      </c>
      <c r="AC89" s="150">
        <v>853353.84852875315</v>
      </c>
      <c r="AD89" s="150">
        <v>886661.84852875327</v>
      </c>
      <c r="AE89" s="150">
        <v>919023.84852875327</v>
      </c>
      <c r="AF89" s="150">
        <v>949638.84852875315</v>
      </c>
    </row>
    <row r="90" spans="2:32" x14ac:dyDescent="0.2">
      <c r="B90" s="2" t="s">
        <v>39</v>
      </c>
      <c r="C90" s="2" t="s">
        <v>414</v>
      </c>
      <c r="D90" s="2" t="s">
        <v>431</v>
      </c>
      <c r="E90" s="2" t="s">
        <v>420</v>
      </c>
      <c r="F90" s="2"/>
      <c r="G90" s="150">
        <v>0</v>
      </c>
      <c r="H90" s="150">
        <v>0</v>
      </c>
      <c r="I90" s="150">
        <v>0</v>
      </c>
      <c r="J90" s="150">
        <v>0</v>
      </c>
      <c r="K90" s="150">
        <v>0</v>
      </c>
      <c r="L90" s="150">
        <v>0</v>
      </c>
      <c r="M90" s="150">
        <v>524</v>
      </c>
      <c r="N90" s="150">
        <v>1644</v>
      </c>
      <c r="O90" s="150">
        <v>3461</v>
      </c>
      <c r="P90" s="150">
        <v>6031</v>
      </c>
      <c r="Q90" s="150">
        <v>9503</v>
      </c>
      <c r="R90" s="150">
        <v>13195</v>
      </c>
      <c r="S90" s="150">
        <v>17267</v>
      </c>
      <c r="T90" s="150">
        <v>21505</v>
      </c>
      <c r="U90" s="150">
        <v>25909</v>
      </c>
      <c r="V90" s="150">
        <v>30476</v>
      </c>
      <c r="W90" s="150">
        <v>35208</v>
      </c>
      <c r="X90" s="150">
        <v>40271</v>
      </c>
      <c r="Y90" s="150">
        <v>45624</v>
      </c>
      <c r="Z90" s="150">
        <v>51078</v>
      </c>
      <c r="AA90" s="150">
        <v>56557</v>
      </c>
      <c r="AB90" s="150">
        <v>62023</v>
      </c>
      <c r="AC90" s="150">
        <v>67461</v>
      </c>
      <c r="AD90" s="150">
        <v>72876</v>
      </c>
      <c r="AE90" s="150">
        <v>78295</v>
      </c>
      <c r="AF90" s="150">
        <v>83572</v>
      </c>
    </row>
    <row r="91" spans="2:32" x14ac:dyDescent="0.2">
      <c r="B91" s="2" t="s">
        <v>39</v>
      </c>
      <c r="C91" s="2" t="s">
        <v>414</v>
      </c>
      <c r="D91" s="2" t="s">
        <v>432</v>
      </c>
      <c r="E91" s="2" t="s">
        <v>420</v>
      </c>
      <c r="F91" s="2"/>
      <c r="G91" s="150">
        <v>0</v>
      </c>
      <c r="H91" s="150">
        <v>0</v>
      </c>
      <c r="I91" s="150">
        <v>0</v>
      </c>
      <c r="J91" s="150">
        <v>0</v>
      </c>
      <c r="K91" s="150">
        <v>0</v>
      </c>
      <c r="L91" s="150">
        <v>0</v>
      </c>
      <c r="M91" s="150">
        <v>524</v>
      </c>
      <c r="N91" s="150">
        <v>1644</v>
      </c>
      <c r="O91" s="150">
        <v>3461</v>
      </c>
      <c r="P91" s="150">
        <v>6031</v>
      </c>
      <c r="Q91" s="150">
        <v>9503</v>
      </c>
      <c r="R91" s="150">
        <v>13195</v>
      </c>
      <c r="S91" s="150">
        <v>17267</v>
      </c>
      <c r="T91" s="150">
        <v>21505</v>
      </c>
      <c r="U91" s="150">
        <v>25909</v>
      </c>
      <c r="V91" s="150">
        <v>30476</v>
      </c>
      <c r="W91" s="150">
        <v>35208</v>
      </c>
      <c r="X91" s="150">
        <v>40271</v>
      </c>
      <c r="Y91" s="150">
        <v>45624</v>
      </c>
      <c r="Z91" s="150">
        <v>51078</v>
      </c>
      <c r="AA91" s="150">
        <v>56557</v>
      </c>
      <c r="AB91" s="150">
        <v>62023</v>
      </c>
      <c r="AC91" s="150">
        <v>67461</v>
      </c>
      <c r="AD91" s="150">
        <v>72876</v>
      </c>
      <c r="AE91" s="150">
        <v>78295</v>
      </c>
      <c r="AF91" s="150">
        <v>83572</v>
      </c>
    </row>
    <row r="92" spans="2:32" x14ac:dyDescent="0.2">
      <c r="B92" s="2" t="s">
        <v>39</v>
      </c>
      <c r="C92" s="2" t="s">
        <v>414</v>
      </c>
      <c r="D92" s="2" t="s">
        <v>433</v>
      </c>
      <c r="E92" s="2" t="s">
        <v>243</v>
      </c>
      <c r="F92" s="2"/>
      <c r="G92" s="150">
        <v>22456</v>
      </c>
      <c r="H92" s="150">
        <v>29480</v>
      </c>
      <c r="I92" s="150">
        <v>35938</v>
      </c>
      <c r="J92" s="150">
        <v>41830</v>
      </c>
      <c r="K92" s="150">
        <v>47101</v>
      </c>
      <c r="L92" s="150">
        <v>51765</v>
      </c>
      <c r="M92" s="150">
        <v>56253</v>
      </c>
      <c r="N92" s="150">
        <v>60547</v>
      </c>
      <c r="O92" s="150">
        <v>64635</v>
      </c>
      <c r="P92" s="150">
        <v>68460</v>
      </c>
      <c r="Q92" s="150">
        <v>71943</v>
      </c>
      <c r="R92" s="150">
        <v>75077</v>
      </c>
      <c r="S92" s="150">
        <v>77826</v>
      </c>
      <c r="T92" s="150">
        <v>80101</v>
      </c>
      <c r="U92" s="150">
        <v>81816</v>
      </c>
      <c r="V92" s="150">
        <v>82891</v>
      </c>
      <c r="W92" s="150">
        <v>83270</v>
      </c>
      <c r="X92" s="150">
        <v>82906</v>
      </c>
      <c r="Y92" s="150">
        <v>81768</v>
      </c>
      <c r="Z92" s="150">
        <v>80140</v>
      </c>
      <c r="AA92" s="150">
        <v>78037</v>
      </c>
      <c r="AB92" s="150">
        <v>75511</v>
      </c>
      <c r="AC92" s="150">
        <v>72632</v>
      </c>
      <c r="AD92" s="150">
        <v>69450</v>
      </c>
      <c r="AE92" s="150">
        <v>66070</v>
      </c>
      <c r="AF92" s="150">
        <v>62635</v>
      </c>
    </row>
    <row r="93" spans="2:32" x14ac:dyDescent="0.2">
      <c r="B93" s="2" t="s">
        <v>39</v>
      </c>
      <c r="C93" s="2" t="s">
        <v>414</v>
      </c>
      <c r="D93" s="2" t="s">
        <v>434</v>
      </c>
      <c r="E93" s="2" t="s">
        <v>243</v>
      </c>
      <c r="F93" s="2"/>
      <c r="G93" s="150">
        <v>73055</v>
      </c>
      <c r="H93" s="150">
        <v>95876</v>
      </c>
      <c r="I93" s="150">
        <v>117119</v>
      </c>
      <c r="J93" s="150">
        <v>136664</v>
      </c>
      <c r="K93" s="150">
        <v>154321</v>
      </c>
      <c r="L93" s="150">
        <v>170112</v>
      </c>
      <c r="M93" s="150">
        <v>185336</v>
      </c>
      <c r="N93" s="150">
        <v>199952</v>
      </c>
      <c r="O93" s="150">
        <v>213894</v>
      </c>
      <c r="P93" s="150">
        <v>226949</v>
      </c>
      <c r="Q93" s="150">
        <v>238912</v>
      </c>
      <c r="R93" s="150">
        <v>249770</v>
      </c>
      <c r="S93" s="150">
        <v>259394</v>
      </c>
      <c r="T93" s="150">
        <v>267468</v>
      </c>
      <c r="U93" s="150">
        <v>273780</v>
      </c>
      <c r="V93" s="150">
        <v>278046</v>
      </c>
      <c r="W93" s="150">
        <v>280051</v>
      </c>
      <c r="X93" s="150">
        <v>279651</v>
      </c>
      <c r="Y93" s="150">
        <v>276774</v>
      </c>
      <c r="Z93" s="150">
        <v>272259</v>
      </c>
      <c r="AA93" s="150">
        <v>266208</v>
      </c>
      <c r="AB93" s="150">
        <v>258787</v>
      </c>
      <c r="AC93" s="150">
        <v>250154</v>
      </c>
      <c r="AD93" s="150">
        <v>240540</v>
      </c>
      <c r="AE93" s="150">
        <v>230203</v>
      </c>
      <c r="AF93" s="150">
        <v>219596</v>
      </c>
    </row>
    <row r="94" spans="2:32" x14ac:dyDescent="0.2">
      <c r="B94" s="2" t="s">
        <v>39</v>
      </c>
      <c r="C94" s="2" t="s">
        <v>414</v>
      </c>
      <c r="D94" s="2" t="s">
        <v>435</v>
      </c>
      <c r="E94" s="2" t="s">
        <v>421</v>
      </c>
      <c r="F94" s="2"/>
      <c r="G94" s="150">
        <v>75055</v>
      </c>
      <c r="H94" s="150">
        <v>99948</v>
      </c>
      <c r="I94" s="150">
        <v>123599</v>
      </c>
      <c r="J94" s="150">
        <v>145625</v>
      </c>
      <c r="K94" s="150">
        <v>167270</v>
      </c>
      <c r="L94" s="150">
        <v>187982</v>
      </c>
      <c r="M94" s="150">
        <v>207888</v>
      </c>
      <c r="N94" s="150">
        <v>227446</v>
      </c>
      <c r="O94" s="150">
        <v>246296</v>
      </c>
      <c r="P94" s="150">
        <v>264535</v>
      </c>
      <c r="Q94" s="150">
        <v>281841</v>
      </c>
      <c r="R94" s="150">
        <v>298234</v>
      </c>
      <c r="S94" s="150">
        <v>313077</v>
      </c>
      <c r="T94" s="150">
        <v>326952</v>
      </c>
      <c r="U94" s="150">
        <v>339592</v>
      </c>
      <c r="V94" s="150">
        <v>350762</v>
      </c>
      <c r="W94" s="150">
        <v>360087</v>
      </c>
      <c r="X94" s="150">
        <v>366718</v>
      </c>
      <c r="Y94" s="150">
        <v>370707</v>
      </c>
      <c r="Z94" s="150">
        <v>372339</v>
      </c>
      <c r="AA94" s="150">
        <v>371776</v>
      </c>
      <c r="AB94" s="150">
        <v>369158</v>
      </c>
      <c r="AC94" s="150">
        <v>364618</v>
      </c>
      <c r="AD94" s="150">
        <v>358331</v>
      </c>
      <c r="AE94" s="150">
        <v>350527</v>
      </c>
      <c r="AF94" s="150">
        <v>341899</v>
      </c>
    </row>
    <row r="95" spans="2:32" x14ac:dyDescent="0.2">
      <c r="B95" s="2" t="s">
        <v>39</v>
      </c>
      <c r="C95" s="2" t="s">
        <v>414</v>
      </c>
      <c r="D95" s="2" t="s">
        <v>436</v>
      </c>
      <c r="E95" s="2" t="s">
        <v>421</v>
      </c>
      <c r="F95" s="2"/>
      <c r="G95" s="150">
        <v>483461</v>
      </c>
      <c r="H95" s="150">
        <v>644344</v>
      </c>
      <c r="I95" s="150">
        <v>797707</v>
      </c>
      <c r="J95" s="150">
        <v>940861</v>
      </c>
      <c r="K95" s="150">
        <v>1081953</v>
      </c>
      <c r="L95" s="150">
        <v>1217484</v>
      </c>
      <c r="M95" s="150">
        <v>1347660</v>
      </c>
      <c r="N95" s="150">
        <v>1475404</v>
      </c>
      <c r="O95" s="150">
        <v>1598560</v>
      </c>
      <c r="P95" s="150">
        <v>1717989</v>
      </c>
      <c r="Q95" s="150">
        <v>1831588</v>
      </c>
      <c r="R95" s="150">
        <v>1939836</v>
      </c>
      <c r="S95" s="150">
        <v>2038363</v>
      </c>
      <c r="T95" s="150">
        <v>2130593</v>
      </c>
      <c r="U95" s="150">
        <v>2215038</v>
      </c>
      <c r="V95" s="150">
        <v>2290046</v>
      </c>
      <c r="W95" s="150">
        <v>2353607</v>
      </c>
      <c r="X95" s="150">
        <v>2400360</v>
      </c>
      <c r="Y95" s="150">
        <v>2430732</v>
      </c>
      <c r="Z95" s="150">
        <v>2446114</v>
      </c>
      <c r="AA95" s="150">
        <v>2447539</v>
      </c>
      <c r="AB95" s="150">
        <v>2435966</v>
      </c>
      <c r="AC95" s="150">
        <v>2412249</v>
      </c>
      <c r="AD95" s="150">
        <v>2377557</v>
      </c>
      <c r="AE95" s="150">
        <v>2333063</v>
      </c>
      <c r="AF95" s="150">
        <v>2283071</v>
      </c>
    </row>
    <row r="96" spans="2:32" x14ac:dyDescent="0.2">
      <c r="B96" s="2" t="s">
        <v>39</v>
      </c>
      <c r="C96" s="2" t="s">
        <v>414</v>
      </c>
      <c r="D96" s="2" t="s">
        <v>422</v>
      </c>
      <c r="E96" s="2" t="s">
        <v>422</v>
      </c>
      <c r="F96" s="2"/>
      <c r="G96" s="150">
        <v>838817.50214093353</v>
      </c>
      <c r="H96" s="150">
        <v>828568.50214093365</v>
      </c>
      <c r="I96" s="150">
        <v>816456.50214093353</v>
      </c>
      <c r="J96" s="150">
        <v>802482.50214093365</v>
      </c>
      <c r="K96" s="150">
        <v>786642.50214093365</v>
      </c>
      <c r="L96" s="150">
        <v>768999.50214093365</v>
      </c>
      <c r="M96" s="150">
        <v>750867.50214093365</v>
      </c>
      <c r="N96" s="150">
        <v>732276.50214093365</v>
      </c>
      <c r="O96" s="150">
        <v>712626.50214093365</v>
      </c>
      <c r="P96" s="150">
        <v>691694.50214093365</v>
      </c>
      <c r="Q96" s="150">
        <v>669395.50214093365</v>
      </c>
      <c r="R96" s="150">
        <v>645663.50214093365</v>
      </c>
      <c r="S96" s="150">
        <v>619939.50214093365</v>
      </c>
      <c r="T96" s="150">
        <v>592987.50214093365</v>
      </c>
      <c r="U96" s="150">
        <v>564967.50214093365</v>
      </c>
      <c r="V96" s="150">
        <v>535945.50214093365</v>
      </c>
      <c r="W96" s="150">
        <v>505976.50214093359</v>
      </c>
      <c r="X96" s="150">
        <v>474213.50214093359</v>
      </c>
      <c r="Y96" s="150">
        <v>441155.50214093359</v>
      </c>
      <c r="Z96" s="150">
        <v>409181.50214093359</v>
      </c>
      <c r="AA96" s="150">
        <v>378466.50214093359</v>
      </c>
      <c r="AB96" s="150">
        <v>349088.50214093359</v>
      </c>
      <c r="AC96" s="150">
        <v>321121.50214093359</v>
      </c>
      <c r="AD96" s="150">
        <v>294650.50214093359</v>
      </c>
      <c r="AE96" s="150">
        <v>269710.50214093359</v>
      </c>
      <c r="AF96" s="150">
        <v>246310.50214093359</v>
      </c>
    </row>
    <row r="97" spans="2:32" x14ac:dyDescent="0.2">
      <c r="B97" s="2" t="s">
        <v>39</v>
      </c>
      <c r="C97" s="2" t="s">
        <v>414</v>
      </c>
      <c r="D97" s="2" t="s">
        <v>437</v>
      </c>
      <c r="E97" s="2" t="s">
        <v>421</v>
      </c>
      <c r="F97" s="2"/>
      <c r="G97" s="150">
        <v>532406.49248871545</v>
      </c>
      <c r="H97" s="150">
        <v>507336.49248871539</v>
      </c>
      <c r="I97" s="150">
        <v>482227.49248871539</v>
      </c>
      <c r="J97" s="150">
        <v>456946.49248871539</v>
      </c>
      <c r="K97" s="150">
        <v>431652.49248871539</v>
      </c>
      <c r="L97" s="150">
        <v>406247.49248871539</v>
      </c>
      <c r="M97" s="150">
        <v>380839.49248871539</v>
      </c>
      <c r="N97" s="150">
        <v>355565.49248871539</v>
      </c>
      <c r="O97" s="150">
        <v>330422.49248871539</v>
      </c>
      <c r="P97" s="150">
        <v>305512.49248871539</v>
      </c>
      <c r="Q97" s="150">
        <v>280798.49248871539</v>
      </c>
      <c r="R97" s="150">
        <v>256376.49248871539</v>
      </c>
      <c r="S97" s="150">
        <v>232296.49248871539</v>
      </c>
      <c r="T97" s="150">
        <v>209035.49248871539</v>
      </c>
      <c r="U97" s="150">
        <v>186854.49248871539</v>
      </c>
      <c r="V97" s="150">
        <v>166016.49248871539</v>
      </c>
      <c r="W97" s="150">
        <v>146778.49248871539</v>
      </c>
      <c r="X97" s="150">
        <v>129241.4924887154</v>
      </c>
      <c r="Y97" s="150">
        <v>113589.4924887154</v>
      </c>
      <c r="Z97" s="150">
        <v>99987.492488715448</v>
      </c>
      <c r="AA97" s="150">
        <v>88437.492488715448</v>
      </c>
      <c r="AB97" s="150">
        <v>78921.492488715448</v>
      </c>
      <c r="AC97" s="150">
        <v>71310.492488715448</v>
      </c>
      <c r="AD97" s="150">
        <v>65402.492488715448</v>
      </c>
      <c r="AE97" s="150">
        <v>60982.492488715448</v>
      </c>
      <c r="AF97" s="150">
        <v>57615.492488715448</v>
      </c>
    </row>
    <row r="98" spans="2:32" x14ac:dyDescent="0.2">
      <c r="B98" s="2" t="s">
        <v>39</v>
      </c>
      <c r="C98" s="2" t="s">
        <v>414</v>
      </c>
      <c r="D98" s="2" t="s">
        <v>438</v>
      </c>
      <c r="E98" s="2" t="s">
        <v>421</v>
      </c>
      <c r="F98" s="2"/>
      <c r="G98" s="150">
        <v>3432787.1832122351</v>
      </c>
      <c r="H98" s="150">
        <v>3270014.1832122351</v>
      </c>
      <c r="I98" s="150">
        <v>3107243.1832122351</v>
      </c>
      <c r="J98" s="150">
        <v>2943374.1832122351</v>
      </c>
      <c r="K98" s="150">
        <v>2779542.1832122351</v>
      </c>
      <c r="L98" s="150">
        <v>2615303.1832122351</v>
      </c>
      <c r="M98" s="150">
        <v>2451069.1832122351</v>
      </c>
      <c r="N98" s="150">
        <v>2287646.1832122351</v>
      </c>
      <c r="O98" s="150">
        <v>2125173.1832122351</v>
      </c>
      <c r="P98" s="150">
        <v>1964288.1832122351</v>
      </c>
      <c r="Q98" s="150">
        <v>1804917.1832122351</v>
      </c>
      <c r="R98" s="150">
        <v>1647438.1832122351</v>
      </c>
      <c r="S98" s="150">
        <v>1492271.1832122351</v>
      </c>
      <c r="T98" s="150">
        <v>1342515.1832122351</v>
      </c>
      <c r="U98" s="150">
        <v>1199728.1832122351</v>
      </c>
      <c r="V98" s="150">
        <v>1065687.1832122351</v>
      </c>
      <c r="W98" s="150">
        <v>941906.18321223487</v>
      </c>
      <c r="X98" s="150">
        <v>829140.18321223464</v>
      </c>
      <c r="Y98" s="150">
        <v>728564.18321223464</v>
      </c>
      <c r="Z98" s="150">
        <v>641127.18321223464</v>
      </c>
      <c r="AA98" s="150">
        <v>566907.18321223476</v>
      </c>
      <c r="AB98" s="150">
        <v>505742.18321223481</v>
      </c>
      <c r="AC98" s="150">
        <v>456868.18321223481</v>
      </c>
      <c r="AD98" s="150">
        <v>419045.18321223481</v>
      </c>
      <c r="AE98" s="150">
        <v>390799.18321223481</v>
      </c>
      <c r="AF98" s="150">
        <v>369538.18321223481</v>
      </c>
    </row>
    <row r="99" spans="2:32" x14ac:dyDescent="0.2">
      <c r="B99" s="2" t="s">
        <v>39</v>
      </c>
      <c r="C99" s="2" t="s">
        <v>414</v>
      </c>
      <c r="D99" s="2" t="s">
        <v>439</v>
      </c>
      <c r="E99" s="2" t="s">
        <v>420</v>
      </c>
      <c r="F99" s="2"/>
      <c r="G99" s="150">
        <v>15726</v>
      </c>
      <c r="H99" s="150">
        <v>23357</v>
      </c>
      <c r="I99" s="150">
        <v>34688</v>
      </c>
      <c r="J99" s="150">
        <v>50438</v>
      </c>
      <c r="K99" s="150">
        <v>68010</v>
      </c>
      <c r="L99" s="150">
        <v>88537</v>
      </c>
      <c r="M99" s="150">
        <v>110899</v>
      </c>
      <c r="N99" s="150">
        <v>134013</v>
      </c>
      <c r="O99" s="150">
        <v>158620</v>
      </c>
      <c r="P99" s="150">
        <v>184380</v>
      </c>
      <c r="Q99" s="150">
        <v>212025</v>
      </c>
      <c r="R99" s="150">
        <v>241300</v>
      </c>
      <c r="S99" s="150">
        <v>273467</v>
      </c>
      <c r="T99" s="150">
        <v>306354</v>
      </c>
      <c r="U99" s="150">
        <v>339877</v>
      </c>
      <c r="V99" s="150">
        <v>373916</v>
      </c>
      <c r="W99" s="150">
        <v>408547</v>
      </c>
      <c r="X99" s="150">
        <v>445254</v>
      </c>
      <c r="Y99" s="150">
        <v>483362</v>
      </c>
      <c r="Z99" s="150">
        <v>521166</v>
      </c>
      <c r="AA99" s="150">
        <v>558243</v>
      </c>
      <c r="AB99" s="150">
        <v>594291</v>
      </c>
      <c r="AC99" s="150">
        <v>629278</v>
      </c>
      <c r="AD99" s="150">
        <v>663209</v>
      </c>
      <c r="AE99" s="150">
        <v>696149</v>
      </c>
      <c r="AF99" s="150">
        <v>727660</v>
      </c>
    </row>
    <row r="100" spans="2:32" x14ac:dyDescent="0.2">
      <c r="B100" s="2" t="s">
        <v>39</v>
      </c>
      <c r="C100" s="2" t="s">
        <v>414</v>
      </c>
      <c r="D100" s="2" t="s">
        <v>440</v>
      </c>
      <c r="E100" s="2" t="s">
        <v>423</v>
      </c>
      <c r="F100" s="2"/>
      <c r="G100" s="150">
        <v>260887.48898133429</v>
      </c>
      <c r="H100" s="150">
        <v>260565.4889813342</v>
      </c>
      <c r="I100" s="150">
        <v>260236.48898133429</v>
      </c>
      <c r="J100" s="150">
        <v>259906.48898133429</v>
      </c>
      <c r="K100" s="150">
        <v>259566.48898133429</v>
      </c>
      <c r="L100" s="150">
        <v>259225.48898133429</v>
      </c>
      <c r="M100" s="150">
        <v>258892.4889813342</v>
      </c>
      <c r="N100" s="150">
        <v>258555.4889813342</v>
      </c>
      <c r="O100" s="150">
        <v>258218.4889813342</v>
      </c>
      <c r="P100" s="150">
        <v>257888.4889813342</v>
      </c>
      <c r="Q100" s="150">
        <v>257541.4889813342</v>
      </c>
      <c r="R100" s="150">
        <v>257202.4889813342</v>
      </c>
      <c r="S100" s="150">
        <v>256854.4889813342</v>
      </c>
      <c r="T100" s="150">
        <v>256518.4889813342</v>
      </c>
      <c r="U100" s="150">
        <v>256164.4889813342</v>
      </c>
      <c r="V100" s="150">
        <v>255811.4889813342</v>
      </c>
      <c r="W100" s="150">
        <v>255437.4889813342</v>
      </c>
      <c r="X100" s="150">
        <v>255064.4889813342</v>
      </c>
      <c r="Y100" s="150">
        <v>254688.4889813342</v>
      </c>
      <c r="Z100" s="150">
        <v>254308.4889813342</v>
      </c>
      <c r="AA100" s="150">
        <v>253915.4889813342</v>
      </c>
      <c r="AB100" s="150">
        <v>253521.4889813342</v>
      </c>
      <c r="AC100" s="150">
        <v>253123.4889813342</v>
      </c>
      <c r="AD100" s="150">
        <v>252717.4889813342</v>
      </c>
      <c r="AE100" s="150">
        <v>252306.4889813342</v>
      </c>
      <c r="AF100" s="150">
        <v>251901.4889813342</v>
      </c>
    </row>
    <row r="101" spans="2:32" x14ac:dyDescent="0.2">
      <c r="B101" s="2" t="s">
        <v>39</v>
      </c>
      <c r="C101" s="2" t="s">
        <v>414</v>
      </c>
      <c r="D101" s="2" t="s">
        <v>441</v>
      </c>
      <c r="E101" s="2" t="s">
        <v>423</v>
      </c>
      <c r="F101" s="2"/>
      <c r="G101" s="150">
        <v>163155.96830206379</v>
      </c>
      <c r="H101" s="150">
        <v>162849.96830206379</v>
      </c>
      <c r="I101" s="150">
        <v>162542.96830206379</v>
      </c>
      <c r="J101" s="150">
        <v>162240.96830206379</v>
      </c>
      <c r="K101" s="150">
        <v>161937.96830206379</v>
      </c>
      <c r="L101" s="150">
        <v>161637.96830206379</v>
      </c>
      <c r="M101" s="150">
        <v>161337.96830206379</v>
      </c>
      <c r="N101" s="150">
        <v>161039.96830206379</v>
      </c>
      <c r="O101" s="150">
        <v>160738.96830206379</v>
      </c>
      <c r="P101" s="150">
        <v>160421.96830206379</v>
      </c>
      <c r="Q101" s="150">
        <v>160105.96830206379</v>
      </c>
      <c r="R101" s="150">
        <v>159785.96830206379</v>
      </c>
      <c r="S101" s="150">
        <v>159463.96830206379</v>
      </c>
      <c r="T101" s="150">
        <v>159150.96830206379</v>
      </c>
      <c r="U101" s="150">
        <v>158828.96830206379</v>
      </c>
      <c r="V101" s="150">
        <v>158498.96830206379</v>
      </c>
      <c r="W101" s="150">
        <v>158176.96830206379</v>
      </c>
      <c r="X101" s="150">
        <v>157851.96830206379</v>
      </c>
      <c r="Y101" s="150">
        <v>157515.96830206379</v>
      </c>
      <c r="Z101" s="150">
        <v>157183.96830206379</v>
      </c>
      <c r="AA101" s="150">
        <v>156852.96830206379</v>
      </c>
      <c r="AB101" s="150">
        <v>156518.96830206379</v>
      </c>
      <c r="AC101" s="150">
        <v>156176.96830206379</v>
      </c>
      <c r="AD101" s="150">
        <v>155836.96830206379</v>
      </c>
      <c r="AE101" s="150">
        <v>155494.96830206379</v>
      </c>
      <c r="AF101" s="150">
        <v>155156.96830206379</v>
      </c>
    </row>
    <row r="102" spans="2:32" x14ac:dyDescent="0.2">
      <c r="B102" s="2"/>
      <c r="C102" s="2"/>
      <c r="D102" s="2"/>
      <c r="E102" s="2"/>
      <c r="F102" s="2"/>
      <c r="G102" s="150"/>
      <c r="H102" s="150"/>
      <c r="I102" s="150"/>
      <c r="J102" s="150"/>
      <c r="K102" s="150"/>
      <c r="L102" s="150"/>
      <c r="M102" s="150"/>
      <c r="N102" s="150"/>
      <c r="O102" s="150"/>
      <c r="P102" s="150"/>
      <c r="Q102" s="150"/>
      <c r="R102" s="150"/>
      <c r="S102" s="150"/>
      <c r="T102" s="150"/>
      <c r="U102" s="150"/>
      <c r="V102" s="150"/>
      <c r="W102" s="150"/>
      <c r="X102" s="150"/>
      <c r="Y102" s="150"/>
      <c r="Z102" s="150"/>
      <c r="AA102" s="150"/>
      <c r="AB102" s="150"/>
      <c r="AC102" s="150"/>
      <c r="AD102" s="150"/>
      <c r="AE102" s="150"/>
      <c r="AF102" s="150"/>
    </row>
    <row r="103" spans="2:32" x14ac:dyDescent="0.2">
      <c r="B103" s="2" t="s">
        <v>37</v>
      </c>
      <c r="C103" s="2" t="s">
        <v>414</v>
      </c>
      <c r="D103" s="2" t="s">
        <v>425</v>
      </c>
      <c r="E103" s="2" t="str">
        <f>INDEX('Residential Heat Sales'!$D$63:$E$161,MATCH('Residential Heat Stocks'!$D103,'Residential Heat Sales'!$D$63:$D$161,0),2)</f>
        <v>Heat Pump</v>
      </c>
      <c r="F103" s="2"/>
      <c r="G103" s="150">
        <v>133053.21158764721</v>
      </c>
      <c r="H103" s="150">
        <v>145128.21158764721</v>
      </c>
      <c r="I103" s="150">
        <v>163767.21158764721</v>
      </c>
      <c r="J103" s="150">
        <v>184077.21158764721</v>
      </c>
      <c r="K103" s="150">
        <v>206307.21158764721</v>
      </c>
      <c r="L103" s="150">
        <v>230420.21158764721</v>
      </c>
      <c r="M103" s="150">
        <v>254679.21158764721</v>
      </c>
      <c r="N103" s="150">
        <v>279063.21158764721</v>
      </c>
      <c r="O103" s="150">
        <v>303516.21158764721</v>
      </c>
      <c r="P103" s="150">
        <v>328008.21158764721</v>
      </c>
      <c r="Q103" s="150">
        <v>352493.21158764721</v>
      </c>
      <c r="R103" s="150">
        <v>377241.21158764721</v>
      </c>
      <c r="S103" s="150">
        <v>402179.21158764721</v>
      </c>
      <c r="T103" s="150">
        <v>427062.21158764721</v>
      </c>
      <c r="U103" s="150">
        <v>451774.21158764721</v>
      </c>
      <c r="V103" s="150">
        <v>476178.21158764721</v>
      </c>
      <c r="W103" s="150">
        <v>500131.21158764721</v>
      </c>
      <c r="X103" s="150">
        <v>523429.21158764721</v>
      </c>
      <c r="Y103" s="150">
        <v>545804.21158764721</v>
      </c>
      <c r="Z103" s="150">
        <v>567086.21158764721</v>
      </c>
      <c r="AA103" s="150">
        <v>587166.21158764721</v>
      </c>
      <c r="AB103" s="150">
        <v>605901.21158764721</v>
      </c>
      <c r="AC103" s="150">
        <v>623237.21158764721</v>
      </c>
      <c r="AD103" s="150">
        <v>639205.21158764721</v>
      </c>
      <c r="AE103" s="150">
        <v>653841.21158764721</v>
      </c>
      <c r="AF103" s="150">
        <v>667399.21158764721</v>
      </c>
    </row>
    <row r="104" spans="2:32" x14ac:dyDescent="0.2">
      <c r="B104" s="2" t="s">
        <v>37</v>
      </c>
      <c r="C104" s="2" t="s">
        <v>414</v>
      </c>
      <c r="D104" s="2" t="s">
        <v>426</v>
      </c>
      <c r="E104" s="2" t="str">
        <f>INDEX('Residential Heat Sales'!$D$63:$E$161,MATCH('Residential Heat Stocks'!$D104,'Residential Heat Sales'!$D$63:$D$161,0),2)</f>
        <v>Heat Pump</v>
      </c>
      <c r="F104" s="2"/>
      <c r="G104" s="150">
        <v>0</v>
      </c>
      <c r="H104" s="150">
        <v>0</v>
      </c>
      <c r="I104" s="150">
        <v>0</v>
      </c>
      <c r="J104" s="150">
        <v>0</v>
      </c>
      <c r="K104" s="150">
        <v>0</v>
      </c>
      <c r="L104" s="150">
        <v>0</v>
      </c>
      <c r="M104" s="150">
        <v>159</v>
      </c>
      <c r="N104" s="150">
        <v>498</v>
      </c>
      <c r="O104" s="150">
        <v>1027</v>
      </c>
      <c r="P104" s="150">
        <v>1749</v>
      </c>
      <c r="Q104" s="150">
        <v>2672</v>
      </c>
      <c r="R104" s="150">
        <v>3615</v>
      </c>
      <c r="S104" s="150">
        <v>4575</v>
      </c>
      <c r="T104" s="150">
        <v>5554</v>
      </c>
      <c r="U104" s="150">
        <v>6554</v>
      </c>
      <c r="V104" s="150">
        <v>7571</v>
      </c>
      <c r="W104" s="150">
        <v>8607</v>
      </c>
      <c r="X104" s="150">
        <v>9661</v>
      </c>
      <c r="Y104" s="150">
        <v>10732</v>
      </c>
      <c r="Z104" s="150">
        <v>11818</v>
      </c>
      <c r="AA104" s="150">
        <v>12915</v>
      </c>
      <c r="AB104" s="150">
        <v>14027</v>
      </c>
      <c r="AC104" s="150">
        <v>15148</v>
      </c>
      <c r="AD104" s="150">
        <v>16266</v>
      </c>
      <c r="AE104" s="150">
        <v>17364</v>
      </c>
      <c r="AF104" s="150">
        <v>18433</v>
      </c>
    </row>
    <row r="105" spans="2:32" x14ac:dyDescent="0.2">
      <c r="B105" s="2" t="s">
        <v>37</v>
      </c>
      <c r="C105" s="2" t="s">
        <v>414</v>
      </c>
      <c r="D105" s="2" t="s">
        <v>427</v>
      </c>
      <c r="E105" s="2" t="str">
        <f>INDEX('Residential Heat Sales'!$D$63:$E$161,MATCH('Residential Heat Stocks'!$D105,'Residential Heat Sales'!$D$63:$D$161,0),2)</f>
        <v>Heat Pump</v>
      </c>
      <c r="F105" s="2"/>
      <c r="G105" s="150">
        <v>0</v>
      </c>
      <c r="H105" s="150">
        <v>0</v>
      </c>
      <c r="I105" s="150">
        <v>0</v>
      </c>
      <c r="J105" s="150">
        <v>0</v>
      </c>
      <c r="K105" s="150">
        <v>0</v>
      </c>
      <c r="L105" s="150">
        <v>0</v>
      </c>
      <c r="M105" s="150">
        <v>159</v>
      </c>
      <c r="N105" s="150">
        <v>498</v>
      </c>
      <c r="O105" s="150">
        <v>1027</v>
      </c>
      <c r="P105" s="150">
        <v>1749</v>
      </c>
      <c r="Q105" s="150">
        <v>2672</v>
      </c>
      <c r="R105" s="150">
        <v>3615</v>
      </c>
      <c r="S105" s="150">
        <v>4575</v>
      </c>
      <c r="T105" s="150">
        <v>5554</v>
      </c>
      <c r="U105" s="150">
        <v>6554</v>
      </c>
      <c r="V105" s="150">
        <v>7571</v>
      </c>
      <c r="W105" s="150">
        <v>8607</v>
      </c>
      <c r="X105" s="150">
        <v>9661</v>
      </c>
      <c r="Y105" s="150">
        <v>10732</v>
      </c>
      <c r="Z105" s="150">
        <v>11818</v>
      </c>
      <c r="AA105" s="150">
        <v>12915</v>
      </c>
      <c r="AB105" s="150">
        <v>14027</v>
      </c>
      <c r="AC105" s="150">
        <v>15148</v>
      </c>
      <c r="AD105" s="150">
        <v>16266</v>
      </c>
      <c r="AE105" s="150">
        <v>17364</v>
      </c>
      <c r="AF105" s="150">
        <v>18433</v>
      </c>
    </row>
    <row r="106" spans="2:32" x14ac:dyDescent="0.2">
      <c r="B106" s="2" t="s">
        <v>37</v>
      </c>
      <c r="C106" s="2" t="s">
        <v>414</v>
      </c>
      <c r="D106" s="2" t="s">
        <v>428</v>
      </c>
      <c r="E106" s="2" t="str">
        <f>INDEX('Residential Heat Sales'!$D$63:$E$161,MATCH('Residential Heat Stocks'!$D106,'Residential Heat Sales'!$D$63:$D$161,0),2)</f>
        <v>Distillate</v>
      </c>
      <c r="F106" s="2"/>
      <c r="G106" s="150">
        <v>268314.76050296449</v>
      </c>
      <c r="H106" s="150">
        <v>255382.76050296449</v>
      </c>
      <c r="I106" s="150">
        <v>242343.76050296449</v>
      </c>
      <c r="J106" s="150">
        <v>229185.76050296449</v>
      </c>
      <c r="K106" s="150">
        <v>215911.76050296449</v>
      </c>
      <c r="L106" s="150">
        <v>202515.76050296449</v>
      </c>
      <c r="M106" s="150">
        <v>189133.76050296449</v>
      </c>
      <c r="N106" s="150">
        <v>175813.76050296449</v>
      </c>
      <c r="O106" s="150">
        <v>162572.76050296449</v>
      </c>
      <c r="P106" s="150">
        <v>149450.76050296449</v>
      </c>
      <c r="Q106" s="150">
        <v>136459.76050296449</v>
      </c>
      <c r="R106" s="150">
        <v>123621.76050296451</v>
      </c>
      <c r="S106" s="150">
        <v>111013.76050296451</v>
      </c>
      <c r="T106" s="150">
        <v>98819.760502964535</v>
      </c>
      <c r="U106" s="150">
        <v>87161.760502964535</v>
      </c>
      <c r="V106" s="150">
        <v>76185.760502964535</v>
      </c>
      <c r="W106" s="150">
        <v>66002.76050296452</v>
      </c>
      <c r="X106" s="150">
        <v>56724.760502964527</v>
      </c>
      <c r="Y106" s="150">
        <v>48447.760502964527</v>
      </c>
      <c r="Z106" s="150">
        <v>41252.760502964527</v>
      </c>
      <c r="AA106" s="150">
        <v>35104.760502964527</v>
      </c>
      <c r="AB106" s="150">
        <v>29998.76050296452</v>
      </c>
      <c r="AC106" s="150">
        <v>25891.760502964531</v>
      </c>
      <c r="AD106" s="150">
        <v>22673.760502964531</v>
      </c>
      <c r="AE106" s="150">
        <v>20235.760502964531</v>
      </c>
      <c r="AF106" s="150">
        <v>18352.760502964531</v>
      </c>
    </row>
    <row r="107" spans="2:32" x14ac:dyDescent="0.2">
      <c r="B107" s="2" t="s">
        <v>37</v>
      </c>
      <c r="C107" s="2" t="s">
        <v>414</v>
      </c>
      <c r="D107" s="2" t="s">
        <v>429</v>
      </c>
      <c r="E107" s="2" t="str">
        <f>INDEX('Residential Heat Sales'!$D$63:$E$161,MATCH('Residential Heat Stocks'!$D107,'Residential Heat Sales'!$D$63:$D$161,0),2)</f>
        <v>Distillate</v>
      </c>
      <c r="F107" s="2"/>
      <c r="G107" s="150">
        <v>842544.98694142094</v>
      </c>
      <c r="H107" s="150">
        <v>801801.98694142094</v>
      </c>
      <c r="I107" s="150">
        <v>760757.98694142082</v>
      </c>
      <c r="J107" s="150">
        <v>719396.98694142082</v>
      </c>
      <c r="K107" s="150">
        <v>677674.98694142082</v>
      </c>
      <c r="L107" s="150">
        <v>635596.98694142082</v>
      </c>
      <c r="M107" s="150">
        <v>593602.98694142082</v>
      </c>
      <c r="N107" s="150">
        <v>551775.98694142094</v>
      </c>
      <c r="O107" s="150">
        <v>510218.98694142088</v>
      </c>
      <c r="P107" s="150">
        <v>469003.98694142082</v>
      </c>
      <c r="Q107" s="150">
        <v>428212.98694142082</v>
      </c>
      <c r="R107" s="150">
        <v>387919.98694142082</v>
      </c>
      <c r="S107" s="150">
        <v>348338.98694142088</v>
      </c>
      <c r="T107" s="150">
        <v>310037.98694142088</v>
      </c>
      <c r="U107" s="150">
        <v>273430.98694142088</v>
      </c>
      <c r="V107" s="150">
        <v>238943.98694142091</v>
      </c>
      <c r="W107" s="150">
        <v>206970.98694142091</v>
      </c>
      <c r="X107" s="150">
        <v>177839.98694142091</v>
      </c>
      <c r="Y107" s="150">
        <v>151817.98694142091</v>
      </c>
      <c r="Z107" s="150">
        <v>129096.9869414209</v>
      </c>
      <c r="AA107" s="150">
        <v>109690.9869414209</v>
      </c>
      <c r="AB107" s="150">
        <v>93547.986941420895</v>
      </c>
      <c r="AC107" s="150">
        <v>80490.986941420895</v>
      </c>
      <c r="AD107" s="150">
        <v>70254.986941420895</v>
      </c>
      <c r="AE107" s="150">
        <v>62508.986941420888</v>
      </c>
      <c r="AF107" s="150">
        <v>56536.986941420888</v>
      </c>
    </row>
    <row r="108" spans="2:32" x14ac:dyDescent="0.2">
      <c r="B108" s="2" t="s">
        <v>37</v>
      </c>
      <c r="C108" s="2" t="s">
        <v>414</v>
      </c>
      <c r="D108" s="2" t="s">
        <v>266</v>
      </c>
      <c r="E108" s="2" t="str">
        <f>INDEX('Residential Heat Sales'!$D$63:$E$161,MATCH('Residential Heat Stocks'!$D108,'Residential Heat Sales'!$D$63:$D$161,0),2)</f>
        <v>Other</v>
      </c>
      <c r="F108" s="2"/>
      <c r="G108" s="150">
        <v>38808.434717227501</v>
      </c>
      <c r="H108" s="150">
        <v>38820.434717227501</v>
      </c>
      <c r="I108" s="150">
        <v>38829.434717227501</v>
      </c>
      <c r="J108" s="150">
        <v>38841.434717227501</v>
      </c>
      <c r="K108" s="150">
        <v>38850.434717227501</v>
      </c>
      <c r="L108" s="150">
        <v>38858.434717227501</v>
      </c>
      <c r="M108" s="150">
        <v>38870.434717227501</v>
      </c>
      <c r="N108" s="150">
        <v>38880.434717227501</v>
      </c>
      <c r="O108" s="150">
        <v>38886.434717227501</v>
      </c>
      <c r="P108" s="150">
        <v>38894.434717227501</v>
      </c>
      <c r="Q108" s="150">
        <v>38903.434717227501</v>
      </c>
      <c r="R108" s="150">
        <v>38912.434717227501</v>
      </c>
      <c r="S108" s="150">
        <v>38919.434717227501</v>
      </c>
      <c r="T108" s="150">
        <v>38929.434717227501</v>
      </c>
      <c r="U108" s="150">
        <v>38936.434717227501</v>
      </c>
      <c r="V108" s="150">
        <v>38942.434717227501</v>
      </c>
      <c r="W108" s="150">
        <v>38948.434717227501</v>
      </c>
      <c r="X108" s="150">
        <v>38953.434717227501</v>
      </c>
      <c r="Y108" s="150">
        <v>38957.434717227501</v>
      </c>
      <c r="Z108" s="150">
        <v>38960.434717227501</v>
      </c>
      <c r="AA108" s="150">
        <v>38962.434717227501</v>
      </c>
      <c r="AB108" s="150">
        <v>38964.434717227501</v>
      </c>
      <c r="AC108" s="150">
        <v>38966.434717227501</v>
      </c>
      <c r="AD108" s="150">
        <v>38967.434717227501</v>
      </c>
      <c r="AE108" s="150">
        <v>38967.434717227501</v>
      </c>
      <c r="AF108" s="150">
        <v>38968.434717227501</v>
      </c>
    </row>
    <row r="109" spans="2:32" x14ac:dyDescent="0.2">
      <c r="B109" s="2" t="s">
        <v>37</v>
      </c>
      <c r="C109" s="2" t="s">
        <v>414</v>
      </c>
      <c r="D109" s="2" t="s">
        <v>430</v>
      </c>
      <c r="E109" s="2" t="str">
        <f>INDEX('Residential Heat Sales'!$D$63:$E$161,MATCH('Residential Heat Stocks'!$D109,'Residential Heat Sales'!$D$63:$D$161,0),2)</f>
        <v>Heat Pump</v>
      </c>
      <c r="F109" s="2"/>
      <c r="G109" s="150">
        <v>185980.84852875321</v>
      </c>
      <c r="H109" s="150">
        <v>197632.84852875309</v>
      </c>
      <c r="I109" s="150">
        <v>212522.84852875309</v>
      </c>
      <c r="J109" s="150">
        <v>229079.84852875309</v>
      </c>
      <c r="K109" s="150">
        <v>247417.84852875321</v>
      </c>
      <c r="L109" s="150">
        <v>267504.84852875321</v>
      </c>
      <c r="M109" s="150">
        <v>287828.84852875321</v>
      </c>
      <c r="N109" s="150">
        <v>308317.84852875321</v>
      </c>
      <c r="O109" s="150">
        <v>328856.84852875321</v>
      </c>
      <c r="P109" s="150">
        <v>349321.84852875321</v>
      </c>
      <c r="Q109" s="150">
        <v>369604.84852875321</v>
      </c>
      <c r="R109" s="150">
        <v>390597.84852875321</v>
      </c>
      <c r="S109" s="150">
        <v>412229.84852875321</v>
      </c>
      <c r="T109" s="150">
        <v>434366.84852875321</v>
      </c>
      <c r="U109" s="150">
        <v>456890.84852875321</v>
      </c>
      <c r="V109" s="150">
        <v>479676.84852875321</v>
      </c>
      <c r="W109" s="150">
        <v>502596.84852875321</v>
      </c>
      <c r="X109" s="150">
        <v>525480.84852875315</v>
      </c>
      <c r="Y109" s="150">
        <v>548171.84852875315</v>
      </c>
      <c r="Z109" s="150">
        <v>570500.84852875315</v>
      </c>
      <c r="AA109" s="150">
        <v>592333.84852875315</v>
      </c>
      <c r="AB109" s="150">
        <v>613549.84852875315</v>
      </c>
      <c r="AC109" s="150">
        <v>634098.84852875315</v>
      </c>
      <c r="AD109" s="150">
        <v>653956.84852875315</v>
      </c>
      <c r="AE109" s="150">
        <v>673168.84852875315</v>
      </c>
      <c r="AF109" s="150">
        <v>692377.84852875315</v>
      </c>
    </row>
    <row r="110" spans="2:32" x14ac:dyDescent="0.2">
      <c r="B110" s="2" t="s">
        <v>37</v>
      </c>
      <c r="C110" s="2" t="s">
        <v>414</v>
      </c>
      <c r="D110" s="2" t="s">
        <v>431</v>
      </c>
      <c r="E110" s="2" t="str">
        <f>INDEX('Residential Heat Sales'!$D$63:$E$161,MATCH('Residential Heat Stocks'!$D110,'Residential Heat Sales'!$D$63:$D$161,0),2)</f>
        <v>Heat Pump</v>
      </c>
      <c r="F110" s="2"/>
      <c r="G110" s="150">
        <v>0</v>
      </c>
      <c r="H110" s="150">
        <v>0</v>
      </c>
      <c r="I110" s="150">
        <v>0</v>
      </c>
      <c r="J110" s="150">
        <v>0</v>
      </c>
      <c r="K110" s="150">
        <v>0</v>
      </c>
      <c r="L110" s="150">
        <v>0</v>
      </c>
      <c r="M110" s="150">
        <v>386</v>
      </c>
      <c r="N110" s="150">
        <v>1225</v>
      </c>
      <c r="O110" s="150">
        <v>2551</v>
      </c>
      <c r="P110" s="150">
        <v>4412</v>
      </c>
      <c r="Q110" s="150">
        <v>6849</v>
      </c>
      <c r="R110" s="150">
        <v>9390</v>
      </c>
      <c r="S110" s="150">
        <v>12033</v>
      </c>
      <c r="T110" s="150">
        <v>14783</v>
      </c>
      <c r="U110" s="150">
        <v>17639</v>
      </c>
      <c r="V110" s="150">
        <v>20597</v>
      </c>
      <c r="W110" s="150">
        <v>23660</v>
      </c>
      <c r="X110" s="150">
        <v>26820</v>
      </c>
      <c r="Y110" s="150">
        <v>30076</v>
      </c>
      <c r="Z110" s="150">
        <v>33422</v>
      </c>
      <c r="AA110" s="150">
        <v>36852</v>
      </c>
      <c r="AB110" s="150">
        <v>40367</v>
      </c>
      <c r="AC110" s="150">
        <v>43949</v>
      </c>
      <c r="AD110" s="150">
        <v>47573</v>
      </c>
      <c r="AE110" s="150">
        <v>51212</v>
      </c>
      <c r="AF110" s="150">
        <v>54894</v>
      </c>
    </row>
    <row r="111" spans="2:32" x14ac:dyDescent="0.2">
      <c r="B111" s="2" t="s">
        <v>37</v>
      </c>
      <c r="C111" s="2" t="s">
        <v>414</v>
      </c>
      <c r="D111" s="2" t="s">
        <v>432</v>
      </c>
      <c r="E111" s="2" t="str">
        <f>INDEX('Residential Heat Sales'!$D$63:$E$161,MATCH('Residential Heat Stocks'!$D111,'Residential Heat Sales'!$D$63:$D$161,0),2)</f>
        <v>Heat Pump</v>
      </c>
      <c r="F111" s="2"/>
      <c r="G111" s="150">
        <v>0</v>
      </c>
      <c r="H111" s="150">
        <v>0</v>
      </c>
      <c r="I111" s="150">
        <v>0</v>
      </c>
      <c r="J111" s="150">
        <v>0</v>
      </c>
      <c r="K111" s="150">
        <v>0</v>
      </c>
      <c r="L111" s="150">
        <v>0</v>
      </c>
      <c r="M111" s="150">
        <v>386</v>
      </c>
      <c r="N111" s="150">
        <v>1225</v>
      </c>
      <c r="O111" s="150">
        <v>2551</v>
      </c>
      <c r="P111" s="150">
        <v>4412</v>
      </c>
      <c r="Q111" s="150">
        <v>6849</v>
      </c>
      <c r="R111" s="150">
        <v>9390</v>
      </c>
      <c r="S111" s="150">
        <v>12033</v>
      </c>
      <c r="T111" s="150">
        <v>14783</v>
      </c>
      <c r="U111" s="150">
        <v>17639</v>
      </c>
      <c r="V111" s="150">
        <v>20597</v>
      </c>
      <c r="W111" s="150">
        <v>23660</v>
      </c>
      <c r="X111" s="150">
        <v>26820</v>
      </c>
      <c r="Y111" s="150">
        <v>30076</v>
      </c>
      <c r="Z111" s="150">
        <v>33422</v>
      </c>
      <c r="AA111" s="150">
        <v>36852</v>
      </c>
      <c r="AB111" s="150">
        <v>40367</v>
      </c>
      <c r="AC111" s="150">
        <v>43949</v>
      </c>
      <c r="AD111" s="150">
        <v>47573</v>
      </c>
      <c r="AE111" s="150">
        <v>51212</v>
      </c>
      <c r="AF111" s="150">
        <v>54894</v>
      </c>
    </row>
    <row r="112" spans="2:32" x14ac:dyDescent="0.2">
      <c r="B112" s="2" t="s">
        <v>37</v>
      </c>
      <c r="C112" s="2" t="s">
        <v>414</v>
      </c>
      <c r="D112" s="2" t="s">
        <v>433</v>
      </c>
      <c r="E112" s="2" t="str">
        <f>INDEX('Residential Heat Sales'!$D$63:$E$161,MATCH('Residential Heat Stocks'!$D112,'Residential Heat Sales'!$D$63:$D$161,0),2)</f>
        <v>Distillate</v>
      </c>
      <c r="F112" s="2"/>
      <c r="G112" s="150">
        <v>22470</v>
      </c>
      <c r="H112" s="150">
        <v>29500</v>
      </c>
      <c r="I112" s="150">
        <v>35964</v>
      </c>
      <c r="J112" s="150">
        <v>41869</v>
      </c>
      <c r="K112" s="150">
        <v>47153</v>
      </c>
      <c r="L112" s="150">
        <v>51819</v>
      </c>
      <c r="M112" s="150">
        <v>56315</v>
      </c>
      <c r="N112" s="150">
        <v>60624</v>
      </c>
      <c r="O112" s="150">
        <v>64732</v>
      </c>
      <c r="P112" s="150">
        <v>68628</v>
      </c>
      <c r="Q112" s="150">
        <v>72296</v>
      </c>
      <c r="R112" s="150">
        <v>75727</v>
      </c>
      <c r="S112" s="150">
        <v>78881</v>
      </c>
      <c r="T112" s="150">
        <v>81677</v>
      </c>
      <c r="U112" s="150">
        <v>84030</v>
      </c>
      <c r="V112" s="150">
        <v>85867</v>
      </c>
      <c r="W112" s="150">
        <v>87121</v>
      </c>
      <c r="X112" s="150">
        <v>87758</v>
      </c>
      <c r="Y112" s="150">
        <v>87739</v>
      </c>
      <c r="Z112" s="150">
        <v>87079</v>
      </c>
      <c r="AA112" s="150">
        <v>85792</v>
      </c>
      <c r="AB112" s="150">
        <v>83920</v>
      </c>
      <c r="AC112" s="150">
        <v>81526</v>
      </c>
      <c r="AD112" s="150">
        <v>78662</v>
      </c>
      <c r="AE112" s="150">
        <v>75425</v>
      </c>
      <c r="AF112" s="150">
        <v>71946</v>
      </c>
    </row>
    <row r="113" spans="2:32" x14ac:dyDescent="0.2">
      <c r="B113" s="2" t="s">
        <v>37</v>
      </c>
      <c r="C113" s="2" t="s">
        <v>414</v>
      </c>
      <c r="D113" s="2" t="s">
        <v>434</v>
      </c>
      <c r="E113" s="2" t="str">
        <f>INDEX('Residential Heat Sales'!$D$63:$E$161,MATCH('Residential Heat Stocks'!$D113,'Residential Heat Sales'!$D$63:$D$161,0),2)</f>
        <v>Distillate</v>
      </c>
      <c r="F113" s="2"/>
      <c r="G113" s="150">
        <v>73100</v>
      </c>
      <c r="H113" s="150">
        <v>95937</v>
      </c>
      <c r="I113" s="150">
        <v>117197</v>
      </c>
      <c r="J113" s="150">
        <v>136781</v>
      </c>
      <c r="K113" s="150">
        <v>154472</v>
      </c>
      <c r="L113" s="150">
        <v>170267</v>
      </c>
      <c r="M113" s="150">
        <v>185515</v>
      </c>
      <c r="N113" s="150">
        <v>200161</v>
      </c>
      <c r="O113" s="150">
        <v>214144</v>
      </c>
      <c r="P113" s="150">
        <v>227408</v>
      </c>
      <c r="Q113" s="150">
        <v>239921</v>
      </c>
      <c r="R113" s="150">
        <v>251675</v>
      </c>
      <c r="S113" s="150">
        <v>262533</v>
      </c>
      <c r="T113" s="150">
        <v>272202</v>
      </c>
      <c r="U113" s="150">
        <v>280460</v>
      </c>
      <c r="V113" s="150">
        <v>287045</v>
      </c>
      <c r="W113" s="150">
        <v>291757</v>
      </c>
      <c r="X113" s="150">
        <v>294462</v>
      </c>
      <c r="Y113" s="150">
        <v>295066</v>
      </c>
      <c r="Z113" s="150">
        <v>293572</v>
      </c>
      <c r="AA113" s="150">
        <v>290076</v>
      </c>
      <c r="AB113" s="150">
        <v>284710</v>
      </c>
      <c r="AC113" s="150">
        <v>277595</v>
      </c>
      <c r="AD113" s="150">
        <v>268982</v>
      </c>
      <c r="AE113" s="150">
        <v>259120</v>
      </c>
      <c r="AF113" s="150">
        <v>248364</v>
      </c>
    </row>
    <row r="114" spans="2:32" x14ac:dyDescent="0.2">
      <c r="B114" s="2" t="s">
        <v>37</v>
      </c>
      <c r="C114" s="2" t="s">
        <v>414</v>
      </c>
      <c r="D114" s="2" t="s">
        <v>435</v>
      </c>
      <c r="E114" s="2" t="str">
        <f>INDEX('Residential Heat Sales'!$D$63:$E$161,MATCH('Residential Heat Stocks'!$D114,'Residential Heat Sales'!$D$63:$D$161,0),2)</f>
        <v>Gas</v>
      </c>
      <c r="F114" s="2"/>
      <c r="G114" s="150">
        <v>75130</v>
      </c>
      <c r="H114" s="150">
        <v>100198</v>
      </c>
      <c r="I114" s="150">
        <v>123961</v>
      </c>
      <c r="J114" s="150">
        <v>147681</v>
      </c>
      <c r="K114" s="150">
        <v>171336</v>
      </c>
      <c r="L114" s="150">
        <v>194925</v>
      </c>
      <c r="M114" s="150">
        <v>218329</v>
      </c>
      <c r="N114" s="150">
        <v>241484</v>
      </c>
      <c r="O114" s="150">
        <v>264334</v>
      </c>
      <c r="P114" s="150">
        <v>286813</v>
      </c>
      <c r="Q114" s="150">
        <v>308889</v>
      </c>
      <c r="R114" s="150">
        <v>330526</v>
      </c>
      <c r="S114" s="150">
        <v>351623</v>
      </c>
      <c r="T114" s="150">
        <v>371833</v>
      </c>
      <c r="U114" s="150">
        <v>390891</v>
      </c>
      <c r="V114" s="150">
        <v>408536</v>
      </c>
      <c r="W114" s="150">
        <v>424509</v>
      </c>
      <c r="X114" s="150">
        <v>438624</v>
      </c>
      <c r="Y114" s="150">
        <v>450756</v>
      </c>
      <c r="Z114" s="150">
        <v>460811</v>
      </c>
      <c r="AA114" s="150">
        <v>468834</v>
      </c>
      <c r="AB114" s="150">
        <v>474876</v>
      </c>
      <c r="AC114" s="150">
        <v>479079</v>
      </c>
      <c r="AD114" s="150">
        <v>481672</v>
      </c>
      <c r="AE114" s="150">
        <v>482888</v>
      </c>
      <c r="AF114" s="150">
        <v>483190</v>
      </c>
    </row>
    <row r="115" spans="2:32" x14ac:dyDescent="0.2">
      <c r="B115" s="2" t="s">
        <v>37</v>
      </c>
      <c r="C115" s="2" t="s">
        <v>414</v>
      </c>
      <c r="D115" s="2" t="s">
        <v>436</v>
      </c>
      <c r="E115" s="2" t="str">
        <f>INDEX('Residential Heat Sales'!$D$63:$E$161,MATCH('Residential Heat Stocks'!$D115,'Residential Heat Sales'!$D$63:$D$161,0),2)</f>
        <v>Gas</v>
      </c>
      <c r="F115" s="2"/>
      <c r="G115" s="150">
        <v>483768</v>
      </c>
      <c r="H115" s="150">
        <v>645332</v>
      </c>
      <c r="I115" s="150">
        <v>799131</v>
      </c>
      <c r="J115" s="150">
        <v>952675</v>
      </c>
      <c r="K115" s="150">
        <v>1105925</v>
      </c>
      <c r="L115" s="150">
        <v>1258843</v>
      </c>
      <c r="M115" s="150">
        <v>1410343</v>
      </c>
      <c r="N115" s="150">
        <v>1560024</v>
      </c>
      <c r="O115" s="150">
        <v>1707485</v>
      </c>
      <c r="P115" s="150">
        <v>1852339</v>
      </c>
      <c r="Q115" s="150">
        <v>1994331</v>
      </c>
      <c r="R115" s="150">
        <v>2133282</v>
      </c>
      <c r="S115" s="150">
        <v>2268614</v>
      </c>
      <c r="T115" s="150">
        <v>2398109</v>
      </c>
      <c r="U115" s="150">
        <v>2520173</v>
      </c>
      <c r="V115" s="150">
        <v>2633079</v>
      </c>
      <c r="W115" s="150">
        <v>2735312</v>
      </c>
      <c r="X115" s="150">
        <v>2825601</v>
      </c>
      <c r="Y115" s="150">
        <v>2903180</v>
      </c>
      <c r="Z115" s="150">
        <v>2967505</v>
      </c>
      <c r="AA115" s="150">
        <v>3018785</v>
      </c>
      <c r="AB115" s="150">
        <v>3057411</v>
      </c>
      <c r="AC115" s="150">
        <v>3084295</v>
      </c>
      <c r="AD115" s="150">
        <v>3100738</v>
      </c>
      <c r="AE115" s="150">
        <v>3108252</v>
      </c>
      <c r="AF115" s="150">
        <v>3109754</v>
      </c>
    </row>
    <row r="116" spans="2:32" x14ac:dyDescent="0.2">
      <c r="B116" s="2" t="s">
        <v>37</v>
      </c>
      <c r="C116" s="2" t="s">
        <v>414</v>
      </c>
      <c r="D116" s="2" t="s">
        <v>422</v>
      </c>
      <c r="E116" s="2" t="str">
        <f>INDEX('Residential Heat Sales'!$D$63:$E$161,MATCH('Residential Heat Stocks'!$D116,'Residential Heat Sales'!$D$63:$D$161,0),2)</f>
        <v>Electric Resistance</v>
      </c>
      <c r="F116" s="2"/>
      <c r="G116" s="150">
        <v>839016.50214093353</v>
      </c>
      <c r="H116" s="150">
        <v>828814.50214093365</v>
      </c>
      <c r="I116" s="150">
        <v>816755.50214093353</v>
      </c>
      <c r="J116" s="150">
        <v>802830.50214093365</v>
      </c>
      <c r="K116" s="150">
        <v>787037.50214093365</v>
      </c>
      <c r="L116" s="150">
        <v>769408.50214093365</v>
      </c>
      <c r="M116" s="150">
        <v>751291.50214093365</v>
      </c>
      <c r="N116" s="150">
        <v>732712.50214093365</v>
      </c>
      <c r="O116" s="150">
        <v>713706.50214093365</v>
      </c>
      <c r="P116" s="150">
        <v>694283.50214093365</v>
      </c>
      <c r="Q116" s="150">
        <v>674491.50214093365</v>
      </c>
      <c r="R116" s="150">
        <v>654337.50214093365</v>
      </c>
      <c r="S116" s="150">
        <v>633410.50214093365</v>
      </c>
      <c r="T116" s="150">
        <v>611765.50214093365</v>
      </c>
      <c r="U116" s="150">
        <v>589553.50214093365</v>
      </c>
      <c r="V116" s="150">
        <v>566835.50214093365</v>
      </c>
      <c r="W116" s="150">
        <v>543688.50214093365</v>
      </c>
      <c r="X116" s="150">
        <v>520239.50214093359</v>
      </c>
      <c r="Y116" s="150">
        <v>496644.50214093359</v>
      </c>
      <c r="Z116" s="150">
        <v>472883.50214093359</v>
      </c>
      <c r="AA116" s="150">
        <v>449090.50214093359</v>
      </c>
      <c r="AB116" s="150">
        <v>425350.50214093359</v>
      </c>
      <c r="AC116" s="150">
        <v>401723.50214093359</v>
      </c>
      <c r="AD116" s="150">
        <v>378273.50214093359</v>
      </c>
      <c r="AE116" s="150">
        <v>355003.50214093359</v>
      </c>
      <c r="AF116" s="150">
        <v>331063.50214093359</v>
      </c>
    </row>
    <row r="117" spans="2:32" x14ac:dyDescent="0.2">
      <c r="B117" s="2" t="s">
        <v>37</v>
      </c>
      <c r="C117" s="2" t="s">
        <v>414</v>
      </c>
      <c r="D117" s="2" t="s">
        <v>437</v>
      </c>
      <c r="E117" s="2" t="str">
        <f>INDEX('Residential Heat Sales'!$D$63:$E$161,MATCH('Residential Heat Stocks'!$D117,'Residential Heat Sales'!$D$63:$D$161,0),2)</f>
        <v>Gas</v>
      </c>
      <c r="F117" s="2"/>
      <c r="G117" s="150">
        <v>532428.49248871545</v>
      </c>
      <c r="H117" s="150">
        <v>507379.49248871539</v>
      </c>
      <c r="I117" s="150">
        <v>482286.49248871539</v>
      </c>
      <c r="J117" s="150">
        <v>457245.49248871539</v>
      </c>
      <c r="K117" s="150">
        <v>432241.49248871539</v>
      </c>
      <c r="L117" s="150">
        <v>407248.49248871539</v>
      </c>
      <c r="M117" s="150">
        <v>382346.49248871539</v>
      </c>
      <c r="N117" s="150">
        <v>357595.49248871539</v>
      </c>
      <c r="O117" s="150">
        <v>333033.49248871539</v>
      </c>
      <c r="P117" s="150">
        <v>308733.49248871539</v>
      </c>
      <c r="Q117" s="150">
        <v>284703.49248871539</v>
      </c>
      <c r="R117" s="150">
        <v>261029.49248871539</v>
      </c>
      <c r="S117" s="150">
        <v>237843.49248871539</v>
      </c>
      <c r="T117" s="150">
        <v>215492.49248871539</v>
      </c>
      <c r="U117" s="150">
        <v>194230.49248871539</v>
      </c>
      <c r="V117" s="150">
        <v>174319.49248871539</v>
      </c>
      <c r="W117" s="150">
        <v>156034.49248871539</v>
      </c>
      <c r="X117" s="150">
        <v>139576.49248871539</v>
      </c>
      <c r="Y117" s="150">
        <v>125088.4924887154</v>
      </c>
      <c r="Z117" s="150">
        <v>112694.4924887154</v>
      </c>
      <c r="AA117" s="150">
        <v>102369.4924887154</v>
      </c>
      <c r="AB117" s="150">
        <v>94089.492488715448</v>
      </c>
      <c r="AC117" s="150">
        <v>87730.492488715448</v>
      </c>
      <c r="AD117" s="150">
        <v>83098.492488715448</v>
      </c>
      <c r="AE117" s="150">
        <v>79971.492488715448</v>
      </c>
      <c r="AF117" s="150">
        <v>77890.492488715448</v>
      </c>
    </row>
    <row r="118" spans="2:32" x14ac:dyDescent="0.2">
      <c r="B118" s="2" t="s">
        <v>37</v>
      </c>
      <c r="C118" s="2" t="s">
        <v>414</v>
      </c>
      <c r="D118" s="2" t="s">
        <v>438</v>
      </c>
      <c r="E118" s="2" t="str">
        <f>INDEX('Residential Heat Sales'!$D$63:$E$161,MATCH('Residential Heat Stocks'!$D118,'Residential Heat Sales'!$D$63:$D$161,0),2)</f>
        <v>Gas</v>
      </c>
      <c r="F118" s="2"/>
      <c r="G118" s="150">
        <v>3432878.1832122351</v>
      </c>
      <c r="H118" s="150">
        <v>3270200.1832122351</v>
      </c>
      <c r="I118" s="150">
        <v>3107490.1832122351</v>
      </c>
      <c r="J118" s="150">
        <v>2945119.1832122351</v>
      </c>
      <c r="K118" s="150">
        <v>2783044.1832122351</v>
      </c>
      <c r="L118" s="150">
        <v>2621326.1832122351</v>
      </c>
      <c r="M118" s="150">
        <v>2460200.1832122351</v>
      </c>
      <c r="N118" s="150">
        <v>2299980.1832122351</v>
      </c>
      <c r="O118" s="150">
        <v>2141053.1832122351</v>
      </c>
      <c r="P118" s="150">
        <v>1983864.1832122351</v>
      </c>
      <c r="Q118" s="150">
        <v>1828609.1832122351</v>
      </c>
      <c r="R118" s="150">
        <v>1675576.1832122351</v>
      </c>
      <c r="S118" s="150">
        <v>1525737.1832122351</v>
      </c>
      <c r="T118" s="150">
        <v>1381365.1832122351</v>
      </c>
      <c r="U118" s="150">
        <v>1244023.1832122351</v>
      </c>
      <c r="V118" s="150">
        <v>1115464.1832122351</v>
      </c>
      <c r="W118" s="150">
        <v>997272.18321223487</v>
      </c>
      <c r="X118" s="150">
        <v>890798.18321223464</v>
      </c>
      <c r="Y118" s="150">
        <v>797036.18321223464</v>
      </c>
      <c r="Z118" s="150">
        <v>716691.18321223464</v>
      </c>
      <c r="AA118" s="150">
        <v>649694.18321223476</v>
      </c>
      <c r="AB118" s="150">
        <v>595796.18321223476</v>
      </c>
      <c r="AC118" s="150">
        <v>554229.18321223476</v>
      </c>
      <c r="AD118" s="150">
        <v>523789.18321223481</v>
      </c>
      <c r="AE118" s="150">
        <v>503077.18321223481</v>
      </c>
      <c r="AF118" s="150">
        <v>489250.18321223481</v>
      </c>
    </row>
    <row r="119" spans="2:32" x14ac:dyDescent="0.2">
      <c r="B119" s="2" t="s">
        <v>37</v>
      </c>
      <c r="C119" s="2" t="s">
        <v>414</v>
      </c>
      <c r="D119" s="2" t="s">
        <v>439</v>
      </c>
      <c r="E119" s="2" t="str">
        <f>INDEX('Residential Heat Sales'!$D$63:$E$161,MATCH('Residential Heat Stocks'!$D119,'Residential Heat Sales'!$D$63:$D$161,0),2)</f>
        <v>Heat Pump</v>
      </c>
      <c r="F119" s="2"/>
      <c r="G119" s="150">
        <v>15564</v>
      </c>
      <c r="H119" s="150">
        <v>22945</v>
      </c>
      <c r="I119" s="150">
        <v>34102</v>
      </c>
      <c r="J119" s="150">
        <v>46365</v>
      </c>
      <c r="K119" s="150">
        <v>59862</v>
      </c>
      <c r="L119" s="150">
        <v>74581</v>
      </c>
      <c r="M119" s="150">
        <v>89827</v>
      </c>
      <c r="N119" s="150">
        <v>105614</v>
      </c>
      <c r="O119" s="150">
        <v>121934</v>
      </c>
      <c r="P119" s="150">
        <v>138739</v>
      </c>
      <c r="Q119" s="150">
        <v>156035</v>
      </c>
      <c r="R119" s="150">
        <v>173771</v>
      </c>
      <c r="S119" s="150">
        <v>191908</v>
      </c>
      <c r="T119" s="150">
        <v>210354</v>
      </c>
      <c r="U119" s="150">
        <v>229038</v>
      </c>
      <c r="V119" s="150">
        <v>247876</v>
      </c>
      <c r="W119" s="150">
        <v>266729</v>
      </c>
      <c r="X119" s="150">
        <v>285508</v>
      </c>
      <c r="Y119" s="150">
        <v>304016</v>
      </c>
      <c r="Z119" s="150">
        <v>322129</v>
      </c>
      <c r="AA119" s="150">
        <v>339730</v>
      </c>
      <c r="AB119" s="150">
        <v>356724</v>
      </c>
      <c r="AC119" s="150">
        <v>373045</v>
      </c>
      <c r="AD119" s="150">
        <v>388657</v>
      </c>
      <c r="AE119" s="150">
        <v>403518</v>
      </c>
      <c r="AF119" s="150">
        <v>417931</v>
      </c>
    </row>
    <row r="120" spans="2:32" x14ac:dyDescent="0.2">
      <c r="B120" s="2" t="s">
        <v>37</v>
      </c>
      <c r="C120" s="2" t="s">
        <v>414</v>
      </c>
      <c r="D120" s="2" t="s">
        <v>440</v>
      </c>
      <c r="E120" s="2" t="str">
        <f>INDEX('Residential Heat Sales'!$D$63:$E$161,MATCH('Residential Heat Stocks'!$D120,'Residential Heat Sales'!$D$63:$D$161,0),2)</f>
        <v>Other</v>
      </c>
      <c r="F120" s="2"/>
      <c r="G120" s="150">
        <v>260887.48898133429</v>
      </c>
      <c r="H120" s="150">
        <v>260565.4889813342</v>
      </c>
      <c r="I120" s="150">
        <v>260236.48898133429</v>
      </c>
      <c r="J120" s="150">
        <v>259906.48898133429</v>
      </c>
      <c r="K120" s="150">
        <v>259566.48898133429</v>
      </c>
      <c r="L120" s="150">
        <v>259224.48898133429</v>
      </c>
      <c r="M120" s="150">
        <v>258891.4889813342</v>
      </c>
      <c r="N120" s="150">
        <v>258553.4889813342</v>
      </c>
      <c r="O120" s="150">
        <v>258217.4889813342</v>
      </c>
      <c r="P120" s="150">
        <v>257887.4889813342</v>
      </c>
      <c r="Q120" s="150">
        <v>257538.4889813342</v>
      </c>
      <c r="R120" s="150">
        <v>257198.4889813342</v>
      </c>
      <c r="S120" s="150">
        <v>256849.4889813342</v>
      </c>
      <c r="T120" s="150">
        <v>256511.4889813342</v>
      </c>
      <c r="U120" s="150">
        <v>256157.4889813342</v>
      </c>
      <c r="V120" s="150">
        <v>255806.4889813342</v>
      </c>
      <c r="W120" s="150">
        <v>255431.4889813342</v>
      </c>
      <c r="X120" s="150">
        <v>255059.4889813342</v>
      </c>
      <c r="Y120" s="150">
        <v>254685.4889813342</v>
      </c>
      <c r="Z120" s="150">
        <v>254303.4889813342</v>
      </c>
      <c r="AA120" s="150">
        <v>253908.4889813342</v>
      </c>
      <c r="AB120" s="150">
        <v>253514.4889813342</v>
      </c>
      <c r="AC120" s="150">
        <v>253116.4889813342</v>
      </c>
      <c r="AD120" s="150">
        <v>252711.4889813342</v>
      </c>
      <c r="AE120" s="150">
        <v>252299.4889813342</v>
      </c>
      <c r="AF120" s="150">
        <v>251890.4889813342</v>
      </c>
    </row>
    <row r="121" spans="2:32" x14ac:dyDescent="0.2">
      <c r="B121" s="2" t="s">
        <v>37</v>
      </c>
      <c r="C121" s="2" t="s">
        <v>414</v>
      </c>
      <c r="D121" s="2" t="s">
        <v>441</v>
      </c>
      <c r="E121" s="2" t="str">
        <f>INDEX('Residential Heat Sales'!$D$63:$E$161,MATCH('Residential Heat Stocks'!$D121,'Residential Heat Sales'!$D$63:$D$161,0),2)</f>
        <v>Other</v>
      </c>
      <c r="F121" s="2"/>
      <c r="G121" s="150">
        <v>163155.96830206379</v>
      </c>
      <c r="H121" s="150">
        <v>162849.96830206379</v>
      </c>
      <c r="I121" s="150">
        <v>162542.96830206379</v>
      </c>
      <c r="J121" s="150">
        <v>162240.96830206379</v>
      </c>
      <c r="K121" s="150">
        <v>161937.96830206379</v>
      </c>
      <c r="L121" s="150">
        <v>161639.96830206379</v>
      </c>
      <c r="M121" s="150">
        <v>161339.96830206379</v>
      </c>
      <c r="N121" s="150">
        <v>161040.96830206379</v>
      </c>
      <c r="O121" s="150">
        <v>160740.96830206379</v>
      </c>
      <c r="P121" s="150">
        <v>160424.96830206379</v>
      </c>
      <c r="Q121" s="150">
        <v>160107.96830206379</v>
      </c>
      <c r="R121" s="150">
        <v>159788.96830206379</v>
      </c>
      <c r="S121" s="150">
        <v>159465.96830206379</v>
      </c>
      <c r="T121" s="150">
        <v>159152.96830206379</v>
      </c>
      <c r="U121" s="150">
        <v>158831.96830206379</v>
      </c>
      <c r="V121" s="150">
        <v>158501.96830206379</v>
      </c>
      <c r="W121" s="150">
        <v>158180.96830206379</v>
      </c>
      <c r="X121" s="150">
        <v>157856.96830206379</v>
      </c>
      <c r="Y121" s="150">
        <v>157522.96830206379</v>
      </c>
      <c r="Z121" s="150">
        <v>157190.96830206379</v>
      </c>
      <c r="AA121" s="150">
        <v>156857.96830206379</v>
      </c>
      <c r="AB121" s="150">
        <v>156523.96830206379</v>
      </c>
      <c r="AC121" s="150">
        <v>156180.96830206379</v>
      </c>
      <c r="AD121" s="150">
        <v>155839.96830206379</v>
      </c>
      <c r="AE121" s="150">
        <v>155501.96830206379</v>
      </c>
      <c r="AF121" s="150">
        <v>155164.96830206379</v>
      </c>
    </row>
    <row r="122" spans="2:32" x14ac:dyDescent="0.2">
      <c r="B122" s="2"/>
      <c r="C122" s="2"/>
      <c r="D122" s="2"/>
      <c r="E122" s="2"/>
      <c r="F122" s="2"/>
      <c r="G122" s="150"/>
      <c r="H122" s="150"/>
      <c r="I122" s="150"/>
      <c r="J122" s="150"/>
      <c r="K122" s="150"/>
      <c r="L122" s="150"/>
      <c r="M122" s="150"/>
      <c r="N122" s="150"/>
      <c r="O122" s="150"/>
      <c r="P122" s="150"/>
      <c r="Q122" s="150"/>
      <c r="R122" s="150"/>
      <c r="S122" s="150"/>
      <c r="T122" s="150"/>
      <c r="U122" s="150"/>
      <c r="V122" s="150"/>
      <c r="W122" s="150"/>
      <c r="X122" s="150"/>
      <c r="Y122" s="150"/>
      <c r="Z122" s="150"/>
      <c r="AA122" s="150"/>
      <c r="AB122" s="150"/>
      <c r="AC122" s="150"/>
      <c r="AD122" s="150"/>
      <c r="AE122" s="150"/>
      <c r="AF122" s="150"/>
    </row>
    <row r="123" spans="2:32" x14ac:dyDescent="0.2">
      <c r="B123" s="2" t="s">
        <v>41</v>
      </c>
      <c r="C123" s="2" t="s">
        <v>414</v>
      </c>
      <c r="D123" s="2" t="s">
        <v>425</v>
      </c>
      <c r="E123" s="2" t="str">
        <f>INDEX('Residential Heat Sales'!$D$63:$E$161,MATCH('Residential Heat Stocks'!$D123,'Residential Heat Sales'!$D$63:$D$161,0),2)</f>
        <v>Heat Pump</v>
      </c>
      <c r="F123" s="2"/>
      <c r="G123" s="150">
        <v>132378.21158764721</v>
      </c>
      <c r="H123" s="150">
        <v>144728.21158764721</v>
      </c>
      <c r="I123" s="150">
        <v>163260.21158764721</v>
      </c>
      <c r="J123" s="150">
        <v>193247.21158764721</v>
      </c>
      <c r="K123" s="150">
        <v>234012.21158764721</v>
      </c>
      <c r="L123" s="150">
        <v>284853.21158764721</v>
      </c>
      <c r="M123" s="150">
        <v>346714.21158764721</v>
      </c>
      <c r="N123" s="150">
        <v>419507.21158764721</v>
      </c>
      <c r="O123" s="150">
        <v>503125.21158764721</v>
      </c>
      <c r="P123" s="150">
        <v>597507.21158764721</v>
      </c>
      <c r="Q123" s="150">
        <v>702568.21158764721</v>
      </c>
      <c r="R123" s="150">
        <v>807006.21158764721</v>
      </c>
      <c r="S123" s="150">
        <v>910773.21158764721</v>
      </c>
      <c r="T123" s="150">
        <v>1013539.211587647</v>
      </c>
      <c r="U123" s="150">
        <v>1115101.211587647</v>
      </c>
      <c r="V123" s="150">
        <v>1215210.211587647</v>
      </c>
      <c r="W123" s="150">
        <v>1313549.211587647</v>
      </c>
      <c r="X123" s="150">
        <v>1409758.211587647</v>
      </c>
      <c r="Y123" s="150">
        <v>1503316.211587647</v>
      </c>
      <c r="Z123" s="150">
        <v>1593567.211587647</v>
      </c>
      <c r="AA123" s="150">
        <v>1674810.211587647</v>
      </c>
      <c r="AB123" s="150">
        <v>1751521.211587647</v>
      </c>
      <c r="AC123" s="150">
        <v>1823041.211587647</v>
      </c>
      <c r="AD123" s="150">
        <v>1888677.211587647</v>
      </c>
      <c r="AE123" s="150">
        <v>1947750.211587647</v>
      </c>
      <c r="AF123" s="150">
        <v>1999763.211587647</v>
      </c>
    </row>
    <row r="124" spans="2:32" x14ac:dyDescent="0.2">
      <c r="B124" s="2" t="s">
        <v>41</v>
      </c>
      <c r="C124" s="2" t="s">
        <v>414</v>
      </c>
      <c r="D124" s="2" t="s">
        <v>426</v>
      </c>
      <c r="E124" s="2" t="str">
        <f>INDEX('Residential Heat Sales'!$D$63:$E$161,MATCH('Residential Heat Stocks'!$D124,'Residential Heat Sales'!$D$63:$D$161,0),2)</f>
        <v>Heat Pump</v>
      </c>
      <c r="F124" s="2"/>
      <c r="G124" s="150">
        <v>0</v>
      </c>
      <c r="H124" s="150">
        <v>0</v>
      </c>
      <c r="I124" s="150">
        <v>0</v>
      </c>
      <c r="J124" s="150">
        <v>320</v>
      </c>
      <c r="K124" s="150">
        <v>1245</v>
      </c>
      <c r="L124" s="150">
        <v>3043</v>
      </c>
      <c r="M124" s="150">
        <v>5247</v>
      </c>
      <c r="N124" s="150">
        <v>7854</v>
      </c>
      <c r="O124" s="150">
        <v>10865</v>
      </c>
      <c r="P124" s="150">
        <v>14274</v>
      </c>
      <c r="Q124" s="150">
        <v>18082</v>
      </c>
      <c r="R124" s="150">
        <v>21876</v>
      </c>
      <c r="S124" s="150">
        <v>25664</v>
      </c>
      <c r="T124" s="150">
        <v>29446</v>
      </c>
      <c r="U124" s="150">
        <v>33209</v>
      </c>
      <c r="V124" s="150">
        <v>36953</v>
      </c>
      <c r="W124" s="150">
        <v>40670</v>
      </c>
      <c r="X124" s="150">
        <v>44356</v>
      </c>
      <c r="Y124" s="150">
        <v>47997</v>
      </c>
      <c r="Z124" s="150">
        <v>51580</v>
      </c>
      <c r="AA124" s="150">
        <v>55070</v>
      </c>
      <c r="AB124" s="150">
        <v>58442</v>
      </c>
      <c r="AC124" s="150">
        <v>61643</v>
      </c>
      <c r="AD124" s="150">
        <v>64639</v>
      </c>
      <c r="AE124" s="150">
        <v>67401</v>
      </c>
      <c r="AF124" s="150">
        <v>69892</v>
      </c>
    </row>
    <row r="125" spans="2:32" x14ac:dyDescent="0.2">
      <c r="B125" s="2" t="s">
        <v>41</v>
      </c>
      <c r="C125" s="2" t="s">
        <v>414</v>
      </c>
      <c r="D125" s="2" t="s">
        <v>427</v>
      </c>
      <c r="E125" s="2" t="str">
        <f>INDEX('Residential Heat Sales'!$D$63:$E$161,MATCH('Residential Heat Stocks'!$D125,'Residential Heat Sales'!$D$63:$D$161,0),2)</f>
        <v>Heat Pump</v>
      </c>
      <c r="F125" s="2"/>
      <c r="G125" s="150">
        <v>0</v>
      </c>
      <c r="H125" s="150">
        <v>0</v>
      </c>
      <c r="I125" s="150">
        <v>0</v>
      </c>
      <c r="J125" s="150">
        <v>320</v>
      </c>
      <c r="K125" s="150">
        <v>1245</v>
      </c>
      <c r="L125" s="150">
        <v>3043</v>
      </c>
      <c r="M125" s="150">
        <v>5247</v>
      </c>
      <c r="N125" s="150">
        <v>7854</v>
      </c>
      <c r="O125" s="150">
        <v>10865</v>
      </c>
      <c r="P125" s="150">
        <v>14274</v>
      </c>
      <c r="Q125" s="150">
        <v>18082</v>
      </c>
      <c r="R125" s="150">
        <v>21876</v>
      </c>
      <c r="S125" s="150">
        <v>25664</v>
      </c>
      <c r="T125" s="150">
        <v>29446</v>
      </c>
      <c r="U125" s="150">
        <v>33209</v>
      </c>
      <c r="V125" s="150">
        <v>36953</v>
      </c>
      <c r="W125" s="150">
        <v>40670</v>
      </c>
      <c r="X125" s="150">
        <v>44356</v>
      </c>
      <c r="Y125" s="150">
        <v>47997</v>
      </c>
      <c r="Z125" s="150">
        <v>51580</v>
      </c>
      <c r="AA125" s="150">
        <v>55070</v>
      </c>
      <c r="AB125" s="150">
        <v>58442</v>
      </c>
      <c r="AC125" s="150">
        <v>61643</v>
      </c>
      <c r="AD125" s="150">
        <v>64639</v>
      </c>
      <c r="AE125" s="150">
        <v>67401</v>
      </c>
      <c r="AF125" s="150">
        <v>69892</v>
      </c>
    </row>
    <row r="126" spans="2:32" x14ac:dyDescent="0.2">
      <c r="B126" s="2" t="s">
        <v>41</v>
      </c>
      <c r="C126" s="2" t="s">
        <v>414</v>
      </c>
      <c r="D126" s="2" t="s">
        <v>428</v>
      </c>
      <c r="E126" s="2" t="str">
        <f>INDEX('Residential Heat Sales'!$D$63:$E$161,MATCH('Residential Heat Stocks'!$D126,'Residential Heat Sales'!$D$63:$D$161,0),2)</f>
        <v>Distillate</v>
      </c>
      <c r="F126" s="2"/>
      <c r="G126" s="150">
        <v>268303.76050296449</v>
      </c>
      <c r="H126" s="150">
        <v>255370.76050296449</v>
      </c>
      <c r="I126" s="150">
        <v>242330.76050296449</v>
      </c>
      <c r="J126" s="150">
        <v>228974.76050296449</v>
      </c>
      <c r="K126" s="150">
        <v>215358.76050296449</v>
      </c>
      <c r="L126" s="150">
        <v>201522.76050296449</v>
      </c>
      <c r="M126" s="150">
        <v>187542.76050296449</v>
      </c>
      <c r="N126" s="150">
        <v>173510.76050296449</v>
      </c>
      <c r="O126" s="150">
        <v>159489.76050296449</v>
      </c>
      <c r="P126" s="150">
        <v>145558.76050296449</v>
      </c>
      <c r="Q126" s="150">
        <v>131780.76050296449</v>
      </c>
      <c r="R126" s="150">
        <v>118187.76050296451</v>
      </c>
      <c r="S126" s="150">
        <v>104860.76050296451</v>
      </c>
      <c r="T126" s="150">
        <v>91976.760502964535</v>
      </c>
      <c r="U126" s="150">
        <v>79662.760502964535</v>
      </c>
      <c r="V126" s="150">
        <v>68068.76050296452</v>
      </c>
      <c r="W126" s="150">
        <v>57305.760502964527</v>
      </c>
      <c r="X126" s="150">
        <v>47487.760502964527</v>
      </c>
      <c r="Y126" s="150">
        <v>38706.760502964527</v>
      </c>
      <c r="Z126" s="150">
        <v>31048.760502964531</v>
      </c>
      <c r="AA126" s="150">
        <v>24498.760502964531</v>
      </c>
      <c r="AB126" s="150">
        <v>19052.760502964531</v>
      </c>
      <c r="AC126" s="150">
        <v>14669.760502964529</v>
      </c>
      <c r="AD126" s="150">
        <v>11258.760502964529</v>
      </c>
      <c r="AE126" s="150">
        <v>8719.760502964531</v>
      </c>
      <c r="AF126" s="150">
        <v>6830.7605029645292</v>
      </c>
    </row>
    <row r="127" spans="2:32" x14ac:dyDescent="0.2">
      <c r="B127" s="2" t="s">
        <v>41</v>
      </c>
      <c r="C127" s="2" t="s">
        <v>414</v>
      </c>
      <c r="D127" s="2" t="s">
        <v>429</v>
      </c>
      <c r="E127" s="2" t="str">
        <f>INDEX('Residential Heat Sales'!$D$63:$E$161,MATCH('Residential Heat Stocks'!$D127,'Residential Heat Sales'!$D$63:$D$161,0),2)</f>
        <v>Distillate</v>
      </c>
      <c r="F127" s="2"/>
      <c r="G127" s="150">
        <v>842500.98694142094</v>
      </c>
      <c r="H127" s="150">
        <v>801755.98694142094</v>
      </c>
      <c r="I127" s="150">
        <v>760706.98694142082</v>
      </c>
      <c r="J127" s="150">
        <v>718678.98694142082</v>
      </c>
      <c r="K127" s="150">
        <v>675802.98694142082</v>
      </c>
      <c r="L127" s="150">
        <v>632221.98694142082</v>
      </c>
      <c r="M127" s="150">
        <v>588215.98694142082</v>
      </c>
      <c r="N127" s="150">
        <v>544006.98694142094</v>
      </c>
      <c r="O127" s="150">
        <v>499830.98694142088</v>
      </c>
      <c r="P127" s="150">
        <v>455896.98694142082</v>
      </c>
      <c r="Q127" s="150">
        <v>412435.98694142082</v>
      </c>
      <c r="R127" s="150">
        <v>369570.98694142082</v>
      </c>
      <c r="S127" s="150">
        <v>327521.98694142088</v>
      </c>
      <c r="T127" s="150">
        <v>286864.98694142088</v>
      </c>
      <c r="U127" s="150">
        <v>248012.98694142091</v>
      </c>
      <c r="V127" s="150">
        <v>211393.98694142091</v>
      </c>
      <c r="W127" s="150">
        <v>177412.98694142091</v>
      </c>
      <c r="X127" s="150">
        <v>146401.98694142091</v>
      </c>
      <c r="Y127" s="150">
        <v>118624.9869414209</v>
      </c>
      <c r="Z127" s="150">
        <v>94314.986941420895</v>
      </c>
      <c r="AA127" s="150">
        <v>73488.986941420895</v>
      </c>
      <c r="AB127" s="150">
        <v>56133.986941420888</v>
      </c>
      <c r="AC127" s="150">
        <v>42111.986941420902</v>
      </c>
      <c r="AD127" s="150">
        <v>31172.986941420892</v>
      </c>
      <c r="AE127" s="150">
        <v>23010.986941420892</v>
      </c>
      <c r="AF127" s="150">
        <v>16951.986941420892</v>
      </c>
    </row>
    <row r="128" spans="2:32" x14ac:dyDescent="0.2">
      <c r="B128" s="2" t="s">
        <v>41</v>
      </c>
      <c r="C128" s="2" t="s">
        <v>414</v>
      </c>
      <c r="D128" s="2" t="s">
        <v>266</v>
      </c>
      <c r="E128" s="2" t="str">
        <f>INDEX('Residential Heat Sales'!$D$63:$E$161,MATCH('Residential Heat Stocks'!$D128,'Residential Heat Sales'!$D$63:$D$161,0),2)</f>
        <v>Other</v>
      </c>
      <c r="F128" s="2"/>
      <c r="G128" s="150">
        <v>38808.434717227501</v>
      </c>
      <c r="H128" s="150">
        <v>38820.434717227501</v>
      </c>
      <c r="I128" s="150">
        <v>38829.434717227501</v>
      </c>
      <c r="J128" s="150">
        <v>38684.434717227501</v>
      </c>
      <c r="K128" s="150">
        <v>38378.434717227501</v>
      </c>
      <c r="L128" s="150">
        <v>37914.434717227501</v>
      </c>
      <c r="M128" s="150">
        <v>37297.434717227501</v>
      </c>
      <c r="N128" s="150">
        <v>36522.434717227501</v>
      </c>
      <c r="O128" s="150">
        <v>35586.434717227501</v>
      </c>
      <c r="P128" s="150">
        <v>34495.434717227501</v>
      </c>
      <c r="Q128" s="150">
        <v>33249.434717227501</v>
      </c>
      <c r="R128" s="150">
        <v>32003.434717227501</v>
      </c>
      <c r="S128" s="150">
        <v>30757.434717227501</v>
      </c>
      <c r="T128" s="150">
        <v>29517.434717227501</v>
      </c>
      <c r="U128" s="150">
        <v>28276.434717227501</v>
      </c>
      <c r="V128" s="150">
        <v>27043.434717227501</v>
      </c>
      <c r="W128" s="150">
        <v>25816.434717227501</v>
      </c>
      <c r="X128" s="150">
        <v>24599.434717227501</v>
      </c>
      <c r="Y128" s="150">
        <v>23395.434717227501</v>
      </c>
      <c r="Z128" s="150">
        <v>22214.434717227501</v>
      </c>
      <c r="AA128" s="150">
        <v>21058.434717227501</v>
      </c>
      <c r="AB128" s="150">
        <v>19940.434717227501</v>
      </c>
      <c r="AC128" s="150">
        <v>18866.434717227501</v>
      </c>
      <c r="AD128" s="150">
        <v>17850.434717227501</v>
      </c>
      <c r="AE128" s="150">
        <v>16897.434717227501</v>
      </c>
      <c r="AF128" s="150">
        <v>16023.434717227499</v>
      </c>
    </row>
    <row r="129" spans="2:32" x14ac:dyDescent="0.2">
      <c r="B129" s="2" t="s">
        <v>41</v>
      </c>
      <c r="C129" s="2" t="s">
        <v>414</v>
      </c>
      <c r="D129" s="2" t="s">
        <v>430</v>
      </c>
      <c r="E129" s="2" t="str">
        <f>INDEX('Residential Heat Sales'!$D$63:$E$161,MATCH('Residential Heat Stocks'!$D129,'Residential Heat Sales'!$D$63:$D$161,0),2)</f>
        <v>Heat Pump</v>
      </c>
      <c r="F129" s="2"/>
      <c r="G129" s="150">
        <v>187629.84852875321</v>
      </c>
      <c r="H129" s="150">
        <v>200217.84852875309</v>
      </c>
      <c r="I129" s="150">
        <v>216489.84852875321</v>
      </c>
      <c r="J129" s="150">
        <v>246153.84852875309</v>
      </c>
      <c r="K129" s="150">
        <v>287374.84852875321</v>
      </c>
      <c r="L129" s="150">
        <v>338262.84852875321</v>
      </c>
      <c r="M129" s="150">
        <v>401535.84852875321</v>
      </c>
      <c r="N129" s="150">
        <v>477153.84852875321</v>
      </c>
      <c r="O129" s="150">
        <v>564171.84852875315</v>
      </c>
      <c r="P129" s="150">
        <v>663307.84852875315</v>
      </c>
      <c r="Q129" s="150">
        <v>775264.84852875327</v>
      </c>
      <c r="R129" s="150">
        <v>886859.84852875315</v>
      </c>
      <c r="S129" s="150">
        <v>998030.84852875327</v>
      </c>
      <c r="T129" s="150">
        <v>1108560.848528753</v>
      </c>
      <c r="U129" s="150">
        <v>1218242.848528753</v>
      </c>
      <c r="V129" s="150">
        <v>1326805.848528753</v>
      </c>
      <c r="W129" s="150">
        <v>1431422.848528753</v>
      </c>
      <c r="X129" s="150">
        <v>1534305.848528753</v>
      </c>
      <c r="Y129" s="150">
        <v>1634944.848528753</v>
      </c>
      <c r="Z129" s="150">
        <v>1732622.848528753</v>
      </c>
      <c r="AA129" s="150">
        <v>1821341.848528753</v>
      </c>
      <c r="AB129" s="150">
        <v>1905911.848528753</v>
      </c>
      <c r="AC129" s="150">
        <v>1985601.848528753</v>
      </c>
      <c r="AD129" s="150">
        <v>2058901.848528753</v>
      </c>
      <c r="AE129" s="150">
        <v>2125845.848528753</v>
      </c>
      <c r="AF129" s="150">
        <v>2185777.848528753</v>
      </c>
    </row>
    <row r="130" spans="2:32" x14ac:dyDescent="0.2">
      <c r="B130" s="2" t="s">
        <v>41</v>
      </c>
      <c r="C130" s="2" t="s">
        <v>414</v>
      </c>
      <c r="D130" s="2" t="s">
        <v>431</v>
      </c>
      <c r="E130" s="2" t="str">
        <f>INDEX('Residential Heat Sales'!$D$63:$E$161,MATCH('Residential Heat Stocks'!$D130,'Residential Heat Sales'!$D$63:$D$161,0),2)</f>
        <v>Heat Pump</v>
      </c>
      <c r="F130" s="2"/>
      <c r="G130" s="150">
        <v>0</v>
      </c>
      <c r="H130" s="150">
        <v>0</v>
      </c>
      <c r="I130" s="150">
        <v>0</v>
      </c>
      <c r="J130" s="150">
        <v>888</v>
      </c>
      <c r="K130" s="150">
        <v>3577</v>
      </c>
      <c r="L130" s="150">
        <v>8967</v>
      </c>
      <c r="M130" s="150">
        <v>15702</v>
      </c>
      <c r="N130" s="150">
        <v>23781</v>
      </c>
      <c r="O130" s="150">
        <v>33658</v>
      </c>
      <c r="P130" s="150">
        <v>44933</v>
      </c>
      <c r="Q130" s="150">
        <v>57261</v>
      </c>
      <c r="R130" s="150">
        <v>69577</v>
      </c>
      <c r="S130" s="150">
        <v>81886</v>
      </c>
      <c r="T130" s="150">
        <v>94178</v>
      </c>
      <c r="U130" s="150">
        <v>106426</v>
      </c>
      <c r="V130" s="150">
        <v>118619</v>
      </c>
      <c r="W130" s="150">
        <v>132012</v>
      </c>
      <c r="X130" s="150">
        <v>145308</v>
      </c>
      <c r="Y130" s="150">
        <v>158481</v>
      </c>
      <c r="Z130" s="150">
        <v>171470</v>
      </c>
      <c r="AA130" s="150">
        <v>184186</v>
      </c>
      <c r="AB130" s="150">
        <v>196523</v>
      </c>
      <c r="AC130" s="150">
        <v>208399</v>
      </c>
      <c r="AD130" s="150">
        <v>220092</v>
      </c>
      <c r="AE130" s="150">
        <v>231098</v>
      </c>
      <c r="AF130" s="150">
        <v>241283</v>
      </c>
    </row>
    <row r="131" spans="2:32" x14ac:dyDescent="0.2">
      <c r="B131" s="2" t="s">
        <v>41</v>
      </c>
      <c r="C131" s="2" t="s">
        <v>414</v>
      </c>
      <c r="D131" s="2" t="s">
        <v>432</v>
      </c>
      <c r="E131" s="2" t="str">
        <f>INDEX('Residential Heat Sales'!$D$63:$E$161,MATCH('Residential Heat Stocks'!$D131,'Residential Heat Sales'!$D$63:$D$161,0),2)</f>
        <v>Heat Pump</v>
      </c>
      <c r="F131" s="2"/>
      <c r="G131" s="150">
        <v>0</v>
      </c>
      <c r="H131" s="150">
        <v>0</v>
      </c>
      <c r="I131" s="150">
        <v>0</v>
      </c>
      <c r="J131" s="150">
        <v>888</v>
      </c>
      <c r="K131" s="150">
        <v>3577</v>
      </c>
      <c r="L131" s="150">
        <v>8967</v>
      </c>
      <c r="M131" s="150">
        <v>15702</v>
      </c>
      <c r="N131" s="150">
        <v>23781</v>
      </c>
      <c r="O131" s="150">
        <v>33658</v>
      </c>
      <c r="P131" s="150">
        <v>44933</v>
      </c>
      <c r="Q131" s="150">
        <v>57261</v>
      </c>
      <c r="R131" s="150">
        <v>69577</v>
      </c>
      <c r="S131" s="150">
        <v>81886</v>
      </c>
      <c r="T131" s="150">
        <v>94178</v>
      </c>
      <c r="U131" s="150">
        <v>106426</v>
      </c>
      <c r="V131" s="150">
        <v>118619</v>
      </c>
      <c r="W131" s="150">
        <v>132012</v>
      </c>
      <c r="X131" s="150">
        <v>145308</v>
      </c>
      <c r="Y131" s="150">
        <v>158481</v>
      </c>
      <c r="Z131" s="150">
        <v>171470</v>
      </c>
      <c r="AA131" s="150">
        <v>184186</v>
      </c>
      <c r="AB131" s="150">
        <v>196523</v>
      </c>
      <c r="AC131" s="150">
        <v>208399</v>
      </c>
      <c r="AD131" s="150">
        <v>220092</v>
      </c>
      <c r="AE131" s="150">
        <v>231098</v>
      </c>
      <c r="AF131" s="150">
        <v>241283</v>
      </c>
    </row>
    <row r="132" spans="2:32" x14ac:dyDescent="0.2">
      <c r="B132" s="2" t="s">
        <v>41</v>
      </c>
      <c r="C132" s="2" t="s">
        <v>414</v>
      </c>
      <c r="D132" s="2" t="s">
        <v>442</v>
      </c>
      <c r="E132" s="2" t="str">
        <f>INDEX('Residential Heat Sales'!$D$63:$E$161,MATCH('Residential Heat Stocks'!$D132,'Residential Heat Sales'!$D$63:$D$161,0),2)</f>
        <v>Heat Pump</v>
      </c>
      <c r="F132" s="2"/>
      <c r="G132" s="150">
        <v>0</v>
      </c>
      <c r="H132" s="150">
        <v>0</v>
      </c>
      <c r="I132" s="150">
        <v>0</v>
      </c>
      <c r="J132" s="150">
        <v>0</v>
      </c>
      <c r="K132" s="150">
        <v>0</v>
      </c>
      <c r="L132" s="150">
        <v>0</v>
      </c>
      <c r="M132" s="150">
        <v>0</v>
      </c>
      <c r="N132" s="150">
        <v>0</v>
      </c>
      <c r="O132" s="150">
        <v>0</v>
      </c>
      <c r="P132" s="150">
        <v>0</v>
      </c>
      <c r="Q132" s="150">
        <v>0</v>
      </c>
      <c r="R132" s="150">
        <v>0</v>
      </c>
      <c r="S132" s="150">
        <v>0</v>
      </c>
      <c r="T132" s="150">
        <v>0</v>
      </c>
      <c r="U132" s="150">
        <v>0</v>
      </c>
      <c r="V132" s="150">
        <v>0</v>
      </c>
      <c r="W132" s="150">
        <v>0</v>
      </c>
      <c r="X132" s="150">
        <v>0</v>
      </c>
      <c r="Y132" s="150">
        <v>0</v>
      </c>
      <c r="Z132" s="150">
        <v>0</v>
      </c>
      <c r="AA132" s="150">
        <v>10580</v>
      </c>
      <c r="AB132" s="150">
        <v>21139</v>
      </c>
      <c r="AC132" s="150">
        <v>31683</v>
      </c>
      <c r="AD132" s="150">
        <v>42176</v>
      </c>
      <c r="AE132" s="150">
        <v>52655</v>
      </c>
      <c r="AF132" s="150">
        <v>63122</v>
      </c>
    </row>
    <row r="133" spans="2:32" x14ac:dyDescent="0.2">
      <c r="B133" s="2" t="s">
        <v>41</v>
      </c>
      <c r="C133" s="2" t="s">
        <v>414</v>
      </c>
      <c r="D133" s="2" t="s">
        <v>433</v>
      </c>
      <c r="E133" s="2" t="str">
        <f>INDEX('Residential Heat Sales'!$D$63:$E$161,MATCH('Residential Heat Stocks'!$D133,'Residential Heat Sales'!$D$63:$D$161,0),2)</f>
        <v>Distillate</v>
      </c>
      <c r="F133" s="2"/>
      <c r="G133" s="150">
        <v>22456</v>
      </c>
      <c r="H133" s="150">
        <v>29481</v>
      </c>
      <c r="I133" s="150">
        <v>35939</v>
      </c>
      <c r="J133" s="150">
        <v>41733</v>
      </c>
      <c r="K133" s="150">
        <v>46821</v>
      </c>
      <c r="L133" s="150">
        <v>51162</v>
      </c>
      <c r="M133" s="150">
        <v>54696</v>
      </c>
      <c r="N133" s="150">
        <v>57366</v>
      </c>
      <c r="O133" s="150">
        <v>59113</v>
      </c>
      <c r="P133" s="150">
        <v>59884</v>
      </c>
      <c r="Q133" s="150">
        <v>59646</v>
      </c>
      <c r="R133" s="150">
        <v>59323</v>
      </c>
      <c r="S133" s="150">
        <v>58874</v>
      </c>
      <c r="T133" s="150">
        <v>58221</v>
      </c>
      <c r="U133" s="150">
        <v>57275</v>
      </c>
      <c r="V133" s="150">
        <v>55975</v>
      </c>
      <c r="W133" s="150">
        <v>54251</v>
      </c>
      <c r="X133" s="150">
        <v>52084</v>
      </c>
      <c r="Y133" s="150">
        <v>49430</v>
      </c>
      <c r="Z133" s="150">
        <v>46327</v>
      </c>
      <c r="AA133" s="150">
        <v>42788</v>
      </c>
      <c r="AB133" s="150">
        <v>38887</v>
      </c>
      <c r="AC133" s="150">
        <v>34714</v>
      </c>
      <c r="AD133" s="150">
        <v>30358</v>
      </c>
      <c r="AE133" s="150">
        <v>25951</v>
      </c>
      <c r="AF133" s="150">
        <v>21701</v>
      </c>
    </row>
    <row r="134" spans="2:32" x14ac:dyDescent="0.2">
      <c r="B134" s="2" t="s">
        <v>41</v>
      </c>
      <c r="C134" s="2" t="s">
        <v>414</v>
      </c>
      <c r="D134" s="2" t="s">
        <v>434</v>
      </c>
      <c r="E134" s="2" t="str">
        <f>INDEX('Residential Heat Sales'!$D$63:$E$161,MATCH('Residential Heat Stocks'!$D134,'Residential Heat Sales'!$D$63:$D$161,0),2)</f>
        <v>Distillate</v>
      </c>
      <c r="F134" s="2"/>
      <c r="G134" s="150">
        <v>73057</v>
      </c>
      <c r="H134" s="150">
        <v>95876</v>
      </c>
      <c r="I134" s="150">
        <v>117117</v>
      </c>
      <c r="J134" s="150">
        <v>136160</v>
      </c>
      <c r="K134" s="150">
        <v>152881</v>
      </c>
      <c r="L134" s="150">
        <v>167139</v>
      </c>
      <c r="M134" s="150">
        <v>178729</v>
      </c>
      <c r="N134" s="150">
        <v>187468</v>
      </c>
      <c r="O134" s="150">
        <v>193165</v>
      </c>
      <c r="P134" s="150">
        <v>195630</v>
      </c>
      <c r="Q134" s="150">
        <v>194727</v>
      </c>
      <c r="R134" s="150">
        <v>193535</v>
      </c>
      <c r="S134" s="150">
        <v>191927</v>
      </c>
      <c r="T134" s="150">
        <v>189602</v>
      </c>
      <c r="U134" s="150">
        <v>186351</v>
      </c>
      <c r="V134" s="150">
        <v>181921</v>
      </c>
      <c r="W134" s="150">
        <v>176144</v>
      </c>
      <c r="X134" s="150">
        <v>168903</v>
      </c>
      <c r="Y134" s="150">
        <v>160146</v>
      </c>
      <c r="Z134" s="150">
        <v>149918</v>
      </c>
      <c r="AA134" s="150">
        <v>138324</v>
      </c>
      <c r="AB134" s="150">
        <v>125583</v>
      </c>
      <c r="AC134" s="150">
        <v>111957</v>
      </c>
      <c r="AD134" s="150">
        <v>97811</v>
      </c>
      <c r="AE134" s="150">
        <v>83524</v>
      </c>
      <c r="AF134" s="150">
        <v>69702</v>
      </c>
    </row>
    <row r="135" spans="2:32" x14ac:dyDescent="0.2">
      <c r="B135" s="2" t="s">
        <v>41</v>
      </c>
      <c r="C135" s="2" t="s">
        <v>414</v>
      </c>
      <c r="D135" s="2" t="s">
        <v>435</v>
      </c>
      <c r="E135" s="2" t="str">
        <f>INDEX('Residential Heat Sales'!$D$63:$E$161,MATCH('Residential Heat Stocks'!$D135,'Residential Heat Sales'!$D$63:$D$161,0),2)</f>
        <v>Gas</v>
      </c>
      <c r="F135" s="2"/>
      <c r="G135" s="150">
        <v>75051</v>
      </c>
      <c r="H135" s="150">
        <v>99945</v>
      </c>
      <c r="I135" s="150">
        <v>123597</v>
      </c>
      <c r="J135" s="150">
        <v>144654</v>
      </c>
      <c r="K135" s="150">
        <v>163019</v>
      </c>
      <c r="L135" s="150">
        <v>178579</v>
      </c>
      <c r="M135" s="150">
        <v>191149</v>
      </c>
      <c r="N135" s="150">
        <v>200574</v>
      </c>
      <c r="O135" s="150">
        <v>206700</v>
      </c>
      <c r="P135" s="150">
        <v>209350</v>
      </c>
      <c r="Q135" s="150">
        <v>208414</v>
      </c>
      <c r="R135" s="150">
        <v>207159</v>
      </c>
      <c r="S135" s="150">
        <v>205465</v>
      </c>
      <c r="T135" s="150">
        <v>202999</v>
      </c>
      <c r="U135" s="150">
        <v>199528</v>
      </c>
      <c r="V135" s="150">
        <v>194814</v>
      </c>
      <c r="W135" s="150">
        <v>188653</v>
      </c>
      <c r="X135" s="150">
        <v>180882</v>
      </c>
      <c r="Y135" s="150">
        <v>171445</v>
      </c>
      <c r="Z135" s="150">
        <v>160371</v>
      </c>
      <c r="AA135" s="150">
        <v>147817</v>
      </c>
      <c r="AB135" s="150">
        <v>133990</v>
      </c>
      <c r="AC135" s="150">
        <v>119203</v>
      </c>
      <c r="AD135" s="150">
        <v>103874</v>
      </c>
      <c r="AE135" s="150">
        <v>88425</v>
      </c>
      <c r="AF135" s="150">
        <v>73537</v>
      </c>
    </row>
    <row r="136" spans="2:32" x14ac:dyDescent="0.2">
      <c r="B136" s="2" t="s">
        <v>41</v>
      </c>
      <c r="C136" s="2" t="s">
        <v>414</v>
      </c>
      <c r="D136" s="2" t="s">
        <v>436</v>
      </c>
      <c r="E136" s="2" t="str">
        <f>INDEX('Residential Heat Sales'!$D$63:$E$161,MATCH('Residential Heat Stocks'!$D136,'Residential Heat Sales'!$D$63:$D$161,0),2)</f>
        <v>Gas</v>
      </c>
      <c r="F136" s="2"/>
      <c r="G136" s="150">
        <v>483429</v>
      </c>
      <c r="H136" s="150">
        <v>644314</v>
      </c>
      <c r="I136" s="150">
        <v>797681</v>
      </c>
      <c r="J136" s="150">
        <v>934254</v>
      </c>
      <c r="K136" s="150">
        <v>1053376</v>
      </c>
      <c r="L136" s="150">
        <v>1154308</v>
      </c>
      <c r="M136" s="150">
        <v>1235800</v>
      </c>
      <c r="N136" s="150">
        <v>1296835</v>
      </c>
      <c r="O136" s="150">
        <v>1336346</v>
      </c>
      <c r="P136" s="150">
        <v>1353251</v>
      </c>
      <c r="Q136" s="150">
        <v>1346661</v>
      </c>
      <c r="R136" s="150">
        <v>1337926</v>
      </c>
      <c r="S136" s="150">
        <v>1326241</v>
      </c>
      <c r="T136" s="150">
        <v>1309481</v>
      </c>
      <c r="U136" s="150">
        <v>1286270</v>
      </c>
      <c r="V136" s="150">
        <v>1255086</v>
      </c>
      <c r="W136" s="150">
        <v>1214609</v>
      </c>
      <c r="X136" s="150">
        <v>1163845</v>
      </c>
      <c r="Y136" s="150">
        <v>1102477</v>
      </c>
      <c r="Z136" s="150">
        <v>1030751</v>
      </c>
      <c r="AA136" s="150">
        <v>949658</v>
      </c>
      <c r="AB136" s="150">
        <v>860540</v>
      </c>
      <c r="AC136" s="150">
        <v>765366</v>
      </c>
      <c r="AD136" s="150">
        <v>666680</v>
      </c>
      <c r="AE136" s="150">
        <v>567260</v>
      </c>
      <c r="AF136" s="150">
        <v>471329</v>
      </c>
    </row>
    <row r="137" spans="2:32" x14ac:dyDescent="0.2">
      <c r="B137" s="2" t="s">
        <v>41</v>
      </c>
      <c r="C137" s="2" t="s">
        <v>414</v>
      </c>
      <c r="D137" s="2" t="s">
        <v>422</v>
      </c>
      <c r="E137" s="2" t="str">
        <f>INDEX('Residential Heat Sales'!$D$63:$E$161,MATCH('Residential Heat Stocks'!$D137,'Residential Heat Sales'!$D$63:$D$161,0),2)</f>
        <v>Electric Resistance</v>
      </c>
      <c r="F137" s="2"/>
      <c r="G137" s="150">
        <v>838815.50214093353</v>
      </c>
      <c r="H137" s="150">
        <v>828565.50214093365</v>
      </c>
      <c r="I137" s="150">
        <v>816453.50214093353</v>
      </c>
      <c r="J137" s="150">
        <v>800853.50214093365</v>
      </c>
      <c r="K137" s="150">
        <v>781759.50214093365</v>
      </c>
      <c r="L137" s="150">
        <v>759203.50214093365</v>
      </c>
      <c r="M137" s="150">
        <v>733152.50214093365</v>
      </c>
      <c r="N137" s="150">
        <v>703653.50214093365</v>
      </c>
      <c r="O137" s="150">
        <v>670741.50214093365</v>
      </c>
      <c r="P137" s="150">
        <v>634435.50214093365</v>
      </c>
      <c r="Q137" s="150">
        <v>594809.50214093365</v>
      </c>
      <c r="R137" s="150">
        <v>555322.50214093365</v>
      </c>
      <c r="S137" s="150">
        <v>516066.50214093359</v>
      </c>
      <c r="T137" s="150">
        <v>477126.50214093359</v>
      </c>
      <c r="U137" s="150">
        <v>438670.50214093359</v>
      </c>
      <c r="V137" s="150">
        <v>400811.50214093359</v>
      </c>
      <c r="W137" s="150">
        <v>363703.50214093359</v>
      </c>
      <c r="X137" s="150">
        <v>327526.50214093359</v>
      </c>
      <c r="Y137" s="150">
        <v>292500.50214093359</v>
      </c>
      <c r="Z137" s="150">
        <v>258816.50214093359</v>
      </c>
      <c r="AA137" s="150">
        <v>226714.50214093359</v>
      </c>
      <c r="AB137" s="150">
        <v>196363.50214093359</v>
      </c>
      <c r="AC137" s="150">
        <v>167977.50214093359</v>
      </c>
      <c r="AD137" s="150">
        <v>141768.50214093359</v>
      </c>
      <c r="AE137" s="150">
        <v>117916.5021409336</v>
      </c>
      <c r="AF137" s="150">
        <v>96537.502140933604</v>
      </c>
    </row>
    <row r="138" spans="2:32" x14ac:dyDescent="0.2">
      <c r="B138" s="2" t="s">
        <v>41</v>
      </c>
      <c r="C138" s="2" t="s">
        <v>414</v>
      </c>
      <c r="D138" s="2" t="s">
        <v>437</v>
      </c>
      <c r="E138" s="2" t="str">
        <f>INDEX('Residential Heat Sales'!$D$63:$E$161,MATCH('Residential Heat Stocks'!$D138,'Residential Heat Sales'!$D$63:$D$161,0),2)</f>
        <v>Gas</v>
      </c>
      <c r="F138" s="2"/>
      <c r="G138" s="150">
        <v>532405.49248871545</v>
      </c>
      <c r="H138" s="150">
        <v>507335.49248871539</v>
      </c>
      <c r="I138" s="150">
        <v>482226.49248871539</v>
      </c>
      <c r="J138" s="150">
        <v>456341.49248871539</v>
      </c>
      <c r="K138" s="150">
        <v>429771.49248871539</v>
      </c>
      <c r="L138" s="150">
        <v>402606.49248871539</v>
      </c>
      <c r="M138" s="150">
        <v>375060.49248871539</v>
      </c>
      <c r="N138" s="150">
        <v>347314.49248871539</v>
      </c>
      <c r="O138" s="150">
        <v>319503.49248871539</v>
      </c>
      <c r="P138" s="150">
        <v>291823.49248871539</v>
      </c>
      <c r="Q138" s="150">
        <v>264394.49248871539</v>
      </c>
      <c r="R138" s="150">
        <v>237339.49248871539</v>
      </c>
      <c r="S138" s="150">
        <v>210792.49248871539</v>
      </c>
      <c r="T138" s="150">
        <v>185098.49248871539</v>
      </c>
      <c r="U138" s="150">
        <v>160524.49248871539</v>
      </c>
      <c r="V138" s="150">
        <v>137332.49248871539</v>
      </c>
      <c r="W138" s="150">
        <v>115802.4924887154</v>
      </c>
      <c r="X138" s="150">
        <v>96139.492488715448</v>
      </c>
      <c r="Y138" s="150">
        <v>78506.492488715448</v>
      </c>
      <c r="Z138" s="150">
        <v>63047.492488715448</v>
      </c>
      <c r="AA138" s="150">
        <v>49771.492488715448</v>
      </c>
      <c r="AB138" s="150">
        <v>38682.492488715463</v>
      </c>
      <c r="AC138" s="150">
        <v>29686.492488715448</v>
      </c>
      <c r="AD138" s="150">
        <v>22623.492488715448</v>
      </c>
      <c r="AE138" s="150">
        <v>17302.492488715448</v>
      </c>
      <c r="AF138" s="150">
        <v>13287.49248871545</v>
      </c>
    </row>
    <row r="139" spans="2:32" x14ac:dyDescent="0.2">
      <c r="B139" s="2" t="s">
        <v>41</v>
      </c>
      <c r="C139" s="2" t="s">
        <v>414</v>
      </c>
      <c r="D139" s="2" t="s">
        <v>438</v>
      </c>
      <c r="E139" s="2" t="str">
        <f>INDEX('Residential Heat Sales'!$D$63:$E$161,MATCH('Residential Heat Stocks'!$D139,'Residential Heat Sales'!$D$63:$D$161,0),2)</f>
        <v>Gas</v>
      </c>
      <c r="F139" s="2"/>
      <c r="G139" s="150">
        <v>3432786.1832122351</v>
      </c>
      <c r="H139" s="150">
        <v>3270015.1832122351</v>
      </c>
      <c r="I139" s="150">
        <v>3107243.1832122351</v>
      </c>
      <c r="J139" s="150">
        <v>2939315.1832122351</v>
      </c>
      <c r="K139" s="150">
        <v>2766924.1832122351</v>
      </c>
      <c r="L139" s="150">
        <v>2590832.1832122351</v>
      </c>
      <c r="M139" s="150">
        <v>2412303.1832122351</v>
      </c>
      <c r="N139" s="150">
        <v>2232367.1832122351</v>
      </c>
      <c r="O139" s="150">
        <v>2052118.1832122351</v>
      </c>
      <c r="P139" s="150">
        <v>1872704.1832122351</v>
      </c>
      <c r="Q139" s="150">
        <v>1695036.1832122351</v>
      </c>
      <c r="R139" s="150">
        <v>1519727.1832122351</v>
      </c>
      <c r="S139" s="150">
        <v>1347735.1832122351</v>
      </c>
      <c r="T139" s="150">
        <v>1181380.1832122351</v>
      </c>
      <c r="U139" s="150">
        <v>1022255.183212235</v>
      </c>
      <c r="V139" s="150">
        <v>872158.18321223464</v>
      </c>
      <c r="W139" s="150">
        <v>732711.18321223464</v>
      </c>
      <c r="X139" s="150">
        <v>605306.18321223476</v>
      </c>
      <c r="Y139" s="150">
        <v>491007.18321223481</v>
      </c>
      <c r="Z139" s="150">
        <v>390713.18321223481</v>
      </c>
      <c r="AA139" s="150">
        <v>304552.18321223481</v>
      </c>
      <c r="AB139" s="150">
        <v>232486.18321223481</v>
      </c>
      <c r="AC139" s="150">
        <v>173954.18321223481</v>
      </c>
      <c r="AD139" s="150">
        <v>127931.1832122348</v>
      </c>
      <c r="AE139" s="150">
        <v>93210.183212234755</v>
      </c>
      <c r="AF139" s="150">
        <v>67112.183212234755</v>
      </c>
    </row>
    <row r="140" spans="2:32" x14ac:dyDescent="0.2">
      <c r="B140" s="2" t="s">
        <v>41</v>
      </c>
      <c r="C140" s="2" t="s">
        <v>414</v>
      </c>
      <c r="D140" s="2" t="s">
        <v>439</v>
      </c>
      <c r="E140" s="2" t="str">
        <f>INDEX('Residential Heat Sales'!$D$63:$E$161,MATCH('Residential Heat Stocks'!$D140,'Residential Heat Sales'!$D$63:$D$161,0),2)</f>
        <v>Heat Pump</v>
      </c>
      <c r="F140" s="2"/>
      <c r="G140" s="150">
        <v>15426</v>
      </c>
      <c r="H140" s="150">
        <v>22657</v>
      </c>
      <c r="I140" s="150">
        <v>33232</v>
      </c>
      <c r="J140" s="150">
        <v>52075</v>
      </c>
      <c r="K140" s="150">
        <v>79356</v>
      </c>
      <c r="L140" s="150">
        <v>115240</v>
      </c>
      <c r="M140" s="150">
        <v>159552</v>
      </c>
      <c r="N140" s="150">
        <v>212324</v>
      </c>
      <c r="O140" s="150">
        <v>273570</v>
      </c>
      <c r="P140" s="150">
        <v>343289</v>
      </c>
      <c r="Q140" s="150">
        <v>421481</v>
      </c>
      <c r="R140" s="150">
        <v>499635</v>
      </c>
      <c r="S140" s="150">
        <v>577683</v>
      </c>
      <c r="T140" s="150">
        <v>655462</v>
      </c>
      <c r="U140" s="150">
        <v>732811</v>
      </c>
      <c r="V140" s="150">
        <v>809549</v>
      </c>
      <c r="W140" s="150">
        <v>885501</v>
      </c>
      <c r="X140" s="150">
        <v>960438</v>
      </c>
      <c r="Y140" s="150">
        <v>1034051</v>
      </c>
      <c r="Z140" s="150">
        <v>1105863</v>
      </c>
      <c r="AA140" s="150">
        <v>1175437</v>
      </c>
      <c r="AB140" s="150">
        <v>1242274</v>
      </c>
      <c r="AC140" s="150">
        <v>1305846</v>
      </c>
      <c r="AD140" s="150">
        <v>1365616</v>
      </c>
      <c r="AE140" s="150">
        <v>1420981</v>
      </c>
      <c r="AF140" s="150">
        <v>1471433</v>
      </c>
    </row>
    <row r="141" spans="2:32" x14ac:dyDescent="0.2">
      <c r="B141" s="2" t="s">
        <v>41</v>
      </c>
      <c r="C141" s="2" t="s">
        <v>414</v>
      </c>
      <c r="D141" s="2" t="s">
        <v>440</v>
      </c>
      <c r="E141" s="2" t="str">
        <f>INDEX('Residential Heat Sales'!$D$63:$E$161,MATCH('Residential Heat Stocks'!$D141,'Residential Heat Sales'!$D$63:$D$161,0),2)</f>
        <v>Other</v>
      </c>
      <c r="F141" s="2"/>
      <c r="G141" s="150">
        <v>260888.48898133429</v>
      </c>
      <c r="H141" s="150">
        <v>260564.4889813342</v>
      </c>
      <c r="I141" s="150">
        <v>260235.48898133429</v>
      </c>
      <c r="J141" s="150">
        <v>258397.48898133429</v>
      </c>
      <c r="K141" s="150">
        <v>255057.4889813342</v>
      </c>
      <c r="L141" s="150">
        <v>250225.4889813342</v>
      </c>
      <c r="M141" s="150">
        <v>243910.4889813342</v>
      </c>
      <c r="N141" s="150">
        <v>236110.4889813342</v>
      </c>
      <c r="O141" s="150">
        <v>226835.4889813342</v>
      </c>
      <c r="P141" s="150">
        <v>216098.4889813342</v>
      </c>
      <c r="Q141" s="150">
        <v>203897.4889813342</v>
      </c>
      <c r="R141" s="150">
        <v>191730.4889813342</v>
      </c>
      <c r="S141" s="150">
        <v>179587.4889813342</v>
      </c>
      <c r="T141" s="150">
        <v>167503.48898133429</v>
      </c>
      <c r="U141" s="150">
        <v>155461.48898133429</v>
      </c>
      <c r="V141" s="150">
        <v>143505.48898133429</v>
      </c>
      <c r="W141" s="150">
        <v>131625.48898133429</v>
      </c>
      <c r="X141" s="150">
        <v>119865.4889813342</v>
      </c>
      <c r="Y141" s="150">
        <v>108258.4889813342</v>
      </c>
      <c r="Z141" s="150">
        <v>96873.488981334231</v>
      </c>
      <c r="AA141" s="150">
        <v>85774.488981334231</v>
      </c>
      <c r="AB141" s="150">
        <v>75060.488981334231</v>
      </c>
      <c r="AC141" s="150">
        <v>64827.488981334223</v>
      </c>
      <c r="AD141" s="150">
        <v>55169.488981334223</v>
      </c>
      <c r="AE141" s="150">
        <v>46203.488981334223</v>
      </c>
      <c r="AF141" s="150">
        <v>38034.488981334223</v>
      </c>
    </row>
    <row r="142" spans="2:32" x14ac:dyDescent="0.2">
      <c r="B142" s="2" t="s">
        <v>41</v>
      </c>
      <c r="C142" s="2" t="s">
        <v>414</v>
      </c>
      <c r="D142" s="2" t="s">
        <v>441</v>
      </c>
      <c r="E142" s="2" t="str">
        <f>INDEX('Residential Heat Sales'!$D$63:$E$161,MATCH('Residential Heat Stocks'!$D142,'Residential Heat Sales'!$D$63:$D$161,0),2)</f>
        <v>Other</v>
      </c>
      <c r="F142" s="2"/>
      <c r="G142" s="150">
        <v>163155.96830206379</v>
      </c>
      <c r="H142" s="150">
        <v>162849.96830206379</v>
      </c>
      <c r="I142" s="150">
        <v>162541.96830206379</v>
      </c>
      <c r="J142" s="150">
        <v>161305.96830206379</v>
      </c>
      <c r="K142" s="150">
        <v>159141.96830206379</v>
      </c>
      <c r="L142" s="150">
        <v>156058.96830206379</v>
      </c>
      <c r="M142" s="150">
        <v>152042.96830206379</v>
      </c>
      <c r="N142" s="150">
        <v>147113.96830206379</v>
      </c>
      <c r="O142" s="150">
        <v>141273.96830206379</v>
      </c>
      <c r="P142" s="150">
        <v>134510.96830206379</v>
      </c>
      <c r="Q142" s="150">
        <v>126859.9683020638</v>
      </c>
      <c r="R142" s="150">
        <v>119226.9683020638</v>
      </c>
      <c r="S142" s="150">
        <v>111616.9683020638</v>
      </c>
      <c r="T142" s="150">
        <v>104047.9683020638</v>
      </c>
      <c r="U142" s="150">
        <v>96512.96830206376</v>
      </c>
      <c r="V142" s="150">
        <v>89024.96830206376</v>
      </c>
      <c r="W142" s="150">
        <v>81613.96830206376</v>
      </c>
      <c r="X142" s="150">
        <v>74278.96830206376</v>
      </c>
      <c r="Y142" s="150">
        <v>67037.968302063775</v>
      </c>
      <c r="Z142" s="150">
        <v>59948.968302063768</v>
      </c>
      <c r="AA142" s="150">
        <v>53052.96830206376</v>
      </c>
      <c r="AB142" s="150">
        <v>46402.968302063768</v>
      </c>
      <c r="AC142" s="150">
        <v>40040.968302063768</v>
      </c>
      <c r="AD142" s="150">
        <v>34054.968302063768</v>
      </c>
      <c r="AE142" s="150">
        <v>28502.968302063771</v>
      </c>
      <c r="AF142" s="150">
        <v>23459.968302063771</v>
      </c>
    </row>
    <row r="143" spans="2:32" x14ac:dyDescent="0.2">
      <c r="B143" s="2"/>
      <c r="C143" s="2"/>
      <c r="D143" s="2"/>
      <c r="E143" s="2"/>
      <c r="F143" s="2"/>
      <c r="G143" s="150"/>
      <c r="H143" s="150"/>
      <c r="I143" s="150"/>
      <c r="J143" s="150"/>
      <c r="K143" s="150"/>
      <c r="L143" s="150"/>
      <c r="M143" s="150"/>
      <c r="N143" s="150"/>
      <c r="O143" s="150"/>
      <c r="P143" s="150"/>
      <c r="Q143" s="150"/>
      <c r="R143" s="150"/>
      <c r="S143" s="150"/>
      <c r="T143" s="150"/>
      <c r="U143" s="150"/>
      <c r="V143" s="150"/>
      <c r="W143" s="150"/>
      <c r="X143" s="150"/>
      <c r="Y143" s="150"/>
      <c r="Z143" s="150"/>
      <c r="AA143" s="150"/>
      <c r="AB143" s="150"/>
      <c r="AC143" s="150"/>
      <c r="AD143" s="150"/>
      <c r="AE143" s="150"/>
      <c r="AF143" s="150"/>
    </row>
    <row r="144" spans="2:32" x14ac:dyDescent="0.2">
      <c r="B144" s="2" t="s">
        <v>43</v>
      </c>
      <c r="C144" s="2" t="s">
        <v>414</v>
      </c>
      <c r="D144" s="2" t="s">
        <v>425</v>
      </c>
      <c r="E144" s="2" t="str">
        <f>INDEX('Residential Heat Sales'!$D$63:$E$161,MATCH('Residential Heat Stocks'!$D144,'Residential Heat Sales'!$D$63:$D$161,0),2)</f>
        <v>Heat Pump</v>
      </c>
      <c r="F144" s="2"/>
      <c r="G144" s="150">
        <v>132378.21158764721</v>
      </c>
      <c r="H144" s="150">
        <v>144728.21158764721</v>
      </c>
      <c r="I144" s="150">
        <v>163260.21158764721</v>
      </c>
      <c r="J144" s="150">
        <v>193061.21158764721</v>
      </c>
      <c r="K144" s="150">
        <v>233319.21158764721</v>
      </c>
      <c r="L144" s="150">
        <v>283199.21158764721</v>
      </c>
      <c r="M144" s="150">
        <v>343649.21158764721</v>
      </c>
      <c r="N144" s="150">
        <v>414629.21158764721</v>
      </c>
      <c r="O144" s="150">
        <v>496068.21158764721</v>
      </c>
      <c r="P144" s="150">
        <v>587906.21158764721</v>
      </c>
      <c r="Q144" s="150">
        <v>690077.21158764721</v>
      </c>
      <c r="R144" s="150">
        <v>791636.21158764721</v>
      </c>
      <c r="S144" s="150">
        <v>892524.21158764721</v>
      </c>
      <c r="T144" s="150">
        <v>992426.21158764721</v>
      </c>
      <c r="U144" s="150">
        <v>1091139.211587647</v>
      </c>
      <c r="V144" s="150">
        <v>1188429.211587647</v>
      </c>
      <c r="W144" s="150">
        <v>1283971.211587647</v>
      </c>
      <c r="X144" s="150">
        <v>1377397.211587647</v>
      </c>
      <c r="Y144" s="150">
        <v>1468219.211587647</v>
      </c>
      <c r="Z144" s="150">
        <v>1555796.211587647</v>
      </c>
      <c r="AA144" s="150">
        <v>1634568.211587647</v>
      </c>
      <c r="AB144" s="150">
        <v>1708915.211587647</v>
      </c>
      <c r="AC144" s="150">
        <v>1778177.211587647</v>
      </c>
      <c r="AD144" s="150">
        <v>1841685.211587647</v>
      </c>
      <c r="AE144" s="150">
        <v>1898805.211587647</v>
      </c>
      <c r="AF144" s="150">
        <v>1949063.211587647</v>
      </c>
    </row>
    <row r="145" spans="2:32" x14ac:dyDescent="0.2">
      <c r="B145" s="2" t="s">
        <v>43</v>
      </c>
      <c r="C145" s="2" t="s">
        <v>414</v>
      </c>
      <c r="D145" s="2" t="s">
        <v>443</v>
      </c>
      <c r="E145" s="2" t="str">
        <f>INDEX('Residential Heat Sales'!$D$63:$E$161,MATCH('Residential Heat Stocks'!$D145,'Residential Heat Sales'!$D$63:$D$161,0),2)</f>
        <v>Heat Pump</v>
      </c>
      <c r="F145" s="2"/>
      <c r="G145" s="150">
        <v>0</v>
      </c>
      <c r="H145" s="150">
        <v>0</v>
      </c>
      <c r="I145" s="150">
        <v>0</v>
      </c>
      <c r="J145" s="150">
        <v>835</v>
      </c>
      <c r="K145" s="150">
        <v>3199</v>
      </c>
      <c r="L145" s="150">
        <v>7765</v>
      </c>
      <c r="M145" s="150">
        <v>13592</v>
      </c>
      <c r="N145" s="150">
        <v>20623</v>
      </c>
      <c r="O145" s="150">
        <v>28825</v>
      </c>
      <c r="P145" s="150">
        <v>38192</v>
      </c>
      <c r="Q145" s="150">
        <v>48704</v>
      </c>
      <c r="R145" s="150">
        <v>59177</v>
      </c>
      <c r="S145" s="150">
        <v>69633</v>
      </c>
      <c r="T145" s="150">
        <v>80060</v>
      </c>
      <c r="U145" s="150">
        <v>90436</v>
      </c>
      <c r="V145" s="150">
        <v>100746</v>
      </c>
      <c r="W145" s="150">
        <v>110976</v>
      </c>
      <c r="X145" s="150">
        <v>121116</v>
      </c>
      <c r="Y145" s="150">
        <v>131135</v>
      </c>
      <c r="Z145" s="150">
        <v>140959</v>
      </c>
      <c r="AA145" s="150">
        <v>150527</v>
      </c>
      <c r="AB145" s="150">
        <v>159747</v>
      </c>
      <c r="AC145" s="150">
        <v>168522</v>
      </c>
      <c r="AD145" s="150">
        <v>176758</v>
      </c>
      <c r="AE145" s="150">
        <v>184346</v>
      </c>
      <c r="AF145" s="150">
        <v>191193</v>
      </c>
    </row>
    <row r="146" spans="2:32" x14ac:dyDescent="0.2">
      <c r="B146" s="2" t="s">
        <v>43</v>
      </c>
      <c r="C146" s="2" t="s">
        <v>414</v>
      </c>
      <c r="D146" s="2" t="s">
        <v>428</v>
      </c>
      <c r="E146" s="2" t="str">
        <f>INDEX('Residential Heat Sales'!$D$63:$E$161,MATCH('Residential Heat Stocks'!$D146,'Residential Heat Sales'!$D$63:$D$161,0),2)</f>
        <v>Distillate</v>
      </c>
      <c r="F146" s="2"/>
      <c r="G146" s="150">
        <v>268303.76050296449</v>
      </c>
      <c r="H146" s="150">
        <v>255370.76050296449</v>
      </c>
      <c r="I146" s="150">
        <v>242330.76050296449</v>
      </c>
      <c r="J146" s="150">
        <v>228974.76050296449</v>
      </c>
      <c r="K146" s="150">
        <v>215358.76050296449</v>
      </c>
      <c r="L146" s="150">
        <v>201520.76050296449</v>
      </c>
      <c r="M146" s="150">
        <v>187540.76050296449</v>
      </c>
      <c r="N146" s="150">
        <v>173508.76050296449</v>
      </c>
      <c r="O146" s="150">
        <v>159487.76050296449</v>
      </c>
      <c r="P146" s="150">
        <v>145556.76050296449</v>
      </c>
      <c r="Q146" s="150">
        <v>131778.76050296449</v>
      </c>
      <c r="R146" s="150">
        <v>118185.76050296451</v>
      </c>
      <c r="S146" s="150">
        <v>104858.76050296451</v>
      </c>
      <c r="T146" s="150">
        <v>91974.760502964535</v>
      </c>
      <c r="U146" s="150">
        <v>79660.760502964535</v>
      </c>
      <c r="V146" s="150">
        <v>68066.76050296452</v>
      </c>
      <c r="W146" s="150">
        <v>57303.760502964527</v>
      </c>
      <c r="X146" s="150">
        <v>47485.760502964527</v>
      </c>
      <c r="Y146" s="150">
        <v>38704.760502964527</v>
      </c>
      <c r="Z146" s="150">
        <v>31046.760502964531</v>
      </c>
      <c r="AA146" s="150">
        <v>24496.760502964531</v>
      </c>
      <c r="AB146" s="150">
        <v>19050.760502964531</v>
      </c>
      <c r="AC146" s="150">
        <v>14667.760502964529</v>
      </c>
      <c r="AD146" s="150">
        <v>11256.760502964529</v>
      </c>
      <c r="AE146" s="150">
        <v>8717.760502964531</v>
      </c>
      <c r="AF146" s="150">
        <v>6828.7605029645292</v>
      </c>
    </row>
    <row r="147" spans="2:32" x14ac:dyDescent="0.2">
      <c r="B147" s="2" t="s">
        <v>43</v>
      </c>
      <c r="C147" s="2" t="s">
        <v>414</v>
      </c>
      <c r="D147" s="2" t="s">
        <v>429</v>
      </c>
      <c r="E147" s="2" t="str">
        <f>INDEX('Residential Heat Sales'!$D$63:$E$161,MATCH('Residential Heat Stocks'!$D147,'Residential Heat Sales'!$D$63:$D$161,0),2)</f>
        <v>Distillate</v>
      </c>
      <c r="F147" s="2"/>
      <c r="G147" s="150">
        <v>842500.98694142094</v>
      </c>
      <c r="H147" s="150">
        <v>801755.98694142094</v>
      </c>
      <c r="I147" s="150">
        <v>760706.98694142082</v>
      </c>
      <c r="J147" s="150">
        <v>718678.98694142082</v>
      </c>
      <c r="K147" s="150">
        <v>675802.98694142082</v>
      </c>
      <c r="L147" s="150">
        <v>632221.98694142082</v>
      </c>
      <c r="M147" s="150">
        <v>588215.98694142082</v>
      </c>
      <c r="N147" s="150">
        <v>544006.98694142094</v>
      </c>
      <c r="O147" s="150">
        <v>499830.98694142088</v>
      </c>
      <c r="P147" s="150">
        <v>455896.98694142082</v>
      </c>
      <c r="Q147" s="150">
        <v>412435.98694142082</v>
      </c>
      <c r="R147" s="150">
        <v>369570.98694142082</v>
      </c>
      <c r="S147" s="150">
        <v>327521.98694142088</v>
      </c>
      <c r="T147" s="150">
        <v>286864.98694142088</v>
      </c>
      <c r="U147" s="150">
        <v>248012.98694142091</v>
      </c>
      <c r="V147" s="150">
        <v>211393.98694142091</v>
      </c>
      <c r="W147" s="150">
        <v>177412.98694142091</v>
      </c>
      <c r="X147" s="150">
        <v>146401.98694142091</v>
      </c>
      <c r="Y147" s="150">
        <v>118624.9869414209</v>
      </c>
      <c r="Z147" s="150">
        <v>94314.986941420895</v>
      </c>
      <c r="AA147" s="150">
        <v>73488.986941420895</v>
      </c>
      <c r="AB147" s="150">
        <v>56133.986941420888</v>
      </c>
      <c r="AC147" s="150">
        <v>42111.986941420902</v>
      </c>
      <c r="AD147" s="150">
        <v>31172.986941420892</v>
      </c>
      <c r="AE147" s="150">
        <v>23010.986941420892</v>
      </c>
      <c r="AF147" s="150">
        <v>16951.986941420892</v>
      </c>
    </row>
    <row r="148" spans="2:32" x14ac:dyDescent="0.2">
      <c r="B148" s="2" t="s">
        <v>43</v>
      </c>
      <c r="C148" s="2" t="s">
        <v>414</v>
      </c>
      <c r="D148" s="2" t="s">
        <v>266</v>
      </c>
      <c r="E148" s="2" t="str">
        <f>INDEX('Residential Heat Sales'!$D$63:$E$161,MATCH('Residential Heat Stocks'!$D148,'Residential Heat Sales'!$D$63:$D$161,0),2)</f>
        <v>Other</v>
      </c>
      <c r="F148" s="2"/>
      <c r="G148" s="150">
        <v>38808.434717227501</v>
      </c>
      <c r="H148" s="150">
        <v>38820.434717227501</v>
      </c>
      <c r="I148" s="150">
        <v>38829.434717227501</v>
      </c>
      <c r="J148" s="150">
        <v>38684.434717227501</v>
      </c>
      <c r="K148" s="150">
        <v>38378.434717227501</v>
      </c>
      <c r="L148" s="150">
        <v>37914.434717227501</v>
      </c>
      <c r="M148" s="150">
        <v>37297.434717227501</v>
      </c>
      <c r="N148" s="150">
        <v>36522.434717227501</v>
      </c>
      <c r="O148" s="150">
        <v>35586.434717227501</v>
      </c>
      <c r="P148" s="150">
        <v>34495.434717227501</v>
      </c>
      <c r="Q148" s="150">
        <v>33249.434717227501</v>
      </c>
      <c r="R148" s="150">
        <v>32003.434717227501</v>
      </c>
      <c r="S148" s="150">
        <v>30757.434717227501</v>
      </c>
      <c r="T148" s="150">
        <v>29517.434717227501</v>
      </c>
      <c r="U148" s="150">
        <v>28276.434717227501</v>
      </c>
      <c r="V148" s="150">
        <v>27043.434717227501</v>
      </c>
      <c r="W148" s="150">
        <v>25816.434717227501</v>
      </c>
      <c r="X148" s="150">
        <v>24599.434717227501</v>
      </c>
      <c r="Y148" s="150">
        <v>23395.434717227501</v>
      </c>
      <c r="Z148" s="150">
        <v>22214.434717227501</v>
      </c>
      <c r="AA148" s="150">
        <v>21058.434717227501</v>
      </c>
      <c r="AB148" s="150">
        <v>19940.434717227501</v>
      </c>
      <c r="AC148" s="150">
        <v>18866.434717227501</v>
      </c>
      <c r="AD148" s="150">
        <v>17850.434717227501</v>
      </c>
      <c r="AE148" s="150">
        <v>16897.434717227501</v>
      </c>
      <c r="AF148" s="150">
        <v>16023.434717227499</v>
      </c>
    </row>
    <row r="149" spans="2:32" x14ac:dyDescent="0.2">
      <c r="B149" s="2" t="s">
        <v>43</v>
      </c>
      <c r="C149" s="2" t="s">
        <v>414</v>
      </c>
      <c r="D149" s="2" t="s">
        <v>430</v>
      </c>
      <c r="E149" s="2" t="str">
        <f>INDEX('Residential Heat Sales'!$D$63:$E$161,MATCH('Residential Heat Stocks'!$D149,'Residential Heat Sales'!$D$63:$D$161,0),2)</f>
        <v>Heat Pump</v>
      </c>
      <c r="F149" s="2"/>
      <c r="G149" s="150">
        <v>187629.84852875321</v>
      </c>
      <c r="H149" s="150">
        <v>200217.84852875309</v>
      </c>
      <c r="I149" s="150">
        <v>216489.84852875321</v>
      </c>
      <c r="J149" s="150">
        <v>243507.84852875309</v>
      </c>
      <c r="K149" s="150">
        <v>276767.84852875321</v>
      </c>
      <c r="L149" s="150">
        <v>311720.84852875321</v>
      </c>
      <c r="M149" s="150">
        <v>354880.84852875321</v>
      </c>
      <c r="N149" s="150">
        <v>406253.84852875321</v>
      </c>
      <c r="O149" s="150">
        <v>465813.84852875321</v>
      </c>
      <c r="P149" s="150">
        <v>533506.84852875327</v>
      </c>
      <c r="Q149" s="150">
        <v>609341.84852875315</v>
      </c>
      <c r="R149" s="150">
        <v>684876.84852875315</v>
      </c>
      <c r="S149" s="150">
        <v>760031.84852875315</v>
      </c>
      <c r="T149" s="150">
        <v>834617.84852875327</v>
      </c>
      <c r="U149" s="150">
        <v>908498.84852875327</v>
      </c>
      <c r="V149" s="150">
        <v>981441.84852875315</v>
      </c>
      <c r="W149" s="150">
        <v>1053261.848528753</v>
      </c>
      <c r="X149" s="150">
        <v>1123652.848528753</v>
      </c>
      <c r="Y149" s="150">
        <v>1192179.848528753</v>
      </c>
      <c r="Z149" s="150">
        <v>1258324.848528753</v>
      </c>
      <c r="AA149" s="150">
        <v>1318009.848528753</v>
      </c>
      <c r="AB149" s="150">
        <v>1374678.848528753</v>
      </c>
      <c r="AC149" s="150">
        <v>1427834.848528753</v>
      </c>
      <c r="AD149" s="150">
        <v>1477012.848528753</v>
      </c>
      <c r="AE149" s="150">
        <v>1521770.848528753</v>
      </c>
      <c r="AF149" s="150">
        <v>1561769.848528753</v>
      </c>
    </row>
    <row r="150" spans="2:32" x14ac:dyDescent="0.2">
      <c r="B150" s="2" t="s">
        <v>43</v>
      </c>
      <c r="C150" s="2" t="s">
        <v>414</v>
      </c>
      <c r="D150" s="2" t="s">
        <v>444</v>
      </c>
      <c r="E150" s="2" t="str">
        <f>INDEX('Residential Heat Sales'!$D$63:$E$161,MATCH('Residential Heat Stocks'!$D150,'Residential Heat Sales'!$D$63:$D$161,0),2)</f>
        <v>Heat Pump</v>
      </c>
      <c r="F150" s="2"/>
      <c r="G150" s="150">
        <v>0</v>
      </c>
      <c r="H150" s="150">
        <v>0</v>
      </c>
      <c r="I150" s="150">
        <v>0</v>
      </c>
      <c r="J150" s="150">
        <v>4437</v>
      </c>
      <c r="K150" s="150">
        <v>17787</v>
      </c>
      <c r="L150" s="150">
        <v>44514</v>
      </c>
      <c r="M150" s="150">
        <v>78108</v>
      </c>
      <c r="N150" s="150">
        <v>118520</v>
      </c>
      <c r="O150" s="150">
        <v>165730</v>
      </c>
      <c r="P150" s="150">
        <v>219739</v>
      </c>
      <c r="Q150" s="150">
        <v>280513</v>
      </c>
      <c r="R150" s="150">
        <v>341212</v>
      </c>
      <c r="S150" s="150">
        <v>401848</v>
      </c>
      <c r="T150" s="150">
        <v>462375</v>
      </c>
      <c r="U150" s="150">
        <v>522681</v>
      </c>
      <c r="V150" s="150">
        <v>582686</v>
      </c>
      <c r="W150" s="150">
        <v>642266</v>
      </c>
      <c r="X150" s="150">
        <v>701342</v>
      </c>
      <c r="Y150" s="150">
        <v>759804</v>
      </c>
      <c r="Z150" s="150">
        <v>817303</v>
      </c>
      <c r="AA150" s="150">
        <v>873436</v>
      </c>
      <c r="AB150" s="150">
        <v>927683</v>
      </c>
      <c r="AC150" s="150">
        <v>979627</v>
      </c>
      <c r="AD150" s="150">
        <v>1028758</v>
      </c>
      <c r="AE150" s="150">
        <v>1074573</v>
      </c>
      <c r="AF150" s="150">
        <v>1116499</v>
      </c>
    </row>
    <row r="151" spans="2:32" x14ac:dyDescent="0.2">
      <c r="B151" s="2" t="s">
        <v>43</v>
      </c>
      <c r="C151" s="2" t="s">
        <v>414</v>
      </c>
      <c r="D151" s="2" t="s">
        <v>442</v>
      </c>
      <c r="E151" s="2" t="str">
        <f>INDEX('Residential Heat Sales'!$D$63:$E$161,MATCH('Residential Heat Stocks'!$D151,'Residential Heat Sales'!$D$63:$D$161,0),2)</f>
        <v>Heat Pump</v>
      </c>
      <c r="F151" s="2"/>
      <c r="G151" s="150">
        <v>0</v>
      </c>
      <c r="H151" s="150">
        <v>0</v>
      </c>
      <c r="I151" s="150">
        <v>0</v>
      </c>
      <c r="J151" s="150">
        <v>0</v>
      </c>
      <c r="K151" s="150">
        <v>0</v>
      </c>
      <c r="L151" s="150">
        <v>0</v>
      </c>
      <c r="M151" s="150">
        <v>0</v>
      </c>
      <c r="N151" s="150">
        <v>0</v>
      </c>
      <c r="O151" s="150">
        <v>0</v>
      </c>
      <c r="P151" s="150">
        <v>0</v>
      </c>
      <c r="Q151" s="150">
        <v>0</v>
      </c>
      <c r="R151" s="150">
        <v>0</v>
      </c>
      <c r="S151" s="150">
        <v>0</v>
      </c>
      <c r="T151" s="150">
        <v>0</v>
      </c>
      <c r="U151" s="150">
        <v>0</v>
      </c>
      <c r="V151" s="150">
        <v>0</v>
      </c>
      <c r="W151" s="150">
        <v>0</v>
      </c>
      <c r="X151" s="150">
        <v>0</v>
      </c>
      <c r="Y151" s="150">
        <v>0</v>
      </c>
      <c r="Z151" s="150">
        <v>0</v>
      </c>
      <c r="AA151" s="150">
        <v>8755</v>
      </c>
      <c r="AB151" s="150">
        <v>17493</v>
      </c>
      <c r="AC151" s="150">
        <v>26216</v>
      </c>
      <c r="AD151" s="150">
        <v>34923</v>
      </c>
      <c r="AE151" s="150">
        <v>43615</v>
      </c>
      <c r="AF151" s="150">
        <v>52296</v>
      </c>
    </row>
    <row r="152" spans="2:32" x14ac:dyDescent="0.2">
      <c r="B152" s="2" t="s">
        <v>43</v>
      </c>
      <c r="C152" s="2" t="s">
        <v>414</v>
      </c>
      <c r="D152" s="2" t="s">
        <v>433</v>
      </c>
      <c r="E152" s="2" t="str">
        <f>INDEX('Residential Heat Sales'!$D$63:$E$161,MATCH('Residential Heat Stocks'!$D152,'Residential Heat Sales'!$D$63:$D$161,0),2)</f>
        <v>Distillate</v>
      </c>
      <c r="F152" s="2"/>
      <c r="G152" s="150">
        <v>22456</v>
      </c>
      <c r="H152" s="150">
        <v>29481</v>
      </c>
      <c r="I152" s="150">
        <v>35939</v>
      </c>
      <c r="J152" s="150">
        <v>41733</v>
      </c>
      <c r="K152" s="150">
        <v>46821</v>
      </c>
      <c r="L152" s="150">
        <v>51161</v>
      </c>
      <c r="M152" s="150">
        <v>54693</v>
      </c>
      <c r="N152" s="150">
        <v>57362</v>
      </c>
      <c r="O152" s="150">
        <v>59109</v>
      </c>
      <c r="P152" s="150">
        <v>59880</v>
      </c>
      <c r="Q152" s="150">
        <v>59642</v>
      </c>
      <c r="R152" s="150">
        <v>59319</v>
      </c>
      <c r="S152" s="150">
        <v>58870</v>
      </c>
      <c r="T152" s="150">
        <v>58217</v>
      </c>
      <c r="U152" s="150">
        <v>57271</v>
      </c>
      <c r="V152" s="150">
        <v>55971</v>
      </c>
      <c r="W152" s="150">
        <v>54247</v>
      </c>
      <c r="X152" s="150">
        <v>52080</v>
      </c>
      <c r="Y152" s="150">
        <v>49426</v>
      </c>
      <c r="Z152" s="150">
        <v>46323</v>
      </c>
      <c r="AA152" s="150">
        <v>42784</v>
      </c>
      <c r="AB152" s="150">
        <v>38884</v>
      </c>
      <c r="AC152" s="150">
        <v>34711</v>
      </c>
      <c r="AD152" s="150">
        <v>30355</v>
      </c>
      <c r="AE152" s="150">
        <v>25948</v>
      </c>
      <c r="AF152" s="150">
        <v>21698</v>
      </c>
    </row>
    <row r="153" spans="2:32" x14ac:dyDescent="0.2">
      <c r="B153" s="2" t="s">
        <v>43</v>
      </c>
      <c r="C153" s="2" t="s">
        <v>414</v>
      </c>
      <c r="D153" s="2" t="s">
        <v>434</v>
      </c>
      <c r="E153" s="2" t="str">
        <f>INDEX('Residential Heat Sales'!$D$63:$E$161,MATCH('Residential Heat Stocks'!$D153,'Residential Heat Sales'!$D$63:$D$161,0),2)</f>
        <v>Distillate</v>
      </c>
      <c r="F153" s="2"/>
      <c r="G153" s="150">
        <v>73057</v>
      </c>
      <c r="H153" s="150">
        <v>95876</v>
      </c>
      <c r="I153" s="150">
        <v>117117</v>
      </c>
      <c r="J153" s="150">
        <v>136160</v>
      </c>
      <c r="K153" s="150">
        <v>152881</v>
      </c>
      <c r="L153" s="150">
        <v>167138</v>
      </c>
      <c r="M153" s="150">
        <v>178729</v>
      </c>
      <c r="N153" s="150">
        <v>187467</v>
      </c>
      <c r="O153" s="150">
        <v>193164</v>
      </c>
      <c r="P153" s="150">
        <v>195629</v>
      </c>
      <c r="Q153" s="150">
        <v>194726</v>
      </c>
      <c r="R153" s="150">
        <v>193534</v>
      </c>
      <c r="S153" s="150">
        <v>191926</v>
      </c>
      <c r="T153" s="150">
        <v>189601</v>
      </c>
      <c r="U153" s="150">
        <v>186350</v>
      </c>
      <c r="V153" s="150">
        <v>181920</v>
      </c>
      <c r="W153" s="150">
        <v>176143</v>
      </c>
      <c r="X153" s="150">
        <v>168902</v>
      </c>
      <c r="Y153" s="150">
        <v>160145</v>
      </c>
      <c r="Z153" s="150">
        <v>149917</v>
      </c>
      <c r="AA153" s="150">
        <v>138323</v>
      </c>
      <c r="AB153" s="150">
        <v>125582</v>
      </c>
      <c r="AC153" s="150">
        <v>111956</v>
      </c>
      <c r="AD153" s="150">
        <v>97810</v>
      </c>
      <c r="AE153" s="150">
        <v>83524</v>
      </c>
      <c r="AF153" s="150">
        <v>69702</v>
      </c>
    </row>
    <row r="154" spans="2:32" x14ac:dyDescent="0.2">
      <c r="B154" s="2" t="s">
        <v>43</v>
      </c>
      <c r="C154" s="2" t="s">
        <v>414</v>
      </c>
      <c r="D154" s="2" t="s">
        <v>435</v>
      </c>
      <c r="E154" s="2" t="str">
        <f>INDEX('Residential Heat Sales'!$D$63:$E$161,MATCH('Residential Heat Stocks'!$D154,'Residential Heat Sales'!$D$63:$D$161,0),2)</f>
        <v>Gas</v>
      </c>
      <c r="F154" s="2"/>
      <c r="G154" s="150">
        <v>75051</v>
      </c>
      <c r="H154" s="150">
        <v>99945</v>
      </c>
      <c r="I154" s="150">
        <v>123597</v>
      </c>
      <c r="J154" s="150">
        <v>144654</v>
      </c>
      <c r="K154" s="150">
        <v>163018</v>
      </c>
      <c r="L154" s="150">
        <v>178576</v>
      </c>
      <c r="M154" s="150">
        <v>191144</v>
      </c>
      <c r="N154" s="150">
        <v>200569</v>
      </c>
      <c r="O154" s="150">
        <v>206695</v>
      </c>
      <c r="P154" s="150">
        <v>209345</v>
      </c>
      <c r="Q154" s="150">
        <v>208409</v>
      </c>
      <c r="R154" s="150">
        <v>207154</v>
      </c>
      <c r="S154" s="150">
        <v>205460</v>
      </c>
      <c r="T154" s="150">
        <v>202994</v>
      </c>
      <c r="U154" s="150">
        <v>199523</v>
      </c>
      <c r="V154" s="150">
        <v>194809</v>
      </c>
      <c r="W154" s="150">
        <v>188648</v>
      </c>
      <c r="X154" s="150">
        <v>180877</v>
      </c>
      <c r="Y154" s="150">
        <v>171440</v>
      </c>
      <c r="Z154" s="150">
        <v>160366</v>
      </c>
      <c r="AA154" s="150">
        <v>147812</v>
      </c>
      <c r="AB154" s="150">
        <v>133985</v>
      </c>
      <c r="AC154" s="150">
        <v>119199</v>
      </c>
      <c r="AD154" s="150">
        <v>103871</v>
      </c>
      <c r="AE154" s="150">
        <v>88422</v>
      </c>
      <c r="AF154" s="150">
        <v>73534</v>
      </c>
    </row>
    <row r="155" spans="2:32" x14ac:dyDescent="0.2">
      <c r="B155" s="2" t="s">
        <v>43</v>
      </c>
      <c r="C155" s="2" t="s">
        <v>414</v>
      </c>
      <c r="D155" s="2" t="s">
        <v>436</v>
      </c>
      <c r="E155" s="2" t="str">
        <f>INDEX('Residential Heat Sales'!$D$63:$E$161,MATCH('Residential Heat Stocks'!$D155,'Residential Heat Sales'!$D$63:$D$161,0),2)</f>
        <v>Gas</v>
      </c>
      <c r="F155" s="2"/>
      <c r="G155" s="150">
        <v>483429</v>
      </c>
      <c r="H155" s="150">
        <v>644314</v>
      </c>
      <c r="I155" s="150">
        <v>797681</v>
      </c>
      <c r="J155" s="150">
        <v>934254</v>
      </c>
      <c r="K155" s="150">
        <v>1053370</v>
      </c>
      <c r="L155" s="150">
        <v>1154297</v>
      </c>
      <c r="M155" s="150">
        <v>1235784</v>
      </c>
      <c r="N155" s="150">
        <v>1296809</v>
      </c>
      <c r="O155" s="150">
        <v>1336317</v>
      </c>
      <c r="P155" s="150">
        <v>1353221</v>
      </c>
      <c r="Q155" s="150">
        <v>1346631</v>
      </c>
      <c r="R155" s="150">
        <v>1337896</v>
      </c>
      <c r="S155" s="150">
        <v>1326211</v>
      </c>
      <c r="T155" s="150">
        <v>1309451</v>
      </c>
      <c r="U155" s="150">
        <v>1286240</v>
      </c>
      <c r="V155" s="150">
        <v>1255057</v>
      </c>
      <c r="W155" s="150">
        <v>1214580</v>
      </c>
      <c r="X155" s="150">
        <v>1163816</v>
      </c>
      <c r="Y155" s="150">
        <v>1102447</v>
      </c>
      <c r="Z155" s="150">
        <v>1030721</v>
      </c>
      <c r="AA155" s="150">
        <v>949627</v>
      </c>
      <c r="AB155" s="150">
        <v>860508</v>
      </c>
      <c r="AC155" s="150">
        <v>765335</v>
      </c>
      <c r="AD155" s="150">
        <v>666648</v>
      </c>
      <c r="AE155" s="150">
        <v>567230</v>
      </c>
      <c r="AF155" s="150">
        <v>471300</v>
      </c>
    </row>
    <row r="156" spans="2:32" x14ac:dyDescent="0.2">
      <c r="B156" s="2" t="s">
        <v>43</v>
      </c>
      <c r="C156" s="2" t="s">
        <v>414</v>
      </c>
      <c r="D156" s="2" t="s">
        <v>422</v>
      </c>
      <c r="E156" s="2" t="str">
        <f>INDEX('Residential Heat Sales'!$D$63:$E$161,MATCH('Residential Heat Stocks'!$D156,'Residential Heat Sales'!$D$63:$D$161,0),2)</f>
        <v>Electric Resistance</v>
      </c>
      <c r="F156" s="2"/>
      <c r="G156" s="150">
        <v>838815.50214093353</v>
      </c>
      <c r="H156" s="150">
        <v>828565.50214093365</v>
      </c>
      <c r="I156" s="150">
        <v>816453.50214093353</v>
      </c>
      <c r="J156" s="150">
        <v>800853.50214093365</v>
      </c>
      <c r="K156" s="150">
        <v>781757.50214093365</v>
      </c>
      <c r="L156" s="150">
        <v>759195.50214093365</v>
      </c>
      <c r="M156" s="150">
        <v>733143.50214093365</v>
      </c>
      <c r="N156" s="150">
        <v>703646.50214093365</v>
      </c>
      <c r="O156" s="150">
        <v>670732.50214093365</v>
      </c>
      <c r="P156" s="150">
        <v>634426.50214093365</v>
      </c>
      <c r="Q156" s="150">
        <v>594800.50214093365</v>
      </c>
      <c r="R156" s="150">
        <v>555313.50214093365</v>
      </c>
      <c r="S156" s="150">
        <v>516057.50214093359</v>
      </c>
      <c r="T156" s="150">
        <v>477117.50214093359</v>
      </c>
      <c r="U156" s="150">
        <v>438661.50214093359</v>
      </c>
      <c r="V156" s="150">
        <v>400802.50214093359</v>
      </c>
      <c r="W156" s="150">
        <v>363694.50214093359</v>
      </c>
      <c r="X156" s="150">
        <v>327517.50214093359</v>
      </c>
      <c r="Y156" s="150">
        <v>292492.50214093359</v>
      </c>
      <c r="Z156" s="150">
        <v>258808.50214093359</v>
      </c>
      <c r="AA156" s="150">
        <v>226706.50214093359</v>
      </c>
      <c r="AB156" s="150">
        <v>196355.50214093359</v>
      </c>
      <c r="AC156" s="150">
        <v>167970.50214093359</v>
      </c>
      <c r="AD156" s="150">
        <v>141761.50214093359</v>
      </c>
      <c r="AE156" s="150">
        <v>117908.5021409336</v>
      </c>
      <c r="AF156" s="150">
        <v>96530.502140933604</v>
      </c>
    </row>
    <row r="157" spans="2:32" x14ac:dyDescent="0.2">
      <c r="B157" s="2" t="s">
        <v>43</v>
      </c>
      <c r="C157" s="2" t="s">
        <v>414</v>
      </c>
      <c r="D157" s="2" t="s">
        <v>437</v>
      </c>
      <c r="E157" s="2" t="str">
        <f>INDEX('Residential Heat Sales'!$D$63:$E$161,MATCH('Residential Heat Stocks'!$D157,'Residential Heat Sales'!$D$63:$D$161,0),2)</f>
        <v>Gas</v>
      </c>
      <c r="F157" s="2"/>
      <c r="G157" s="150">
        <v>532405.49248871545</v>
      </c>
      <c r="H157" s="150">
        <v>507335.49248871539</v>
      </c>
      <c r="I157" s="150">
        <v>482226.49248871539</v>
      </c>
      <c r="J157" s="150">
        <v>456341.49248871539</v>
      </c>
      <c r="K157" s="150">
        <v>429771.49248871539</v>
      </c>
      <c r="L157" s="150">
        <v>402606.49248871539</v>
      </c>
      <c r="M157" s="150">
        <v>375060.49248871539</v>
      </c>
      <c r="N157" s="150">
        <v>347314.49248871539</v>
      </c>
      <c r="O157" s="150">
        <v>319503.49248871539</v>
      </c>
      <c r="P157" s="150">
        <v>291823.49248871539</v>
      </c>
      <c r="Q157" s="150">
        <v>264394.49248871539</v>
      </c>
      <c r="R157" s="150">
        <v>237339.49248871539</v>
      </c>
      <c r="S157" s="150">
        <v>210792.49248871539</v>
      </c>
      <c r="T157" s="150">
        <v>185098.49248871539</v>
      </c>
      <c r="U157" s="150">
        <v>160524.49248871539</v>
      </c>
      <c r="V157" s="150">
        <v>137332.49248871539</v>
      </c>
      <c r="W157" s="150">
        <v>115802.4924887154</v>
      </c>
      <c r="X157" s="150">
        <v>96139.492488715448</v>
      </c>
      <c r="Y157" s="150">
        <v>78506.492488715448</v>
      </c>
      <c r="Z157" s="150">
        <v>63047.492488715448</v>
      </c>
      <c r="AA157" s="150">
        <v>49771.492488715448</v>
      </c>
      <c r="AB157" s="150">
        <v>38682.492488715463</v>
      </c>
      <c r="AC157" s="150">
        <v>29686.492488715448</v>
      </c>
      <c r="AD157" s="150">
        <v>22623.492488715448</v>
      </c>
      <c r="AE157" s="150">
        <v>17302.492488715448</v>
      </c>
      <c r="AF157" s="150">
        <v>13287.49248871545</v>
      </c>
    </row>
    <row r="158" spans="2:32" x14ac:dyDescent="0.2">
      <c r="B158" s="2" t="s">
        <v>43</v>
      </c>
      <c r="C158" s="2" t="s">
        <v>414</v>
      </c>
      <c r="D158" s="2" t="s">
        <v>438</v>
      </c>
      <c r="E158" s="2" t="str">
        <f>INDEX('Residential Heat Sales'!$D$63:$E$161,MATCH('Residential Heat Stocks'!$D158,'Residential Heat Sales'!$D$63:$D$161,0),2)</f>
        <v>Gas</v>
      </c>
      <c r="F158" s="2"/>
      <c r="G158" s="150">
        <v>3432786.1832122351</v>
      </c>
      <c r="H158" s="150">
        <v>3270015.1832122351</v>
      </c>
      <c r="I158" s="150">
        <v>3107243.1832122351</v>
      </c>
      <c r="J158" s="150">
        <v>2939315.1832122351</v>
      </c>
      <c r="K158" s="150">
        <v>2766925.1832122351</v>
      </c>
      <c r="L158" s="150">
        <v>2590832.1832122351</v>
      </c>
      <c r="M158" s="150">
        <v>2412303.1832122351</v>
      </c>
      <c r="N158" s="150">
        <v>2232367.1832122351</v>
      </c>
      <c r="O158" s="150">
        <v>2052118.1832122351</v>
      </c>
      <c r="P158" s="150">
        <v>1872704.1832122351</v>
      </c>
      <c r="Q158" s="150">
        <v>1695036.1832122351</v>
      </c>
      <c r="R158" s="150">
        <v>1519727.1832122351</v>
      </c>
      <c r="S158" s="150">
        <v>1347735.1832122351</v>
      </c>
      <c r="T158" s="150">
        <v>1181380.1832122351</v>
      </c>
      <c r="U158" s="150">
        <v>1022255.183212235</v>
      </c>
      <c r="V158" s="150">
        <v>872158.18321223464</v>
      </c>
      <c r="W158" s="150">
        <v>732711.18321223464</v>
      </c>
      <c r="X158" s="150">
        <v>605306.18321223476</v>
      </c>
      <c r="Y158" s="150">
        <v>491007.18321223481</v>
      </c>
      <c r="Z158" s="150">
        <v>390713.18321223481</v>
      </c>
      <c r="AA158" s="150">
        <v>304552.18321223481</v>
      </c>
      <c r="AB158" s="150">
        <v>232486.18321223481</v>
      </c>
      <c r="AC158" s="150">
        <v>173954.18321223481</v>
      </c>
      <c r="AD158" s="150">
        <v>127931.1832122348</v>
      </c>
      <c r="AE158" s="150">
        <v>93210.183212234755</v>
      </c>
      <c r="AF158" s="150">
        <v>67113.183212234755</v>
      </c>
    </row>
    <row r="159" spans="2:32" x14ac:dyDescent="0.2">
      <c r="B159" s="2" t="s">
        <v>43</v>
      </c>
      <c r="C159" s="2" t="s">
        <v>414</v>
      </c>
      <c r="D159" s="2" t="s">
        <v>439</v>
      </c>
      <c r="E159" s="2" t="str">
        <f>INDEX('Residential Heat Sales'!$D$63:$E$161,MATCH('Residential Heat Stocks'!$D159,'Residential Heat Sales'!$D$63:$D$161,0),2)</f>
        <v>Heat Pump</v>
      </c>
      <c r="F159" s="2"/>
      <c r="G159" s="150">
        <v>15426</v>
      </c>
      <c r="H159" s="150">
        <v>22657</v>
      </c>
      <c r="I159" s="150">
        <v>33232</v>
      </c>
      <c r="J159" s="150">
        <v>52075</v>
      </c>
      <c r="K159" s="150">
        <v>79357</v>
      </c>
      <c r="L159" s="150">
        <v>115235</v>
      </c>
      <c r="M159" s="150">
        <v>159544</v>
      </c>
      <c r="N159" s="150">
        <v>212309</v>
      </c>
      <c r="O159" s="150">
        <v>273546</v>
      </c>
      <c r="P159" s="150">
        <v>343259</v>
      </c>
      <c r="Q159" s="150">
        <v>421445</v>
      </c>
      <c r="R159" s="150">
        <v>499594</v>
      </c>
      <c r="S159" s="150">
        <v>577633</v>
      </c>
      <c r="T159" s="150">
        <v>655406</v>
      </c>
      <c r="U159" s="150">
        <v>732754</v>
      </c>
      <c r="V159" s="150">
        <v>809494</v>
      </c>
      <c r="W159" s="150">
        <v>885442</v>
      </c>
      <c r="X159" s="150">
        <v>960385</v>
      </c>
      <c r="Y159" s="150">
        <v>1034017</v>
      </c>
      <c r="Z159" s="150">
        <v>1105851</v>
      </c>
      <c r="AA159" s="150">
        <v>1175453</v>
      </c>
      <c r="AB159" s="150">
        <v>1242339</v>
      </c>
      <c r="AC159" s="150">
        <v>1305960</v>
      </c>
      <c r="AD159" s="150">
        <v>1365776</v>
      </c>
      <c r="AE159" s="150">
        <v>1421192</v>
      </c>
      <c r="AF159" s="150">
        <v>1471691</v>
      </c>
    </row>
    <row r="160" spans="2:32" x14ac:dyDescent="0.2">
      <c r="B160" s="2" t="s">
        <v>43</v>
      </c>
      <c r="C160" s="2" t="s">
        <v>414</v>
      </c>
      <c r="D160" s="2" t="s">
        <v>440</v>
      </c>
      <c r="E160" s="2" t="str">
        <f>INDEX('Residential Heat Sales'!$D$63:$E$161,MATCH('Residential Heat Stocks'!$D160,'Residential Heat Sales'!$D$63:$D$161,0),2)</f>
        <v>Other</v>
      </c>
      <c r="F160" s="2"/>
      <c r="G160" s="150">
        <v>260888.48898133429</v>
      </c>
      <c r="H160" s="150">
        <v>260564.4889813342</v>
      </c>
      <c r="I160" s="150">
        <v>260235.48898133429</v>
      </c>
      <c r="J160" s="150">
        <v>258397.48898133429</v>
      </c>
      <c r="K160" s="150">
        <v>255057.4889813342</v>
      </c>
      <c r="L160" s="150">
        <v>250224.4889813342</v>
      </c>
      <c r="M160" s="150">
        <v>243909.4889813342</v>
      </c>
      <c r="N160" s="150">
        <v>236109.4889813342</v>
      </c>
      <c r="O160" s="150">
        <v>226834.4889813342</v>
      </c>
      <c r="P160" s="150">
        <v>216097.4889813342</v>
      </c>
      <c r="Q160" s="150">
        <v>203896.4889813342</v>
      </c>
      <c r="R160" s="150">
        <v>191729.4889813342</v>
      </c>
      <c r="S160" s="150">
        <v>179586.4889813342</v>
      </c>
      <c r="T160" s="150">
        <v>167502.48898133429</v>
      </c>
      <c r="U160" s="150">
        <v>155460.48898133429</v>
      </c>
      <c r="V160" s="150">
        <v>143504.48898133429</v>
      </c>
      <c r="W160" s="150">
        <v>131624.48898133429</v>
      </c>
      <c r="X160" s="150">
        <v>119864.4889813342</v>
      </c>
      <c r="Y160" s="150">
        <v>108257.4889813342</v>
      </c>
      <c r="Z160" s="150">
        <v>96872.488981334231</v>
      </c>
      <c r="AA160" s="150">
        <v>85773.488981334231</v>
      </c>
      <c r="AB160" s="150">
        <v>75059.488981334231</v>
      </c>
      <c r="AC160" s="150">
        <v>64826.488981334223</v>
      </c>
      <c r="AD160" s="150">
        <v>55168.488981334223</v>
      </c>
      <c r="AE160" s="150">
        <v>46203.488981334223</v>
      </c>
      <c r="AF160" s="150">
        <v>38034.488981334223</v>
      </c>
    </row>
    <row r="161" spans="2:32" x14ac:dyDescent="0.2">
      <c r="B161" s="2" t="s">
        <v>43</v>
      </c>
      <c r="C161" s="2" t="s">
        <v>414</v>
      </c>
      <c r="D161" s="2" t="s">
        <v>441</v>
      </c>
      <c r="E161" s="2" t="str">
        <f>INDEX('Residential Heat Sales'!$D$63:$E$161,MATCH('Residential Heat Stocks'!$D161,'Residential Heat Sales'!$D$63:$D$161,0),2)</f>
        <v>Other</v>
      </c>
      <c r="F161" s="2"/>
      <c r="G161" s="150">
        <v>163155.96830206379</v>
      </c>
      <c r="H161" s="150">
        <v>162849.96830206379</v>
      </c>
      <c r="I161" s="150">
        <v>162541.96830206379</v>
      </c>
      <c r="J161" s="150">
        <v>161305.96830206379</v>
      </c>
      <c r="K161" s="150">
        <v>159141.96830206379</v>
      </c>
      <c r="L161" s="150">
        <v>156057.96830206379</v>
      </c>
      <c r="M161" s="150">
        <v>152041.96830206379</v>
      </c>
      <c r="N161" s="150">
        <v>147111.96830206379</v>
      </c>
      <c r="O161" s="150">
        <v>141270.96830206379</v>
      </c>
      <c r="P161" s="150">
        <v>134507.96830206379</v>
      </c>
      <c r="Q161" s="150">
        <v>126856.9683020638</v>
      </c>
      <c r="R161" s="150">
        <v>119223.9683020638</v>
      </c>
      <c r="S161" s="150">
        <v>111613.9683020638</v>
      </c>
      <c r="T161" s="150">
        <v>104044.9683020638</v>
      </c>
      <c r="U161" s="150">
        <v>96509.96830206376</v>
      </c>
      <c r="V161" s="150">
        <v>89021.96830206376</v>
      </c>
      <c r="W161" s="150">
        <v>81610.96830206376</v>
      </c>
      <c r="X161" s="150">
        <v>74275.96830206376</v>
      </c>
      <c r="Y161" s="150">
        <v>67034.968302063775</v>
      </c>
      <c r="Z161" s="150">
        <v>59945.968302063768</v>
      </c>
      <c r="AA161" s="150">
        <v>53049.96830206376</v>
      </c>
      <c r="AB161" s="150">
        <v>46400.968302063768</v>
      </c>
      <c r="AC161" s="150">
        <v>40038.968302063768</v>
      </c>
      <c r="AD161" s="150">
        <v>34052.968302063768</v>
      </c>
      <c r="AE161" s="150">
        <v>28500.968302063771</v>
      </c>
      <c r="AF161" s="150">
        <v>23457.968302063771</v>
      </c>
    </row>
    <row r="165" spans="2:32" ht="12.75" x14ac:dyDescent="0.2">
      <c r="B165" s="66" t="s">
        <v>457</v>
      </c>
      <c r="C165" s="66"/>
      <c r="D165" s="66"/>
      <c r="E165" s="66"/>
      <c r="F165" s="66"/>
      <c r="G165" s="66"/>
      <c r="H165" s="66"/>
      <c r="I165" s="66"/>
      <c r="J165" s="66"/>
      <c r="K165" s="66"/>
      <c r="L165" s="66"/>
      <c r="M165" s="66"/>
      <c r="N165" s="66"/>
      <c r="O165" s="66"/>
      <c r="P165" s="66"/>
      <c r="Q165" s="66"/>
      <c r="R165" s="66"/>
      <c r="S165" s="66"/>
      <c r="T165" s="66"/>
      <c r="U165" s="66"/>
      <c r="V165" s="66"/>
      <c r="W165" s="66"/>
      <c r="X165" s="66"/>
      <c r="Y165" s="66"/>
      <c r="Z165" s="66"/>
      <c r="AA165" s="66"/>
      <c r="AB165" s="66"/>
      <c r="AC165" s="66"/>
      <c r="AD165" s="66"/>
      <c r="AE165" s="66"/>
      <c r="AF165" s="66"/>
    </row>
    <row r="166" spans="2:32" x14ac:dyDescent="0.2">
      <c r="B166" s="76" t="s">
        <v>257</v>
      </c>
      <c r="C166" s="76" t="s">
        <v>413</v>
      </c>
      <c r="D166" s="76" t="s">
        <v>445</v>
      </c>
      <c r="E166" s="76" t="s">
        <v>385</v>
      </c>
      <c r="F166" s="76" t="s">
        <v>446</v>
      </c>
      <c r="G166" s="76">
        <v>2025</v>
      </c>
      <c r="H166" s="76">
        <v>2026</v>
      </c>
      <c r="I166" s="76">
        <v>2027</v>
      </c>
      <c r="J166" s="76">
        <v>2028</v>
      </c>
      <c r="K166" s="76">
        <v>2029</v>
      </c>
      <c r="L166" s="76">
        <v>2030</v>
      </c>
      <c r="M166" s="76">
        <v>2031</v>
      </c>
      <c r="N166" s="76">
        <v>2032</v>
      </c>
      <c r="O166" s="76">
        <v>2033</v>
      </c>
      <c r="P166" s="76">
        <v>2034</v>
      </c>
      <c r="Q166" s="76">
        <v>2035</v>
      </c>
      <c r="R166" s="76">
        <v>2036</v>
      </c>
      <c r="S166" s="76">
        <v>2037</v>
      </c>
      <c r="T166" s="76">
        <v>2038</v>
      </c>
      <c r="U166" s="76">
        <v>2039</v>
      </c>
      <c r="V166" s="76">
        <v>2040</v>
      </c>
      <c r="W166" s="76">
        <v>2041</v>
      </c>
      <c r="X166" s="76">
        <v>2042</v>
      </c>
      <c r="Y166" s="76">
        <v>2043</v>
      </c>
      <c r="Z166" s="76">
        <v>2044</v>
      </c>
      <c r="AA166" s="76">
        <v>2045</v>
      </c>
      <c r="AB166" s="76">
        <v>2046</v>
      </c>
      <c r="AC166" s="76">
        <v>2047</v>
      </c>
      <c r="AD166" s="76">
        <v>2048</v>
      </c>
      <c r="AE166" s="76">
        <v>2049</v>
      </c>
      <c r="AF166" s="76">
        <v>2050</v>
      </c>
    </row>
    <row r="167" spans="2:32" x14ac:dyDescent="0.2">
      <c r="B167" s="2" t="s">
        <v>39</v>
      </c>
      <c r="C167" s="2" t="s">
        <v>447</v>
      </c>
      <c r="D167" s="2" t="s">
        <v>415</v>
      </c>
      <c r="E167" s="2" t="s">
        <v>425</v>
      </c>
      <c r="F167" s="2" t="str" cm="1">
        <f t="array" ref="F167">INDEX($E$63:$E$161,MATCH($E167,$D$63:$D$161,0),)</f>
        <v>Heat Pump</v>
      </c>
      <c r="G167" s="150">
        <v>14340.513848858151</v>
      </c>
      <c r="H167" s="150">
        <v>16525.513848858151</v>
      </c>
      <c r="I167" s="150">
        <v>19202.513848858151</v>
      </c>
      <c r="J167" s="150">
        <v>22112.513848858162</v>
      </c>
      <c r="K167" s="150">
        <v>25709.513848858151</v>
      </c>
      <c r="L167" s="150">
        <v>29758.513848858151</v>
      </c>
      <c r="M167" s="150">
        <v>33778.513848858158</v>
      </c>
      <c r="N167" s="150">
        <v>38024.513848858151</v>
      </c>
      <c r="O167" s="150">
        <v>42356.513848858158</v>
      </c>
      <c r="P167" s="150">
        <v>47047.513848858158</v>
      </c>
      <c r="Q167" s="150">
        <v>51926.513848858158</v>
      </c>
      <c r="R167" s="150">
        <v>57611.513848858158</v>
      </c>
      <c r="S167" s="150">
        <v>63376.513848858158</v>
      </c>
      <c r="T167" s="150">
        <v>69190.513848858158</v>
      </c>
      <c r="U167" s="150">
        <v>75032.513848858158</v>
      </c>
      <c r="V167" s="150">
        <v>80893.513848858158</v>
      </c>
      <c r="W167" s="150">
        <v>87297.513848858158</v>
      </c>
      <c r="X167" s="150">
        <v>94112.513848858158</v>
      </c>
      <c r="Y167" s="150">
        <v>101173.5138488582</v>
      </c>
      <c r="Z167" s="150">
        <v>108184.5138488582</v>
      </c>
      <c r="AA167" s="150">
        <v>115019.5138488581</v>
      </c>
      <c r="AB167" s="150">
        <v>121696.5138488581</v>
      </c>
      <c r="AC167" s="150">
        <v>128354.5138488581</v>
      </c>
      <c r="AD167" s="150">
        <v>135115.51384885819</v>
      </c>
      <c r="AE167" s="150">
        <v>141685.51384885819</v>
      </c>
      <c r="AF167" s="150">
        <v>147926.51384885819</v>
      </c>
    </row>
    <row r="168" spans="2:32" x14ac:dyDescent="0.2">
      <c r="B168" s="2" t="s">
        <v>39</v>
      </c>
      <c r="C168" s="2" t="s">
        <v>447</v>
      </c>
      <c r="D168" s="2" t="s">
        <v>415</v>
      </c>
      <c r="E168" s="2" t="s">
        <v>426</v>
      </c>
      <c r="F168" s="2" t="str" cm="1">
        <f t="array" ref="F168">INDEX($E$63:$E$161,MATCH($E168,$D$63:$D$161,0),)</f>
        <v>Heat Pump</v>
      </c>
      <c r="G168" s="150">
        <v>0</v>
      </c>
      <c r="H168" s="150">
        <v>0</v>
      </c>
      <c r="I168" s="150">
        <v>0</v>
      </c>
      <c r="J168" s="150">
        <v>0</v>
      </c>
      <c r="K168" s="150">
        <v>0</v>
      </c>
      <c r="L168" s="150">
        <v>0</v>
      </c>
      <c r="M168" s="150">
        <v>25</v>
      </c>
      <c r="N168" s="150">
        <v>81</v>
      </c>
      <c r="O168" s="150">
        <v>171</v>
      </c>
      <c r="P168" s="150">
        <v>304</v>
      </c>
      <c r="Q168" s="150">
        <v>482</v>
      </c>
      <c r="R168" s="150">
        <v>690</v>
      </c>
      <c r="S168" s="150">
        <v>903</v>
      </c>
      <c r="T168" s="150">
        <v>1122</v>
      </c>
      <c r="U168" s="150">
        <v>1345</v>
      </c>
      <c r="V168" s="150">
        <v>1572</v>
      </c>
      <c r="W168" s="150">
        <v>1827</v>
      </c>
      <c r="X168" s="150">
        <v>2104</v>
      </c>
      <c r="Y168" s="150">
        <v>2396</v>
      </c>
      <c r="Z168" s="150">
        <v>2698</v>
      </c>
      <c r="AA168" s="150">
        <v>3001</v>
      </c>
      <c r="AB168" s="150">
        <v>3308</v>
      </c>
      <c r="AC168" s="150">
        <v>3623</v>
      </c>
      <c r="AD168" s="150">
        <v>3952</v>
      </c>
      <c r="AE168" s="150">
        <v>4282</v>
      </c>
      <c r="AF168" s="150">
        <v>4607</v>
      </c>
    </row>
    <row r="169" spans="2:32" x14ac:dyDescent="0.2">
      <c r="B169" s="2" t="s">
        <v>39</v>
      </c>
      <c r="C169" s="2" t="s">
        <v>447</v>
      </c>
      <c r="D169" s="2" t="s">
        <v>415</v>
      </c>
      <c r="E169" s="2" t="s">
        <v>427</v>
      </c>
      <c r="F169" s="2" t="str" cm="1">
        <f t="array" ref="F169">INDEX($E$63:$E$161,MATCH($E169,$D$63:$D$161,0),)</f>
        <v>Heat Pump</v>
      </c>
      <c r="G169" s="150">
        <v>0</v>
      </c>
      <c r="H169" s="150">
        <v>0</v>
      </c>
      <c r="I169" s="150">
        <v>0</v>
      </c>
      <c r="J169" s="150">
        <v>0</v>
      </c>
      <c r="K169" s="150">
        <v>0</v>
      </c>
      <c r="L169" s="150">
        <v>0</v>
      </c>
      <c r="M169" s="150">
        <v>25</v>
      </c>
      <c r="N169" s="150">
        <v>81</v>
      </c>
      <c r="O169" s="150">
        <v>171</v>
      </c>
      <c r="P169" s="150">
        <v>304</v>
      </c>
      <c r="Q169" s="150">
        <v>482</v>
      </c>
      <c r="R169" s="150">
        <v>690</v>
      </c>
      <c r="S169" s="150">
        <v>903</v>
      </c>
      <c r="T169" s="150">
        <v>1122</v>
      </c>
      <c r="U169" s="150">
        <v>1345</v>
      </c>
      <c r="V169" s="150">
        <v>1572</v>
      </c>
      <c r="W169" s="150">
        <v>1827</v>
      </c>
      <c r="X169" s="150">
        <v>2104</v>
      </c>
      <c r="Y169" s="150">
        <v>2396</v>
      </c>
      <c r="Z169" s="150">
        <v>2698</v>
      </c>
      <c r="AA169" s="150">
        <v>3001</v>
      </c>
      <c r="AB169" s="150">
        <v>3308</v>
      </c>
      <c r="AC169" s="150">
        <v>3623</v>
      </c>
      <c r="AD169" s="150">
        <v>3952</v>
      </c>
      <c r="AE169" s="150">
        <v>4282</v>
      </c>
      <c r="AF169" s="150">
        <v>4607</v>
      </c>
    </row>
    <row r="170" spans="2:32" x14ac:dyDescent="0.2">
      <c r="B170" s="2" t="s">
        <v>39</v>
      </c>
      <c r="C170" s="2" t="s">
        <v>447</v>
      </c>
      <c r="D170" s="2" t="s">
        <v>415</v>
      </c>
      <c r="E170" s="2" t="s">
        <v>428</v>
      </c>
      <c r="F170" s="2" t="str" cm="1">
        <f t="array" ref="F170">INDEX($E$63:$E$161,MATCH($E170,$D$63:$D$161,0),)</f>
        <v>Distillate</v>
      </c>
      <c r="G170" s="150">
        <v>4182.9313412820165</v>
      </c>
      <c r="H170" s="150">
        <v>3988.931341282017</v>
      </c>
      <c r="I170" s="150">
        <v>3795.931341282017</v>
      </c>
      <c r="J170" s="150">
        <v>3596.931341282017</v>
      </c>
      <c r="K170" s="150">
        <v>3392.931341282017</v>
      </c>
      <c r="L170" s="150">
        <v>3189.9313412820179</v>
      </c>
      <c r="M170" s="150">
        <v>2983.9313412820179</v>
      </c>
      <c r="N170" s="150">
        <v>2783.9313412820179</v>
      </c>
      <c r="O170" s="150">
        <v>2580.9313412820179</v>
      </c>
      <c r="P170" s="150">
        <v>2378.9313412820179</v>
      </c>
      <c r="Q170" s="150">
        <v>2177.9313412820179</v>
      </c>
      <c r="R170" s="150">
        <v>1977.9313412820179</v>
      </c>
      <c r="S170" s="150">
        <v>1780.9313412820179</v>
      </c>
      <c r="T170" s="150">
        <v>1588.9313412820179</v>
      </c>
      <c r="U170" s="150">
        <v>1406.9313412820179</v>
      </c>
      <c r="V170" s="150">
        <v>1234.9313412820179</v>
      </c>
      <c r="W170" s="150">
        <v>1072.9313412820179</v>
      </c>
      <c r="X170" s="150">
        <v>925.93134128201802</v>
      </c>
      <c r="Y170" s="150">
        <v>793.93134128201791</v>
      </c>
      <c r="Z170" s="150">
        <v>684.93134128201791</v>
      </c>
      <c r="AA170" s="150">
        <v>593.93134128201791</v>
      </c>
      <c r="AB170" s="150">
        <v>521.93134128201791</v>
      </c>
      <c r="AC170" s="150">
        <v>464.93134128201791</v>
      </c>
      <c r="AD170" s="150">
        <v>420.93134128201802</v>
      </c>
      <c r="AE170" s="150">
        <v>390.93134128201802</v>
      </c>
      <c r="AF170" s="150">
        <v>365.93134128201802</v>
      </c>
    </row>
    <row r="171" spans="2:32" x14ac:dyDescent="0.2">
      <c r="B171" s="2" t="s">
        <v>39</v>
      </c>
      <c r="C171" s="2" t="s">
        <v>447</v>
      </c>
      <c r="D171" s="2" t="s">
        <v>415</v>
      </c>
      <c r="E171" s="2" t="s">
        <v>429</v>
      </c>
      <c r="F171" s="2" t="str" cm="1">
        <f t="array" ref="F171">INDEX($E$63:$E$161,MATCH($E171,$D$63:$D$161,0),)</f>
        <v>Distillate</v>
      </c>
      <c r="G171" s="150">
        <v>11770.364123725099</v>
      </c>
      <c r="H171" s="150">
        <v>11208.364123725099</v>
      </c>
      <c r="I171" s="150">
        <v>10640.364123725099</v>
      </c>
      <c r="J171" s="150">
        <v>10069.364123725099</v>
      </c>
      <c r="K171" s="150">
        <v>9490.3641237251031</v>
      </c>
      <c r="L171" s="150">
        <v>8906.3641237251049</v>
      </c>
      <c r="M171" s="150">
        <v>8321.3641237251049</v>
      </c>
      <c r="N171" s="150">
        <v>7737.364123725104</v>
      </c>
      <c r="O171" s="150">
        <v>7154.3641237251049</v>
      </c>
      <c r="P171" s="150">
        <v>6573.3641237251049</v>
      </c>
      <c r="Q171" s="150">
        <v>5994.364123725104</v>
      </c>
      <c r="R171" s="150">
        <v>5426.3641237251049</v>
      </c>
      <c r="S171" s="150">
        <v>4864.3641237251049</v>
      </c>
      <c r="T171" s="150">
        <v>4319.3641237251049</v>
      </c>
      <c r="U171" s="150">
        <v>3802.3641237251049</v>
      </c>
      <c r="V171" s="150">
        <v>3310.3641237251049</v>
      </c>
      <c r="W171" s="150">
        <v>2858.3641237251049</v>
      </c>
      <c r="X171" s="150">
        <v>2447.3641237251049</v>
      </c>
      <c r="Y171" s="150">
        <v>2084.364123725104</v>
      </c>
      <c r="Z171" s="150">
        <v>1771.364123725104</v>
      </c>
      <c r="AA171" s="150">
        <v>1508.364123725104</v>
      </c>
      <c r="AB171" s="150">
        <v>1297.364123725104</v>
      </c>
      <c r="AC171" s="150">
        <v>1132.3641237251049</v>
      </c>
      <c r="AD171" s="150">
        <v>1008.3641237251049</v>
      </c>
      <c r="AE171" s="150">
        <v>919.36412372510483</v>
      </c>
      <c r="AF171" s="150">
        <v>852.36412372510472</v>
      </c>
    </row>
    <row r="172" spans="2:32" x14ac:dyDescent="0.2">
      <c r="B172" s="2" t="s">
        <v>39</v>
      </c>
      <c r="C172" s="2" t="s">
        <v>447</v>
      </c>
      <c r="D172" s="2" t="s">
        <v>415</v>
      </c>
      <c r="E172" s="2" t="s">
        <v>433</v>
      </c>
      <c r="F172" s="2" t="str" cm="1">
        <f t="array" ref="F172">INDEX($E$63:$E$161,MATCH($E172,$D$63:$D$161,0),)</f>
        <v>Distillate</v>
      </c>
      <c r="G172" s="150">
        <v>221</v>
      </c>
      <c r="H172" s="150">
        <v>293</v>
      </c>
      <c r="I172" s="150">
        <v>359</v>
      </c>
      <c r="J172" s="150">
        <v>414</v>
      </c>
      <c r="K172" s="150">
        <v>457</v>
      </c>
      <c r="L172" s="150">
        <v>498</v>
      </c>
      <c r="M172" s="150">
        <v>538</v>
      </c>
      <c r="N172" s="150">
        <v>576</v>
      </c>
      <c r="O172" s="150">
        <v>612</v>
      </c>
      <c r="P172" s="150">
        <v>647</v>
      </c>
      <c r="Q172" s="150">
        <v>680</v>
      </c>
      <c r="R172" s="150">
        <v>712</v>
      </c>
      <c r="S172" s="150">
        <v>742</v>
      </c>
      <c r="T172" s="150">
        <v>766</v>
      </c>
      <c r="U172" s="150">
        <v>780</v>
      </c>
      <c r="V172" s="150">
        <v>787</v>
      </c>
      <c r="W172" s="150">
        <v>785</v>
      </c>
      <c r="X172" s="150">
        <v>775</v>
      </c>
      <c r="Y172" s="150">
        <v>758</v>
      </c>
      <c r="Z172" s="150">
        <v>738</v>
      </c>
      <c r="AA172" s="150">
        <v>713</v>
      </c>
      <c r="AB172" s="150">
        <v>686</v>
      </c>
      <c r="AC172" s="150">
        <v>654</v>
      </c>
      <c r="AD172" s="150">
        <v>621</v>
      </c>
      <c r="AE172" s="150">
        <v>584</v>
      </c>
      <c r="AF172" s="150">
        <v>549</v>
      </c>
    </row>
    <row r="173" spans="2:32" x14ac:dyDescent="0.2">
      <c r="B173" s="2" t="s">
        <v>39</v>
      </c>
      <c r="C173" s="2" t="s">
        <v>447</v>
      </c>
      <c r="D173" s="2" t="s">
        <v>415</v>
      </c>
      <c r="E173" s="2" t="s">
        <v>434</v>
      </c>
      <c r="F173" s="2" t="str" cm="1">
        <f t="array" ref="F173">INDEX($E$63:$E$161,MATCH($E173,$D$63:$D$161,0),)</f>
        <v>Distillate</v>
      </c>
      <c r="G173" s="150">
        <v>624</v>
      </c>
      <c r="H173" s="150">
        <v>828</v>
      </c>
      <c r="I173" s="150">
        <v>1016</v>
      </c>
      <c r="J173" s="150">
        <v>1173</v>
      </c>
      <c r="K173" s="150">
        <v>1297</v>
      </c>
      <c r="L173" s="150">
        <v>1417</v>
      </c>
      <c r="M173" s="150">
        <v>1529</v>
      </c>
      <c r="N173" s="150">
        <v>1636</v>
      </c>
      <c r="O173" s="150">
        <v>1739</v>
      </c>
      <c r="P173" s="150">
        <v>1835</v>
      </c>
      <c r="Q173" s="150">
        <v>1924</v>
      </c>
      <c r="R173" s="150">
        <v>2006</v>
      </c>
      <c r="S173" s="150">
        <v>2083</v>
      </c>
      <c r="T173" s="150">
        <v>2147</v>
      </c>
      <c r="U173" s="150">
        <v>2188</v>
      </c>
      <c r="V173" s="150">
        <v>2211</v>
      </c>
      <c r="W173" s="150">
        <v>2204</v>
      </c>
      <c r="X173" s="150">
        <v>2172</v>
      </c>
      <c r="Y173" s="150">
        <v>2129</v>
      </c>
      <c r="Z173" s="150">
        <v>2075</v>
      </c>
      <c r="AA173" s="150">
        <v>2003</v>
      </c>
      <c r="AB173" s="150">
        <v>1919</v>
      </c>
      <c r="AC173" s="150">
        <v>1823</v>
      </c>
      <c r="AD173" s="150">
        <v>1720</v>
      </c>
      <c r="AE173" s="150">
        <v>1615</v>
      </c>
      <c r="AF173" s="150">
        <v>1510</v>
      </c>
    </row>
    <row r="174" spans="2:32" x14ac:dyDescent="0.2">
      <c r="B174" s="2" t="s">
        <v>39</v>
      </c>
      <c r="C174" s="2" t="s">
        <v>447</v>
      </c>
      <c r="D174" s="2" t="s">
        <v>415</v>
      </c>
      <c r="E174" s="2" t="s">
        <v>435</v>
      </c>
      <c r="F174" s="2" t="str" cm="1">
        <f t="array" ref="F174">INDEX($E$63:$E$161,MATCH($E174,$D$63:$D$161,0),)</f>
        <v>Gas</v>
      </c>
      <c r="G174" s="150">
        <v>8461</v>
      </c>
      <c r="H174" s="150">
        <v>11074</v>
      </c>
      <c r="I174" s="150">
        <v>13580</v>
      </c>
      <c r="J174" s="150">
        <v>16054</v>
      </c>
      <c r="K174" s="150">
        <v>18389</v>
      </c>
      <c r="L174" s="150">
        <v>20624</v>
      </c>
      <c r="M174" s="150">
        <v>22853</v>
      </c>
      <c r="N174" s="150">
        <v>25002</v>
      </c>
      <c r="O174" s="150">
        <v>27101</v>
      </c>
      <c r="P174" s="150">
        <v>29067</v>
      </c>
      <c r="Q174" s="150">
        <v>30940</v>
      </c>
      <c r="R174" s="150">
        <v>32574</v>
      </c>
      <c r="S174" s="150">
        <v>34136</v>
      </c>
      <c r="T174" s="150">
        <v>35584</v>
      </c>
      <c r="U174" s="150">
        <v>36889</v>
      </c>
      <c r="V174" s="150">
        <v>38017</v>
      </c>
      <c r="W174" s="150">
        <v>38821</v>
      </c>
      <c r="X174" s="150">
        <v>39299</v>
      </c>
      <c r="Y174" s="150">
        <v>39447</v>
      </c>
      <c r="Z174" s="150">
        <v>39334</v>
      </c>
      <c r="AA174" s="150">
        <v>38997</v>
      </c>
      <c r="AB174" s="150">
        <v>38433</v>
      </c>
      <c r="AC174" s="150">
        <v>37621</v>
      </c>
      <c r="AD174" s="150">
        <v>36562</v>
      </c>
      <c r="AE174" s="150">
        <v>35357</v>
      </c>
      <c r="AF174" s="150">
        <v>34106</v>
      </c>
    </row>
    <row r="175" spans="2:32" x14ac:dyDescent="0.2">
      <c r="B175" s="2" t="s">
        <v>39</v>
      </c>
      <c r="C175" s="2" t="s">
        <v>447</v>
      </c>
      <c r="D175" s="2" t="s">
        <v>415</v>
      </c>
      <c r="E175" s="2" t="s">
        <v>436</v>
      </c>
      <c r="F175" s="2" t="str" cm="1">
        <f t="array" ref="F175">INDEX($E$63:$E$161,MATCH($E175,$D$63:$D$161,0),)</f>
        <v>Gas</v>
      </c>
      <c r="G175" s="150">
        <v>33283</v>
      </c>
      <c r="H175" s="150">
        <v>43540</v>
      </c>
      <c r="I175" s="150">
        <v>53369</v>
      </c>
      <c r="J175" s="150">
        <v>63058</v>
      </c>
      <c r="K175" s="150">
        <v>72201</v>
      </c>
      <c r="L175" s="150">
        <v>80945</v>
      </c>
      <c r="M175" s="150">
        <v>89651</v>
      </c>
      <c r="N175" s="150">
        <v>98030</v>
      </c>
      <c r="O175" s="150">
        <v>106178</v>
      </c>
      <c r="P175" s="150">
        <v>113793</v>
      </c>
      <c r="Q175" s="150">
        <v>121010</v>
      </c>
      <c r="R175" s="150">
        <v>127281</v>
      </c>
      <c r="S175" s="150">
        <v>133259</v>
      </c>
      <c r="T175" s="150">
        <v>138765</v>
      </c>
      <c r="U175" s="150">
        <v>143703</v>
      </c>
      <c r="V175" s="150">
        <v>147953</v>
      </c>
      <c r="W175" s="150">
        <v>150910</v>
      </c>
      <c r="X175" s="150">
        <v>152601</v>
      </c>
      <c r="Y175" s="150">
        <v>153024</v>
      </c>
      <c r="Z175" s="150">
        <v>152432</v>
      </c>
      <c r="AA175" s="150">
        <v>150953</v>
      </c>
      <c r="AB175" s="150">
        <v>148589</v>
      </c>
      <c r="AC175" s="150">
        <v>145288</v>
      </c>
      <c r="AD175" s="150">
        <v>141033</v>
      </c>
      <c r="AE175" s="150">
        <v>136218</v>
      </c>
      <c r="AF175" s="150">
        <v>131240</v>
      </c>
    </row>
    <row r="176" spans="2:32" x14ac:dyDescent="0.2">
      <c r="B176" s="2" t="s">
        <v>39</v>
      </c>
      <c r="C176" s="2" t="s">
        <v>447</v>
      </c>
      <c r="D176" s="2" t="s">
        <v>415</v>
      </c>
      <c r="E176" s="2" t="s">
        <v>422</v>
      </c>
      <c r="F176" s="2" t="str" cm="1">
        <f t="array" ref="F176">INDEX($E$63:$E$161,MATCH($E176,$D$63:$D$161,0),)</f>
        <v>Electric Resistance</v>
      </c>
      <c r="G176" s="150">
        <v>25414.406739872269</v>
      </c>
      <c r="H176" s="150">
        <v>24785.406739872269</v>
      </c>
      <c r="I176" s="150">
        <v>24103.406739872269</v>
      </c>
      <c r="J176" s="150">
        <v>23370.406739872269</v>
      </c>
      <c r="K176" s="150">
        <v>22590.406739872269</v>
      </c>
      <c r="L176" s="150">
        <v>21803.406739872269</v>
      </c>
      <c r="M176" s="150">
        <v>20995.406739872269</v>
      </c>
      <c r="N176" s="150">
        <v>20180.406739872269</v>
      </c>
      <c r="O176" s="150">
        <v>19363.406739872269</v>
      </c>
      <c r="P176" s="150">
        <v>18535.406739872269</v>
      </c>
      <c r="Q176" s="150">
        <v>17707.406739872269</v>
      </c>
      <c r="R176" s="150">
        <v>16830.406739872269</v>
      </c>
      <c r="S176" s="150">
        <v>15951.406739872269</v>
      </c>
      <c r="T176" s="150">
        <v>15079.406739872269</v>
      </c>
      <c r="U176" s="150">
        <v>14226.406739872269</v>
      </c>
      <c r="V176" s="150">
        <v>13391.406739872269</v>
      </c>
      <c r="W176" s="150">
        <v>12486.406739872269</v>
      </c>
      <c r="X176" s="150">
        <v>11536.406739872269</v>
      </c>
      <c r="Y176" s="150">
        <v>10647.406739872269</v>
      </c>
      <c r="Z176" s="150">
        <v>9817.4067398722727</v>
      </c>
      <c r="AA176" s="150">
        <v>9054.4067398722727</v>
      </c>
      <c r="AB176" s="150">
        <v>8357.4067398722709</v>
      </c>
      <c r="AC176" s="150">
        <v>7716.4067398722718</v>
      </c>
      <c r="AD176" s="150">
        <v>7135.4067398722718</v>
      </c>
      <c r="AE176" s="150">
        <v>6607.4067398722718</v>
      </c>
      <c r="AF176" s="150">
        <v>6121.4067398722718</v>
      </c>
    </row>
    <row r="177" spans="2:32" x14ac:dyDescent="0.2">
      <c r="B177" s="2" t="s">
        <v>39</v>
      </c>
      <c r="C177" s="2" t="s">
        <v>447</v>
      </c>
      <c r="D177" s="2" t="s">
        <v>415</v>
      </c>
      <c r="E177" s="2" t="s">
        <v>437</v>
      </c>
      <c r="F177" s="2" t="str" cm="1">
        <f t="array" ref="F177">INDEX($E$63:$E$161,MATCH($E177,$D$63:$D$161,0),)</f>
        <v>Gas</v>
      </c>
      <c r="G177" s="150">
        <v>60672.277784563194</v>
      </c>
      <c r="H177" s="150">
        <v>57824.277784563194</v>
      </c>
      <c r="I177" s="150">
        <v>54957.277784563194</v>
      </c>
      <c r="J177" s="150">
        <v>52084.277784563194</v>
      </c>
      <c r="K177" s="150">
        <v>49190.277784563194</v>
      </c>
      <c r="L177" s="150">
        <v>46268.277784563194</v>
      </c>
      <c r="M177" s="150">
        <v>43350.277784563194</v>
      </c>
      <c r="N177" s="150">
        <v>40435.277784563194</v>
      </c>
      <c r="O177" s="150">
        <v>37535.277784563194</v>
      </c>
      <c r="P177" s="150">
        <v>34651.277784563194</v>
      </c>
      <c r="Q177" s="150">
        <v>31783.27778456319</v>
      </c>
      <c r="R177" s="150">
        <v>28923.277784563201</v>
      </c>
      <c r="S177" s="150">
        <v>26109.27778456319</v>
      </c>
      <c r="T177" s="150">
        <v>23390.277784563201</v>
      </c>
      <c r="U177" s="150">
        <v>20796.27778456319</v>
      </c>
      <c r="V177" s="150">
        <v>18357.27778456319</v>
      </c>
      <c r="W177" s="150">
        <v>16093.27778456319</v>
      </c>
      <c r="X177" s="150">
        <v>14031.27778456319</v>
      </c>
      <c r="Y177" s="150">
        <v>12188.27778456319</v>
      </c>
      <c r="Z177" s="150">
        <v>10591.27778456319</v>
      </c>
      <c r="AA177" s="150">
        <v>9236.2777845631917</v>
      </c>
      <c r="AB177" s="150">
        <v>8124.2777845631908</v>
      </c>
      <c r="AC177" s="150">
        <v>7232.2777845631908</v>
      </c>
      <c r="AD177" s="150">
        <v>6529.2777845631908</v>
      </c>
      <c r="AE177" s="150">
        <v>6009.2777845631908</v>
      </c>
      <c r="AF177" s="150">
        <v>5608.2777845631908</v>
      </c>
    </row>
    <row r="178" spans="2:32" x14ac:dyDescent="0.2">
      <c r="B178" s="2" t="s">
        <v>39</v>
      </c>
      <c r="C178" s="2" t="s">
        <v>447</v>
      </c>
      <c r="D178" s="2" t="s">
        <v>415</v>
      </c>
      <c r="E178" s="2" t="s">
        <v>438</v>
      </c>
      <c r="F178" s="2" t="str" cm="1">
        <f t="array" ref="F178">INDEX($E$63:$E$161,MATCH($E178,$D$63:$D$161,0),)</f>
        <v>Gas</v>
      </c>
      <c r="G178" s="150">
        <v>240040.14130165821</v>
      </c>
      <c r="H178" s="150">
        <v>228514.1413016583</v>
      </c>
      <c r="I178" s="150">
        <v>216917.1413016583</v>
      </c>
      <c r="J178" s="150">
        <v>205292.1413016583</v>
      </c>
      <c r="K178" s="150">
        <v>193573.1413016583</v>
      </c>
      <c r="L178" s="150">
        <v>181794.1413016583</v>
      </c>
      <c r="M178" s="150">
        <v>170050.1413016583</v>
      </c>
      <c r="N178" s="150">
        <v>158334.1413016583</v>
      </c>
      <c r="O178" s="150">
        <v>146691.1413016583</v>
      </c>
      <c r="P178" s="150">
        <v>135118.1413016583</v>
      </c>
      <c r="Q178" s="150">
        <v>123651.1413016583</v>
      </c>
      <c r="R178" s="150">
        <v>112247.1413016583</v>
      </c>
      <c r="S178" s="150">
        <v>101045.1413016583</v>
      </c>
      <c r="T178" s="150">
        <v>90231.141301658296</v>
      </c>
      <c r="U178" s="150">
        <v>79925.141301658296</v>
      </c>
      <c r="V178" s="150">
        <v>70254.141301658296</v>
      </c>
      <c r="W178" s="150">
        <v>61282.141301658303</v>
      </c>
      <c r="X178" s="150">
        <v>53106.141301658303</v>
      </c>
      <c r="Y178" s="150">
        <v>45818.141301658303</v>
      </c>
      <c r="Z178" s="150">
        <v>39507.141301658303</v>
      </c>
      <c r="AA178" s="150">
        <v>34181.141301658303</v>
      </c>
      <c r="AB178" s="150">
        <v>29807.141301658288</v>
      </c>
      <c r="AC178" s="150">
        <v>26304.141301658288</v>
      </c>
      <c r="AD178" s="150">
        <v>23559.141301658288</v>
      </c>
      <c r="AE178" s="150">
        <v>21494.141301658288</v>
      </c>
      <c r="AF178" s="150">
        <v>19916.141301658288</v>
      </c>
    </row>
    <row r="179" spans="2:32" x14ac:dyDescent="0.2">
      <c r="B179" s="2" t="s">
        <v>39</v>
      </c>
      <c r="C179" s="2" t="s">
        <v>447</v>
      </c>
      <c r="D179" s="2" t="s">
        <v>415</v>
      </c>
      <c r="E179" s="2" t="s">
        <v>439</v>
      </c>
      <c r="F179" s="2" t="str" cm="1">
        <f t="array" ref="F179">INDEX($E$63:$E$161,MATCH($E179,$D$63:$D$161,0),)</f>
        <v>Heat Pump</v>
      </c>
      <c r="G179" s="150">
        <v>1095</v>
      </c>
      <c r="H179" s="150">
        <v>1764</v>
      </c>
      <c r="I179" s="150">
        <v>2644</v>
      </c>
      <c r="J179" s="150">
        <v>3600</v>
      </c>
      <c r="K179" s="150">
        <v>4781</v>
      </c>
      <c r="L179" s="150">
        <v>6118</v>
      </c>
      <c r="M179" s="150">
        <v>7465</v>
      </c>
      <c r="N179" s="150">
        <v>8912</v>
      </c>
      <c r="O179" s="150">
        <v>10415</v>
      </c>
      <c r="P179" s="150">
        <v>12068</v>
      </c>
      <c r="Q179" s="150">
        <v>13818</v>
      </c>
      <c r="R179" s="150">
        <v>15862</v>
      </c>
      <c r="S179" s="150">
        <v>17943</v>
      </c>
      <c r="T179" s="150">
        <v>20053</v>
      </c>
      <c r="U179" s="150">
        <v>22187</v>
      </c>
      <c r="V179" s="150">
        <v>24340</v>
      </c>
      <c r="W179" s="150">
        <v>26707</v>
      </c>
      <c r="X179" s="150">
        <v>29233</v>
      </c>
      <c r="Y179" s="150">
        <v>31860</v>
      </c>
      <c r="Z179" s="150">
        <v>34469</v>
      </c>
      <c r="AA179" s="150">
        <v>37016</v>
      </c>
      <c r="AB179" s="150">
        <v>39512</v>
      </c>
      <c r="AC179" s="150">
        <v>42001</v>
      </c>
      <c r="AD179" s="150">
        <v>44521</v>
      </c>
      <c r="AE179" s="150">
        <v>46975</v>
      </c>
      <c r="AF179" s="150">
        <v>49305</v>
      </c>
    </row>
    <row r="180" spans="2:32" x14ac:dyDescent="0.2">
      <c r="B180" s="2" t="s">
        <v>39</v>
      </c>
      <c r="C180" s="2" t="s">
        <v>447</v>
      </c>
      <c r="D180" s="2" t="s">
        <v>415</v>
      </c>
      <c r="E180" s="2" t="s">
        <v>440</v>
      </c>
      <c r="F180" s="2" t="str" cm="1">
        <f t="array" ref="F180">INDEX($E$63:$E$161,MATCH($E180,$D$63:$D$161,0),)</f>
        <v>Other</v>
      </c>
      <c r="G180" s="150">
        <v>2575.8382844275552</v>
      </c>
      <c r="H180" s="150">
        <v>2593.8382844275552</v>
      </c>
      <c r="I180" s="150">
        <v>2607.8382844275561</v>
      </c>
      <c r="J180" s="150">
        <v>2625.8382844275561</v>
      </c>
      <c r="K180" s="150">
        <v>2637.8382844275561</v>
      </c>
      <c r="L180" s="150">
        <v>2650.8382844275561</v>
      </c>
      <c r="M180" s="150">
        <v>2664.8382844275561</v>
      </c>
      <c r="N180" s="150">
        <v>2679.8382844275561</v>
      </c>
      <c r="O180" s="150">
        <v>2693.8382844275561</v>
      </c>
      <c r="P180" s="150">
        <v>2709.8382844275561</v>
      </c>
      <c r="Q180" s="150">
        <v>2724.8382844275561</v>
      </c>
      <c r="R180" s="150">
        <v>2738.8382844275561</v>
      </c>
      <c r="S180" s="150">
        <v>2750.8382844275561</v>
      </c>
      <c r="T180" s="150">
        <v>2763.8382844275561</v>
      </c>
      <c r="U180" s="150">
        <v>2775.8382844275561</v>
      </c>
      <c r="V180" s="150">
        <v>2788.8382844275561</v>
      </c>
      <c r="W180" s="150">
        <v>2798.8382844275561</v>
      </c>
      <c r="X180" s="150">
        <v>2807.8382844275561</v>
      </c>
      <c r="Y180" s="150">
        <v>2818.8382844275561</v>
      </c>
      <c r="Z180" s="150">
        <v>2827.8382844275561</v>
      </c>
      <c r="AA180" s="150">
        <v>2837.8382844275561</v>
      </c>
      <c r="AB180" s="150">
        <v>2848.8382844275561</v>
      </c>
      <c r="AC180" s="150">
        <v>2856.8382844275561</v>
      </c>
      <c r="AD180" s="150">
        <v>2864.8382844275561</v>
      </c>
      <c r="AE180" s="150">
        <v>2870.8382844275561</v>
      </c>
      <c r="AF180" s="150">
        <v>2877.8382844275561</v>
      </c>
    </row>
    <row r="181" spans="2:32" x14ac:dyDescent="0.2">
      <c r="B181" s="2"/>
      <c r="C181" s="2"/>
      <c r="D181" s="2" t="s">
        <v>448</v>
      </c>
      <c r="E181" s="2"/>
      <c r="F181" s="2"/>
      <c r="G181" s="150"/>
      <c r="H181" s="150"/>
      <c r="I181" s="150"/>
      <c r="J181" s="150"/>
      <c r="K181" s="150"/>
      <c r="L181" s="150"/>
      <c r="M181" s="150"/>
      <c r="N181" s="150"/>
      <c r="O181" s="150"/>
      <c r="P181" s="150"/>
      <c r="Q181" s="150"/>
      <c r="R181" s="150"/>
      <c r="S181" s="150"/>
      <c r="T181" s="150"/>
      <c r="U181" s="150"/>
      <c r="V181" s="150"/>
      <c r="W181" s="150"/>
      <c r="X181" s="150"/>
      <c r="Y181" s="150"/>
      <c r="Z181" s="150"/>
      <c r="AA181" s="150"/>
      <c r="AB181" s="150"/>
      <c r="AC181" s="150"/>
      <c r="AD181" s="150"/>
      <c r="AE181" s="150"/>
      <c r="AF181" s="150"/>
    </row>
    <row r="182" spans="2:32" x14ac:dyDescent="0.2">
      <c r="B182" s="2" t="s">
        <v>35</v>
      </c>
      <c r="C182" s="2" t="s">
        <v>447</v>
      </c>
      <c r="D182" s="2" t="s">
        <v>415</v>
      </c>
      <c r="E182" s="2" t="s">
        <v>425</v>
      </c>
      <c r="F182" s="2" t="str" cm="1">
        <f t="array" ref="F182">INDEX($E$63:$E$161,MATCH($E182,$D$63:$D$161,0),)</f>
        <v>Heat Pump</v>
      </c>
      <c r="G182" s="150">
        <v>13271.513848858151</v>
      </c>
      <c r="H182" s="150">
        <v>14246.513848858151</v>
      </c>
      <c r="I182" s="150">
        <v>15282.513848858151</v>
      </c>
      <c r="J182" s="150">
        <v>16393.513848858151</v>
      </c>
      <c r="K182" s="150">
        <v>17573.513848858151</v>
      </c>
      <c r="L182" s="150">
        <v>18820.513848858151</v>
      </c>
      <c r="M182" s="150">
        <v>20107.513848858151</v>
      </c>
      <c r="N182" s="150">
        <v>21431.513848858151</v>
      </c>
      <c r="O182" s="150">
        <v>22799.513848858151</v>
      </c>
      <c r="P182" s="150">
        <v>24211.513848858151</v>
      </c>
      <c r="Q182" s="150">
        <v>25663.513848858151</v>
      </c>
      <c r="R182" s="150">
        <v>27162.513848858151</v>
      </c>
      <c r="S182" s="150">
        <v>28711.513848858151</v>
      </c>
      <c r="T182" s="150">
        <v>30279.513848858151</v>
      </c>
      <c r="U182" s="150">
        <v>31864.513848858151</v>
      </c>
      <c r="V182" s="150">
        <v>33455.513848858158</v>
      </c>
      <c r="W182" s="150">
        <v>35042.513848858158</v>
      </c>
      <c r="X182" s="150">
        <v>36612.513848858158</v>
      </c>
      <c r="Y182" s="150">
        <v>38161.513848858158</v>
      </c>
      <c r="Z182" s="150">
        <v>39683.513848858158</v>
      </c>
      <c r="AA182" s="150">
        <v>41181.513848858158</v>
      </c>
      <c r="AB182" s="150">
        <v>42643.513848858158</v>
      </c>
      <c r="AC182" s="150">
        <v>44081.513848858158</v>
      </c>
      <c r="AD182" s="150">
        <v>45497.513848858158</v>
      </c>
      <c r="AE182" s="150">
        <v>46890.513848858158</v>
      </c>
      <c r="AF182" s="150">
        <v>48290.513848858158</v>
      </c>
    </row>
    <row r="183" spans="2:32" x14ac:dyDescent="0.2">
      <c r="B183" s="2" t="s">
        <v>35</v>
      </c>
      <c r="C183" s="2" t="s">
        <v>447</v>
      </c>
      <c r="D183" s="2" t="s">
        <v>415</v>
      </c>
      <c r="E183" s="2" t="s">
        <v>426</v>
      </c>
      <c r="F183" s="2" t="str" cm="1">
        <f t="array" ref="F183">INDEX($E$63:$E$161,MATCH($E183,$D$63:$D$161,0),)</f>
        <v>Heat Pump</v>
      </c>
      <c r="G183" s="150">
        <v>0</v>
      </c>
      <c r="H183" s="150">
        <v>0</v>
      </c>
      <c r="I183" s="150">
        <v>0</v>
      </c>
      <c r="J183" s="150">
        <v>0</v>
      </c>
      <c r="K183" s="150">
        <v>0</v>
      </c>
      <c r="L183" s="150">
        <v>0</v>
      </c>
      <c r="M183" s="150">
        <v>6</v>
      </c>
      <c r="N183" s="150">
        <v>19</v>
      </c>
      <c r="O183" s="150">
        <v>43</v>
      </c>
      <c r="P183" s="150">
        <v>79</v>
      </c>
      <c r="Q183" s="150">
        <v>127</v>
      </c>
      <c r="R183" s="150">
        <v>176</v>
      </c>
      <c r="S183" s="150">
        <v>227</v>
      </c>
      <c r="T183" s="150">
        <v>280</v>
      </c>
      <c r="U183" s="150">
        <v>337</v>
      </c>
      <c r="V183" s="150">
        <v>396</v>
      </c>
      <c r="W183" s="150">
        <v>456</v>
      </c>
      <c r="X183" s="150">
        <v>517</v>
      </c>
      <c r="Y183" s="150">
        <v>579</v>
      </c>
      <c r="Z183" s="150">
        <v>643</v>
      </c>
      <c r="AA183" s="150">
        <v>709</v>
      </c>
      <c r="AB183" s="150">
        <v>777</v>
      </c>
      <c r="AC183" s="150">
        <v>847</v>
      </c>
      <c r="AD183" s="150">
        <v>919</v>
      </c>
      <c r="AE183" s="150">
        <v>992</v>
      </c>
      <c r="AF183" s="150">
        <v>1065</v>
      </c>
    </row>
    <row r="184" spans="2:32" x14ac:dyDescent="0.2">
      <c r="B184" s="2" t="s">
        <v>35</v>
      </c>
      <c r="C184" s="2" t="s">
        <v>447</v>
      </c>
      <c r="D184" s="2" t="s">
        <v>415</v>
      </c>
      <c r="E184" s="2" t="s">
        <v>427</v>
      </c>
      <c r="F184" s="2" t="str" cm="1">
        <f t="array" ref="F184">INDEX($E$63:$E$161,MATCH($E184,$D$63:$D$161,0),)</f>
        <v>Heat Pump</v>
      </c>
      <c r="G184" s="150">
        <v>0</v>
      </c>
      <c r="H184" s="150">
        <v>0</v>
      </c>
      <c r="I184" s="150">
        <v>0</v>
      </c>
      <c r="J184" s="150">
        <v>0</v>
      </c>
      <c r="K184" s="150">
        <v>0</v>
      </c>
      <c r="L184" s="150">
        <v>0</v>
      </c>
      <c r="M184" s="150">
        <v>6</v>
      </c>
      <c r="N184" s="150">
        <v>19</v>
      </c>
      <c r="O184" s="150">
        <v>43</v>
      </c>
      <c r="P184" s="150">
        <v>79</v>
      </c>
      <c r="Q184" s="150">
        <v>127</v>
      </c>
      <c r="R184" s="150">
        <v>176</v>
      </c>
      <c r="S184" s="150">
        <v>227</v>
      </c>
      <c r="T184" s="150">
        <v>280</v>
      </c>
      <c r="U184" s="150">
        <v>337</v>
      </c>
      <c r="V184" s="150">
        <v>396</v>
      </c>
      <c r="W184" s="150">
        <v>456</v>
      </c>
      <c r="X184" s="150">
        <v>517</v>
      </c>
      <c r="Y184" s="150">
        <v>579</v>
      </c>
      <c r="Z184" s="150">
        <v>643</v>
      </c>
      <c r="AA184" s="150">
        <v>709</v>
      </c>
      <c r="AB184" s="150">
        <v>777</v>
      </c>
      <c r="AC184" s="150">
        <v>847</v>
      </c>
      <c r="AD184" s="150">
        <v>919</v>
      </c>
      <c r="AE184" s="150">
        <v>992</v>
      </c>
      <c r="AF184" s="150">
        <v>1065</v>
      </c>
    </row>
    <row r="185" spans="2:32" x14ac:dyDescent="0.2">
      <c r="B185" s="2" t="s">
        <v>35</v>
      </c>
      <c r="C185" s="2" t="s">
        <v>447</v>
      </c>
      <c r="D185" s="2" t="s">
        <v>415</v>
      </c>
      <c r="E185" s="2" t="s">
        <v>428</v>
      </c>
      <c r="F185" s="2" t="str" cm="1">
        <f t="array" ref="F185">INDEX($E$63:$E$161,MATCH($E185,$D$63:$D$161,0),)</f>
        <v>Distillate</v>
      </c>
      <c r="G185" s="150">
        <v>4193.9313412820165</v>
      </c>
      <c r="H185" s="150">
        <v>4000.931341282017</v>
      </c>
      <c r="I185" s="150">
        <v>3808.931341282017</v>
      </c>
      <c r="J185" s="150">
        <v>3612.931341282017</v>
      </c>
      <c r="K185" s="150">
        <v>3412.931341282017</v>
      </c>
      <c r="L185" s="150">
        <v>3211.9313412820179</v>
      </c>
      <c r="M185" s="150">
        <v>3008.9313412820179</v>
      </c>
      <c r="N185" s="150">
        <v>2811.9313412820179</v>
      </c>
      <c r="O185" s="150">
        <v>2612.9313412820179</v>
      </c>
      <c r="P185" s="150">
        <v>2413.9313412820179</v>
      </c>
      <c r="Q185" s="150">
        <v>2215.9313412820179</v>
      </c>
      <c r="R185" s="150">
        <v>2019.9313412820179</v>
      </c>
      <c r="S185" s="150">
        <v>1824.9313412820179</v>
      </c>
      <c r="T185" s="150">
        <v>1636.9313412820179</v>
      </c>
      <c r="U185" s="150">
        <v>1458.9313412820179</v>
      </c>
      <c r="V185" s="150">
        <v>1291.9313412820179</v>
      </c>
      <c r="W185" s="150">
        <v>1135.9313412820179</v>
      </c>
      <c r="X185" s="150">
        <v>994.93134128201802</v>
      </c>
      <c r="Y185" s="150">
        <v>868.93134128201791</v>
      </c>
      <c r="Z185" s="150">
        <v>764.93134128201791</v>
      </c>
      <c r="AA185" s="150">
        <v>676.93134128201791</v>
      </c>
      <c r="AB185" s="150">
        <v>605.93134128201791</v>
      </c>
      <c r="AC185" s="150">
        <v>552.93134128201791</v>
      </c>
      <c r="AD185" s="150">
        <v>510.93134128201791</v>
      </c>
      <c r="AE185" s="150">
        <v>483.93134128201791</v>
      </c>
      <c r="AF185" s="150">
        <v>461.93134128201791</v>
      </c>
    </row>
    <row r="186" spans="2:32" x14ac:dyDescent="0.2">
      <c r="B186" s="2" t="s">
        <v>35</v>
      </c>
      <c r="C186" s="2" t="s">
        <v>447</v>
      </c>
      <c r="D186" s="2" t="s">
        <v>415</v>
      </c>
      <c r="E186" s="2" t="s">
        <v>429</v>
      </c>
      <c r="F186" s="2" t="str" cm="1">
        <f t="array" ref="F186">INDEX($E$63:$E$161,MATCH($E186,$D$63:$D$161,0),)</f>
        <v>Distillate</v>
      </c>
      <c r="G186" s="150">
        <v>11812.364123725099</v>
      </c>
      <c r="H186" s="150">
        <v>11252.364123725099</v>
      </c>
      <c r="I186" s="150">
        <v>10689.364123725099</v>
      </c>
      <c r="J186" s="150">
        <v>10124.364123725099</v>
      </c>
      <c r="K186" s="150">
        <v>9555.3641237251031</v>
      </c>
      <c r="L186" s="150">
        <v>8979.3641237251049</v>
      </c>
      <c r="M186" s="150">
        <v>8404.3641237251049</v>
      </c>
      <c r="N186" s="150">
        <v>7829.364123725104</v>
      </c>
      <c r="O186" s="150">
        <v>7255.3641237251049</v>
      </c>
      <c r="P186" s="150">
        <v>6685.3641237251049</v>
      </c>
      <c r="Q186" s="150">
        <v>6117.364123725104</v>
      </c>
      <c r="R186" s="150">
        <v>5559.3641237251049</v>
      </c>
      <c r="S186" s="150">
        <v>5007.3641237251049</v>
      </c>
      <c r="T186" s="150">
        <v>4472.3641237251049</v>
      </c>
      <c r="U186" s="150">
        <v>3965.3641237251049</v>
      </c>
      <c r="V186" s="150">
        <v>3486.3641237251049</v>
      </c>
      <c r="W186" s="150">
        <v>3048.3641237251049</v>
      </c>
      <c r="X186" s="150">
        <v>2655.3641237251049</v>
      </c>
      <c r="Y186" s="150">
        <v>2306.364123725104</v>
      </c>
      <c r="Z186" s="150">
        <v>2006.364123725104</v>
      </c>
      <c r="AA186" s="150">
        <v>1755.364123725104</v>
      </c>
      <c r="AB186" s="150">
        <v>1552.364123725104</v>
      </c>
      <c r="AC186" s="150">
        <v>1396.364123725104</v>
      </c>
      <c r="AD186" s="150">
        <v>1277.364123725104</v>
      </c>
      <c r="AE186" s="150">
        <v>1194.3641237251049</v>
      </c>
      <c r="AF186" s="150">
        <v>1131.3641237251049</v>
      </c>
    </row>
    <row r="187" spans="2:32" x14ac:dyDescent="0.2">
      <c r="B187" s="2" t="s">
        <v>35</v>
      </c>
      <c r="C187" s="2" t="s">
        <v>447</v>
      </c>
      <c r="D187" s="2" t="s">
        <v>415</v>
      </c>
      <c r="E187" s="2" t="s">
        <v>433</v>
      </c>
      <c r="F187" s="2" t="str" cm="1">
        <f t="array" ref="F187">INDEX($E$63:$E$161,MATCH($E187,$D$63:$D$161,0),)</f>
        <v>Distillate</v>
      </c>
      <c r="G187" s="150">
        <v>235</v>
      </c>
      <c r="H187" s="150">
        <v>313</v>
      </c>
      <c r="I187" s="150">
        <v>385</v>
      </c>
      <c r="J187" s="150">
        <v>451</v>
      </c>
      <c r="K187" s="150">
        <v>512</v>
      </c>
      <c r="L187" s="150">
        <v>567</v>
      </c>
      <c r="M187" s="150">
        <v>621</v>
      </c>
      <c r="N187" s="150">
        <v>674</v>
      </c>
      <c r="O187" s="150">
        <v>725</v>
      </c>
      <c r="P187" s="150">
        <v>774</v>
      </c>
      <c r="Q187" s="150">
        <v>821</v>
      </c>
      <c r="R187" s="150">
        <v>866</v>
      </c>
      <c r="S187" s="150">
        <v>909</v>
      </c>
      <c r="T187" s="150">
        <v>948</v>
      </c>
      <c r="U187" s="150">
        <v>982</v>
      </c>
      <c r="V187" s="150">
        <v>1012</v>
      </c>
      <c r="W187" s="150">
        <v>1037</v>
      </c>
      <c r="X187" s="150">
        <v>1055</v>
      </c>
      <c r="Y187" s="150">
        <v>1066</v>
      </c>
      <c r="Z187" s="150">
        <v>1071</v>
      </c>
      <c r="AA187" s="150">
        <v>1068</v>
      </c>
      <c r="AB187" s="150">
        <v>1059</v>
      </c>
      <c r="AC187" s="150">
        <v>1046</v>
      </c>
      <c r="AD187" s="150">
        <v>1026</v>
      </c>
      <c r="AE187" s="150">
        <v>1000</v>
      </c>
      <c r="AF187" s="150">
        <v>971</v>
      </c>
    </row>
    <row r="188" spans="2:32" x14ac:dyDescent="0.2">
      <c r="B188" s="2" t="s">
        <v>35</v>
      </c>
      <c r="C188" s="2" t="s">
        <v>447</v>
      </c>
      <c r="D188" s="2" t="s">
        <v>415</v>
      </c>
      <c r="E188" s="2" t="s">
        <v>434</v>
      </c>
      <c r="F188" s="2" t="str" cm="1">
        <f t="array" ref="F188">INDEX($E$63:$E$161,MATCH($E188,$D$63:$D$161,0),)</f>
        <v>Distillate</v>
      </c>
      <c r="G188" s="150">
        <v>669</v>
      </c>
      <c r="H188" s="150">
        <v>890</v>
      </c>
      <c r="I188" s="150">
        <v>1095</v>
      </c>
      <c r="J188" s="150">
        <v>1284</v>
      </c>
      <c r="K188" s="150">
        <v>1455</v>
      </c>
      <c r="L188" s="150">
        <v>1610</v>
      </c>
      <c r="M188" s="150">
        <v>1762</v>
      </c>
      <c r="N188" s="150">
        <v>1909</v>
      </c>
      <c r="O188" s="150">
        <v>2051</v>
      </c>
      <c r="P188" s="150">
        <v>2187</v>
      </c>
      <c r="Q188" s="150">
        <v>2316</v>
      </c>
      <c r="R188" s="150">
        <v>2441</v>
      </c>
      <c r="S188" s="150">
        <v>2560</v>
      </c>
      <c r="T188" s="150">
        <v>2669</v>
      </c>
      <c r="U188" s="150">
        <v>2766</v>
      </c>
      <c r="V188" s="150">
        <v>2850</v>
      </c>
      <c r="W188" s="150">
        <v>2914</v>
      </c>
      <c r="X188" s="150">
        <v>2962</v>
      </c>
      <c r="Y188" s="150">
        <v>2993</v>
      </c>
      <c r="Z188" s="150">
        <v>3005</v>
      </c>
      <c r="AA188" s="150">
        <v>2992</v>
      </c>
      <c r="AB188" s="150">
        <v>2957</v>
      </c>
      <c r="AC188" s="150">
        <v>2907</v>
      </c>
      <c r="AD188" s="150">
        <v>2841</v>
      </c>
      <c r="AE188" s="150">
        <v>2766</v>
      </c>
      <c r="AF188" s="150">
        <v>2681</v>
      </c>
    </row>
    <row r="189" spans="2:32" x14ac:dyDescent="0.2">
      <c r="B189" s="2" t="s">
        <v>35</v>
      </c>
      <c r="C189" s="2" t="s">
        <v>447</v>
      </c>
      <c r="D189" s="2" t="s">
        <v>415</v>
      </c>
      <c r="E189" s="2" t="s">
        <v>435</v>
      </c>
      <c r="F189" s="2" t="str" cm="1">
        <f t="array" ref="F189">INDEX($E$63:$E$161,MATCH($E189,$D$63:$D$161,0),)</f>
        <v>Gas</v>
      </c>
      <c r="G189" s="150">
        <v>8630</v>
      </c>
      <c r="H189" s="150">
        <v>11512</v>
      </c>
      <c r="I189" s="150">
        <v>14396</v>
      </c>
      <c r="J189" s="150">
        <v>17280</v>
      </c>
      <c r="K189" s="150">
        <v>20169</v>
      </c>
      <c r="L189" s="150">
        <v>23061</v>
      </c>
      <c r="M189" s="150">
        <v>25936</v>
      </c>
      <c r="N189" s="150">
        <v>28789</v>
      </c>
      <c r="O189" s="150">
        <v>31611</v>
      </c>
      <c r="P189" s="150">
        <v>34394</v>
      </c>
      <c r="Q189" s="150">
        <v>37137</v>
      </c>
      <c r="R189" s="150">
        <v>39833</v>
      </c>
      <c r="S189" s="150">
        <v>42465</v>
      </c>
      <c r="T189" s="150">
        <v>44990</v>
      </c>
      <c r="U189" s="150">
        <v>47370</v>
      </c>
      <c r="V189" s="150">
        <v>49582</v>
      </c>
      <c r="W189" s="150">
        <v>51594</v>
      </c>
      <c r="X189" s="150">
        <v>53375</v>
      </c>
      <c r="Y189" s="150">
        <v>54913</v>
      </c>
      <c r="Z189" s="150">
        <v>56189</v>
      </c>
      <c r="AA189" s="150">
        <v>57213</v>
      </c>
      <c r="AB189" s="150">
        <v>57986</v>
      </c>
      <c r="AC189" s="150">
        <v>58523</v>
      </c>
      <c r="AD189" s="150">
        <v>58852</v>
      </c>
      <c r="AE189" s="150">
        <v>58999</v>
      </c>
      <c r="AF189" s="150">
        <v>59025</v>
      </c>
    </row>
    <row r="190" spans="2:32" x14ac:dyDescent="0.2">
      <c r="B190" s="2" t="s">
        <v>35</v>
      </c>
      <c r="C190" s="2" t="s">
        <v>447</v>
      </c>
      <c r="D190" s="2" t="s">
        <v>415</v>
      </c>
      <c r="E190" s="2" t="s">
        <v>436</v>
      </c>
      <c r="F190" s="2" t="str" cm="1">
        <f t="array" ref="F190">INDEX($E$63:$E$161,MATCH($E190,$D$63:$D$161,0),)</f>
        <v>Gas</v>
      </c>
      <c r="G190" s="150">
        <v>33959</v>
      </c>
      <c r="H190" s="150">
        <v>45270</v>
      </c>
      <c r="I190" s="150">
        <v>56575</v>
      </c>
      <c r="J190" s="150">
        <v>67870</v>
      </c>
      <c r="K190" s="150">
        <v>79176</v>
      </c>
      <c r="L190" s="150">
        <v>90483</v>
      </c>
      <c r="M190" s="150">
        <v>101724</v>
      </c>
      <c r="N190" s="150">
        <v>112853</v>
      </c>
      <c r="O190" s="150">
        <v>123836</v>
      </c>
      <c r="P190" s="150">
        <v>134638</v>
      </c>
      <c r="Q190" s="150">
        <v>145247</v>
      </c>
      <c r="R190" s="150">
        <v>155639</v>
      </c>
      <c r="S190" s="150">
        <v>165766</v>
      </c>
      <c r="T190" s="150">
        <v>175456</v>
      </c>
      <c r="U190" s="150">
        <v>184582</v>
      </c>
      <c r="V190" s="150">
        <v>193025</v>
      </c>
      <c r="W190" s="150">
        <v>200659</v>
      </c>
      <c r="X190" s="150">
        <v>207401</v>
      </c>
      <c r="Y190" s="150">
        <v>213174</v>
      </c>
      <c r="Z190" s="150">
        <v>217935</v>
      </c>
      <c r="AA190" s="150">
        <v>221697</v>
      </c>
      <c r="AB190" s="150">
        <v>224485</v>
      </c>
      <c r="AC190" s="150">
        <v>226356</v>
      </c>
      <c r="AD190" s="150">
        <v>227417</v>
      </c>
      <c r="AE190" s="150">
        <v>227768</v>
      </c>
      <c r="AF190" s="150">
        <v>227656</v>
      </c>
    </row>
    <row r="191" spans="2:32" x14ac:dyDescent="0.2">
      <c r="B191" s="2" t="s">
        <v>35</v>
      </c>
      <c r="C191" s="2" t="s">
        <v>447</v>
      </c>
      <c r="D191" s="2" t="s">
        <v>415</v>
      </c>
      <c r="E191" s="2" t="s">
        <v>422</v>
      </c>
      <c r="F191" s="2" t="str" cm="1">
        <f t="array" ref="F191">INDEX($E$63:$E$161,MATCH($E191,$D$63:$D$161,0),)</f>
        <v>Electric Resistance</v>
      </c>
      <c r="G191" s="150">
        <v>25613.406739872269</v>
      </c>
      <c r="H191" s="150">
        <v>25031.406739872269</v>
      </c>
      <c r="I191" s="150">
        <v>24401.406739872269</v>
      </c>
      <c r="J191" s="150">
        <v>23717.406739872269</v>
      </c>
      <c r="K191" s="150">
        <v>22988.406739872269</v>
      </c>
      <c r="L191" s="150">
        <v>22215.406739872269</v>
      </c>
      <c r="M191" s="150">
        <v>21421.406739872269</v>
      </c>
      <c r="N191" s="150">
        <v>20616.406739872269</v>
      </c>
      <c r="O191" s="150">
        <v>19812.406739872269</v>
      </c>
      <c r="P191" s="150">
        <v>18996.406739872269</v>
      </c>
      <c r="Q191" s="150">
        <v>18177.406739872269</v>
      </c>
      <c r="R191" s="150">
        <v>17354.406739872269</v>
      </c>
      <c r="S191" s="150">
        <v>16531.406739872269</v>
      </c>
      <c r="T191" s="150">
        <v>15715.406739872269</v>
      </c>
      <c r="U191" s="150">
        <v>14920.406739872269</v>
      </c>
      <c r="V191" s="150">
        <v>14143.406739872269</v>
      </c>
      <c r="W191" s="150">
        <v>13397.406739872269</v>
      </c>
      <c r="X191" s="150">
        <v>12681.406739872269</v>
      </c>
      <c r="Y191" s="150">
        <v>12000.406739872269</v>
      </c>
      <c r="Z191" s="150">
        <v>11366.406739872269</v>
      </c>
      <c r="AA191" s="150">
        <v>10774.406739872269</v>
      </c>
      <c r="AB191" s="150">
        <v>10236.406739872269</v>
      </c>
      <c r="AC191" s="150">
        <v>9747.4067398722727</v>
      </c>
      <c r="AD191" s="150">
        <v>9301.4067398722727</v>
      </c>
      <c r="AE191" s="150">
        <v>8893.4067398722709</v>
      </c>
      <c r="AF191" s="150">
        <v>8509.4067398722709</v>
      </c>
    </row>
    <row r="192" spans="2:32" x14ac:dyDescent="0.2">
      <c r="B192" s="2" t="s">
        <v>35</v>
      </c>
      <c r="C192" s="2" t="s">
        <v>447</v>
      </c>
      <c r="D192" s="2" t="s">
        <v>415</v>
      </c>
      <c r="E192" s="2" t="s">
        <v>437</v>
      </c>
      <c r="F192" s="2" t="str" cm="1">
        <f t="array" ref="F192">INDEX($E$63:$E$161,MATCH($E192,$D$63:$D$161,0),)</f>
        <v>Gas</v>
      </c>
      <c r="G192" s="150">
        <v>60710.277784563194</v>
      </c>
      <c r="H192" s="150">
        <v>57899.277784563194</v>
      </c>
      <c r="I192" s="150">
        <v>55085.277784563194</v>
      </c>
      <c r="J192" s="150">
        <v>52270.277784563194</v>
      </c>
      <c r="K192" s="150">
        <v>49454.277784563194</v>
      </c>
      <c r="L192" s="150">
        <v>46621.277784563194</v>
      </c>
      <c r="M192" s="150">
        <v>43792.277784563194</v>
      </c>
      <c r="N192" s="150">
        <v>40974.277784563194</v>
      </c>
      <c r="O192" s="150">
        <v>38173.277784563194</v>
      </c>
      <c r="P192" s="150">
        <v>35401.277784563194</v>
      </c>
      <c r="Q192" s="150">
        <v>32655.27778456319</v>
      </c>
      <c r="R192" s="150">
        <v>29941.277784563201</v>
      </c>
      <c r="S192" s="150">
        <v>27276.27778456319</v>
      </c>
      <c r="T192" s="150">
        <v>24705.277784563201</v>
      </c>
      <c r="U192" s="150">
        <v>22259.277784563201</v>
      </c>
      <c r="V192" s="150">
        <v>19971.27778456319</v>
      </c>
      <c r="W192" s="150">
        <v>17874.27778456319</v>
      </c>
      <c r="X192" s="150">
        <v>15992.27778456319</v>
      </c>
      <c r="Y192" s="150">
        <v>14341.27778456319</v>
      </c>
      <c r="Z192" s="150">
        <v>12934.27778456319</v>
      </c>
      <c r="AA192" s="150">
        <v>11767.27778456319</v>
      </c>
      <c r="AB192" s="150">
        <v>10836.27778456319</v>
      </c>
      <c r="AC192" s="150">
        <v>10127.27778456319</v>
      </c>
      <c r="AD192" s="150">
        <v>9617.2777845631917</v>
      </c>
      <c r="AE192" s="150">
        <v>9284.2777845631917</v>
      </c>
      <c r="AF192" s="150">
        <v>9059.2777845631917</v>
      </c>
    </row>
    <row r="193" spans="2:32" x14ac:dyDescent="0.2">
      <c r="B193" s="2" t="s">
        <v>35</v>
      </c>
      <c r="C193" s="2" t="s">
        <v>447</v>
      </c>
      <c r="D193" s="2" t="s">
        <v>415</v>
      </c>
      <c r="E193" s="2" t="s">
        <v>438</v>
      </c>
      <c r="F193" s="2" t="str" cm="1">
        <f t="array" ref="F193">INDEX($E$63:$E$161,MATCH($E193,$D$63:$D$161,0),)</f>
        <v>Gas</v>
      </c>
      <c r="G193" s="150">
        <v>240200.14130165821</v>
      </c>
      <c r="H193" s="150">
        <v>228822.1413016583</v>
      </c>
      <c r="I193" s="150">
        <v>217432.1413016583</v>
      </c>
      <c r="J193" s="150">
        <v>206031.1413016583</v>
      </c>
      <c r="K193" s="150">
        <v>194609.1413016583</v>
      </c>
      <c r="L193" s="150">
        <v>183182.1413016583</v>
      </c>
      <c r="M193" s="150">
        <v>171783.1413016583</v>
      </c>
      <c r="N193" s="150">
        <v>160444.1413016583</v>
      </c>
      <c r="O193" s="150">
        <v>149190.1413016583</v>
      </c>
      <c r="P193" s="150">
        <v>138053.1413016583</v>
      </c>
      <c r="Q193" s="150">
        <v>127047.1413016583</v>
      </c>
      <c r="R193" s="150">
        <v>116206.1413016583</v>
      </c>
      <c r="S193" s="150">
        <v>105571.1413016583</v>
      </c>
      <c r="T193" s="150">
        <v>95330.141301658296</v>
      </c>
      <c r="U193" s="150">
        <v>85596.141301658296</v>
      </c>
      <c r="V193" s="150">
        <v>76498.141301658296</v>
      </c>
      <c r="W193" s="150">
        <v>68158.141301658296</v>
      </c>
      <c r="X193" s="150">
        <v>60666.141301658303</v>
      </c>
      <c r="Y193" s="150">
        <v>54104.141301658303</v>
      </c>
      <c r="Z193" s="150">
        <v>48517.141301658303</v>
      </c>
      <c r="AA193" s="150">
        <v>43898.141301658303</v>
      </c>
      <c r="AB193" s="150">
        <v>40225.141301658303</v>
      </c>
      <c r="AC193" s="150">
        <v>37421.141301658303</v>
      </c>
      <c r="AD193" s="150">
        <v>35402.141301658303</v>
      </c>
      <c r="AE193" s="150">
        <v>34054.141301658303</v>
      </c>
      <c r="AF193" s="150">
        <v>33145.141301658303</v>
      </c>
    </row>
    <row r="194" spans="2:32" x14ac:dyDescent="0.2">
      <c r="B194" s="2" t="s">
        <v>35</v>
      </c>
      <c r="C194" s="2" t="s">
        <v>447</v>
      </c>
      <c r="D194" s="2" t="s">
        <v>415</v>
      </c>
      <c r="E194" s="2" t="s">
        <v>439</v>
      </c>
      <c r="F194" s="2" t="str" cm="1">
        <f t="array" ref="F194">INDEX($E$63:$E$161,MATCH($E194,$D$63:$D$161,0),)</f>
        <v>Heat Pump</v>
      </c>
      <c r="G194" s="150">
        <v>811</v>
      </c>
      <c r="H194" s="150">
        <v>1103</v>
      </c>
      <c r="I194" s="150">
        <v>1435</v>
      </c>
      <c r="J194" s="150">
        <v>1790</v>
      </c>
      <c r="K194" s="150">
        <v>2168</v>
      </c>
      <c r="L194" s="150">
        <v>2570</v>
      </c>
      <c r="M194" s="150">
        <v>2992</v>
      </c>
      <c r="N194" s="150">
        <v>3439</v>
      </c>
      <c r="O194" s="150">
        <v>3910</v>
      </c>
      <c r="P194" s="150">
        <v>4404</v>
      </c>
      <c r="Q194" s="150">
        <v>4919</v>
      </c>
      <c r="R194" s="150">
        <v>5458</v>
      </c>
      <c r="S194" s="150">
        <v>6019</v>
      </c>
      <c r="T194" s="150">
        <v>6595</v>
      </c>
      <c r="U194" s="150">
        <v>7185</v>
      </c>
      <c r="V194" s="150">
        <v>7787</v>
      </c>
      <c r="W194" s="150">
        <v>8397</v>
      </c>
      <c r="X194" s="150">
        <v>9013</v>
      </c>
      <c r="Y194" s="150">
        <v>9626</v>
      </c>
      <c r="Z194" s="150">
        <v>10235</v>
      </c>
      <c r="AA194" s="150">
        <v>10836</v>
      </c>
      <c r="AB194" s="150">
        <v>11419</v>
      </c>
      <c r="AC194" s="150">
        <v>11992</v>
      </c>
      <c r="AD194" s="150">
        <v>12555</v>
      </c>
      <c r="AE194" s="150">
        <v>13104</v>
      </c>
      <c r="AF194" s="150">
        <v>13652</v>
      </c>
    </row>
    <row r="195" spans="2:32" x14ac:dyDescent="0.2">
      <c r="B195" s="2" t="s">
        <v>35</v>
      </c>
      <c r="C195" s="2" t="s">
        <v>447</v>
      </c>
      <c r="D195" s="2" t="s">
        <v>415</v>
      </c>
      <c r="E195" s="2" t="s">
        <v>440</v>
      </c>
      <c r="F195" s="2" t="str" cm="1">
        <f t="array" ref="F195">INDEX($E$63:$E$161,MATCH($E195,$D$63:$D$161,0),)</f>
        <v>Other</v>
      </c>
      <c r="G195" s="150">
        <v>2575.8382844275552</v>
      </c>
      <c r="H195" s="150">
        <v>2593.8382844275552</v>
      </c>
      <c r="I195" s="150">
        <v>2607.8382844275561</v>
      </c>
      <c r="J195" s="150">
        <v>2625.8382844275561</v>
      </c>
      <c r="K195" s="150">
        <v>2637.8382844275561</v>
      </c>
      <c r="L195" s="150">
        <v>2650.8382844275561</v>
      </c>
      <c r="M195" s="150">
        <v>2664.8382844275561</v>
      </c>
      <c r="N195" s="150">
        <v>2679.8382844275561</v>
      </c>
      <c r="O195" s="150">
        <v>2693.8382844275561</v>
      </c>
      <c r="P195" s="150">
        <v>2709.8382844275561</v>
      </c>
      <c r="Q195" s="150">
        <v>2724.8382844275561</v>
      </c>
      <c r="R195" s="150">
        <v>2738.8382844275561</v>
      </c>
      <c r="S195" s="150">
        <v>2750.8382844275561</v>
      </c>
      <c r="T195" s="150">
        <v>2763.8382844275561</v>
      </c>
      <c r="U195" s="150">
        <v>2775.8382844275561</v>
      </c>
      <c r="V195" s="150">
        <v>2787.8382844275561</v>
      </c>
      <c r="W195" s="150">
        <v>2797.8382844275561</v>
      </c>
      <c r="X195" s="150">
        <v>2807.8382844275561</v>
      </c>
      <c r="Y195" s="150">
        <v>2818.8382844275561</v>
      </c>
      <c r="Z195" s="150">
        <v>2827.8382844275561</v>
      </c>
      <c r="AA195" s="150">
        <v>2838.8382844275561</v>
      </c>
      <c r="AB195" s="150">
        <v>2849.8382844275561</v>
      </c>
      <c r="AC195" s="150">
        <v>2857.8382844275561</v>
      </c>
      <c r="AD195" s="150">
        <v>2865.8382844275561</v>
      </c>
      <c r="AE195" s="150">
        <v>2870.8382844275561</v>
      </c>
      <c r="AF195" s="150">
        <v>2877.8382844275561</v>
      </c>
    </row>
    <row r="196" spans="2:32" x14ac:dyDescent="0.2">
      <c r="B196" s="2"/>
      <c r="C196" s="2"/>
      <c r="D196" s="2" t="s">
        <v>448</v>
      </c>
      <c r="E196" s="2"/>
      <c r="F196" s="2"/>
      <c r="G196" s="150"/>
      <c r="H196" s="150"/>
      <c r="I196" s="150"/>
      <c r="J196" s="150"/>
      <c r="K196" s="150"/>
      <c r="L196" s="150"/>
      <c r="M196" s="150"/>
      <c r="N196" s="150"/>
      <c r="O196" s="150"/>
      <c r="P196" s="150"/>
      <c r="Q196" s="150"/>
      <c r="R196" s="150"/>
      <c r="S196" s="150"/>
      <c r="T196" s="150"/>
      <c r="U196" s="150"/>
      <c r="V196" s="150"/>
      <c r="W196" s="150"/>
      <c r="X196" s="150"/>
      <c r="Y196" s="150"/>
      <c r="Z196" s="150"/>
      <c r="AA196" s="150"/>
      <c r="AB196" s="150"/>
      <c r="AC196" s="150"/>
      <c r="AD196" s="150"/>
      <c r="AE196" s="150"/>
      <c r="AF196" s="150"/>
    </row>
    <row r="197" spans="2:32" x14ac:dyDescent="0.2">
      <c r="B197" s="2" t="s">
        <v>37</v>
      </c>
      <c r="C197" s="2" t="s">
        <v>447</v>
      </c>
      <c r="D197" s="2" t="s">
        <v>415</v>
      </c>
      <c r="E197" s="2" t="s">
        <v>425</v>
      </c>
      <c r="F197" s="2" t="str" cm="1">
        <f t="array" ref="F197">INDEX($E$63:$E$161,MATCH($E197,$D$63:$D$161,0),)</f>
        <v>Heat Pump</v>
      </c>
      <c r="G197" s="150">
        <v>13701.513848858151</v>
      </c>
      <c r="H197" s="150">
        <v>15078.513848858151</v>
      </c>
      <c r="I197" s="150">
        <v>17233.513848858151</v>
      </c>
      <c r="J197" s="150">
        <v>19590.513848858151</v>
      </c>
      <c r="K197" s="150">
        <v>22178.513848858151</v>
      </c>
      <c r="L197" s="150">
        <v>24974.513848858151</v>
      </c>
      <c r="M197" s="150">
        <v>27768.513848858151</v>
      </c>
      <c r="N197" s="150">
        <v>30553.513848858151</v>
      </c>
      <c r="O197" s="150">
        <v>33323.513848858158</v>
      </c>
      <c r="P197" s="150">
        <v>36081.513848858151</v>
      </c>
      <c r="Q197" s="150">
        <v>38820.513848858158</v>
      </c>
      <c r="R197" s="150">
        <v>41561.513848858158</v>
      </c>
      <c r="S197" s="150">
        <v>44305.513848858158</v>
      </c>
      <c r="T197" s="150">
        <v>47021.513848858158</v>
      </c>
      <c r="U197" s="150">
        <v>49694.513848858158</v>
      </c>
      <c r="V197" s="150">
        <v>52319.513848858158</v>
      </c>
      <c r="W197" s="150">
        <v>54875.513848858158</v>
      </c>
      <c r="X197" s="150">
        <v>57336.513848858158</v>
      </c>
      <c r="Y197" s="150">
        <v>59678.513848858158</v>
      </c>
      <c r="Z197" s="150">
        <v>61869.513848858158</v>
      </c>
      <c r="AA197" s="150">
        <v>63899.513848858158</v>
      </c>
      <c r="AB197" s="150">
        <v>65752.513848858158</v>
      </c>
      <c r="AC197" s="150">
        <v>67419.513848858158</v>
      </c>
      <c r="AD197" s="150">
        <v>68912.513848858158</v>
      </c>
      <c r="AE197" s="150">
        <v>70227.513848858158</v>
      </c>
      <c r="AF197" s="150">
        <v>71399.513848858158</v>
      </c>
    </row>
    <row r="198" spans="2:32" x14ac:dyDescent="0.2">
      <c r="B198" s="2" t="s">
        <v>37</v>
      </c>
      <c r="C198" s="2" t="s">
        <v>447</v>
      </c>
      <c r="D198" s="2" t="s">
        <v>415</v>
      </c>
      <c r="E198" s="2" t="s">
        <v>426</v>
      </c>
      <c r="F198" s="2" t="str" cm="1">
        <f t="array" ref="F198">INDEX($E$63:$E$161,MATCH($E198,$D$63:$D$161,0),)</f>
        <v>Heat Pump</v>
      </c>
      <c r="G198" s="150">
        <v>0</v>
      </c>
      <c r="H198" s="150">
        <v>0</v>
      </c>
      <c r="I198" s="150">
        <v>0</v>
      </c>
      <c r="J198" s="150">
        <v>0</v>
      </c>
      <c r="K198" s="150">
        <v>0</v>
      </c>
      <c r="L198" s="150">
        <v>0</v>
      </c>
      <c r="M198" s="150">
        <v>13</v>
      </c>
      <c r="N198" s="150">
        <v>47</v>
      </c>
      <c r="O198" s="150">
        <v>103</v>
      </c>
      <c r="P198" s="150">
        <v>178</v>
      </c>
      <c r="Q198" s="150">
        <v>275</v>
      </c>
      <c r="R198" s="150">
        <v>373</v>
      </c>
      <c r="S198" s="150">
        <v>472</v>
      </c>
      <c r="T198" s="150">
        <v>574</v>
      </c>
      <c r="U198" s="150">
        <v>676</v>
      </c>
      <c r="V198" s="150">
        <v>780</v>
      </c>
      <c r="W198" s="150">
        <v>885</v>
      </c>
      <c r="X198" s="150">
        <v>992</v>
      </c>
      <c r="Y198" s="150">
        <v>1100</v>
      </c>
      <c r="Z198" s="150">
        <v>1209</v>
      </c>
      <c r="AA198" s="150">
        <v>1318</v>
      </c>
      <c r="AB198" s="150">
        <v>1430</v>
      </c>
      <c r="AC198" s="150">
        <v>1544</v>
      </c>
      <c r="AD198" s="150">
        <v>1659</v>
      </c>
      <c r="AE198" s="150">
        <v>1772</v>
      </c>
      <c r="AF198" s="150">
        <v>1883</v>
      </c>
    </row>
    <row r="199" spans="2:32" x14ac:dyDescent="0.2">
      <c r="B199" s="2" t="s">
        <v>37</v>
      </c>
      <c r="C199" s="2" t="s">
        <v>447</v>
      </c>
      <c r="D199" s="2" t="s">
        <v>415</v>
      </c>
      <c r="E199" s="2" t="s">
        <v>427</v>
      </c>
      <c r="F199" s="2" t="str" cm="1">
        <f t="array" ref="F199">INDEX($E$63:$E$161,MATCH($E199,$D$63:$D$161,0),)</f>
        <v>Heat Pump</v>
      </c>
      <c r="G199" s="150">
        <v>0</v>
      </c>
      <c r="H199" s="150">
        <v>0</v>
      </c>
      <c r="I199" s="150">
        <v>0</v>
      </c>
      <c r="J199" s="150">
        <v>0</v>
      </c>
      <c r="K199" s="150">
        <v>0</v>
      </c>
      <c r="L199" s="150">
        <v>0</v>
      </c>
      <c r="M199" s="150">
        <v>13</v>
      </c>
      <c r="N199" s="150">
        <v>47</v>
      </c>
      <c r="O199" s="150">
        <v>103</v>
      </c>
      <c r="P199" s="150">
        <v>178</v>
      </c>
      <c r="Q199" s="150">
        <v>275</v>
      </c>
      <c r="R199" s="150">
        <v>373</v>
      </c>
      <c r="S199" s="150">
        <v>472</v>
      </c>
      <c r="T199" s="150">
        <v>574</v>
      </c>
      <c r="U199" s="150">
        <v>676</v>
      </c>
      <c r="V199" s="150">
        <v>780</v>
      </c>
      <c r="W199" s="150">
        <v>885</v>
      </c>
      <c r="X199" s="150">
        <v>992</v>
      </c>
      <c r="Y199" s="150">
        <v>1100</v>
      </c>
      <c r="Z199" s="150">
        <v>1209</v>
      </c>
      <c r="AA199" s="150">
        <v>1318</v>
      </c>
      <c r="AB199" s="150">
        <v>1430</v>
      </c>
      <c r="AC199" s="150">
        <v>1544</v>
      </c>
      <c r="AD199" s="150">
        <v>1659</v>
      </c>
      <c r="AE199" s="150">
        <v>1772</v>
      </c>
      <c r="AF199" s="150">
        <v>1883</v>
      </c>
    </row>
    <row r="200" spans="2:32" x14ac:dyDescent="0.2">
      <c r="B200" s="2" t="s">
        <v>37</v>
      </c>
      <c r="C200" s="2" t="s">
        <v>447</v>
      </c>
      <c r="D200" s="2" t="s">
        <v>415</v>
      </c>
      <c r="E200" s="2" t="s">
        <v>428</v>
      </c>
      <c r="F200" s="2" t="str" cm="1">
        <f t="array" ref="F200">INDEX($E$63:$E$161,MATCH($E200,$D$63:$D$161,0),)</f>
        <v>Distillate</v>
      </c>
      <c r="G200" s="150">
        <v>4193.9313412820165</v>
      </c>
      <c r="H200" s="150">
        <v>4000.931341282017</v>
      </c>
      <c r="I200" s="150">
        <v>3808.931341282017</v>
      </c>
      <c r="J200" s="150">
        <v>3612.931341282017</v>
      </c>
      <c r="K200" s="150">
        <v>3411.931341282017</v>
      </c>
      <c r="L200" s="150">
        <v>3208.9313412820179</v>
      </c>
      <c r="M200" s="150">
        <v>3003.9313412820179</v>
      </c>
      <c r="N200" s="150">
        <v>2803.9313412820179</v>
      </c>
      <c r="O200" s="150">
        <v>2601.9313412820179</v>
      </c>
      <c r="P200" s="150">
        <v>2400.9313412820179</v>
      </c>
      <c r="Q200" s="150">
        <v>2199.9313412820179</v>
      </c>
      <c r="R200" s="150">
        <v>2000.9313412820179</v>
      </c>
      <c r="S200" s="150">
        <v>1802.9313412820179</v>
      </c>
      <c r="T200" s="150">
        <v>1611.9313412820179</v>
      </c>
      <c r="U200" s="150">
        <v>1430.9313412820179</v>
      </c>
      <c r="V200" s="150">
        <v>1260.9313412820179</v>
      </c>
      <c r="W200" s="150">
        <v>1101.9313412820179</v>
      </c>
      <c r="X200" s="150">
        <v>956.93134128201802</v>
      </c>
      <c r="Y200" s="150">
        <v>827.93134128201791</v>
      </c>
      <c r="Z200" s="150">
        <v>720.93134128201791</v>
      </c>
      <c r="AA200" s="150">
        <v>628.93134128201791</v>
      </c>
      <c r="AB200" s="150">
        <v>554.93134128201791</v>
      </c>
      <c r="AC200" s="150">
        <v>497.93134128201791</v>
      </c>
      <c r="AD200" s="150">
        <v>451.93134128201791</v>
      </c>
      <c r="AE200" s="150">
        <v>422.93134128201802</v>
      </c>
      <c r="AF200" s="150">
        <v>397.93134128201802</v>
      </c>
    </row>
    <row r="201" spans="2:32" x14ac:dyDescent="0.2">
      <c r="B201" s="2" t="s">
        <v>37</v>
      </c>
      <c r="C201" s="2" t="s">
        <v>447</v>
      </c>
      <c r="D201" s="2" t="s">
        <v>415</v>
      </c>
      <c r="E201" s="2" t="s">
        <v>429</v>
      </c>
      <c r="F201" s="2" t="str" cm="1">
        <f t="array" ref="F201">INDEX($E$63:$E$161,MATCH($E201,$D$63:$D$161,0),)</f>
        <v>Distillate</v>
      </c>
      <c r="G201" s="150">
        <v>11813.364123725099</v>
      </c>
      <c r="H201" s="150">
        <v>11253.364123725099</v>
      </c>
      <c r="I201" s="150">
        <v>10690.364123725099</v>
      </c>
      <c r="J201" s="150">
        <v>10125.364123725099</v>
      </c>
      <c r="K201" s="150">
        <v>9553.3641237251031</v>
      </c>
      <c r="L201" s="150">
        <v>8971.3641237251049</v>
      </c>
      <c r="M201" s="150">
        <v>8388.3641237251049</v>
      </c>
      <c r="N201" s="150">
        <v>7804.364123725104</v>
      </c>
      <c r="O201" s="150">
        <v>7221.3641237251049</v>
      </c>
      <c r="P201" s="150">
        <v>6642.3641237251049</v>
      </c>
      <c r="Q201" s="150">
        <v>6064.364123725104</v>
      </c>
      <c r="R201" s="150">
        <v>5497.3641237251049</v>
      </c>
      <c r="S201" s="150">
        <v>4934.3641237251049</v>
      </c>
      <c r="T201" s="150">
        <v>4390.3641237251049</v>
      </c>
      <c r="U201" s="150">
        <v>3874.3641237251049</v>
      </c>
      <c r="V201" s="150">
        <v>3385.3641237251049</v>
      </c>
      <c r="W201" s="150">
        <v>2937.3641237251049</v>
      </c>
      <c r="X201" s="150">
        <v>2534.3641237251049</v>
      </c>
      <c r="Y201" s="150">
        <v>2175.364123725104</v>
      </c>
      <c r="Z201" s="150">
        <v>1865.364123725104</v>
      </c>
      <c r="AA201" s="150">
        <v>1605.364123725104</v>
      </c>
      <c r="AB201" s="150">
        <v>1393.364123725104</v>
      </c>
      <c r="AC201" s="150">
        <v>1227.3641237251049</v>
      </c>
      <c r="AD201" s="150">
        <v>1098.3641237251049</v>
      </c>
      <c r="AE201" s="150">
        <v>1007.3641237251049</v>
      </c>
      <c r="AF201" s="150">
        <v>936.36412372510483</v>
      </c>
    </row>
    <row r="202" spans="2:32" x14ac:dyDescent="0.2">
      <c r="B202" s="2" t="s">
        <v>37</v>
      </c>
      <c r="C202" s="2" t="s">
        <v>447</v>
      </c>
      <c r="D202" s="2" t="s">
        <v>415</v>
      </c>
      <c r="E202" s="2" t="s">
        <v>433</v>
      </c>
      <c r="F202" s="2" t="str" cm="1">
        <f t="array" ref="F202">INDEX($E$63:$E$161,MATCH($E202,$D$63:$D$161,0),)</f>
        <v>Distillate</v>
      </c>
      <c r="G202" s="150">
        <v>235</v>
      </c>
      <c r="H202" s="150">
        <v>313</v>
      </c>
      <c r="I202" s="150">
        <v>385</v>
      </c>
      <c r="J202" s="150">
        <v>451</v>
      </c>
      <c r="K202" s="150">
        <v>507</v>
      </c>
      <c r="L202" s="150">
        <v>550</v>
      </c>
      <c r="M202" s="150">
        <v>592</v>
      </c>
      <c r="N202" s="150">
        <v>632</v>
      </c>
      <c r="O202" s="150">
        <v>670</v>
      </c>
      <c r="P202" s="150">
        <v>707</v>
      </c>
      <c r="Q202" s="150">
        <v>742</v>
      </c>
      <c r="R202" s="150">
        <v>775</v>
      </c>
      <c r="S202" s="150">
        <v>806</v>
      </c>
      <c r="T202" s="150">
        <v>831</v>
      </c>
      <c r="U202" s="150">
        <v>851</v>
      </c>
      <c r="V202" s="150">
        <v>866</v>
      </c>
      <c r="W202" s="150">
        <v>874</v>
      </c>
      <c r="X202" s="150">
        <v>875</v>
      </c>
      <c r="Y202" s="150">
        <v>868</v>
      </c>
      <c r="Z202" s="150">
        <v>855</v>
      </c>
      <c r="AA202" s="150">
        <v>835</v>
      </c>
      <c r="AB202" s="150">
        <v>807</v>
      </c>
      <c r="AC202" s="150">
        <v>779</v>
      </c>
      <c r="AD202" s="150">
        <v>744</v>
      </c>
      <c r="AE202" s="150">
        <v>707</v>
      </c>
      <c r="AF202" s="150">
        <v>666</v>
      </c>
    </row>
    <row r="203" spans="2:32" x14ac:dyDescent="0.2">
      <c r="B203" s="2" t="s">
        <v>37</v>
      </c>
      <c r="C203" s="2" t="s">
        <v>447</v>
      </c>
      <c r="D203" s="2" t="s">
        <v>415</v>
      </c>
      <c r="E203" s="2" t="s">
        <v>434</v>
      </c>
      <c r="F203" s="2" t="str" cm="1">
        <f t="array" ref="F203">INDEX($E$63:$E$161,MATCH($E203,$D$63:$D$161,0),)</f>
        <v>Distillate</v>
      </c>
      <c r="G203" s="150">
        <v>669</v>
      </c>
      <c r="H203" s="150">
        <v>889</v>
      </c>
      <c r="I203" s="150">
        <v>1094</v>
      </c>
      <c r="J203" s="150">
        <v>1283</v>
      </c>
      <c r="K203" s="150">
        <v>1440</v>
      </c>
      <c r="L203" s="150">
        <v>1564</v>
      </c>
      <c r="M203" s="150">
        <v>1684</v>
      </c>
      <c r="N203" s="150">
        <v>1796</v>
      </c>
      <c r="O203" s="150">
        <v>1902</v>
      </c>
      <c r="P203" s="150">
        <v>2002</v>
      </c>
      <c r="Q203" s="150">
        <v>2096</v>
      </c>
      <c r="R203" s="150">
        <v>2182</v>
      </c>
      <c r="S203" s="150">
        <v>2262</v>
      </c>
      <c r="T203" s="150">
        <v>2333</v>
      </c>
      <c r="U203" s="150">
        <v>2390</v>
      </c>
      <c r="V203" s="150">
        <v>2433</v>
      </c>
      <c r="W203" s="150">
        <v>2457</v>
      </c>
      <c r="X203" s="150">
        <v>2461</v>
      </c>
      <c r="Y203" s="150">
        <v>2445</v>
      </c>
      <c r="Z203" s="150">
        <v>2410</v>
      </c>
      <c r="AA203" s="150">
        <v>2352</v>
      </c>
      <c r="AB203" s="150">
        <v>2271</v>
      </c>
      <c r="AC203" s="150">
        <v>2180</v>
      </c>
      <c r="AD203" s="150">
        <v>2075</v>
      </c>
      <c r="AE203" s="150">
        <v>1961</v>
      </c>
      <c r="AF203" s="150">
        <v>1843</v>
      </c>
    </row>
    <row r="204" spans="2:32" x14ac:dyDescent="0.2">
      <c r="B204" s="2" t="s">
        <v>37</v>
      </c>
      <c r="C204" s="2" t="s">
        <v>447</v>
      </c>
      <c r="D204" s="2" t="s">
        <v>415</v>
      </c>
      <c r="E204" s="2" t="s">
        <v>435</v>
      </c>
      <c r="F204" s="2" t="str" cm="1">
        <f t="array" ref="F204">INDEX($E$63:$E$161,MATCH($E204,$D$63:$D$161,0),)</f>
        <v>Gas</v>
      </c>
      <c r="G204" s="150">
        <v>8536</v>
      </c>
      <c r="H204" s="150">
        <v>11324</v>
      </c>
      <c r="I204" s="150">
        <v>13942</v>
      </c>
      <c r="J204" s="150">
        <v>16529</v>
      </c>
      <c r="K204" s="150">
        <v>19086</v>
      </c>
      <c r="L204" s="150">
        <v>21615</v>
      </c>
      <c r="M204" s="150">
        <v>24137</v>
      </c>
      <c r="N204" s="150">
        <v>26641</v>
      </c>
      <c r="O204" s="150">
        <v>29125</v>
      </c>
      <c r="P204" s="150">
        <v>31578</v>
      </c>
      <c r="Q204" s="150">
        <v>34000</v>
      </c>
      <c r="R204" s="150">
        <v>36383</v>
      </c>
      <c r="S204" s="150">
        <v>38713</v>
      </c>
      <c r="T204" s="150">
        <v>40948</v>
      </c>
      <c r="U204" s="150">
        <v>43056</v>
      </c>
      <c r="V204" s="150">
        <v>45008</v>
      </c>
      <c r="W204" s="150">
        <v>46776</v>
      </c>
      <c r="X204" s="150">
        <v>48336</v>
      </c>
      <c r="Y204" s="150">
        <v>49675</v>
      </c>
      <c r="Z204" s="150">
        <v>50776</v>
      </c>
      <c r="AA204" s="150">
        <v>51661</v>
      </c>
      <c r="AB204" s="150">
        <v>52334</v>
      </c>
      <c r="AC204" s="150">
        <v>52811</v>
      </c>
      <c r="AD204" s="150">
        <v>53125</v>
      </c>
      <c r="AE204" s="150">
        <v>53296</v>
      </c>
      <c r="AF204" s="150">
        <v>53389</v>
      </c>
    </row>
    <row r="205" spans="2:32" x14ac:dyDescent="0.2">
      <c r="B205" s="2" t="s">
        <v>37</v>
      </c>
      <c r="C205" s="2" t="s">
        <v>447</v>
      </c>
      <c r="D205" s="2" t="s">
        <v>415</v>
      </c>
      <c r="E205" s="2" t="s">
        <v>436</v>
      </c>
      <c r="F205" s="2" t="str" cm="1">
        <f t="array" ref="F205">INDEX($E$63:$E$161,MATCH($E205,$D$63:$D$161,0),)</f>
        <v>Gas</v>
      </c>
      <c r="G205" s="150">
        <v>33590</v>
      </c>
      <c r="H205" s="150">
        <v>44528</v>
      </c>
      <c r="I205" s="150">
        <v>54793</v>
      </c>
      <c r="J205" s="150">
        <v>64925</v>
      </c>
      <c r="K205" s="150">
        <v>74936</v>
      </c>
      <c r="L205" s="150">
        <v>84831</v>
      </c>
      <c r="M205" s="150">
        <v>94684</v>
      </c>
      <c r="N205" s="150">
        <v>104456</v>
      </c>
      <c r="O205" s="150">
        <v>114113</v>
      </c>
      <c r="P205" s="150">
        <v>123628</v>
      </c>
      <c r="Q205" s="150">
        <v>132986</v>
      </c>
      <c r="R205" s="150">
        <v>142173</v>
      </c>
      <c r="S205" s="150">
        <v>151142</v>
      </c>
      <c r="T205" s="150">
        <v>159720</v>
      </c>
      <c r="U205" s="150">
        <v>167782</v>
      </c>
      <c r="V205" s="150">
        <v>175214</v>
      </c>
      <c r="W205" s="150">
        <v>181900</v>
      </c>
      <c r="X205" s="150">
        <v>187772</v>
      </c>
      <c r="Y205" s="150">
        <v>192773</v>
      </c>
      <c r="Z205" s="150">
        <v>196867</v>
      </c>
      <c r="AA205" s="150">
        <v>200110</v>
      </c>
      <c r="AB205" s="150">
        <v>202533</v>
      </c>
      <c r="AC205" s="150">
        <v>204204</v>
      </c>
      <c r="AD205" s="150">
        <v>205224</v>
      </c>
      <c r="AE205" s="150">
        <v>205702</v>
      </c>
      <c r="AF205" s="150">
        <v>205880</v>
      </c>
    </row>
    <row r="206" spans="2:32" x14ac:dyDescent="0.2">
      <c r="B206" s="2" t="s">
        <v>37</v>
      </c>
      <c r="C206" s="2" t="s">
        <v>447</v>
      </c>
      <c r="D206" s="2" t="s">
        <v>415</v>
      </c>
      <c r="E206" s="2" t="s">
        <v>422</v>
      </c>
      <c r="F206" s="2" t="str" cm="1">
        <f t="array" ref="F206">INDEX($E$63:$E$161,MATCH($E206,$D$63:$D$161,0),)</f>
        <v>Electric Resistance</v>
      </c>
      <c r="G206" s="150">
        <v>25613.406739872269</v>
      </c>
      <c r="H206" s="150">
        <v>25031.406739872269</v>
      </c>
      <c r="I206" s="150">
        <v>24402.406739872269</v>
      </c>
      <c r="J206" s="150">
        <v>23718.406739872269</v>
      </c>
      <c r="K206" s="150">
        <v>22988.406739872269</v>
      </c>
      <c r="L206" s="150">
        <v>22214.406739872269</v>
      </c>
      <c r="M206" s="150">
        <v>21420.406739872269</v>
      </c>
      <c r="N206" s="150">
        <v>20615.406739872269</v>
      </c>
      <c r="O206" s="150">
        <v>19811.406739872269</v>
      </c>
      <c r="P206" s="150">
        <v>18994.406739872269</v>
      </c>
      <c r="Q206" s="150">
        <v>18176.406739872269</v>
      </c>
      <c r="R206" s="150">
        <v>17353.406739872269</v>
      </c>
      <c r="S206" s="150">
        <v>16528.406739872269</v>
      </c>
      <c r="T206" s="150">
        <v>15712.406739872269</v>
      </c>
      <c r="U206" s="150">
        <v>14916.406739872269</v>
      </c>
      <c r="V206" s="150">
        <v>14139.406739872269</v>
      </c>
      <c r="W206" s="150">
        <v>13393.406739872269</v>
      </c>
      <c r="X206" s="150">
        <v>12677.406739872269</v>
      </c>
      <c r="Y206" s="150">
        <v>11997.406739872269</v>
      </c>
      <c r="Z206" s="150">
        <v>11363.406739872269</v>
      </c>
      <c r="AA206" s="150">
        <v>10753.406739872269</v>
      </c>
      <c r="AB206" s="150">
        <v>10173.406739872269</v>
      </c>
      <c r="AC206" s="150">
        <v>9616.4067398722727</v>
      </c>
      <c r="AD206" s="150">
        <v>9079.4067398722727</v>
      </c>
      <c r="AE206" s="150">
        <v>8554.4067398722709</v>
      </c>
      <c r="AF206" s="150">
        <v>8027.4067398722718</v>
      </c>
    </row>
    <row r="207" spans="2:32" x14ac:dyDescent="0.2">
      <c r="B207" s="2" t="s">
        <v>37</v>
      </c>
      <c r="C207" s="2" t="s">
        <v>447</v>
      </c>
      <c r="D207" s="2" t="s">
        <v>415</v>
      </c>
      <c r="E207" s="2" t="s">
        <v>437</v>
      </c>
      <c r="F207" s="2" t="str" cm="1">
        <f t="array" ref="F207">INDEX($E$63:$E$161,MATCH($E207,$D$63:$D$161,0),)</f>
        <v>Gas</v>
      </c>
      <c r="G207" s="150">
        <v>60694.277784563194</v>
      </c>
      <c r="H207" s="150">
        <v>57867.277784563194</v>
      </c>
      <c r="I207" s="150">
        <v>55016.277784563194</v>
      </c>
      <c r="J207" s="150">
        <v>52158.277784563194</v>
      </c>
      <c r="K207" s="150">
        <v>49295.277784563194</v>
      </c>
      <c r="L207" s="150">
        <v>46414.277784563194</v>
      </c>
      <c r="M207" s="150">
        <v>43538.277784563194</v>
      </c>
      <c r="N207" s="150">
        <v>40675.277784563194</v>
      </c>
      <c r="O207" s="150">
        <v>37829.277784563194</v>
      </c>
      <c r="P207" s="150">
        <v>35012.277784563194</v>
      </c>
      <c r="Q207" s="150">
        <v>32221.27778456319</v>
      </c>
      <c r="R207" s="150">
        <v>29464.277784563201</v>
      </c>
      <c r="S207" s="150">
        <v>26755.27778456319</v>
      </c>
      <c r="T207" s="150">
        <v>24143.277784563201</v>
      </c>
      <c r="U207" s="150">
        <v>21659.27778456319</v>
      </c>
      <c r="V207" s="150">
        <v>19334.27778456319</v>
      </c>
      <c r="W207" s="150">
        <v>17202.27778456319</v>
      </c>
      <c r="X207" s="150">
        <v>15286.27778456319</v>
      </c>
      <c r="Y207" s="150">
        <v>13607.27778456319</v>
      </c>
      <c r="Z207" s="150">
        <v>12177.27778456319</v>
      </c>
      <c r="AA207" s="150">
        <v>10988.27778456319</v>
      </c>
      <c r="AB207" s="150">
        <v>10043.27778456319</v>
      </c>
      <c r="AC207" s="150">
        <v>9327.2777845631917</v>
      </c>
      <c r="AD207" s="150">
        <v>8812.2777845631917</v>
      </c>
      <c r="AE207" s="150">
        <v>8481.2777845631917</v>
      </c>
      <c r="AF207" s="150">
        <v>8263.2777845631917</v>
      </c>
    </row>
    <row r="208" spans="2:32" x14ac:dyDescent="0.2">
      <c r="B208" s="2" t="s">
        <v>37</v>
      </c>
      <c r="C208" s="2" t="s">
        <v>447</v>
      </c>
      <c r="D208" s="2" t="s">
        <v>415</v>
      </c>
      <c r="E208" s="2" t="s">
        <v>438</v>
      </c>
      <c r="F208" s="2" t="str" cm="1">
        <f t="array" ref="F208">INDEX($E$63:$E$161,MATCH($E208,$D$63:$D$161,0),)</f>
        <v>Gas</v>
      </c>
      <c r="G208" s="150">
        <v>240131.14130165821</v>
      </c>
      <c r="H208" s="150">
        <v>228700.1413016583</v>
      </c>
      <c r="I208" s="150">
        <v>217164.1413016583</v>
      </c>
      <c r="J208" s="150">
        <v>205601.1413016583</v>
      </c>
      <c r="K208" s="150">
        <v>194002.1413016583</v>
      </c>
      <c r="L208" s="150">
        <v>182378.1413016583</v>
      </c>
      <c r="M208" s="150">
        <v>170789.1413016583</v>
      </c>
      <c r="N208" s="150">
        <v>159263.1413016583</v>
      </c>
      <c r="O208" s="150">
        <v>147827.1413016583</v>
      </c>
      <c r="P208" s="150">
        <v>136511.1413016583</v>
      </c>
      <c r="Q208" s="150">
        <v>125335.1413016583</v>
      </c>
      <c r="R208" s="150">
        <v>114330.1413016583</v>
      </c>
      <c r="S208" s="150">
        <v>103538.1413016583</v>
      </c>
      <c r="T208" s="150">
        <v>93144.141301658296</v>
      </c>
      <c r="U208" s="150">
        <v>83268.141301658296</v>
      </c>
      <c r="V208" s="150">
        <v>74033.141301658296</v>
      </c>
      <c r="W208" s="150">
        <v>65566.141301658296</v>
      </c>
      <c r="X208" s="150">
        <v>57960.141301658303</v>
      </c>
      <c r="Y208" s="150">
        <v>51297.141301658303</v>
      </c>
      <c r="Z208" s="150">
        <v>45628.141301658303</v>
      </c>
      <c r="AA208" s="150">
        <v>40949.141301658303</v>
      </c>
      <c r="AB208" s="150">
        <v>37239.141301658303</v>
      </c>
      <c r="AC208" s="150">
        <v>34413.141301658303</v>
      </c>
      <c r="AD208" s="150">
        <v>32393.141301658288</v>
      </c>
      <c r="AE208" s="150">
        <v>31064.141301658288</v>
      </c>
      <c r="AF208" s="150">
        <v>30192.141301658288</v>
      </c>
    </row>
    <row r="209" spans="2:32" x14ac:dyDescent="0.2">
      <c r="B209" s="2" t="s">
        <v>37</v>
      </c>
      <c r="C209" s="2" t="s">
        <v>447</v>
      </c>
      <c r="D209" s="2" t="s">
        <v>415</v>
      </c>
      <c r="E209" s="2" t="s">
        <v>439</v>
      </c>
      <c r="F209" s="2" t="str" cm="1">
        <f t="array" ref="F209">INDEX($E$63:$E$161,MATCH($E209,$D$63:$D$161,0),)</f>
        <v>Heat Pump</v>
      </c>
      <c r="G209" s="150">
        <v>933</v>
      </c>
      <c r="H209" s="150">
        <v>1352</v>
      </c>
      <c r="I209" s="150">
        <v>2058</v>
      </c>
      <c r="J209" s="150">
        <v>2829</v>
      </c>
      <c r="K209" s="150">
        <v>3675</v>
      </c>
      <c r="L209" s="150">
        <v>4597</v>
      </c>
      <c r="M209" s="150">
        <v>5529</v>
      </c>
      <c r="N209" s="150">
        <v>6476</v>
      </c>
      <c r="O209" s="150">
        <v>7435</v>
      </c>
      <c r="P209" s="150">
        <v>8403</v>
      </c>
      <c r="Q209" s="150">
        <v>9382</v>
      </c>
      <c r="R209" s="150">
        <v>10365</v>
      </c>
      <c r="S209" s="150">
        <v>11359</v>
      </c>
      <c r="T209" s="150">
        <v>12356</v>
      </c>
      <c r="U209" s="150">
        <v>13350</v>
      </c>
      <c r="V209" s="150">
        <v>14341</v>
      </c>
      <c r="W209" s="150">
        <v>15310</v>
      </c>
      <c r="X209" s="150">
        <v>16258</v>
      </c>
      <c r="Y209" s="150">
        <v>17175</v>
      </c>
      <c r="Z209" s="150">
        <v>18043</v>
      </c>
      <c r="AA209" s="150">
        <v>18853</v>
      </c>
      <c r="AB209" s="150">
        <v>19599</v>
      </c>
      <c r="AC209" s="150">
        <v>20280</v>
      </c>
      <c r="AD209" s="150">
        <v>20902</v>
      </c>
      <c r="AE209" s="150">
        <v>21462</v>
      </c>
      <c r="AF209" s="150">
        <v>21958</v>
      </c>
    </row>
    <row r="210" spans="2:32" x14ac:dyDescent="0.2">
      <c r="B210" s="2" t="s">
        <v>37</v>
      </c>
      <c r="C210" s="2" t="s">
        <v>447</v>
      </c>
      <c r="D210" s="2" t="s">
        <v>415</v>
      </c>
      <c r="E210" s="2" t="s">
        <v>440</v>
      </c>
      <c r="F210" s="2" t="str" cm="1">
        <f t="array" ref="F210">INDEX($E$63:$E$161,MATCH($E210,$D$63:$D$161,0),)</f>
        <v>Other</v>
      </c>
      <c r="G210" s="150">
        <v>2575.8382844275552</v>
      </c>
      <c r="H210" s="150">
        <v>2593.8382844275552</v>
      </c>
      <c r="I210" s="150">
        <v>2607.8382844275561</v>
      </c>
      <c r="J210" s="150">
        <v>2625.8382844275561</v>
      </c>
      <c r="K210" s="150">
        <v>2637.8382844275561</v>
      </c>
      <c r="L210" s="150">
        <v>2650.8382844275561</v>
      </c>
      <c r="M210" s="150">
        <v>2664.8382844275561</v>
      </c>
      <c r="N210" s="150">
        <v>2679.8382844275561</v>
      </c>
      <c r="O210" s="150">
        <v>2693.8382844275561</v>
      </c>
      <c r="P210" s="150">
        <v>2709.8382844275561</v>
      </c>
      <c r="Q210" s="150">
        <v>2724.8382844275561</v>
      </c>
      <c r="R210" s="150">
        <v>2738.8382844275561</v>
      </c>
      <c r="S210" s="150">
        <v>2750.8382844275561</v>
      </c>
      <c r="T210" s="150">
        <v>2763.8382844275561</v>
      </c>
      <c r="U210" s="150">
        <v>2775.8382844275561</v>
      </c>
      <c r="V210" s="150">
        <v>2788.8382844275561</v>
      </c>
      <c r="W210" s="150">
        <v>2797.8382844275561</v>
      </c>
      <c r="X210" s="150">
        <v>2806.8382844275561</v>
      </c>
      <c r="Y210" s="150">
        <v>2818.8382844275561</v>
      </c>
      <c r="Z210" s="150">
        <v>2827.8382844275561</v>
      </c>
      <c r="AA210" s="150">
        <v>2838.8382844275561</v>
      </c>
      <c r="AB210" s="150">
        <v>2849.8382844275561</v>
      </c>
      <c r="AC210" s="150">
        <v>2857.8382844275561</v>
      </c>
      <c r="AD210" s="150">
        <v>2865.8382844275561</v>
      </c>
      <c r="AE210" s="150">
        <v>2871.8382844275561</v>
      </c>
      <c r="AF210" s="150">
        <v>2878.8382844275561</v>
      </c>
    </row>
    <row r="211" spans="2:32" x14ac:dyDescent="0.2">
      <c r="B211" s="2"/>
      <c r="C211" s="2"/>
      <c r="D211" s="2" t="s">
        <v>448</v>
      </c>
      <c r="E211" s="2"/>
      <c r="F211" s="2"/>
      <c r="G211" s="150"/>
      <c r="H211" s="150"/>
      <c r="I211" s="150"/>
      <c r="J211" s="150"/>
      <c r="K211" s="150"/>
      <c r="L211" s="150"/>
      <c r="M211" s="150"/>
      <c r="N211" s="150"/>
      <c r="O211" s="150"/>
      <c r="P211" s="150"/>
      <c r="Q211" s="150"/>
      <c r="R211" s="150"/>
      <c r="S211" s="150"/>
      <c r="T211" s="150"/>
      <c r="U211" s="150"/>
      <c r="V211" s="150"/>
      <c r="W211" s="150"/>
      <c r="X211" s="150"/>
      <c r="Y211" s="150"/>
      <c r="Z211" s="150"/>
      <c r="AA211" s="150"/>
      <c r="AB211" s="150"/>
      <c r="AC211" s="150"/>
      <c r="AD211" s="150"/>
      <c r="AE211" s="150"/>
      <c r="AF211" s="150"/>
    </row>
    <row r="212" spans="2:32" x14ac:dyDescent="0.2">
      <c r="B212" s="2" t="s">
        <v>41</v>
      </c>
      <c r="C212" s="2" t="s">
        <v>447</v>
      </c>
      <c r="D212" s="2" t="s">
        <v>415</v>
      </c>
      <c r="E212" s="2" t="s">
        <v>425</v>
      </c>
      <c r="F212" s="2" t="str" cm="1">
        <f t="array" ref="F212">INDEX($E$63:$E$161,MATCH($E212,$D$63:$D$161,0),)</f>
        <v>Heat Pump</v>
      </c>
      <c r="G212" s="150">
        <v>14164.513848858151</v>
      </c>
      <c r="H212" s="150">
        <v>16261.513848858151</v>
      </c>
      <c r="I212" s="150">
        <v>18850.513848858151</v>
      </c>
      <c r="J212" s="150">
        <v>22685.513848858162</v>
      </c>
      <c r="K212" s="150">
        <v>27685.513848858151</v>
      </c>
      <c r="L212" s="150">
        <v>33761.513848858151</v>
      </c>
      <c r="M212" s="150">
        <v>41076.513848858158</v>
      </c>
      <c r="N212" s="150">
        <v>49607.513848858151</v>
      </c>
      <c r="O212" s="150">
        <v>59353.513848858158</v>
      </c>
      <c r="P212" s="150">
        <v>70313.513848858158</v>
      </c>
      <c r="Q212" s="150">
        <v>82475.513848858158</v>
      </c>
      <c r="R212" s="150">
        <v>94568.513848858158</v>
      </c>
      <c r="S212" s="150">
        <v>106599.5138488582</v>
      </c>
      <c r="T212" s="150">
        <v>118534.5138488581</v>
      </c>
      <c r="U212" s="150">
        <v>130333.5138488581</v>
      </c>
      <c r="V212" s="150">
        <v>141978.51384885819</v>
      </c>
      <c r="W212" s="150">
        <v>153429.51384885819</v>
      </c>
      <c r="X212" s="150">
        <v>164638.51384885819</v>
      </c>
      <c r="Y212" s="150">
        <v>175531.51384885819</v>
      </c>
      <c r="Z212" s="150">
        <v>186042.51384885819</v>
      </c>
      <c r="AA212" s="150">
        <v>195508.51384885819</v>
      </c>
      <c r="AB212" s="150">
        <v>204461.51384885819</v>
      </c>
      <c r="AC212" s="150">
        <v>212820.51384885819</v>
      </c>
      <c r="AD212" s="150">
        <v>220525.51384885819</v>
      </c>
      <c r="AE212" s="150">
        <v>227480.51384885819</v>
      </c>
      <c r="AF212" s="150">
        <v>233647.51384885819</v>
      </c>
    </row>
    <row r="213" spans="2:32" x14ac:dyDescent="0.2">
      <c r="B213" s="2" t="s">
        <v>41</v>
      </c>
      <c r="C213" s="2" t="s">
        <v>447</v>
      </c>
      <c r="D213" s="2" t="s">
        <v>415</v>
      </c>
      <c r="E213" s="2" t="s">
        <v>426</v>
      </c>
      <c r="F213" s="2" t="str" cm="1">
        <f t="array" ref="F213">INDEX($E$63:$E$161,MATCH($E213,$D$63:$D$161,0),)</f>
        <v>Heat Pump</v>
      </c>
      <c r="G213" s="150">
        <v>0</v>
      </c>
      <c r="H213" s="150">
        <v>0</v>
      </c>
      <c r="I213" s="150">
        <v>0</v>
      </c>
      <c r="J213" s="150">
        <v>47</v>
      </c>
      <c r="K213" s="150">
        <v>182</v>
      </c>
      <c r="L213" s="150">
        <v>440</v>
      </c>
      <c r="M213" s="150">
        <v>751</v>
      </c>
      <c r="N213" s="150">
        <v>1113</v>
      </c>
      <c r="O213" s="150">
        <v>1529</v>
      </c>
      <c r="P213" s="150">
        <v>1994</v>
      </c>
      <c r="Q213" s="150">
        <v>2510</v>
      </c>
      <c r="R213" s="150">
        <v>3022</v>
      </c>
      <c r="S213" s="150">
        <v>3533</v>
      </c>
      <c r="T213" s="150">
        <v>4044</v>
      </c>
      <c r="U213" s="150">
        <v>4554</v>
      </c>
      <c r="V213" s="150">
        <v>5062</v>
      </c>
      <c r="W213" s="150">
        <v>5569</v>
      </c>
      <c r="X213" s="150">
        <v>6079</v>
      </c>
      <c r="Y213" s="150">
        <v>6587</v>
      </c>
      <c r="Z213" s="150">
        <v>7092</v>
      </c>
      <c r="AA213" s="150">
        <v>7590</v>
      </c>
      <c r="AB213" s="150">
        <v>8077</v>
      </c>
      <c r="AC213" s="150">
        <v>8544</v>
      </c>
      <c r="AD213" s="150">
        <v>8979</v>
      </c>
      <c r="AE213" s="150">
        <v>9388</v>
      </c>
      <c r="AF213" s="150">
        <v>9766</v>
      </c>
    </row>
    <row r="214" spans="2:32" x14ac:dyDescent="0.2">
      <c r="B214" s="2" t="s">
        <v>41</v>
      </c>
      <c r="C214" s="2" t="s">
        <v>447</v>
      </c>
      <c r="D214" s="2" t="s">
        <v>415</v>
      </c>
      <c r="E214" s="2" t="s">
        <v>427</v>
      </c>
      <c r="F214" s="2" t="str" cm="1">
        <f t="array" ref="F214">INDEX($E$63:$E$161,MATCH($E214,$D$63:$D$161,0),)</f>
        <v>Heat Pump</v>
      </c>
      <c r="G214" s="150">
        <v>0</v>
      </c>
      <c r="H214" s="150">
        <v>0</v>
      </c>
      <c r="I214" s="150">
        <v>0</v>
      </c>
      <c r="J214" s="150">
        <v>47</v>
      </c>
      <c r="K214" s="150">
        <v>182</v>
      </c>
      <c r="L214" s="150">
        <v>440</v>
      </c>
      <c r="M214" s="150">
        <v>751</v>
      </c>
      <c r="N214" s="150">
        <v>1113</v>
      </c>
      <c r="O214" s="150">
        <v>1529</v>
      </c>
      <c r="P214" s="150">
        <v>1994</v>
      </c>
      <c r="Q214" s="150">
        <v>2510</v>
      </c>
      <c r="R214" s="150">
        <v>3022</v>
      </c>
      <c r="S214" s="150">
        <v>3533</v>
      </c>
      <c r="T214" s="150">
        <v>4044</v>
      </c>
      <c r="U214" s="150">
        <v>4554</v>
      </c>
      <c r="V214" s="150">
        <v>5062</v>
      </c>
      <c r="W214" s="150">
        <v>5569</v>
      </c>
      <c r="X214" s="150">
        <v>6079</v>
      </c>
      <c r="Y214" s="150">
        <v>6587</v>
      </c>
      <c r="Z214" s="150">
        <v>7092</v>
      </c>
      <c r="AA214" s="150">
        <v>7590</v>
      </c>
      <c r="AB214" s="150">
        <v>8077</v>
      </c>
      <c r="AC214" s="150">
        <v>8544</v>
      </c>
      <c r="AD214" s="150">
        <v>8979</v>
      </c>
      <c r="AE214" s="150">
        <v>9388</v>
      </c>
      <c r="AF214" s="150">
        <v>9766</v>
      </c>
    </row>
    <row r="215" spans="2:32" x14ac:dyDescent="0.2">
      <c r="B215" s="2" t="s">
        <v>41</v>
      </c>
      <c r="C215" s="2" t="s">
        <v>447</v>
      </c>
      <c r="D215" s="2" t="s">
        <v>415</v>
      </c>
      <c r="E215" s="2" t="s">
        <v>428</v>
      </c>
      <c r="F215" s="2" t="str" cm="1">
        <f t="array" ref="F215">INDEX($E$63:$E$161,MATCH($E215,$D$63:$D$161,0),)</f>
        <v>Distillate</v>
      </c>
      <c r="G215" s="150">
        <v>4182.9313412820165</v>
      </c>
      <c r="H215" s="150">
        <v>3988.931341282017</v>
      </c>
      <c r="I215" s="150">
        <v>3795.931341282017</v>
      </c>
      <c r="J215" s="150">
        <v>3595.931341282017</v>
      </c>
      <c r="K215" s="150">
        <v>3390.931341282017</v>
      </c>
      <c r="L215" s="150">
        <v>3183.9313412820179</v>
      </c>
      <c r="M215" s="150">
        <v>2972.9313412820179</v>
      </c>
      <c r="N215" s="150">
        <v>2766.9313412820179</v>
      </c>
      <c r="O215" s="150">
        <v>2556.9313412820179</v>
      </c>
      <c r="P215" s="150">
        <v>2347.9313412820179</v>
      </c>
      <c r="Q215" s="150">
        <v>2139.9313412820179</v>
      </c>
      <c r="R215" s="150">
        <v>1933.9313412820179</v>
      </c>
      <c r="S215" s="150">
        <v>1730.9313412820179</v>
      </c>
      <c r="T215" s="150">
        <v>1533.9313412820179</v>
      </c>
      <c r="U215" s="150">
        <v>1347.9313412820179</v>
      </c>
      <c r="V215" s="150">
        <v>1172.9313412820179</v>
      </c>
      <c r="W215" s="150">
        <v>1008.931341282018</v>
      </c>
      <c r="X215" s="150">
        <v>860.93134128201791</v>
      </c>
      <c r="Y215" s="150">
        <v>727.93134128201791</v>
      </c>
      <c r="Z215" s="150">
        <v>617.93134128201791</v>
      </c>
      <c r="AA215" s="150">
        <v>525.93134128201791</v>
      </c>
      <c r="AB215" s="150">
        <v>452.93134128201802</v>
      </c>
      <c r="AC215" s="150">
        <v>394.93134128201802</v>
      </c>
      <c r="AD215" s="150">
        <v>349.93134128201802</v>
      </c>
      <c r="AE215" s="150">
        <v>318.93134128201802</v>
      </c>
      <c r="AF215" s="150">
        <v>293.93134128201802</v>
      </c>
    </row>
    <row r="216" spans="2:32" x14ac:dyDescent="0.2">
      <c r="B216" s="2" t="s">
        <v>41</v>
      </c>
      <c r="C216" s="2" t="s">
        <v>447</v>
      </c>
      <c r="D216" s="2" t="s">
        <v>415</v>
      </c>
      <c r="E216" s="2" t="s">
        <v>429</v>
      </c>
      <c r="F216" s="2" t="str" cm="1">
        <f t="array" ref="F216">INDEX($E$63:$E$161,MATCH($E216,$D$63:$D$161,0),)</f>
        <v>Distillate</v>
      </c>
      <c r="G216" s="150">
        <v>11770.364123725099</v>
      </c>
      <c r="H216" s="150">
        <v>11208.364123725099</v>
      </c>
      <c r="I216" s="150">
        <v>10640.364123725099</v>
      </c>
      <c r="J216" s="150">
        <v>10066.364123725099</v>
      </c>
      <c r="K216" s="150">
        <v>9482.3641237251031</v>
      </c>
      <c r="L216" s="150">
        <v>8887.3641237251049</v>
      </c>
      <c r="M216" s="150">
        <v>8288.3641237251049</v>
      </c>
      <c r="N216" s="150">
        <v>7686.364123725104</v>
      </c>
      <c r="O216" s="150">
        <v>7082.3641237251049</v>
      </c>
      <c r="P216" s="150">
        <v>6481.3641237251049</v>
      </c>
      <c r="Q216" s="150">
        <v>5883.364123725104</v>
      </c>
      <c r="R216" s="150">
        <v>5297.3641237251049</v>
      </c>
      <c r="S216" s="150">
        <v>4718.3641237251049</v>
      </c>
      <c r="T216" s="150">
        <v>4159.3641237251049</v>
      </c>
      <c r="U216" s="150">
        <v>3630.3641237251049</v>
      </c>
      <c r="V216" s="150">
        <v>3128.3641237251049</v>
      </c>
      <c r="W216" s="150">
        <v>2671.364123725104</v>
      </c>
      <c r="X216" s="150">
        <v>2257.3641237251049</v>
      </c>
      <c r="Y216" s="150">
        <v>1891.364123725104</v>
      </c>
      <c r="Z216" s="150">
        <v>1575.364123725104</v>
      </c>
      <c r="AA216" s="150">
        <v>1310.364123725104</v>
      </c>
      <c r="AB216" s="150">
        <v>1097.3641237251049</v>
      </c>
      <c r="AC216" s="150">
        <v>931.36412372510483</v>
      </c>
      <c r="AD216" s="150">
        <v>805.36412372510472</v>
      </c>
      <c r="AE216" s="150">
        <v>716.36412372510472</v>
      </c>
      <c r="AF216" s="150">
        <v>649.36412372510472</v>
      </c>
    </row>
    <row r="217" spans="2:32" x14ac:dyDescent="0.2">
      <c r="B217" s="2" t="s">
        <v>41</v>
      </c>
      <c r="C217" s="2" t="s">
        <v>447</v>
      </c>
      <c r="D217" s="2" t="s">
        <v>415</v>
      </c>
      <c r="E217" s="2" t="s">
        <v>442</v>
      </c>
      <c r="F217" s="2" t="str" cm="1">
        <f t="array" ref="F217">INDEX($E$63:$E$161,MATCH($E217,$D$63:$D$161,0),)</f>
        <v>Heat Pump</v>
      </c>
      <c r="G217" s="150">
        <v>0</v>
      </c>
      <c r="H217" s="150">
        <v>0</v>
      </c>
      <c r="I217" s="150">
        <v>0</v>
      </c>
      <c r="J217" s="150">
        <v>0</v>
      </c>
      <c r="K217" s="150">
        <v>0</v>
      </c>
      <c r="L217" s="150">
        <v>0</v>
      </c>
      <c r="M217" s="150">
        <v>0</v>
      </c>
      <c r="N217" s="150">
        <v>0</v>
      </c>
      <c r="O217" s="150">
        <v>0</v>
      </c>
      <c r="P217" s="150">
        <v>0</v>
      </c>
      <c r="Q217" s="150">
        <v>0</v>
      </c>
      <c r="R217" s="150">
        <v>0</v>
      </c>
      <c r="S217" s="150">
        <v>0</v>
      </c>
      <c r="T217" s="150">
        <v>0</v>
      </c>
      <c r="U217" s="150">
        <v>0</v>
      </c>
      <c r="V217" s="150">
        <v>0</v>
      </c>
      <c r="W217" s="150">
        <v>0</v>
      </c>
      <c r="X217" s="150">
        <v>0</v>
      </c>
      <c r="Y217" s="150">
        <v>0</v>
      </c>
      <c r="Z217" s="150">
        <v>0</v>
      </c>
      <c r="AA217" s="150">
        <v>599</v>
      </c>
      <c r="AB217" s="150">
        <v>1197</v>
      </c>
      <c r="AC217" s="150">
        <v>1796</v>
      </c>
      <c r="AD217" s="150">
        <v>2396</v>
      </c>
      <c r="AE217" s="150">
        <v>2994</v>
      </c>
      <c r="AF217" s="150">
        <v>3592</v>
      </c>
    </row>
    <row r="218" spans="2:32" x14ac:dyDescent="0.2">
      <c r="B218" s="2" t="s">
        <v>41</v>
      </c>
      <c r="C218" s="2" t="s">
        <v>447</v>
      </c>
      <c r="D218" s="2" t="s">
        <v>415</v>
      </c>
      <c r="E218" s="2" t="s">
        <v>433</v>
      </c>
      <c r="F218" s="2" t="str" cm="1">
        <f t="array" ref="F218">INDEX($E$63:$E$161,MATCH($E218,$D$63:$D$161,0),)</f>
        <v>Distillate</v>
      </c>
      <c r="G218" s="150">
        <v>221</v>
      </c>
      <c r="H218" s="150">
        <v>293</v>
      </c>
      <c r="I218" s="150">
        <v>359</v>
      </c>
      <c r="J218" s="150">
        <v>419</v>
      </c>
      <c r="K218" s="150">
        <v>472</v>
      </c>
      <c r="L218" s="150">
        <v>516</v>
      </c>
      <c r="M218" s="150">
        <v>553</v>
      </c>
      <c r="N218" s="150">
        <v>581</v>
      </c>
      <c r="O218" s="150">
        <v>599</v>
      </c>
      <c r="P218" s="150">
        <v>608</v>
      </c>
      <c r="Q218" s="150">
        <v>608</v>
      </c>
      <c r="R218" s="150">
        <v>608</v>
      </c>
      <c r="S218" s="150">
        <v>608</v>
      </c>
      <c r="T218" s="150">
        <v>605</v>
      </c>
      <c r="U218" s="150">
        <v>599</v>
      </c>
      <c r="V218" s="150">
        <v>590</v>
      </c>
      <c r="W218" s="150">
        <v>577</v>
      </c>
      <c r="X218" s="150">
        <v>560</v>
      </c>
      <c r="Y218" s="150">
        <v>536</v>
      </c>
      <c r="Z218" s="150">
        <v>508</v>
      </c>
      <c r="AA218" s="150">
        <v>475</v>
      </c>
      <c r="AB218" s="150">
        <v>439</v>
      </c>
      <c r="AC218" s="150">
        <v>400</v>
      </c>
      <c r="AD218" s="150">
        <v>357</v>
      </c>
      <c r="AE218" s="150">
        <v>313</v>
      </c>
      <c r="AF218" s="150">
        <v>274</v>
      </c>
    </row>
    <row r="219" spans="2:32" x14ac:dyDescent="0.2">
      <c r="B219" s="2" t="s">
        <v>41</v>
      </c>
      <c r="C219" s="2" t="s">
        <v>447</v>
      </c>
      <c r="D219" s="2" t="s">
        <v>415</v>
      </c>
      <c r="E219" s="2" t="s">
        <v>434</v>
      </c>
      <c r="F219" s="2" t="str" cm="1">
        <f t="array" ref="F219">INDEX($E$63:$E$161,MATCH($E219,$D$63:$D$161,0),)</f>
        <v>Distillate</v>
      </c>
      <c r="G219" s="150">
        <v>624</v>
      </c>
      <c r="H219" s="150">
        <v>828</v>
      </c>
      <c r="I219" s="150">
        <v>1016</v>
      </c>
      <c r="J219" s="150">
        <v>1185</v>
      </c>
      <c r="K219" s="150">
        <v>1335</v>
      </c>
      <c r="L219" s="150">
        <v>1462</v>
      </c>
      <c r="M219" s="150">
        <v>1566</v>
      </c>
      <c r="N219" s="150">
        <v>1644</v>
      </c>
      <c r="O219" s="150">
        <v>1696</v>
      </c>
      <c r="P219" s="150">
        <v>1719</v>
      </c>
      <c r="Q219" s="150">
        <v>1715</v>
      </c>
      <c r="R219" s="150">
        <v>1709</v>
      </c>
      <c r="S219" s="150">
        <v>1702</v>
      </c>
      <c r="T219" s="150">
        <v>1690</v>
      </c>
      <c r="U219" s="150">
        <v>1672</v>
      </c>
      <c r="V219" s="150">
        <v>1648</v>
      </c>
      <c r="W219" s="150">
        <v>1609</v>
      </c>
      <c r="X219" s="150">
        <v>1557</v>
      </c>
      <c r="Y219" s="150">
        <v>1494</v>
      </c>
      <c r="Z219" s="150">
        <v>1419</v>
      </c>
      <c r="AA219" s="150">
        <v>1327</v>
      </c>
      <c r="AB219" s="150">
        <v>1222</v>
      </c>
      <c r="AC219" s="150">
        <v>1106</v>
      </c>
      <c r="AD219" s="150">
        <v>981</v>
      </c>
      <c r="AE219" s="150">
        <v>858</v>
      </c>
      <c r="AF219" s="150">
        <v>739</v>
      </c>
    </row>
    <row r="220" spans="2:32" x14ac:dyDescent="0.2">
      <c r="B220" s="2" t="s">
        <v>41</v>
      </c>
      <c r="C220" s="2" t="s">
        <v>447</v>
      </c>
      <c r="D220" s="2" t="s">
        <v>415</v>
      </c>
      <c r="E220" s="2" t="s">
        <v>435</v>
      </c>
      <c r="F220" s="2" t="str" cm="1">
        <f t="array" ref="F220">INDEX($E$63:$E$161,MATCH($E220,$D$63:$D$161,0),)</f>
        <v>Gas</v>
      </c>
      <c r="G220" s="150">
        <v>8460</v>
      </c>
      <c r="H220" s="150">
        <v>11073</v>
      </c>
      <c r="I220" s="150">
        <v>13580</v>
      </c>
      <c r="J220" s="150">
        <v>15813</v>
      </c>
      <c r="K220" s="150">
        <v>17763</v>
      </c>
      <c r="L220" s="150">
        <v>19416</v>
      </c>
      <c r="M220" s="150">
        <v>20753</v>
      </c>
      <c r="N220" s="150">
        <v>21755</v>
      </c>
      <c r="O220" s="150">
        <v>22411</v>
      </c>
      <c r="P220" s="150">
        <v>22695</v>
      </c>
      <c r="Q220" s="150">
        <v>22600</v>
      </c>
      <c r="R220" s="150">
        <v>22471</v>
      </c>
      <c r="S220" s="150">
        <v>22297</v>
      </c>
      <c r="T220" s="150">
        <v>22036</v>
      </c>
      <c r="U220" s="150">
        <v>21661</v>
      </c>
      <c r="V220" s="150">
        <v>21142</v>
      </c>
      <c r="W220" s="150">
        <v>20464</v>
      </c>
      <c r="X220" s="150">
        <v>19602</v>
      </c>
      <c r="Y220" s="150">
        <v>18554</v>
      </c>
      <c r="Z220" s="150">
        <v>17321</v>
      </c>
      <c r="AA220" s="150">
        <v>15925</v>
      </c>
      <c r="AB220" s="150">
        <v>14392</v>
      </c>
      <c r="AC220" s="150">
        <v>12754</v>
      </c>
      <c r="AD220" s="150">
        <v>11071</v>
      </c>
      <c r="AE220" s="150">
        <v>9378</v>
      </c>
      <c r="AF220" s="150">
        <v>7756</v>
      </c>
    </row>
    <row r="221" spans="2:32" x14ac:dyDescent="0.2">
      <c r="B221" s="2" t="s">
        <v>41</v>
      </c>
      <c r="C221" s="2" t="s">
        <v>447</v>
      </c>
      <c r="D221" s="2" t="s">
        <v>415</v>
      </c>
      <c r="E221" s="2" t="s">
        <v>436</v>
      </c>
      <c r="F221" s="2" t="str" cm="1">
        <f t="array" ref="F221">INDEX($E$63:$E$161,MATCH($E221,$D$63:$D$161,0),)</f>
        <v>Gas</v>
      </c>
      <c r="G221" s="150">
        <v>33281</v>
      </c>
      <c r="H221" s="150">
        <v>43538</v>
      </c>
      <c r="I221" s="150">
        <v>53367</v>
      </c>
      <c r="J221" s="150">
        <v>62118</v>
      </c>
      <c r="K221" s="150">
        <v>69756</v>
      </c>
      <c r="L221" s="150">
        <v>76229</v>
      </c>
      <c r="M221" s="150">
        <v>81459</v>
      </c>
      <c r="N221" s="150">
        <v>85372</v>
      </c>
      <c r="O221" s="150">
        <v>87895</v>
      </c>
      <c r="P221" s="150">
        <v>88957</v>
      </c>
      <c r="Q221" s="150">
        <v>88509</v>
      </c>
      <c r="R221" s="150">
        <v>87913</v>
      </c>
      <c r="S221" s="150">
        <v>87134</v>
      </c>
      <c r="T221" s="150">
        <v>86000</v>
      </c>
      <c r="U221" s="150">
        <v>84418</v>
      </c>
      <c r="V221" s="150">
        <v>82285</v>
      </c>
      <c r="W221" s="150">
        <v>79502</v>
      </c>
      <c r="X221" s="150">
        <v>76025</v>
      </c>
      <c r="Y221" s="150">
        <v>71821</v>
      </c>
      <c r="Z221" s="150">
        <v>66928</v>
      </c>
      <c r="AA221" s="150">
        <v>61403</v>
      </c>
      <c r="AB221" s="150">
        <v>55354</v>
      </c>
      <c r="AC221" s="150">
        <v>48934</v>
      </c>
      <c r="AD221" s="150">
        <v>42327</v>
      </c>
      <c r="AE221" s="150">
        <v>35722</v>
      </c>
      <c r="AF221" s="150">
        <v>29425</v>
      </c>
    </row>
    <row r="222" spans="2:32" x14ac:dyDescent="0.2">
      <c r="B222" s="2" t="s">
        <v>41</v>
      </c>
      <c r="C222" s="2" t="s">
        <v>447</v>
      </c>
      <c r="D222" s="2" t="s">
        <v>415</v>
      </c>
      <c r="E222" s="2" t="s">
        <v>422</v>
      </c>
      <c r="F222" s="2" t="str" cm="1">
        <f t="array" ref="F222">INDEX($E$63:$E$161,MATCH($E222,$D$63:$D$161,0),)</f>
        <v>Electric Resistance</v>
      </c>
      <c r="G222" s="150">
        <v>25413.406739872269</v>
      </c>
      <c r="H222" s="150">
        <v>24784.406739872269</v>
      </c>
      <c r="I222" s="150">
        <v>24102.406739872269</v>
      </c>
      <c r="J222" s="150">
        <v>23346.406739872269</v>
      </c>
      <c r="K222" s="150">
        <v>22522.406739872269</v>
      </c>
      <c r="L222" s="150">
        <v>21629.406739872269</v>
      </c>
      <c r="M222" s="150">
        <v>20656.406739872269</v>
      </c>
      <c r="N222" s="150">
        <v>19616.406739872269</v>
      </c>
      <c r="O222" s="150">
        <v>18518.406739872269</v>
      </c>
      <c r="P222" s="150">
        <v>17351.406739872269</v>
      </c>
      <c r="Q222" s="150">
        <v>16129.406739872269</v>
      </c>
      <c r="R222" s="150">
        <v>14914.406739872269</v>
      </c>
      <c r="S222" s="150">
        <v>13716.406739872269</v>
      </c>
      <c r="T222" s="150">
        <v>12544.406739872269</v>
      </c>
      <c r="U222" s="150">
        <v>11406.406739872269</v>
      </c>
      <c r="V222" s="150">
        <v>10307.406739872269</v>
      </c>
      <c r="W222" s="150">
        <v>9251.4067398722727</v>
      </c>
      <c r="X222" s="150">
        <v>8241.4067398722709</v>
      </c>
      <c r="Y222" s="150">
        <v>7295.4067398722718</v>
      </c>
      <c r="Z222" s="150">
        <v>6413.4067398722718</v>
      </c>
      <c r="AA222" s="150">
        <v>5603.4067398722718</v>
      </c>
      <c r="AB222" s="150">
        <v>4860.4067398722727</v>
      </c>
      <c r="AC222" s="150">
        <v>4187.4067398722718</v>
      </c>
      <c r="AD222" s="150">
        <v>3589.4067398722718</v>
      </c>
      <c r="AE222" s="150">
        <v>3058.4067398722718</v>
      </c>
      <c r="AF222" s="150">
        <v>2596.4067398722718</v>
      </c>
    </row>
    <row r="223" spans="2:32" x14ac:dyDescent="0.2">
      <c r="B223" s="2" t="s">
        <v>41</v>
      </c>
      <c r="C223" s="2" t="s">
        <v>447</v>
      </c>
      <c r="D223" s="2" t="s">
        <v>415</v>
      </c>
      <c r="E223" s="2" t="s">
        <v>437</v>
      </c>
      <c r="F223" s="2" t="str" cm="1">
        <f t="array" ref="F223">INDEX($E$63:$E$161,MATCH($E223,$D$63:$D$161,0),)</f>
        <v>Gas</v>
      </c>
      <c r="G223" s="150">
        <v>60672.277784563194</v>
      </c>
      <c r="H223" s="150">
        <v>57824.277784563194</v>
      </c>
      <c r="I223" s="150">
        <v>54957.277784563194</v>
      </c>
      <c r="J223" s="150">
        <v>52009.277784563194</v>
      </c>
      <c r="K223" s="150">
        <v>48991.277784563194</v>
      </c>
      <c r="L223" s="150">
        <v>45900.277784563194</v>
      </c>
      <c r="M223" s="150">
        <v>42761.277784563194</v>
      </c>
      <c r="N223" s="150">
        <v>39600.277784563194</v>
      </c>
      <c r="O223" s="150">
        <v>36428.277784563194</v>
      </c>
      <c r="P223" s="150">
        <v>33273.277784563194</v>
      </c>
      <c r="Q223" s="150">
        <v>30140.27778456319</v>
      </c>
      <c r="R223" s="150">
        <v>27042.277784563201</v>
      </c>
      <c r="S223" s="150">
        <v>23995.27778456319</v>
      </c>
      <c r="T223" s="150">
        <v>21047.27778456319</v>
      </c>
      <c r="U223" s="150">
        <v>18229.27778456319</v>
      </c>
      <c r="V223" s="150">
        <v>15570.27778456319</v>
      </c>
      <c r="W223" s="150">
        <v>13108.27778456319</v>
      </c>
      <c r="X223" s="150">
        <v>10869.27778456319</v>
      </c>
      <c r="Y223" s="150">
        <v>8871.2777845631917</v>
      </c>
      <c r="Z223" s="150">
        <v>7129.2777845631908</v>
      </c>
      <c r="AA223" s="150">
        <v>5639.2777845631908</v>
      </c>
      <c r="AB223" s="150">
        <v>4406.2777845631908</v>
      </c>
      <c r="AC223" s="150">
        <v>3420.2777845631908</v>
      </c>
      <c r="AD223" s="150">
        <v>2651.2777845631908</v>
      </c>
      <c r="AE223" s="150">
        <v>2091.2777845631908</v>
      </c>
      <c r="AF223" s="150">
        <v>1672.277784563192</v>
      </c>
    </row>
    <row r="224" spans="2:32" x14ac:dyDescent="0.2">
      <c r="B224" s="2" t="s">
        <v>41</v>
      </c>
      <c r="C224" s="2" t="s">
        <v>447</v>
      </c>
      <c r="D224" s="2" t="s">
        <v>415</v>
      </c>
      <c r="E224" s="2" t="s">
        <v>438</v>
      </c>
      <c r="F224" s="2" t="str" cm="1">
        <f t="array" ref="F224">INDEX($E$63:$E$161,MATCH($E224,$D$63:$D$161,0),)</f>
        <v>Gas</v>
      </c>
      <c r="G224" s="150">
        <v>240039.14130165821</v>
      </c>
      <c r="H224" s="150">
        <v>228514.1413016583</v>
      </c>
      <c r="I224" s="150">
        <v>216917.1413016583</v>
      </c>
      <c r="J224" s="150">
        <v>204999.1413016583</v>
      </c>
      <c r="K224" s="150">
        <v>192792.1413016583</v>
      </c>
      <c r="L224" s="150">
        <v>180349.1413016583</v>
      </c>
      <c r="M224" s="150">
        <v>167750.1413016583</v>
      </c>
      <c r="N224" s="150">
        <v>155065.1413016583</v>
      </c>
      <c r="O224" s="150">
        <v>142365.1413016583</v>
      </c>
      <c r="P224" s="150">
        <v>129725.1413016583</v>
      </c>
      <c r="Q224" s="150">
        <v>117211.1413016583</v>
      </c>
      <c r="R224" s="150">
        <v>104870.1413016583</v>
      </c>
      <c r="S224" s="150">
        <v>92747.141301658296</v>
      </c>
      <c r="T224" s="150">
        <v>81030.141301658296</v>
      </c>
      <c r="U224" s="150">
        <v>69840.141301658296</v>
      </c>
      <c r="V224" s="150">
        <v>59304.141301658303</v>
      </c>
      <c r="W224" s="150">
        <v>49558.141301658303</v>
      </c>
      <c r="X224" s="150">
        <v>40687.141301658303</v>
      </c>
      <c r="Y224" s="150">
        <v>32782.141301658303</v>
      </c>
      <c r="Z224" s="150">
        <v>25904.141301658288</v>
      </c>
      <c r="AA224" s="150">
        <v>20060.141301658288</v>
      </c>
      <c r="AB224" s="150">
        <v>15235.14130165829</v>
      </c>
      <c r="AC224" s="150">
        <v>11379.14130165829</v>
      </c>
      <c r="AD224" s="150">
        <v>8404.1413016582919</v>
      </c>
      <c r="AE224" s="150">
        <v>6208.1413016582928</v>
      </c>
      <c r="AF224" s="150">
        <v>4584.1413016582928</v>
      </c>
    </row>
    <row r="225" spans="2:32" x14ac:dyDescent="0.2">
      <c r="B225" s="2" t="s">
        <v>41</v>
      </c>
      <c r="C225" s="2" t="s">
        <v>447</v>
      </c>
      <c r="D225" s="2" t="s">
        <v>415</v>
      </c>
      <c r="E225" s="2" t="s">
        <v>439</v>
      </c>
      <c r="F225" s="2" t="str" cm="1">
        <f t="array" ref="F225">INDEX($E$63:$E$161,MATCH($E225,$D$63:$D$161,0),)</f>
        <v>Heat Pump</v>
      </c>
      <c r="G225" s="150">
        <v>1275</v>
      </c>
      <c r="H225" s="150">
        <v>2033</v>
      </c>
      <c r="I225" s="150">
        <v>2997</v>
      </c>
      <c r="J225" s="150">
        <v>4503</v>
      </c>
      <c r="K225" s="150">
        <v>6563</v>
      </c>
      <c r="L225" s="150">
        <v>9192</v>
      </c>
      <c r="M225" s="150">
        <v>12381</v>
      </c>
      <c r="N225" s="150">
        <v>16127</v>
      </c>
      <c r="O225" s="150">
        <v>20435</v>
      </c>
      <c r="P225" s="150">
        <v>25306</v>
      </c>
      <c r="Q225" s="150">
        <v>30742</v>
      </c>
      <c r="R225" s="150">
        <v>36183</v>
      </c>
      <c r="S225" s="150">
        <v>41624</v>
      </c>
      <c r="T225" s="150">
        <v>47058</v>
      </c>
      <c r="U225" s="150">
        <v>52472</v>
      </c>
      <c r="V225" s="150">
        <v>57856</v>
      </c>
      <c r="W225" s="150">
        <v>63184</v>
      </c>
      <c r="X225" s="150">
        <v>68444</v>
      </c>
      <c r="Y225" s="150">
        <v>73611</v>
      </c>
      <c r="Z225" s="150">
        <v>78647</v>
      </c>
      <c r="AA225" s="150">
        <v>83522</v>
      </c>
      <c r="AB225" s="150">
        <v>88209</v>
      </c>
      <c r="AC225" s="150">
        <v>92660</v>
      </c>
      <c r="AD225" s="150">
        <v>96850</v>
      </c>
      <c r="AE225" s="150">
        <v>100735</v>
      </c>
      <c r="AF225" s="150">
        <v>104277</v>
      </c>
    </row>
    <row r="226" spans="2:32" x14ac:dyDescent="0.2">
      <c r="B226" s="2" t="s">
        <v>41</v>
      </c>
      <c r="C226" s="2" t="s">
        <v>447</v>
      </c>
      <c r="D226" s="2" t="s">
        <v>415</v>
      </c>
      <c r="E226" s="2" t="s">
        <v>440</v>
      </c>
      <c r="F226" s="2" t="str" cm="1">
        <f t="array" ref="F226">INDEX($E$63:$E$161,MATCH($E226,$D$63:$D$161,0),)</f>
        <v>Other</v>
      </c>
      <c r="G226" s="150">
        <v>2575.8382844275552</v>
      </c>
      <c r="H226" s="150">
        <v>2592.8382844275552</v>
      </c>
      <c r="I226" s="150">
        <v>2606.8382844275561</v>
      </c>
      <c r="J226" s="150">
        <v>2607.8382844275561</v>
      </c>
      <c r="K226" s="150">
        <v>2587.8382844275561</v>
      </c>
      <c r="L226" s="150">
        <v>2554.8382844275561</v>
      </c>
      <c r="M226" s="150">
        <v>2506.8382844275561</v>
      </c>
      <c r="N226" s="150">
        <v>2443.8382844275561</v>
      </c>
      <c r="O226" s="150">
        <v>2364.8382844275561</v>
      </c>
      <c r="P226" s="150">
        <v>2272.8382844275561</v>
      </c>
      <c r="Q226" s="150">
        <v>2164.8382844275561</v>
      </c>
      <c r="R226" s="150">
        <v>2055.8382844275561</v>
      </c>
      <c r="S226" s="150">
        <v>1944.8382844275559</v>
      </c>
      <c r="T226" s="150">
        <v>1834.8382844275559</v>
      </c>
      <c r="U226" s="150">
        <v>1724.8382844275559</v>
      </c>
      <c r="V226" s="150">
        <v>1614.8382844275559</v>
      </c>
      <c r="W226" s="150">
        <v>1502.8382844275559</v>
      </c>
      <c r="X226" s="150">
        <v>1391.8382844275559</v>
      </c>
      <c r="Y226" s="150">
        <v>1282.8382844275559</v>
      </c>
      <c r="Z226" s="150">
        <v>1173.8382844275559</v>
      </c>
      <c r="AA226" s="150">
        <v>1068.8382844275559</v>
      </c>
      <c r="AB226" s="150">
        <v>964.838284427556</v>
      </c>
      <c r="AC226" s="150">
        <v>863.83828442755589</v>
      </c>
      <c r="AD226" s="150">
        <v>764.83828442755589</v>
      </c>
      <c r="AE226" s="150">
        <v>671.83828442755589</v>
      </c>
      <c r="AF226" s="150">
        <v>587.83828442755589</v>
      </c>
    </row>
    <row r="227" spans="2:32" x14ac:dyDescent="0.2">
      <c r="B227" s="2"/>
      <c r="C227" s="2"/>
      <c r="D227" s="2" t="s">
        <v>448</v>
      </c>
      <c r="E227" s="2"/>
      <c r="F227" s="2"/>
      <c r="G227" s="150"/>
      <c r="H227" s="150"/>
      <c r="I227" s="150"/>
      <c r="J227" s="150"/>
      <c r="K227" s="150"/>
      <c r="L227" s="150"/>
      <c r="M227" s="150"/>
      <c r="N227" s="150"/>
      <c r="O227" s="150"/>
      <c r="P227" s="150"/>
      <c r="Q227" s="150"/>
      <c r="R227" s="150"/>
      <c r="S227" s="150"/>
      <c r="T227" s="150"/>
      <c r="U227" s="150"/>
      <c r="V227" s="150"/>
      <c r="W227" s="150"/>
      <c r="X227" s="150"/>
      <c r="Y227" s="150"/>
      <c r="Z227" s="150"/>
      <c r="AA227" s="150"/>
      <c r="AB227" s="150"/>
      <c r="AC227" s="150"/>
      <c r="AD227" s="150"/>
      <c r="AE227" s="150"/>
      <c r="AF227" s="150"/>
    </row>
    <row r="228" spans="2:32" x14ac:dyDescent="0.2">
      <c r="B228" s="2" t="s">
        <v>43</v>
      </c>
      <c r="C228" s="2" t="s">
        <v>447</v>
      </c>
      <c r="D228" s="2" t="s">
        <v>415</v>
      </c>
      <c r="E228" s="2" t="s">
        <v>425</v>
      </c>
      <c r="F228" s="2" t="str" cm="1">
        <f t="array" ref="F228">INDEX($E$63:$E$161,MATCH($E228,$D$63:$D$161,0),)</f>
        <v>Heat Pump</v>
      </c>
      <c r="G228" s="150">
        <v>14164.513848858151</v>
      </c>
      <c r="H228" s="150">
        <v>16261.513848858151</v>
      </c>
      <c r="I228" s="150">
        <v>18850.513848858151</v>
      </c>
      <c r="J228" s="150">
        <v>22573.513848858162</v>
      </c>
      <c r="K228" s="150">
        <v>27279.513848858151</v>
      </c>
      <c r="L228" s="150">
        <v>32806.513848858151</v>
      </c>
      <c r="M228" s="150">
        <v>39456.513848858158</v>
      </c>
      <c r="N228" s="150">
        <v>47210.513848858158</v>
      </c>
      <c r="O228" s="150">
        <v>56075.513848858158</v>
      </c>
      <c r="P228" s="150">
        <v>66042.513848858158</v>
      </c>
      <c r="Q228" s="150">
        <v>77111.513848858158</v>
      </c>
      <c r="R228" s="150">
        <v>88115.513848858158</v>
      </c>
      <c r="S228" s="150">
        <v>99058.513848858158</v>
      </c>
      <c r="T228" s="150">
        <v>109908.5138488581</v>
      </c>
      <c r="U228" s="150">
        <v>120627.5138488581</v>
      </c>
      <c r="V228" s="150">
        <v>131206.51384885819</v>
      </c>
      <c r="W228" s="150">
        <v>141593.51384885819</v>
      </c>
      <c r="X228" s="150">
        <v>151744.51384885819</v>
      </c>
      <c r="Y228" s="150">
        <v>161600.51384885819</v>
      </c>
      <c r="Z228" s="150">
        <v>171099.51384885819</v>
      </c>
      <c r="AA228" s="150">
        <v>179637.51384885819</v>
      </c>
      <c r="AB228" s="150">
        <v>187702.51384885819</v>
      </c>
      <c r="AC228" s="150">
        <v>195229.51384885819</v>
      </c>
      <c r="AD228" s="150">
        <v>202154.51384885819</v>
      </c>
      <c r="AE228" s="150">
        <v>208407.51384885819</v>
      </c>
      <c r="AF228" s="150">
        <v>213959.51384885819</v>
      </c>
    </row>
    <row r="229" spans="2:32" x14ac:dyDescent="0.2">
      <c r="B229" s="2" t="s">
        <v>43</v>
      </c>
      <c r="C229" s="2" t="s">
        <v>447</v>
      </c>
      <c r="D229" s="2" t="s">
        <v>415</v>
      </c>
      <c r="E229" s="2" t="s">
        <v>443</v>
      </c>
      <c r="F229" s="2" t="str" cm="1">
        <f t="array" ref="F229">INDEX($E$63:$E$161,MATCH($E229,$D$63:$D$161,0),)</f>
        <v>Heat Pump</v>
      </c>
      <c r="G229" s="150">
        <v>0</v>
      </c>
      <c r="H229" s="150">
        <v>0</v>
      </c>
      <c r="I229" s="150">
        <v>0</v>
      </c>
      <c r="J229" s="150">
        <v>209</v>
      </c>
      <c r="K229" s="150">
        <v>778</v>
      </c>
      <c r="L229" s="150">
        <v>1849</v>
      </c>
      <c r="M229" s="150">
        <v>3137</v>
      </c>
      <c r="N229" s="150">
        <v>4641</v>
      </c>
      <c r="O229" s="150">
        <v>6352</v>
      </c>
      <c r="P229" s="150">
        <v>8277</v>
      </c>
      <c r="Q229" s="150">
        <v>10405</v>
      </c>
      <c r="R229" s="150">
        <v>12521</v>
      </c>
      <c r="S229" s="150">
        <v>14633</v>
      </c>
      <c r="T229" s="150">
        <v>16741</v>
      </c>
      <c r="U229" s="150">
        <v>18841</v>
      </c>
      <c r="V229" s="150">
        <v>20929</v>
      </c>
      <c r="W229" s="150">
        <v>23010</v>
      </c>
      <c r="X229" s="150">
        <v>25084</v>
      </c>
      <c r="Y229" s="150">
        <v>27138</v>
      </c>
      <c r="Z229" s="150">
        <v>29155</v>
      </c>
      <c r="AA229" s="150">
        <v>31125</v>
      </c>
      <c r="AB229" s="150">
        <v>33023</v>
      </c>
      <c r="AC229" s="150">
        <v>34833</v>
      </c>
      <c r="AD229" s="150">
        <v>36530</v>
      </c>
      <c r="AE229" s="150">
        <v>38091</v>
      </c>
      <c r="AF229" s="150">
        <v>39494</v>
      </c>
    </row>
    <row r="230" spans="2:32" x14ac:dyDescent="0.2">
      <c r="B230" s="2" t="s">
        <v>43</v>
      </c>
      <c r="C230" s="2" t="s">
        <v>447</v>
      </c>
      <c r="D230" s="2" t="s">
        <v>415</v>
      </c>
      <c r="E230" s="2" t="s">
        <v>428</v>
      </c>
      <c r="F230" s="2" t="str" cm="1">
        <f t="array" ref="F230">INDEX($E$63:$E$161,MATCH($E230,$D$63:$D$161,0),)</f>
        <v>Distillate</v>
      </c>
      <c r="G230" s="150">
        <v>4182.9313412820165</v>
      </c>
      <c r="H230" s="150">
        <v>3988.931341282017</v>
      </c>
      <c r="I230" s="150">
        <v>3795.931341282017</v>
      </c>
      <c r="J230" s="150">
        <v>3595.931341282017</v>
      </c>
      <c r="K230" s="150">
        <v>3390.931341282017</v>
      </c>
      <c r="L230" s="150">
        <v>3183.9313412820179</v>
      </c>
      <c r="M230" s="150">
        <v>2972.9313412820179</v>
      </c>
      <c r="N230" s="150">
        <v>2766.9313412820179</v>
      </c>
      <c r="O230" s="150">
        <v>2556.9313412820179</v>
      </c>
      <c r="P230" s="150">
        <v>2347.9313412820179</v>
      </c>
      <c r="Q230" s="150">
        <v>2139.9313412820179</v>
      </c>
      <c r="R230" s="150">
        <v>1933.9313412820179</v>
      </c>
      <c r="S230" s="150">
        <v>1730.9313412820179</v>
      </c>
      <c r="T230" s="150">
        <v>1533.9313412820179</v>
      </c>
      <c r="U230" s="150">
        <v>1347.9313412820179</v>
      </c>
      <c r="V230" s="150">
        <v>1172.9313412820179</v>
      </c>
      <c r="W230" s="150">
        <v>1008.931341282018</v>
      </c>
      <c r="X230" s="150">
        <v>860.93134128201791</v>
      </c>
      <c r="Y230" s="150">
        <v>727.93134128201791</v>
      </c>
      <c r="Z230" s="150">
        <v>617.93134128201791</v>
      </c>
      <c r="AA230" s="150">
        <v>525.93134128201791</v>
      </c>
      <c r="AB230" s="150">
        <v>452.93134128201802</v>
      </c>
      <c r="AC230" s="150">
        <v>394.93134128201802</v>
      </c>
      <c r="AD230" s="150">
        <v>349.93134128201802</v>
      </c>
      <c r="AE230" s="150">
        <v>318.93134128201802</v>
      </c>
      <c r="AF230" s="150">
        <v>293.93134128201802</v>
      </c>
    </row>
    <row r="231" spans="2:32" x14ac:dyDescent="0.2">
      <c r="B231" s="2" t="s">
        <v>43</v>
      </c>
      <c r="C231" s="2" t="s">
        <v>447</v>
      </c>
      <c r="D231" s="2" t="s">
        <v>415</v>
      </c>
      <c r="E231" s="2" t="s">
        <v>429</v>
      </c>
      <c r="F231" s="2" t="str" cm="1">
        <f t="array" ref="F231">INDEX($E$63:$E$161,MATCH($E231,$D$63:$D$161,0),)</f>
        <v>Distillate</v>
      </c>
      <c r="G231" s="150">
        <v>11770.364123725099</v>
      </c>
      <c r="H231" s="150">
        <v>11208.364123725099</v>
      </c>
      <c r="I231" s="150">
        <v>10640.364123725099</v>
      </c>
      <c r="J231" s="150">
        <v>10066.364123725099</v>
      </c>
      <c r="K231" s="150">
        <v>9482.3641237251031</v>
      </c>
      <c r="L231" s="150">
        <v>8887.3641237251049</v>
      </c>
      <c r="M231" s="150">
        <v>8288.3641237251049</v>
      </c>
      <c r="N231" s="150">
        <v>7686.364123725104</v>
      </c>
      <c r="O231" s="150">
        <v>7082.3641237251049</v>
      </c>
      <c r="P231" s="150">
        <v>6481.3641237251049</v>
      </c>
      <c r="Q231" s="150">
        <v>5883.364123725104</v>
      </c>
      <c r="R231" s="150">
        <v>5297.3641237251049</v>
      </c>
      <c r="S231" s="150">
        <v>4718.3641237251049</v>
      </c>
      <c r="T231" s="150">
        <v>4159.3641237251049</v>
      </c>
      <c r="U231" s="150">
        <v>3630.3641237251049</v>
      </c>
      <c r="V231" s="150">
        <v>3128.3641237251049</v>
      </c>
      <c r="W231" s="150">
        <v>2671.364123725104</v>
      </c>
      <c r="X231" s="150">
        <v>2257.3641237251049</v>
      </c>
      <c r="Y231" s="150">
        <v>1891.364123725104</v>
      </c>
      <c r="Z231" s="150">
        <v>1575.364123725104</v>
      </c>
      <c r="AA231" s="150">
        <v>1310.364123725104</v>
      </c>
      <c r="AB231" s="150">
        <v>1097.3641237251049</v>
      </c>
      <c r="AC231" s="150">
        <v>931.36412372510483</v>
      </c>
      <c r="AD231" s="150">
        <v>805.36412372510472</v>
      </c>
      <c r="AE231" s="150">
        <v>716.36412372510472</v>
      </c>
      <c r="AF231" s="150">
        <v>649.36412372510472</v>
      </c>
    </row>
    <row r="232" spans="2:32" x14ac:dyDescent="0.2">
      <c r="B232" s="2" t="s">
        <v>43</v>
      </c>
      <c r="C232" s="2" t="s">
        <v>447</v>
      </c>
      <c r="D232" s="2" t="s">
        <v>415</v>
      </c>
      <c r="E232" s="2" t="s">
        <v>442</v>
      </c>
      <c r="F232" s="2" t="str" cm="1">
        <f t="array" ref="F232">INDEX($E$63:$E$161,MATCH($E232,$D$63:$D$161,0),)</f>
        <v>Heat Pump</v>
      </c>
      <c r="G232" s="150">
        <v>0</v>
      </c>
      <c r="H232" s="150">
        <v>0</v>
      </c>
      <c r="I232" s="150">
        <v>0</v>
      </c>
      <c r="J232" s="150">
        <v>0</v>
      </c>
      <c r="K232" s="150">
        <v>0</v>
      </c>
      <c r="L232" s="150">
        <v>0</v>
      </c>
      <c r="M232" s="150">
        <v>0</v>
      </c>
      <c r="N232" s="150">
        <v>0</v>
      </c>
      <c r="O232" s="150">
        <v>0</v>
      </c>
      <c r="P232" s="150">
        <v>0</v>
      </c>
      <c r="Q232" s="150">
        <v>0</v>
      </c>
      <c r="R232" s="150">
        <v>0</v>
      </c>
      <c r="S232" s="150">
        <v>0</v>
      </c>
      <c r="T232" s="150">
        <v>0</v>
      </c>
      <c r="U232" s="150">
        <v>0</v>
      </c>
      <c r="V232" s="150">
        <v>0</v>
      </c>
      <c r="W232" s="150">
        <v>0</v>
      </c>
      <c r="X232" s="150">
        <v>0</v>
      </c>
      <c r="Y232" s="150">
        <v>0</v>
      </c>
      <c r="Z232" s="150">
        <v>0</v>
      </c>
      <c r="AA232" s="150">
        <v>544</v>
      </c>
      <c r="AB232" s="150">
        <v>1089</v>
      </c>
      <c r="AC232" s="150">
        <v>1635</v>
      </c>
      <c r="AD232" s="150">
        <v>2181</v>
      </c>
      <c r="AE232" s="150">
        <v>2726</v>
      </c>
      <c r="AF232" s="150">
        <v>3273</v>
      </c>
    </row>
    <row r="233" spans="2:32" x14ac:dyDescent="0.2">
      <c r="B233" s="2" t="s">
        <v>43</v>
      </c>
      <c r="C233" s="2" t="s">
        <v>447</v>
      </c>
      <c r="D233" s="2" t="s">
        <v>415</v>
      </c>
      <c r="E233" s="2" t="s">
        <v>433</v>
      </c>
      <c r="F233" s="2" t="str" cm="1">
        <f t="array" ref="F233">INDEX($E$63:$E$161,MATCH($E233,$D$63:$D$161,0),)</f>
        <v>Distillate</v>
      </c>
      <c r="G233" s="150">
        <v>221</v>
      </c>
      <c r="H233" s="150">
        <v>293</v>
      </c>
      <c r="I233" s="150">
        <v>359</v>
      </c>
      <c r="J233" s="150">
        <v>419</v>
      </c>
      <c r="K233" s="150">
        <v>472</v>
      </c>
      <c r="L233" s="150">
        <v>516</v>
      </c>
      <c r="M233" s="150">
        <v>553</v>
      </c>
      <c r="N233" s="150">
        <v>581</v>
      </c>
      <c r="O233" s="150">
        <v>599</v>
      </c>
      <c r="P233" s="150">
        <v>608</v>
      </c>
      <c r="Q233" s="150">
        <v>608</v>
      </c>
      <c r="R233" s="150">
        <v>608</v>
      </c>
      <c r="S233" s="150">
        <v>608</v>
      </c>
      <c r="T233" s="150">
        <v>605</v>
      </c>
      <c r="U233" s="150">
        <v>599</v>
      </c>
      <c r="V233" s="150">
        <v>590</v>
      </c>
      <c r="W233" s="150">
        <v>577</v>
      </c>
      <c r="X233" s="150">
        <v>560</v>
      </c>
      <c r="Y233" s="150">
        <v>536</v>
      </c>
      <c r="Z233" s="150">
        <v>508</v>
      </c>
      <c r="AA233" s="150">
        <v>475</v>
      </c>
      <c r="AB233" s="150">
        <v>439</v>
      </c>
      <c r="AC233" s="150">
        <v>400</v>
      </c>
      <c r="AD233" s="150">
        <v>357</v>
      </c>
      <c r="AE233" s="150">
        <v>313</v>
      </c>
      <c r="AF233" s="150">
        <v>274</v>
      </c>
    </row>
    <row r="234" spans="2:32" x14ac:dyDescent="0.2">
      <c r="B234" s="2" t="s">
        <v>43</v>
      </c>
      <c r="C234" s="2" t="s">
        <v>447</v>
      </c>
      <c r="D234" s="2" t="s">
        <v>415</v>
      </c>
      <c r="E234" s="2" t="s">
        <v>434</v>
      </c>
      <c r="F234" s="2" t="str" cm="1">
        <f t="array" ref="F234">INDEX($E$63:$E$161,MATCH($E234,$D$63:$D$161,0),)</f>
        <v>Distillate</v>
      </c>
      <c r="G234" s="150">
        <v>624</v>
      </c>
      <c r="H234" s="150">
        <v>828</v>
      </c>
      <c r="I234" s="150">
        <v>1016</v>
      </c>
      <c r="J234" s="150">
        <v>1185</v>
      </c>
      <c r="K234" s="150">
        <v>1335</v>
      </c>
      <c r="L234" s="150">
        <v>1462</v>
      </c>
      <c r="M234" s="150">
        <v>1566</v>
      </c>
      <c r="N234" s="150">
        <v>1644</v>
      </c>
      <c r="O234" s="150">
        <v>1696</v>
      </c>
      <c r="P234" s="150">
        <v>1719</v>
      </c>
      <c r="Q234" s="150">
        <v>1715</v>
      </c>
      <c r="R234" s="150">
        <v>1709</v>
      </c>
      <c r="S234" s="150">
        <v>1702</v>
      </c>
      <c r="T234" s="150">
        <v>1690</v>
      </c>
      <c r="U234" s="150">
        <v>1672</v>
      </c>
      <c r="V234" s="150">
        <v>1648</v>
      </c>
      <c r="W234" s="150">
        <v>1609</v>
      </c>
      <c r="X234" s="150">
        <v>1557</v>
      </c>
      <c r="Y234" s="150">
        <v>1494</v>
      </c>
      <c r="Z234" s="150">
        <v>1419</v>
      </c>
      <c r="AA234" s="150">
        <v>1327</v>
      </c>
      <c r="AB234" s="150">
        <v>1222</v>
      </c>
      <c r="AC234" s="150">
        <v>1106</v>
      </c>
      <c r="AD234" s="150">
        <v>981</v>
      </c>
      <c r="AE234" s="150">
        <v>858</v>
      </c>
      <c r="AF234" s="150">
        <v>739</v>
      </c>
    </row>
    <row r="235" spans="2:32" x14ac:dyDescent="0.2">
      <c r="B235" s="2" t="s">
        <v>43</v>
      </c>
      <c r="C235" s="2" t="s">
        <v>447</v>
      </c>
      <c r="D235" s="2" t="s">
        <v>415</v>
      </c>
      <c r="E235" s="2" t="s">
        <v>435</v>
      </c>
      <c r="F235" s="2" t="str" cm="1">
        <f t="array" ref="F235">INDEX($E$63:$E$161,MATCH($E235,$D$63:$D$161,0),)</f>
        <v>Gas</v>
      </c>
      <c r="G235" s="150">
        <v>8460</v>
      </c>
      <c r="H235" s="150">
        <v>11073</v>
      </c>
      <c r="I235" s="150">
        <v>13580</v>
      </c>
      <c r="J235" s="150">
        <v>15813</v>
      </c>
      <c r="K235" s="150">
        <v>17763</v>
      </c>
      <c r="L235" s="150">
        <v>19416</v>
      </c>
      <c r="M235" s="150">
        <v>20752</v>
      </c>
      <c r="N235" s="150">
        <v>21754</v>
      </c>
      <c r="O235" s="150">
        <v>22410</v>
      </c>
      <c r="P235" s="150">
        <v>22694</v>
      </c>
      <c r="Q235" s="150">
        <v>22599</v>
      </c>
      <c r="R235" s="150">
        <v>22470</v>
      </c>
      <c r="S235" s="150">
        <v>22296</v>
      </c>
      <c r="T235" s="150">
        <v>22035</v>
      </c>
      <c r="U235" s="150">
        <v>21660</v>
      </c>
      <c r="V235" s="150">
        <v>21141</v>
      </c>
      <c r="W235" s="150">
        <v>20463</v>
      </c>
      <c r="X235" s="150">
        <v>19601</v>
      </c>
      <c r="Y235" s="150">
        <v>18553</v>
      </c>
      <c r="Z235" s="150">
        <v>17320</v>
      </c>
      <c r="AA235" s="150">
        <v>15924</v>
      </c>
      <c r="AB235" s="150">
        <v>14391</v>
      </c>
      <c r="AC235" s="150">
        <v>12753</v>
      </c>
      <c r="AD235" s="150">
        <v>11070</v>
      </c>
      <c r="AE235" s="150">
        <v>9377</v>
      </c>
      <c r="AF235" s="150">
        <v>7755</v>
      </c>
    </row>
    <row r="236" spans="2:32" x14ac:dyDescent="0.2">
      <c r="B236" s="2" t="s">
        <v>43</v>
      </c>
      <c r="C236" s="2" t="s">
        <v>447</v>
      </c>
      <c r="D236" s="2" t="s">
        <v>415</v>
      </c>
      <c r="E236" s="2" t="s">
        <v>436</v>
      </c>
      <c r="F236" s="2" t="str" cm="1">
        <f t="array" ref="F236">INDEX($E$63:$E$161,MATCH($E236,$D$63:$D$161,0),)</f>
        <v>Gas</v>
      </c>
      <c r="G236" s="150">
        <v>33281</v>
      </c>
      <c r="H236" s="150">
        <v>43538</v>
      </c>
      <c r="I236" s="150">
        <v>53367</v>
      </c>
      <c r="J236" s="150">
        <v>62118</v>
      </c>
      <c r="K236" s="150">
        <v>69754</v>
      </c>
      <c r="L236" s="150">
        <v>76226</v>
      </c>
      <c r="M236" s="150">
        <v>81456</v>
      </c>
      <c r="N236" s="150">
        <v>85366</v>
      </c>
      <c r="O236" s="150">
        <v>87889</v>
      </c>
      <c r="P236" s="150">
        <v>88949</v>
      </c>
      <c r="Q236" s="150">
        <v>88501</v>
      </c>
      <c r="R236" s="150">
        <v>87905</v>
      </c>
      <c r="S236" s="150">
        <v>87126</v>
      </c>
      <c r="T236" s="150">
        <v>85992</v>
      </c>
      <c r="U236" s="150">
        <v>84410</v>
      </c>
      <c r="V236" s="150">
        <v>82277</v>
      </c>
      <c r="W236" s="150">
        <v>79494</v>
      </c>
      <c r="X236" s="150">
        <v>76017</v>
      </c>
      <c r="Y236" s="150">
        <v>71812</v>
      </c>
      <c r="Z236" s="150">
        <v>66919</v>
      </c>
      <c r="AA236" s="150">
        <v>61394</v>
      </c>
      <c r="AB236" s="150">
        <v>55345</v>
      </c>
      <c r="AC236" s="150">
        <v>48925</v>
      </c>
      <c r="AD236" s="150">
        <v>42317</v>
      </c>
      <c r="AE236" s="150">
        <v>35712</v>
      </c>
      <c r="AF236" s="150">
        <v>29416</v>
      </c>
    </row>
    <row r="237" spans="2:32" x14ac:dyDescent="0.2">
      <c r="B237" s="2" t="s">
        <v>43</v>
      </c>
      <c r="C237" s="2" t="s">
        <v>447</v>
      </c>
      <c r="D237" s="2" t="s">
        <v>415</v>
      </c>
      <c r="E237" s="2" t="s">
        <v>422</v>
      </c>
      <c r="F237" s="2" t="str" cm="1">
        <f t="array" ref="F237">INDEX($E$63:$E$161,MATCH($E237,$D$63:$D$161,0),)</f>
        <v>Electric Resistance</v>
      </c>
      <c r="G237" s="150">
        <v>25413.406739872269</v>
      </c>
      <c r="H237" s="150">
        <v>24784.406739872269</v>
      </c>
      <c r="I237" s="150">
        <v>24102.406739872269</v>
      </c>
      <c r="J237" s="150">
        <v>23346.406739872269</v>
      </c>
      <c r="K237" s="150">
        <v>22521.406739872269</v>
      </c>
      <c r="L237" s="150">
        <v>21628.406739872269</v>
      </c>
      <c r="M237" s="150">
        <v>20655.406739872269</v>
      </c>
      <c r="N237" s="150">
        <v>19616.406739872269</v>
      </c>
      <c r="O237" s="150">
        <v>18517.406739872269</v>
      </c>
      <c r="P237" s="150">
        <v>17350.406739872269</v>
      </c>
      <c r="Q237" s="150">
        <v>16128.406739872269</v>
      </c>
      <c r="R237" s="150">
        <v>14913.406739872269</v>
      </c>
      <c r="S237" s="150">
        <v>13715.406739872269</v>
      </c>
      <c r="T237" s="150">
        <v>12543.406739872269</v>
      </c>
      <c r="U237" s="150">
        <v>11405.406739872269</v>
      </c>
      <c r="V237" s="150">
        <v>10306.406739872269</v>
      </c>
      <c r="W237" s="150">
        <v>9250.4067398722727</v>
      </c>
      <c r="X237" s="150">
        <v>8240.4067398722709</v>
      </c>
      <c r="Y237" s="150">
        <v>7294.4067398722718</v>
      </c>
      <c r="Z237" s="150">
        <v>6412.4067398722718</v>
      </c>
      <c r="AA237" s="150">
        <v>5602.4067398722718</v>
      </c>
      <c r="AB237" s="150">
        <v>4859.4067398722727</v>
      </c>
      <c r="AC237" s="150">
        <v>4186.4067398722718</v>
      </c>
      <c r="AD237" s="150">
        <v>3588.4067398722718</v>
      </c>
      <c r="AE237" s="150">
        <v>3058.4067398722718</v>
      </c>
      <c r="AF237" s="150">
        <v>2596.4067398722718</v>
      </c>
    </row>
    <row r="238" spans="2:32" x14ac:dyDescent="0.2">
      <c r="B238" s="2" t="s">
        <v>43</v>
      </c>
      <c r="C238" s="2" t="s">
        <v>447</v>
      </c>
      <c r="D238" s="2" t="s">
        <v>415</v>
      </c>
      <c r="E238" s="2" t="s">
        <v>437</v>
      </c>
      <c r="F238" s="2" t="str" cm="1">
        <f t="array" ref="F238">INDEX($E$63:$E$161,MATCH($E238,$D$63:$D$161,0),)</f>
        <v>Gas</v>
      </c>
      <c r="G238" s="150">
        <v>60672.277784563194</v>
      </c>
      <c r="H238" s="150">
        <v>57824.277784563194</v>
      </c>
      <c r="I238" s="150">
        <v>54957.277784563194</v>
      </c>
      <c r="J238" s="150">
        <v>52009.277784563194</v>
      </c>
      <c r="K238" s="150">
        <v>48991.277784563194</v>
      </c>
      <c r="L238" s="150">
        <v>45900.277784563194</v>
      </c>
      <c r="M238" s="150">
        <v>42761.277784563194</v>
      </c>
      <c r="N238" s="150">
        <v>39600.277784563194</v>
      </c>
      <c r="O238" s="150">
        <v>36428.277784563194</v>
      </c>
      <c r="P238" s="150">
        <v>33273.277784563194</v>
      </c>
      <c r="Q238" s="150">
        <v>30140.27778456319</v>
      </c>
      <c r="R238" s="150">
        <v>27042.277784563201</v>
      </c>
      <c r="S238" s="150">
        <v>23995.27778456319</v>
      </c>
      <c r="T238" s="150">
        <v>21047.27778456319</v>
      </c>
      <c r="U238" s="150">
        <v>18229.27778456319</v>
      </c>
      <c r="V238" s="150">
        <v>15570.27778456319</v>
      </c>
      <c r="W238" s="150">
        <v>13108.27778456319</v>
      </c>
      <c r="X238" s="150">
        <v>10869.27778456319</v>
      </c>
      <c r="Y238" s="150">
        <v>8871.2777845631917</v>
      </c>
      <c r="Z238" s="150">
        <v>7129.2777845631908</v>
      </c>
      <c r="AA238" s="150">
        <v>5639.2777845631908</v>
      </c>
      <c r="AB238" s="150">
        <v>4406.2777845631908</v>
      </c>
      <c r="AC238" s="150">
        <v>3420.2777845631908</v>
      </c>
      <c r="AD238" s="150">
        <v>2651.2777845631908</v>
      </c>
      <c r="AE238" s="150">
        <v>2091.2777845631908</v>
      </c>
      <c r="AF238" s="150">
        <v>1672.277784563192</v>
      </c>
    </row>
    <row r="239" spans="2:32" x14ac:dyDescent="0.2">
      <c r="B239" s="2" t="s">
        <v>43</v>
      </c>
      <c r="C239" s="2" t="s">
        <v>447</v>
      </c>
      <c r="D239" s="2" t="s">
        <v>415</v>
      </c>
      <c r="E239" s="2" t="s">
        <v>438</v>
      </c>
      <c r="F239" s="2" t="str" cm="1">
        <f t="array" ref="F239">INDEX($E$63:$E$161,MATCH($E239,$D$63:$D$161,0),)</f>
        <v>Gas</v>
      </c>
      <c r="G239" s="150">
        <v>240039.14130165821</v>
      </c>
      <c r="H239" s="150">
        <v>228514.1413016583</v>
      </c>
      <c r="I239" s="150">
        <v>216917.1413016583</v>
      </c>
      <c r="J239" s="150">
        <v>204999.1413016583</v>
      </c>
      <c r="K239" s="150">
        <v>192792.1413016583</v>
      </c>
      <c r="L239" s="150">
        <v>180349.1413016583</v>
      </c>
      <c r="M239" s="150">
        <v>167750.1413016583</v>
      </c>
      <c r="N239" s="150">
        <v>155065.1413016583</v>
      </c>
      <c r="O239" s="150">
        <v>142365.1413016583</v>
      </c>
      <c r="P239" s="150">
        <v>129725.1413016583</v>
      </c>
      <c r="Q239" s="150">
        <v>117211.1413016583</v>
      </c>
      <c r="R239" s="150">
        <v>104870.1413016583</v>
      </c>
      <c r="S239" s="150">
        <v>92747.141301658296</v>
      </c>
      <c r="T239" s="150">
        <v>81030.141301658296</v>
      </c>
      <c r="U239" s="150">
        <v>69840.141301658296</v>
      </c>
      <c r="V239" s="150">
        <v>59304.141301658303</v>
      </c>
      <c r="W239" s="150">
        <v>49558.141301658303</v>
      </c>
      <c r="X239" s="150">
        <v>40687.141301658303</v>
      </c>
      <c r="Y239" s="150">
        <v>32782.141301658303</v>
      </c>
      <c r="Z239" s="150">
        <v>25904.141301658288</v>
      </c>
      <c r="AA239" s="150">
        <v>20060.141301658288</v>
      </c>
      <c r="AB239" s="150">
        <v>15235.14130165829</v>
      </c>
      <c r="AC239" s="150">
        <v>11379.14130165829</v>
      </c>
      <c r="AD239" s="150">
        <v>8404.1413016582919</v>
      </c>
      <c r="AE239" s="150">
        <v>6208.1413016582928</v>
      </c>
      <c r="AF239" s="150">
        <v>4584.1413016582928</v>
      </c>
    </row>
    <row r="240" spans="2:32" x14ac:dyDescent="0.2">
      <c r="B240" s="2" t="s">
        <v>43</v>
      </c>
      <c r="C240" s="2" t="s">
        <v>447</v>
      </c>
      <c r="D240" s="2" t="s">
        <v>415</v>
      </c>
      <c r="E240" s="2" t="s">
        <v>439</v>
      </c>
      <c r="F240" s="2" t="str" cm="1">
        <f t="array" ref="F240">INDEX($E$63:$E$161,MATCH($E240,$D$63:$D$161,0),)</f>
        <v>Heat Pump</v>
      </c>
      <c r="G240" s="150">
        <v>1275</v>
      </c>
      <c r="H240" s="150">
        <v>2033</v>
      </c>
      <c r="I240" s="150">
        <v>2997</v>
      </c>
      <c r="J240" s="150">
        <v>4503</v>
      </c>
      <c r="K240" s="150">
        <v>6563</v>
      </c>
      <c r="L240" s="150">
        <v>9191</v>
      </c>
      <c r="M240" s="150">
        <v>12378</v>
      </c>
      <c r="N240" s="150">
        <v>16122</v>
      </c>
      <c r="O240" s="150">
        <v>20430</v>
      </c>
      <c r="P240" s="150">
        <v>25301</v>
      </c>
      <c r="Q240" s="150">
        <v>30735</v>
      </c>
      <c r="R240" s="150">
        <v>36174</v>
      </c>
      <c r="S240" s="150">
        <v>41615</v>
      </c>
      <c r="T240" s="150">
        <v>47046</v>
      </c>
      <c r="U240" s="150">
        <v>52457</v>
      </c>
      <c r="V240" s="150">
        <v>57839</v>
      </c>
      <c r="W240" s="150">
        <v>63164</v>
      </c>
      <c r="X240" s="150">
        <v>68425</v>
      </c>
      <c r="Y240" s="150">
        <v>73596</v>
      </c>
      <c r="Z240" s="150">
        <v>78635</v>
      </c>
      <c r="AA240" s="150">
        <v>83520</v>
      </c>
      <c r="AB240" s="150">
        <v>88218</v>
      </c>
      <c r="AC240" s="150">
        <v>92684</v>
      </c>
      <c r="AD240" s="150">
        <v>96885</v>
      </c>
      <c r="AE240" s="150">
        <v>100782</v>
      </c>
      <c r="AF240" s="150">
        <v>104340</v>
      </c>
    </row>
    <row r="241" spans="2:32" x14ac:dyDescent="0.2">
      <c r="B241" s="2" t="s">
        <v>43</v>
      </c>
      <c r="C241" s="2" t="s">
        <v>447</v>
      </c>
      <c r="D241" s="2" t="s">
        <v>415</v>
      </c>
      <c r="E241" s="2" t="s">
        <v>440</v>
      </c>
      <c r="F241" s="2" t="str" cm="1">
        <f t="array" ref="F241">INDEX($E$63:$E$161,MATCH($E241,$D$63:$D$161,0),)</f>
        <v>Other</v>
      </c>
      <c r="G241" s="150">
        <v>2575.8382844275552</v>
      </c>
      <c r="H241" s="150">
        <v>2592.8382844275552</v>
      </c>
      <c r="I241" s="150">
        <v>2606.8382844275561</v>
      </c>
      <c r="J241" s="150">
        <v>2607.8382844275561</v>
      </c>
      <c r="K241" s="150">
        <v>2587.8382844275561</v>
      </c>
      <c r="L241" s="150">
        <v>2554.8382844275561</v>
      </c>
      <c r="M241" s="150">
        <v>2506.8382844275561</v>
      </c>
      <c r="N241" s="150">
        <v>2443.8382844275561</v>
      </c>
      <c r="O241" s="150">
        <v>2364.8382844275561</v>
      </c>
      <c r="P241" s="150">
        <v>2272.8382844275561</v>
      </c>
      <c r="Q241" s="150">
        <v>2164.8382844275561</v>
      </c>
      <c r="R241" s="150">
        <v>2055.8382844275561</v>
      </c>
      <c r="S241" s="150">
        <v>1944.8382844275559</v>
      </c>
      <c r="T241" s="150">
        <v>1834.8382844275559</v>
      </c>
      <c r="U241" s="150">
        <v>1724.8382844275559</v>
      </c>
      <c r="V241" s="150">
        <v>1614.8382844275559</v>
      </c>
      <c r="W241" s="150">
        <v>1502.8382844275559</v>
      </c>
      <c r="X241" s="150">
        <v>1391.8382844275559</v>
      </c>
      <c r="Y241" s="150">
        <v>1282.8382844275559</v>
      </c>
      <c r="Z241" s="150">
        <v>1173.8382844275559</v>
      </c>
      <c r="AA241" s="150">
        <v>1068.8382844275559</v>
      </c>
      <c r="AB241" s="150">
        <v>964.838284427556</v>
      </c>
      <c r="AC241" s="150">
        <v>863.83828442755589</v>
      </c>
      <c r="AD241" s="150">
        <v>764.83828442755589</v>
      </c>
      <c r="AE241" s="150">
        <v>671.83828442755589</v>
      </c>
      <c r="AF241" s="150">
        <v>587.83828442755589</v>
      </c>
    </row>
    <row r="242" spans="2:32" x14ac:dyDescent="0.2">
      <c r="B242" s="2"/>
      <c r="C242" s="2"/>
      <c r="D242" s="2" t="s">
        <v>448</v>
      </c>
      <c r="E242" s="2"/>
      <c r="F242" s="2"/>
      <c r="G242" s="150"/>
      <c r="H242" s="150"/>
      <c r="I242" s="150"/>
      <c r="J242" s="150"/>
      <c r="K242" s="150"/>
      <c r="L242" s="150"/>
      <c r="M242" s="150"/>
      <c r="N242" s="150"/>
      <c r="O242" s="150"/>
      <c r="P242" s="150"/>
      <c r="Q242" s="150"/>
      <c r="R242" s="150"/>
      <c r="S242" s="150"/>
      <c r="T242" s="150"/>
      <c r="U242" s="150"/>
      <c r="V242" s="150"/>
      <c r="W242" s="150"/>
      <c r="X242" s="150"/>
      <c r="Y242" s="150"/>
      <c r="Z242" s="150"/>
      <c r="AA242" s="150"/>
      <c r="AB242" s="150"/>
      <c r="AC242" s="150"/>
      <c r="AD242" s="150"/>
      <c r="AE242" s="150"/>
      <c r="AF242" s="150"/>
    </row>
    <row r="243" spans="2:32" x14ac:dyDescent="0.2">
      <c r="B243" s="2" t="s">
        <v>39</v>
      </c>
      <c r="C243" s="2" t="s">
        <v>449</v>
      </c>
      <c r="D243" s="2" t="s">
        <v>415</v>
      </c>
      <c r="E243" s="2" t="s">
        <v>425</v>
      </c>
      <c r="F243" s="2" t="str" cm="1">
        <f t="array" ref="F243">INDEX($E$63:$E$161,MATCH($E243,$D$63:$D$161,0),)</f>
        <v>Heat Pump</v>
      </c>
      <c r="G243" s="150">
        <v>119351.69773878909</v>
      </c>
      <c r="H243" s="150">
        <v>130049.69773878909</v>
      </c>
      <c r="I243" s="150">
        <v>146533.69773878911</v>
      </c>
      <c r="J243" s="150">
        <v>171356.69773878911</v>
      </c>
      <c r="K243" s="150">
        <v>198669.69773878911</v>
      </c>
      <c r="L243" s="150">
        <v>230773.69773878911</v>
      </c>
      <c r="M243" s="150">
        <v>265184.69773878908</v>
      </c>
      <c r="N243" s="150">
        <v>299617.69773878908</v>
      </c>
      <c r="O243" s="150">
        <v>335474.69773878902</v>
      </c>
      <c r="P243" s="150">
        <v>371955.69773878902</v>
      </c>
      <c r="Q243" s="150">
        <v>410405.69773878902</v>
      </c>
      <c r="R243" s="150">
        <v>450550.69773878902</v>
      </c>
      <c r="S243" s="150">
        <v>495085.69773878902</v>
      </c>
      <c r="T243" s="150">
        <v>540094.69773878902</v>
      </c>
      <c r="U243" s="150">
        <v>585465.69773878902</v>
      </c>
      <c r="V243" s="150">
        <v>631025.69773878902</v>
      </c>
      <c r="W243" s="150">
        <v>676598.69773878902</v>
      </c>
      <c r="X243" s="150">
        <v>724934.69773878902</v>
      </c>
      <c r="Y243" s="150">
        <v>775011.69773878902</v>
      </c>
      <c r="Z243" s="150">
        <v>824310.69773878902</v>
      </c>
      <c r="AA243" s="150">
        <v>872736.69773878902</v>
      </c>
      <c r="AB243" s="150">
        <v>919957.69773878902</v>
      </c>
      <c r="AC243" s="150">
        <v>965780.69773878902</v>
      </c>
      <c r="AD243" s="150">
        <v>1010064.697738789</v>
      </c>
      <c r="AE243" s="150">
        <v>1052727.697738789</v>
      </c>
      <c r="AF243" s="150">
        <v>1093859.697738789</v>
      </c>
    </row>
    <row r="244" spans="2:32" x14ac:dyDescent="0.2">
      <c r="B244" s="2" t="s">
        <v>39</v>
      </c>
      <c r="C244" s="2" t="s">
        <v>449</v>
      </c>
      <c r="D244" s="2" t="s">
        <v>415</v>
      </c>
      <c r="E244" s="2" t="s">
        <v>426</v>
      </c>
      <c r="F244" s="2" t="str" cm="1">
        <f t="array" ref="F244">INDEX($E$63:$E$161,MATCH($E244,$D$63:$D$161,0),)</f>
        <v>Heat Pump</v>
      </c>
      <c r="G244" s="150">
        <v>0</v>
      </c>
      <c r="H244" s="150">
        <v>0</v>
      </c>
      <c r="I244" s="150">
        <v>0</v>
      </c>
      <c r="J244" s="150">
        <v>0</v>
      </c>
      <c r="K244" s="150">
        <v>0</v>
      </c>
      <c r="L244" s="150">
        <v>0</v>
      </c>
      <c r="M244" s="150">
        <v>239</v>
      </c>
      <c r="N244" s="150">
        <v>729</v>
      </c>
      <c r="O244" s="150">
        <v>1510</v>
      </c>
      <c r="P244" s="150">
        <v>2590</v>
      </c>
      <c r="Q244" s="150">
        <v>4039</v>
      </c>
      <c r="R244" s="150">
        <v>5558</v>
      </c>
      <c r="S244" s="150">
        <v>7255</v>
      </c>
      <c r="T244" s="150">
        <v>8992</v>
      </c>
      <c r="U244" s="150">
        <v>10767</v>
      </c>
      <c r="V244" s="150">
        <v>12582</v>
      </c>
      <c r="W244" s="150">
        <v>14435</v>
      </c>
      <c r="X244" s="150">
        <v>16435</v>
      </c>
      <c r="Y244" s="150">
        <v>18555</v>
      </c>
      <c r="Z244" s="150">
        <v>20704</v>
      </c>
      <c r="AA244" s="150">
        <v>22882</v>
      </c>
      <c r="AB244" s="150">
        <v>25094</v>
      </c>
      <c r="AC244" s="150">
        <v>27320</v>
      </c>
      <c r="AD244" s="150">
        <v>29544</v>
      </c>
      <c r="AE244" s="150">
        <v>31752</v>
      </c>
      <c r="AF244" s="150">
        <v>33926</v>
      </c>
    </row>
    <row r="245" spans="2:32" x14ac:dyDescent="0.2">
      <c r="B245" s="2" t="s">
        <v>39</v>
      </c>
      <c r="C245" s="2" t="s">
        <v>449</v>
      </c>
      <c r="D245" s="2" t="s">
        <v>415</v>
      </c>
      <c r="E245" s="2" t="s">
        <v>427</v>
      </c>
      <c r="F245" s="2" t="str" cm="1">
        <f t="array" ref="F245">INDEX($E$63:$E$161,MATCH($E245,$D$63:$D$161,0),)</f>
        <v>Heat Pump</v>
      </c>
      <c r="G245" s="150">
        <v>0</v>
      </c>
      <c r="H245" s="150">
        <v>0</v>
      </c>
      <c r="I245" s="150">
        <v>0</v>
      </c>
      <c r="J245" s="150">
        <v>0</v>
      </c>
      <c r="K245" s="150">
        <v>0</v>
      </c>
      <c r="L245" s="150">
        <v>0</v>
      </c>
      <c r="M245" s="150">
        <v>239</v>
      </c>
      <c r="N245" s="150">
        <v>729</v>
      </c>
      <c r="O245" s="150">
        <v>1510</v>
      </c>
      <c r="P245" s="150">
        <v>2590</v>
      </c>
      <c r="Q245" s="150">
        <v>4039</v>
      </c>
      <c r="R245" s="150">
        <v>5558</v>
      </c>
      <c r="S245" s="150">
        <v>7255</v>
      </c>
      <c r="T245" s="150">
        <v>8992</v>
      </c>
      <c r="U245" s="150">
        <v>10767</v>
      </c>
      <c r="V245" s="150">
        <v>12582</v>
      </c>
      <c r="W245" s="150">
        <v>14435</v>
      </c>
      <c r="X245" s="150">
        <v>16435</v>
      </c>
      <c r="Y245" s="150">
        <v>18555</v>
      </c>
      <c r="Z245" s="150">
        <v>20704</v>
      </c>
      <c r="AA245" s="150">
        <v>22882</v>
      </c>
      <c r="AB245" s="150">
        <v>25094</v>
      </c>
      <c r="AC245" s="150">
        <v>27320</v>
      </c>
      <c r="AD245" s="150">
        <v>29544</v>
      </c>
      <c r="AE245" s="150">
        <v>31752</v>
      </c>
      <c r="AF245" s="150">
        <v>33926</v>
      </c>
    </row>
    <row r="246" spans="2:32" x14ac:dyDescent="0.2">
      <c r="B246" s="2" t="s">
        <v>39</v>
      </c>
      <c r="C246" s="2" t="s">
        <v>449</v>
      </c>
      <c r="D246" s="2" t="s">
        <v>415</v>
      </c>
      <c r="E246" s="2" t="s">
        <v>428</v>
      </c>
      <c r="F246" s="2" t="str" cm="1">
        <f t="array" ref="F246">INDEX($E$63:$E$161,MATCH($E246,$D$63:$D$161,0),)</f>
        <v>Distillate</v>
      </c>
      <c r="G246" s="150">
        <v>167465.96835196871</v>
      </c>
      <c r="H246" s="150">
        <v>159215.96835196871</v>
      </c>
      <c r="I246" s="150">
        <v>150889.96835196871</v>
      </c>
      <c r="J246" s="150">
        <v>142481.96835196871</v>
      </c>
      <c r="K246" s="150">
        <v>134004.96835196871</v>
      </c>
      <c r="L246" s="150">
        <v>125446.96835196859</v>
      </c>
      <c r="M246" s="150">
        <v>116911.96835196859</v>
      </c>
      <c r="N246" s="150">
        <v>108414.96835196859</v>
      </c>
      <c r="O246" s="150">
        <v>99973.968351968637</v>
      </c>
      <c r="P246" s="150">
        <v>91605.968351968637</v>
      </c>
      <c r="Q246" s="150">
        <v>83318.968351968651</v>
      </c>
      <c r="R246" s="150">
        <v>75114.968351968651</v>
      </c>
      <c r="S246" s="150">
        <v>67040.968351968651</v>
      </c>
      <c r="T246" s="150">
        <v>59222.968351968659</v>
      </c>
      <c r="U246" s="150">
        <v>51733.968351968659</v>
      </c>
      <c r="V246" s="150">
        <v>44674.968351968651</v>
      </c>
      <c r="W246" s="150">
        <v>38114.968351968651</v>
      </c>
      <c r="X246" s="150">
        <v>32121.968351968659</v>
      </c>
      <c r="Y246" s="150">
        <v>26762.968351968659</v>
      </c>
      <c r="Z246" s="150">
        <v>22125.968351968659</v>
      </c>
      <c r="AA246" s="150">
        <v>18183.968351968651</v>
      </c>
      <c r="AB246" s="150">
        <v>14928.96835196866</v>
      </c>
      <c r="AC246" s="150">
        <v>12328.96835196866</v>
      </c>
      <c r="AD246" s="150">
        <v>10313.96835196866</v>
      </c>
      <c r="AE246" s="150">
        <v>8794.968351968655</v>
      </c>
      <c r="AF246" s="150">
        <v>7633.9683519686541</v>
      </c>
    </row>
    <row r="247" spans="2:32" x14ac:dyDescent="0.2">
      <c r="B247" s="2" t="s">
        <v>39</v>
      </c>
      <c r="C247" s="2" t="s">
        <v>449</v>
      </c>
      <c r="D247" s="2" t="s">
        <v>415</v>
      </c>
      <c r="E247" s="2" t="s">
        <v>429</v>
      </c>
      <c r="F247" s="2" t="str" cm="1">
        <f t="array" ref="F247">INDEX($E$63:$E$161,MATCH($E247,$D$63:$D$161,0),)</f>
        <v>Distillate</v>
      </c>
      <c r="G247" s="150">
        <v>469571.95366890461</v>
      </c>
      <c r="H247" s="150">
        <v>446314.95366890461</v>
      </c>
      <c r="I247" s="150">
        <v>422847.95366890461</v>
      </c>
      <c r="J247" s="150">
        <v>399165.95366890461</v>
      </c>
      <c r="K247" s="150">
        <v>375275.95366890461</v>
      </c>
      <c r="L247" s="150">
        <v>351178.95366890449</v>
      </c>
      <c r="M247" s="150">
        <v>327143.95366890461</v>
      </c>
      <c r="N247" s="150">
        <v>303213.95366890461</v>
      </c>
      <c r="O247" s="150">
        <v>279464.95366890461</v>
      </c>
      <c r="P247" s="150">
        <v>255901.95366890449</v>
      </c>
      <c r="Q247" s="150">
        <v>232555.95366890449</v>
      </c>
      <c r="R247" s="150">
        <v>209461.95366890449</v>
      </c>
      <c r="S247" s="150">
        <v>186730.95366890449</v>
      </c>
      <c r="T247" s="150">
        <v>164700.95366890461</v>
      </c>
      <c r="U247" s="150">
        <v>143620.95366890461</v>
      </c>
      <c r="V247" s="150">
        <v>123738.95366890461</v>
      </c>
      <c r="W247" s="150">
        <v>105296.95366890461</v>
      </c>
      <c r="X247" s="150">
        <v>88479.953668904578</v>
      </c>
      <c r="Y247" s="150">
        <v>73439.953668904578</v>
      </c>
      <c r="Z247" s="150">
        <v>60383.953668904578</v>
      </c>
      <c r="AA247" s="150">
        <v>49316.953668904578</v>
      </c>
      <c r="AB247" s="150">
        <v>40186.953668904578</v>
      </c>
      <c r="AC247" s="150">
        <v>32883.953668904578</v>
      </c>
      <c r="AD247" s="150">
        <v>27218.953668904582</v>
      </c>
      <c r="AE247" s="150">
        <v>22990.953668904582</v>
      </c>
      <c r="AF247" s="150">
        <v>19731.953668904571</v>
      </c>
    </row>
    <row r="248" spans="2:32" x14ac:dyDescent="0.2">
      <c r="B248" s="2" t="s">
        <v>39</v>
      </c>
      <c r="C248" s="2" t="s">
        <v>449</v>
      </c>
      <c r="D248" s="2" t="s">
        <v>415</v>
      </c>
      <c r="E248" s="2" t="s">
        <v>433</v>
      </c>
      <c r="F248" s="2" t="str" cm="1">
        <f t="array" ref="F248">INDEX($E$63:$E$161,MATCH($E248,$D$63:$D$161,0),)</f>
        <v>Distillate</v>
      </c>
      <c r="G248" s="150">
        <v>12563</v>
      </c>
      <c r="H248" s="150">
        <v>16514</v>
      </c>
      <c r="I248" s="150">
        <v>20083</v>
      </c>
      <c r="J248" s="150">
        <v>23273</v>
      </c>
      <c r="K248" s="150">
        <v>26083</v>
      </c>
      <c r="L248" s="150">
        <v>28516</v>
      </c>
      <c r="M248" s="150">
        <v>30835</v>
      </c>
      <c r="N248" s="150">
        <v>33030</v>
      </c>
      <c r="O248" s="150">
        <v>35095</v>
      </c>
      <c r="P248" s="150">
        <v>36987</v>
      </c>
      <c r="Q248" s="150">
        <v>38644</v>
      </c>
      <c r="R248" s="150">
        <v>40065</v>
      </c>
      <c r="S248" s="150">
        <v>41235</v>
      </c>
      <c r="T248" s="150">
        <v>42101</v>
      </c>
      <c r="U248" s="150">
        <v>42619</v>
      </c>
      <c r="V248" s="150">
        <v>42743</v>
      </c>
      <c r="W248" s="150">
        <v>42432</v>
      </c>
      <c r="X248" s="150">
        <v>41672</v>
      </c>
      <c r="Y248" s="150">
        <v>40448</v>
      </c>
      <c r="Z248" s="150">
        <v>38938</v>
      </c>
      <c r="AA248" s="150">
        <v>37169</v>
      </c>
      <c r="AB248" s="150">
        <v>35177</v>
      </c>
      <c r="AC248" s="150">
        <v>33010</v>
      </c>
      <c r="AD248" s="150">
        <v>30708</v>
      </c>
      <c r="AE248" s="150">
        <v>28339</v>
      </c>
      <c r="AF248" s="150">
        <v>25985</v>
      </c>
    </row>
    <row r="249" spans="2:32" x14ac:dyDescent="0.2">
      <c r="B249" s="2" t="s">
        <v>39</v>
      </c>
      <c r="C249" s="2" t="s">
        <v>449</v>
      </c>
      <c r="D249" s="2" t="s">
        <v>415</v>
      </c>
      <c r="E249" s="2" t="s">
        <v>434</v>
      </c>
      <c r="F249" s="2" t="str" cm="1">
        <f t="array" ref="F249">INDEX($E$63:$E$161,MATCH($E249,$D$63:$D$161,0),)</f>
        <v>Distillate</v>
      </c>
      <c r="G249" s="150">
        <v>35275</v>
      </c>
      <c r="H249" s="150">
        <v>46364</v>
      </c>
      <c r="I249" s="150">
        <v>56384</v>
      </c>
      <c r="J249" s="150">
        <v>65338</v>
      </c>
      <c r="K249" s="150">
        <v>73228</v>
      </c>
      <c r="L249" s="150">
        <v>80056</v>
      </c>
      <c r="M249" s="150">
        <v>86554</v>
      </c>
      <c r="N249" s="150">
        <v>92700</v>
      </c>
      <c r="O249" s="150">
        <v>98459</v>
      </c>
      <c r="P249" s="150">
        <v>103716</v>
      </c>
      <c r="Q249" s="150">
        <v>108312</v>
      </c>
      <c r="R249" s="150">
        <v>112239</v>
      </c>
      <c r="S249" s="150">
        <v>115460</v>
      </c>
      <c r="T249" s="150">
        <v>117815</v>
      </c>
      <c r="U249" s="150">
        <v>119196</v>
      </c>
      <c r="V249" s="150">
        <v>119465</v>
      </c>
      <c r="W249" s="150">
        <v>118518</v>
      </c>
      <c r="X249" s="150">
        <v>116300</v>
      </c>
      <c r="Y249" s="150">
        <v>112774</v>
      </c>
      <c r="Z249" s="150">
        <v>108459</v>
      </c>
      <c r="AA249" s="150">
        <v>103429</v>
      </c>
      <c r="AB249" s="150">
        <v>97791</v>
      </c>
      <c r="AC249" s="150">
        <v>91652</v>
      </c>
      <c r="AD249" s="150">
        <v>85168</v>
      </c>
      <c r="AE249" s="150">
        <v>78495</v>
      </c>
      <c r="AF249" s="150">
        <v>71875</v>
      </c>
    </row>
    <row r="250" spans="2:32" x14ac:dyDescent="0.2">
      <c r="B250" s="2" t="s">
        <v>39</v>
      </c>
      <c r="C250" s="2" t="s">
        <v>449</v>
      </c>
      <c r="D250" s="2" t="s">
        <v>415</v>
      </c>
      <c r="E250" s="2" t="s">
        <v>435</v>
      </c>
      <c r="F250" s="2" t="str" cm="1">
        <f t="array" ref="F250">INDEX($E$63:$E$161,MATCH($E250,$D$63:$D$161,0),)</f>
        <v>Gas</v>
      </c>
      <c r="G250" s="150">
        <v>34219</v>
      </c>
      <c r="H250" s="150">
        <v>45677</v>
      </c>
      <c r="I250" s="150">
        <v>56383</v>
      </c>
      <c r="J250" s="150">
        <v>65928</v>
      </c>
      <c r="K250" s="150">
        <v>75311</v>
      </c>
      <c r="L250" s="150">
        <v>84135</v>
      </c>
      <c r="M250" s="150">
        <v>92485</v>
      </c>
      <c r="N250" s="150">
        <v>100724</v>
      </c>
      <c r="O250" s="150">
        <v>108558</v>
      </c>
      <c r="P250" s="150">
        <v>116111</v>
      </c>
      <c r="Q250" s="150">
        <v>123134</v>
      </c>
      <c r="R250" s="150">
        <v>129746</v>
      </c>
      <c r="S250" s="150">
        <v>135406</v>
      </c>
      <c r="T250" s="150">
        <v>140603</v>
      </c>
      <c r="U250" s="150">
        <v>145211</v>
      </c>
      <c r="V250" s="150">
        <v>149122</v>
      </c>
      <c r="W250" s="150">
        <v>152217</v>
      </c>
      <c r="X250" s="150">
        <v>153924</v>
      </c>
      <c r="Y250" s="150">
        <v>154316</v>
      </c>
      <c r="Z250" s="150">
        <v>153643</v>
      </c>
      <c r="AA250" s="150">
        <v>151904</v>
      </c>
      <c r="AB250" s="150">
        <v>149164</v>
      </c>
      <c r="AC250" s="150">
        <v>145530</v>
      </c>
      <c r="AD250" s="150">
        <v>141132</v>
      </c>
      <c r="AE250" s="150">
        <v>136110</v>
      </c>
      <c r="AF250" s="150">
        <v>130715</v>
      </c>
    </row>
    <row r="251" spans="2:32" x14ac:dyDescent="0.2">
      <c r="B251" s="2" t="s">
        <v>39</v>
      </c>
      <c r="C251" s="2" t="s">
        <v>449</v>
      </c>
      <c r="D251" s="2" t="s">
        <v>415</v>
      </c>
      <c r="E251" s="2" t="s">
        <v>436</v>
      </c>
      <c r="F251" s="2" t="str" cm="1">
        <f t="array" ref="F251">INDEX($E$63:$E$161,MATCH($E251,$D$63:$D$161,0),)</f>
        <v>Gas</v>
      </c>
      <c r="G251" s="150">
        <v>200091</v>
      </c>
      <c r="H251" s="150">
        <v>267118</v>
      </c>
      <c r="I251" s="150">
        <v>329737</v>
      </c>
      <c r="J251" s="150">
        <v>385575</v>
      </c>
      <c r="K251" s="150">
        <v>440462</v>
      </c>
      <c r="L251" s="150">
        <v>492066</v>
      </c>
      <c r="M251" s="150">
        <v>540862</v>
      </c>
      <c r="N251" s="150">
        <v>588976</v>
      </c>
      <c r="O251" s="150">
        <v>634707</v>
      </c>
      <c r="P251" s="150">
        <v>678759</v>
      </c>
      <c r="Q251" s="150">
        <v>719689</v>
      </c>
      <c r="R251" s="150">
        <v>758185</v>
      </c>
      <c r="S251" s="150">
        <v>791094</v>
      </c>
      <c r="T251" s="150">
        <v>821255</v>
      </c>
      <c r="U251" s="150">
        <v>848022</v>
      </c>
      <c r="V251" s="150">
        <v>870673</v>
      </c>
      <c r="W251" s="150">
        <v>888548</v>
      </c>
      <c r="X251" s="150">
        <v>898301</v>
      </c>
      <c r="Y251" s="150">
        <v>900408</v>
      </c>
      <c r="Z251" s="150">
        <v>896223</v>
      </c>
      <c r="AA251" s="150">
        <v>885840</v>
      </c>
      <c r="AB251" s="150">
        <v>869670</v>
      </c>
      <c r="AC251" s="150">
        <v>848279</v>
      </c>
      <c r="AD251" s="150">
        <v>822440</v>
      </c>
      <c r="AE251" s="150">
        <v>792967</v>
      </c>
      <c r="AF251" s="150">
        <v>761296</v>
      </c>
    </row>
    <row r="252" spans="2:32" x14ac:dyDescent="0.2">
      <c r="B252" s="2" t="s">
        <v>39</v>
      </c>
      <c r="C252" s="2" t="s">
        <v>449</v>
      </c>
      <c r="D252" s="2" t="s">
        <v>415</v>
      </c>
      <c r="E252" s="2" t="s">
        <v>422</v>
      </c>
      <c r="F252" s="2" t="str" cm="1">
        <f t="array" ref="F252">INDEX($E$63:$E$161,MATCH($E252,$D$63:$D$161,0),)</f>
        <v>Electric Resistance</v>
      </c>
      <c r="G252" s="150">
        <v>122065.00145999261</v>
      </c>
      <c r="H252" s="150">
        <v>120200.00145999261</v>
      </c>
      <c r="I252" s="150">
        <v>117947.00145999261</v>
      </c>
      <c r="J252" s="150">
        <v>115311.00145999261</v>
      </c>
      <c r="K252" s="150">
        <v>112281.00145999261</v>
      </c>
      <c r="L252" s="150">
        <v>108872.00145999261</v>
      </c>
      <c r="M252" s="150">
        <v>105359.00145999261</v>
      </c>
      <c r="N252" s="150">
        <v>101761.00145999261</v>
      </c>
      <c r="O252" s="150">
        <v>98062.001459992578</v>
      </c>
      <c r="P252" s="150">
        <v>94285.001459992578</v>
      </c>
      <c r="Q252" s="150">
        <v>90430.001459992578</v>
      </c>
      <c r="R252" s="150">
        <v>86512.001459992578</v>
      </c>
      <c r="S252" s="150">
        <v>82393.001459992578</v>
      </c>
      <c r="T252" s="150">
        <v>78243.001459992578</v>
      </c>
      <c r="U252" s="150">
        <v>74084.001459992578</v>
      </c>
      <c r="V252" s="150">
        <v>69932.001459992578</v>
      </c>
      <c r="W252" s="150">
        <v>65817.001459992578</v>
      </c>
      <c r="X252" s="150">
        <v>61322.001459992571</v>
      </c>
      <c r="Y252" s="150">
        <v>56581.001459992571</v>
      </c>
      <c r="Z252" s="150">
        <v>52035.001459992571</v>
      </c>
      <c r="AA252" s="150">
        <v>47727.001459992578</v>
      </c>
      <c r="AB252" s="150">
        <v>43674.001459992578</v>
      </c>
      <c r="AC252" s="150">
        <v>39888.001459992578</v>
      </c>
      <c r="AD252" s="150">
        <v>36393.001459992578</v>
      </c>
      <c r="AE252" s="150">
        <v>33191.001459992571</v>
      </c>
      <c r="AF252" s="150">
        <v>30270.001459992571</v>
      </c>
    </row>
    <row r="253" spans="2:32" x14ac:dyDescent="0.2">
      <c r="B253" s="2" t="s">
        <v>39</v>
      </c>
      <c r="C253" s="2" t="s">
        <v>449</v>
      </c>
      <c r="D253" s="2" t="s">
        <v>415</v>
      </c>
      <c r="E253" s="2" t="s">
        <v>437</v>
      </c>
      <c r="F253" s="2" t="str" cm="1">
        <f t="array" ref="F253">INDEX($E$63:$E$161,MATCH($E253,$D$63:$D$161,0),)</f>
        <v>Gas</v>
      </c>
      <c r="G253" s="150">
        <v>237924.7968940798</v>
      </c>
      <c r="H253" s="150">
        <v>226537.7968940798</v>
      </c>
      <c r="I253" s="150">
        <v>215048.7968940798</v>
      </c>
      <c r="J253" s="150">
        <v>203413.7968940798</v>
      </c>
      <c r="K253" s="150">
        <v>191767.7968940798</v>
      </c>
      <c r="L253" s="150">
        <v>180054.7968940798</v>
      </c>
      <c r="M253" s="150">
        <v>168341.7968940798</v>
      </c>
      <c r="N253" s="150">
        <v>156706.7968940798</v>
      </c>
      <c r="O253" s="150">
        <v>145140.7968940798</v>
      </c>
      <c r="P253" s="150">
        <v>133694.7968940798</v>
      </c>
      <c r="Q253" s="150">
        <v>122344.7968940798</v>
      </c>
      <c r="R253" s="150">
        <v>111150.7968940798</v>
      </c>
      <c r="S253" s="150">
        <v>100094.7968940798</v>
      </c>
      <c r="T253" s="150">
        <v>89419.796894079816</v>
      </c>
      <c r="U253" s="150">
        <v>79244.796894079816</v>
      </c>
      <c r="V253" s="150">
        <v>69690.796894079816</v>
      </c>
      <c r="W253" s="150">
        <v>60891.796894079816</v>
      </c>
      <c r="X253" s="150">
        <v>52861.796894079816</v>
      </c>
      <c r="Y253" s="150">
        <v>45694.796894079816</v>
      </c>
      <c r="Z253" s="150">
        <v>39475.796894079816</v>
      </c>
      <c r="AA253" s="150">
        <v>34194.796894079816</v>
      </c>
      <c r="AB253" s="150">
        <v>29831.796894079809</v>
      </c>
      <c r="AC253" s="150">
        <v>26329.796894079809</v>
      </c>
      <c r="AD253" s="150">
        <v>23588.796894079809</v>
      </c>
      <c r="AE253" s="150">
        <v>21515.796894079809</v>
      </c>
      <c r="AF253" s="150">
        <v>19885.796894079809</v>
      </c>
    </row>
    <row r="254" spans="2:32" x14ac:dyDescent="0.2">
      <c r="B254" s="2" t="s">
        <v>39</v>
      </c>
      <c r="C254" s="2" t="s">
        <v>449</v>
      </c>
      <c r="D254" s="2" t="s">
        <v>415</v>
      </c>
      <c r="E254" s="2" t="s">
        <v>438</v>
      </c>
      <c r="F254" s="2" t="str" cm="1">
        <f t="array" ref="F254">INDEX($E$63:$E$161,MATCH($E254,$D$63:$D$161,0),)</f>
        <v>Gas</v>
      </c>
      <c r="G254" s="150">
        <v>1391292.7941826549</v>
      </c>
      <c r="H254" s="150">
        <v>1324348.7941826549</v>
      </c>
      <c r="I254" s="150">
        <v>1256850.7941826549</v>
      </c>
      <c r="J254" s="150">
        <v>1188468.7941826549</v>
      </c>
      <c r="K254" s="150">
        <v>1120014.7941826549</v>
      </c>
      <c r="L254" s="150">
        <v>1051203.7941826549</v>
      </c>
      <c r="M254" s="150">
        <v>982413.79418265505</v>
      </c>
      <c r="N254" s="150">
        <v>914072.79418265505</v>
      </c>
      <c r="O254" s="150">
        <v>846155.79418265505</v>
      </c>
      <c r="P254" s="150">
        <v>778960.79418265517</v>
      </c>
      <c r="Q254" s="150">
        <v>712406.79418265505</v>
      </c>
      <c r="R254" s="150">
        <v>646706.79418265505</v>
      </c>
      <c r="S254" s="150">
        <v>581777.79418265505</v>
      </c>
      <c r="T254" s="150">
        <v>519140.79418265511</v>
      </c>
      <c r="U254" s="150">
        <v>459447.79418265511</v>
      </c>
      <c r="V254" s="150">
        <v>403445.79418265511</v>
      </c>
      <c r="W254" s="150">
        <v>351833.79418265511</v>
      </c>
      <c r="X254" s="150">
        <v>304770.79418265511</v>
      </c>
      <c r="Y254" s="150">
        <v>262785.79418265511</v>
      </c>
      <c r="Z254" s="150">
        <v>226342.79418265511</v>
      </c>
      <c r="AA254" s="150">
        <v>195385.79418265511</v>
      </c>
      <c r="AB254" s="150">
        <v>169802.79418265511</v>
      </c>
      <c r="AC254" s="150">
        <v>149254.79418265511</v>
      </c>
      <c r="AD254" s="150">
        <v>133204.79418265511</v>
      </c>
      <c r="AE254" s="150">
        <v>121037.7941826551</v>
      </c>
      <c r="AF254" s="150">
        <v>111502.7941826551</v>
      </c>
    </row>
    <row r="255" spans="2:32" x14ac:dyDescent="0.2">
      <c r="B255" s="2" t="s">
        <v>39</v>
      </c>
      <c r="C255" s="2" t="s">
        <v>449</v>
      </c>
      <c r="D255" s="2" t="s">
        <v>415</v>
      </c>
      <c r="E255" s="2" t="s">
        <v>439</v>
      </c>
      <c r="F255" s="2" t="str" cm="1">
        <f t="array" ref="F255">INDEX($E$63:$E$161,MATCH($E255,$D$63:$D$161,0),)</f>
        <v>Heat Pump</v>
      </c>
      <c r="G255" s="150">
        <v>7971</v>
      </c>
      <c r="H255" s="150">
        <v>11342</v>
      </c>
      <c r="I255" s="150">
        <v>16871</v>
      </c>
      <c r="J255" s="150">
        <v>25181</v>
      </c>
      <c r="K255" s="150">
        <v>34323</v>
      </c>
      <c r="L255" s="150">
        <v>45062</v>
      </c>
      <c r="M255" s="150">
        <v>56742</v>
      </c>
      <c r="N255" s="150">
        <v>68607</v>
      </c>
      <c r="O255" s="150">
        <v>81158</v>
      </c>
      <c r="P255" s="150">
        <v>94121</v>
      </c>
      <c r="Q255" s="150">
        <v>107999</v>
      </c>
      <c r="R255" s="150">
        <v>122503</v>
      </c>
      <c r="S255" s="150">
        <v>138602</v>
      </c>
      <c r="T255" s="150">
        <v>154918</v>
      </c>
      <c r="U255" s="150">
        <v>171413</v>
      </c>
      <c r="V255" s="150">
        <v>188035</v>
      </c>
      <c r="W255" s="150">
        <v>204711</v>
      </c>
      <c r="X255" s="150">
        <v>222434</v>
      </c>
      <c r="Y255" s="150">
        <v>240822</v>
      </c>
      <c r="Z255" s="150">
        <v>258987</v>
      </c>
      <c r="AA255" s="150">
        <v>276874</v>
      </c>
      <c r="AB255" s="150">
        <v>294367</v>
      </c>
      <c r="AC255" s="150">
        <v>311389</v>
      </c>
      <c r="AD255" s="150">
        <v>327875</v>
      </c>
      <c r="AE255" s="150">
        <v>343781</v>
      </c>
      <c r="AF255" s="150">
        <v>359112</v>
      </c>
    </row>
    <row r="256" spans="2:32" x14ac:dyDescent="0.2">
      <c r="B256" s="2" t="s">
        <v>39</v>
      </c>
      <c r="C256" s="2" t="s">
        <v>449</v>
      </c>
      <c r="D256" s="2" t="s">
        <v>415</v>
      </c>
      <c r="E256" s="2" t="s">
        <v>440</v>
      </c>
      <c r="F256" s="2" t="str" cm="1">
        <f t="array" ref="F256">INDEX($E$63:$E$161,MATCH($E256,$D$63:$D$161,0),)</f>
        <v>Other</v>
      </c>
      <c r="G256" s="150">
        <v>206444.92597298979</v>
      </c>
      <c r="H256" s="150">
        <v>206026.92597298979</v>
      </c>
      <c r="I256" s="150">
        <v>205613.92597298979</v>
      </c>
      <c r="J256" s="150">
        <v>205198.92597298979</v>
      </c>
      <c r="K256" s="150">
        <v>204783.92597298979</v>
      </c>
      <c r="L256" s="150">
        <v>204368.92597298979</v>
      </c>
      <c r="M256" s="150">
        <v>203953.92597298979</v>
      </c>
      <c r="N256" s="150">
        <v>203536.92597298979</v>
      </c>
      <c r="O256" s="150">
        <v>203121.92597298979</v>
      </c>
      <c r="P256" s="150">
        <v>202706.92597298979</v>
      </c>
      <c r="Q256" s="150">
        <v>202287.92597298979</v>
      </c>
      <c r="R256" s="150">
        <v>201876.92597298979</v>
      </c>
      <c r="S256" s="150">
        <v>201459.92597298979</v>
      </c>
      <c r="T256" s="150">
        <v>201044.92597298979</v>
      </c>
      <c r="U256" s="150">
        <v>200624.92597298979</v>
      </c>
      <c r="V256" s="150">
        <v>200209.92597298979</v>
      </c>
      <c r="W256" s="150">
        <v>199778.92597298979</v>
      </c>
      <c r="X256" s="150">
        <v>199357.92597298979</v>
      </c>
      <c r="Y256" s="150">
        <v>198938.92597298979</v>
      </c>
      <c r="Z256" s="150">
        <v>198518.92597298979</v>
      </c>
      <c r="AA256" s="150">
        <v>198089.92597298979</v>
      </c>
      <c r="AB256" s="150">
        <v>197662.92597298979</v>
      </c>
      <c r="AC256" s="150">
        <v>197241.92597298979</v>
      </c>
      <c r="AD256" s="150">
        <v>196813.92597298979</v>
      </c>
      <c r="AE256" s="150">
        <v>196385.92597298979</v>
      </c>
      <c r="AF256" s="150">
        <v>195960.92597298979</v>
      </c>
    </row>
    <row r="257" spans="2:32" x14ac:dyDescent="0.2">
      <c r="B257" s="2" t="s">
        <v>39</v>
      </c>
      <c r="C257" s="2" t="s">
        <v>449</v>
      </c>
      <c r="D257" s="2" t="s">
        <v>415</v>
      </c>
      <c r="E257" s="2" t="s">
        <v>441</v>
      </c>
      <c r="F257" s="2" t="str" cm="1">
        <f t="array" ref="F257">INDEX($E$63:$E$161,MATCH($E257,$D$63:$D$161,0),)</f>
        <v>Other</v>
      </c>
      <c r="G257" s="150">
        <v>158364.1636648709</v>
      </c>
      <c r="H257" s="150">
        <v>158024.1636648709</v>
      </c>
      <c r="I257" s="150">
        <v>157686.1636648709</v>
      </c>
      <c r="J257" s="150">
        <v>157346.1636648709</v>
      </c>
      <c r="K257" s="150">
        <v>157006.1636648709</v>
      </c>
      <c r="L257" s="150">
        <v>156669.1636648709</v>
      </c>
      <c r="M257" s="150">
        <v>156335.1636648709</v>
      </c>
      <c r="N257" s="150">
        <v>156000.1636648709</v>
      </c>
      <c r="O257" s="150">
        <v>155665.1636648709</v>
      </c>
      <c r="P257" s="150">
        <v>155316.1636648709</v>
      </c>
      <c r="Q257" s="150">
        <v>154967.1636648709</v>
      </c>
      <c r="R257" s="150">
        <v>154614.1636648709</v>
      </c>
      <c r="S257" s="150">
        <v>154259.1636648709</v>
      </c>
      <c r="T257" s="150">
        <v>153915.1636648709</v>
      </c>
      <c r="U257" s="150">
        <v>153563.1636648709</v>
      </c>
      <c r="V257" s="150">
        <v>153204.1636648709</v>
      </c>
      <c r="W257" s="150">
        <v>152853.1636648709</v>
      </c>
      <c r="X257" s="150">
        <v>152501.1636648709</v>
      </c>
      <c r="Y257" s="150">
        <v>152140.1636648709</v>
      </c>
      <c r="Z257" s="150">
        <v>151783.1636648709</v>
      </c>
      <c r="AA257" s="150">
        <v>151430.1636648709</v>
      </c>
      <c r="AB257" s="150">
        <v>151075.1636648709</v>
      </c>
      <c r="AC257" s="150">
        <v>150718.1636648709</v>
      </c>
      <c r="AD257" s="150">
        <v>150365.1636648709</v>
      </c>
      <c r="AE257" s="150">
        <v>150014.1636648709</v>
      </c>
      <c r="AF257" s="150">
        <v>149663.1636648709</v>
      </c>
    </row>
    <row r="258" spans="2:32" x14ac:dyDescent="0.2">
      <c r="B258" s="2"/>
      <c r="C258" s="2"/>
      <c r="D258" s="2" t="s">
        <v>448</v>
      </c>
      <c r="E258" s="2"/>
      <c r="F258" s="2"/>
      <c r="G258" s="150"/>
      <c r="H258" s="150"/>
      <c r="I258" s="150"/>
      <c r="J258" s="150"/>
      <c r="K258" s="150"/>
      <c r="L258" s="150"/>
      <c r="M258" s="150"/>
      <c r="N258" s="150"/>
      <c r="O258" s="150"/>
      <c r="P258" s="150"/>
      <c r="Q258" s="150"/>
      <c r="R258" s="150"/>
      <c r="S258" s="150"/>
      <c r="T258" s="150"/>
      <c r="U258" s="150"/>
      <c r="V258" s="150"/>
      <c r="W258" s="150"/>
      <c r="X258" s="150"/>
      <c r="Y258" s="150"/>
      <c r="Z258" s="150"/>
      <c r="AA258" s="150"/>
      <c r="AB258" s="150"/>
      <c r="AC258" s="150"/>
      <c r="AD258" s="150"/>
      <c r="AE258" s="150"/>
      <c r="AF258" s="150"/>
    </row>
    <row r="259" spans="2:32" x14ac:dyDescent="0.2">
      <c r="B259" s="2" t="s">
        <v>35</v>
      </c>
      <c r="C259" s="2" t="s">
        <v>449</v>
      </c>
      <c r="D259" s="2" t="s">
        <v>415</v>
      </c>
      <c r="E259" s="2" t="s">
        <v>425</v>
      </c>
      <c r="F259" s="2" t="str" cm="1">
        <f t="array" ref="F259">INDEX($E$63:$E$161,MATCH($E259,$D$63:$D$161,0),)</f>
        <v>Heat Pump</v>
      </c>
      <c r="G259" s="150">
        <v>115818.69773878909</v>
      </c>
      <c r="H259" s="150">
        <v>123578.69773878909</v>
      </c>
      <c r="I259" s="150">
        <v>131912.69773878911</v>
      </c>
      <c r="J259" s="150">
        <v>140944.69773878911</v>
      </c>
      <c r="K259" s="150">
        <v>150697.69773878911</v>
      </c>
      <c r="L259" s="150">
        <v>161204.69773878911</v>
      </c>
      <c r="M259" s="150">
        <v>171942.69773878911</v>
      </c>
      <c r="N259" s="150">
        <v>182914.69773878911</v>
      </c>
      <c r="O259" s="150">
        <v>194119.69773878911</v>
      </c>
      <c r="P259" s="150">
        <v>205539.69773878911</v>
      </c>
      <c r="Q259" s="150">
        <v>217141.69773878911</v>
      </c>
      <c r="R259" s="150">
        <v>229085.69773878911</v>
      </c>
      <c r="S259" s="150">
        <v>241316.69773878911</v>
      </c>
      <c r="T259" s="150">
        <v>253635.69773878911</v>
      </c>
      <c r="U259" s="150">
        <v>265983.69773878908</v>
      </c>
      <c r="V259" s="150">
        <v>278272.69773878908</v>
      </c>
      <c r="W259" s="150">
        <v>290442.69773878902</v>
      </c>
      <c r="X259" s="150">
        <v>302397.69773878902</v>
      </c>
      <c r="Y259" s="150">
        <v>314076.69773878902</v>
      </c>
      <c r="Z259" s="150">
        <v>325414.69773878902</v>
      </c>
      <c r="AA259" s="150">
        <v>336426.69773878902</v>
      </c>
      <c r="AB259" s="150">
        <v>347117.69773878902</v>
      </c>
      <c r="AC259" s="150">
        <v>357487.69773878902</v>
      </c>
      <c r="AD259" s="150">
        <v>367583.69773878902</v>
      </c>
      <c r="AE259" s="150">
        <v>377462.69773878902</v>
      </c>
      <c r="AF259" s="150">
        <v>387287.69773878902</v>
      </c>
    </row>
    <row r="260" spans="2:32" x14ac:dyDescent="0.2">
      <c r="B260" s="2" t="s">
        <v>35</v>
      </c>
      <c r="C260" s="2" t="s">
        <v>449</v>
      </c>
      <c r="D260" s="2" t="s">
        <v>415</v>
      </c>
      <c r="E260" s="2" t="s">
        <v>426</v>
      </c>
      <c r="F260" s="2" t="str" cm="1">
        <f t="array" ref="F260">INDEX($E$63:$E$161,MATCH($E260,$D$63:$D$161,0),)</f>
        <v>Heat Pump</v>
      </c>
      <c r="G260" s="150">
        <v>0</v>
      </c>
      <c r="H260" s="150">
        <v>0</v>
      </c>
      <c r="I260" s="150">
        <v>0</v>
      </c>
      <c r="J260" s="150">
        <v>0</v>
      </c>
      <c r="K260" s="150">
        <v>0</v>
      </c>
      <c r="L260" s="150">
        <v>0</v>
      </c>
      <c r="M260" s="150">
        <v>80</v>
      </c>
      <c r="N260" s="150">
        <v>247</v>
      </c>
      <c r="O260" s="150">
        <v>510</v>
      </c>
      <c r="P260" s="150">
        <v>874</v>
      </c>
      <c r="Q260" s="150">
        <v>1343</v>
      </c>
      <c r="R260" s="150">
        <v>1821</v>
      </c>
      <c r="S260" s="150">
        <v>2309</v>
      </c>
      <c r="T260" s="150">
        <v>2806</v>
      </c>
      <c r="U260" s="150">
        <v>3313</v>
      </c>
      <c r="V260" s="150">
        <v>3831</v>
      </c>
      <c r="W260" s="150">
        <v>4358</v>
      </c>
      <c r="X260" s="150">
        <v>4896</v>
      </c>
      <c r="Y260" s="150">
        <v>5443</v>
      </c>
      <c r="Z260" s="150">
        <v>5996</v>
      </c>
      <c r="AA260" s="150">
        <v>6558</v>
      </c>
      <c r="AB260" s="150">
        <v>7127</v>
      </c>
      <c r="AC260" s="150">
        <v>7700</v>
      </c>
      <c r="AD260" s="150">
        <v>8269</v>
      </c>
      <c r="AE260" s="150">
        <v>8835</v>
      </c>
      <c r="AF260" s="150">
        <v>9386</v>
      </c>
    </row>
    <row r="261" spans="2:32" x14ac:dyDescent="0.2">
      <c r="B261" s="2" t="s">
        <v>35</v>
      </c>
      <c r="C261" s="2" t="s">
        <v>449</v>
      </c>
      <c r="D261" s="2" t="s">
        <v>415</v>
      </c>
      <c r="E261" s="2" t="s">
        <v>427</v>
      </c>
      <c r="F261" s="2" t="str" cm="1">
        <f t="array" ref="F261">INDEX($E$63:$E$161,MATCH($E261,$D$63:$D$161,0),)</f>
        <v>Heat Pump</v>
      </c>
      <c r="G261" s="150">
        <v>0</v>
      </c>
      <c r="H261" s="150">
        <v>0</v>
      </c>
      <c r="I261" s="150">
        <v>0</v>
      </c>
      <c r="J261" s="150">
        <v>0</v>
      </c>
      <c r="K261" s="150">
        <v>0</v>
      </c>
      <c r="L261" s="150">
        <v>0</v>
      </c>
      <c r="M261" s="150">
        <v>80</v>
      </c>
      <c r="N261" s="150">
        <v>247</v>
      </c>
      <c r="O261" s="150">
        <v>510</v>
      </c>
      <c r="P261" s="150">
        <v>874</v>
      </c>
      <c r="Q261" s="150">
        <v>1343</v>
      </c>
      <c r="R261" s="150">
        <v>1821</v>
      </c>
      <c r="S261" s="150">
        <v>2309</v>
      </c>
      <c r="T261" s="150">
        <v>2806</v>
      </c>
      <c r="U261" s="150">
        <v>3313</v>
      </c>
      <c r="V261" s="150">
        <v>3831</v>
      </c>
      <c r="W261" s="150">
        <v>4358</v>
      </c>
      <c r="X261" s="150">
        <v>4896</v>
      </c>
      <c r="Y261" s="150">
        <v>5443</v>
      </c>
      <c r="Z261" s="150">
        <v>5996</v>
      </c>
      <c r="AA261" s="150">
        <v>6558</v>
      </c>
      <c r="AB261" s="150">
        <v>7127</v>
      </c>
      <c r="AC261" s="150">
        <v>7700</v>
      </c>
      <c r="AD261" s="150">
        <v>8269</v>
      </c>
      <c r="AE261" s="150">
        <v>8835</v>
      </c>
      <c r="AF261" s="150">
        <v>9386</v>
      </c>
    </row>
    <row r="262" spans="2:32" x14ac:dyDescent="0.2">
      <c r="B262" s="2" t="s">
        <v>35</v>
      </c>
      <c r="C262" s="2" t="s">
        <v>449</v>
      </c>
      <c r="D262" s="2" t="s">
        <v>415</v>
      </c>
      <c r="E262" s="2" t="s">
        <v>428</v>
      </c>
      <c r="F262" s="2" t="str" cm="1">
        <f t="array" ref="F262">INDEX($E$63:$E$161,MATCH($E262,$D$63:$D$161,0),)</f>
        <v>Distillate</v>
      </c>
      <c r="G262" s="150">
        <v>167465.96835196871</v>
      </c>
      <c r="H262" s="150">
        <v>159215.96835196871</v>
      </c>
      <c r="I262" s="150">
        <v>150889.96835196871</v>
      </c>
      <c r="J262" s="150">
        <v>142481.96835196871</v>
      </c>
      <c r="K262" s="150">
        <v>134004.96835196871</v>
      </c>
      <c r="L262" s="150">
        <v>125446.96835196859</v>
      </c>
      <c r="M262" s="150">
        <v>116911.96835196859</v>
      </c>
      <c r="N262" s="150">
        <v>108414.96835196859</v>
      </c>
      <c r="O262" s="150">
        <v>99973.968351968637</v>
      </c>
      <c r="P262" s="150">
        <v>91615.968351968637</v>
      </c>
      <c r="Q262" s="150">
        <v>83352.968351968651</v>
      </c>
      <c r="R262" s="150">
        <v>75196.968351968651</v>
      </c>
      <c r="S262" s="150">
        <v>67187.968351968651</v>
      </c>
      <c r="T262" s="150">
        <v>59451.968351968659</v>
      </c>
      <c r="U262" s="150">
        <v>52068.968351968659</v>
      </c>
      <c r="V262" s="150">
        <v>45131.968351968651</v>
      </c>
      <c r="W262" s="150">
        <v>38712.968351968651</v>
      </c>
      <c r="X262" s="150">
        <v>32879.968351968651</v>
      </c>
      <c r="Y262" s="150">
        <v>27700.968351968659</v>
      </c>
      <c r="Z262" s="150">
        <v>23220.968351968651</v>
      </c>
      <c r="AA262" s="150">
        <v>19411.968351968651</v>
      </c>
      <c r="AB262" s="150">
        <v>16265.96835196865</v>
      </c>
      <c r="AC262" s="150">
        <v>13749.96835196866</v>
      </c>
      <c r="AD262" s="150">
        <v>11793.96835196866</v>
      </c>
      <c r="AE262" s="150">
        <v>10313.96835196866</v>
      </c>
      <c r="AF262" s="150">
        <v>9166.9683519686569</v>
      </c>
    </row>
    <row r="263" spans="2:32" x14ac:dyDescent="0.2">
      <c r="B263" s="2" t="s">
        <v>35</v>
      </c>
      <c r="C263" s="2" t="s">
        <v>449</v>
      </c>
      <c r="D263" s="2" t="s">
        <v>415</v>
      </c>
      <c r="E263" s="2" t="s">
        <v>429</v>
      </c>
      <c r="F263" s="2" t="str" cm="1">
        <f t="array" ref="F263">INDEX($E$63:$E$161,MATCH($E263,$D$63:$D$161,0),)</f>
        <v>Distillate</v>
      </c>
      <c r="G263" s="150">
        <v>469571.95366890461</v>
      </c>
      <c r="H263" s="150">
        <v>446314.95366890461</v>
      </c>
      <c r="I263" s="150">
        <v>422847.95366890461</v>
      </c>
      <c r="J263" s="150">
        <v>399165.95366890461</v>
      </c>
      <c r="K263" s="150">
        <v>375275.95366890461</v>
      </c>
      <c r="L263" s="150">
        <v>351178.95366890449</v>
      </c>
      <c r="M263" s="150">
        <v>327143.95366890461</v>
      </c>
      <c r="N263" s="150">
        <v>303213.95366890461</v>
      </c>
      <c r="O263" s="150">
        <v>279464.95366890461</v>
      </c>
      <c r="P263" s="150">
        <v>255921.95366890449</v>
      </c>
      <c r="Q263" s="150">
        <v>232647.95366890449</v>
      </c>
      <c r="R263" s="150">
        <v>209682.95366890449</v>
      </c>
      <c r="S263" s="150">
        <v>187131.95366890449</v>
      </c>
      <c r="T263" s="150">
        <v>165335.95366890461</v>
      </c>
      <c r="U263" s="150">
        <v>144544.95366890461</v>
      </c>
      <c r="V263" s="150">
        <v>125005.95366890461</v>
      </c>
      <c r="W263" s="150">
        <v>106957.95366890461</v>
      </c>
      <c r="X263" s="150">
        <v>90588.953668904578</v>
      </c>
      <c r="Y263" s="150">
        <v>76047.953668904578</v>
      </c>
      <c r="Z263" s="150">
        <v>63425.953668904578</v>
      </c>
      <c r="AA263" s="150">
        <v>52727.953668904578</v>
      </c>
      <c r="AB263" s="150">
        <v>43901.953668904578</v>
      </c>
      <c r="AC263" s="150">
        <v>36831.953668904578</v>
      </c>
      <c r="AD263" s="150">
        <v>31334.953668904582</v>
      </c>
      <c r="AE263" s="150">
        <v>27203.953668904582</v>
      </c>
      <c r="AF263" s="150">
        <v>23983.953668904582</v>
      </c>
    </row>
    <row r="264" spans="2:32" x14ac:dyDescent="0.2">
      <c r="B264" s="2" t="s">
        <v>35</v>
      </c>
      <c r="C264" s="2" t="s">
        <v>449</v>
      </c>
      <c r="D264" s="2" t="s">
        <v>415</v>
      </c>
      <c r="E264" s="2" t="s">
        <v>433</v>
      </c>
      <c r="F264" s="2" t="str" cm="1">
        <f t="array" ref="F264">INDEX($E$63:$E$161,MATCH($E264,$D$63:$D$161,0),)</f>
        <v>Distillate</v>
      </c>
      <c r="G264" s="150">
        <v>12563</v>
      </c>
      <c r="H264" s="150">
        <v>16515</v>
      </c>
      <c r="I264" s="150">
        <v>20085</v>
      </c>
      <c r="J264" s="150">
        <v>23274</v>
      </c>
      <c r="K264" s="150">
        <v>26084</v>
      </c>
      <c r="L264" s="150">
        <v>28517</v>
      </c>
      <c r="M264" s="150">
        <v>30836</v>
      </c>
      <c r="N264" s="150">
        <v>33032</v>
      </c>
      <c r="O264" s="150">
        <v>35097</v>
      </c>
      <c r="P264" s="150">
        <v>37020</v>
      </c>
      <c r="Q264" s="150">
        <v>38791</v>
      </c>
      <c r="R264" s="150">
        <v>40410</v>
      </c>
      <c r="S264" s="150">
        <v>41855</v>
      </c>
      <c r="T264" s="150">
        <v>43078</v>
      </c>
      <c r="U264" s="150">
        <v>44034</v>
      </c>
      <c r="V264" s="150">
        <v>44677</v>
      </c>
      <c r="W264" s="150">
        <v>44965</v>
      </c>
      <c r="X264" s="150">
        <v>44885</v>
      </c>
      <c r="Y264" s="150">
        <v>44420</v>
      </c>
      <c r="Z264" s="150">
        <v>43567</v>
      </c>
      <c r="AA264" s="150">
        <v>42355</v>
      </c>
      <c r="AB264" s="150">
        <v>40817</v>
      </c>
      <c r="AC264" s="150">
        <v>39002</v>
      </c>
      <c r="AD264" s="150">
        <v>36953</v>
      </c>
      <c r="AE264" s="150">
        <v>34734</v>
      </c>
      <c r="AF264" s="150">
        <v>32435</v>
      </c>
    </row>
    <row r="265" spans="2:32" x14ac:dyDescent="0.2">
      <c r="B265" s="2" t="s">
        <v>35</v>
      </c>
      <c r="C265" s="2" t="s">
        <v>449</v>
      </c>
      <c r="D265" s="2" t="s">
        <v>415</v>
      </c>
      <c r="E265" s="2" t="s">
        <v>434</v>
      </c>
      <c r="F265" s="2" t="str" cm="1">
        <f t="array" ref="F265">INDEX($E$63:$E$161,MATCH($E265,$D$63:$D$161,0),)</f>
        <v>Distillate</v>
      </c>
      <c r="G265" s="150">
        <v>35275</v>
      </c>
      <c r="H265" s="150">
        <v>46365</v>
      </c>
      <c r="I265" s="150">
        <v>56385</v>
      </c>
      <c r="J265" s="150">
        <v>65338</v>
      </c>
      <c r="K265" s="150">
        <v>73227</v>
      </c>
      <c r="L265" s="150">
        <v>80054</v>
      </c>
      <c r="M265" s="150">
        <v>86552</v>
      </c>
      <c r="N265" s="150">
        <v>92698</v>
      </c>
      <c r="O265" s="150">
        <v>98456</v>
      </c>
      <c r="P265" s="150">
        <v>103797</v>
      </c>
      <c r="Q265" s="150">
        <v>108708</v>
      </c>
      <c r="R265" s="150">
        <v>113180</v>
      </c>
      <c r="S265" s="150">
        <v>117169</v>
      </c>
      <c r="T265" s="150">
        <v>120525</v>
      </c>
      <c r="U265" s="150">
        <v>123134</v>
      </c>
      <c r="V265" s="150">
        <v>124856</v>
      </c>
      <c r="W265" s="150">
        <v>125585</v>
      </c>
      <c r="X265" s="150">
        <v>125269</v>
      </c>
      <c r="Y265" s="150">
        <v>123871</v>
      </c>
      <c r="Z265" s="150">
        <v>121404</v>
      </c>
      <c r="AA265" s="150">
        <v>117941</v>
      </c>
      <c r="AB265" s="150">
        <v>113583</v>
      </c>
      <c r="AC265" s="150">
        <v>108435</v>
      </c>
      <c r="AD265" s="150">
        <v>102660</v>
      </c>
      <c r="AE265" s="150">
        <v>96408</v>
      </c>
      <c r="AF265" s="150">
        <v>89934</v>
      </c>
    </row>
    <row r="266" spans="2:32" x14ac:dyDescent="0.2">
      <c r="B266" s="2" t="s">
        <v>35</v>
      </c>
      <c r="C266" s="2" t="s">
        <v>449</v>
      </c>
      <c r="D266" s="2" t="s">
        <v>415</v>
      </c>
      <c r="E266" s="2" t="s">
        <v>435</v>
      </c>
      <c r="F266" s="2" t="str" cm="1">
        <f t="array" ref="F266">INDEX($E$63:$E$161,MATCH($E266,$D$63:$D$161,0),)</f>
        <v>Gas</v>
      </c>
      <c r="G266" s="150">
        <v>34785</v>
      </c>
      <c r="H266" s="150">
        <v>46767</v>
      </c>
      <c r="I266" s="150">
        <v>58920</v>
      </c>
      <c r="J266" s="150">
        <v>71244</v>
      </c>
      <c r="K266" s="150">
        <v>83741</v>
      </c>
      <c r="L266" s="150">
        <v>96405</v>
      </c>
      <c r="M266" s="150">
        <v>108990</v>
      </c>
      <c r="N266" s="150">
        <v>121469</v>
      </c>
      <c r="O266" s="150">
        <v>133809</v>
      </c>
      <c r="P266" s="150">
        <v>145982</v>
      </c>
      <c r="Q266" s="150">
        <v>157961</v>
      </c>
      <c r="R266" s="150">
        <v>169723</v>
      </c>
      <c r="S266" s="150">
        <v>181216</v>
      </c>
      <c r="T266" s="150">
        <v>192269</v>
      </c>
      <c r="U266" s="150">
        <v>202753</v>
      </c>
      <c r="V266" s="150">
        <v>212531</v>
      </c>
      <c r="W266" s="150">
        <v>221469</v>
      </c>
      <c r="X266" s="150">
        <v>229463</v>
      </c>
      <c r="Y266" s="150">
        <v>236431</v>
      </c>
      <c r="Z266" s="150">
        <v>242314</v>
      </c>
      <c r="AA266" s="150">
        <v>247109</v>
      </c>
      <c r="AB266" s="150">
        <v>250828</v>
      </c>
      <c r="AC266" s="150">
        <v>253541</v>
      </c>
      <c r="AD266" s="150">
        <v>255337</v>
      </c>
      <c r="AE266" s="150">
        <v>256338</v>
      </c>
      <c r="AF266" s="150">
        <v>256759</v>
      </c>
    </row>
    <row r="267" spans="2:32" x14ac:dyDescent="0.2">
      <c r="B267" s="2" t="s">
        <v>35</v>
      </c>
      <c r="C267" s="2" t="s">
        <v>449</v>
      </c>
      <c r="D267" s="2" t="s">
        <v>415</v>
      </c>
      <c r="E267" s="2" t="s">
        <v>436</v>
      </c>
      <c r="F267" s="2" t="str" cm="1">
        <f t="array" ref="F267">INDEX($E$63:$E$161,MATCH($E267,$D$63:$D$161,0),)</f>
        <v>Gas</v>
      </c>
      <c r="G267" s="150">
        <v>203109</v>
      </c>
      <c r="H267" s="150">
        <v>272752</v>
      </c>
      <c r="I267" s="150">
        <v>343149</v>
      </c>
      <c r="J267" s="150">
        <v>414324</v>
      </c>
      <c r="K267" s="150">
        <v>486250</v>
      </c>
      <c r="L267" s="150">
        <v>558857</v>
      </c>
      <c r="M267" s="150">
        <v>631103</v>
      </c>
      <c r="N267" s="150">
        <v>702817</v>
      </c>
      <c r="O267" s="150">
        <v>773788</v>
      </c>
      <c r="P267" s="150">
        <v>843822</v>
      </c>
      <c r="Q267" s="150">
        <v>912794</v>
      </c>
      <c r="R267" s="150">
        <v>980558</v>
      </c>
      <c r="S267" s="150">
        <v>1046813</v>
      </c>
      <c r="T267" s="150">
        <v>1110547</v>
      </c>
      <c r="U267" s="150">
        <v>1171040</v>
      </c>
      <c r="V267" s="150">
        <v>1227492</v>
      </c>
      <c r="W267" s="150">
        <v>1279132</v>
      </c>
      <c r="X267" s="150">
        <v>1325352</v>
      </c>
      <c r="Y267" s="150">
        <v>1365700</v>
      </c>
      <c r="Z267" s="150">
        <v>1399858</v>
      </c>
      <c r="AA267" s="150">
        <v>1427805</v>
      </c>
      <c r="AB267" s="150">
        <v>1449617</v>
      </c>
      <c r="AC267" s="150">
        <v>1465661</v>
      </c>
      <c r="AD267" s="150">
        <v>1476491</v>
      </c>
      <c r="AE267" s="150">
        <v>1482761</v>
      </c>
      <c r="AF267" s="150">
        <v>1485781</v>
      </c>
    </row>
    <row r="268" spans="2:32" x14ac:dyDescent="0.2">
      <c r="B268" s="2" t="s">
        <v>35</v>
      </c>
      <c r="C268" s="2" t="s">
        <v>449</v>
      </c>
      <c r="D268" s="2" t="s">
        <v>415</v>
      </c>
      <c r="E268" s="2" t="s">
        <v>422</v>
      </c>
      <c r="F268" s="2" t="str" cm="1">
        <f t="array" ref="F268">INDEX($E$63:$E$161,MATCH($E268,$D$63:$D$161,0),)</f>
        <v>Electric Resistance</v>
      </c>
      <c r="G268" s="150">
        <v>122065.00145999261</v>
      </c>
      <c r="H268" s="150">
        <v>120199.00145999261</v>
      </c>
      <c r="I268" s="150">
        <v>117946.00145999261</v>
      </c>
      <c r="J268" s="150">
        <v>115310.00145999261</v>
      </c>
      <c r="K268" s="150">
        <v>112280.00145999261</v>
      </c>
      <c r="L268" s="150">
        <v>108871.00145999261</v>
      </c>
      <c r="M268" s="150">
        <v>105358.00145999261</v>
      </c>
      <c r="N268" s="150">
        <v>101760.00145999261</v>
      </c>
      <c r="O268" s="150">
        <v>98061.001459992578</v>
      </c>
      <c r="P268" s="150">
        <v>94284.001459992578</v>
      </c>
      <c r="Q268" s="150">
        <v>90429.001459992578</v>
      </c>
      <c r="R268" s="150">
        <v>86512.001459992578</v>
      </c>
      <c r="S268" s="150">
        <v>82526.001459992578</v>
      </c>
      <c r="T268" s="150">
        <v>78488.001459992578</v>
      </c>
      <c r="U268" s="150">
        <v>74418.001459992578</v>
      </c>
      <c r="V268" s="150">
        <v>70334.001459992578</v>
      </c>
      <c r="W268" s="150">
        <v>66266.001459992578</v>
      </c>
      <c r="X268" s="150">
        <v>62242.001459992571</v>
      </c>
      <c r="Y268" s="150">
        <v>58294.001459992571</v>
      </c>
      <c r="Z268" s="150">
        <v>54439.001459992571</v>
      </c>
      <c r="AA268" s="150">
        <v>50719.001459992571</v>
      </c>
      <c r="AB268" s="150">
        <v>47152.001459992578</v>
      </c>
      <c r="AC268" s="150">
        <v>43750.001459992578</v>
      </c>
      <c r="AD268" s="150">
        <v>40536.001459992578</v>
      </c>
      <c r="AE268" s="150">
        <v>37510.001459992578</v>
      </c>
      <c r="AF268" s="150">
        <v>34662.001459992578</v>
      </c>
    </row>
    <row r="269" spans="2:32" x14ac:dyDescent="0.2">
      <c r="B269" s="2" t="s">
        <v>35</v>
      </c>
      <c r="C269" s="2" t="s">
        <v>449</v>
      </c>
      <c r="D269" s="2" t="s">
        <v>415</v>
      </c>
      <c r="E269" s="2" t="s">
        <v>437</v>
      </c>
      <c r="F269" s="2" t="str" cm="1">
        <f t="array" ref="F269">INDEX($E$63:$E$161,MATCH($E269,$D$63:$D$161,0),)</f>
        <v>Gas</v>
      </c>
      <c r="G269" s="150">
        <v>238026.7968940798</v>
      </c>
      <c r="H269" s="150">
        <v>226711.7968940798</v>
      </c>
      <c r="I269" s="150">
        <v>215425.7968940798</v>
      </c>
      <c r="J269" s="150">
        <v>204175.7968940798</v>
      </c>
      <c r="K269" s="150">
        <v>192960.7968940798</v>
      </c>
      <c r="L269" s="150">
        <v>181773.7968940798</v>
      </c>
      <c r="M269" s="150">
        <v>170642.7968940798</v>
      </c>
      <c r="N269" s="150">
        <v>159589.7968940798</v>
      </c>
      <c r="O269" s="150">
        <v>148642.7968940798</v>
      </c>
      <c r="P269" s="150">
        <v>137831.7968940798</v>
      </c>
      <c r="Q269" s="150">
        <v>127161.7968940798</v>
      </c>
      <c r="R269" s="150">
        <v>116676.7968940798</v>
      </c>
      <c r="S269" s="150">
        <v>106420.7968940798</v>
      </c>
      <c r="T269" s="150">
        <v>96549.796894079816</v>
      </c>
      <c r="U269" s="150">
        <v>87179.796894079816</v>
      </c>
      <c r="V269" s="150">
        <v>78431.796894079816</v>
      </c>
      <c r="W269" s="150">
        <v>70433.796894079816</v>
      </c>
      <c r="X269" s="150">
        <v>63267.796894079816</v>
      </c>
      <c r="Y269" s="150">
        <v>56997.796894079816</v>
      </c>
      <c r="Z269" s="150">
        <v>51676.796894079816</v>
      </c>
      <c r="AA269" s="150">
        <v>47288.796894079816</v>
      </c>
      <c r="AB269" s="150">
        <v>43809.796894079816</v>
      </c>
      <c r="AC269" s="150">
        <v>41176.796894079816</v>
      </c>
      <c r="AD269" s="150">
        <v>39278.796894079816</v>
      </c>
      <c r="AE269" s="150">
        <v>38022.796894079816</v>
      </c>
      <c r="AF269" s="150">
        <v>37186.796894079816</v>
      </c>
    </row>
    <row r="270" spans="2:32" x14ac:dyDescent="0.2">
      <c r="B270" s="2" t="s">
        <v>35</v>
      </c>
      <c r="C270" s="2" t="s">
        <v>449</v>
      </c>
      <c r="D270" s="2" t="s">
        <v>415</v>
      </c>
      <c r="E270" s="2" t="s">
        <v>438</v>
      </c>
      <c r="F270" s="2" t="str" cm="1">
        <f t="array" ref="F270">INDEX($E$63:$E$161,MATCH($E270,$D$63:$D$161,0),)</f>
        <v>Gas</v>
      </c>
      <c r="G270" s="150">
        <v>1391908.7941826549</v>
      </c>
      <c r="H270" s="150">
        <v>1325395.7941826549</v>
      </c>
      <c r="I270" s="150">
        <v>1259081.7941826549</v>
      </c>
      <c r="J270" s="150">
        <v>1192952.7941826549</v>
      </c>
      <c r="K270" s="150">
        <v>1127012.7941826549</v>
      </c>
      <c r="L270" s="150">
        <v>1061278.7941826549</v>
      </c>
      <c r="M270" s="150">
        <v>995883.79418265505</v>
      </c>
      <c r="N270" s="150">
        <v>930942.79418265505</v>
      </c>
      <c r="O270" s="150">
        <v>866636.79418265505</v>
      </c>
      <c r="P270" s="150">
        <v>803139.79418265517</v>
      </c>
      <c r="Q270" s="150">
        <v>740557.79418265505</v>
      </c>
      <c r="R270" s="150">
        <v>678981.79418265505</v>
      </c>
      <c r="S270" s="150">
        <v>618718.79418265505</v>
      </c>
      <c r="T270" s="150">
        <v>560766.79418265505</v>
      </c>
      <c r="U270" s="150">
        <v>505763.79418265511</v>
      </c>
      <c r="V270" s="150">
        <v>454448.79418265511</v>
      </c>
      <c r="W270" s="150">
        <v>407504.79418265511</v>
      </c>
      <c r="X270" s="150">
        <v>365465.79418265511</v>
      </c>
      <c r="Y270" s="150">
        <v>328714.79418265511</v>
      </c>
      <c r="Z270" s="150">
        <v>297500.79418265511</v>
      </c>
      <c r="AA270" s="150">
        <v>271753.79418265511</v>
      </c>
      <c r="AB270" s="150">
        <v>251325.79418265511</v>
      </c>
      <c r="AC270" s="150">
        <v>235831.79418265511</v>
      </c>
      <c r="AD270" s="150">
        <v>224700.79418265511</v>
      </c>
      <c r="AE270" s="150">
        <v>217316.79418265511</v>
      </c>
      <c r="AF270" s="150">
        <v>212408.79418265511</v>
      </c>
    </row>
    <row r="271" spans="2:32" x14ac:dyDescent="0.2">
      <c r="B271" s="2" t="s">
        <v>35</v>
      </c>
      <c r="C271" s="2" t="s">
        <v>449</v>
      </c>
      <c r="D271" s="2" t="s">
        <v>415</v>
      </c>
      <c r="E271" s="2" t="s">
        <v>439</v>
      </c>
      <c r="F271" s="2" t="str" cm="1">
        <f t="array" ref="F271">INDEX($E$63:$E$161,MATCH($E271,$D$63:$D$161,0),)</f>
        <v>Heat Pump</v>
      </c>
      <c r="G271" s="150">
        <v>7202</v>
      </c>
      <c r="H271" s="150">
        <v>9866</v>
      </c>
      <c r="I271" s="150">
        <v>12937</v>
      </c>
      <c r="J271" s="150">
        <v>16280</v>
      </c>
      <c r="K271" s="150">
        <v>19894</v>
      </c>
      <c r="L271" s="150">
        <v>23779</v>
      </c>
      <c r="M271" s="150">
        <v>27794</v>
      </c>
      <c r="N271" s="150">
        <v>31938</v>
      </c>
      <c r="O271" s="150">
        <v>36209</v>
      </c>
      <c r="P271" s="150">
        <v>40595</v>
      </c>
      <c r="Q271" s="150">
        <v>45097</v>
      </c>
      <c r="R271" s="150">
        <v>49727</v>
      </c>
      <c r="S271" s="150">
        <v>54458</v>
      </c>
      <c r="T271" s="150">
        <v>59241</v>
      </c>
      <c r="U271" s="150">
        <v>64054</v>
      </c>
      <c r="V271" s="150">
        <v>68875</v>
      </c>
      <c r="W271" s="150">
        <v>73660</v>
      </c>
      <c r="X271" s="150">
        <v>78386</v>
      </c>
      <c r="Y271" s="150">
        <v>83009</v>
      </c>
      <c r="Z271" s="150">
        <v>87511</v>
      </c>
      <c r="AA271" s="150">
        <v>91860</v>
      </c>
      <c r="AB271" s="150">
        <v>96054</v>
      </c>
      <c r="AC271" s="150">
        <v>100081</v>
      </c>
      <c r="AD271" s="150">
        <v>103956</v>
      </c>
      <c r="AE271" s="150">
        <v>107680</v>
      </c>
      <c r="AF271" s="150">
        <v>111302</v>
      </c>
    </row>
    <row r="272" spans="2:32" x14ac:dyDescent="0.2">
      <c r="B272" s="2" t="s">
        <v>35</v>
      </c>
      <c r="C272" s="2" t="s">
        <v>449</v>
      </c>
      <c r="D272" s="2" t="s">
        <v>415</v>
      </c>
      <c r="E272" s="2" t="s">
        <v>440</v>
      </c>
      <c r="F272" s="2" t="str" cm="1">
        <f t="array" ref="F272">INDEX($E$63:$E$161,MATCH($E272,$D$63:$D$161,0),)</f>
        <v>Other</v>
      </c>
      <c r="G272" s="150">
        <v>206444.92597298979</v>
      </c>
      <c r="H272" s="150">
        <v>206025.92597298979</v>
      </c>
      <c r="I272" s="150">
        <v>205612.92597298979</v>
      </c>
      <c r="J272" s="150">
        <v>205197.92597298979</v>
      </c>
      <c r="K272" s="150">
        <v>204782.92597298979</v>
      </c>
      <c r="L272" s="150">
        <v>204367.92597298979</v>
      </c>
      <c r="M272" s="150">
        <v>203952.92597298979</v>
      </c>
      <c r="N272" s="150">
        <v>203535.92597298979</v>
      </c>
      <c r="O272" s="150">
        <v>203120.92597298979</v>
      </c>
      <c r="P272" s="150">
        <v>202705.92597298979</v>
      </c>
      <c r="Q272" s="150">
        <v>202284.92597298979</v>
      </c>
      <c r="R272" s="150">
        <v>201873.92597298979</v>
      </c>
      <c r="S272" s="150">
        <v>201456.92597298979</v>
      </c>
      <c r="T272" s="150">
        <v>201039.92597298979</v>
      </c>
      <c r="U272" s="150">
        <v>200621.92597298979</v>
      </c>
      <c r="V272" s="150">
        <v>200206.92597298979</v>
      </c>
      <c r="W272" s="150">
        <v>199779.92597298979</v>
      </c>
      <c r="X272" s="150">
        <v>199359.92597298979</v>
      </c>
      <c r="Y272" s="150">
        <v>198941.92597298979</v>
      </c>
      <c r="Z272" s="150">
        <v>198524.92597298979</v>
      </c>
      <c r="AA272" s="150">
        <v>198097.92597298979</v>
      </c>
      <c r="AB272" s="150">
        <v>197670.92597298979</v>
      </c>
      <c r="AC272" s="150">
        <v>197252.92597298979</v>
      </c>
      <c r="AD272" s="150">
        <v>196827.92597298979</v>
      </c>
      <c r="AE272" s="150">
        <v>196401.92597298979</v>
      </c>
      <c r="AF272" s="150">
        <v>195977.92597298979</v>
      </c>
    </row>
    <row r="273" spans="2:32" x14ac:dyDescent="0.2">
      <c r="B273" s="2" t="s">
        <v>35</v>
      </c>
      <c r="C273" s="2" t="s">
        <v>449</v>
      </c>
      <c r="D273" s="2" t="s">
        <v>415</v>
      </c>
      <c r="E273" s="2" t="s">
        <v>441</v>
      </c>
      <c r="F273" s="2" t="str" cm="1">
        <f t="array" ref="F273">INDEX($E$63:$E$161,MATCH($E273,$D$63:$D$161,0),)</f>
        <v>Other</v>
      </c>
      <c r="G273" s="150">
        <v>158364.1636648709</v>
      </c>
      <c r="H273" s="150">
        <v>158024.1636648709</v>
      </c>
      <c r="I273" s="150">
        <v>157685.1636648709</v>
      </c>
      <c r="J273" s="150">
        <v>157345.1636648709</v>
      </c>
      <c r="K273" s="150">
        <v>157005.1636648709</v>
      </c>
      <c r="L273" s="150">
        <v>156669.1636648709</v>
      </c>
      <c r="M273" s="150">
        <v>156334.1636648709</v>
      </c>
      <c r="N273" s="150">
        <v>155999.1636648709</v>
      </c>
      <c r="O273" s="150">
        <v>155663.1636648709</v>
      </c>
      <c r="P273" s="150">
        <v>155314.1636648709</v>
      </c>
      <c r="Q273" s="150">
        <v>154964.1636648709</v>
      </c>
      <c r="R273" s="150">
        <v>154612.1636648709</v>
      </c>
      <c r="S273" s="150">
        <v>154257.1636648709</v>
      </c>
      <c r="T273" s="150">
        <v>153913.1636648709</v>
      </c>
      <c r="U273" s="150">
        <v>153563.1636648709</v>
      </c>
      <c r="V273" s="150">
        <v>153204.1636648709</v>
      </c>
      <c r="W273" s="150">
        <v>152855.1636648709</v>
      </c>
      <c r="X273" s="150">
        <v>152504.1636648709</v>
      </c>
      <c r="Y273" s="150">
        <v>152145.1636648709</v>
      </c>
      <c r="Z273" s="150">
        <v>151789.1636648709</v>
      </c>
      <c r="AA273" s="150">
        <v>151436.1636648709</v>
      </c>
      <c r="AB273" s="150">
        <v>151083.1636648709</v>
      </c>
      <c r="AC273" s="150">
        <v>150729.1636648709</v>
      </c>
      <c r="AD273" s="150">
        <v>150381.1636648709</v>
      </c>
      <c r="AE273" s="150">
        <v>150031.1636648709</v>
      </c>
      <c r="AF273" s="150">
        <v>149683.1636648709</v>
      </c>
    </row>
    <row r="274" spans="2:32" x14ac:dyDescent="0.2">
      <c r="B274" s="2"/>
      <c r="C274" s="2"/>
      <c r="D274" s="2" t="s">
        <v>448</v>
      </c>
      <c r="E274" s="2"/>
      <c r="F274" s="2"/>
      <c r="G274" s="150"/>
      <c r="H274" s="150"/>
      <c r="I274" s="150"/>
      <c r="J274" s="150"/>
      <c r="K274" s="150"/>
      <c r="L274" s="150"/>
      <c r="M274" s="150"/>
      <c r="N274" s="150"/>
      <c r="O274" s="150"/>
      <c r="P274" s="150"/>
      <c r="Q274" s="150"/>
      <c r="R274" s="150"/>
      <c r="S274" s="150"/>
      <c r="T274" s="150"/>
      <c r="U274" s="150"/>
      <c r="V274" s="150"/>
      <c r="W274" s="150"/>
      <c r="X274" s="150"/>
      <c r="Y274" s="150"/>
      <c r="Z274" s="150"/>
      <c r="AA274" s="150"/>
      <c r="AB274" s="150"/>
      <c r="AC274" s="150"/>
      <c r="AD274" s="150"/>
      <c r="AE274" s="150"/>
      <c r="AF274" s="150"/>
    </row>
    <row r="275" spans="2:32" x14ac:dyDescent="0.2">
      <c r="B275" s="2" t="s">
        <v>37</v>
      </c>
      <c r="C275" s="2" t="s">
        <v>449</v>
      </c>
      <c r="D275" s="2" t="s">
        <v>415</v>
      </c>
      <c r="E275" s="2" t="s">
        <v>425</v>
      </c>
      <c r="F275" s="2" t="str" cm="1">
        <f t="array" ref="F275">INDEX($E$63:$E$161,MATCH($E275,$D$63:$D$161,0),)</f>
        <v>Heat Pump</v>
      </c>
      <c r="G275" s="150">
        <v>119351.69773878909</v>
      </c>
      <c r="H275" s="150">
        <v>130049.69773878909</v>
      </c>
      <c r="I275" s="150">
        <v>146533.69773878911</v>
      </c>
      <c r="J275" s="150">
        <v>164486.69773878911</v>
      </c>
      <c r="K275" s="150">
        <v>184128.69773878911</v>
      </c>
      <c r="L275" s="150">
        <v>205445.69773878911</v>
      </c>
      <c r="M275" s="150">
        <v>226910.69773878911</v>
      </c>
      <c r="N275" s="150">
        <v>248509.69773878911</v>
      </c>
      <c r="O275" s="150">
        <v>270192.69773878908</v>
      </c>
      <c r="P275" s="150">
        <v>291926.69773878902</v>
      </c>
      <c r="Q275" s="150">
        <v>313672.69773878908</v>
      </c>
      <c r="R275" s="150">
        <v>335679.69773878908</v>
      </c>
      <c r="S275" s="150">
        <v>357873.69773878908</v>
      </c>
      <c r="T275" s="150">
        <v>380040.69773878902</v>
      </c>
      <c r="U275" s="150">
        <v>402079.69773878902</v>
      </c>
      <c r="V275" s="150">
        <v>423858.69773878902</v>
      </c>
      <c r="W275" s="150">
        <v>445255.69773878902</v>
      </c>
      <c r="X275" s="150">
        <v>466092.69773878902</v>
      </c>
      <c r="Y275" s="150">
        <v>486125.69773878902</v>
      </c>
      <c r="Z275" s="150">
        <v>505216.69773878902</v>
      </c>
      <c r="AA275" s="150">
        <v>523266.69773878902</v>
      </c>
      <c r="AB275" s="150">
        <v>540148.69773878902</v>
      </c>
      <c r="AC275" s="150">
        <v>555817.69773878902</v>
      </c>
      <c r="AD275" s="150">
        <v>570292.69773878902</v>
      </c>
      <c r="AE275" s="150">
        <v>583613.69773878902</v>
      </c>
      <c r="AF275" s="150">
        <v>595999.69773878902</v>
      </c>
    </row>
    <row r="276" spans="2:32" x14ac:dyDescent="0.2">
      <c r="B276" s="2" t="s">
        <v>37</v>
      </c>
      <c r="C276" s="2" t="s">
        <v>449</v>
      </c>
      <c r="D276" s="2" t="s">
        <v>415</v>
      </c>
      <c r="E276" s="2" t="s">
        <v>426</v>
      </c>
      <c r="F276" s="2" t="str" cm="1">
        <f t="array" ref="F276">INDEX($E$63:$E$161,MATCH($E276,$D$63:$D$161,0),)</f>
        <v>Heat Pump</v>
      </c>
      <c r="G276" s="150">
        <v>0</v>
      </c>
      <c r="H276" s="150">
        <v>0</v>
      </c>
      <c r="I276" s="150">
        <v>0</v>
      </c>
      <c r="J276" s="150">
        <v>0</v>
      </c>
      <c r="K276" s="150">
        <v>0</v>
      </c>
      <c r="L276" s="150">
        <v>0</v>
      </c>
      <c r="M276" s="150">
        <v>146</v>
      </c>
      <c r="N276" s="150">
        <v>451</v>
      </c>
      <c r="O276" s="150">
        <v>924</v>
      </c>
      <c r="P276" s="150">
        <v>1571</v>
      </c>
      <c r="Q276" s="150">
        <v>2397</v>
      </c>
      <c r="R276" s="150">
        <v>3242</v>
      </c>
      <c r="S276" s="150">
        <v>4103</v>
      </c>
      <c r="T276" s="150">
        <v>4980</v>
      </c>
      <c r="U276" s="150">
        <v>5878</v>
      </c>
      <c r="V276" s="150">
        <v>6791</v>
      </c>
      <c r="W276" s="150">
        <v>7722</v>
      </c>
      <c r="X276" s="150">
        <v>8669</v>
      </c>
      <c r="Y276" s="150">
        <v>9632</v>
      </c>
      <c r="Z276" s="150">
        <v>10609</v>
      </c>
      <c r="AA276" s="150">
        <v>11597</v>
      </c>
      <c r="AB276" s="150">
        <v>12597</v>
      </c>
      <c r="AC276" s="150">
        <v>13604</v>
      </c>
      <c r="AD276" s="150">
        <v>14607</v>
      </c>
      <c r="AE276" s="150">
        <v>15592</v>
      </c>
      <c r="AF276" s="150">
        <v>16550</v>
      </c>
    </row>
    <row r="277" spans="2:32" x14ac:dyDescent="0.2">
      <c r="B277" s="2" t="s">
        <v>37</v>
      </c>
      <c r="C277" s="2" t="s">
        <v>449</v>
      </c>
      <c r="D277" s="2" t="s">
        <v>415</v>
      </c>
      <c r="E277" s="2" t="s">
        <v>427</v>
      </c>
      <c r="F277" s="2" t="str" cm="1">
        <f t="array" ref="F277">INDEX($E$63:$E$161,MATCH($E277,$D$63:$D$161,0),)</f>
        <v>Heat Pump</v>
      </c>
      <c r="G277" s="150">
        <v>0</v>
      </c>
      <c r="H277" s="150">
        <v>0</v>
      </c>
      <c r="I277" s="150">
        <v>0</v>
      </c>
      <c r="J277" s="150">
        <v>0</v>
      </c>
      <c r="K277" s="150">
        <v>0</v>
      </c>
      <c r="L277" s="150">
        <v>0</v>
      </c>
      <c r="M277" s="150">
        <v>146</v>
      </c>
      <c r="N277" s="150">
        <v>451</v>
      </c>
      <c r="O277" s="150">
        <v>924</v>
      </c>
      <c r="P277" s="150">
        <v>1571</v>
      </c>
      <c r="Q277" s="150">
        <v>2397</v>
      </c>
      <c r="R277" s="150">
        <v>3242</v>
      </c>
      <c r="S277" s="150">
        <v>4103</v>
      </c>
      <c r="T277" s="150">
        <v>4980</v>
      </c>
      <c r="U277" s="150">
        <v>5878</v>
      </c>
      <c r="V277" s="150">
        <v>6791</v>
      </c>
      <c r="W277" s="150">
        <v>7722</v>
      </c>
      <c r="X277" s="150">
        <v>8669</v>
      </c>
      <c r="Y277" s="150">
        <v>9632</v>
      </c>
      <c r="Z277" s="150">
        <v>10609</v>
      </c>
      <c r="AA277" s="150">
        <v>11597</v>
      </c>
      <c r="AB277" s="150">
        <v>12597</v>
      </c>
      <c r="AC277" s="150">
        <v>13604</v>
      </c>
      <c r="AD277" s="150">
        <v>14607</v>
      </c>
      <c r="AE277" s="150">
        <v>15592</v>
      </c>
      <c r="AF277" s="150">
        <v>16550</v>
      </c>
    </row>
    <row r="278" spans="2:32" x14ac:dyDescent="0.2">
      <c r="B278" s="2" t="s">
        <v>37</v>
      </c>
      <c r="C278" s="2" t="s">
        <v>449</v>
      </c>
      <c r="D278" s="2" t="s">
        <v>415</v>
      </c>
      <c r="E278" s="2" t="s">
        <v>428</v>
      </c>
      <c r="F278" s="2" t="str" cm="1">
        <f t="array" ref="F278">INDEX($E$63:$E$161,MATCH($E278,$D$63:$D$161,0),)</f>
        <v>Distillate</v>
      </c>
      <c r="G278" s="150">
        <v>167465.96835196871</v>
      </c>
      <c r="H278" s="150">
        <v>159215.96835196871</v>
      </c>
      <c r="I278" s="150">
        <v>150889.96835196871</v>
      </c>
      <c r="J278" s="150">
        <v>142481.96835196871</v>
      </c>
      <c r="K278" s="150">
        <v>134004.96835196871</v>
      </c>
      <c r="L278" s="150">
        <v>125446.96835196859</v>
      </c>
      <c r="M278" s="150">
        <v>116911.96835196859</v>
      </c>
      <c r="N278" s="150">
        <v>108414.96835196859</v>
      </c>
      <c r="O278" s="150">
        <v>99973.968351968637</v>
      </c>
      <c r="P278" s="150">
        <v>91615.968351968637</v>
      </c>
      <c r="Q278" s="150">
        <v>83352.968351968651</v>
      </c>
      <c r="R278" s="150">
        <v>75196.968351968651</v>
      </c>
      <c r="S278" s="150">
        <v>67187.968351968651</v>
      </c>
      <c r="T278" s="150">
        <v>59451.968351968659</v>
      </c>
      <c r="U278" s="150">
        <v>52068.968351968659</v>
      </c>
      <c r="V278" s="150">
        <v>45131.968351968651</v>
      </c>
      <c r="W278" s="150">
        <v>38712.968351968651</v>
      </c>
      <c r="X278" s="150">
        <v>32878.968351968651</v>
      </c>
      <c r="Y278" s="150">
        <v>27699.968351968659</v>
      </c>
      <c r="Z278" s="150">
        <v>23219.968351968651</v>
      </c>
      <c r="AA278" s="150">
        <v>19410.968351968651</v>
      </c>
      <c r="AB278" s="150">
        <v>16261.96835196865</v>
      </c>
      <c r="AC278" s="150">
        <v>13740.96835196866</v>
      </c>
      <c r="AD278" s="150">
        <v>11776.96835196866</v>
      </c>
      <c r="AE278" s="150">
        <v>10279.96835196866</v>
      </c>
      <c r="AF278" s="150">
        <v>9113.9683519686569</v>
      </c>
    </row>
    <row r="279" spans="2:32" x14ac:dyDescent="0.2">
      <c r="B279" s="2" t="s">
        <v>37</v>
      </c>
      <c r="C279" s="2" t="s">
        <v>449</v>
      </c>
      <c r="D279" s="2" t="s">
        <v>415</v>
      </c>
      <c r="E279" s="2" t="s">
        <v>429</v>
      </c>
      <c r="F279" s="2" t="str" cm="1">
        <f t="array" ref="F279">INDEX($E$63:$E$161,MATCH($E279,$D$63:$D$161,0),)</f>
        <v>Distillate</v>
      </c>
      <c r="G279" s="150">
        <v>469571.95366890461</v>
      </c>
      <c r="H279" s="150">
        <v>446314.95366890461</v>
      </c>
      <c r="I279" s="150">
        <v>422847.95366890461</v>
      </c>
      <c r="J279" s="150">
        <v>399165.95366890461</v>
      </c>
      <c r="K279" s="150">
        <v>375275.95366890461</v>
      </c>
      <c r="L279" s="150">
        <v>351178.95366890449</v>
      </c>
      <c r="M279" s="150">
        <v>327143.95366890461</v>
      </c>
      <c r="N279" s="150">
        <v>303213.95366890461</v>
      </c>
      <c r="O279" s="150">
        <v>279464.95366890461</v>
      </c>
      <c r="P279" s="150">
        <v>255921.95366890449</v>
      </c>
      <c r="Q279" s="150">
        <v>232647.95366890449</v>
      </c>
      <c r="R279" s="150">
        <v>209682.95366890449</v>
      </c>
      <c r="S279" s="150">
        <v>187130.95366890449</v>
      </c>
      <c r="T279" s="150">
        <v>165335.95366890461</v>
      </c>
      <c r="U279" s="150">
        <v>144544.95366890461</v>
      </c>
      <c r="V279" s="150">
        <v>125005.95366890461</v>
      </c>
      <c r="W279" s="150">
        <v>106956.95366890461</v>
      </c>
      <c r="X279" s="150">
        <v>90587.953668904578</v>
      </c>
      <c r="Y279" s="150">
        <v>76046.953668904578</v>
      </c>
      <c r="Z279" s="150">
        <v>63424.953668904578</v>
      </c>
      <c r="AA279" s="150">
        <v>52726.953668904578</v>
      </c>
      <c r="AB279" s="150">
        <v>43895.953668904578</v>
      </c>
      <c r="AC279" s="150">
        <v>36806.953668904578</v>
      </c>
      <c r="AD279" s="150">
        <v>31278.953668904582</v>
      </c>
      <c r="AE279" s="150">
        <v>27105.953668904582</v>
      </c>
      <c r="AF279" s="150">
        <v>23830.953668904582</v>
      </c>
    </row>
    <row r="280" spans="2:32" x14ac:dyDescent="0.2">
      <c r="B280" s="2" t="s">
        <v>37</v>
      </c>
      <c r="C280" s="2" t="s">
        <v>449</v>
      </c>
      <c r="D280" s="2" t="s">
        <v>415</v>
      </c>
      <c r="E280" s="2" t="s">
        <v>433</v>
      </c>
      <c r="F280" s="2" t="str" cm="1">
        <f t="array" ref="F280">INDEX($E$63:$E$161,MATCH($E280,$D$63:$D$161,0),)</f>
        <v>Distillate</v>
      </c>
      <c r="G280" s="150">
        <v>12563</v>
      </c>
      <c r="H280" s="150">
        <v>16514</v>
      </c>
      <c r="I280" s="150">
        <v>20083</v>
      </c>
      <c r="J280" s="150">
        <v>23273</v>
      </c>
      <c r="K280" s="150">
        <v>26083</v>
      </c>
      <c r="L280" s="150">
        <v>28516</v>
      </c>
      <c r="M280" s="150">
        <v>30835</v>
      </c>
      <c r="N280" s="150">
        <v>33030</v>
      </c>
      <c r="O280" s="150">
        <v>35095</v>
      </c>
      <c r="P280" s="150">
        <v>37018</v>
      </c>
      <c r="Q280" s="150">
        <v>38789</v>
      </c>
      <c r="R280" s="150">
        <v>40408</v>
      </c>
      <c r="S280" s="150">
        <v>41853</v>
      </c>
      <c r="T280" s="150">
        <v>43076</v>
      </c>
      <c r="U280" s="150">
        <v>44032</v>
      </c>
      <c r="V280" s="150">
        <v>44675</v>
      </c>
      <c r="W280" s="150">
        <v>44963</v>
      </c>
      <c r="X280" s="150">
        <v>44883</v>
      </c>
      <c r="Y280" s="150">
        <v>44418</v>
      </c>
      <c r="Z280" s="150">
        <v>43566</v>
      </c>
      <c r="AA280" s="150">
        <v>42354</v>
      </c>
      <c r="AB280" s="150">
        <v>40809</v>
      </c>
      <c r="AC280" s="150">
        <v>38968</v>
      </c>
      <c r="AD280" s="150">
        <v>36874</v>
      </c>
      <c r="AE280" s="150">
        <v>34588</v>
      </c>
      <c r="AF280" s="150">
        <v>32207</v>
      </c>
    </row>
    <row r="281" spans="2:32" x14ac:dyDescent="0.2">
      <c r="B281" s="2" t="s">
        <v>37</v>
      </c>
      <c r="C281" s="2" t="s">
        <v>449</v>
      </c>
      <c r="D281" s="2" t="s">
        <v>415</v>
      </c>
      <c r="E281" s="2" t="s">
        <v>434</v>
      </c>
      <c r="F281" s="2" t="str" cm="1">
        <f t="array" ref="F281">INDEX($E$63:$E$161,MATCH($E281,$D$63:$D$161,0),)</f>
        <v>Distillate</v>
      </c>
      <c r="G281" s="150">
        <v>35275</v>
      </c>
      <c r="H281" s="150">
        <v>46364</v>
      </c>
      <c r="I281" s="150">
        <v>56384</v>
      </c>
      <c r="J281" s="150">
        <v>65338</v>
      </c>
      <c r="K281" s="150">
        <v>73227</v>
      </c>
      <c r="L281" s="150">
        <v>80054</v>
      </c>
      <c r="M281" s="150">
        <v>86552</v>
      </c>
      <c r="N281" s="150">
        <v>92699</v>
      </c>
      <c r="O281" s="150">
        <v>98457</v>
      </c>
      <c r="P281" s="150">
        <v>103801</v>
      </c>
      <c r="Q281" s="150">
        <v>108711</v>
      </c>
      <c r="R281" s="150">
        <v>113183</v>
      </c>
      <c r="S281" s="150">
        <v>117172</v>
      </c>
      <c r="T281" s="150">
        <v>120526</v>
      </c>
      <c r="U281" s="150">
        <v>123135</v>
      </c>
      <c r="V281" s="150">
        <v>124857</v>
      </c>
      <c r="W281" s="150">
        <v>125586</v>
      </c>
      <c r="X281" s="150">
        <v>125269</v>
      </c>
      <c r="Y281" s="150">
        <v>123871</v>
      </c>
      <c r="Z281" s="150">
        <v>121404</v>
      </c>
      <c r="AA281" s="150">
        <v>117941</v>
      </c>
      <c r="AB281" s="150">
        <v>113568</v>
      </c>
      <c r="AC281" s="150">
        <v>108349</v>
      </c>
      <c r="AD281" s="150">
        <v>102447</v>
      </c>
      <c r="AE281" s="150">
        <v>96017</v>
      </c>
      <c r="AF281" s="150">
        <v>89314</v>
      </c>
    </row>
    <row r="282" spans="2:32" x14ac:dyDescent="0.2">
      <c r="B282" s="2" t="s">
        <v>37</v>
      </c>
      <c r="C282" s="2" t="s">
        <v>449</v>
      </c>
      <c r="D282" s="2" t="s">
        <v>415</v>
      </c>
      <c r="E282" s="2" t="s">
        <v>435</v>
      </c>
      <c r="F282" s="2" t="str" cm="1">
        <f t="array" ref="F282">INDEX($E$63:$E$161,MATCH($E282,$D$63:$D$161,0),)</f>
        <v>Gas</v>
      </c>
      <c r="G282" s="150">
        <v>34219</v>
      </c>
      <c r="H282" s="150">
        <v>45677</v>
      </c>
      <c r="I282" s="150">
        <v>56383</v>
      </c>
      <c r="J282" s="150">
        <v>67104</v>
      </c>
      <c r="K282" s="150">
        <v>77800</v>
      </c>
      <c r="L282" s="150">
        <v>88472</v>
      </c>
      <c r="M282" s="150">
        <v>99072</v>
      </c>
      <c r="N282" s="150">
        <v>109571</v>
      </c>
      <c r="O282" s="150">
        <v>119935</v>
      </c>
      <c r="P282" s="150">
        <v>130144</v>
      </c>
      <c r="Q282" s="150">
        <v>140174</v>
      </c>
      <c r="R282" s="150">
        <v>150009</v>
      </c>
      <c r="S282" s="150">
        <v>159598</v>
      </c>
      <c r="T282" s="150">
        <v>168777</v>
      </c>
      <c r="U282" s="150">
        <v>177414</v>
      </c>
      <c r="V282" s="150">
        <v>185392</v>
      </c>
      <c r="W282" s="150">
        <v>192578</v>
      </c>
      <c r="X282" s="150">
        <v>198888</v>
      </c>
      <c r="Y282" s="150">
        <v>204270</v>
      </c>
      <c r="Z282" s="150">
        <v>208689</v>
      </c>
      <c r="AA282" s="150">
        <v>212148</v>
      </c>
      <c r="AB282" s="150">
        <v>214695</v>
      </c>
      <c r="AC282" s="150">
        <v>216399</v>
      </c>
      <c r="AD282" s="150">
        <v>217371</v>
      </c>
      <c r="AE282" s="150">
        <v>217729</v>
      </c>
      <c r="AF282" s="150">
        <v>217699</v>
      </c>
    </row>
    <row r="283" spans="2:32" x14ac:dyDescent="0.2">
      <c r="B283" s="2" t="s">
        <v>37</v>
      </c>
      <c r="C283" s="2" t="s">
        <v>449</v>
      </c>
      <c r="D283" s="2" t="s">
        <v>415</v>
      </c>
      <c r="E283" s="2" t="s">
        <v>436</v>
      </c>
      <c r="F283" s="2" t="str" cm="1">
        <f t="array" ref="F283">INDEX($E$63:$E$161,MATCH($E283,$D$63:$D$161,0),)</f>
        <v>Gas</v>
      </c>
      <c r="G283" s="150">
        <v>200091</v>
      </c>
      <c r="H283" s="150">
        <v>267118</v>
      </c>
      <c r="I283" s="150">
        <v>329737</v>
      </c>
      <c r="J283" s="150">
        <v>392442</v>
      </c>
      <c r="K283" s="150">
        <v>455008</v>
      </c>
      <c r="L283" s="150">
        <v>517409</v>
      </c>
      <c r="M283" s="150">
        <v>579354</v>
      </c>
      <c r="N283" s="150">
        <v>640685</v>
      </c>
      <c r="O283" s="150">
        <v>701225</v>
      </c>
      <c r="P283" s="150">
        <v>760805</v>
      </c>
      <c r="Q283" s="150">
        <v>819304</v>
      </c>
      <c r="R283" s="150">
        <v>876638</v>
      </c>
      <c r="S283" s="150">
        <v>932506</v>
      </c>
      <c r="T283" s="150">
        <v>985921</v>
      </c>
      <c r="U283" s="150">
        <v>1036205</v>
      </c>
      <c r="V283" s="150">
        <v>1082585</v>
      </c>
      <c r="W283" s="150">
        <v>1124359</v>
      </c>
      <c r="X283" s="150">
        <v>1161007</v>
      </c>
      <c r="Y283" s="150">
        <v>1192237</v>
      </c>
      <c r="Z283" s="150">
        <v>1217802</v>
      </c>
      <c r="AA283" s="150">
        <v>1237810</v>
      </c>
      <c r="AB283" s="150">
        <v>1252485</v>
      </c>
      <c r="AC283" s="150">
        <v>1262288</v>
      </c>
      <c r="AD283" s="150">
        <v>1267808</v>
      </c>
      <c r="AE283" s="150">
        <v>1269738</v>
      </c>
      <c r="AF283" s="150">
        <v>1269412</v>
      </c>
    </row>
    <row r="284" spans="2:32" x14ac:dyDescent="0.2">
      <c r="B284" s="2" t="s">
        <v>37</v>
      </c>
      <c r="C284" s="2" t="s">
        <v>449</v>
      </c>
      <c r="D284" s="2" t="s">
        <v>415</v>
      </c>
      <c r="E284" s="2" t="s">
        <v>422</v>
      </c>
      <c r="F284" s="2" t="str" cm="1">
        <f t="array" ref="F284">INDEX($E$63:$E$161,MATCH($E284,$D$63:$D$161,0),)</f>
        <v>Electric Resistance</v>
      </c>
      <c r="G284" s="150">
        <v>122065.00145999261</v>
      </c>
      <c r="H284" s="150">
        <v>120200.00145999261</v>
      </c>
      <c r="I284" s="150">
        <v>117947.00145999261</v>
      </c>
      <c r="J284" s="150">
        <v>115311.00145999261</v>
      </c>
      <c r="K284" s="150">
        <v>112281.00145999261</v>
      </c>
      <c r="L284" s="150">
        <v>108872.00145999261</v>
      </c>
      <c r="M284" s="150">
        <v>105359.00145999261</v>
      </c>
      <c r="N284" s="150">
        <v>101761.00145999261</v>
      </c>
      <c r="O284" s="150">
        <v>98062.001459992578</v>
      </c>
      <c r="P284" s="150">
        <v>94284.001459992578</v>
      </c>
      <c r="Q284" s="150">
        <v>90429.001459992578</v>
      </c>
      <c r="R284" s="150">
        <v>86512.001459992578</v>
      </c>
      <c r="S284" s="150">
        <v>82526.001459992578</v>
      </c>
      <c r="T284" s="150">
        <v>78487.001459992578</v>
      </c>
      <c r="U284" s="150">
        <v>74417.001459992578</v>
      </c>
      <c r="V284" s="150">
        <v>70333.001459992578</v>
      </c>
      <c r="W284" s="150">
        <v>66265.001459992578</v>
      </c>
      <c r="X284" s="150">
        <v>62240.001459992571</v>
      </c>
      <c r="Y284" s="150">
        <v>58292.001459992571</v>
      </c>
      <c r="Z284" s="150">
        <v>54436.001459992571</v>
      </c>
      <c r="AA284" s="150">
        <v>50716.001459992571</v>
      </c>
      <c r="AB284" s="150">
        <v>47148.001459992578</v>
      </c>
      <c r="AC284" s="150">
        <v>43744.001459992578</v>
      </c>
      <c r="AD284" s="150">
        <v>40530.001459992578</v>
      </c>
      <c r="AE284" s="150">
        <v>37503.001459992578</v>
      </c>
      <c r="AF284" s="150">
        <v>34573.001459992578</v>
      </c>
    </row>
    <row r="285" spans="2:32" x14ac:dyDescent="0.2">
      <c r="B285" s="2" t="s">
        <v>37</v>
      </c>
      <c r="C285" s="2" t="s">
        <v>449</v>
      </c>
      <c r="D285" s="2" t="s">
        <v>415</v>
      </c>
      <c r="E285" s="2" t="s">
        <v>437</v>
      </c>
      <c r="F285" s="2" t="str" cm="1">
        <f t="array" ref="F285">INDEX($E$63:$E$161,MATCH($E285,$D$63:$D$161,0),)</f>
        <v>Gas</v>
      </c>
      <c r="G285" s="150">
        <v>237924.7968940798</v>
      </c>
      <c r="H285" s="150">
        <v>226537.7968940798</v>
      </c>
      <c r="I285" s="150">
        <v>215048.7968940798</v>
      </c>
      <c r="J285" s="150">
        <v>203575.7968940798</v>
      </c>
      <c r="K285" s="150">
        <v>192111.7968940798</v>
      </c>
      <c r="L285" s="150">
        <v>180649.7968940798</v>
      </c>
      <c r="M285" s="150">
        <v>169246.7968940798</v>
      </c>
      <c r="N285" s="150">
        <v>157922.7968940798</v>
      </c>
      <c r="O285" s="150">
        <v>146704.7968940798</v>
      </c>
      <c r="P285" s="150">
        <v>135623.7968940798</v>
      </c>
      <c r="Q285" s="150">
        <v>124685.7968940798</v>
      </c>
      <c r="R285" s="150">
        <v>113933.7968940798</v>
      </c>
      <c r="S285" s="150">
        <v>103414.7968940798</v>
      </c>
      <c r="T285" s="150">
        <v>93287.796894079816</v>
      </c>
      <c r="U285" s="150">
        <v>83666.796894079816</v>
      </c>
      <c r="V285" s="150">
        <v>74668.796894079816</v>
      </c>
      <c r="W285" s="150">
        <v>66428.796894079816</v>
      </c>
      <c r="X285" s="150">
        <v>59032.796894079816</v>
      </c>
      <c r="Y285" s="150">
        <v>52547.796894079816</v>
      </c>
      <c r="Z285" s="150">
        <v>47026.796894079816</v>
      </c>
      <c r="AA285" s="150">
        <v>42457.796894079816</v>
      </c>
      <c r="AB285" s="150">
        <v>38813.796894079816</v>
      </c>
      <c r="AC285" s="150">
        <v>36042.796894079816</v>
      </c>
      <c r="AD285" s="150">
        <v>34035.796894079816</v>
      </c>
      <c r="AE285" s="150">
        <v>32697.79689407982</v>
      </c>
      <c r="AF285" s="150">
        <v>31802.79689407982</v>
      </c>
    </row>
    <row r="286" spans="2:32" x14ac:dyDescent="0.2">
      <c r="B286" s="2" t="s">
        <v>37</v>
      </c>
      <c r="C286" s="2" t="s">
        <v>449</v>
      </c>
      <c r="D286" s="2" t="s">
        <v>415</v>
      </c>
      <c r="E286" s="2" t="s">
        <v>438</v>
      </c>
      <c r="F286" s="2" t="str" cm="1">
        <f t="array" ref="F286">INDEX($E$63:$E$161,MATCH($E286,$D$63:$D$161,0),)</f>
        <v>Gas</v>
      </c>
      <c r="G286" s="150">
        <v>1391292.7941826549</v>
      </c>
      <c r="H286" s="150">
        <v>1324348.7941826549</v>
      </c>
      <c r="I286" s="150">
        <v>1256850.7941826549</v>
      </c>
      <c r="J286" s="150">
        <v>1189420.7941826549</v>
      </c>
      <c r="K286" s="150">
        <v>1122027.7941826549</v>
      </c>
      <c r="L286" s="150">
        <v>1054695.7941826549</v>
      </c>
      <c r="M286" s="150">
        <v>987708.79418265505</v>
      </c>
      <c r="N286" s="150">
        <v>921181.79418265505</v>
      </c>
      <c r="O286" s="150">
        <v>855296.79418265505</v>
      </c>
      <c r="P286" s="150">
        <v>790232.79418265517</v>
      </c>
      <c r="Q286" s="150">
        <v>726084.79418265505</v>
      </c>
      <c r="R286" s="150">
        <v>662967.79418265505</v>
      </c>
      <c r="S286" s="150">
        <v>601186.79418265505</v>
      </c>
      <c r="T286" s="150">
        <v>541731.79418265505</v>
      </c>
      <c r="U286" s="150">
        <v>485259.79418265511</v>
      </c>
      <c r="V286" s="150">
        <v>432507.79418265511</v>
      </c>
      <c r="W286" s="150">
        <v>384173.79418265511</v>
      </c>
      <c r="X286" s="150">
        <v>340797.79418265511</v>
      </c>
      <c r="Y286" s="150">
        <v>302794.79418265511</v>
      </c>
      <c r="Z286" s="150">
        <v>270423.79418265511</v>
      </c>
      <c r="AA286" s="150">
        <v>243629.79418265511</v>
      </c>
      <c r="AB286" s="150">
        <v>222269.79418265511</v>
      </c>
      <c r="AC286" s="150">
        <v>205988.79418265511</v>
      </c>
      <c r="AD286" s="150">
        <v>194226.79418265511</v>
      </c>
      <c r="AE286" s="150">
        <v>186349.79418265511</v>
      </c>
      <c r="AF286" s="150">
        <v>181095.79418265511</v>
      </c>
    </row>
    <row r="287" spans="2:32" x14ac:dyDescent="0.2">
      <c r="B287" s="2" t="s">
        <v>37</v>
      </c>
      <c r="C287" s="2" t="s">
        <v>449</v>
      </c>
      <c r="D287" s="2" t="s">
        <v>415</v>
      </c>
      <c r="E287" s="2" t="s">
        <v>439</v>
      </c>
      <c r="F287" s="2" t="str" cm="1">
        <f t="array" ref="F287">INDEX($E$63:$E$161,MATCH($E287,$D$63:$D$161,0),)</f>
        <v>Heat Pump</v>
      </c>
      <c r="G287" s="150">
        <v>7971</v>
      </c>
      <c r="H287" s="150">
        <v>11342</v>
      </c>
      <c r="I287" s="150">
        <v>16871</v>
      </c>
      <c r="J287" s="150">
        <v>22890</v>
      </c>
      <c r="K287" s="150">
        <v>29475</v>
      </c>
      <c r="L287" s="150">
        <v>36619</v>
      </c>
      <c r="M287" s="150">
        <v>43922</v>
      </c>
      <c r="N287" s="150">
        <v>51388</v>
      </c>
      <c r="O287" s="150">
        <v>59010</v>
      </c>
      <c r="P287" s="150">
        <v>66769</v>
      </c>
      <c r="Q287" s="150">
        <v>74664</v>
      </c>
      <c r="R287" s="150">
        <v>82670</v>
      </c>
      <c r="S287" s="150">
        <v>90767</v>
      </c>
      <c r="T287" s="150">
        <v>98894</v>
      </c>
      <c r="U287" s="150">
        <v>107022</v>
      </c>
      <c r="V287" s="150">
        <v>115115</v>
      </c>
      <c r="W287" s="150">
        <v>123122</v>
      </c>
      <c r="X287" s="150">
        <v>130976</v>
      </c>
      <c r="Y287" s="150">
        <v>138586</v>
      </c>
      <c r="Z287" s="150">
        <v>145898</v>
      </c>
      <c r="AA287" s="150">
        <v>152866</v>
      </c>
      <c r="AB287" s="150">
        <v>159441</v>
      </c>
      <c r="AC287" s="150">
        <v>165605</v>
      </c>
      <c r="AD287" s="150">
        <v>171344</v>
      </c>
      <c r="AE287" s="150">
        <v>176644</v>
      </c>
      <c r="AF287" s="150">
        <v>181572</v>
      </c>
    </row>
    <row r="288" spans="2:32" x14ac:dyDescent="0.2">
      <c r="B288" s="2" t="s">
        <v>37</v>
      </c>
      <c r="C288" s="2" t="s">
        <v>449</v>
      </c>
      <c r="D288" s="2" t="s">
        <v>415</v>
      </c>
      <c r="E288" s="2" t="s">
        <v>440</v>
      </c>
      <c r="F288" s="2" t="str" cm="1">
        <f t="array" ref="F288">INDEX($E$63:$E$161,MATCH($E288,$D$63:$D$161,0),)</f>
        <v>Other</v>
      </c>
      <c r="G288" s="150">
        <v>206444.92597298979</v>
      </c>
      <c r="H288" s="150">
        <v>206026.92597298979</v>
      </c>
      <c r="I288" s="150">
        <v>205613.92597298979</v>
      </c>
      <c r="J288" s="150">
        <v>205198.92597298979</v>
      </c>
      <c r="K288" s="150">
        <v>204783.92597298979</v>
      </c>
      <c r="L288" s="150">
        <v>204367.92597298979</v>
      </c>
      <c r="M288" s="150">
        <v>203952.92597298979</v>
      </c>
      <c r="N288" s="150">
        <v>203535.92597298979</v>
      </c>
      <c r="O288" s="150">
        <v>203120.92597298979</v>
      </c>
      <c r="P288" s="150">
        <v>202705.92597298979</v>
      </c>
      <c r="Q288" s="150">
        <v>202284.92597298979</v>
      </c>
      <c r="R288" s="150">
        <v>201873.92597298979</v>
      </c>
      <c r="S288" s="150">
        <v>201454.92597298979</v>
      </c>
      <c r="T288" s="150">
        <v>201037.92597298979</v>
      </c>
      <c r="U288" s="150">
        <v>200617.92597298979</v>
      </c>
      <c r="V288" s="150">
        <v>200202.92597298979</v>
      </c>
      <c r="W288" s="150">
        <v>199772.92597298979</v>
      </c>
      <c r="X288" s="150">
        <v>199351.92597298979</v>
      </c>
      <c r="Y288" s="150">
        <v>198934.92597298979</v>
      </c>
      <c r="Z288" s="150">
        <v>198514.92597298979</v>
      </c>
      <c r="AA288" s="150">
        <v>198083.92597298979</v>
      </c>
      <c r="AB288" s="150">
        <v>197657.92597298979</v>
      </c>
      <c r="AC288" s="150">
        <v>197235.92597298979</v>
      </c>
      <c r="AD288" s="150">
        <v>196808.92597298979</v>
      </c>
      <c r="AE288" s="150">
        <v>196379.92597298979</v>
      </c>
      <c r="AF288" s="150">
        <v>195952.92597298979</v>
      </c>
    </row>
    <row r="289" spans="2:32" x14ac:dyDescent="0.2">
      <c r="B289" s="2" t="s">
        <v>37</v>
      </c>
      <c r="C289" s="2" t="s">
        <v>449</v>
      </c>
      <c r="D289" s="2" t="s">
        <v>415</v>
      </c>
      <c r="E289" s="2" t="s">
        <v>441</v>
      </c>
      <c r="F289" s="2" t="str" cm="1">
        <f t="array" ref="F289">INDEX($E$63:$E$161,MATCH($E289,$D$63:$D$161,0),)</f>
        <v>Other</v>
      </c>
      <c r="G289" s="150">
        <v>158364.1636648709</v>
      </c>
      <c r="H289" s="150">
        <v>158024.1636648709</v>
      </c>
      <c r="I289" s="150">
        <v>157686.1636648709</v>
      </c>
      <c r="J289" s="150">
        <v>157346.1636648709</v>
      </c>
      <c r="K289" s="150">
        <v>157006.1636648709</v>
      </c>
      <c r="L289" s="150">
        <v>156670.1636648709</v>
      </c>
      <c r="M289" s="150">
        <v>156336.1636648709</v>
      </c>
      <c r="N289" s="150">
        <v>156001.1636648709</v>
      </c>
      <c r="O289" s="150">
        <v>155666.1636648709</v>
      </c>
      <c r="P289" s="150">
        <v>155319.1636648709</v>
      </c>
      <c r="Q289" s="150">
        <v>154969.1636648709</v>
      </c>
      <c r="R289" s="150">
        <v>154617.1636648709</v>
      </c>
      <c r="S289" s="150">
        <v>154261.1636648709</v>
      </c>
      <c r="T289" s="150">
        <v>153917.1636648709</v>
      </c>
      <c r="U289" s="150">
        <v>153566.1636648709</v>
      </c>
      <c r="V289" s="150">
        <v>153207.1636648709</v>
      </c>
      <c r="W289" s="150">
        <v>152857.1636648709</v>
      </c>
      <c r="X289" s="150">
        <v>152506.1636648709</v>
      </c>
      <c r="Y289" s="150">
        <v>152147.1636648709</v>
      </c>
      <c r="Z289" s="150">
        <v>151791.1636648709</v>
      </c>
      <c r="AA289" s="150">
        <v>151437.1636648709</v>
      </c>
      <c r="AB289" s="150">
        <v>151082.1636648709</v>
      </c>
      <c r="AC289" s="150">
        <v>150723.1636648709</v>
      </c>
      <c r="AD289" s="150">
        <v>150369.1636648709</v>
      </c>
      <c r="AE289" s="150">
        <v>150019.1636648709</v>
      </c>
      <c r="AF289" s="150">
        <v>149669.1636648709</v>
      </c>
    </row>
    <row r="290" spans="2:32" x14ac:dyDescent="0.2">
      <c r="B290" s="2"/>
      <c r="C290" s="2"/>
      <c r="D290" s="2" t="s">
        <v>448</v>
      </c>
      <c r="E290" s="2"/>
      <c r="F290" s="2"/>
      <c r="G290" s="150"/>
      <c r="H290" s="150"/>
      <c r="I290" s="150"/>
      <c r="J290" s="150"/>
      <c r="K290" s="150"/>
      <c r="L290" s="150"/>
      <c r="M290" s="150"/>
      <c r="N290" s="150"/>
      <c r="O290" s="150"/>
      <c r="P290" s="150"/>
      <c r="Q290" s="150"/>
      <c r="R290" s="150"/>
      <c r="S290" s="150"/>
      <c r="T290" s="150"/>
      <c r="U290" s="150"/>
      <c r="V290" s="150"/>
      <c r="W290" s="150"/>
      <c r="X290" s="150"/>
      <c r="Y290" s="150"/>
      <c r="Z290" s="150"/>
      <c r="AA290" s="150"/>
      <c r="AB290" s="150"/>
      <c r="AC290" s="150"/>
      <c r="AD290" s="150"/>
      <c r="AE290" s="150"/>
      <c r="AF290" s="150"/>
    </row>
    <row r="291" spans="2:32" x14ac:dyDescent="0.2">
      <c r="B291" s="2" t="s">
        <v>41</v>
      </c>
      <c r="C291" s="2" t="s">
        <v>449</v>
      </c>
      <c r="D291" s="2" t="s">
        <v>415</v>
      </c>
      <c r="E291" s="2" t="s">
        <v>425</v>
      </c>
      <c r="F291" s="2" t="str" cm="1">
        <f t="array" ref="F291">INDEX($E$63:$E$161,MATCH($E291,$D$63:$D$161,0),)</f>
        <v>Heat Pump</v>
      </c>
      <c r="G291" s="150">
        <v>118213.69773878909</v>
      </c>
      <c r="H291" s="150">
        <v>128466.69773878909</v>
      </c>
      <c r="I291" s="150">
        <v>144409.69773878911</v>
      </c>
      <c r="J291" s="150">
        <v>170561.69773878911</v>
      </c>
      <c r="K291" s="150">
        <v>206326.69773878911</v>
      </c>
      <c r="L291" s="150">
        <v>251091.69773878911</v>
      </c>
      <c r="M291" s="150">
        <v>305637.69773878902</v>
      </c>
      <c r="N291" s="150">
        <v>369899.69773878902</v>
      </c>
      <c r="O291" s="150">
        <v>443771.69773878902</v>
      </c>
      <c r="P291" s="150">
        <v>527193.69773878902</v>
      </c>
      <c r="Q291" s="150">
        <v>620092.69773878902</v>
      </c>
      <c r="R291" s="150">
        <v>712437.69773878902</v>
      </c>
      <c r="S291" s="150">
        <v>804173.69773878902</v>
      </c>
      <c r="T291" s="150">
        <v>895004.69773878902</v>
      </c>
      <c r="U291" s="150">
        <v>984767.69773878902</v>
      </c>
      <c r="V291" s="150">
        <v>1073231.697738789</v>
      </c>
      <c r="W291" s="150">
        <v>1160119.697738789</v>
      </c>
      <c r="X291" s="150">
        <v>1245119.697738789</v>
      </c>
      <c r="Y291" s="150">
        <v>1327784.697738789</v>
      </c>
      <c r="Z291" s="150">
        <v>1407524.697738789</v>
      </c>
      <c r="AA291" s="150">
        <v>1479301.697738789</v>
      </c>
      <c r="AB291" s="150">
        <v>1547059.697738789</v>
      </c>
      <c r="AC291" s="150">
        <v>1610220.697738789</v>
      </c>
      <c r="AD291" s="150">
        <v>1668151.697738789</v>
      </c>
      <c r="AE291" s="150">
        <v>1720269.697738789</v>
      </c>
      <c r="AF291" s="150">
        <v>1766115.697738789</v>
      </c>
    </row>
    <row r="292" spans="2:32" x14ac:dyDescent="0.2">
      <c r="B292" s="2" t="s">
        <v>41</v>
      </c>
      <c r="C292" s="2" t="s">
        <v>449</v>
      </c>
      <c r="D292" s="2" t="s">
        <v>415</v>
      </c>
      <c r="E292" s="2" t="s">
        <v>426</v>
      </c>
      <c r="F292" s="2" t="str" cm="1">
        <f t="array" ref="F292">INDEX($E$63:$E$161,MATCH($E292,$D$63:$D$161,0),)</f>
        <v>Heat Pump</v>
      </c>
      <c r="G292" s="150">
        <v>0</v>
      </c>
      <c r="H292" s="150">
        <v>0</v>
      </c>
      <c r="I292" s="150">
        <v>0</v>
      </c>
      <c r="J292" s="150">
        <v>273</v>
      </c>
      <c r="K292" s="150">
        <v>1063</v>
      </c>
      <c r="L292" s="150">
        <v>2603</v>
      </c>
      <c r="M292" s="150">
        <v>4496</v>
      </c>
      <c r="N292" s="150">
        <v>6741</v>
      </c>
      <c r="O292" s="150">
        <v>9336</v>
      </c>
      <c r="P292" s="150">
        <v>12280</v>
      </c>
      <c r="Q292" s="150">
        <v>15572</v>
      </c>
      <c r="R292" s="150">
        <v>18854</v>
      </c>
      <c r="S292" s="150">
        <v>22131</v>
      </c>
      <c r="T292" s="150">
        <v>25402</v>
      </c>
      <c r="U292" s="150">
        <v>28655</v>
      </c>
      <c r="V292" s="150">
        <v>31891</v>
      </c>
      <c r="W292" s="150">
        <v>35101</v>
      </c>
      <c r="X292" s="150">
        <v>38277</v>
      </c>
      <c r="Y292" s="150">
        <v>41410</v>
      </c>
      <c r="Z292" s="150">
        <v>44488</v>
      </c>
      <c r="AA292" s="150">
        <v>47480</v>
      </c>
      <c r="AB292" s="150">
        <v>50365</v>
      </c>
      <c r="AC292" s="150">
        <v>53099</v>
      </c>
      <c r="AD292" s="150">
        <v>55660</v>
      </c>
      <c r="AE292" s="150">
        <v>58013</v>
      </c>
      <c r="AF292" s="150">
        <v>60126</v>
      </c>
    </row>
    <row r="293" spans="2:32" x14ac:dyDescent="0.2">
      <c r="B293" s="2" t="s">
        <v>41</v>
      </c>
      <c r="C293" s="2" t="s">
        <v>449</v>
      </c>
      <c r="D293" s="2" t="s">
        <v>415</v>
      </c>
      <c r="E293" s="2" t="s">
        <v>427</v>
      </c>
      <c r="F293" s="2" t="str" cm="1">
        <f t="array" ref="F293">INDEX($E$63:$E$161,MATCH($E293,$D$63:$D$161,0),)</f>
        <v>Heat Pump</v>
      </c>
      <c r="G293" s="150">
        <v>0</v>
      </c>
      <c r="H293" s="150">
        <v>0</v>
      </c>
      <c r="I293" s="150">
        <v>0</v>
      </c>
      <c r="J293" s="150">
        <v>273</v>
      </c>
      <c r="K293" s="150">
        <v>1063</v>
      </c>
      <c r="L293" s="150">
        <v>2603</v>
      </c>
      <c r="M293" s="150">
        <v>4496</v>
      </c>
      <c r="N293" s="150">
        <v>6741</v>
      </c>
      <c r="O293" s="150">
        <v>9336</v>
      </c>
      <c r="P293" s="150">
        <v>12280</v>
      </c>
      <c r="Q293" s="150">
        <v>15572</v>
      </c>
      <c r="R293" s="150">
        <v>18854</v>
      </c>
      <c r="S293" s="150">
        <v>22131</v>
      </c>
      <c r="T293" s="150">
        <v>25402</v>
      </c>
      <c r="U293" s="150">
        <v>28655</v>
      </c>
      <c r="V293" s="150">
        <v>31891</v>
      </c>
      <c r="W293" s="150">
        <v>35101</v>
      </c>
      <c r="X293" s="150">
        <v>38277</v>
      </c>
      <c r="Y293" s="150">
        <v>41410</v>
      </c>
      <c r="Z293" s="150">
        <v>44488</v>
      </c>
      <c r="AA293" s="150">
        <v>47480</v>
      </c>
      <c r="AB293" s="150">
        <v>50365</v>
      </c>
      <c r="AC293" s="150">
        <v>53099</v>
      </c>
      <c r="AD293" s="150">
        <v>55660</v>
      </c>
      <c r="AE293" s="150">
        <v>58013</v>
      </c>
      <c r="AF293" s="150">
        <v>60126</v>
      </c>
    </row>
    <row r="294" spans="2:32" x14ac:dyDescent="0.2">
      <c r="B294" s="2" t="s">
        <v>41</v>
      </c>
      <c r="C294" s="2" t="s">
        <v>449</v>
      </c>
      <c r="D294" s="2" t="s">
        <v>415</v>
      </c>
      <c r="E294" s="2" t="s">
        <v>428</v>
      </c>
      <c r="F294" s="2" t="str" cm="1">
        <f t="array" ref="F294">INDEX($E$63:$E$161,MATCH($E294,$D$63:$D$161,0),)</f>
        <v>Distillate</v>
      </c>
      <c r="G294" s="150">
        <v>167465.96835196871</v>
      </c>
      <c r="H294" s="150">
        <v>159215.96835196871</v>
      </c>
      <c r="I294" s="150">
        <v>150889.96835196871</v>
      </c>
      <c r="J294" s="150">
        <v>142374.96835196871</v>
      </c>
      <c r="K294" s="150">
        <v>133706.96835196871</v>
      </c>
      <c r="L294" s="150">
        <v>124902.96835196859</v>
      </c>
      <c r="M294" s="150">
        <v>116026.96835196859</v>
      </c>
      <c r="N294" s="150">
        <v>107121.96835196859</v>
      </c>
      <c r="O294" s="150">
        <v>98234.968351968637</v>
      </c>
      <c r="P294" s="150">
        <v>89412.968351968651</v>
      </c>
      <c r="Q294" s="150">
        <v>80703.968351968651</v>
      </c>
      <c r="R294" s="150">
        <v>72123.968351968651</v>
      </c>
      <c r="S294" s="150">
        <v>63718.968351968659</v>
      </c>
      <c r="T294" s="150">
        <v>55608.968351968659</v>
      </c>
      <c r="U294" s="150">
        <v>47875.968351968651</v>
      </c>
      <c r="V294" s="150">
        <v>40615.968351968651</v>
      </c>
      <c r="W294" s="150">
        <v>33898.968351968651</v>
      </c>
      <c r="X294" s="150">
        <v>27796.968351968659</v>
      </c>
      <c r="Y294" s="150">
        <v>22376.968351968659</v>
      </c>
      <c r="Z294" s="150">
        <v>17681.968351968659</v>
      </c>
      <c r="AA294" s="150">
        <v>13697.96835196866</v>
      </c>
      <c r="AB294" s="150">
        <v>10415.96835196866</v>
      </c>
      <c r="AC294" s="150">
        <v>7808.9683519686541</v>
      </c>
      <c r="AD294" s="150">
        <v>5809.9683519686541</v>
      </c>
      <c r="AE294" s="150">
        <v>4343.9683519686541</v>
      </c>
      <c r="AF294" s="150">
        <v>3266.9683519686541</v>
      </c>
    </row>
    <row r="295" spans="2:32" x14ac:dyDescent="0.2">
      <c r="B295" s="2" t="s">
        <v>41</v>
      </c>
      <c r="C295" s="2" t="s">
        <v>449</v>
      </c>
      <c r="D295" s="2" t="s">
        <v>415</v>
      </c>
      <c r="E295" s="2" t="s">
        <v>429</v>
      </c>
      <c r="F295" s="2" t="str" cm="1">
        <f t="array" ref="F295">INDEX($E$63:$E$161,MATCH($E295,$D$63:$D$161,0),)</f>
        <v>Distillate</v>
      </c>
      <c r="G295" s="150">
        <v>469571.95366890461</v>
      </c>
      <c r="H295" s="150">
        <v>446314.95366890461</v>
      </c>
      <c r="I295" s="150">
        <v>422847.95366890461</v>
      </c>
      <c r="J295" s="150">
        <v>398859.95366890461</v>
      </c>
      <c r="K295" s="150">
        <v>374436.95366890461</v>
      </c>
      <c r="L295" s="150">
        <v>349648.95366890461</v>
      </c>
      <c r="M295" s="150">
        <v>324658.95366890461</v>
      </c>
      <c r="N295" s="150">
        <v>299588.95366890461</v>
      </c>
      <c r="O295" s="150">
        <v>274580.95366890461</v>
      </c>
      <c r="P295" s="150">
        <v>249738.95366890449</v>
      </c>
      <c r="Q295" s="150">
        <v>225203.95366890449</v>
      </c>
      <c r="R295" s="150">
        <v>201043.95366890449</v>
      </c>
      <c r="S295" s="150">
        <v>177366.95366890461</v>
      </c>
      <c r="T295" s="150">
        <v>154518.95366890461</v>
      </c>
      <c r="U295" s="150">
        <v>132747.95366890461</v>
      </c>
      <c r="V295" s="150">
        <v>112299.95366890461</v>
      </c>
      <c r="W295" s="150">
        <v>93418.953668904578</v>
      </c>
      <c r="X295" s="150">
        <v>76301.953668904578</v>
      </c>
      <c r="Y295" s="150">
        <v>61088.953668904578</v>
      </c>
      <c r="Z295" s="150">
        <v>47894.953668904578</v>
      </c>
      <c r="AA295" s="150">
        <v>36720.953668904578</v>
      </c>
      <c r="AB295" s="150">
        <v>27534.953668904582</v>
      </c>
      <c r="AC295" s="150">
        <v>20236.953668904582</v>
      </c>
      <c r="AD295" s="150">
        <v>14648.95366890458</v>
      </c>
      <c r="AE295" s="150">
        <v>10582.95366890458</v>
      </c>
      <c r="AF295" s="150">
        <v>7586.9536689045799</v>
      </c>
    </row>
    <row r="296" spans="2:32" x14ac:dyDescent="0.2">
      <c r="B296" s="2" t="s">
        <v>41</v>
      </c>
      <c r="C296" s="2" t="s">
        <v>449</v>
      </c>
      <c r="D296" s="2" t="s">
        <v>415</v>
      </c>
      <c r="E296" s="2" t="s">
        <v>442</v>
      </c>
      <c r="F296" s="2" t="str" cm="1">
        <f t="array" ref="F296">INDEX($E$63:$E$161,MATCH($E296,$D$63:$D$161,0),)</f>
        <v>Heat Pump</v>
      </c>
      <c r="G296" s="150">
        <v>0</v>
      </c>
      <c r="H296" s="150">
        <v>0</v>
      </c>
      <c r="I296" s="150">
        <v>0</v>
      </c>
      <c r="J296" s="150">
        <v>0</v>
      </c>
      <c r="K296" s="150">
        <v>0</v>
      </c>
      <c r="L296" s="150">
        <v>0</v>
      </c>
      <c r="M296" s="150">
        <v>0</v>
      </c>
      <c r="N296" s="150">
        <v>0</v>
      </c>
      <c r="O296" s="150">
        <v>0</v>
      </c>
      <c r="P296" s="150">
        <v>0</v>
      </c>
      <c r="Q296" s="150">
        <v>0</v>
      </c>
      <c r="R296" s="150">
        <v>0</v>
      </c>
      <c r="S296" s="150">
        <v>0</v>
      </c>
      <c r="T296" s="150">
        <v>0</v>
      </c>
      <c r="U296" s="150">
        <v>0</v>
      </c>
      <c r="V296" s="150">
        <v>0</v>
      </c>
      <c r="W296" s="150">
        <v>0</v>
      </c>
      <c r="X296" s="150">
        <v>0</v>
      </c>
      <c r="Y296" s="150">
        <v>0</v>
      </c>
      <c r="Z296" s="150">
        <v>0</v>
      </c>
      <c r="AA296" s="150">
        <v>4536</v>
      </c>
      <c r="AB296" s="150">
        <v>9056</v>
      </c>
      <c r="AC296" s="150">
        <v>13565</v>
      </c>
      <c r="AD296" s="150">
        <v>18062</v>
      </c>
      <c r="AE296" s="150">
        <v>22546</v>
      </c>
      <c r="AF296" s="150">
        <v>27018</v>
      </c>
    </row>
    <row r="297" spans="2:32" x14ac:dyDescent="0.2">
      <c r="B297" s="2" t="s">
        <v>41</v>
      </c>
      <c r="C297" s="2" t="s">
        <v>449</v>
      </c>
      <c r="D297" s="2" t="s">
        <v>415</v>
      </c>
      <c r="E297" s="2" t="s">
        <v>433</v>
      </c>
      <c r="F297" s="2" t="str" cm="1">
        <f t="array" ref="F297">INDEX($E$63:$E$161,MATCH($E297,$D$63:$D$161,0),)</f>
        <v>Distillate</v>
      </c>
      <c r="G297" s="150">
        <v>12563</v>
      </c>
      <c r="H297" s="150">
        <v>16515</v>
      </c>
      <c r="I297" s="150">
        <v>20084</v>
      </c>
      <c r="J297" s="150">
        <v>23295</v>
      </c>
      <c r="K297" s="150">
        <v>26122</v>
      </c>
      <c r="L297" s="150">
        <v>28540</v>
      </c>
      <c r="M297" s="150">
        <v>30513</v>
      </c>
      <c r="N297" s="150">
        <v>32005</v>
      </c>
      <c r="O297" s="150">
        <v>32984</v>
      </c>
      <c r="P297" s="150">
        <v>33415</v>
      </c>
      <c r="Q297" s="150">
        <v>33268</v>
      </c>
      <c r="R297" s="150">
        <v>33071</v>
      </c>
      <c r="S297" s="150">
        <v>32803</v>
      </c>
      <c r="T297" s="150">
        <v>32414</v>
      </c>
      <c r="U297" s="150">
        <v>31859</v>
      </c>
      <c r="V297" s="150">
        <v>31095</v>
      </c>
      <c r="W297" s="150">
        <v>30079</v>
      </c>
      <c r="X297" s="150">
        <v>28805</v>
      </c>
      <c r="Y297" s="150">
        <v>27256</v>
      </c>
      <c r="Z297" s="150">
        <v>25440</v>
      </c>
      <c r="AA297" s="150">
        <v>23378</v>
      </c>
      <c r="AB297" s="150">
        <v>21119</v>
      </c>
      <c r="AC297" s="150">
        <v>18719</v>
      </c>
      <c r="AD297" s="150">
        <v>16229</v>
      </c>
      <c r="AE297" s="150">
        <v>13734</v>
      </c>
      <c r="AF297" s="150">
        <v>11352</v>
      </c>
    </row>
    <row r="298" spans="2:32" x14ac:dyDescent="0.2">
      <c r="B298" s="2" t="s">
        <v>41</v>
      </c>
      <c r="C298" s="2" t="s">
        <v>449</v>
      </c>
      <c r="D298" s="2" t="s">
        <v>415</v>
      </c>
      <c r="E298" s="2" t="s">
        <v>434</v>
      </c>
      <c r="F298" s="2" t="str" cm="1">
        <f t="array" ref="F298">INDEX($E$63:$E$161,MATCH($E298,$D$63:$D$161,0),)</f>
        <v>Distillate</v>
      </c>
      <c r="G298" s="150">
        <v>35275</v>
      </c>
      <c r="H298" s="150">
        <v>46363</v>
      </c>
      <c r="I298" s="150">
        <v>56382</v>
      </c>
      <c r="J298" s="150">
        <v>65392</v>
      </c>
      <c r="K298" s="150">
        <v>73326</v>
      </c>
      <c r="L298" s="150">
        <v>80109</v>
      </c>
      <c r="M298" s="150">
        <v>85636</v>
      </c>
      <c r="N298" s="150">
        <v>89809</v>
      </c>
      <c r="O298" s="150">
        <v>92526</v>
      </c>
      <c r="P298" s="150">
        <v>93691</v>
      </c>
      <c r="Q298" s="150">
        <v>93219</v>
      </c>
      <c r="R298" s="150">
        <v>92596</v>
      </c>
      <c r="S298" s="150">
        <v>91777</v>
      </c>
      <c r="T298" s="150">
        <v>90606</v>
      </c>
      <c r="U298" s="150">
        <v>88971</v>
      </c>
      <c r="V298" s="150">
        <v>86736</v>
      </c>
      <c r="W298" s="150">
        <v>83809</v>
      </c>
      <c r="X298" s="150">
        <v>80144</v>
      </c>
      <c r="Y298" s="150">
        <v>75723</v>
      </c>
      <c r="Z298" s="150">
        <v>70567</v>
      </c>
      <c r="AA298" s="150">
        <v>64746</v>
      </c>
      <c r="AB298" s="150">
        <v>58378</v>
      </c>
      <c r="AC298" s="150">
        <v>51605</v>
      </c>
      <c r="AD298" s="150">
        <v>44637</v>
      </c>
      <c r="AE298" s="150">
        <v>37668</v>
      </c>
      <c r="AF298" s="150">
        <v>31016</v>
      </c>
    </row>
    <row r="299" spans="2:32" x14ac:dyDescent="0.2">
      <c r="B299" s="2" t="s">
        <v>41</v>
      </c>
      <c r="C299" s="2" t="s">
        <v>449</v>
      </c>
      <c r="D299" s="2" t="s">
        <v>415</v>
      </c>
      <c r="E299" s="2" t="s">
        <v>435</v>
      </c>
      <c r="F299" s="2" t="str" cm="1">
        <f t="array" ref="F299">INDEX($E$63:$E$161,MATCH($E299,$D$63:$D$161,0),)</f>
        <v>Gas</v>
      </c>
      <c r="G299" s="150">
        <v>34218</v>
      </c>
      <c r="H299" s="150">
        <v>45677</v>
      </c>
      <c r="I299" s="150">
        <v>56383</v>
      </c>
      <c r="J299" s="150">
        <v>65901</v>
      </c>
      <c r="K299" s="150">
        <v>74187</v>
      </c>
      <c r="L299" s="150">
        <v>81199</v>
      </c>
      <c r="M299" s="150">
        <v>86854</v>
      </c>
      <c r="N299" s="150">
        <v>91083</v>
      </c>
      <c r="O299" s="150">
        <v>93811</v>
      </c>
      <c r="P299" s="150">
        <v>94971</v>
      </c>
      <c r="Q299" s="150">
        <v>94504</v>
      </c>
      <c r="R299" s="150">
        <v>93882</v>
      </c>
      <c r="S299" s="150">
        <v>93060</v>
      </c>
      <c r="T299" s="150">
        <v>91883</v>
      </c>
      <c r="U299" s="150">
        <v>90231</v>
      </c>
      <c r="V299" s="150">
        <v>88002</v>
      </c>
      <c r="W299" s="150">
        <v>85093</v>
      </c>
      <c r="X299" s="150">
        <v>81429</v>
      </c>
      <c r="Y299" s="150">
        <v>76992</v>
      </c>
      <c r="Z299" s="150">
        <v>71811</v>
      </c>
      <c r="AA299" s="150">
        <v>65950</v>
      </c>
      <c r="AB299" s="150">
        <v>59521</v>
      </c>
      <c r="AC299" s="150">
        <v>52671</v>
      </c>
      <c r="AD299" s="150">
        <v>45605</v>
      </c>
      <c r="AE299" s="150">
        <v>38526</v>
      </c>
      <c r="AF299" s="150">
        <v>31764</v>
      </c>
    </row>
    <row r="300" spans="2:32" x14ac:dyDescent="0.2">
      <c r="B300" s="2" t="s">
        <v>41</v>
      </c>
      <c r="C300" s="2" t="s">
        <v>449</v>
      </c>
      <c r="D300" s="2" t="s">
        <v>415</v>
      </c>
      <c r="E300" s="2" t="s">
        <v>436</v>
      </c>
      <c r="F300" s="2" t="str" cm="1">
        <f t="array" ref="F300">INDEX($E$63:$E$161,MATCH($E300,$D$63:$D$161,0),)</f>
        <v>Gas</v>
      </c>
      <c r="G300" s="150">
        <v>200065</v>
      </c>
      <c r="H300" s="150">
        <v>267093</v>
      </c>
      <c r="I300" s="150">
        <v>329712</v>
      </c>
      <c r="J300" s="150">
        <v>385390</v>
      </c>
      <c r="K300" s="150">
        <v>433869</v>
      </c>
      <c r="L300" s="150">
        <v>474872</v>
      </c>
      <c r="M300" s="150">
        <v>507906</v>
      </c>
      <c r="N300" s="150">
        <v>532582</v>
      </c>
      <c r="O300" s="150">
        <v>548478</v>
      </c>
      <c r="P300" s="150">
        <v>555170</v>
      </c>
      <c r="Q300" s="150">
        <v>552302</v>
      </c>
      <c r="R300" s="150">
        <v>548495</v>
      </c>
      <c r="S300" s="150">
        <v>543504</v>
      </c>
      <c r="T300" s="150">
        <v>536378</v>
      </c>
      <c r="U300" s="150">
        <v>526528</v>
      </c>
      <c r="V300" s="150">
        <v>513287</v>
      </c>
      <c r="W300" s="150">
        <v>496060</v>
      </c>
      <c r="X300" s="150">
        <v>474442</v>
      </c>
      <c r="Y300" s="150">
        <v>448327</v>
      </c>
      <c r="Z300" s="150">
        <v>417840</v>
      </c>
      <c r="AA300" s="150">
        <v>383461</v>
      </c>
      <c r="AB300" s="150">
        <v>345802</v>
      </c>
      <c r="AC300" s="150">
        <v>305758</v>
      </c>
      <c r="AD300" s="150">
        <v>264462</v>
      </c>
      <c r="AE300" s="150">
        <v>223137</v>
      </c>
      <c r="AF300" s="150">
        <v>183657</v>
      </c>
    </row>
    <row r="301" spans="2:32" x14ac:dyDescent="0.2">
      <c r="B301" s="2" t="s">
        <v>41</v>
      </c>
      <c r="C301" s="2" t="s">
        <v>449</v>
      </c>
      <c r="D301" s="2" t="s">
        <v>415</v>
      </c>
      <c r="E301" s="2" t="s">
        <v>422</v>
      </c>
      <c r="F301" s="2" t="str" cm="1">
        <f t="array" ref="F301">INDEX($E$63:$E$161,MATCH($E301,$D$63:$D$161,0),)</f>
        <v>Electric Resistance</v>
      </c>
      <c r="G301" s="150">
        <v>122066.00145999261</v>
      </c>
      <c r="H301" s="150">
        <v>120201.00145999261</v>
      </c>
      <c r="I301" s="150">
        <v>117948.00145999261</v>
      </c>
      <c r="J301" s="150">
        <v>115239.00145999261</v>
      </c>
      <c r="K301" s="150">
        <v>112061.00145999261</v>
      </c>
      <c r="L301" s="150">
        <v>108435.00145999261</v>
      </c>
      <c r="M301" s="150">
        <v>104345.00145999261</v>
      </c>
      <c r="N301" s="150">
        <v>99813.001459992578</v>
      </c>
      <c r="O301" s="150">
        <v>94828.001459992578</v>
      </c>
      <c r="P301" s="150">
        <v>89411.001459992578</v>
      </c>
      <c r="Q301" s="150">
        <v>83569.001459992578</v>
      </c>
      <c r="R301" s="150">
        <v>77772.001459992578</v>
      </c>
      <c r="S301" s="150">
        <v>72013.001459992578</v>
      </c>
      <c r="T301" s="150">
        <v>66308.001459992578</v>
      </c>
      <c r="U301" s="150">
        <v>60678.001459992578</v>
      </c>
      <c r="V301" s="150">
        <v>55145.001459992578</v>
      </c>
      <c r="W301" s="150">
        <v>49737.001459992571</v>
      </c>
      <c r="X301" s="150">
        <v>44493.001459992578</v>
      </c>
      <c r="Y301" s="150">
        <v>39442.001459992578</v>
      </c>
      <c r="Z301" s="150">
        <v>34607.001459992578</v>
      </c>
      <c r="AA301" s="150">
        <v>30033.001459992571</v>
      </c>
      <c r="AB301" s="150">
        <v>25754.001459992571</v>
      </c>
      <c r="AC301" s="150">
        <v>21798.001459992571</v>
      </c>
      <c r="AD301" s="150">
        <v>18198.001459992571</v>
      </c>
      <c r="AE301" s="150">
        <v>14965.001459992571</v>
      </c>
      <c r="AF301" s="150">
        <v>12124.001459992571</v>
      </c>
    </row>
    <row r="302" spans="2:32" x14ac:dyDescent="0.2">
      <c r="B302" s="2" t="s">
        <v>41</v>
      </c>
      <c r="C302" s="2" t="s">
        <v>449</v>
      </c>
      <c r="D302" s="2" t="s">
        <v>415</v>
      </c>
      <c r="E302" s="2" t="s">
        <v>437</v>
      </c>
      <c r="F302" s="2" t="str" cm="1">
        <f t="array" ref="F302">INDEX($E$63:$E$161,MATCH($E302,$D$63:$D$161,0),)</f>
        <v>Gas</v>
      </c>
      <c r="G302" s="150">
        <v>237924.7968940798</v>
      </c>
      <c r="H302" s="150">
        <v>226537.7968940798</v>
      </c>
      <c r="I302" s="150">
        <v>215048.7968940798</v>
      </c>
      <c r="J302" s="150">
        <v>203231.7968940798</v>
      </c>
      <c r="K302" s="150">
        <v>191129.7968940798</v>
      </c>
      <c r="L302" s="150">
        <v>178785.7968940798</v>
      </c>
      <c r="M302" s="150">
        <v>166292.7968940798</v>
      </c>
      <c r="N302" s="150">
        <v>153722.7968940798</v>
      </c>
      <c r="O302" s="150">
        <v>141146.7968940798</v>
      </c>
      <c r="P302" s="150">
        <v>128644.7968940798</v>
      </c>
      <c r="Q302" s="150">
        <v>116271.7968940798</v>
      </c>
      <c r="R302" s="150">
        <v>104090.7968940798</v>
      </c>
      <c r="S302" s="150">
        <v>92152.796894079816</v>
      </c>
      <c r="T302" s="150">
        <v>80612.796894079816</v>
      </c>
      <c r="U302" s="150">
        <v>69591.796894079816</v>
      </c>
      <c r="V302" s="150">
        <v>59210.796894079816</v>
      </c>
      <c r="W302" s="150">
        <v>49603.796894079816</v>
      </c>
      <c r="X302" s="150">
        <v>40858.796894079816</v>
      </c>
      <c r="Y302" s="150">
        <v>33054.796894079816</v>
      </c>
      <c r="Z302" s="150">
        <v>26248.796894079809</v>
      </c>
      <c r="AA302" s="150">
        <v>20442.796894079809</v>
      </c>
      <c r="AB302" s="150">
        <v>15631.79689407982</v>
      </c>
      <c r="AC302" s="150">
        <v>11765.796894079809</v>
      </c>
      <c r="AD302" s="150">
        <v>8757.7968940798128</v>
      </c>
      <c r="AE302" s="150">
        <v>6524.7968940798137</v>
      </c>
      <c r="AF302" s="150">
        <v>4848.7968940798137</v>
      </c>
    </row>
    <row r="303" spans="2:32" x14ac:dyDescent="0.2">
      <c r="B303" s="2" t="s">
        <v>41</v>
      </c>
      <c r="C303" s="2" t="s">
        <v>449</v>
      </c>
      <c r="D303" s="2" t="s">
        <v>415</v>
      </c>
      <c r="E303" s="2" t="s">
        <v>438</v>
      </c>
      <c r="F303" s="2" t="str" cm="1">
        <f t="array" ref="F303">INDEX($E$63:$E$161,MATCH($E303,$D$63:$D$161,0),)</f>
        <v>Gas</v>
      </c>
      <c r="G303" s="150">
        <v>1391290.7941826549</v>
      </c>
      <c r="H303" s="150">
        <v>1324346.7941826549</v>
      </c>
      <c r="I303" s="150">
        <v>1256848.7941826549</v>
      </c>
      <c r="J303" s="150">
        <v>1187402.7941826549</v>
      </c>
      <c r="K303" s="150">
        <v>1116281.7941826549</v>
      </c>
      <c r="L303" s="150">
        <v>1043792.7941826551</v>
      </c>
      <c r="M303" s="150">
        <v>970445.79418265505</v>
      </c>
      <c r="N303" s="150">
        <v>896633.79418265505</v>
      </c>
      <c r="O303" s="150">
        <v>822813.79418265505</v>
      </c>
      <c r="P303" s="150">
        <v>749440.79418265517</v>
      </c>
      <c r="Q303" s="150">
        <v>676883.79418265505</v>
      </c>
      <c r="R303" s="150">
        <v>605389.79418265505</v>
      </c>
      <c r="S303" s="150">
        <v>535275.79418265505</v>
      </c>
      <c r="T303" s="150">
        <v>467551.79418265511</v>
      </c>
      <c r="U303" s="150">
        <v>402886.79418265511</v>
      </c>
      <c r="V303" s="150">
        <v>342038.79418265511</v>
      </c>
      <c r="W303" s="150">
        <v>285725.79418265511</v>
      </c>
      <c r="X303" s="150">
        <v>234505.79418265511</v>
      </c>
      <c r="Y303" s="150">
        <v>188812.79418265511</v>
      </c>
      <c r="Z303" s="150">
        <v>148982.79418265511</v>
      </c>
      <c r="AA303" s="150">
        <v>115042.79418265499</v>
      </c>
      <c r="AB303" s="150">
        <v>86930.794182655067</v>
      </c>
      <c r="AC303" s="150">
        <v>64362.794182655067</v>
      </c>
      <c r="AD303" s="150">
        <v>46857.794182655067</v>
      </c>
      <c r="AE303" s="150">
        <v>33863.794182655067</v>
      </c>
      <c r="AF303" s="150">
        <v>24158.79418265507</v>
      </c>
    </row>
    <row r="304" spans="2:32" x14ac:dyDescent="0.2">
      <c r="B304" s="2" t="s">
        <v>41</v>
      </c>
      <c r="C304" s="2" t="s">
        <v>449</v>
      </c>
      <c r="D304" s="2" t="s">
        <v>415</v>
      </c>
      <c r="E304" s="2" t="s">
        <v>439</v>
      </c>
      <c r="F304" s="2" t="str" cm="1">
        <f t="array" ref="F304">INDEX($E$63:$E$161,MATCH($E304,$D$63:$D$161,0),)</f>
        <v>Heat Pump</v>
      </c>
      <c r="G304" s="150">
        <v>9136</v>
      </c>
      <c r="H304" s="150">
        <v>12952</v>
      </c>
      <c r="I304" s="150">
        <v>19023</v>
      </c>
      <c r="J304" s="150">
        <v>29382</v>
      </c>
      <c r="K304" s="150">
        <v>44117</v>
      </c>
      <c r="L304" s="150">
        <v>63312</v>
      </c>
      <c r="M304" s="150">
        <v>86869</v>
      </c>
      <c r="N304" s="150">
        <v>114804</v>
      </c>
      <c r="O304" s="150">
        <v>147116</v>
      </c>
      <c r="P304" s="150">
        <v>183810</v>
      </c>
      <c r="Q304" s="150">
        <v>224879</v>
      </c>
      <c r="R304" s="150">
        <v>265914</v>
      </c>
      <c r="S304" s="150">
        <v>306877</v>
      </c>
      <c r="T304" s="150">
        <v>347680</v>
      </c>
      <c r="U304" s="150">
        <v>388239</v>
      </c>
      <c r="V304" s="150">
        <v>428448</v>
      </c>
      <c r="W304" s="150">
        <v>468217</v>
      </c>
      <c r="X304" s="150">
        <v>507425</v>
      </c>
      <c r="Y304" s="150">
        <v>545885</v>
      </c>
      <c r="Z304" s="150">
        <v>583355</v>
      </c>
      <c r="AA304" s="150">
        <v>619599</v>
      </c>
      <c r="AB304" s="150">
        <v>654331</v>
      </c>
      <c r="AC304" s="150">
        <v>687278</v>
      </c>
      <c r="AD304" s="150">
        <v>718151</v>
      </c>
      <c r="AE304" s="150">
        <v>746625</v>
      </c>
      <c r="AF304" s="150">
        <v>772447</v>
      </c>
    </row>
    <row r="305" spans="2:32" x14ac:dyDescent="0.2">
      <c r="B305" s="2" t="s">
        <v>41</v>
      </c>
      <c r="C305" s="2" t="s">
        <v>449</v>
      </c>
      <c r="D305" s="2" t="s">
        <v>415</v>
      </c>
      <c r="E305" s="2" t="s">
        <v>440</v>
      </c>
      <c r="F305" s="2" t="str" cm="1">
        <f t="array" ref="F305">INDEX($E$63:$E$161,MATCH($E305,$D$63:$D$161,0),)</f>
        <v>Other</v>
      </c>
      <c r="G305" s="150">
        <v>206444.92597298979</v>
      </c>
      <c r="H305" s="150">
        <v>206027.92597298979</v>
      </c>
      <c r="I305" s="150">
        <v>205614.92597298979</v>
      </c>
      <c r="J305" s="150">
        <v>204010.92597298979</v>
      </c>
      <c r="K305" s="150">
        <v>201225.92597298979</v>
      </c>
      <c r="L305" s="150">
        <v>197262.92597298979</v>
      </c>
      <c r="M305" s="150">
        <v>192127.92597298979</v>
      </c>
      <c r="N305" s="150">
        <v>185821.92597298979</v>
      </c>
      <c r="O305" s="150">
        <v>178357.92597298979</v>
      </c>
      <c r="P305" s="150">
        <v>169737.92597298979</v>
      </c>
      <c r="Q305" s="150">
        <v>159969.92597298979</v>
      </c>
      <c r="R305" s="150">
        <v>150235.92597298979</v>
      </c>
      <c r="S305" s="150">
        <v>140523.92597298979</v>
      </c>
      <c r="T305" s="150">
        <v>130855.9259729898</v>
      </c>
      <c r="U305" s="150">
        <v>121233.9259729898</v>
      </c>
      <c r="V305" s="150">
        <v>111689.9259729898</v>
      </c>
      <c r="W305" s="150">
        <v>102216.9259729898</v>
      </c>
      <c r="X305" s="150">
        <v>92850.925972989804</v>
      </c>
      <c r="Y305" s="150">
        <v>83618.925972989789</v>
      </c>
      <c r="Z305" s="150">
        <v>74578.925972989789</v>
      </c>
      <c r="AA305" s="150">
        <v>65777.925972989789</v>
      </c>
      <c r="AB305" s="150">
        <v>57293.925972989789</v>
      </c>
      <c r="AC305" s="150">
        <v>49210.925972989789</v>
      </c>
      <c r="AD305" s="150">
        <v>41595.925972989789</v>
      </c>
      <c r="AE305" s="150">
        <v>34543.925972989789</v>
      </c>
      <c r="AF305" s="150">
        <v>28138.925972989789</v>
      </c>
    </row>
    <row r="306" spans="2:32" x14ac:dyDescent="0.2">
      <c r="B306" s="2" t="s">
        <v>41</v>
      </c>
      <c r="C306" s="2" t="s">
        <v>449</v>
      </c>
      <c r="D306" s="2" t="s">
        <v>415</v>
      </c>
      <c r="E306" s="2" t="s">
        <v>441</v>
      </c>
      <c r="F306" s="2" t="str" cm="1">
        <f t="array" ref="F306">INDEX($E$63:$E$161,MATCH($E306,$D$63:$D$161,0),)</f>
        <v>Other</v>
      </c>
      <c r="G306" s="150">
        <v>158364.1636648709</v>
      </c>
      <c r="H306" s="150">
        <v>158024.1636648709</v>
      </c>
      <c r="I306" s="150">
        <v>157685.1636648709</v>
      </c>
      <c r="J306" s="150">
        <v>156436.1636648709</v>
      </c>
      <c r="K306" s="150">
        <v>154282.1636648709</v>
      </c>
      <c r="L306" s="150">
        <v>151233.1636648709</v>
      </c>
      <c r="M306" s="150">
        <v>147289.1636648709</v>
      </c>
      <c r="N306" s="150">
        <v>142453.1636648709</v>
      </c>
      <c r="O306" s="150">
        <v>136731.1636648709</v>
      </c>
      <c r="P306" s="150">
        <v>130112.1636648709</v>
      </c>
      <c r="Q306" s="150">
        <v>122622.1636648709</v>
      </c>
      <c r="R306" s="150">
        <v>115150.1636648709</v>
      </c>
      <c r="S306" s="150">
        <v>107701.1636648709</v>
      </c>
      <c r="T306" s="150">
        <v>100295.1636648709</v>
      </c>
      <c r="U306" s="150">
        <v>92924.163664870881</v>
      </c>
      <c r="V306" s="150">
        <v>85601.163664870881</v>
      </c>
      <c r="W306" s="150">
        <v>78355.163664870881</v>
      </c>
      <c r="X306" s="150">
        <v>71186.163664870881</v>
      </c>
      <c r="Y306" s="150">
        <v>64111.163664870888</v>
      </c>
      <c r="Z306" s="150">
        <v>57188.163664870888</v>
      </c>
      <c r="AA306" s="150">
        <v>50459.163664870881</v>
      </c>
      <c r="AB306" s="150">
        <v>43973.163664870888</v>
      </c>
      <c r="AC306" s="150">
        <v>37776.163664870888</v>
      </c>
      <c r="AD306" s="150">
        <v>31950.163664870892</v>
      </c>
      <c r="AE306" s="150">
        <v>26551.163664870892</v>
      </c>
      <c r="AF306" s="150">
        <v>21647.163664870892</v>
      </c>
    </row>
    <row r="307" spans="2:32" x14ac:dyDescent="0.2">
      <c r="B307" s="2"/>
      <c r="C307" s="2"/>
      <c r="D307" s="2" t="s">
        <v>448</v>
      </c>
      <c r="E307" s="2"/>
      <c r="F307" s="2"/>
      <c r="G307" s="150"/>
      <c r="H307" s="150"/>
      <c r="I307" s="150"/>
      <c r="J307" s="150"/>
      <c r="K307" s="150"/>
      <c r="L307" s="150"/>
      <c r="M307" s="150"/>
      <c r="N307" s="150"/>
      <c r="O307" s="150"/>
      <c r="P307" s="150"/>
      <c r="Q307" s="150"/>
      <c r="R307" s="150"/>
      <c r="S307" s="150"/>
      <c r="T307" s="150"/>
      <c r="U307" s="150"/>
      <c r="V307" s="150"/>
      <c r="W307" s="150"/>
      <c r="X307" s="150"/>
      <c r="Y307" s="150"/>
      <c r="Z307" s="150"/>
      <c r="AA307" s="150"/>
      <c r="AB307" s="150"/>
      <c r="AC307" s="150"/>
      <c r="AD307" s="150"/>
      <c r="AE307" s="150"/>
      <c r="AF307" s="150"/>
    </row>
    <row r="308" spans="2:32" x14ac:dyDescent="0.2">
      <c r="B308" s="2" t="s">
        <v>43</v>
      </c>
      <c r="C308" s="2" t="s">
        <v>449</v>
      </c>
      <c r="D308" s="2" t="s">
        <v>415</v>
      </c>
      <c r="E308" s="2" t="s">
        <v>425</v>
      </c>
      <c r="F308" s="2" t="str" cm="1">
        <f t="array" ref="F308">INDEX($E$63:$E$161,MATCH($E308,$D$63:$D$161,0),)</f>
        <v>Heat Pump</v>
      </c>
      <c r="G308" s="150">
        <v>118213.69773878909</v>
      </c>
      <c r="H308" s="150">
        <v>128466.69773878909</v>
      </c>
      <c r="I308" s="150">
        <v>144409.69773878911</v>
      </c>
      <c r="J308" s="150">
        <v>170487.69773878911</v>
      </c>
      <c r="K308" s="150">
        <v>206039.69773878911</v>
      </c>
      <c r="L308" s="150">
        <v>250392.69773878911</v>
      </c>
      <c r="M308" s="150">
        <v>304192.69773878902</v>
      </c>
      <c r="N308" s="150">
        <v>367418.69773878902</v>
      </c>
      <c r="O308" s="150">
        <v>439992.69773878902</v>
      </c>
      <c r="P308" s="150">
        <v>521863.69773878902</v>
      </c>
      <c r="Q308" s="150">
        <v>612965.69773878902</v>
      </c>
      <c r="R308" s="150">
        <v>703520.69773878902</v>
      </c>
      <c r="S308" s="150">
        <v>793465.69773878902</v>
      </c>
      <c r="T308" s="150">
        <v>882517.69773878902</v>
      </c>
      <c r="U308" s="150">
        <v>970511.69773878902</v>
      </c>
      <c r="V308" s="150">
        <v>1057222.697738789</v>
      </c>
      <c r="W308" s="150">
        <v>1142377.697738789</v>
      </c>
      <c r="X308" s="150">
        <v>1225652.697738789</v>
      </c>
      <c r="Y308" s="150">
        <v>1306618.697738789</v>
      </c>
      <c r="Z308" s="150">
        <v>1384696.697738789</v>
      </c>
      <c r="AA308" s="150">
        <v>1454930.697738789</v>
      </c>
      <c r="AB308" s="150">
        <v>1521212.697738789</v>
      </c>
      <c r="AC308" s="150">
        <v>1582947.697738789</v>
      </c>
      <c r="AD308" s="150">
        <v>1639530.697738789</v>
      </c>
      <c r="AE308" s="150">
        <v>1690397.697738789</v>
      </c>
      <c r="AF308" s="150">
        <v>1735103.697738789</v>
      </c>
    </row>
    <row r="309" spans="2:32" x14ac:dyDescent="0.2">
      <c r="B309" s="2" t="s">
        <v>43</v>
      </c>
      <c r="C309" s="2" t="s">
        <v>449</v>
      </c>
      <c r="D309" s="2" t="s">
        <v>415</v>
      </c>
      <c r="E309" s="2" t="s">
        <v>443</v>
      </c>
      <c r="F309" s="2" t="str" cm="1">
        <f t="array" ref="F309">INDEX($E$63:$E$161,MATCH($E309,$D$63:$D$161,0),)</f>
        <v>Heat Pump</v>
      </c>
      <c r="G309" s="150">
        <v>0</v>
      </c>
      <c r="H309" s="150">
        <v>0</v>
      </c>
      <c r="I309" s="150">
        <v>0</v>
      </c>
      <c r="J309" s="150">
        <v>626</v>
      </c>
      <c r="K309" s="150">
        <v>2421</v>
      </c>
      <c r="L309" s="150">
        <v>5916</v>
      </c>
      <c r="M309" s="150">
        <v>10455</v>
      </c>
      <c r="N309" s="150">
        <v>15982</v>
      </c>
      <c r="O309" s="150">
        <v>22473</v>
      </c>
      <c r="P309" s="150">
        <v>29915</v>
      </c>
      <c r="Q309" s="150">
        <v>38299</v>
      </c>
      <c r="R309" s="150">
        <v>46656</v>
      </c>
      <c r="S309" s="150">
        <v>55000</v>
      </c>
      <c r="T309" s="150">
        <v>63319</v>
      </c>
      <c r="U309" s="150">
        <v>71595</v>
      </c>
      <c r="V309" s="150">
        <v>79817</v>
      </c>
      <c r="W309" s="150">
        <v>87966</v>
      </c>
      <c r="X309" s="150">
        <v>96032</v>
      </c>
      <c r="Y309" s="150">
        <v>103997</v>
      </c>
      <c r="Z309" s="150">
        <v>111804</v>
      </c>
      <c r="AA309" s="150">
        <v>119402</v>
      </c>
      <c r="AB309" s="150">
        <v>126724</v>
      </c>
      <c r="AC309" s="150">
        <v>133689</v>
      </c>
      <c r="AD309" s="150">
        <v>140228</v>
      </c>
      <c r="AE309" s="150">
        <v>146255</v>
      </c>
      <c r="AF309" s="150">
        <v>151699</v>
      </c>
    </row>
    <row r="310" spans="2:32" x14ac:dyDescent="0.2">
      <c r="B310" s="2" t="s">
        <v>43</v>
      </c>
      <c r="C310" s="2" t="s">
        <v>449</v>
      </c>
      <c r="D310" s="2" t="s">
        <v>415</v>
      </c>
      <c r="E310" s="2" t="s">
        <v>428</v>
      </c>
      <c r="F310" s="2" t="str" cm="1">
        <f t="array" ref="F310">INDEX($E$63:$E$161,MATCH($E310,$D$63:$D$161,0),)</f>
        <v>Distillate</v>
      </c>
      <c r="G310" s="150">
        <v>167465.96835196871</v>
      </c>
      <c r="H310" s="150">
        <v>159215.96835196871</v>
      </c>
      <c r="I310" s="150">
        <v>150889.96835196871</v>
      </c>
      <c r="J310" s="150">
        <v>142374.96835196871</v>
      </c>
      <c r="K310" s="150">
        <v>133706.96835196871</v>
      </c>
      <c r="L310" s="150">
        <v>124901.96835196859</v>
      </c>
      <c r="M310" s="150">
        <v>116025.96835196859</v>
      </c>
      <c r="N310" s="150">
        <v>107120.96835196859</v>
      </c>
      <c r="O310" s="150">
        <v>98233.968351968637</v>
      </c>
      <c r="P310" s="150">
        <v>89411.968351968651</v>
      </c>
      <c r="Q310" s="150">
        <v>80702.968351968651</v>
      </c>
      <c r="R310" s="150">
        <v>72122.968351968651</v>
      </c>
      <c r="S310" s="150">
        <v>63717.968351968659</v>
      </c>
      <c r="T310" s="150">
        <v>55607.968351968659</v>
      </c>
      <c r="U310" s="150">
        <v>47874.968351968651</v>
      </c>
      <c r="V310" s="150">
        <v>40614.968351968651</v>
      </c>
      <c r="W310" s="150">
        <v>33897.968351968651</v>
      </c>
      <c r="X310" s="150">
        <v>27795.968351968659</v>
      </c>
      <c r="Y310" s="150">
        <v>22375.968351968659</v>
      </c>
      <c r="Z310" s="150">
        <v>17680.968351968659</v>
      </c>
      <c r="AA310" s="150">
        <v>13696.96835196866</v>
      </c>
      <c r="AB310" s="150">
        <v>10414.96835196866</v>
      </c>
      <c r="AC310" s="150">
        <v>7807.9683519686541</v>
      </c>
      <c r="AD310" s="150">
        <v>5808.9683519686541</v>
      </c>
      <c r="AE310" s="150">
        <v>4342.9683519686541</v>
      </c>
      <c r="AF310" s="150">
        <v>3265.9683519686541</v>
      </c>
    </row>
    <row r="311" spans="2:32" x14ac:dyDescent="0.2">
      <c r="B311" s="2" t="s">
        <v>43</v>
      </c>
      <c r="C311" s="2" t="s">
        <v>449</v>
      </c>
      <c r="D311" s="2" t="s">
        <v>415</v>
      </c>
      <c r="E311" s="2" t="s">
        <v>429</v>
      </c>
      <c r="F311" s="2" t="str" cm="1">
        <f t="array" ref="F311">INDEX($E$63:$E$161,MATCH($E311,$D$63:$D$161,0),)</f>
        <v>Distillate</v>
      </c>
      <c r="G311" s="150">
        <v>469571.95366890461</v>
      </c>
      <c r="H311" s="150">
        <v>446314.95366890461</v>
      </c>
      <c r="I311" s="150">
        <v>422847.95366890461</v>
      </c>
      <c r="J311" s="150">
        <v>398859.95366890461</v>
      </c>
      <c r="K311" s="150">
        <v>374436.95366890461</v>
      </c>
      <c r="L311" s="150">
        <v>349648.95366890461</v>
      </c>
      <c r="M311" s="150">
        <v>324658.95366890461</v>
      </c>
      <c r="N311" s="150">
        <v>299588.95366890461</v>
      </c>
      <c r="O311" s="150">
        <v>274580.95366890461</v>
      </c>
      <c r="P311" s="150">
        <v>249738.95366890449</v>
      </c>
      <c r="Q311" s="150">
        <v>225203.95366890449</v>
      </c>
      <c r="R311" s="150">
        <v>201043.95366890449</v>
      </c>
      <c r="S311" s="150">
        <v>177366.95366890461</v>
      </c>
      <c r="T311" s="150">
        <v>154518.95366890461</v>
      </c>
      <c r="U311" s="150">
        <v>132747.95366890461</v>
      </c>
      <c r="V311" s="150">
        <v>112299.95366890461</v>
      </c>
      <c r="W311" s="150">
        <v>93418.953668904578</v>
      </c>
      <c r="X311" s="150">
        <v>76301.953668904578</v>
      </c>
      <c r="Y311" s="150">
        <v>61088.953668904578</v>
      </c>
      <c r="Z311" s="150">
        <v>47894.953668904578</v>
      </c>
      <c r="AA311" s="150">
        <v>36720.953668904578</v>
      </c>
      <c r="AB311" s="150">
        <v>27534.953668904582</v>
      </c>
      <c r="AC311" s="150">
        <v>20236.953668904582</v>
      </c>
      <c r="AD311" s="150">
        <v>14648.95366890458</v>
      </c>
      <c r="AE311" s="150">
        <v>10582.95366890458</v>
      </c>
      <c r="AF311" s="150">
        <v>7586.9536689045799</v>
      </c>
    </row>
    <row r="312" spans="2:32" x14ac:dyDescent="0.2">
      <c r="B312" s="2" t="s">
        <v>43</v>
      </c>
      <c r="C312" s="2" t="s">
        <v>449</v>
      </c>
      <c r="D312" s="2" t="s">
        <v>415</v>
      </c>
      <c r="E312" s="2" t="s">
        <v>442</v>
      </c>
      <c r="F312" s="2" t="str" cm="1">
        <f t="array" ref="F312">INDEX($E$63:$E$161,MATCH($E312,$D$63:$D$161,0),)</f>
        <v>Heat Pump</v>
      </c>
      <c r="G312" s="150">
        <v>0</v>
      </c>
      <c r="H312" s="150">
        <v>0</v>
      </c>
      <c r="I312" s="150">
        <v>0</v>
      </c>
      <c r="J312" s="150">
        <v>0</v>
      </c>
      <c r="K312" s="150">
        <v>0</v>
      </c>
      <c r="L312" s="150">
        <v>0</v>
      </c>
      <c r="M312" s="150">
        <v>0</v>
      </c>
      <c r="N312" s="150">
        <v>0</v>
      </c>
      <c r="O312" s="150">
        <v>0</v>
      </c>
      <c r="P312" s="150">
        <v>0</v>
      </c>
      <c r="Q312" s="150">
        <v>0</v>
      </c>
      <c r="R312" s="150">
        <v>0</v>
      </c>
      <c r="S312" s="150">
        <v>0</v>
      </c>
      <c r="T312" s="150">
        <v>0</v>
      </c>
      <c r="U312" s="150">
        <v>0</v>
      </c>
      <c r="V312" s="150">
        <v>0</v>
      </c>
      <c r="W312" s="150">
        <v>0</v>
      </c>
      <c r="X312" s="150">
        <v>0</v>
      </c>
      <c r="Y312" s="150">
        <v>0</v>
      </c>
      <c r="Z312" s="150">
        <v>0</v>
      </c>
      <c r="AA312" s="150">
        <v>4447</v>
      </c>
      <c r="AB312" s="150">
        <v>8879</v>
      </c>
      <c r="AC312" s="150">
        <v>13300</v>
      </c>
      <c r="AD312" s="150">
        <v>17708</v>
      </c>
      <c r="AE312" s="150">
        <v>22104</v>
      </c>
      <c r="AF312" s="150">
        <v>26488</v>
      </c>
    </row>
    <row r="313" spans="2:32" x14ac:dyDescent="0.2">
      <c r="B313" s="2" t="s">
        <v>43</v>
      </c>
      <c r="C313" s="2" t="s">
        <v>449</v>
      </c>
      <c r="D313" s="2" t="s">
        <v>415</v>
      </c>
      <c r="E313" s="2" t="s">
        <v>433</v>
      </c>
      <c r="F313" s="2" t="str" cm="1">
        <f t="array" ref="F313">INDEX($E$63:$E$161,MATCH($E313,$D$63:$D$161,0),)</f>
        <v>Distillate</v>
      </c>
      <c r="G313" s="150">
        <v>12563</v>
      </c>
      <c r="H313" s="150">
        <v>16515</v>
      </c>
      <c r="I313" s="150">
        <v>20084</v>
      </c>
      <c r="J313" s="150">
        <v>23295</v>
      </c>
      <c r="K313" s="150">
        <v>26122</v>
      </c>
      <c r="L313" s="150">
        <v>28539</v>
      </c>
      <c r="M313" s="150">
        <v>30511</v>
      </c>
      <c r="N313" s="150">
        <v>32003</v>
      </c>
      <c r="O313" s="150">
        <v>32982</v>
      </c>
      <c r="P313" s="150">
        <v>33413</v>
      </c>
      <c r="Q313" s="150">
        <v>33266</v>
      </c>
      <c r="R313" s="150">
        <v>33069</v>
      </c>
      <c r="S313" s="150">
        <v>32801</v>
      </c>
      <c r="T313" s="150">
        <v>32412</v>
      </c>
      <c r="U313" s="150">
        <v>31857</v>
      </c>
      <c r="V313" s="150">
        <v>31093</v>
      </c>
      <c r="W313" s="150">
        <v>30077</v>
      </c>
      <c r="X313" s="150">
        <v>28803</v>
      </c>
      <c r="Y313" s="150">
        <v>27254</v>
      </c>
      <c r="Z313" s="150">
        <v>25438</v>
      </c>
      <c r="AA313" s="150">
        <v>23376</v>
      </c>
      <c r="AB313" s="150">
        <v>21118</v>
      </c>
      <c r="AC313" s="150">
        <v>18718</v>
      </c>
      <c r="AD313" s="150">
        <v>16228</v>
      </c>
      <c r="AE313" s="150">
        <v>13733</v>
      </c>
      <c r="AF313" s="150">
        <v>11351</v>
      </c>
    </row>
    <row r="314" spans="2:32" x14ac:dyDescent="0.2">
      <c r="B314" s="2" t="s">
        <v>43</v>
      </c>
      <c r="C314" s="2" t="s">
        <v>449</v>
      </c>
      <c r="D314" s="2" t="s">
        <v>415</v>
      </c>
      <c r="E314" s="2" t="s">
        <v>434</v>
      </c>
      <c r="F314" s="2" t="str" cm="1">
        <f t="array" ref="F314">INDEX($E$63:$E$161,MATCH($E314,$D$63:$D$161,0),)</f>
        <v>Distillate</v>
      </c>
      <c r="G314" s="150">
        <v>35275</v>
      </c>
      <c r="H314" s="150">
        <v>46363</v>
      </c>
      <c r="I314" s="150">
        <v>56382</v>
      </c>
      <c r="J314" s="150">
        <v>65392</v>
      </c>
      <c r="K314" s="150">
        <v>73326</v>
      </c>
      <c r="L314" s="150">
        <v>80109</v>
      </c>
      <c r="M314" s="150">
        <v>85637</v>
      </c>
      <c r="N314" s="150">
        <v>89809</v>
      </c>
      <c r="O314" s="150">
        <v>92526</v>
      </c>
      <c r="P314" s="150">
        <v>93691</v>
      </c>
      <c r="Q314" s="150">
        <v>93219</v>
      </c>
      <c r="R314" s="150">
        <v>92596</v>
      </c>
      <c r="S314" s="150">
        <v>91777</v>
      </c>
      <c r="T314" s="150">
        <v>90606</v>
      </c>
      <c r="U314" s="150">
        <v>88971</v>
      </c>
      <c r="V314" s="150">
        <v>86736</v>
      </c>
      <c r="W314" s="150">
        <v>83809</v>
      </c>
      <c r="X314" s="150">
        <v>80144</v>
      </c>
      <c r="Y314" s="150">
        <v>75723</v>
      </c>
      <c r="Z314" s="150">
        <v>70567</v>
      </c>
      <c r="AA314" s="150">
        <v>64746</v>
      </c>
      <c r="AB314" s="150">
        <v>58378</v>
      </c>
      <c r="AC314" s="150">
        <v>51605</v>
      </c>
      <c r="AD314" s="150">
        <v>44637</v>
      </c>
      <c r="AE314" s="150">
        <v>37669</v>
      </c>
      <c r="AF314" s="150">
        <v>31017</v>
      </c>
    </row>
    <row r="315" spans="2:32" x14ac:dyDescent="0.2">
      <c r="B315" s="2" t="s">
        <v>43</v>
      </c>
      <c r="C315" s="2" t="s">
        <v>449</v>
      </c>
      <c r="D315" s="2" t="s">
        <v>415</v>
      </c>
      <c r="E315" s="2" t="s">
        <v>435</v>
      </c>
      <c r="F315" s="2" t="str" cm="1">
        <f t="array" ref="F315">INDEX($E$63:$E$161,MATCH($E315,$D$63:$D$161,0),)</f>
        <v>Gas</v>
      </c>
      <c r="G315" s="150">
        <v>34218</v>
      </c>
      <c r="H315" s="150">
        <v>45677</v>
      </c>
      <c r="I315" s="150">
        <v>56383</v>
      </c>
      <c r="J315" s="150">
        <v>65901</v>
      </c>
      <c r="K315" s="150">
        <v>74187</v>
      </c>
      <c r="L315" s="150">
        <v>81199</v>
      </c>
      <c r="M315" s="150">
        <v>86854</v>
      </c>
      <c r="N315" s="150">
        <v>91083</v>
      </c>
      <c r="O315" s="150">
        <v>93811</v>
      </c>
      <c r="P315" s="150">
        <v>94971</v>
      </c>
      <c r="Q315" s="150">
        <v>94504</v>
      </c>
      <c r="R315" s="150">
        <v>93882</v>
      </c>
      <c r="S315" s="150">
        <v>93060</v>
      </c>
      <c r="T315" s="150">
        <v>91883</v>
      </c>
      <c r="U315" s="150">
        <v>90231</v>
      </c>
      <c r="V315" s="150">
        <v>88002</v>
      </c>
      <c r="W315" s="150">
        <v>85093</v>
      </c>
      <c r="X315" s="150">
        <v>81429</v>
      </c>
      <c r="Y315" s="150">
        <v>76992</v>
      </c>
      <c r="Z315" s="150">
        <v>71811</v>
      </c>
      <c r="AA315" s="150">
        <v>65950</v>
      </c>
      <c r="AB315" s="150">
        <v>59521</v>
      </c>
      <c r="AC315" s="150">
        <v>52671</v>
      </c>
      <c r="AD315" s="150">
        <v>45605</v>
      </c>
      <c r="AE315" s="150">
        <v>38526</v>
      </c>
      <c r="AF315" s="150">
        <v>31764</v>
      </c>
    </row>
    <row r="316" spans="2:32" x14ac:dyDescent="0.2">
      <c r="B316" s="2" t="s">
        <v>43</v>
      </c>
      <c r="C316" s="2" t="s">
        <v>449</v>
      </c>
      <c r="D316" s="2" t="s">
        <v>415</v>
      </c>
      <c r="E316" s="2" t="s">
        <v>436</v>
      </c>
      <c r="F316" s="2" t="str" cm="1">
        <f t="array" ref="F316">INDEX($E$63:$E$161,MATCH($E316,$D$63:$D$161,0),)</f>
        <v>Gas</v>
      </c>
      <c r="G316" s="150">
        <v>200065</v>
      </c>
      <c r="H316" s="150">
        <v>267093</v>
      </c>
      <c r="I316" s="150">
        <v>329712</v>
      </c>
      <c r="J316" s="150">
        <v>385390</v>
      </c>
      <c r="K316" s="150">
        <v>433866</v>
      </c>
      <c r="L316" s="150">
        <v>474869</v>
      </c>
      <c r="M316" s="150">
        <v>507902</v>
      </c>
      <c r="N316" s="150">
        <v>532576</v>
      </c>
      <c r="O316" s="150">
        <v>548471</v>
      </c>
      <c r="P316" s="150">
        <v>555163</v>
      </c>
      <c r="Q316" s="150">
        <v>552295</v>
      </c>
      <c r="R316" s="150">
        <v>548488</v>
      </c>
      <c r="S316" s="150">
        <v>543497</v>
      </c>
      <c r="T316" s="150">
        <v>536371</v>
      </c>
      <c r="U316" s="150">
        <v>526521</v>
      </c>
      <c r="V316" s="150">
        <v>513280</v>
      </c>
      <c r="W316" s="150">
        <v>496053</v>
      </c>
      <c r="X316" s="150">
        <v>474435</v>
      </c>
      <c r="Y316" s="150">
        <v>448320</v>
      </c>
      <c r="Z316" s="150">
        <v>417833</v>
      </c>
      <c r="AA316" s="150">
        <v>383454</v>
      </c>
      <c r="AB316" s="150">
        <v>345795</v>
      </c>
      <c r="AC316" s="150">
        <v>305751</v>
      </c>
      <c r="AD316" s="150">
        <v>264455</v>
      </c>
      <c r="AE316" s="150">
        <v>223132</v>
      </c>
      <c r="AF316" s="150">
        <v>183652</v>
      </c>
    </row>
    <row r="317" spans="2:32" x14ac:dyDescent="0.2">
      <c r="B317" s="2" t="s">
        <v>43</v>
      </c>
      <c r="C317" s="2" t="s">
        <v>449</v>
      </c>
      <c r="D317" s="2" t="s">
        <v>415</v>
      </c>
      <c r="E317" s="2" t="s">
        <v>422</v>
      </c>
      <c r="F317" s="2" t="str" cm="1">
        <f t="array" ref="F317">INDEX($E$63:$E$161,MATCH($E317,$D$63:$D$161,0),)</f>
        <v>Electric Resistance</v>
      </c>
      <c r="G317" s="150">
        <v>122066.00145999261</v>
      </c>
      <c r="H317" s="150">
        <v>120201.00145999261</v>
      </c>
      <c r="I317" s="150">
        <v>117948.00145999261</v>
      </c>
      <c r="J317" s="150">
        <v>115239.00145999261</v>
      </c>
      <c r="K317" s="150">
        <v>112060.00145999261</v>
      </c>
      <c r="L317" s="150">
        <v>108434.00145999261</v>
      </c>
      <c r="M317" s="150">
        <v>104344.00145999261</v>
      </c>
      <c r="N317" s="150">
        <v>99812.001459992578</v>
      </c>
      <c r="O317" s="150">
        <v>94827.001459992578</v>
      </c>
      <c r="P317" s="150">
        <v>89410.001459992578</v>
      </c>
      <c r="Q317" s="150">
        <v>83568.001459992578</v>
      </c>
      <c r="R317" s="150">
        <v>77771.001459992578</v>
      </c>
      <c r="S317" s="150">
        <v>72012.001459992578</v>
      </c>
      <c r="T317" s="150">
        <v>66307.001459992578</v>
      </c>
      <c r="U317" s="150">
        <v>60677.001459992578</v>
      </c>
      <c r="V317" s="150">
        <v>55144.001459992578</v>
      </c>
      <c r="W317" s="150">
        <v>49736.001459992571</v>
      </c>
      <c r="X317" s="150">
        <v>44492.001459992578</v>
      </c>
      <c r="Y317" s="150">
        <v>39441.001459992578</v>
      </c>
      <c r="Z317" s="150">
        <v>34606.001459992578</v>
      </c>
      <c r="AA317" s="150">
        <v>30032.001459992571</v>
      </c>
      <c r="AB317" s="150">
        <v>25753.001459992571</v>
      </c>
      <c r="AC317" s="150">
        <v>21797.001459992571</v>
      </c>
      <c r="AD317" s="150">
        <v>18197.001459992571</v>
      </c>
      <c r="AE317" s="150">
        <v>14964.001459992571</v>
      </c>
      <c r="AF317" s="150">
        <v>12123.001459992571</v>
      </c>
    </row>
    <row r="318" spans="2:32" x14ac:dyDescent="0.2">
      <c r="B318" s="2" t="s">
        <v>43</v>
      </c>
      <c r="C318" s="2" t="s">
        <v>449</v>
      </c>
      <c r="D318" s="2" t="s">
        <v>415</v>
      </c>
      <c r="E318" s="2" t="s">
        <v>437</v>
      </c>
      <c r="F318" s="2" t="str" cm="1">
        <f t="array" ref="F318">INDEX($E$63:$E$161,MATCH($E318,$D$63:$D$161,0),)</f>
        <v>Gas</v>
      </c>
      <c r="G318" s="150">
        <v>237924.7968940798</v>
      </c>
      <c r="H318" s="150">
        <v>226537.7968940798</v>
      </c>
      <c r="I318" s="150">
        <v>215048.7968940798</v>
      </c>
      <c r="J318" s="150">
        <v>203231.7968940798</v>
      </c>
      <c r="K318" s="150">
        <v>191129.7968940798</v>
      </c>
      <c r="L318" s="150">
        <v>178785.7968940798</v>
      </c>
      <c r="M318" s="150">
        <v>166292.7968940798</v>
      </c>
      <c r="N318" s="150">
        <v>153722.7968940798</v>
      </c>
      <c r="O318" s="150">
        <v>141146.7968940798</v>
      </c>
      <c r="P318" s="150">
        <v>128644.7968940798</v>
      </c>
      <c r="Q318" s="150">
        <v>116271.7968940798</v>
      </c>
      <c r="R318" s="150">
        <v>104090.7968940798</v>
      </c>
      <c r="S318" s="150">
        <v>92152.796894079816</v>
      </c>
      <c r="T318" s="150">
        <v>80612.796894079816</v>
      </c>
      <c r="U318" s="150">
        <v>69591.796894079816</v>
      </c>
      <c r="V318" s="150">
        <v>59210.796894079816</v>
      </c>
      <c r="W318" s="150">
        <v>49603.796894079816</v>
      </c>
      <c r="X318" s="150">
        <v>40858.796894079816</v>
      </c>
      <c r="Y318" s="150">
        <v>33054.796894079816</v>
      </c>
      <c r="Z318" s="150">
        <v>26248.796894079809</v>
      </c>
      <c r="AA318" s="150">
        <v>20442.796894079809</v>
      </c>
      <c r="AB318" s="150">
        <v>15631.79689407982</v>
      </c>
      <c r="AC318" s="150">
        <v>11765.796894079809</v>
      </c>
      <c r="AD318" s="150">
        <v>8757.7968940798128</v>
      </c>
      <c r="AE318" s="150">
        <v>6524.7968940798137</v>
      </c>
      <c r="AF318" s="150">
        <v>4848.7968940798137</v>
      </c>
    </row>
    <row r="319" spans="2:32" x14ac:dyDescent="0.2">
      <c r="B319" s="2" t="s">
        <v>43</v>
      </c>
      <c r="C319" s="2" t="s">
        <v>449</v>
      </c>
      <c r="D319" s="2" t="s">
        <v>415</v>
      </c>
      <c r="E319" s="2" t="s">
        <v>438</v>
      </c>
      <c r="F319" s="2" t="str" cm="1">
        <f t="array" ref="F319">INDEX($E$63:$E$161,MATCH($E319,$D$63:$D$161,0),)</f>
        <v>Gas</v>
      </c>
      <c r="G319" s="150">
        <v>1391290.7941826549</v>
      </c>
      <c r="H319" s="150">
        <v>1324346.7941826549</v>
      </c>
      <c r="I319" s="150">
        <v>1256848.7941826549</v>
      </c>
      <c r="J319" s="150">
        <v>1187402.7941826549</v>
      </c>
      <c r="K319" s="150">
        <v>1116281.7941826549</v>
      </c>
      <c r="L319" s="150">
        <v>1043792.7941826551</v>
      </c>
      <c r="M319" s="150">
        <v>970445.79418265505</v>
      </c>
      <c r="N319" s="150">
        <v>896633.79418265505</v>
      </c>
      <c r="O319" s="150">
        <v>822813.79418265505</v>
      </c>
      <c r="P319" s="150">
        <v>749440.79418265517</v>
      </c>
      <c r="Q319" s="150">
        <v>676883.79418265505</v>
      </c>
      <c r="R319" s="150">
        <v>605389.79418265505</v>
      </c>
      <c r="S319" s="150">
        <v>535275.79418265505</v>
      </c>
      <c r="T319" s="150">
        <v>467551.79418265511</v>
      </c>
      <c r="U319" s="150">
        <v>402886.79418265511</v>
      </c>
      <c r="V319" s="150">
        <v>342038.79418265511</v>
      </c>
      <c r="W319" s="150">
        <v>285725.79418265511</v>
      </c>
      <c r="X319" s="150">
        <v>234505.79418265511</v>
      </c>
      <c r="Y319" s="150">
        <v>188812.79418265511</v>
      </c>
      <c r="Z319" s="150">
        <v>148982.79418265511</v>
      </c>
      <c r="AA319" s="150">
        <v>115042.79418265499</v>
      </c>
      <c r="AB319" s="150">
        <v>86930.794182655067</v>
      </c>
      <c r="AC319" s="150">
        <v>64362.794182655067</v>
      </c>
      <c r="AD319" s="150">
        <v>46857.794182655067</v>
      </c>
      <c r="AE319" s="150">
        <v>33863.794182655067</v>
      </c>
      <c r="AF319" s="150">
        <v>24158.79418265507</v>
      </c>
    </row>
    <row r="320" spans="2:32" x14ac:dyDescent="0.2">
      <c r="B320" s="2" t="s">
        <v>43</v>
      </c>
      <c r="C320" s="2" t="s">
        <v>449</v>
      </c>
      <c r="D320" s="2" t="s">
        <v>415</v>
      </c>
      <c r="E320" s="2" t="s">
        <v>439</v>
      </c>
      <c r="F320" s="2" t="str" cm="1">
        <f t="array" ref="F320">INDEX($E$63:$E$161,MATCH($E320,$D$63:$D$161,0),)</f>
        <v>Heat Pump</v>
      </c>
      <c r="G320" s="150">
        <v>9136</v>
      </c>
      <c r="H320" s="150">
        <v>12952</v>
      </c>
      <c r="I320" s="150">
        <v>19023</v>
      </c>
      <c r="J320" s="150">
        <v>29382</v>
      </c>
      <c r="K320" s="150">
        <v>44118</v>
      </c>
      <c r="L320" s="150">
        <v>63312</v>
      </c>
      <c r="M320" s="150">
        <v>86869</v>
      </c>
      <c r="N320" s="150">
        <v>114802</v>
      </c>
      <c r="O320" s="150">
        <v>147111</v>
      </c>
      <c r="P320" s="150">
        <v>183802</v>
      </c>
      <c r="Q320" s="150">
        <v>224870</v>
      </c>
      <c r="R320" s="150">
        <v>265903</v>
      </c>
      <c r="S320" s="150">
        <v>306863</v>
      </c>
      <c r="T320" s="150">
        <v>347666</v>
      </c>
      <c r="U320" s="150">
        <v>388227</v>
      </c>
      <c r="V320" s="150">
        <v>428443</v>
      </c>
      <c r="W320" s="150">
        <v>468215</v>
      </c>
      <c r="X320" s="150">
        <v>507428</v>
      </c>
      <c r="Y320" s="150">
        <v>545893</v>
      </c>
      <c r="Z320" s="150">
        <v>583373</v>
      </c>
      <c r="AA320" s="150">
        <v>619627</v>
      </c>
      <c r="AB320" s="150">
        <v>654379</v>
      </c>
      <c r="AC320" s="150">
        <v>687343</v>
      </c>
      <c r="AD320" s="150">
        <v>718230</v>
      </c>
      <c r="AE320" s="150">
        <v>746721</v>
      </c>
      <c r="AF320" s="150">
        <v>772556</v>
      </c>
    </row>
    <row r="321" spans="2:32" x14ac:dyDescent="0.2">
      <c r="B321" s="2" t="s">
        <v>43</v>
      </c>
      <c r="C321" s="2" t="s">
        <v>449</v>
      </c>
      <c r="D321" s="2" t="s">
        <v>415</v>
      </c>
      <c r="E321" s="2" t="s">
        <v>440</v>
      </c>
      <c r="F321" s="2" t="str" cm="1">
        <f t="array" ref="F321">INDEX($E$63:$E$161,MATCH($E321,$D$63:$D$161,0),)</f>
        <v>Other</v>
      </c>
      <c r="G321" s="150">
        <v>206444.92597298979</v>
      </c>
      <c r="H321" s="150">
        <v>206027.92597298979</v>
      </c>
      <c r="I321" s="150">
        <v>205614.92597298979</v>
      </c>
      <c r="J321" s="150">
        <v>204010.92597298979</v>
      </c>
      <c r="K321" s="150">
        <v>201225.92597298979</v>
      </c>
      <c r="L321" s="150">
        <v>197261.92597298979</v>
      </c>
      <c r="M321" s="150">
        <v>192126.92597298979</v>
      </c>
      <c r="N321" s="150">
        <v>185820.92597298979</v>
      </c>
      <c r="O321" s="150">
        <v>178356.92597298979</v>
      </c>
      <c r="P321" s="150">
        <v>169736.92597298979</v>
      </c>
      <c r="Q321" s="150">
        <v>159968.92597298979</v>
      </c>
      <c r="R321" s="150">
        <v>150234.92597298979</v>
      </c>
      <c r="S321" s="150">
        <v>140522.92597298979</v>
      </c>
      <c r="T321" s="150">
        <v>130854.9259729898</v>
      </c>
      <c r="U321" s="150">
        <v>121232.9259729898</v>
      </c>
      <c r="V321" s="150">
        <v>111688.9259729898</v>
      </c>
      <c r="W321" s="150">
        <v>102215.9259729898</v>
      </c>
      <c r="X321" s="150">
        <v>92849.925972989804</v>
      </c>
      <c r="Y321" s="150">
        <v>83617.925972989789</v>
      </c>
      <c r="Z321" s="150">
        <v>74577.925972989789</v>
      </c>
      <c r="AA321" s="150">
        <v>65776.925972989789</v>
      </c>
      <c r="AB321" s="150">
        <v>57292.925972989789</v>
      </c>
      <c r="AC321" s="150">
        <v>49209.925972989789</v>
      </c>
      <c r="AD321" s="150">
        <v>41594.925972989789</v>
      </c>
      <c r="AE321" s="150">
        <v>34543.925972989789</v>
      </c>
      <c r="AF321" s="150">
        <v>28138.925972989789</v>
      </c>
    </row>
    <row r="322" spans="2:32" x14ac:dyDescent="0.2">
      <c r="B322" s="2" t="s">
        <v>43</v>
      </c>
      <c r="C322" s="2" t="s">
        <v>449</v>
      </c>
      <c r="D322" s="2" t="s">
        <v>415</v>
      </c>
      <c r="E322" s="2" t="s">
        <v>441</v>
      </c>
      <c r="F322" s="2" t="str" cm="1">
        <f t="array" ref="F322">INDEX($E$63:$E$161,MATCH($E322,$D$63:$D$161,0),)</f>
        <v>Other</v>
      </c>
      <c r="G322" s="150">
        <v>158364.1636648709</v>
      </c>
      <c r="H322" s="150">
        <v>158024.1636648709</v>
      </c>
      <c r="I322" s="150">
        <v>157685.1636648709</v>
      </c>
      <c r="J322" s="150">
        <v>156436.1636648709</v>
      </c>
      <c r="K322" s="150">
        <v>154282.1636648709</v>
      </c>
      <c r="L322" s="150">
        <v>151232.1636648709</v>
      </c>
      <c r="M322" s="150">
        <v>147288.1636648709</v>
      </c>
      <c r="N322" s="150">
        <v>142452.1636648709</v>
      </c>
      <c r="O322" s="150">
        <v>136730.1636648709</v>
      </c>
      <c r="P322" s="150">
        <v>130111.1636648709</v>
      </c>
      <c r="Q322" s="150">
        <v>122621.1636648709</v>
      </c>
      <c r="R322" s="150">
        <v>115149.1636648709</v>
      </c>
      <c r="S322" s="150">
        <v>107700.1636648709</v>
      </c>
      <c r="T322" s="150">
        <v>100294.1636648709</v>
      </c>
      <c r="U322" s="150">
        <v>92923.163664870881</v>
      </c>
      <c r="V322" s="150">
        <v>85600.163664870881</v>
      </c>
      <c r="W322" s="150">
        <v>78354.163664870881</v>
      </c>
      <c r="X322" s="150">
        <v>71185.163664870881</v>
      </c>
      <c r="Y322" s="150">
        <v>64110.163664870888</v>
      </c>
      <c r="Z322" s="150">
        <v>57187.163664870888</v>
      </c>
      <c r="AA322" s="150">
        <v>50458.163664870881</v>
      </c>
      <c r="AB322" s="150">
        <v>43973.163664870888</v>
      </c>
      <c r="AC322" s="150">
        <v>37776.163664870888</v>
      </c>
      <c r="AD322" s="150">
        <v>31950.163664870892</v>
      </c>
      <c r="AE322" s="150">
        <v>26551.163664870892</v>
      </c>
      <c r="AF322" s="150">
        <v>21647.163664870892</v>
      </c>
    </row>
    <row r="323" spans="2:32" x14ac:dyDescent="0.2">
      <c r="B323" s="2"/>
      <c r="C323" s="2"/>
      <c r="D323" s="2" t="s">
        <v>448</v>
      </c>
      <c r="E323" s="2"/>
      <c r="F323" s="2"/>
      <c r="G323" s="150"/>
      <c r="H323" s="150"/>
      <c r="I323" s="150"/>
      <c r="J323" s="150"/>
      <c r="K323" s="150"/>
      <c r="L323" s="150"/>
      <c r="M323" s="150"/>
      <c r="N323" s="150"/>
      <c r="O323" s="150"/>
      <c r="P323" s="150"/>
      <c r="Q323" s="150"/>
      <c r="R323" s="150"/>
      <c r="S323" s="150"/>
      <c r="T323" s="150"/>
      <c r="U323" s="150"/>
      <c r="V323" s="150"/>
      <c r="W323" s="150"/>
      <c r="X323" s="150"/>
      <c r="Y323" s="150"/>
      <c r="Z323" s="150"/>
      <c r="AA323" s="150"/>
      <c r="AB323" s="150"/>
      <c r="AC323" s="150"/>
      <c r="AD323" s="150"/>
      <c r="AE323" s="150"/>
      <c r="AF323" s="150"/>
    </row>
    <row r="324" spans="2:32" x14ac:dyDescent="0.2">
      <c r="B324" s="2" t="s">
        <v>39</v>
      </c>
      <c r="C324" s="2" t="s">
        <v>450</v>
      </c>
      <c r="D324" s="2" t="s">
        <v>416</v>
      </c>
      <c r="E324" s="2" t="s">
        <v>428</v>
      </c>
      <c r="F324" s="2" t="str" cm="1">
        <f t="array" ref="F324">INDEX($E$63:$E$161,MATCH($E324,$D$63:$D$161,0),)</f>
        <v>Distillate</v>
      </c>
      <c r="G324" s="150">
        <v>53194.622907506047</v>
      </c>
      <c r="H324" s="150">
        <v>50748.622907506047</v>
      </c>
      <c r="I324" s="150">
        <v>48308.622907506047</v>
      </c>
      <c r="J324" s="150">
        <v>45856.622907506047</v>
      </c>
      <c r="K324" s="150">
        <v>43388.622907506047</v>
      </c>
      <c r="L324" s="150">
        <v>40903.622907506047</v>
      </c>
      <c r="M324" s="150">
        <v>38417.622907506047</v>
      </c>
      <c r="N324" s="150">
        <v>35939.622907506047</v>
      </c>
      <c r="O324" s="150">
        <v>33474.622907506047</v>
      </c>
      <c r="P324" s="150">
        <v>31027.622907506051</v>
      </c>
      <c r="Q324" s="150">
        <v>28593.622907506058</v>
      </c>
      <c r="R324" s="150">
        <v>26178.622907506058</v>
      </c>
      <c r="S324" s="150">
        <v>23802.622907506058</v>
      </c>
      <c r="T324" s="150">
        <v>21492.622907506058</v>
      </c>
      <c r="U324" s="150">
        <v>19267.622907506069</v>
      </c>
      <c r="V324" s="150">
        <v>17158.622907506058</v>
      </c>
      <c r="W324" s="150">
        <v>15182.62290750606</v>
      </c>
      <c r="X324" s="150">
        <v>13357.62290750606</v>
      </c>
      <c r="Y324" s="150">
        <v>11700.62290750606</v>
      </c>
      <c r="Z324" s="150">
        <v>10236.62290750606</v>
      </c>
      <c r="AA324" s="150">
        <v>8966.6229075060601</v>
      </c>
      <c r="AB324" s="150">
        <v>7895.622907506061</v>
      </c>
      <c r="AC324" s="150">
        <v>7019.622907506061</v>
      </c>
      <c r="AD324" s="150">
        <v>6322.622907506061</v>
      </c>
      <c r="AE324" s="150">
        <v>5796.622907506061</v>
      </c>
      <c r="AF324" s="150">
        <v>5402.622907506061</v>
      </c>
    </row>
    <row r="325" spans="2:32" x14ac:dyDescent="0.2">
      <c r="B325" s="2" t="s">
        <v>39</v>
      </c>
      <c r="C325" s="2" t="s">
        <v>450</v>
      </c>
      <c r="D325" s="2" t="s">
        <v>416</v>
      </c>
      <c r="E325" s="2" t="s">
        <v>429</v>
      </c>
      <c r="F325" s="2" t="str" cm="1">
        <f t="array" ref="F325">INDEX($E$63:$E$161,MATCH($E325,$D$63:$D$161,0),)</f>
        <v>Distillate</v>
      </c>
      <c r="G325" s="150">
        <v>220498.97844065161</v>
      </c>
      <c r="H325" s="150">
        <v>210268.97844065161</v>
      </c>
      <c r="I325" s="150">
        <v>200034.97844065161</v>
      </c>
      <c r="J325" s="150">
        <v>189766.9784406515</v>
      </c>
      <c r="K325" s="150">
        <v>179427.9784406515</v>
      </c>
      <c r="L325" s="150">
        <v>169025.9784406515</v>
      </c>
      <c r="M325" s="150">
        <v>158631.97844065161</v>
      </c>
      <c r="N325" s="150">
        <v>148274.97844065161</v>
      </c>
      <c r="O325" s="150">
        <v>137969.97844065161</v>
      </c>
      <c r="P325" s="150">
        <v>127734.9784406516</v>
      </c>
      <c r="Q325" s="150">
        <v>117575.9784406516</v>
      </c>
      <c r="R325" s="150">
        <v>107499.9784406516</v>
      </c>
      <c r="S325" s="150">
        <v>97584.978440651597</v>
      </c>
      <c r="T325" s="150">
        <v>87944.978440651597</v>
      </c>
      <c r="U325" s="150">
        <v>78676.978440651583</v>
      </c>
      <c r="V325" s="150">
        <v>69881.978440651583</v>
      </c>
      <c r="W325" s="150">
        <v>61645.97844065159</v>
      </c>
      <c r="X325" s="150">
        <v>54051.97844065159</v>
      </c>
      <c r="Y325" s="150">
        <v>47166.97844065159</v>
      </c>
      <c r="Z325" s="150">
        <v>41086.97844065159</v>
      </c>
      <c r="AA325" s="150">
        <v>35825.978440651583</v>
      </c>
      <c r="AB325" s="150">
        <v>31381.978440651579</v>
      </c>
      <c r="AC325" s="150">
        <v>27738.978440651579</v>
      </c>
      <c r="AD325" s="150">
        <v>24860.978440651579</v>
      </c>
      <c r="AE325" s="150">
        <v>22678.978440651579</v>
      </c>
      <c r="AF325" s="150">
        <v>21061.978440651579</v>
      </c>
    </row>
    <row r="326" spans="2:32" x14ac:dyDescent="0.2">
      <c r="B326" s="2" t="s">
        <v>39</v>
      </c>
      <c r="C326" s="2" t="s">
        <v>450</v>
      </c>
      <c r="D326" s="2" t="s">
        <v>416</v>
      </c>
      <c r="E326" s="2" t="s">
        <v>266</v>
      </c>
      <c r="F326" s="2" t="str" cm="1">
        <f t="array" ref="F326">INDEX($E$63:$E$161,MATCH($E326,$D$63:$D$161,0),)</f>
        <v>Other</v>
      </c>
      <c r="G326" s="150">
        <v>28739.124047199421</v>
      </c>
      <c r="H326" s="150">
        <v>28747.124047199421</v>
      </c>
      <c r="I326" s="150">
        <v>28752.124047199421</v>
      </c>
      <c r="J326" s="150">
        <v>28760.124047199421</v>
      </c>
      <c r="K326" s="150">
        <v>28766.124047199421</v>
      </c>
      <c r="L326" s="150">
        <v>28770.124047199432</v>
      </c>
      <c r="M326" s="150">
        <v>28777.124047199432</v>
      </c>
      <c r="N326" s="150">
        <v>28784.124047199432</v>
      </c>
      <c r="O326" s="150">
        <v>28788.124047199432</v>
      </c>
      <c r="P326" s="150">
        <v>28791.124047199421</v>
      </c>
      <c r="Q326" s="150">
        <v>28794.124047199421</v>
      </c>
      <c r="R326" s="150">
        <v>28797.124047199421</v>
      </c>
      <c r="S326" s="150">
        <v>28802.124047199421</v>
      </c>
      <c r="T326" s="150">
        <v>28806.124047199421</v>
      </c>
      <c r="U326" s="150">
        <v>28809.124047199421</v>
      </c>
      <c r="V326" s="150">
        <v>28811.124047199421</v>
      </c>
      <c r="W326" s="150">
        <v>28813.124047199421</v>
      </c>
      <c r="X326" s="150">
        <v>28814.124047199421</v>
      </c>
      <c r="Y326" s="150">
        <v>28815.124047199421</v>
      </c>
      <c r="Z326" s="150">
        <v>28816.124047199421</v>
      </c>
      <c r="AA326" s="150">
        <v>28817.124047199421</v>
      </c>
      <c r="AB326" s="150">
        <v>28818.124047199421</v>
      </c>
      <c r="AC326" s="150">
        <v>28819.124047199421</v>
      </c>
      <c r="AD326" s="150">
        <v>28820.124047199421</v>
      </c>
      <c r="AE326" s="150">
        <v>28820.124047199421</v>
      </c>
      <c r="AF326" s="150">
        <v>28821.124047199421</v>
      </c>
    </row>
    <row r="327" spans="2:32" x14ac:dyDescent="0.2">
      <c r="B327" s="2" t="s">
        <v>39</v>
      </c>
      <c r="C327" s="2" t="s">
        <v>450</v>
      </c>
      <c r="D327" s="2" t="s">
        <v>416</v>
      </c>
      <c r="E327" s="2" t="s">
        <v>430</v>
      </c>
      <c r="F327" s="2" t="str" cm="1">
        <f t="array" ref="F327">INDEX($E$63:$E$161,MATCH($E327,$D$63:$D$161,0),)</f>
        <v>Heat Pump</v>
      </c>
      <c r="G327" s="150">
        <v>118206.899960902</v>
      </c>
      <c r="H327" s="150">
        <v>124015.899960902</v>
      </c>
      <c r="I327" s="150">
        <v>130271.899960902</v>
      </c>
      <c r="J327" s="150">
        <v>138687.899960902</v>
      </c>
      <c r="K327" s="150">
        <v>148148.899960902</v>
      </c>
      <c r="L327" s="150">
        <v>158647.899960902</v>
      </c>
      <c r="M327" s="150">
        <v>169727.899960902</v>
      </c>
      <c r="N327" s="150">
        <v>181311.899960902</v>
      </c>
      <c r="O327" s="150">
        <v>193299.899960902</v>
      </c>
      <c r="P327" s="150">
        <v>205602.899960902</v>
      </c>
      <c r="Q327" s="150">
        <v>218120.899960902</v>
      </c>
      <c r="R327" s="150">
        <v>231410.899960902</v>
      </c>
      <c r="S327" s="150">
        <v>245428.899960902</v>
      </c>
      <c r="T327" s="150">
        <v>260114.899960902</v>
      </c>
      <c r="U327" s="150">
        <v>275415.89996090211</v>
      </c>
      <c r="V327" s="150">
        <v>291272.899960902</v>
      </c>
      <c r="W327" s="150">
        <v>307605.899960902</v>
      </c>
      <c r="X327" s="150">
        <v>324347.899960902</v>
      </c>
      <c r="Y327" s="150">
        <v>341414.899960902</v>
      </c>
      <c r="Z327" s="150">
        <v>357859.899960902</v>
      </c>
      <c r="AA327" s="150">
        <v>373609.899960902</v>
      </c>
      <c r="AB327" s="150">
        <v>388595.899960902</v>
      </c>
      <c r="AC327" s="150">
        <v>402737.899960902</v>
      </c>
      <c r="AD327" s="150">
        <v>415991.89996090211</v>
      </c>
      <c r="AE327" s="150">
        <v>428346.89996090211</v>
      </c>
      <c r="AF327" s="150">
        <v>439774.89996090211</v>
      </c>
    </row>
    <row r="328" spans="2:32" x14ac:dyDescent="0.2">
      <c r="B328" s="2" t="s">
        <v>39</v>
      </c>
      <c r="C328" s="2" t="s">
        <v>450</v>
      </c>
      <c r="D328" s="2" t="s">
        <v>416</v>
      </c>
      <c r="E328" s="2" t="s">
        <v>431</v>
      </c>
      <c r="F328" s="2" t="str" cm="1">
        <f t="array" ref="F328">INDEX($E$63:$E$161,MATCH($E328,$D$63:$D$161,0),)</f>
        <v>Heat Pump</v>
      </c>
      <c r="G328" s="150">
        <v>0</v>
      </c>
      <c r="H328" s="150">
        <v>0</v>
      </c>
      <c r="I328" s="150">
        <v>0</v>
      </c>
      <c r="J328" s="150">
        <v>0</v>
      </c>
      <c r="K328" s="150">
        <v>0</v>
      </c>
      <c r="L328" s="150">
        <v>0</v>
      </c>
      <c r="M328" s="150">
        <v>217</v>
      </c>
      <c r="N328" s="150">
        <v>694</v>
      </c>
      <c r="O328" s="150">
        <v>1473</v>
      </c>
      <c r="P328" s="150">
        <v>2594</v>
      </c>
      <c r="Q328" s="150">
        <v>4097</v>
      </c>
      <c r="R328" s="150">
        <v>5699</v>
      </c>
      <c r="S328" s="150">
        <v>7402</v>
      </c>
      <c r="T328" s="150">
        <v>9203</v>
      </c>
      <c r="U328" s="150">
        <v>11103</v>
      </c>
      <c r="V328" s="150">
        <v>13102</v>
      </c>
      <c r="W328" s="150">
        <v>15200</v>
      </c>
      <c r="X328" s="150">
        <v>17395</v>
      </c>
      <c r="Y328" s="150">
        <v>19683</v>
      </c>
      <c r="Z328" s="150">
        <v>21962</v>
      </c>
      <c r="AA328" s="150">
        <v>24226</v>
      </c>
      <c r="AB328" s="150">
        <v>26476</v>
      </c>
      <c r="AC328" s="150">
        <v>28700</v>
      </c>
      <c r="AD328" s="150">
        <v>30891</v>
      </c>
      <c r="AE328" s="150">
        <v>33024</v>
      </c>
      <c r="AF328" s="150">
        <v>35079</v>
      </c>
    </row>
    <row r="329" spans="2:32" x14ac:dyDescent="0.2">
      <c r="B329" s="2" t="s">
        <v>39</v>
      </c>
      <c r="C329" s="2" t="s">
        <v>450</v>
      </c>
      <c r="D329" s="2" t="s">
        <v>416</v>
      </c>
      <c r="E329" s="2" t="s">
        <v>432</v>
      </c>
      <c r="F329" s="2" t="str" cm="1">
        <f t="array" ref="F329">INDEX($E$63:$E$161,MATCH($E329,$D$63:$D$161,0),)</f>
        <v>Heat Pump</v>
      </c>
      <c r="G329" s="150">
        <v>0</v>
      </c>
      <c r="H329" s="150">
        <v>0</v>
      </c>
      <c r="I329" s="150">
        <v>0</v>
      </c>
      <c r="J329" s="150">
        <v>0</v>
      </c>
      <c r="K329" s="150">
        <v>0</v>
      </c>
      <c r="L329" s="150">
        <v>0</v>
      </c>
      <c r="M329" s="150">
        <v>217</v>
      </c>
      <c r="N329" s="150">
        <v>694</v>
      </c>
      <c r="O329" s="150">
        <v>1473</v>
      </c>
      <c r="P329" s="150">
        <v>2594</v>
      </c>
      <c r="Q329" s="150">
        <v>4097</v>
      </c>
      <c r="R329" s="150">
        <v>5699</v>
      </c>
      <c r="S329" s="150">
        <v>7402</v>
      </c>
      <c r="T329" s="150">
        <v>9203</v>
      </c>
      <c r="U329" s="150">
        <v>11103</v>
      </c>
      <c r="V329" s="150">
        <v>13102</v>
      </c>
      <c r="W329" s="150">
        <v>15200</v>
      </c>
      <c r="X329" s="150">
        <v>17395</v>
      </c>
      <c r="Y329" s="150">
        <v>19683</v>
      </c>
      <c r="Z329" s="150">
        <v>21962</v>
      </c>
      <c r="AA329" s="150">
        <v>24226</v>
      </c>
      <c r="AB329" s="150">
        <v>26476</v>
      </c>
      <c r="AC329" s="150">
        <v>28700</v>
      </c>
      <c r="AD329" s="150">
        <v>30891</v>
      </c>
      <c r="AE329" s="150">
        <v>33024</v>
      </c>
      <c r="AF329" s="150">
        <v>35079</v>
      </c>
    </row>
    <row r="330" spans="2:32" x14ac:dyDescent="0.2">
      <c r="B330" s="2" t="s">
        <v>39</v>
      </c>
      <c r="C330" s="2" t="s">
        <v>450</v>
      </c>
      <c r="D330" s="2" t="s">
        <v>416</v>
      </c>
      <c r="E330" s="2" t="s">
        <v>433</v>
      </c>
      <c r="F330" s="2" t="str" cm="1">
        <f t="array" ref="F330">INDEX($E$63:$E$161,MATCH($E330,$D$63:$D$161,0),)</f>
        <v>Distillate</v>
      </c>
      <c r="G330" s="150">
        <v>5632</v>
      </c>
      <c r="H330" s="150">
        <v>7380</v>
      </c>
      <c r="I330" s="150">
        <v>9130</v>
      </c>
      <c r="J330" s="150">
        <v>10827</v>
      </c>
      <c r="K330" s="150">
        <v>12435</v>
      </c>
      <c r="L330" s="150">
        <v>13950</v>
      </c>
      <c r="M330" s="150">
        <v>15435</v>
      </c>
      <c r="N330" s="150">
        <v>16887</v>
      </c>
      <c r="O330" s="150">
        <v>18299</v>
      </c>
      <c r="P330" s="150">
        <v>19659</v>
      </c>
      <c r="Q330" s="150">
        <v>20950</v>
      </c>
      <c r="R330" s="150">
        <v>22172</v>
      </c>
      <c r="S330" s="150">
        <v>23309</v>
      </c>
      <c r="T330" s="150">
        <v>24342</v>
      </c>
      <c r="U330" s="150">
        <v>25253</v>
      </c>
      <c r="V330" s="150">
        <v>26023</v>
      </c>
      <c r="W330" s="150">
        <v>26643</v>
      </c>
      <c r="X330" s="150">
        <v>27098</v>
      </c>
      <c r="Y330" s="150">
        <v>27378</v>
      </c>
      <c r="Z330" s="150">
        <v>27528</v>
      </c>
      <c r="AA330" s="150">
        <v>27549</v>
      </c>
      <c r="AB330" s="150">
        <v>27441</v>
      </c>
      <c r="AC330" s="150">
        <v>27226</v>
      </c>
      <c r="AD330" s="150">
        <v>26900</v>
      </c>
      <c r="AE330" s="150">
        <v>26480</v>
      </c>
      <c r="AF330" s="150">
        <v>25995</v>
      </c>
    </row>
    <row r="331" spans="2:32" x14ac:dyDescent="0.2">
      <c r="B331" s="2" t="s">
        <v>39</v>
      </c>
      <c r="C331" s="2" t="s">
        <v>450</v>
      </c>
      <c r="D331" s="2" t="s">
        <v>416</v>
      </c>
      <c r="E331" s="2" t="s">
        <v>434</v>
      </c>
      <c r="F331" s="2" t="str" cm="1">
        <f t="array" ref="F331">INDEX($E$63:$E$161,MATCH($E331,$D$63:$D$161,0),)</f>
        <v>Distillate</v>
      </c>
      <c r="G331" s="150">
        <v>23435</v>
      </c>
      <c r="H331" s="150">
        <v>30714</v>
      </c>
      <c r="I331" s="150">
        <v>37996</v>
      </c>
      <c r="J331" s="150">
        <v>45062</v>
      </c>
      <c r="K331" s="150">
        <v>51752</v>
      </c>
      <c r="L331" s="150">
        <v>58055</v>
      </c>
      <c r="M331" s="150">
        <v>64230</v>
      </c>
      <c r="N331" s="150">
        <v>70264</v>
      </c>
      <c r="O331" s="150">
        <v>76138</v>
      </c>
      <c r="P331" s="150">
        <v>81768</v>
      </c>
      <c r="Q331" s="150">
        <v>87113</v>
      </c>
      <c r="R331" s="150">
        <v>92164</v>
      </c>
      <c r="S331" s="150">
        <v>96856</v>
      </c>
      <c r="T331" s="150">
        <v>101104</v>
      </c>
      <c r="U331" s="150">
        <v>104845</v>
      </c>
      <c r="V331" s="150">
        <v>107998</v>
      </c>
      <c r="W331" s="150">
        <v>110521</v>
      </c>
      <c r="X331" s="150">
        <v>112347</v>
      </c>
      <c r="Y331" s="150">
        <v>113436</v>
      </c>
      <c r="Z331" s="150">
        <v>113976</v>
      </c>
      <c r="AA331" s="150">
        <v>113980</v>
      </c>
      <c r="AB331" s="150">
        <v>113471</v>
      </c>
      <c r="AC331" s="150">
        <v>112486</v>
      </c>
      <c r="AD331" s="150">
        <v>111081</v>
      </c>
      <c r="AE331" s="150">
        <v>109306</v>
      </c>
      <c r="AF331" s="150">
        <v>107279</v>
      </c>
    </row>
    <row r="332" spans="2:32" x14ac:dyDescent="0.2">
      <c r="B332" s="2" t="s">
        <v>39</v>
      </c>
      <c r="C332" s="2" t="s">
        <v>450</v>
      </c>
      <c r="D332" s="2" t="s">
        <v>416</v>
      </c>
      <c r="E332" s="2" t="s">
        <v>435</v>
      </c>
      <c r="F332" s="2" t="str" cm="1">
        <f t="array" ref="F332">INDEX($E$63:$E$161,MATCH($E332,$D$63:$D$161,0),)</f>
        <v>Gas</v>
      </c>
      <c r="G332" s="150">
        <v>12581</v>
      </c>
      <c r="H332" s="150">
        <v>16786</v>
      </c>
      <c r="I332" s="150">
        <v>20960</v>
      </c>
      <c r="J332" s="150">
        <v>24965</v>
      </c>
      <c r="K332" s="150">
        <v>28957</v>
      </c>
      <c r="L332" s="150">
        <v>32937</v>
      </c>
      <c r="M332" s="150">
        <v>36817</v>
      </c>
      <c r="N332" s="150">
        <v>40592</v>
      </c>
      <c r="O332" s="150">
        <v>44306</v>
      </c>
      <c r="P332" s="150">
        <v>47978</v>
      </c>
      <c r="Q332" s="150">
        <v>51610</v>
      </c>
      <c r="R332" s="150">
        <v>55195</v>
      </c>
      <c r="S332" s="150">
        <v>58693</v>
      </c>
      <c r="T332" s="150">
        <v>62059</v>
      </c>
      <c r="U332" s="150">
        <v>65256</v>
      </c>
      <c r="V332" s="150">
        <v>68245</v>
      </c>
      <c r="W332" s="150">
        <v>70991</v>
      </c>
      <c r="X332" s="150">
        <v>73465</v>
      </c>
      <c r="Y332" s="150">
        <v>75636</v>
      </c>
      <c r="Z332" s="150">
        <v>77482</v>
      </c>
      <c r="AA332" s="150">
        <v>79010</v>
      </c>
      <c r="AB332" s="150">
        <v>80224</v>
      </c>
      <c r="AC332" s="150">
        <v>81136</v>
      </c>
      <c r="AD332" s="150">
        <v>81767</v>
      </c>
      <c r="AE332" s="150">
        <v>82152</v>
      </c>
      <c r="AF332" s="150">
        <v>82353</v>
      </c>
    </row>
    <row r="333" spans="2:32" x14ac:dyDescent="0.2">
      <c r="B333" s="2" t="s">
        <v>39</v>
      </c>
      <c r="C333" s="2" t="s">
        <v>450</v>
      </c>
      <c r="D333" s="2" t="s">
        <v>416</v>
      </c>
      <c r="E333" s="2" t="s">
        <v>436</v>
      </c>
      <c r="F333" s="2" t="str" cm="1">
        <f t="array" ref="F333">INDEX($E$63:$E$161,MATCH($E333,$D$63:$D$161,0),)</f>
        <v>Gas</v>
      </c>
      <c r="G333" s="150">
        <v>112741</v>
      </c>
      <c r="H333" s="150">
        <v>150408</v>
      </c>
      <c r="I333" s="150">
        <v>187781</v>
      </c>
      <c r="J333" s="150">
        <v>223652</v>
      </c>
      <c r="K333" s="150">
        <v>259421</v>
      </c>
      <c r="L333" s="150">
        <v>295076</v>
      </c>
      <c r="M333" s="150">
        <v>329815</v>
      </c>
      <c r="N333" s="150">
        <v>363563</v>
      </c>
      <c r="O333" s="150">
        <v>396713</v>
      </c>
      <c r="P333" s="150">
        <v>429442</v>
      </c>
      <c r="Q333" s="150">
        <v>461754</v>
      </c>
      <c r="R333" s="150">
        <v>493609</v>
      </c>
      <c r="S333" s="150">
        <v>524681</v>
      </c>
      <c r="T333" s="150">
        <v>554559</v>
      </c>
      <c r="U333" s="150">
        <v>582915</v>
      </c>
      <c r="V333" s="150">
        <v>609373</v>
      </c>
      <c r="W333" s="150">
        <v>633654</v>
      </c>
      <c r="X333" s="150">
        <v>655438</v>
      </c>
      <c r="Y333" s="150">
        <v>674537</v>
      </c>
      <c r="Z333" s="150">
        <v>690787</v>
      </c>
      <c r="AA333" s="150">
        <v>704174</v>
      </c>
      <c r="AB333" s="150">
        <v>714740</v>
      </c>
      <c r="AC333" s="150">
        <v>722616</v>
      </c>
      <c r="AD333" s="150">
        <v>728043</v>
      </c>
      <c r="AE333" s="150">
        <v>731291</v>
      </c>
      <c r="AF333" s="150">
        <v>732908</v>
      </c>
    </row>
    <row r="334" spans="2:32" x14ac:dyDescent="0.2">
      <c r="B334" s="2" t="s">
        <v>39</v>
      </c>
      <c r="C334" s="2" t="s">
        <v>450</v>
      </c>
      <c r="D334" s="2" t="s">
        <v>416</v>
      </c>
      <c r="E334" s="2" t="s">
        <v>422</v>
      </c>
      <c r="F334" s="2" t="str" cm="1">
        <f t="array" ref="F334">INDEX($E$63:$E$161,MATCH($E334,$D$63:$D$161,0),)</f>
        <v>Electric Resistance</v>
      </c>
      <c r="G334" s="150">
        <v>443128.95528566191</v>
      </c>
      <c r="H334" s="150">
        <v>439165.95528566191</v>
      </c>
      <c r="I334" s="150">
        <v>434371.95528566191</v>
      </c>
      <c r="J334" s="150">
        <v>428745.95528566191</v>
      </c>
      <c r="K334" s="150">
        <v>422291.95528566191</v>
      </c>
      <c r="L334" s="150">
        <v>415012.95528566191</v>
      </c>
      <c r="M334" s="150">
        <v>407517.95528566191</v>
      </c>
      <c r="N334" s="150">
        <v>399803.95528566191</v>
      </c>
      <c r="O334" s="150">
        <v>391265.95528566191</v>
      </c>
      <c r="P334" s="150">
        <v>381664.95528566191</v>
      </c>
      <c r="Q334" s="150">
        <v>371016.95528566191</v>
      </c>
      <c r="R334" s="150">
        <v>359317.95528566191</v>
      </c>
      <c r="S334" s="150">
        <v>346607.95528566191</v>
      </c>
      <c r="T334" s="150">
        <v>332897.95528566191</v>
      </c>
      <c r="U334" s="150">
        <v>318266.95528566191</v>
      </c>
      <c r="V334" s="150">
        <v>302730.95528566191</v>
      </c>
      <c r="W334" s="150">
        <v>286356.95528566191</v>
      </c>
      <c r="X334" s="150">
        <v>269187.95528566191</v>
      </c>
      <c r="Y334" s="150">
        <v>251305.95528566191</v>
      </c>
      <c r="Z334" s="150">
        <v>233859.95528566191</v>
      </c>
      <c r="AA334" s="150">
        <v>216924.95528566191</v>
      </c>
      <c r="AB334" s="150">
        <v>200538.95528566191</v>
      </c>
      <c r="AC334" s="150">
        <v>184752.95528566191</v>
      </c>
      <c r="AD334" s="150">
        <v>169618.95528566191</v>
      </c>
      <c r="AE334" s="150">
        <v>155182.95528566191</v>
      </c>
      <c r="AF334" s="150">
        <v>141498.95528566191</v>
      </c>
    </row>
    <row r="335" spans="2:32" x14ac:dyDescent="0.2">
      <c r="B335" s="2" t="s">
        <v>39</v>
      </c>
      <c r="C335" s="2" t="s">
        <v>450</v>
      </c>
      <c r="D335" s="2" t="s">
        <v>416</v>
      </c>
      <c r="E335" s="2" t="s">
        <v>437</v>
      </c>
      <c r="F335" s="2" t="str" cm="1">
        <f t="array" ref="F335">INDEX($E$63:$E$161,MATCH($E335,$D$63:$D$161,0),)</f>
        <v>Gas</v>
      </c>
      <c r="G335" s="150">
        <v>91404.108069586116</v>
      </c>
      <c r="H335" s="150">
        <v>87231.108069586116</v>
      </c>
      <c r="I335" s="150">
        <v>83105.108069586116</v>
      </c>
      <c r="J335" s="150">
        <v>78969.108069586116</v>
      </c>
      <c r="K335" s="150">
        <v>74841.108069586131</v>
      </c>
      <c r="L335" s="150">
        <v>70718.108069586116</v>
      </c>
      <c r="M335" s="150">
        <v>66599.108069586116</v>
      </c>
      <c r="N335" s="150">
        <v>62498.108069586109</v>
      </c>
      <c r="O335" s="150">
        <v>58420.108069586116</v>
      </c>
      <c r="P335" s="150">
        <v>54377.108069586116</v>
      </c>
      <c r="Q335" s="150">
        <v>50370.108069586116</v>
      </c>
      <c r="R335" s="150">
        <v>46414.108069586131</v>
      </c>
      <c r="S335" s="150">
        <v>42544.108069586116</v>
      </c>
      <c r="T335" s="150">
        <v>38805.108069586116</v>
      </c>
      <c r="U335" s="150">
        <v>35238.108069586116</v>
      </c>
      <c r="V335" s="150">
        <v>31881.10806958612</v>
      </c>
      <c r="W335" s="150">
        <v>28769.10806958612</v>
      </c>
      <c r="X335" s="150">
        <v>25939.10806958612</v>
      </c>
      <c r="Y335" s="150">
        <v>23415.10806958612</v>
      </c>
      <c r="Z335" s="150">
        <v>21216.10806958612</v>
      </c>
      <c r="AA335" s="150">
        <v>19343.10806958612</v>
      </c>
      <c r="AB335" s="150">
        <v>17803.10806958612</v>
      </c>
      <c r="AC335" s="150">
        <v>16580.10806958612</v>
      </c>
      <c r="AD335" s="150">
        <v>15655.10806958612</v>
      </c>
      <c r="AE335" s="150">
        <v>15002.10806958612</v>
      </c>
      <c r="AF335" s="150">
        <v>14562.10806958612</v>
      </c>
    </row>
    <row r="336" spans="2:32" x14ac:dyDescent="0.2">
      <c r="B336" s="2" t="s">
        <v>39</v>
      </c>
      <c r="C336" s="2" t="s">
        <v>450</v>
      </c>
      <c r="D336" s="2" t="s">
        <v>416</v>
      </c>
      <c r="E336" s="2" t="s">
        <v>438</v>
      </c>
      <c r="F336" s="2" t="str" cm="1">
        <f t="array" ref="F336">INDEX($E$63:$E$161,MATCH($E336,$D$63:$D$161,0),)</f>
        <v>Gas</v>
      </c>
      <c r="G336" s="150">
        <v>816947.17571097042</v>
      </c>
      <c r="H336" s="150">
        <v>779195.17571097042</v>
      </c>
      <c r="I336" s="150">
        <v>741831.17571097042</v>
      </c>
      <c r="J336" s="150">
        <v>704397.17571097042</v>
      </c>
      <c r="K336" s="150">
        <v>667081.17571097042</v>
      </c>
      <c r="L336" s="150">
        <v>629882.17571097042</v>
      </c>
      <c r="M336" s="150">
        <v>592685.17571097042</v>
      </c>
      <c r="N336" s="150">
        <v>555559.17571097042</v>
      </c>
      <c r="O336" s="150">
        <v>518675.17571097042</v>
      </c>
      <c r="P336" s="150">
        <v>482165.17571097042</v>
      </c>
      <c r="Q336" s="150">
        <v>446074.17571097048</v>
      </c>
      <c r="R336" s="150">
        <v>410446.17571097042</v>
      </c>
      <c r="S336" s="150">
        <v>375602.17571097048</v>
      </c>
      <c r="T336" s="150">
        <v>341977.17571097048</v>
      </c>
      <c r="U336" s="150">
        <v>309883.17571097048</v>
      </c>
      <c r="V336" s="150">
        <v>279711.17571097048</v>
      </c>
      <c r="W336" s="150">
        <v>251744.17571097051</v>
      </c>
      <c r="X336" s="150">
        <v>226307.17571097039</v>
      </c>
      <c r="Y336" s="150">
        <v>203629.17571097039</v>
      </c>
      <c r="Z336" s="150">
        <v>183885.17571097039</v>
      </c>
      <c r="AA336" s="150">
        <v>167109.17571097039</v>
      </c>
      <c r="AB336" s="150">
        <v>153291.17571097039</v>
      </c>
      <c r="AC336" s="150">
        <v>142334.17571097039</v>
      </c>
      <c r="AD336" s="150">
        <v>134036.17571097039</v>
      </c>
      <c r="AE336" s="150">
        <v>128156.1757109704</v>
      </c>
      <c r="AF336" s="150">
        <v>124202.1757109704</v>
      </c>
    </row>
    <row r="337" spans="2:32" x14ac:dyDescent="0.2">
      <c r="B337" s="2" t="s">
        <v>39</v>
      </c>
      <c r="C337" s="2" t="s">
        <v>450</v>
      </c>
      <c r="D337" s="2" t="s">
        <v>416</v>
      </c>
      <c r="E337" s="2" t="s">
        <v>439</v>
      </c>
      <c r="F337" s="2" t="str" cm="1">
        <f t="array" ref="F337">INDEX($E$63:$E$161,MATCH($E337,$D$63:$D$161,0),)</f>
        <v>Heat Pump</v>
      </c>
      <c r="G337" s="150">
        <v>2940</v>
      </c>
      <c r="H337" s="150">
        <v>4739</v>
      </c>
      <c r="I337" s="150">
        <v>6811</v>
      </c>
      <c r="J337" s="150">
        <v>9601</v>
      </c>
      <c r="K337" s="150">
        <v>12739</v>
      </c>
      <c r="L337" s="150">
        <v>16226</v>
      </c>
      <c r="M337" s="150">
        <v>20055</v>
      </c>
      <c r="N337" s="150">
        <v>24231</v>
      </c>
      <c r="O337" s="150">
        <v>28750</v>
      </c>
      <c r="P337" s="150">
        <v>33605</v>
      </c>
      <c r="Q337" s="150">
        <v>38795</v>
      </c>
      <c r="R337" s="150">
        <v>44314</v>
      </c>
      <c r="S337" s="150">
        <v>50158</v>
      </c>
      <c r="T337" s="150">
        <v>56312</v>
      </c>
      <c r="U337" s="150">
        <v>62751</v>
      </c>
      <c r="V337" s="150">
        <v>69450</v>
      </c>
      <c r="W337" s="150">
        <v>76382</v>
      </c>
      <c r="X337" s="150">
        <v>83529</v>
      </c>
      <c r="Y337" s="150">
        <v>90848</v>
      </c>
      <c r="Z337" s="150">
        <v>97962</v>
      </c>
      <c r="AA337" s="150">
        <v>104834</v>
      </c>
      <c r="AB337" s="150">
        <v>111423</v>
      </c>
      <c r="AC337" s="150">
        <v>117710</v>
      </c>
      <c r="AD337" s="150">
        <v>123674</v>
      </c>
      <c r="AE337" s="150">
        <v>129279</v>
      </c>
      <c r="AF337" s="150">
        <v>134515</v>
      </c>
    </row>
    <row r="338" spans="2:32" x14ac:dyDescent="0.2">
      <c r="B338" s="2" t="s">
        <v>39</v>
      </c>
      <c r="C338" s="2" t="s">
        <v>450</v>
      </c>
      <c r="D338" s="2" t="s">
        <v>416</v>
      </c>
      <c r="E338" s="2" t="s">
        <v>440</v>
      </c>
      <c r="F338" s="2" t="str" cm="1">
        <f t="array" ref="F338">INDEX($E$63:$E$161,MATCH($E338,$D$63:$D$161,0),)</f>
        <v>Other</v>
      </c>
      <c r="G338" s="150">
        <v>28185.681484872319</v>
      </c>
      <c r="H338" s="150">
        <v>28226.681484872319</v>
      </c>
      <c r="I338" s="150">
        <v>28258.681484872319</v>
      </c>
      <c r="J338" s="150">
        <v>28291.681484872319</v>
      </c>
      <c r="K338" s="150">
        <v>28319.681484872319</v>
      </c>
      <c r="L338" s="150">
        <v>28348.681484872319</v>
      </c>
      <c r="M338" s="150">
        <v>28380.681484872319</v>
      </c>
      <c r="N338" s="150">
        <v>28411.681484872319</v>
      </c>
      <c r="O338" s="150">
        <v>28441.681484872319</v>
      </c>
      <c r="P338" s="150">
        <v>28473.681484872319</v>
      </c>
      <c r="Q338" s="150">
        <v>28501.681484872312</v>
      </c>
      <c r="R338" s="150">
        <v>28531.681484872319</v>
      </c>
      <c r="S338" s="150">
        <v>28559.681484872319</v>
      </c>
      <c r="T338" s="150">
        <v>28590.681484872319</v>
      </c>
      <c r="U338" s="150">
        <v>28617.681484872319</v>
      </c>
      <c r="V338" s="150">
        <v>28642.681484872319</v>
      </c>
      <c r="W338" s="150">
        <v>28666.681484872319</v>
      </c>
      <c r="X338" s="150">
        <v>28687.681484872319</v>
      </c>
      <c r="Y338" s="150">
        <v>28704.681484872319</v>
      </c>
      <c r="Z338" s="150">
        <v>28720.681484872319</v>
      </c>
      <c r="AA338" s="150">
        <v>28735.681484872319</v>
      </c>
      <c r="AB338" s="150">
        <v>28748.681484872319</v>
      </c>
      <c r="AC338" s="150">
        <v>28758.681484872319</v>
      </c>
      <c r="AD338" s="150">
        <v>28767.681484872319</v>
      </c>
      <c r="AE338" s="150">
        <v>28775.681484872319</v>
      </c>
      <c r="AF338" s="150">
        <v>28784.681484872319</v>
      </c>
    </row>
    <row r="339" spans="2:32" x14ac:dyDescent="0.2">
      <c r="B339" s="2" t="s">
        <v>39</v>
      </c>
      <c r="C339" s="2" t="s">
        <v>450</v>
      </c>
      <c r="D339" s="2" t="s">
        <v>416</v>
      </c>
      <c r="E339" s="2" t="s">
        <v>441</v>
      </c>
      <c r="F339" s="2" t="str" cm="1">
        <f t="array" ref="F339">INDEX($E$63:$E$161,MATCH($E339,$D$63:$D$161,0),)</f>
        <v>Other</v>
      </c>
      <c r="G339" s="150">
        <v>2583.0499643116218</v>
      </c>
      <c r="H339" s="150">
        <v>2599.0499643116218</v>
      </c>
      <c r="I339" s="150">
        <v>2613.0499643116218</v>
      </c>
      <c r="J339" s="150">
        <v>2632.0499643116218</v>
      </c>
      <c r="K339" s="150">
        <v>2649.0499643116218</v>
      </c>
      <c r="L339" s="150">
        <v>2666.0499643116218</v>
      </c>
      <c r="M339" s="150">
        <v>2681.0499643116218</v>
      </c>
      <c r="N339" s="150">
        <v>2699.0499643116218</v>
      </c>
      <c r="O339" s="150">
        <v>2716.0499643116218</v>
      </c>
      <c r="P339" s="150">
        <v>2730.0499643116218</v>
      </c>
      <c r="Q339" s="150">
        <v>2746.0499643116218</v>
      </c>
      <c r="R339" s="150">
        <v>2762.0499643116218</v>
      </c>
      <c r="S339" s="150">
        <v>2778.0499643116218</v>
      </c>
      <c r="T339" s="150">
        <v>2793.0499643116218</v>
      </c>
      <c r="U339" s="150">
        <v>2807.0499643116218</v>
      </c>
      <c r="V339" s="150">
        <v>2821.0499643116218</v>
      </c>
      <c r="W339" s="150">
        <v>2835.0499643116218</v>
      </c>
      <c r="X339" s="150">
        <v>2848.0499643116218</v>
      </c>
      <c r="Y339" s="150">
        <v>2860.0499643116218</v>
      </c>
      <c r="Z339" s="150">
        <v>2871.0499643116218</v>
      </c>
      <c r="AA339" s="150">
        <v>2880.0499643116218</v>
      </c>
      <c r="AB339" s="150">
        <v>2888.0499643116218</v>
      </c>
      <c r="AC339" s="150">
        <v>2892.0499643116218</v>
      </c>
      <c r="AD339" s="150">
        <v>2895.0499643116218</v>
      </c>
      <c r="AE339" s="150">
        <v>2897.0499643116218</v>
      </c>
      <c r="AF339" s="150">
        <v>2899.0499643116218</v>
      </c>
    </row>
    <row r="340" spans="2:32" x14ac:dyDescent="0.2">
      <c r="B340" s="2"/>
      <c r="C340" s="2"/>
      <c r="D340" s="2" t="s">
        <v>448</v>
      </c>
      <c r="E340" s="2"/>
      <c r="F340" s="2"/>
      <c r="G340" s="150"/>
      <c r="H340" s="150"/>
      <c r="I340" s="150"/>
      <c r="J340" s="150"/>
      <c r="K340" s="150"/>
      <c r="L340" s="150"/>
      <c r="M340" s="150"/>
      <c r="N340" s="150"/>
      <c r="O340" s="150"/>
      <c r="P340" s="150"/>
      <c r="Q340" s="150"/>
      <c r="R340" s="150"/>
      <c r="S340" s="150"/>
      <c r="T340" s="150"/>
      <c r="U340" s="150"/>
      <c r="V340" s="150"/>
      <c r="W340" s="150"/>
      <c r="X340" s="150"/>
      <c r="Y340" s="150"/>
      <c r="Z340" s="150"/>
      <c r="AA340" s="150"/>
      <c r="AB340" s="150"/>
      <c r="AC340" s="150"/>
      <c r="AD340" s="150"/>
      <c r="AE340" s="150"/>
      <c r="AF340" s="150"/>
    </row>
    <row r="341" spans="2:32" x14ac:dyDescent="0.2">
      <c r="B341" s="2" t="s">
        <v>35</v>
      </c>
      <c r="C341" s="2" t="s">
        <v>450</v>
      </c>
      <c r="D341" s="2" t="s">
        <v>416</v>
      </c>
      <c r="E341" s="2" t="s">
        <v>428</v>
      </c>
      <c r="F341" s="2" t="str" cm="1">
        <f t="array" ref="F341">INDEX($E$63:$E$161,MATCH($E341,$D$63:$D$161,0),)</f>
        <v>Distillate</v>
      </c>
      <c r="G341" s="150">
        <v>53273.622907506047</v>
      </c>
      <c r="H341" s="150">
        <v>50852.622907506047</v>
      </c>
      <c r="I341" s="150">
        <v>48421.622907506047</v>
      </c>
      <c r="J341" s="150">
        <v>45970.622907506047</v>
      </c>
      <c r="K341" s="150">
        <v>43502.622907506047</v>
      </c>
      <c r="L341" s="150">
        <v>41017.622907506047</v>
      </c>
      <c r="M341" s="150">
        <v>38531.622907506047</v>
      </c>
      <c r="N341" s="150">
        <v>36053.622907506047</v>
      </c>
      <c r="O341" s="150">
        <v>33588.622907506047</v>
      </c>
      <c r="P341" s="150">
        <v>31142.622907506051</v>
      </c>
      <c r="Q341" s="150">
        <v>28716.622907506058</v>
      </c>
      <c r="R341" s="150">
        <v>26309.622907506058</v>
      </c>
      <c r="S341" s="150">
        <v>23947.622907506058</v>
      </c>
      <c r="T341" s="150">
        <v>21656.622907506058</v>
      </c>
      <c r="U341" s="150">
        <v>19452.622907506069</v>
      </c>
      <c r="V341" s="150">
        <v>17368.622907506058</v>
      </c>
      <c r="W341" s="150">
        <v>15417.62290750606</v>
      </c>
      <c r="X341" s="150">
        <v>13626.62290750606</v>
      </c>
      <c r="Y341" s="150">
        <v>12004.62290750606</v>
      </c>
      <c r="Z341" s="150">
        <v>10570.62290750606</v>
      </c>
      <c r="AA341" s="150">
        <v>9326.6229075060601</v>
      </c>
      <c r="AB341" s="150">
        <v>8273.6229075060601</v>
      </c>
      <c r="AC341" s="150">
        <v>7413.622907506061</v>
      </c>
      <c r="AD341" s="150">
        <v>6731.622907506061</v>
      </c>
      <c r="AE341" s="150">
        <v>6210.622907506061</v>
      </c>
      <c r="AF341" s="150">
        <v>5815.622907506061</v>
      </c>
    </row>
    <row r="342" spans="2:32" x14ac:dyDescent="0.2">
      <c r="B342" s="2" t="s">
        <v>35</v>
      </c>
      <c r="C342" s="2" t="s">
        <v>450</v>
      </c>
      <c r="D342" s="2" t="s">
        <v>416</v>
      </c>
      <c r="E342" s="2" t="s">
        <v>429</v>
      </c>
      <c r="F342" s="2" t="str" cm="1">
        <f t="array" ref="F342">INDEX($E$63:$E$161,MATCH($E342,$D$63:$D$161,0),)</f>
        <v>Distillate</v>
      </c>
      <c r="G342" s="150">
        <v>220824.97844065161</v>
      </c>
      <c r="H342" s="150">
        <v>210695.97844065161</v>
      </c>
      <c r="I342" s="150">
        <v>200494.97844065161</v>
      </c>
      <c r="J342" s="150">
        <v>190228.9784406515</v>
      </c>
      <c r="K342" s="150">
        <v>179889.9784406515</v>
      </c>
      <c r="L342" s="150">
        <v>169487.9784406515</v>
      </c>
      <c r="M342" s="150">
        <v>159093.97844065161</v>
      </c>
      <c r="N342" s="150">
        <v>148736.97844065161</v>
      </c>
      <c r="O342" s="150">
        <v>138430.97844065161</v>
      </c>
      <c r="P342" s="150">
        <v>128204.9784406516</v>
      </c>
      <c r="Q342" s="150">
        <v>118071.9784406516</v>
      </c>
      <c r="R342" s="150">
        <v>108034.9784406516</v>
      </c>
      <c r="S342" s="150">
        <v>98178.978440651597</v>
      </c>
      <c r="T342" s="150">
        <v>88614.978440651597</v>
      </c>
      <c r="U342" s="150">
        <v>79433.978440651583</v>
      </c>
      <c r="V342" s="150">
        <v>70739.978440651583</v>
      </c>
      <c r="W342" s="150">
        <v>62624.97844065159</v>
      </c>
      <c r="X342" s="150">
        <v>55163.97844065159</v>
      </c>
      <c r="Y342" s="150">
        <v>48424.97844065159</v>
      </c>
      <c r="Z342" s="150">
        <v>42469.97844065159</v>
      </c>
      <c r="AA342" s="150">
        <v>37309.978440651583</v>
      </c>
      <c r="AB342" s="150">
        <v>32950.978440651583</v>
      </c>
      <c r="AC342" s="150">
        <v>29373.978440651579</v>
      </c>
      <c r="AD342" s="150">
        <v>26537.978440651579</v>
      </c>
      <c r="AE342" s="150">
        <v>24374.978440651579</v>
      </c>
      <c r="AF342" s="150">
        <v>22767.978440651579</v>
      </c>
    </row>
    <row r="343" spans="2:32" x14ac:dyDescent="0.2">
      <c r="B343" s="2" t="s">
        <v>35</v>
      </c>
      <c r="C343" s="2" t="s">
        <v>450</v>
      </c>
      <c r="D343" s="2" t="s">
        <v>416</v>
      </c>
      <c r="E343" s="2" t="s">
        <v>266</v>
      </c>
      <c r="F343" s="2" t="str" cm="1">
        <f t="array" ref="F343">INDEX($E$63:$E$161,MATCH($E343,$D$63:$D$161,0),)</f>
        <v>Other</v>
      </c>
      <c r="G343" s="150">
        <v>28739.124047199421</v>
      </c>
      <c r="H343" s="150">
        <v>28747.124047199421</v>
      </c>
      <c r="I343" s="150">
        <v>28752.124047199421</v>
      </c>
      <c r="J343" s="150">
        <v>28760.124047199421</v>
      </c>
      <c r="K343" s="150">
        <v>28766.124047199421</v>
      </c>
      <c r="L343" s="150">
        <v>28770.124047199432</v>
      </c>
      <c r="M343" s="150">
        <v>28777.124047199432</v>
      </c>
      <c r="N343" s="150">
        <v>28784.124047199432</v>
      </c>
      <c r="O343" s="150">
        <v>28788.124047199432</v>
      </c>
      <c r="P343" s="150">
        <v>28791.124047199421</v>
      </c>
      <c r="Q343" s="150">
        <v>28794.124047199421</v>
      </c>
      <c r="R343" s="150">
        <v>28797.124047199421</v>
      </c>
      <c r="S343" s="150">
        <v>28802.124047199421</v>
      </c>
      <c r="T343" s="150">
        <v>28806.124047199421</v>
      </c>
      <c r="U343" s="150">
        <v>28809.124047199421</v>
      </c>
      <c r="V343" s="150">
        <v>28811.124047199421</v>
      </c>
      <c r="W343" s="150">
        <v>28813.124047199421</v>
      </c>
      <c r="X343" s="150">
        <v>28814.124047199421</v>
      </c>
      <c r="Y343" s="150">
        <v>28815.124047199421</v>
      </c>
      <c r="Z343" s="150">
        <v>28816.124047199421</v>
      </c>
      <c r="AA343" s="150">
        <v>28817.124047199421</v>
      </c>
      <c r="AB343" s="150">
        <v>28818.124047199421</v>
      </c>
      <c r="AC343" s="150">
        <v>28819.124047199421</v>
      </c>
      <c r="AD343" s="150">
        <v>28820.124047199421</v>
      </c>
      <c r="AE343" s="150">
        <v>28820.124047199421</v>
      </c>
      <c r="AF343" s="150">
        <v>28821.124047199421</v>
      </c>
    </row>
    <row r="344" spans="2:32" x14ac:dyDescent="0.2">
      <c r="B344" s="2" t="s">
        <v>35</v>
      </c>
      <c r="C344" s="2" t="s">
        <v>450</v>
      </c>
      <c r="D344" s="2" t="s">
        <v>416</v>
      </c>
      <c r="E344" s="2" t="s">
        <v>430</v>
      </c>
      <c r="F344" s="2" t="str" cm="1">
        <f t="array" ref="F344">INDEX($E$63:$E$161,MATCH($E344,$D$63:$D$161,0),)</f>
        <v>Heat Pump</v>
      </c>
      <c r="G344" s="150">
        <v>114176.899960902</v>
      </c>
      <c r="H344" s="150">
        <v>116516.899960902</v>
      </c>
      <c r="I344" s="150">
        <v>119002.899960902</v>
      </c>
      <c r="J344" s="150">
        <v>121678.899960902</v>
      </c>
      <c r="K344" s="150">
        <v>124538.899960902</v>
      </c>
      <c r="L344" s="150">
        <v>127584.899960902</v>
      </c>
      <c r="M344" s="150">
        <v>130666.899960902</v>
      </c>
      <c r="N344" s="150">
        <v>133778.899960902</v>
      </c>
      <c r="O344" s="150">
        <v>136903.899960902</v>
      </c>
      <c r="P344" s="150">
        <v>140018.899960902</v>
      </c>
      <c r="Q344" s="150">
        <v>143111.899960902</v>
      </c>
      <c r="R344" s="150">
        <v>146316.899960902</v>
      </c>
      <c r="S344" s="150">
        <v>149604.899960902</v>
      </c>
      <c r="T344" s="150">
        <v>152941.899960902</v>
      </c>
      <c r="U344" s="150">
        <v>156297.899960902</v>
      </c>
      <c r="V344" s="150">
        <v>159662.899960902</v>
      </c>
      <c r="W344" s="150">
        <v>163011.899960902</v>
      </c>
      <c r="X344" s="150">
        <v>166323.899960902</v>
      </c>
      <c r="Y344" s="150">
        <v>169583.899960902</v>
      </c>
      <c r="Z344" s="150">
        <v>172756.899960902</v>
      </c>
      <c r="AA344" s="150">
        <v>175843.899960902</v>
      </c>
      <c r="AB344" s="150">
        <v>178842.899960902</v>
      </c>
      <c r="AC344" s="150">
        <v>181748.899960902</v>
      </c>
      <c r="AD344" s="150">
        <v>184561.899960902</v>
      </c>
      <c r="AE344" s="150">
        <v>187289.899960902</v>
      </c>
      <c r="AF344" s="150">
        <v>189951.899960902</v>
      </c>
    </row>
    <row r="345" spans="2:32" x14ac:dyDescent="0.2">
      <c r="B345" s="2" t="s">
        <v>35</v>
      </c>
      <c r="C345" s="2" t="s">
        <v>450</v>
      </c>
      <c r="D345" s="2" t="s">
        <v>416</v>
      </c>
      <c r="E345" s="2" t="s">
        <v>431</v>
      </c>
      <c r="F345" s="2" t="str" cm="1">
        <f t="array" ref="F345">INDEX($E$63:$E$161,MATCH($E345,$D$63:$D$161,0),)</f>
        <v>Heat Pump</v>
      </c>
      <c r="G345" s="150">
        <v>0</v>
      </c>
      <c r="H345" s="150">
        <v>0</v>
      </c>
      <c r="I345" s="150">
        <v>0</v>
      </c>
      <c r="J345" s="150">
        <v>0</v>
      </c>
      <c r="K345" s="150">
        <v>0</v>
      </c>
      <c r="L345" s="150">
        <v>0</v>
      </c>
      <c r="M345" s="150">
        <v>57</v>
      </c>
      <c r="N345" s="150">
        <v>182</v>
      </c>
      <c r="O345" s="150">
        <v>384</v>
      </c>
      <c r="P345" s="150">
        <v>669</v>
      </c>
      <c r="Q345" s="150">
        <v>1046</v>
      </c>
      <c r="R345" s="150">
        <v>1447</v>
      </c>
      <c r="S345" s="150">
        <v>1869</v>
      </c>
      <c r="T345" s="150">
        <v>2317</v>
      </c>
      <c r="U345" s="150">
        <v>2788</v>
      </c>
      <c r="V345" s="150">
        <v>3280</v>
      </c>
      <c r="W345" s="150">
        <v>3797</v>
      </c>
      <c r="X345" s="150">
        <v>4339</v>
      </c>
      <c r="Y345" s="150">
        <v>4905</v>
      </c>
      <c r="Z345" s="150">
        <v>5494</v>
      </c>
      <c r="AA345" s="150">
        <v>6106</v>
      </c>
      <c r="AB345" s="150">
        <v>6738</v>
      </c>
      <c r="AC345" s="150">
        <v>7393</v>
      </c>
      <c r="AD345" s="150">
        <v>8067</v>
      </c>
      <c r="AE345" s="150">
        <v>8757</v>
      </c>
      <c r="AF345" s="150">
        <v>9459</v>
      </c>
    </row>
    <row r="346" spans="2:32" x14ac:dyDescent="0.2">
      <c r="B346" s="2" t="s">
        <v>35</v>
      </c>
      <c r="C346" s="2" t="s">
        <v>450</v>
      </c>
      <c r="D346" s="2" t="s">
        <v>416</v>
      </c>
      <c r="E346" s="2" t="s">
        <v>432</v>
      </c>
      <c r="F346" s="2" t="str" cm="1">
        <f t="array" ref="F346">INDEX($E$63:$E$161,MATCH($E346,$D$63:$D$161,0),)</f>
        <v>Heat Pump</v>
      </c>
      <c r="G346" s="150">
        <v>0</v>
      </c>
      <c r="H346" s="150">
        <v>0</v>
      </c>
      <c r="I346" s="150">
        <v>0</v>
      </c>
      <c r="J346" s="150">
        <v>0</v>
      </c>
      <c r="K346" s="150">
        <v>0</v>
      </c>
      <c r="L346" s="150">
        <v>0</v>
      </c>
      <c r="M346" s="150">
        <v>57</v>
      </c>
      <c r="N346" s="150">
        <v>182</v>
      </c>
      <c r="O346" s="150">
        <v>384</v>
      </c>
      <c r="P346" s="150">
        <v>669</v>
      </c>
      <c r="Q346" s="150">
        <v>1046</v>
      </c>
      <c r="R346" s="150">
        <v>1447</v>
      </c>
      <c r="S346" s="150">
        <v>1869</v>
      </c>
      <c r="T346" s="150">
        <v>2317</v>
      </c>
      <c r="U346" s="150">
        <v>2788</v>
      </c>
      <c r="V346" s="150">
        <v>3280</v>
      </c>
      <c r="W346" s="150">
        <v>3797</v>
      </c>
      <c r="X346" s="150">
        <v>4339</v>
      </c>
      <c r="Y346" s="150">
        <v>4905</v>
      </c>
      <c r="Z346" s="150">
        <v>5494</v>
      </c>
      <c r="AA346" s="150">
        <v>6106</v>
      </c>
      <c r="AB346" s="150">
        <v>6738</v>
      </c>
      <c r="AC346" s="150">
        <v>7393</v>
      </c>
      <c r="AD346" s="150">
        <v>8067</v>
      </c>
      <c r="AE346" s="150">
        <v>8757</v>
      </c>
      <c r="AF346" s="150">
        <v>9459</v>
      </c>
    </row>
    <row r="347" spans="2:32" x14ac:dyDescent="0.2">
      <c r="B347" s="2" t="s">
        <v>35</v>
      </c>
      <c r="C347" s="2" t="s">
        <v>450</v>
      </c>
      <c r="D347" s="2" t="s">
        <v>416</v>
      </c>
      <c r="E347" s="2" t="s">
        <v>433</v>
      </c>
      <c r="F347" s="2" t="str" cm="1">
        <f t="array" ref="F347">INDEX($E$63:$E$161,MATCH($E347,$D$63:$D$161,0),)</f>
        <v>Distillate</v>
      </c>
      <c r="G347" s="150">
        <v>5835</v>
      </c>
      <c r="H347" s="150">
        <v>7721</v>
      </c>
      <c r="I347" s="150">
        <v>9514</v>
      </c>
      <c r="J347" s="150">
        <v>11213</v>
      </c>
      <c r="K347" s="150">
        <v>12821</v>
      </c>
      <c r="L347" s="150">
        <v>14337</v>
      </c>
      <c r="M347" s="150">
        <v>15822</v>
      </c>
      <c r="N347" s="150">
        <v>17274</v>
      </c>
      <c r="O347" s="150">
        <v>18687</v>
      </c>
      <c r="P347" s="150">
        <v>20062</v>
      </c>
      <c r="Q347" s="150">
        <v>21389</v>
      </c>
      <c r="R347" s="150">
        <v>22672</v>
      </c>
      <c r="S347" s="150">
        <v>23895</v>
      </c>
      <c r="T347" s="150">
        <v>25038</v>
      </c>
      <c r="U347" s="150">
        <v>26080</v>
      </c>
      <c r="V347" s="150">
        <v>27005</v>
      </c>
      <c r="W347" s="150">
        <v>27799</v>
      </c>
      <c r="X347" s="150">
        <v>28449</v>
      </c>
      <c r="Y347" s="150">
        <v>28942</v>
      </c>
      <c r="Z347" s="150">
        <v>29276</v>
      </c>
      <c r="AA347" s="150">
        <v>29454</v>
      </c>
      <c r="AB347" s="150">
        <v>29477</v>
      </c>
      <c r="AC347" s="150">
        <v>29363</v>
      </c>
      <c r="AD347" s="150">
        <v>29116</v>
      </c>
      <c r="AE347" s="150">
        <v>28747</v>
      </c>
      <c r="AF347" s="150">
        <v>28293</v>
      </c>
    </row>
    <row r="348" spans="2:32" x14ac:dyDescent="0.2">
      <c r="B348" s="2" t="s">
        <v>35</v>
      </c>
      <c r="C348" s="2" t="s">
        <v>450</v>
      </c>
      <c r="D348" s="2" t="s">
        <v>416</v>
      </c>
      <c r="E348" s="2" t="s">
        <v>434</v>
      </c>
      <c r="F348" s="2" t="str" cm="1">
        <f t="array" ref="F348">INDEX($E$63:$E$161,MATCH($E348,$D$63:$D$161,0),)</f>
        <v>Distillate</v>
      </c>
      <c r="G348" s="150">
        <v>24284</v>
      </c>
      <c r="H348" s="150">
        <v>32133</v>
      </c>
      <c r="I348" s="150">
        <v>39596</v>
      </c>
      <c r="J348" s="150">
        <v>46670</v>
      </c>
      <c r="K348" s="150">
        <v>53362</v>
      </c>
      <c r="L348" s="150">
        <v>59664</v>
      </c>
      <c r="M348" s="150">
        <v>65839</v>
      </c>
      <c r="N348" s="150">
        <v>71871</v>
      </c>
      <c r="O348" s="150">
        <v>77742</v>
      </c>
      <c r="P348" s="150">
        <v>83430</v>
      </c>
      <c r="Q348" s="150">
        <v>88924</v>
      </c>
      <c r="R348" s="150">
        <v>94228</v>
      </c>
      <c r="S348" s="150">
        <v>99274</v>
      </c>
      <c r="T348" s="150">
        <v>103979</v>
      </c>
      <c r="U348" s="150">
        <v>108268</v>
      </c>
      <c r="V348" s="150">
        <v>112061</v>
      </c>
      <c r="W348" s="150">
        <v>115303</v>
      </c>
      <c r="X348" s="150">
        <v>117937</v>
      </c>
      <c r="Y348" s="150">
        <v>119927</v>
      </c>
      <c r="Z348" s="150">
        <v>121251</v>
      </c>
      <c r="AA348" s="150">
        <v>121922</v>
      </c>
      <c r="AB348" s="150">
        <v>121956</v>
      </c>
      <c r="AC348" s="150">
        <v>121403</v>
      </c>
      <c r="AD348" s="150">
        <v>120313</v>
      </c>
      <c r="AE348" s="150">
        <v>118750</v>
      </c>
      <c r="AF348" s="150">
        <v>116836</v>
      </c>
    </row>
    <row r="349" spans="2:32" x14ac:dyDescent="0.2">
      <c r="B349" s="2" t="s">
        <v>35</v>
      </c>
      <c r="C349" s="2" t="s">
        <v>450</v>
      </c>
      <c r="D349" s="2" t="s">
        <v>416</v>
      </c>
      <c r="E349" s="2" t="s">
        <v>435</v>
      </c>
      <c r="F349" s="2" t="str" cm="1">
        <f t="array" ref="F349">INDEX($E$63:$E$161,MATCH($E349,$D$63:$D$161,0),)</f>
        <v>Gas</v>
      </c>
      <c r="G349" s="150">
        <v>12893</v>
      </c>
      <c r="H349" s="150">
        <v>17424</v>
      </c>
      <c r="I349" s="150">
        <v>22012</v>
      </c>
      <c r="J349" s="150">
        <v>26681</v>
      </c>
      <c r="K349" s="150">
        <v>31436</v>
      </c>
      <c r="L349" s="150">
        <v>36275</v>
      </c>
      <c r="M349" s="150">
        <v>41114</v>
      </c>
      <c r="N349" s="150">
        <v>45946</v>
      </c>
      <c r="O349" s="150">
        <v>50761</v>
      </c>
      <c r="P349" s="150">
        <v>55547</v>
      </c>
      <c r="Q349" s="150">
        <v>60303</v>
      </c>
      <c r="R349" s="150">
        <v>65017</v>
      </c>
      <c r="S349" s="150">
        <v>69649</v>
      </c>
      <c r="T349" s="150">
        <v>74151</v>
      </c>
      <c r="U349" s="150">
        <v>78487</v>
      </c>
      <c r="V349" s="150">
        <v>82605</v>
      </c>
      <c r="W349" s="150">
        <v>86471</v>
      </c>
      <c r="X349" s="150">
        <v>90048</v>
      </c>
      <c r="Y349" s="150">
        <v>93294</v>
      </c>
      <c r="Z349" s="150">
        <v>96183</v>
      </c>
      <c r="AA349" s="150">
        <v>98716</v>
      </c>
      <c r="AB349" s="150">
        <v>100882</v>
      </c>
      <c r="AC349" s="150">
        <v>102685</v>
      </c>
      <c r="AD349" s="150">
        <v>104142</v>
      </c>
      <c r="AE349" s="150">
        <v>105288</v>
      </c>
      <c r="AF349" s="150">
        <v>106171</v>
      </c>
    </row>
    <row r="350" spans="2:32" x14ac:dyDescent="0.2">
      <c r="B350" s="2" t="s">
        <v>35</v>
      </c>
      <c r="C350" s="2" t="s">
        <v>450</v>
      </c>
      <c r="D350" s="2" t="s">
        <v>416</v>
      </c>
      <c r="E350" s="2" t="s">
        <v>436</v>
      </c>
      <c r="F350" s="2" t="str" cm="1">
        <f t="array" ref="F350">INDEX($E$63:$E$161,MATCH($E350,$D$63:$D$161,0),)</f>
        <v>Gas</v>
      </c>
      <c r="G350" s="150">
        <v>115525</v>
      </c>
      <c r="H350" s="150">
        <v>156123</v>
      </c>
      <c r="I350" s="150">
        <v>197219</v>
      </c>
      <c r="J350" s="150">
        <v>239038</v>
      </c>
      <c r="K350" s="150">
        <v>281631</v>
      </c>
      <c r="L350" s="150">
        <v>324973</v>
      </c>
      <c r="M350" s="150">
        <v>368292</v>
      </c>
      <c r="N350" s="150">
        <v>411506</v>
      </c>
      <c r="O350" s="150">
        <v>454511</v>
      </c>
      <c r="P350" s="150">
        <v>497221</v>
      </c>
      <c r="Q350" s="150">
        <v>539585</v>
      </c>
      <c r="R350" s="150">
        <v>581543</v>
      </c>
      <c r="S350" s="150">
        <v>622770</v>
      </c>
      <c r="T350" s="150">
        <v>662825</v>
      </c>
      <c r="U350" s="150">
        <v>701348</v>
      </c>
      <c r="V350" s="150">
        <v>737922</v>
      </c>
      <c r="W350" s="150">
        <v>772218</v>
      </c>
      <c r="X350" s="150">
        <v>803874</v>
      </c>
      <c r="Y350" s="150">
        <v>832614</v>
      </c>
      <c r="Z350" s="150">
        <v>858202</v>
      </c>
      <c r="AA350" s="150">
        <v>880553</v>
      </c>
      <c r="AB350" s="150">
        <v>899629</v>
      </c>
      <c r="AC350" s="150">
        <v>915494</v>
      </c>
      <c r="AD350" s="150">
        <v>928315</v>
      </c>
      <c r="AE350" s="150">
        <v>938346</v>
      </c>
      <c r="AF350" s="150">
        <v>946067</v>
      </c>
    </row>
    <row r="351" spans="2:32" x14ac:dyDescent="0.2">
      <c r="B351" s="2" t="s">
        <v>35</v>
      </c>
      <c r="C351" s="2" t="s">
        <v>450</v>
      </c>
      <c r="D351" s="2" t="s">
        <v>416</v>
      </c>
      <c r="E351" s="2" t="s">
        <v>422</v>
      </c>
      <c r="F351" s="2" t="str" cm="1">
        <f t="array" ref="F351">INDEX($E$63:$E$161,MATCH($E351,$D$63:$D$161,0),)</f>
        <v>Electric Resistance</v>
      </c>
      <c r="G351" s="150">
        <v>443128.95528566191</v>
      </c>
      <c r="H351" s="150">
        <v>439166.95528566191</v>
      </c>
      <c r="I351" s="150">
        <v>434372.95528566191</v>
      </c>
      <c r="J351" s="150">
        <v>428749.95528566191</v>
      </c>
      <c r="K351" s="150">
        <v>422295.95528566191</v>
      </c>
      <c r="L351" s="150">
        <v>415016.95528566191</v>
      </c>
      <c r="M351" s="150">
        <v>407521.95528566191</v>
      </c>
      <c r="N351" s="150">
        <v>399808.95528566191</v>
      </c>
      <c r="O351" s="150">
        <v>391900.95528566191</v>
      </c>
      <c r="P351" s="150">
        <v>383795.95528566191</v>
      </c>
      <c r="Q351" s="150">
        <v>375512.95528566191</v>
      </c>
      <c r="R351" s="150">
        <v>367046.95528566191</v>
      </c>
      <c r="S351" s="150">
        <v>358432.95528566191</v>
      </c>
      <c r="T351" s="150">
        <v>349685.95528566191</v>
      </c>
      <c r="U351" s="150">
        <v>340877.95528566191</v>
      </c>
      <c r="V351" s="150">
        <v>332027.95528566191</v>
      </c>
      <c r="W351" s="150">
        <v>323198.95528566191</v>
      </c>
      <c r="X351" s="150">
        <v>314440.95528566191</v>
      </c>
      <c r="Y351" s="150">
        <v>305820.95528566191</v>
      </c>
      <c r="Z351" s="150">
        <v>297394.95528566191</v>
      </c>
      <c r="AA351" s="150">
        <v>289222.95528566191</v>
      </c>
      <c r="AB351" s="150">
        <v>281338.95528566191</v>
      </c>
      <c r="AC351" s="150">
        <v>273790.95528566191</v>
      </c>
      <c r="AD351" s="150">
        <v>266600.95528566191</v>
      </c>
      <c r="AE351" s="150">
        <v>259786.95528566191</v>
      </c>
      <c r="AF351" s="150">
        <v>253345.95528566191</v>
      </c>
    </row>
    <row r="352" spans="2:32" x14ac:dyDescent="0.2">
      <c r="B352" s="2" t="s">
        <v>35</v>
      </c>
      <c r="C352" s="2" t="s">
        <v>450</v>
      </c>
      <c r="D352" s="2" t="s">
        <v>416</v>
      </c>
      <c r="E352" s="2" t="s">
        <v>437</v>
      </c>
      <c r="F352" s="2" t="str" cm="1">
        <f t="array" ref="F352">INDEX($E$63:$E$161,MATCH($E352,$D$63:$D$161,0),)</f>
        <v>Gas</v>
      </c>
      <c r="G352" s="150">
        <v>91466.108069586116</v>
      </c>
      <c r="H352" s="150">
        <v>87339.108069586116</v>
      </c>
      <c r="I352" s="150">
        <v>83277.108069586116</v>
      </c>
      <c r="J352" s="150">
        <v>79247.108069586116</v>
      </c>
      <c r="K352" s="150">
        <v>75241.108069586131</v>
      </c>
      <c r="L352" s="150">
        <v>71259.108069586116</v>
      </c>
      <c r="M352" s="150">
        <v>67297.108069586116</v>
      </c>
      <c r="N352" s="150">
        <v>63368.108069586109</v>
      </c>
      <c r="O352" s="150">
        <v>59469.108069586116</v>
      </c>
      <c r="P352" s="150">
        <v>55606.108069586116</v>
      </c>
      <c r="Q352" s="150">
        <v>51780.108069586116</v>
      </c>
      <c r="R352" s="150">
        <v>48007.108069586131</v>
      </c>
      <c r="S352" s="150">
        <v>44320.108069586116</v>
      </c>
      <c r="T352" s="150">
        <v>40764.108069586116</v>
      </c>
      <c r="U352" s="150">
        <v>37381.108069586131</v>
      </c>
      <c r="V352" s="150">
        <v>34209.108069586116</v>
      </c>
      <c r="W352" s="150">
        <v>31277.10806958612</v>
      </c>
      <c r="X352" s="150">
        <v>28630.10806958612</v>
      </c>
      <c r="Y352" s="150">
        <v>26283.10806958612</v>
      </c>
      <c r="Z352" s="150">
        <v>24253.10806958612</v>
      </c>
      <c r="AA352" s="150">
        <v>22542.10806958612</v>
      </c>
      <c r="AB352" s="150">
        <v>21160.10806958612</v>
      </c>
      <c r="AC352" s="150">
        <v>20081.10806958612</v>
      </c>
      <c r="AD352" s="150">
        <v>19294.10806958612</v>
      </c>
      <c r="AE352" s="150">
        <v>18765.10806958612</v>
      </c>
      <c r="AF352" s="150">
        <v>18439.10806958612</v>
      </c>
    </row>
    <row r="353" spans="2:32" x14ac:dyDescent="0.2">
      <c r="B353" s="2" t="s">
        <v>35</v>
      </c>
      <c r="C353" s="2" t="s">
        <v>450</v>
      </c>
      <c r="D353" s="2" t="s">
        <v>416</v>
      </c>
      <c r="E353" s="2" t="s">
        <v>438</v>
      </c>
      <c r="F353" s="2" t="str" cm="1">
        <f t="array" ref="F353">INDEX($E$63:$E$161,MATCH($E353,$D$63:$D$161,0),)</f>
        <v>Gas</v>
      </c>
      <c r="G353" s="150">
        <v>817492.17571097042</v>
      </c>
      <c r="H353" s="150">
        <v>780149.17571097042</v>
      </c>
      <c r="I353" s="150">
        <v>743348.17571097042</v>
      </c>
      <c r="J353" s="150">
        <v>706839.17571097042</v>
      </c>
      <c r="K353" s="150">
        <v>670608.17571097042</v>
      </c>
      <c r="L353" s="150">
        <v>634659.17571097042</v>
      </c>
      <c r="M353" s="150">
        <v>598859.17571097042</v>
      </c>
      <c r="N353" s="150">
        <v>563274.17571097042</v>
      </c>
      <c r="O353" s="150">
        <v>527992.17571097042</v>
      </c>
      <c r="P353" s="150">
        <v>493106.17571097042</v>
      </c>
      <c r="Q353" s="150">
        <v>458653.17571097048</v>
      </c>
      <c r="R353" s="150">
        <v>424668.17571097042</v>
      </c>
      <c r="S353" s="150">
        <v>391478.17571097048</v>
      </c>
      <c r="T353" s="150">
        <v>359508.17571097042</v>
      </c>
      <c r="U353" s="150">
        <v>329071.17571097048</v>
      </c>
      <c r="V353" s="150">
        <v>300543.17571097048</v>
      </c>
      <c r="W353" s="150">
        <v>274210.17571097048</v>
      </c>
      <c r="X353" s="150">
        <v>250379.17571097051</v>
      </c>
      <c r="Y353" s="150">
        <v>229273.17571097039</v>
      </c>
      <c r="Z353" s="150">
        <v>211054.17571097039</v>
      </c>
      <c r="AA353" s="150">
        <v>195739.17571097039</v>
      </c>
      <c r="AB353" s="150">
        <v>183312.17571097039</v>
      </c>
      <c r="AC353" s="150">
        <v>173659.17571097039</v>
      </c>
      <c r="AD353" s="150">
        <v>166577.17571097039</v>
      </c>
      <c r="AE353" s="150">
        <v>161813.17571097039</v>
      </c>
      <c r="AF353" s="150">
        <v>158860.17571097039</v>
      </c>
    </row>
    <row r="354" spans="2:32" x14ac:dyDescent="0.2">
      <c r="B354" s="2" t="s">
        <v>35</v>
      </c>
      <c r="C354" s="2" t="s">
        <v>450</v>
      </c>
      <c r="D354" s="2" t="s">
        <v>416</v>
      </c>
      <c r="E354" s="2" t="s">
        <v>439</v>
      </c>
      <c r="F354" s="2" t="str" cm="1">
        <f t="array" ref="F354">INDEX($E$63:$E$161,MATCH($E354,$D$63:$D$161,0),)</f>
        <v>Heat Pump</v>
      </c>
      <c r="G354" s="150">
        <v>1810</v>
      </c>
      <c r="H354" s="150">
        <v>2526</v>
      </c>
      <c r="I354" s="150">
        <v>3340</v>
      </c>
      <c r="J354" s="150">
        <v>4216</v>
      </c>
      <c r="K354" s="150">
        <v>5155</v>
      </c>
      <c r="L354" s="150">
        <v>6157</v>
      </c>
      <c r="M354" s="150">
        <v>7214</v>
      </c>
      <c r="N354" s="150">
        <v>8330</v>
      </c>
      <c r="O354" s="150">
        <v>9508</v>
      </c>
      <c r="P354" s="150">
        <v>10741</v>
      </c>
      <c r="Q354" s="150">
        <v>12029</v>
      </c>
      <c r="R354" s="150">
        <v>13378</v>
      </c>
      <c r="S354" s="150">
        <v>14777</v>
      </c>
      <c r="T354" s="150">
        <v>16218</v>
      </c>
      <c r="U354" s="150">
        <v>17704</v>
      </c>
      <c r="V354" s="150">
        <v>19222</v>
      </c>
      <c r="W354" s="150">
        <v>20764</v>
      </c>
      <c r="X354" s="150">
        <v>22309</v>
      </c>
      <c r="Y354" s="150">
        <v>23854</v>
      </c>
      <c r="Z354" s="150">
        <v>25402</v>
      </c>
      <c r="AA354" s="150">
        <v>26934</v>
      </c>
      <c r="AB354" s="150">
        <v>28446</v>
      </c>
      <c r="AC354" s="150">
        <v>29936</v>
      </c>
      <c r="AD354" s="150">
        <v>31397</v>
      </c>
      <c r="AE354" s="150">
        <v>32824</v>
      </c>
      <c r="AF354" s="150">
        <v>34235</v>
      </c>
    </row>
    <row r="355" spans="2:32" x14ac:dyDescent="0.2">
      <c r="B355" s="2" t="s">
        <v>35</v>
      </c>
      <c r="C355" s="2" t="s">
        <v>450</v>
      </c>
      <c r="D355" s="2" t="s">
        <v>416</v>
      </c>
      <c r="E355" s="2" t="s">
        <v>440</v>
      </c>
      <c r="F355" s="2" t="str" cm="1">
        <f t="array" ref="F355">INDEX($E$63:$E$161,MATCH($E355,$D$63:$D$161,0),)</f>
        <v>Other</v>
      </c>
      <c r="G355" s="150">
        <v>28186.681484872319</v>
      </c>
      <c r="H355" s="150">
        <v>28226.681484872319</v>
      </c>
      <c r="I355" s="150">
        <v>28258.681484872319</v>
      </c>
      <c r="J355" s="150">
        <v>28291.681484872319</v>
      </c>
      <c r="K355" s="150">
        <v>28319.681484872319</v>
      </c>
      <c r="L355" s="150">
        <v>28348.681484872319</v>
      </c>
      <c r="M355" s="150">
        <v>28380.681484872319</v>
      </c>
      <c r="N355" s="150">
        <v>28411.681484872319</v>
      </c>
      <c r="O355" s="150">
        <v>28441.681484872319</v>
      </c>
      <c r="P355" s="150">
        <v>28472.681484872319</v>
      </c>
      <c r="Q355" s="150">
        <v>28500.681484872312</v>
      </c>
      <c r="R355" s="150">
        <v>28530.681484872319</v>
      </c>
      <c r="S355" s="150">
        <v>28558.681484872319</v>
      </c>
      <c r="T355" s="150">
        <v>28589.681484872319</v>
      </c>
      <c r="U355" s="150">
        <v>28617.681484872319</v>
      </c>
      <c r="V355" s="150">
        <v>28643.681484872319</v>
      </c>
      <c r="W355" s="150">
        <v>28666.681484872319</v>
      </c>
      <c r="X355" s="150">
        <v>28688.681484872319</v>
      </c>
      <c r="Y355" s="150">
        <v>28704.681484872319</v>
      </c>
      <c r="Z355" s="150">
        <v>28720.681484872319</v>
      </c>
      <c r="AA355" s="150">
        <v>28736.681484872319</v>
      </c>
      <c r="AB355" s="150">
        <v>28750.681484872319</v>
      </c>
      <c r="AC355" s="150">
        <v>28760.681484872319</v>
      </c>
      <c r="AD355" s="150">
        <v>28770.681484872319</v>
      </c>
      <c r="AE355" s="150">
        <v>28779.681484872319</v>
      </c>
      <c r="AF355" s="150">
        <v>28788.681484872319</v>
      </c>
    </row>
    <row r="356" spans="2:32" x14ac:dyDescent="0.2">
      <c r="B356" s="2" t="s">
        <v>35</v>
      </c>
      <c r="C356" s="2" t="s">
        <v>450</v>
      </c>
      <c r="D356" s="2" t="s">
        <v>416</v>
      </c>
      <c r="E356" s="2" t="s">
        <v>441</v>
      </c>
      <c r="F356" s="2" t="str" cm="1">
        <f t="array" ref="F356">INDEX($E$63:$E$161,MATCH($E356,$D$63:$D$161,0),)</f>
        <v>Other</v>
      </c>
      <c r="G356" s="150">
        <v>2583.0499643116218</v>
      </c>
      <c r="H356" s="150">
        <v>2599.0499643116218</v>
      </c>
      <c r="I356" s="150">
        <v>2613.0499643116218</v>
      </c>
      <c r="J356" s="150">
        <v>2632.0499643116218</v>
      </c>
      <c r="K356" s="150">
        <v>2649.0499643116218</v>
      </c>
      <c r="L356" s="150">
        <v>2666.0499643116218</v>
      </c>
      <c r="M356" s="150">
        <v>2681.0499643116218</v>
      </c>
      <c r="N356" s="150">
        <v>2699.0499643116218</v>
      </c>
      <c r="O356" s="150">
        <v>2716.0499643116218</v>
      </c>
      <c r="P356" s="150">
        <v>2730.0499643116218</v>
      </c>
      <c r="Q356" s="150">
        <v>2746.0499643116218</v>
      </c>
      <c r="R356" s="150">
        <v>2762.0499643116218</v>
      </c>
      <c r="S356" s="150">
        <v>2778.0499643116218</v>
      </c>
      <c r="T356" s="150">
        <v>2793.0499643116218</v>
      </c>
      <c r="U356" s="150">
        <v>2807.0499643116218</v>
      </c>
      <c r="V356" s="150">
        <v>2821.0499643116218</v>
      </c>
      <c r="W356" s="150">
        <v>2835.0499643116218</v>
      </c>
      <c r="X356" s="150">
        <v>2848.0499643116218</v>
      </c>
      <c r="Y356" s="150">
        <v>2860.0499643116218</v>
      </c>
      <c r="Z356" s="150">
        <v>2871.0499643116218</v>
      </c>
      <c r="AA356" s="150">
        <v>2880.0499643116218</v>
      </c>
      <c r="AB356" s="150">
        <v>2888.0499643116218</v>
      </c>
      <c r="AC356" s="150">
        <v>2892.0499643116218</v>
      </c>
      <c r="AD356" s="150">
        <v>2895.0499643116218</v>
      </c>
      <c r="AE356" s="150">
        <v>2897.0499643116218</v>
      </c>
      <c r="AF356" s="150">
        <v>2899.0499643116218</v>
      </c>
    </row>
    <row r="357" spans="2:32" x14ac:dyDescent="0.2">
      <c r="B357" s="2"/>
      <c r="C357" s="2"/>
      <c r="D357" s="2" t="s">
        <v>448</v>
      </c>
      <c r="E357" s="2"/>
      <c r="F357" s="2"/>
      <c r="G357" s="150"/>
      <c r="H357" s="150"/>
      <c r="I357" s="150"/>
      <c r="J357" s="150"/>
      <c r="K357" s="150"/>
      <c r="L357" s="150"/>
      <c r="M357" s="150"/>
      <c r="N357" s="150"/>
      <c r="O357" s="150"/>
      <c r="P357" s="150"/>
      <c r="Q357" s="150"/>
      <c r="R357" s="150"/>
      <c r="S357" s="150"/>
      <c r="T357" s="150"/>
      <c r="U357" s="150"/>
      <c r="V357" s="150"/>
      <c r="W357" s="150"/>
      <c r="X357" s="150"/>
      <c r="Y357" s="150"/>
      <c r="Z357" s="150"/>
      <c r="AA357" s="150"/>
      <c r="AB357" s="150"/>
      <c r="AC357" s="150"/>
      <c r="AD357" s="150"/>
      <c r="AE357" s="150"/>
      <c r="AF357" s="150"/>
    </row>
    <row r="358" spans="2:32" x14ac:dyDescent="0.2">
      <c r="B358" s="2" t="s">
        <v>37</v>
      </c>
      <c r="C358" s="2" t="s">
        <v>450</v>
      </c>
      <c r="D358" s="2" t="s">
        <v>416</v>
      </c>
      <c r="E358" s="2" t="s">
        <v>428</v>
      </c>
      <c r="F358" s="2" t="str" cm="1">
        <f t="array" ref="F358">INDEX($E$63:$E$161,MATCH($E358,$D$63:$D$161,0),)</f>
        <v>Distillate</v>
      </c>
      <c r="G358" s="150">
        <v>53194.622907506047</v>
      </c>
      <c r="H358" s="150">
        <v>50748.622907506047</v>
      </c>
      <c r="I358" s="150">
        <v>48308.622907506047</v>
      </c>
      <c r="J358" s="150">
        <v>45857.622907506047</v>
      </c>
      <c r="K358" s="150">
        <v>43389.622907506047</v>
      </c>
      <c r="L358" s="150">
        <v>40904.622907506047</v>
      </c>
      <c r="M358" s="150">
        <v>38418.622907506047</v>
      </c>
      <c r="N358" s="150">
        <v>35940.622907506047</v>
      </c>
      <c r="O358" s="150">
        <v>33475.622907506047</v>
      </c>
      <c r="P358" s="150">
        <v>31030.622907506051</v>
      </c>
      <c r="Q358" s="150">
        <v>28605.622907506058</v>
      </c>
      <c r="R358" s="150">
        <v>26199.622907506058</v>
      </c>
      <c r="S358" s="150">
        <v>23838.622907506058</v>
      </c>
      <c r="T358" s="150">
        <v>21548.622907506058</v>
      </c>
      <c r="U358" s="150">
        <v>19348.622907506069</v>
      </c>
      <c r="V358" s="150">
        <v>17267.622907506058</v>
      </c>
      <c r="W358" s="150">
        <v>15323.62290750606</v>
      </c>
      <c r="X358" s="150">
        <v>13536.62290750606</v>
      </c>
      <c r="Y358" s="150">
        <v>11921.62290750606</v>
      </c>
      <c r="Z358" s="150">
        <v>10494.62290750606</v>
      </c>
      <c r="AA358" s="150">
        <v>9257.6229075060601</v>
      </c>
      <c r="AB358" s="150">
        <v>8213.6229075060601</v>
      </c>
      <c r="AC358" s="150">
        <v>7359.622907506061</v>
      </c>
      <c r="AD358" s="150">
        <v>6680.622907506061</v>
      </c>
      <c r="AE358" s="150">
        <v>6164.622907506061</v>
      </c>
      <c r="AF358" s="150">
        <v>5769.622907506061</v>
      </c>
    </row>
    <row r="359" spans="2:32" x14ac:dyDescent="0.2">
      <c r="B359" s="2" t="s">
        <v>37</v>
      </c>
      <c r="C359" s="2" t="s">
        <v>450</v>
      </c>
      <c r="D359" s="2" t="s">
        <v>416</v>
      </c>
      <c r="E359" s="2" t="s">
        <v>429</v>
      </c>
      <c r="F359" s="2" t="str" cm="1">
        <f t="array" ref="F359">INDEX($E$63:$E$161,MATCH($E359,$D$63:$D$161,0),)</f>
        <v>Distillate</v>
      </c>
      <c r="G359" s="150">
        <v>220498.97844065161</v>
      </c>
      <c r="H359" s="150">
        <v>210268.97844065161</v>
      </c>
      <c r="I359" s="150">
        <v>200034.97844065161</v>
      </c>
      <c r="J359" s="150">
        <v>189768.9784406515</v>
      </c>
      <c r="K359" s="150">
        <v>179429.9784406515</v>
      </c>
      <c r="L359" s="150">
        <v>169027.9784406515</v>
      </c>
      <c r="M359" s="150">
        <v>158633.97844065161</v>
      </c>
      <c r="N359" s="150">
        <v>148276.97844065161</v>
      </c>
      <c r="O359" s="150">
        <v>137971.97844065161</v>
      </c>
      <c r="P359" s="150">
        <v>127747.9784406516</v>
      </c>
      <c r="Q359" s="150">
        <v>117617.9784406516</v>
      </c>
      <c r="R359" s="150">
        <v>107587.9784406516</v>
      </c>
      <c r="S359" s="150">
        <v>97737.978440651597</v>
      </c>
      <c r="T359" s="150">
        <v>88181.978440651597</v>
      </c>
      <c r="U359" s="150">
        <v>79014.978440651583</v>
      </c>
      <c r="V359" s="150">
        <v>70339.978440651583</v>
      </c>
      <c r="W359" s="150">
        <v>62243.97844065159</v>
      </c>
      <c r="X359" s="150">
        <v>54808.97844065159</v>
      </c>
      <c r="Y359" s="150">
        <v>48099.97844065159</v>
      </c>
      <c r="Z359" s="150">
        <v>42177.97844065159</v>
      </c>
      <c r="AA359" s="150">
        <v>37051.978440651583</v>
      </c>
      <c r="AB359" s="150">
        <v>32725.978440651579</v>
      </c>
      <c r="AC359" s="150">
        <v>29174.978440651579</v>
      </c>
      <c r="AD359" s="150">
        <v>26361.978440651579</v>
      </c>
      <c r="AE359" s="150">
        <v>24219.978440651579</v>
      </c>
      <c r="AF359" s="150">
        <v>22599.978440651579</v>
      </c>
    </row>
    <row r="360" spans="2:32" x14ac:dyDescent="0.2">
      <c r="B360" s="2" t="s">
        <v>37</v>
      </c>
      <c r="C360" s="2" t="s">
        <v>450</v>
      </c>
      <c r="D360" s="2" t="s">
        <v>416</v>
      </c>
      <c r="E360" s="2" t="s">
        <v>266</v>
      </c>
      <c r="F360" s="2" t="str" cm="1">
        <f t="array" ref="F360">INDEX($E$63:$E$161,MATCH($E360,$D$63:$D$161,0),)</f>
        <v>Other</v>
      </c>
      <c r="G360" s="150">
        <v>28739.124047199421</v>
      </c>
      <c r="H360" s="150">
        <v>28747.124047199421</v>
      </c>
      <c r="I360" s="150">
        <v>28752.124047199421</v>
      </c>
      <c r="J360" s="150">
        <v>28760.124047199421</v>
      </c>
      <c r="K360" s="150">
        <v>28766.124047199421</v>
      </c>
      <c r="L360" s="150">
        <v>28770.124047199432</v>
      </c>
      <c r="M360" s="150">
        <v>28777.124047199432</v>
      </c>
      <c r="N360" s="150">
        <v>28784.124047199432</v>
      </c>
      <c r="O360" s="150">
        <v>28788.124047199432</v>
      </c>
      <c r="P360" s="150">
        <v>28791.124047199421</v>
      </c>
      <c r="Q360" s="150">
        <v>28794.124047199421</v>
      </c>
      <c r="R360" s="150">
        <v>28797.124047199421</v>
      </c>
      <c r="S360" s="150">
        <v>28802.124047199421</v>
      </c>
      <c r="T360" s="150">
        <v>28806.124047199421</v>
      </c>
      <c r="U360" s="150">
        <v>28809.124047199421</v>
      </c>
      <c r="V360" s="150">
        <v>28811.124047199421</v>
      </c>
      <c r="W360" s="150">
        <v>28813.124047199421</v>
      </c>
      <c r="X360" s="150">
        <v>28814.124047199421</v>
      </c>
      <c r="Y360" s="150">
        <v>28815.124047199421</v>
      </c>
      <c r="Z360" s="150">
        <v>28816.124047199421</v>
      </c>
      <c r="AA360" s="150">
        <v>28817.124047199421</v>
      </c>
      <c r="AB360" s="150">
        <v>28818.124047199421</v>
      </c>
      <c r="AC360" s="150">
        <v>28819.124047199421</v>
      </c>
      <c r="AD360" s="150">
        <v>28820.124047199421</v>
      </c>
      <c r="AE360" s="150">
        <v>28820.124047199421</v>
      </c>
      <c r="AF360" s="150">
        <v>28821.124047199421</v>
      </c>
    </row>
    <row r="361" spans="2:32" x14ac:dyDescent="0.2">
      <c r="B361" s="2" t="s">
        <v>37</v>
      </c>
      <c r="C361" s="2" t="s">
        <v>450</v>
      </c>
      <c r="D361" s="2" t="s">
        <v>416</v>
      </c>
      <c r="E361" s="2" t="s">
        <v>430</v>
      </c>
      <c r="F361" s="2" t="str" cm="1">
        <f t="array" ref="F361">INDEX($E$63:$E$161,MATCH($E361,$D$63:$D$161,0),)</f>
        <v>Heat Pump</v>
      </c>
      <c r="G361" s="150">
        <v>118206.899960902</v>
      </c>
      <c r="H361" s="150">
        <v>124015.899960902</v>
      </c>
      <c r="I361" s="150">
        <v>130271.899960902</v>
      </c>
      <c r="J361" s="150">
        <v>137364.899960902</v>
      </c>
      <c r="K361" s="150">
        <v>145311.899960902</v>
      </c>
      <c r="L361" s="150">
        <v>154105.899960902</v>
      </c>
      <c r="M361" s="150">
        <v>163223.899960902</v>
      </c>
      <c r="N361" s="150">
        <v>172606.899960902</v>
      </c>
      <c r="O361" s="150">
        <v>182189.899960902</v>
      </c>
      <c r="P361" s="150">
        <v>191899.899960902</v>
      </c>
      <c r="Q361" s="150">
        <v>201663.899960902</v>
      </c>
      <c r="R361" s="150">
        <v>211922.899960902</v>
      </c>
      <c r="S361" s="150">
        <v>222641.899960902</v>
      </c>
      <c r="T361" s="150">
        <v>233768.899960902</v>
      </c>
      <c r="U361" s="150">
        <v>245248.899960902</v>
      </c>
      <c r="V361" s="150">
        <v>257030.899960902</v>
      </c>
      <c r="W361" s="150">
        <v>269034.89996090211</v>
      </c>
      <c r="X361" s="150">
        <v>281204.899960902</v>
      </c>
      <c r="Y361" s="150">
        <v>293477.899960902</v>
      </c>
      <c r="Z361" s="150">
        <v>305779.899960902</v>
      </c>
      <c r="AA361" s="150">
        <v>318041.899960902</v>
      </c>
      <c r="AB361" s="150">
        <v>330205.899960902</v>
      </c>
      <c r="AC361" s="150">
        <v>342241.899960902</v>
      </c>
      <c r="AD361" s="150">
        <v>354122.899960902</v>
      </c>
      <c r="AE361" s="150">
        <v>365855.899960902</v>
      </c>
      <c r="AF361" s="150">
        <v>378000.899960902</v>
      </c>
    </row>
    <row r="362" spans="2:32" x14ac:dyDescent="0.2">
      <c r="B362" s="2" t="s">
        <v>37</v>
      </c>
      <c r="C362" s="2" t="s">
        <v>450</v>
      </c>
      <c r="D362" s="2" t="s">
        <v>416</v>
      </c>
      <c r="E362" s="2" t="s">
        <v>431</v>
      </c>
      <c r="F362" s="2" t="str" cm="1">
        <f t="array" ref="F362">INDEX($E$63:$E$161,MATCH($E362,$D$63:$D$161,0),)</f>
        <v>Heat Pump</v>
      </c>
      <c r="G362" s="150">
        <v>0</v>
      </c>
      <c r="H362" s="150">
        <v>0</v>
      </c>
      <c r="I362" s="150">
        <v>0</v>
      </c>
      <c r="J362" s="150">
        <v>0</v>
      </c>
      <c r="K362" s="150">
        <v>0</v>
      </c>
      <c r="L362" s="150">
        <v>0</v>
      </c>
      <c r="M362" s="150">
        <v>175</v>
      </c>
      <c r="N362" s="150">
        <v>562</v>
      </c>
      <c r="O362" s="150">
        <v>1183</v>
      </c>
      <c r="P362" s="150">
        <v>2069</v>
      </c>
      <c r="Q362" s="150">
        <v>3244</v>
      </c>
      <c r="R362" s="150">
        <v>4485</v>
      </c>
      <c r="S362" s="150">
        <v>5793</v>
      </c>
      <c r="T362" s="150">
        <v>7168</v>
      </c>
      <c r="U362" s="150">
        <v>8609</v>
      </c>
      <c r="V362" s="150">
        <v>10117</v>
      </c>
      <c r="W362" s="150">
        <v>11690</v>
      </c>
      <c r="X362" s="150">
        <v>13327</v>
      </c>
      <c r="Y362" s="150">
        <v>15024</v>
      </c>
      <c r="Z362" s="150">
        <v>16781</v>
      </c>
      <c r="AA362" s="150">
        <v>18595</v>
      </c>
      <c r="AB362" s="150">
        <v>20464</v>
      </c>
      <c r="AC362" s="150">
        <v>22383</v>
      </c>
      <c r="AD362" s="150">
        <v>24339</v>
      </c>
      <c r="AE362" s="150">
        <v>26320</v>
      </c>
      <c r="AF362" s="150">
        <v>28378</v>
      </c>
    </row>
    <row r="363" spans="2:32" x14ac:dyDescent="0.2">
      <c r="B363" s="2" t="s">
        <v>37</v>
      </c>
      <c r="C363" s="2" t="s">
        <v>450</v>
      </c>
      <c r="D363" s="2" t="s">
        <v>416</v>
      </c>
      <c r="E363" s="2" t="s">
        <v>432</v>
      </c>
      <c r="F363" s="2" t="str" cm="1">
        <f t="array" ref="F363">INDEX($E$63:$E$161,MATCH($E363,$D$63:$D$161,0),)</f>
        <v>Heat Pump</v>
      </c>
      <c r="G363" s="150">
        <v>0</v>
      </c>
      <c r="H363" s="150">
        <v>0</v>
      </c>
      <c r="I363" s="150">
        <v>0</v>
      </c>
      <c r="J363" s="150">
        <v>0</v>
      </c>
      <c r="K363" s="150">
        <v>0</v>
      </c>
      <c r="L363" s="150">
        <v>0</v>
      </c>
      <c r="M363" s="150">
        <v>175</v>
      </c>
      <c r="N363" s="150">
        <v>562</v>
      </c>
      <c r="O363" s="150">
        <v>1183</v>
      </c>
      <c r="P363" s="150">
        <v>2069</v>
      </c>
      <c r="Q363" s="150">
        <v>3244</v>
      </c>
      <c r="R363" s="150">
        <v>4485</v>
      </c>
      <c r="S363" s="150">
        <v>5793</v>
      </c>
      <c r="T363" s="150">
        <v>7168</v>
      </c>
      <c r="U363" s="150">
        <v>8609</v>
      </c>
      <c r="V363" s="150">
        <v>10117</v>
      </c>
      <c r="W363" s="150">
        <v>11690</v>
      </c>
      <c r="X363" s="150">
        <v>13327</v>
      </c>
      <c r="Y363" s="150">
        <v>15024</v>
      </c>
      <c r="Z363" s="150">
        <v>16781</v>
      </c>
      <c r="AA363" s="150">
        <v>18595</v>
      </c>
      <c r="AB363" s="150">
        <v>20464</v>
      </c>
      <c r="AC363" s="150">
        <v>22383</v>
      </c>
      <c r="AD363" s="150">
        <v>24339</v>
      </c>
      <c r="AE363" s="150">
        <v>26320</v>
      </c>
      <c r="AF363" s="150">
        <v>28378</v>
      </c>
    </row>
    <row r="364" spans="2:32" x14ac:dyDescent="0.2">
      <c r="B364" s="2" t="s">
        <v>37</v>
      </c>
      <c r="C364" s="2" t="s">
        <v>450</v>
      </c>
      <c r="D364" s="2" t="s">
        <v>416</v>
      </c>
      <c r="E364" s="2" t="s">
        <v>433</v>
      </c>
      <c r="F364" s="2" t="str" cm="1">
        <f t="array" ref="F364">INDEX($E$63:$E$161,MATCH($E364,$D$63:$D$161,0),)</f>
        <v>Distillate</v>
      </c>
      <c r="G364" s="150">
        <v>5632</v>
      </c>
      <c r="H364" s="150">
        <v>7380</v>
      </c>
      <c r="I364" s="150">
        <v>9130</v>
      </c>
      <c r="J364" s="150">
        <v>10829</v>
      </c>
      <c r="K364" s="150">
        <v>12437</v>
      </c>
      <c r="L364" s="150">
        <v>13952</v>
      </c>
      <c r="M364" s="150">
        <v>15437</v>
      </c>
      <c r="N364" s="150">
        <v>16889</v>
      </c>
      <c r="O364" s="150">
        <v>18301</v>
      </c>
      <c r="P364" s="150">
        <v>19676</v>
      </c>
      <c r="Q364" s="150">
        <v>21005</v>
      </c>
      <c r="R364" s="150">
        <v>22290</v>
      </c>
      <c r="S364" s="150">
        <v>23516</v>
      </c>
      <c r="T364" s="150">
        <v>24664</v>
      </c>
      <c r="U364" s="150">
        <v>25716</v>
      </c>
      <c r="V364" s="150">
        <v>26652</v>
      </c>
      <c r="W364" s="150">
        <v>27459</v>
      </c>
      <c r="X364" s="150">
        <v>28129</v>
      </c>
      <c r="Y364" s="150">
        <v>28647</v>
      </c>
      <c r="Z364" s="150">
        <v>29007</v>
      </c>
      <c r="AA364" s="150">
        <v>29213</v>
      </c>
      <c r="AB364" s="150">
        <v>29267</v>
      </c>
      <c r="AC364" s="150">
        <v>29176</v>
      </c>
      <c r="AD364" s="150">
        <v>28945</v>
      </c>
      <c r="AE364" s="150">
        <v>28579</v>
      </c>
      <c r="AF364" s="150">
        <v>28086</v>
      </c>
    </row>
    <row r="365" spans="2:32" x14ac:dyDescent="0.2">
      <c r="B365" s="2" t="s">
        <v>37</v>
      </c>
      <c r="C365" s="2" t="s">
        <v>450</v>
      </c>
      <c r="D365" s="2" t="s">
        <v>416</v>
      </c>
      <c r="E365" s="2" t="s">
        <v>434</v>
      </c>
      <c r="F365" s="2" t="str" cm="1">
        <f t="array" ref="F365">INDEX($E$63:$E$161,MATCH($E365,$D$63:$D$161,0),)</f>
        <v>Distillate</v>
      </c>
      <c r="G365" s="150">
        <v>23435</v>
      </c>
      <c r="H365" s="150">
        <v>30714</v>
      </c>
      <c r="I365" s="150">
        <v>37996</v>
      </c>
      <c r="J365" s="150">
        <v>45069</v>
      </c>
      <c r="K365" s="150">
        <v>51761</v>
      </c>
      <c r="L365" s="150">
        <v>58064</v>
      </c>
      <c r="M365" s="150">
        <v>64239</v>
      </c>
      <c r="N365" s="150">
        <v>70274</v>
      </c>
      <c r="O365" s="150">
        <v>76148</v>
      </c>
      <c r="P365" s="150">
        <v>81842</v>
      </c>
      <c r="Q365" s="150">
        <v>87351</v>
      </c>
      <c r="R365" s="150">
        <v>92670</v>
      </c>
      <c r="S365" s="150">
        <v>97733</v>
      </c>
      <c r="T365" s="150">
        <v>102458</v>
      </c>
      <c r="U365" s="150">
        <v>106776</v>
      </c>
      <c r="V365" s="150">
        <v>110611</v>
      </c>
      <c r="W365" s="150">
        <v>113916</v>
      </c>
      <c r="X365" s="150">
        <v>116631</v>
      </c>
      <c r="Y365" s="150">
        <v>118709</v>
      </c>
      <c r="Z365" s="150">
        <v>120134</v>
      </c>
      <c r="AA365" s="150">
        <v>120917</v>
      </c>
      <c r="AB365" s="150">
        <v>121079</v>
      </c>
      <c r="AC365" s="150">
        <v>120616</v>
      </c>
      <c r="AD365" s="150">
        <v>119595</v>
      </c>
      <c r="AE365" s="150">
        <v>118048</v>
      </c>
      <c r="AF365" s="150">
        <v>115982</v>
      </c>
    </row>
    <row r="366" spans="2:32" x14ac:dyDescent="0.2">
      <c r="B366" s="2" t="s">
        <v>37</v>
      </c>
      <c r="C366" s="2" t="s">
        <v>450</v>
      </c>
      <c r="D366" s="2" t="s">
        <v>416</v>
      </c>
      <c r="E366" s="2" t="s">
        <v>435</v>
      </c>
      <c r="F366" s="2" t="str" cm="1">
        <f t="array" ref="F366">INDEX($E$63:$E$161,MATCH($E366,$D$63:$D$161,0),)</f>
        <v>Gas</v>
      </c>
      <c r="G366" s="150">
        <v>12581</v>
      </c>
      <c r="H366" s="150">
        <v>16786</v>
      </c>
      <c r="I366" s="150">
        <v>20960</v>
      </c>
      <c r="J366" s="150">
        <v>25117</v>
      </c>
      <c r="K366" s="150">
        <v>29286</v>
      </c>
      <c r="L366" s="150">
        <v>33463</v>
      </c>
      <c r="M366" s="150">
        <v>37580</v>
      </c>
      <c r="N366" s="150">
        <v>41629</v>
      </c>
      <c r="O366" s="150">
        <v>45601</v>
      </c>
      <c r="P366" s="150">
        <v>49489</v>
      </c>
      <c r="Q366" s="150">
        <v>53289</v>
      </c>
      <c r="R366" s="150">
        <v>56994</v>
      </c>
      <c r="S366" s="150">
        <v>60604</v>
      </c>
      <c r="T366" s="150">
        <v>64074</v>
      </c>
      <c r="U366" s="150">
        <v>67371</v>
      </c>
      <c r="V366" s="150">
        <v>70452</v>
      </c>
      <c r="W366" s="150">
        <v>73283</v>
      </c>
      <c r="X366" s="150">
        <v>75834</v>
      </c>
      <c r="Y366" s="150">
        <v>78071</v>
      </c>
      <c r="Z366" s="150">
        <v>79971</v>
      </c>
      <c r="AA366" s="150">
        <v>81542</v>
      </c>
      <c r="AB366" s="150">
        <v>82778</v>
      </c>
      <c r="AC366" s="150">
        <v>83699</v>
      </c>
      <c r="AD366" s="150">
        <v>84321</v>
      </c>
      <c r="AE366" s="150">
        <v>84682</v>
      </c>
      <c r="AF366" s="150">
        <v>84840</v>
      </c>
    </row>
    <row r="367" spans="2:32" x14ac:dyDescent="0.2">
      <c r="B367" s="2" t="s">
        <v>37</v>
      </c>
      <c r="C367" s="2" t="s">
        <v>450</v>
      </c>
      <c r="D367" s="2" t="s">
        <v>416</v>
      </c>
      <c r="E367" s="2" t="s">
        <v>436</v>
      </c>
      <c r="F367" s="2" t="str" cm="1">
        <f t="array" ref="F367">INDEX($E$63:$E$161,MATCH($E367,$D$63:$D$161,0),)</f>
        <v>Gas</v>
      </c>
      <c r="G367" s="150">
        <v>112741</v>
      </c>
      <c r="H367" s="150">
        <v>150408</v>
      </c>
      <c r="I367" s="150">
        <v>187781</v>
      </c>
      <c r="J367" s="150">
        <v>225016</v>
      </c>
      <c r="K367" s="150">
        <v>262348</v>
      </c>
      <c r="L367" s="150">
        <v>299759</v>
      </c>
      <c r="M367" s="150">
        <v>336609</v>
      </c>
      <c r="N367" s="150">
        <v>372816</v>
      </c>
      <c r="O367" s="150">
        <v>408283</v>
      </c>
      <c r="P367" s="150">
        <v>442953</v>
      </c>
      <c r="Q367" s="150">
        <v>476765</v>
      </c>
      <c r="R367" s="150">
        <v>509693</v>
      </c>
      <c r="S367" s="150">
        <v>541765</v>
      </c>
      <c r="T367" s="150">
        <v>572581</v>
      </c>
      <c r="U367" s="150">
        <v>601811</v>
      </c>
      <c r="V367" s="150">
        <v>629075</v>
      </c>
      <c r="W367" s="150">
        <v>654102</v>
      </c>
      <c r="X367" s="150">
        <v>676556</v>
      </c>
      <c r="Y367" s="150">
        <v>696228</v>
      </c>
      <c r="Z367" s="150">
        <v>712944</v>
      </c>
      <c r="AA367" s="150">
        <v>726680</v>
      </c>
      <c r="AB367" s="150">
        <v>737454</v>
      </c>
      <c r="AC367" s="150">
        <v>745414</v>
      </c>
      <c r="AD367" s="150">
        <v>750777</v>
      </c>
      <c r="AE367" s="150">
        <v>753824</v>
      </c>
      <c r="AF367" s="150">
        <v>755068</v>
      </c>
    </row>
    <row r="368" spans="2:32" x14ac:dyDescent="0.2">
      <c r="B368" s="2" t="s">
        <v>37</v>
      </c>
      <c r="C368" s="2" t="s">
        <v>450</v>
      </c>
      <c r="D368" s="2" t="s">
        <v>416</v>
      </c>
      <c r="E368" s="2" t="s">
        <v>422</v>
      </c>
      <c r="F368" s="2" t="str" cm="1">
        <f t="array" ref="F368">INDEX($E$63:$E$161,MATCH($E368,$D$63:$D$161,0),)</f>
        <v>Electric Resistance</v>
      </c>
      <c r="G368" s="150">
        <v>443128.95528566191</v>
      </c>
      <c r="H368" s="150">
        <v>439165.95528566191</v>
      </c>
      <c r="I368" s="150">
        <v>434371.95528566191</v>
      </c>
      <c r="J368" s="150">
        <v>428745.95528566191</v>
      </c>
      <c r="K368" s="150">
        <v>422290.95528566191</v>
      </c>
      <c r="L368" s="150">
        <v>415012.95528566191</v>
      </c>
      <c r="M368" s="150">
        <v>407517.95528566191</v>
      </c>
      <c r="N368" s="150">
        <v>399804.95528566191</v>
      </c>
      <c r="O368" s="150">
        <v>391896.95528566191</v>
      </c>
      <c r="P368" s="150">
        <v>383793.95528566191</v>
      </c>
      <c r="Q368" s="150">
        <v>375506.95528566191</v>
      </c>
      <c r="R368" s="150">
        <v>367039.95528566191</v>
      </c>
      <c r="S368" s="150">
        <v>357950.95528566191</v>
      </c>
      <c r="T368" s="150">
        <v>348222.95528566191</v>
      </c>
      <c r="U368" s="150">
        <v>337930.95528566191</v>
      </c>
      <c r="V368" s="150">
        <v>327093.95528566191</v>
      </c>
      <c r="W368" s="150">
        <v>315778.95528566191</v>
      </c>
      <c r="X368" s="150">
        <v>304028.95528566191</v>
      </c>
      <c r="Y368" s="150">
        <v>291912.95528566191</v>
      </c>
      <c r="Z368" s="150">
        <v>279491.95528566191</v>
      </c>
      <c r="AA368" s="150">
        <v>266820.95528566191</v>
      </c>
      <c r="AB368" s="150">
        <v>253945.95528566191</v>
      </c>
      <c r="AC368" s="150">
        <v>240902.95528566191</v>
      </c>
      <c r="AD368" s="150">
        <v>227727.95528566191</v>
      </c>
      <c r="AE368" s="150">
        <v>214449.95528566191</v>
      </c>
      <c r="AF368" s="150">
        <v>200340.95528566191</v>
      </c>
    </row>
    <row r="369" spans="2:32" x14ac:dyDescent="0.2">
      <c r="B369" s="2" t="s">
        <v>37</v>
      </c>
      <c r="C369" s="2" t="s">
        <v>450</v>
      </c>
      <c r="D369" s="2" t="s">
        <v>416</v>
      </c>
      <c r="E369" s="2" t="s">
        <v>437</v>
      </c>
      <c r="F369" s="2" t="str" cm="1">
        <f t="array" ref="F369">INDEX($E$63:$E$161,MATCH($E369,$D$63:$D$161,0),)</f>
        <v>Gas</v>
      </c>
      <c r="G369" s="150">
        <v>91404.108069586116</v>
      </c>
      <c r="H369" s="150">
        <v>87231.108069586116</v>
      </c>
      <c r="I369" s="150">
        <v>83105.108069586116</v>
      </c>
      <c r="J369" s="150">
        <v>78994.108069586116</v>
      </c>
      <c r="K369" s="150">
        <v>74894.108069586131</v>
      </c>
      <c r="L369" s="150">
        <v>70801.108069586116</v>
      </c>
      <c r="M369" s="150">
        <v>66720.108069586116</v>
      </c>
      <c r="N369" s="150">
        <v>62664.108069586109</v>
      </c>
      <c r="O369" s="150">
        <v>58628.108069586116</v>
      </c>
      <c r="P369" s="150">
        <v>54620.108069586116</v>
      </c>
      <c r="Q369" s="150">
        <v>50637.108069586116</v>
      </c>
      <c r="R369" s="150">
        <v>46700.108069586131</v>
      </c>
      <c r="S369" s="150">
        <v>42847.108069586116</v>
      </c>
      <c r="T369" s="150">
        <v>39125.108069586116</v>
      </c>
      <c r="U369" s="150">
        <v>35573.108069586116</v>
      </c>
      <c r="V369" s="150">
        <v>32231.10806958612</v>
      </c>
      <c r="W369" s="150">
        <v>29134.10806958612</v>
      </c>
      <c r="X369" s="150">
        <v>26317.10806958612</v>
      </c>
      <c r="Y369" s="150">
        <v>23801.10806958612</v>
      </c>
      <c r="Z369" s="150">
        <v>21610.10806958612</v>
      </c>
      <c r="AA369" s="150">
        <v>19743.10806958612</v>
      </c>
      <c r="AB369" s="150">
        <v>18207.10806958612</v>
      </c>
      <c r="AC369" s="150">
        <v>16987.10806958612</v>
      </c>
      <c r="AD369" s="150">
        <v>16061.10806958612</v>
      </c>
      <c r="AE369" s="150">
        <v>15401.10806958612</v>
      </c>
      <c r="AF369" s="150">
        <v>14954.10806958612</v>
      </c>
    </row>
    <row r="370" spans="2:32" x14ac:dyDescent="0.2">
      <c r="B370" s="2" t="s">
        <v>37</v>
      </c>
      <c r="C370" s="2" t="s">
        <v>450</v>
      </c>
      <c r="D370" s="2" t="s">
        <v>416</v>
      </c>
      <c r="E370" s="2" t="s">
        <v>438</v>
      </c>
      <c r="F370" s="2" t="str" cm="1">
        <f t="array" ref="F370">INDEX($E$63:$E$161,MATCH($E370,$D$63:$D$161,0),)</f>
        <v>Gas</v>
      </c>
      <c r="G370" s="150">
        <v>816947.17571097042</v>
      </c>
      <c r="H370" s="150">
        <v>779195.17571097042</v>
      </c>
      <c r="I370" s="150">
        <v>741831.17571097042</v>
      </c>
      <c r="J370" s="150">
        <v>704611.17571097042</v>
      </c>
      <c r="K370" s="150">
        <v>667543.17571097042</v>
      </c>
      <c r="L370" s="150">
        <v>630629.17571097042</v>
      </c>
      <c r="M370" s="150">
        <v>593776.17571097042</v>
      </c>
      <c r="N370" s="150">
        <v>557051.17571097042</v>
      </c>
      <c r="O370" s="150">
        <v>520544.17571097042</v>
      </c>
      <c r="P370" s="150">
        <v>484350.17571097042</v>
      </c>
      <c r="Q370" s="150">
        <v>448502.17571097048</v>
      </c>
      <c r="R370" s="150">
        <v>413047.17571097042</v>
      </c>
      <c r="S370" s="150">
        <v>378365.17571097048</v>
      </c>
      <c r="T370" s="150">
        <v>344889.17571097048</v>
      </c>
      <c r="U370" s="150">
        <v>312938.17571097048</v>
      </c>
      <c r="V370" s="150">
        <v>282899.17571097048</v>
      </c>
      <c r="W370" s="150">
        <v>255055.17571097051</v>
      </c>
      <c r="X370" s="150">
        <v>229728.17571097039</v>
      </c>
      <c r="Y370" s="150">
        <v>207146.17571097039</v>
      </c>
      <c r="Z370" s="150">
        <v>187484.17571097039</v>
      </c>
      <c r="AA370" s="150">
        <v>170768.17571097039</v>
      </c>
      <c r="AB370" s="150">
        <v>156989.17571097039</v>
      </c>
      <c r="AC370" s="150">
        <v>146051.17571097039</v>
      </c>
      <c r="AD370" s="150">
        <v>137747.17571097039</v>
      </c>
      <c r="AE370" s="150">
        <v>131840.17571097039</v>
      </c>
      <c r="AF370" s="150">
        <v>127830.1757109704</v>
      </c>
    </row>
    <row r="371" spans="2:32" x14ac:dyDescent="0.2">
      <c r="B371" s="2" t="s">
        <v>37</v>
      </c>
      <c r="C371" s="2" t="s">
        <v>450</v>
      </c>
      <c r="D371" s="2" t="s">
        <v>416</v>
      </c>
      <c r="E371" s="2" t="s">
        <v>439</v>
      </c>
      <c r="F371" s="2" t="str" cm="1">
        <f t="array" ref="F371">INDEX($E$63:$E$161,MATCH($E371,$D$63:$D$161,0),)</f>
        <v>Heat Pump</v>
      </c>
      <c r="G371" s="150">
        <v>2940</v>
      </c>
      <c r="H371" s="150">
        <v>4739</v>
      </c>
      <c r="I371" s="150">
        <v>6811</v>
      </c>
      <c r="J371" s="150">
        <v>9158</v>
      </c>
      <c r="K371" s="150">
        <v>11793</v>
      </c>
      <c r="L371" s="150">
        <v>14711</v>
      </c>
      <c r="M371" s="150">
        <v>17859</v>
      </c>
      <c r="N371" s="150">
        <v>21238</v>
      </c>
      <c r="O371" s="150">
        <v>24850</v>
      </c>
      <c r="P371" s="150">
        <v>28681</v>
      </c>
      <c r="Q371" s="150">
        <v>32735</v>
      </c>
      <c r="R371" s="150">
        <v>37004</v>
      </c>
      <c r="S371" s="150">
        <v>41484</v>
      </c>
      <c r="T371" s="150">
        <v>46164</v>
      </c>
      <c r="U371" s="150">
        <v>51026</v>
      </c>
      <c r="V371" s="150">
        <v>56041</v>
      </c>
      <c r="W371" s="150">
        <v>61179</v>
      </c>
      <c r="X371" s="150">
        <v>66430</v>
      </c>
      <c r="Y371" s="150">
        <v>71759</v>
      </c>
      <c r="Z371" s="150">
        <v>77140</v>
      </c>
      <c r="AA371" s="150">
        <v>82550</v>
      </c>
      <c r="AB371" s="150">
        <v>87959</v>
      </c>
      <c r="AC371" s="150">
        <v>93351</v>
      </c>
      <c r="AD371" s="150">
        <v>98706</v>
      </c>
      <c r="AE371" s="150">
        <v>104005</v>
      </c>
      <c r="AF371" s="150">
        <v>109482</v>
      </c>
    </row>
    <row r="372" spans="2:32" x14ac:dyDescent="0.2">
      <c r="B372" s="2" t="s">
        <v>37</v>
      </c>
      <c r="C372" s="2" t="s">
        <v>450</v>
      </c>
      <c r="D372" s="2" t="s">
        <v>416</v>
      </c>
      <c r="E372" s="2" t="s">
        <v>440</v>
      </c>
      <c r="F372" s="2" t="str" cm="1">
        <f t="array" ref="F372">INDEX($E$63:$E$161,MATCH($E372,$D$63:$D$161,0),)</f>
        <v>Other</v>
      </c>
      <c r="G372" s="150">
        <v>28185.681484872319</v>
      </c>
      <c r="H372" s="150">
        <v>28226.681484872319</v>
      </c>
      <c r="I372" s="150">
        <v>28258.681484872319</v>
      </c>
      <c r="J372" s="150">
        <v>28291.681484872319</v>
      </c>
      <c r="K372" s="150">
        <v>28319.681484872319</v>
      </c>
      <c r="L372" s="150">
        <v>28348.681484872319</v>
      </c>
      <c r="M372" s="150">
        <v>28380.681484872319</v>
      </c>
      <c r="N372" s="150">
        <v>28411.681484872319</v>
      </c>
      <c r="O372" s="150">
        <v>28441.681484872319</v>
      </c>
      <c r="P372" s="150">
        <v>28473.681484872319</v>
      </c>
      <c r="Q372" s="150">
        <v>28501.681484872312</v>
      </c>
      <c r="R372" s="150">
        <v>28531.681484872319</v>
      </c>
      <c r="S372" s="150">
        <v>28560.681484872319</v>
      </c>
      <c r="T372" s="150">
        <v>28591.681484872319</v>
      </c>
      <c r="U372" s="150">
        <v>28619.681484872319</v>
      </c>
      <c r="V372" s="150">
        <v>28644.681484872319</v>
      </c>
      <c r="W372" s="150">
        <v>28668.681484872319</v>
      </c>
      <c r="X372" s="150">
        <v>28689.681484872319</v>
      </c>
      <c r="Y372" s="150">
        <v>28705.681484872319</v>
      </c>
      <c r="Z372" s="150">
        <v>28720.681484872319</v>
      </c>
      <c r="AA372" s="150">
        <v>28735.681484872319</v>
      </c>
      <c r="AB372" s="150">
        <v>28748.681484872319</v>
      </c>
      <c r="AC372" s="150">
        <v>28758.681484872319</v>
      </c>
      <c r="AD372" s="150">
        <v>28768.681484872319</v>
      </c>
      <c r="AE372" s="150">
        <v>28776.681484872319</v>
      </c>
      <c r="AF372" s="150">
        <v>28784.681484872319</v>
      </c>
    </row>
    <row r="373" spans="2:32" x14ac:dyDescent="0.2">
      <c r="B373" s="2" t="s">
        <v>37</v>
      </c>
      <c r="C373" s="2" t="s">
        <v>450</v>
      </c>
      <c r="D373" s="2" t="s">
        <v>416</v>
      </c>
      <c r="E373" s="2" t="s">
        <v>441</v>
      </c>
      <c r="F373" s="2" t="str" cm="1">
        <f t="array" ref="F373">INDEX($E$63:$E$161,MATCH($E373,$D$63:$D$161,0),)</f>
        <v>Other</v>
      </c>
      <c r="G373" s="150">
        <v>2583.0499643116218</v>
      </c>
      <c r="H373" s="150">
        <v>2599.0499643116218</v>
      </c>
      <c r="I373" s="150">
        <v>2613.0499643116218</v>
      </c>
      <c r="J373" s="150">
        <v>2632.0499643116218</v>
      </c>
      <c r="K373" s="150">
        <v>2649.0499643116218</v>
      </c>
      <c r="L373" s="150">
        <v>2666.0499643116218</v>
      </c>
      <c r="M373" s="150">
        <v>2681.0499643116218</v>
      </c>
      <c r="N373" s="150">
        <v>2699.0499643116218</v>
      </c>
      <c r="O373" s="150">
        <v>2716.0499643116218</v>
      </c>
      <c r="P373" s="150">
        <v>2730.0499643116218</v>
      </c>
      <c r="Q373" s="150">
        <v>2746.0499643116218</v>
      </c>
      <c r="R373" s="150">
        <v>2762.0499643116218</v>
      </c>
      <c r="S373" s="150">
        <v>2778.0499643116218</v>
      </c>
      <c r="T373" s="150">
        <v>2793.0499643116218</v>
      </c>
      <c r="U373" s="150">
        <v>2807.0499643116218</v>
      </c>
      <c r="V373" s="150">
        <v>2821.0499643116218</v>
      </c>
      <c r="W373" s="150">
        <v>2835.0499643116218</v>
      </c>
      <c r="X373" s="150">
        <v>2848.0499643116218</v>
      </c>
      <c r="Y373" s="150">
        <v>2860.0499643116218</v>
      </c>
      <c r="Z373" s="150">
        <v>2871.0499643116218</v>
      </c>
      <c r="AA373" s="150">
        <v>2880.0499643116218</v>
      </c>
      <c r="AB373" s="150">
        <v>2888.0499643116218</v>
      </c>
      <c r="AC373" s="150">
        <v>2892.0499643116218</v>
      </c>
      <c r="AD373" s="150">
        <v>2895.0499643116218</v>
      </c>
      <c r="AE373" s="150">
        <v>2897.0499643116218</v>
      </c>
      <c r="AF373" s="150">
        <v>2899.0499643116218</v>
      </c>
    </row>
    <row r="374" spans="2:32" x14ac:dyDescent="0.2">
      <c r="B374" s="2"/>
      <c r="C374" s="2"/>
      <c r="D374" s="2" t="s">
        <v>448</v>
      </c>
      <c r="E374" s="2"/>
      <c r="F374" s="2"/>
      <c r="G374" s="150"/>
      <c r="H374" s="150"/>
      <c r="I374" s="150"/>
      <c r="J374" s="150"/>
      <c r="K374" s="150"/>
      <c r="L374" s="150"/>
      <c r="M374" s="150"/>
      <c r="N374" s="150"/>
      <c r="O374" s="150"/>
      <c r="P374" s="150"/>
      <c r="Q374" s="150"/>
      <c r="R374" s="150"/>
      <c r="S374" s="150"/>
      <c r="T374" s="150"/>
      <c r="U374" s="150"/>
      <c r="V374" s="150"/>
      <c r="W374" s="150"/>
      <c r="X374" s="150"/>
      <c r="Y374" s="150"/>
      <c r="Z374" s="150"/>
      <c r="AA374" s="150"/>
      <c r="AB374" s="150"/>
      <c r="AC374" s="150"/>
      <c r="AD374" s="150"/>
      <c r="AE374" s="150"/>
      <c r="AF374" s="150"/>
    </row>
    <row r="375" spans="2:32" x14ac:dyDescent="0.2">
      <c r="B375" s="2" t="s">
        <v>41</v>
      </c>
      <c r="C375" s="2" t="s">
        <v>450</v>
      </c>
      <c r="D375" s="2" t="s">
        <v>416</v>
      </c>
      <c r="E375" s="2" t="s">
        <v>428</v>
      </c>
      <c r="F375" s="2" t="str" cm="1">
        <f t="array" ref="F375">INDEX($E$63:$E$161,MATCH($E375,$D$63:$D$161,0),)</f>
        <v>Distillate</v>
      </c>
      <c r="G375" s="150">
        <v>53194.622907506047</v>
      </c>
      <c r="H375" s="150">
        <v>50748.622907506047</v>
      </c>
      <c r="I375" s="150">
        <v>48308.622907506047</v>
      </c>
      <c r="J375" s="150">
        <v>45793.622907506047</v>
      </c>
      <c r="K375" s="150">
        <v>43217.622907506047</v>
      </c>
      <c r="L375" s="150">
        <v>40586.622907506047</v>
      </c>
      <c r="M375" s="150">
        <v>37915.622907506047</v>
      </c>
      <c r="N375" s="150">
        <v>35223.622907506047</v>
      </c>
      <c r="O375" s="150">
        <v>32526.622907506051</v>
      </c>
      <c r="P375" s="150">
        <v>29839.622907506051</v>
      </c>
      <c r="Q375" s="150">
        <v>27172.622907506058</v>
      </c>
      <c r="R375" s="150">
        <v>24531.622907506058</v>
      </c>
      <c r="S375" s="150">
        <v>21938.622907506058</v>
      </c>
      <c r="T375" s="150">
        <v>19421.622907506058</v>
      </c>
      <c r="U375" s="150">
        <v>17000.622907506058</v>
      </c>
      <c r="V375" s="150">
        <v>14703.62290750606</v>
      </c>
      <c r="W375" s="150">
        <v>12549.62290750606</v>
      </c>
      <c r="X375" s="150">
        <v>10558.62290750606</v>
      </c>
      <c r="Y375" s="150">
        <v>8747.6229075060601</v>
      </c>
      <c r="Z375" s="150">
        <v>7133.622907506061</v>
      </c>
      <c r="AA375" s="150">
        <v>5720.622907506061</v>
      </c>
      <c r="AB375" s="150">
        <v>4513.6229075060619</v>
      </c>
      <c r="AC375" s="150">
        <v>3511.6229075060619</v>
      </c>
      <c r="AD375" s="150">
        <v>2701.622907506061</v>
      </c>
      <c r="AE375" s="150">
        <v>2075.622907506061</v>
      </c>
      <c r="AF375" s="150">
        <v>1599.622907506061</v>
      </c>
    </row>
    <row r="376" spans="2:32" x14ac:dyDescent="0.2">
      <c r="B376" s="2" t="s">
        <v>41</v>
      </c>
      <c r="C376" s="2" t="s">
        <v>450</v>
      </c>
      <c r="D376" s="2" t="s">
        <v>416</v>
      </c>
      <c r="E376" s="2" t="s">
        <v>429</v>
      </c>
      <c r="F376" s="2" t="str" cm="1">
        <f t="array" ref="F376">INDEX($E$63:$E$161,MATCH($E376,$D$63:$D$161,0),)</f>
        <v>Distillate</v>
      </c>
      <c r="G376" s="150">
        <v>220497.97844065161</v>
      </c>
      <c r="H376" s="150">
        <v>210267.97844065161</v>
      </c>
      <c r="I376" s="150">
        <v>200033.97844065161</v>
      </c>
      <c r="J376" s="150">
        <v>189504.9784406515</v>
      </c>
      <c r="K376" s="150">
        <v>178705.9784406515</v>
      </c>
      <c r="L376" s="150">
        <v>167694.9784406515</v>
      </c>
      <c r="M376" s="150">
        <v>156527.97844065161</v>
      </c>
      <c r="N376" s="150">
        <v>145273.97844065161</v>
      </c>
      <c r="O376" s="150">
        <v>133992.97844065161</v>
      </c>
      <c r="P376" s="150">
        <v>122751.9784406516</v>
      </c>
      <c r="Q376" s="150">
        <v>111605.9784406516</v>
      </c>
      <c r="R376" s="150">
        <v>100577.9784406516</v>
      </c>
      <c r="S376" s="150">
        <v>89747.978440651597</v>
      </c>
      <c r="T376" s="150">
        <v>79235.978440651612</v>
      </c>
      <c r="U376" s="150">
        <v>69133.978440651583</v>
      </c>
      <c r="V376" s="150">
        <v>59550.978440651583</v>
      </c>
      <c r="W376" s="150">
        <v>50570.97844065159</v>
      </c>
      <c r="X376" s="150">
        <v>42281.97844065159</v>
      </c>
      <c r="Y376" s="150">
        <v>34749.978440651583</v>
      </c>
      <c r="Z376" s="150">
        <v>28046.978440651579</v>
      </c>
      <c r="AA376" s="150">
        <v>22189.978440651579</v>
      </c>
      <c r="AB376" s="150">
        <v>17189.978440651579</v>
      </c>
      <c r="AC376" s="150">
        <v>13036.978440651579</v>
      </c>
      <c r="AD376" s="150">
        <v>9699.9784406515846</v>
      </c>
      <c r="AE376" s="150">
        <v>7120.9784406515828</v>
      </c>
      <c r="AF376" s="150">
        <v>5182.9784406515819</v>
      </c>
    </row>
    <row r="377" spans="2:32" x14ac:dyDescent="0.2">
      <c r="B377" s="2" t="s">
        <v>41</v>
      </c>
      <c r="C377" s="2" t="s">
        <v>450</v>
      </c>
      <c r="D377" s="2" t="s">
        <v>416</v>
      </c>
      <c r="E377" s="2" t="s">
        <v>266</v>
      </c>
      <c r="F377" s="2" t="str" cm="1">
        <f t="array" ref="F377">INDEX($E$63:$E$161,MATCH($E377,$D$63:$D$161,0),)</f>
        <v>Other</v>
      </c>
      <c r="G377" s="150">
        <v>28739.124047199421</v>
      </c>
      <c r="H377" s="150">
        <v>28747.124047199421</v>
      </c>
      <c r="I377" s="150">
        <v>28752.124047199421</v>
      </c>
      <c r="J377" s="150">
        <v>28644.124047199421</v>
      </c>
      <c r="K377" s="150">
        <v>28417.124047199421</v>
      </c>
      <c r="L377" s="150">
        <v>28072.124047199432</v>
      </c>
      <c r="M377" s="150">
        <v>27613.124047199432</v>
      </c>
      <c r="N377" s="150">
        <v>27038.124047199432</v>
      </c>
      <c r="O377" s="150">
        <v>26344.124047199432</v>
      </c>
      <c r="P377" s="150">
        <v>25532.124047199421</v>
      </c>
      <c r="Q377" s="150">
        <v>24605.124047199421</v>
      </c>
      <c r="R377" s="150">
        <v>23678.124047199421</v>
      </c>
      <c r="S377" s="150">
        <v>22754.124047199421</v>
      </c>
      <c r="T377" s="150">
        <v>21832.124047199421</v>
      </c>
      <c r="U377" s="150">
        <v>20911.124047199421</v>
      </c>
      <c r="V377" s="150">
        <v>19995.124047199421</v>
      </c>
      <c r="W377" s="150">
        <v>19084.124047199421</v>
      </c>
      <c r="X377" s="150">
        <v>18180.124047199421</v>
      </c>
      <c r="Y377" s="150">
        <v>17287.124047199421</v>
      </c>
      <c r="Z377" s="150">
        <v>16411.124047199421</v>
      </c>
      <c r="AA377" s="150">
        <v>15555.124047199421</v>
      </c>
      <c r="AB377" s="150">
        <v>14728.124047199421</v>
      </c>
      <c r="AC377" s="150">
        <v>13933.124047199421</v>
      </c>
      <c r="AD377" s="150">
        <v>13182.124047199421</v>
      </c>
      <c r="AE377" s="150">
        <v>12476.124047199421</v>
      </c>
      <c r="AF377" s="150">
        <v>11829.124047199421</v>
      </c>
    </row>
    <row r="378" spans="2:32" x14ac:dyDescent="0.2">
      <c r="B378" s="2" t="s">
        <v>41</v>
      </c>
      <c r="C378" s="2" t="s">
        <v>450</v>
      </c>
      <c r="D378" s="2" t="s">
        <v>416</v>
      </c>
      <c r="E378" s="2" t="s">
        <v>430</v>
      </c>
      <c r="F378" s="2" t="str" cm="1">
        <f t="array" ref="F378">INDEX($E$63:$E$161,MATCH($E378,$D$63:$D$161,0),)</f>
        <v>Heat Pump</v>
      </c>
      <c r="G378" s="150">
        <v>118863.899960902</v>
      </c>
      <c r="H378" s="150">
        <v>125088.899960902</v>
      </c>
      <c r="I378" s="150">
        <v>131867.899960902</v>
      </c>
      <c r="J378" s="150">
        <v>145564.899960902</v>
      </c>
      <c r="K378" s="150">
        <v>165232.899960902</v>
      </c>
      <c r="L378" s="150">
        <v>189913.899960902</v>
      </c>
      <c r="M378" s="150">
        <v>220917.899960902</v>
      </c>
      <c r="N378" s="150">
        <v>258223.899960902</v>
      </c>
      <c r="O378" s="150">
        <v>301511.899960902</v>
      </c>
      <c r="P378" s="150">
        <v>351016.899960902</v>
      </c>
      <c r="Q378" s="150">
        <v>406718.89996090211</v>
      </c>
      <c r="R378" s="150">
        <v>462282.89996090211</v>
      </c>
      <c r="S378" s="150">
        <v>517651.89996090211</v>
      </c>
      <c r="T378" s="150">
        <v>572748.89996090205</v>
      </c>
      <c r="U378" s="150">
        <v>627458.89996090205</v>
      </c>
      <c r="V378" s="150">
        <v>681669.89996090205</v>
      </c>
      <c r="W378" s="150">
        <v>733907.89996090205</v>
      </c>
      <c r="X378" s="150">
        <v>785344.89996090205</v>
      </c>
      <c r="Y378" s="150">
        <v>835730.89996090205</v>
      </c>
      <c r="Z378" s="150">
        <v>884749.89996090205</v>
      </c>
      <c r="AA378" s="150">
        <v>929415.89996090205</v>
      </c>
      <c r="AB378" s="150">
        <v>972108.89996090205</v>
      </c>
      <c r="AC378" s="150">
        <v>1012462.8999609021</v>
      </c>
      <c r="AD378" s="150">
        <v>1050096.8999609021</v>
      </c>
      <c r="AE378" s="150">
        <v>1084657.8999609021</v>
      </c>
      <c r="AF378" s="150">
        <v>1115761.8999609021</v>
      </c>
    </row>
    <row r="379" spans="2:32" x14ac:dyDescent="0.2">
      <c r="B379" s="2" t="s">
        <v>41</v>
      </c>
      <c r="C379" s="2" t="s">
        <v>450</v>
      </c>
      <c r="D379" s="2" t="s">
        <v>416</v>
      </c>
      <c r="E379" s="2" t="s">
        <v>431</v>
      </c>
      <c r="F379" s="2" t="str" cm="1">
        <f t="array" ref="F379">INDEX($E$63:$E$161,MATCH($E379,$D$63:$D$161,0),)</f>
        <v>Heat Pump</v>
      </c>
      <c r="G379" s="150">
        <v>0</v>
      </c>
      <c r="H379" s="150">
        <v>0</v>
      </c>
      <c r="I379" s="150">
        <v>0</v>
      </c>
      <c r="J379" s="150">
        <v>415</v>
      </c>
      <c r="K379" s="150">
        <v>1706</v>
      </c>
      <c r="L379" s="150">
        <v>4329</v>
      </c>
      <c r="M379" s="150">
        <v>7637</v>
      </c>
      <c r="N379" s="150">
        <v>11626</v>
      </c>
      <c r="O379" s="150">
        <v>16449</v>
      </c>
      <c r="P379" s="150">
        <v>21974</v>
      </c>
      <c r="Q379" s="150">
        <v>28202</v>
      </c>
      <c r="R379" s="150">
        <v>34428</v>
      </c>
      <c r="S379" s="150">
        <v>40650</v>
      </c>
      <c r="T379" s="150">
        <v>46865</v>
      </c>
      <c r="U379" s="150">
        <v>53057</v>
      </c>
      <c r="V379" s="150">
        <v>59223</v>
      </c>
      <c r="W379" s="150">
        <v>66016</v>
      </c>
      <c r="X379" s="150">
        <v>72767</v>
      </c>
      <c r="Y379" s="150">
        <v>79459</v>
      </c>
      <c r="Z379" s="150">
        <v>86056</v>
      </c>
      <c r="AA379" s="150">
        <v>92518</v>
      </c>
      <c r="AB379" s="150">
        <v>98796</v>
      </c>
      <c r="AC379" s="150">
        <v>104854</v>
      </c>
      <c r="AD379" s="150">
        <v>110639</v>
      </c>
      <c r="AE379" s="150">
        <v>116090</v>
      </c>
      <c r="AF379" s="150">
        <v>121150</v>
      </c>
    </row>
    <row r="380" spans="2:32" x14ac:dyDescent="0.2">
      <c r="B380" s="2" t="s">
        <v>41</v>
      </c>
      <c r="C380" s="2" t="s">
        <v>450</v>
      </c>
      <c r="D380" s="2" t="s">
        <v>416</v>
      </c>
      <c r="E380" s="2" t="s">
        <v>432</v>
      </c>
      <c r="F380" s="2" t="str" cm="1">
        <f t="array" ref="F380">INDEX($E$63:$E$161,MATCH($E380,$D$63:$D$161,0),)</f>
        <v>Heat Pump</v>
      </c>
      <c r="G380" s="150">
        <v>0</v>
      </c>
      <c r="H380" s="150">
        <v>0</v>
      </c>
      <c r="I380" s="150">
        <v>0</v>
      </c>
      <c r="J380" s="150">
        <v>415</v>
      </c>
      <c r="K380" s="150">
        <v>1706</v>
      </c>
      <c r="L380" s="150">
        <v>4329</v>
      </c>
      <c r="M380" s="150">
        <v>7637</v>
      </c>
      <c r="N380" s="150">
        <v>11626</v>
      </c>
      <c r="O380" s="150">
        <v>16449</v>
      </c>
      <c r="P380" s="150">
        <v>21974</v>
      </c>
      <c r="Q380" s="150">
        <v>28202</v>
      </c>
      <c r="R380" s="150">
        <v>34428</v>
      </c>
      <c r="S380" s="150">
        <v>40650</v>
      </c>
      <c r="T380" s="150">
        <v>46865</v>
      </c>
      <c r="U380" s="150">
        <v>53057</v>
      </c>
      <c r="V380" s="150">
        <v>59223</v>
      </c>
      <c r="W380" s="150">
        <v>66016</v>
      </c>
      <c r="X380" s="150">
        <v>72767</v>
      </c>
      <c r="Y380" s="150">
        <v>79459</v>
      </c>
      <c r="Z380" s="150">
        <v>86056</v>
      </c>
      <c r="AA380" s="150">
        <v>92518</v>
      </c>
      <c r="AB380" s="150">
        <v>98796</v>
      </c>
      <c r="AC380" s="150">
        <v>104854</v>
      </c>
      <c r="AD380" s="150">
        <v>110639</v>
      </c>
      <c r="AE380" s="150">
        <v>116090</v>
      </c>
      <c r="AF380" s="150">
        <v>121150</v>
      </c>
    </row>
    <row r="381" spans="2:32" x14ac:dyDescent="0.2">
      <c r="B381" s="2" t="s">
        <v>41</v>
      </c>
      <c r="C381" s="2" t="s">
        <v>450</v>
      </c>
      <c r="D381" s="2" t="s">
        <v>416</v>
      </c>
      <c r="E381" s="2" t="s">
        <v>442</v>
      </c>
      <c r="F381" s="2" t="str" cm="1">
        <f t="array" ref="F381">INDEX($E$63:$E$161,MATCH($E381,$D$63:$D$161,0),)</f>
        <v>Heat Pump</v>
      </c>
      <c r="G381" s="150">
        <v>0</v>
      </c>
      <c r="H381" s="150">
        <v>0</v>
      </c>
      <c r="I381" s="150">
        <v>0</v>
      </c>
      <c r="J381" s="150">
        <v>0</v>
      </c>
      <c r="K381" s="150">
        <v>0</v>
      </c>
      <c r="L381" s="150">
        <v>0</v>
      </c>
      <c r="M381" s="150">
        <v>0</v>
      </c>
      <c r="N381" s="150">
        <v>0</v>
      </c>
      <c r="O381" s="150">
        <v>0</v>
      </c>
      <c r="P381" s="150">
        <v>0</v>
      </c>
      <c r="Q381" s="150">
        <v>0</v>
      </c>
      <c r="R381" s="150">
        <v>0</v>
      </c>
      <c r="S381" s="150">
        <v>0</v>
      </c>
      <c r="T381" s="150">
        <v>0</v>
      </c>
      <c r="U381" s="150">
        <v>0</v>
      </c>
      <c r="V381" s="150">
        <v>0</v>
      </c>
      <c r="W381" s="150">
        <v>0</v>
      </c>
      <c r="X381" s="150">
        <v>0</v>
      </c>
      <c r="Y381" s="150">
        <v>0</v>
      </c>
      <c r="Z381" s="150">
        <v>0</v>
      </c>
      <c r="AA381" s="150">
        <v>2708</v>
      </c>
      <c r="AB381" s="150">
        <v>5414</v>
      </c>
      <c r="AC381" s="150">
        <v>8116</v>
      </c>
      <c r="AD381" s="150">
        <v>10817</v>
      </c>
      <c r="AE381" s="150">
        <v>13517</v>
      </c>
      <c r="AF381" s="150">
        <v>16217</v>
      </c>
    </row>
    <row r="382" spans="2:32" x14ac:dyDescent="0.2">
      <c r="B382" s="2" t="s">
        <v>41</v>
      </c>
      <c r="C382" s="2" t="s">
        <v>450</v>
      </c>
      <c r="D382" s="2" t="s">
        <v>416</v>
      </c>
      <c r="E382" s="2" t="s">
        <v>433</v>
      </c>
      <c r="F382" s="2" t="str" cm="1">
        <f t="array" ref="F382">INDEX($E$63:$E$161,MATCH($E382,$D$63:$D$161,0),)</f>
        <v>Distillate</v>
      </c>
      <c r="G382" s="150">
        <v>5632</v>
      </c>
      <c r="H382" s="150">
        <v>7380</v>
      </c>
      <c r="I382" s="150">
        <v>9130</v>
      </c>
      <c r="J382" s="150">
        <v>10694</v>
      </c>
      <c r="K382" s="150">
        <v>12063</v>
      </c>
      <c r="L382" s="150">
        <v>13229</v>
      </c>
      <c r="M382" s="150">
        <v>14174</v>
      </c>
      <c r="N382" s="150">
        <v>14889</v>
      </c>
      <c r="O382" s="150">
        <v>15356</v>
      </c>
      <c r="P382" s="150">
        <v>15564</v>
      </c>
      <c r="Q382" s="150">
        <v>15504</v>
      </c>
      <c r="R382" s="150">
        <v>15425</v>
      </c>
      <c r="S382" s="150">
        <v>15312</v>
      </c>
      <c r="T382" s="150">
        <v>15148</v>
      </c>
      <c r="U382" s="150">
        <v>14914</v>
      </c>
      <c r="V382" s="150">
        <v>14595</v>
      </c>
      <c r="W382" s="150">
        <v>14179</v>
      </c>
      <c r="X382" s="150">
        <v>13659</v>
      </c>
      <c r="Y382" s="150">
        <v>13025</v>
      </c>
      <c r="Z382" s="150">
        <v>12280</v>
      </c>
      <c r="AA382" s="150">
        <v>11429</v>
      </c>
      <c r="AB382" s="150">
        <v>10480</v>
      </c>
      <c r="AC382" s="150">
        <v>9457</v>
      </c>
      <c r="AD382" s="150">
        <v>8377</v>
      </c>
      <c r="AE382" s="150">
        <v>7266</v>
      </c>
      <c r="AF382" s="150">
        <v>6165</v>
      </c>
    </row>
    <row r="383" spans="2:32" x14ac:dyDescent="0.2">
      <c r="B383" s="2" t="s">
        <v>41</v>
      </c>
      <c r="C383" s="2" t="s">
        <v>450</v>
      </c>
      <c r="D383" s="2" t="s">
        <v>416</v>
      </c>
      <c r="E383" s="2" t="s">
        <v>434</v>
      </c>
      <c r="F383" s="2" t="str" cm="1">
        <f t="array" ref="F383">INDEX($E$63:$E$161,MATCH($E383,$D$63:$D$161,0),)</f>
        <v>Distillate</v>
      </c>
      <c r="G383" s="150">
        <v>23436</v>
      </c>
      <c r="H383" s="150">
        <v>30714</v>
      </c>
      <c r="I383" s="150">
        <v>37996</v>
      </c>
      <c r="J383" s="150">
        <v>44505</v>
      </c>
      <c r="K383" s="150">
        <v>50205</v>
      </c>
      <c r="L383" s="150">
        <v>55055</v>
      </c>
      <c r="M383" s="150">
        <v>58990</v>
      </c>
      <c r="N383" s="150">
        <v>61955</v>
      </c>
      <c r="O383" s="150">
        <v>63893</v>
      </c>
      <c r="P383" s="150">
        <v>64742</v>
      </c>
      <c r="Q383" s="150">
        <v>64468</v>
      </c>
      <c r="R383" s="150">
        <v>64105</v>
      </c>
      <c r="S383" s="150">
        <v>63598</v>
      </c>
      <c r="T383" s="150">
        <v>62863</v>
      </c>
      <c r="U383" s="150">
        <v>61839</v>
      </c>
      <c r="V383" s="150">
        <v>60453</v>
      </c>
      <c r="W383" s="150">
        <v>58670</v>
      </c>
      <c r="X383" s="150">
        <v>56437</v>
      </c>
      <c r="Y383" s="150">
        <v>53729</v>
      </c>
      <c r="Z383" s="150">
        <v>50556</v>
      </c>
      <c r="AA383" s="150">
        <v>46946</v>
      </c>
      <c r="AB383" s="150">
        <v>42959</v>
      </c>
      <c r="AC383" s="150">
        <v>38654</v>
      </c>
      <c r="AD383" s="150">
        <v>34139</v>
      </c>
      <c r="AE383" s="150">
        <v>29516</v>
      </c>
      <c r="AF383" s="150">
        <v>24964</v>
      </c>
    </row>
    <row r="384" spans="2:32" x14ac:dyDescent="0.2">
      <c r="B384" s="2" t="s">
        <v>41</v>
      </c>
      <c r="C384" s="2" t="s">
        <v>450</v>
      </c>
      <c r="D384" s="2" t="s">
        <v>416</v>
      </c>
      <c r="E384" s="2" t="s">
        <v>435</v>
      </c>
      <c r="F384" s="2" t="str" cm="1">
        <f t="array" ref="F384">INDEX($E$63:$E$161,MATCH($E384,$D$63:$D$161,0),)</f>
        <v>Gas</v>
      </c>
      <c r="G384" s="150">
        <v>12581</v>
      </c>
      <c r="H384" s="150">
        <v>16785</v>
      </c>
      <c r="I384" s="150">
        <v>20959</v>
      </c>
      <c r="J384" s="150">
        <v>24676</v>
      </c>
      <c r="K384" s="150">
        <v>27924</v>
      </c>
      <c r="L384" s="150">
        <v>30679</v>
      </c>
      <c r="M384" s="150">
        <v>32910</v>
      </c>
      <c r="N384" s="150">
        <v>34588</v>
      </c>
      <c r="O384" s="150">
        <v>35689</v>
      </c>
      <c r="P384" s="150">
        <v>36182</v>
      </c>
      <c r="Q384" s="150">
        <v>36050</v>
      </c>
      <c r="R384" s="150">
        <v>35871</v>
      </c>
      <c r="S384" s="150">
        <v>35608</v>
      </c>
      <c r="T384" s="150">
        <v>35217</v>
      </c>
      <c r="U384" s="150">
        <v>34672</v>
      </c>
      <c r="V384" s="150">
        <v>33933</v>
      </c>
      <c r="W384" s="150">
        <v>32972</v>
      </c>
      <c r="X384" s="150">
        <v>31762</v>
      </c>
      <c r="Y384" s="150">
        <v>30288</v>
      </c>
      <c r="Z384" s="150">
        <v>28542</v>
      </c>
      <c r="AA384" s="150">
        <v>26551</v>
      </c>
      <c r="AB384" s="150">
        <v>24338</v>
      </c>
      <c r="AC384" s="150">
        <v>21947</v>
      </c>
      <c r="AD384" s="150">
        <v>19427</v>
      </c>
      <c r="AE384" s="150">
        <v>16840</v>
      </c>
      <c r="AF384" s="150">
        <v>14286</v>
      </c>
    </row>
    <row r="385" spans="2:32" x14ac:dyDescent="0.2">
      <c r="B385" s="2" t="s">
        <v>41</v>
      </c>
      <c r="C385" s="2" t="s">
        <v>450</v>
      </c>
      <c r="D385" s="2" t="s">
        <v>416</v>
      </c>
      <c r="E385" s="2" t="s">
        <v>436</v>
      </c>
      <c r="F385" s="2" t="str" cm="1">
        <f t="array" ref="F385">INDEX($E$63:$E$161,MATCH($E385,$D$63:$D$161,0),)</f>
        <v>Gas</v>
      </c>
      <c r="G385" s="150">
        <v>112740</v>
      </c>
      <c r="H385" s="150">
        <v>150407</v>
      </c>
      <c r="I385" s="150">
        <v>187782</v>
      </c>
      <c r="J385" s="150">
        <v>221096</v>
      </c>
      <c r="K385" s="150">
        <v>250189</v>
      </c>
      <c r="L385" s="150">
        <v>274874</v>
      </c>
      <c r="M385" s="150">
        <v>294843</v>
      </c>
      <c r="N385" s="150">
        <v>309847</v>
      </c>
      <c r="O385" s="150">
        <v>319630</v>
      </c>
      <c r="P385" s="150">
        <v>323928</v>
      </c>
      <c r="Q385" s="150">
        <v>322528</v>
      </c>
      <c r="R385" s="150">
        <v>320676</v>
      </c>
      <c r="S385" s="150">
        <v>318075</v>
      </c>
      <c r="T385" s="150">
        <v>314331</v>
      </c>
      <c r="U385" s="150">
        <v>309155</v>
      </c>
      <c r="V385" s="150">
        <v>302225</v>
      </c>
      <c r="W385" s="150">
        <v>293303</v>
      </c>
      <c r="X385" s="150">
        <v>282131</v>
      </c>
      <c r="Y385" s="150">
        <v>268613</v>
      </c>
      <c r="Z385" s="150">
        <v>252765</v>
      </c>
      <c r="AA385" s="150">
        <v>234749</v>
      </c>
      <c r="AB385" s="150">
        <v>214801</v>
      </c>
      <c r="AC385" s="150">
        <v>193284</v>
      </c>
      <c r="AD385" s="150">
        <v>170674</v>
      </c>
      <c r="AE385" s="150">
        <v>147545</v>
      </c>
      <c r="AF385" s="150">
        <v>124724</v>
      </c>
    </row>
    <row r="386" spans="2:32" x14ac:dyDescent="0.2">
      <c r="B386" s="2" t="s">
        <v>41</v>
      </c>
      <c r="C386" s="2" t="s">
        <v>450</v>
      </c>
      <c r="D386" s="2" t="s">
        <v>416</v>
      </c>
      <c r="E386" s="2" t="s">
        <v>422</v>
      </c>
      <c r="F386" s="2" t="str" cm="1">
        <f t="array" ref="F386">INDEX($E$63:$E$161,MATCH($E386,$D$63:$D$161,0),)</f>
        <v>Electric Resistance</v>
      </c>
      <c r="G386" s="150">
        <v>443127.95528566191</v>
      </c>
      <c r="H386" s="150">
        <v>439166.95528566191</v>
      </c>
      <c r="I386" s="150">
        <v>434371.95528566191</v>
      </c>
      <c r="J386" s="150">
        <v>427573.95528566191</v>
      </c>
      <c r="K386" s="150">
        <v>418770.95528566191</v>
      </c>
      <c r="L386" s="150">
        <v>407971.95528566191</v>
      </c>
      <c r="M386" s="150">
        <v>395168.95528566191</v>
      </c>
      <c r="N386" s="150">
        <v>380363.95528566191</v>
      </c>
      <c r="O386" s="150">
        <v>363584.95528566191</v>
      </c>
      <c r="P386" s="150">
        <v>344830.95528566191</v>
      </c>
      <c r="Q386" s="150">
        <v>324124.95528566191</v>
      </c>
      <c r="R386" s="150">
        <v>303459.95528566191</v>
      </c>
      <c r="S386" s="150">
        <v>282883.95528566191</v>
      </c>
      <c r="T386" s="150">
        <v>262417.95528566191</v>
      </c>
      <c r="U386" s="150">
        <v>242143.95528566191</v>
      </c>
      <c r="V386" s="150">
        <v>222105.95528566191</v>
      </c>
      <c r="W386" s="150">
        <v>202374.95528566191</v>
      </c>
      <c r="X386" s="150">
        <v>183024.95528566191</v>
      </c>
      <c r="Y386" s="150">
        <v>164167.95528566191</v>
      </c>
      <c r="Z386" s="150">
        <v>145910.95528566191</v>
      </c>
      <c r="AA386" s="150">
        <v>128375.9552856618</v>
      </c>
      <c r="AB386" s="150">
        <v>111663.9552856618</v>
      </c>
      <c r="AC386" s="150">
        <v>95898.955285661839</v>
      </c>
      <c r="AD386" s="150">
        <v>81205.955285661839</v>
      </c>
      <c r="AE386" s="150">
        <v>67714.955285661825</v>
      </c>
      <c r="AF386" s="150">
        <v>55517.955285661832</v>
      </c>
    </row>
    <row r="387" spans="2:32" x14ac:dyDescent="0.2">
      <c r="B387" s="2" t="s">
        <v>41</v>
      </c>
      <c r="C387" s="2" t="s">
        <v>450</v>
      </c>
      <c r="D387" s="2" t="s">
        <v>416</v>
      </c>
      <c r="E387" s="2" t="s">
        <v>437</v>
      </c>
      <c r="F387" s="2" t="str" cm="1">
        <f t="array" ref="F387">INDEX($E$63:$E$161,MATCH($E387,$D$63:$D$161,0),)</f>
        <v>Gas</v>
      </c>
      <c r="G387" s="150">
        <v>91404.108069586116</v>
      </c>
      <c r="H387" s="150">
        <v>87231.108069586116</v>
      </c>
      <c r="I387" s="150">
        <v>83105.108069586116</v>
      </c>
      <c r="J387" s="150">
        <v>78830.108069586116</v>
      </c>
      <c r="K387" s="150">
        <v>74420.108069586131</v>
      </c>
      <c r="L387" s="150">
        <v>69896.108069586116</v>
      </c>
      <c r="M387" s="150">
        <v>65302.108069586116</v>
      </c>
      <c r="N387" s="150">
        <v>60669.108069586109</v>
      </c>
      <c r="O387" s="150">
        <v>56015.108069586116</v>
      </c>
      <c r="P387" s="150">
        <v>51370.108069586116</v>
      </c>
      <c r="Q387" s="150">
        <v>46753.108069586116</v>
      </c>
      <c r="R387" s="150">
        <v>42188.108069586131</v>
      </c>
      <c r="S387" s="150">
        <v>37710.108069586116</v>
      </c>
      <c r="T387" s="150">
        <v>33364.108069586116</v>
      </c>
      <c r="U387" s="150">
        <v>29193.10806958612</v>
      </c>
      <c r="V387" s="150">
        <v>25238.10806958612</v>
      </c>
      <c r="W387" s="150">
        <v>21532.10806958612</v>
      </c>
      <c r="X387" s="150">
        <v>18112.10806958612</v>
      </c>
      <c r="Y387" s="150">
        <v>15005.10806958612</v>
      </c>
      <c r="Z387" s="150">
        <v>12236.10806958612</v>
      </c>
      <c r="AA387" s="150">
        <v>9811.1080695861183</v>
      </c>
      <c r="AB387" s="150">
        <v>7742.1080695861192</v>
      </c>
      <c r="AC387" s="150">
        <v>6016.1080695861192</v>
      </c>
      <c r="AD387" s="150">
        <v>4626.1080695861183</v>
      </c>
      <c r="AE387" s="150">
        <v>3542.1080695861192</v>
      </c>
      <c r="AF387" s="150">
        <v>2711.1080695861178</v>
      </c>
    </row>
    <row r="388" spans="2:32" x14ac:dyDescent="0.2">
      <c r="B388" s="2" t="s">
        <v>41</v>
      </c>
      <c r="C388" s="2" t="s">
        <v>450</v>
      </c>
      <c r="D388" s="2" t="s">
        <v>416</v>
      </c>
      <c r="E388" s="2" t="s">
        <v>438</v>
      </c>
      <c r="F388" s="2" t="str" cm="1">
        <f t="array" ref="F388">INDEX($E$63:$E$161,MATCH($E388,$D$63:$D$161,0),)</f>
        <v>Gas</v>
      </c>
      <c r="G388" s="150">
        <v>816946.17571097042</v>
      </c>
      <c r="H388" s="150">
        <v>779194.17571097042</v>
      </c>
      <c r="I388" s="150">
        <v>741830.17571097042</v>
      </c>
      <c r="J388" s="150">
        <v>703138.17571097042</v>
      </c>
      <c r="K388" s="150">
        <v>663305.17571097042</v>
      </c>
      <c r="L388" s="150">
        <v>622505.17571097042</v>
      </c>
      <c r="M388" s="150">
        <v>581040.17571097042</v>
      </c>
      <c r="N388" s="150">
        <v>539159.17571097042</v>
      </c>
      <c r="O388" s="150">
        <v>497129.17571097042</v>
      </c>
      <c r="P388" s="150">
        <v>455216.17571097042</v>
      </c>
      <c r="Q388" s="150">
        <v>413639.17571097042</v>
      </c>
      <c r="R388" s="150">
        <v>372525.17571097042</v>
      </c>
      <c r="S388" s="150">
        <v>332208.17571097048</v>
      </c>
      <c r="T388" s="150">
        <v>293131.17571097048</v>
      </c>
      <c r="U388" s="150">
        <v>255617.17571097051</v>
      </c>
      <c r="V388" s="150">
        <v>220066.17571097039</v>
      </c>
      <c r="W388" s="150">
        <v>186767.17571097039</v>
      </c>
      <c r="X388" s="150">
        <v>156054.17571097039</v>
      </c>
      <c r="Y388" s="150">
        <v>128179.1757109704</v>
      </c>
      <c r="Z388" s="150">
        <v>103374.1757109704</v>
      </c>
      <c r="AA388" s="150">
        <v>81708.175710970434</v>
      </c>
      <c r="AB388" s="150">
        <v>63219.175710970427</v>
      </c>
      <c r="AC388" s="150">
        <v>47860.175710970427</v>
      </c>
      <c r="AD388" s="150">
        <v>35473.175710970427</v>
      </c>
      <c r="AE388" s="150">
        <v>25859.17571097043</v>
      </c>
      <c r="AF388" s="150">
        <v>18560.175710970419</v>
      </c>
    </row>
    <row r="389" spans="2:32" x14ac:dyDescent="0.2">
      <c r="B389" s="2" t="s">
        <v>41</v>
      </c>
      <c r="C389" s="2" t="s">
        <v>450</v>
      </c>
      <c r="D389" s="2" t="s">
        <v>416</v>
      </c>
      <c r="E389" s="2" t="s">
        <v>439</v>
      </c>
      <c r="F389" s="2" t="str" cm="1">
        <f t="array" ref="F389">INDEX($E$63:$E$161,MATCH($E389,$D$63:$D$161,0),)</f>
        <v>Heat Pump</v>
      </c>
      <c r="G389" s="150">
        <v>2285</v>
      </c>
      <c r="H389" s="150">
        <v>3667</v>
      </c>
      <c r="I389" s="150">
        <v>5214</v>
      </c>
      <c r="J389" s="150">
        <v>8610</v>
      </c>
      <c r="K389" s="150">
        <v>13900</v>
      </c>
      <c r="L389" s="150">
        <v>21121</v>
      </c>
      <c r="M389" s="150">
        <v>30237</v>
      </c>
      <c r="N389" s="150">
        <v>41257</v>
      </c>
      <c r="O389" s="150">
        <v>54186</v>
      </c>
      <c r="P389" s="150">
        <v>69025</v>
      </c>
      <c r="Q389" s="150">
        <v>85775</v>
      </c>
      <c r="R389" s="150">
        <v>102530</v>
      </c>
      <c r="S389" s="150">
        <v>119272</v>
      </c>
      <c r="T389" s="150">
        <v>135972</v>
      </c>
      <c r="U389" s="150">
        <v>152604</v>
      </c>
      <c r="V389" s="150">
        <v>169124</v>
      </c>
      <c r="W389" s="150">
        <v>185507</v>
      </c>
      <c r="X389" s="150">
        <v>201706</v>
      </c>
      <c r="Y389" s="150">
        <v>217672</v>
      </c>
      <c r="Z389" s="150">
        <v>233304</v>
      </c>
      <c r="AA389" s="150">
        <v>248511</v>
      </c>
      <c r="AB389" s="150">
        <v>263204</v>
      </c>
      <c r="AC389" s="150">
        <v>277276</v>
      </c>
      <c r="AD389" s="150">
        <v>290611</v>
      </c>
      <c r="AE389" s="150">
        <v>303078</v>
      </c>
      <c r="AF389" s="150">
        <v>314571</v>
      </c>
    </row>
    <row r="390" spans="2:32" x14ac:dyDescent="0.2">
      <c r="B390" s="2" t="s">
        <v>41</v>
      </c>
      <c r="C390" s="2" t="s">
        <v>450</v>
      </c>
      <c r="D390" s="2" t="s">
        <v>416</v>
      </c>
      <c r="E390" s="2" t="s">
        <v>440</v>
      </c>
      <c r="F390" s="2" t="str" cm="1">
        <f t="array" ref="F390">INDEX($E$63:$E$161,MATCH($E390,$D$63:$D$161,0),)</f>
        <v>Other</v>
      </c>
      <c r="G390" s="150">
        <v>28186.681484872319</v>
      </c>
      <c r="H390" s="150">
        <v>28226.681484872319</v>
      </c>
      <c r="I390" s="150">
        <v>28258.681484872319</v>
      </c>
      <c r="J390" s="150">
        <v>28128.681484872319</v>
      </c>
      <c r="K390" s="150">
        <v>27832.681484872319</v>
      </c>
      <c r="L390" s="150">
        <v>27376.681484872319</v>
      </c>
      <c r="M390" s="150">
        <v>26758.681484872319</v>
      </c>
      <c r="N390" s="150">
        <v>25980.681484872319</v>
      </c>
      <c r="O390" s="150">
        <v>25037.681484872319</v>
      </c>
      <c r="P390" s="150">
        <v>23935.681484872319</v>
      </c>
      <c r="Q390" s="150">
        <v>22673.681484872312</v>
      </c>
      <c r="R390" s="150">
        <v>21413.681484872319</v>
      </c>
      <c r="S390" s="150">
        <v>20153.681484872319</v>
      </c>
      <c r="T390" s="150">
        <v>18898.681484872319</v>
      </c>
      <c r="U390" s="150">
        <v>17643.681484872319</v>
      </c>
      <c r="V390" s="150">
        <v>16392.681484872319</v>
      </c>
      <c r="W390" s="150">
        <v>15146.681484872321</v>
      </c>
      <c r="X390" s="150">
        <v>13906.681484872321</v>
      </c>
      <c r="Y390" s="150">
        <v>12675.681484872321</v>
      </c>
      <c r="Z390" s="150">
        <v>11462.681484872321</v>
      </c>
      <c r="AA390" s="150">
        <v>10276.681484872321</v>
      </c>
      <c r="AB390" s="150">
        <v>9123.6814848723152</v>
      </c>
      <c r="AC390" s="150">
        <v>8012.6814848723152</v>
      </c>
      <c r="AD390" s="150">
        <v>6959.6814848723152</v>
      </c>
      <c r="AE390" s="150">
        <v>5970.6814848723152</v>
      </c>
      <c r="AF390" s="150">
        <v>5056.6814848723152</v>
      </c>
    </row>
    <row r="391" spans="2:32" x14ac:dyDescent="0.2">
      <c r="B391" s="2" t="s">
        <v>41</v>
      </c>
      <c r="C391" s="2" t="s">
        <v>450</v>
      </c>
      <c r="D391" s="2" t="s">
        <v>416</v>
      </c>
      <c r="E391" s="2" t="s">
        <v>441</v>
      </c>
      <c r="F391" s="2" t="str" cm="1">
        <f t="array" ref="F391">INDEX($E$63:$E$161,MATCH($E391,$D$63:$D$161,0),)</f>
        <v>Other</v>
      </c>
      <c r="G391" s="150">
        <v>2583.0499643116218</v>
      </c>
      <c r="H391" s="150">
        <v>2599.0499643116218</v>
      </c>
      <c r="I391" s="150">
        <v>2613.0499643116218</v>
      </c>
      <c r="J391" s="150">
        <v>2618.0499643116218</v>
      </c>
      <c r="K391" s="150">
        <v>2606.0499643116218</v>
      </c>
      <c r="L391" s="150">
        <v>2581.0499643116218</v>
      </c>
      <c r="M391" s="150">
        <v>2539.0499643116218</v>
      </c>
      <c r="N391" s="150">
        <v>2486.0499643116218</v>
      </c>
      <c r="O391" s="150">
        <v>2418.0499643116218</v>
      </c>
      <c r="P391" s="150">
        <v>2333.0499643116218</v>
      </c>
      <c r="Q391" s="150">
        <v>2239.0499643116218</v>
      </c>
      <c r="R391" s="150">
        <v>2145.0499643116218</v>
      </c>
      <c r="S391" s="150">
        <v>2051.0499643116218</v>
      </c>
      <c r="T391" s="150">
        <v>1956.049964311622</v>
      </c>
      <c r="U391" s="150">
        <v>1860.049964311622</v>
      </c>
      <c r="V391" s="150">
        <v>1764.049964311622</v>
      </c>
      <c r="W391" s="150">
        <v>1668.049964311622</v>
      </c>
      <c r="X391" s="150">
        <v>1571.049964311622</v>
      </c>
      <c r="Y391" s="150">
        <v>1474.049964311622</v>
      </c>
      <c r="Z391" s="150">
        <v>1377.049964311622</v>
      </c>
      <c r="AA391" s="150">
        <v>1279.049964311622</v>
      </c>
      <c r="AB391" s="150">
        <v>1182.049964311622</v>
      </c>
      <c r="AC391" s="150">
        <v>1084.049964311622</v>
      </c>
      <c r="AD391" s="150">
        <v>988.04996431162203</v>
      </c>
      <c r="AE391" s="150">
        <v>896.04996431162203</v>
      </c>
      <c r="AF391" s="150">
        <v>812.04996431162203</v>
      </c>
    </row>
    <row r="392" spans="2:32" x14ac:dyDescent="0.2">
      <c r="B392" s="2"/>
      <c r="C392" s="2"/>
      <c r="D392" s="2" t="s">
        <v>448</v>
      </c>
      <c r="E392" s="2"/>
      <c r="F392" s="2"/>
      <c r="G392" s="150"/>
      <c r="H392" s="150"/>
      <c r="I392" s="150"/>
      <c r="J392" s="150"/>
      <c r="K392" s="150"/>
      <c r="L392" s="150"/>
      <c r="M392" s="150"/>
      <c r="N392" s="150"/>
      <c r="O392" s="150"/>
      <c r="P392" s="150"/>
      <c r="Q392" s="150"/>
      <c r="R392" s="150"/>
      <c r="S392" s="150"/>
      <c r="T392" s="150"/>
      <c r="U392" s="150"/>
      <c r="V392" s="150"/>
      <c r="W392" s="150"/>
      <c r="X392" s="150"/>
      <c r="Y392" s="150"/>
      <c r="Z392" s="150"/>
      <c r="AA392" s="150"/>
      <c r="AB392" s="150"/>
      <c r="AC392" s="150"/>
      <c r="AD392" s="150"/>
      <c r="AE392" s="150"/>
      <c r="AF392" s="150"/>
    </row>
    <row r="393" spans="2:32" x14ac:dyDescent="0.2">
      <c r="B393" s="2" t="s">
        <v>43</v>
      </c>
      <c r="C393" s="2" t="s">
        <v>450</v>
      </c>
      <c r="D393" s="2" t="s">
        <v>416</v>
      </c>
      <c r="E393" s="2" t="s">
        <v>428</v>
      </c>
      <c r="F393" s="2" t="str" cm="1">
        <f t="array" ref="F393">INDEX($E$63:$E$161,MATCH($E393,$D$63:$D$161,0),)</f>
        <v>Distillate</v>
      </c>
      <c r="G393" s="150">
        <v>53194.622907506047</v>
      </c>
      <c r="H393" s="150">
        <v>50748.622907506047</v>
      </c>
      <c r="I393" s="150">
        <v>48308.622907506047</v>
      </c>
      <c r="J393" s="150">
        <v>45793.622907506047</v>
      </c>
      <c r="K393" s="150">
        <v>43217.622907506047</v>
      </c>
      <c r="L393" s="150">
        <v>40585.622907506047</v>
      </c>
      <c r="M393" s="150">
        <v>37914.622907506047</v>
      </c>
      <c r="N393" s="150">
        <v>35222.622907506047</v>
      </c>
      <c r="O393" s="150">
        <v>32525.622907506051</v>
      </c>
      <c r="P393" s="150">
        <v>29838.622907506051</v>
      </c>
      <c r="Q393" s="150">
        <v>27171.622907506058</v>
      </c>
      <c r="R393" s="150">
        <v>24530.622907506058</v>
      </c>
      <c r="S393" s="150">
        <v>21937.622907506058</v>
      </c>
      <c r="T393" s="150">
        <v>19420.622907506058</v>
      </c>
      <c r="U393" s="150">
        <v>16999.622907506058</v>
      </c>
      <c r="V393" s="150">
        <v>14702.62290750606</v>
      </c>
      <c r="W393" s="150">
        <v>12548.62290750606</v>
      </c>
      <c r="X393" s="150">
        <v>10557.62290750606</v>
      </c>
      <c r="Y393" s="150">
        <v>8746.6229075060601</v>
      </c>
      <c r="Z393" s="150">
        <v>7132.622907506061</v>
      </c>
      <c r="AA393" s="150">
        <v>5719.622907506061</v>
      </c>
      <c r="AB393" s="150">
        <v>4512.6229075060619</v>
      </c>
      <c r="AC393" s="150">
        <v>3510.6229075060619</v>
      </c>
      <c r="AD393" s="150">
        <v>2700.622907506061</v>
      </c>
      <c r="AE393" s="150">
        <v>2074.622907506061</v>
      </c>
      <c r="AF393" s="150">
        <v>1598.622907506061</v>
      </c>
    </row>
    <row r="394" spans="2:32" x14ac:dyDescent="0.2">
      <c r="B394" s="2" t="s">
        <v>43</v>
      </c>
      <c r="C394" s="2" t="s">
        <v>450</v>
      </c>
      <c r="D394" s="2" t="s">
        <v>416</v>
      </c>
      <c r="E394" s="2" t="s">
        <v>429</v>
      </c>
      <c r="F394" s="2" t="str" cm="1">
        <f t="array" ref="F394">INDEX($E$63:$E$161,MATCH($E394,$D$63:$D$161,0),)</f>
        <v>Distillate</v>
      </c>
      <c r="G394" s="150">
        <v>220497.97844065161</v>
      </c>
      <c r="H394" s="150">
        <v>210267.97844065161</v>
      </c>
      <c r="I394" s="150">
        <v>200033.97844065161</v>
      </c>
      <c r="J394" s="150">
        <v>189504.9784406515</v>
      </c>
      <c r="K394" s="150">
        <v>178705.9784406515</v>
      </c>
      <c r="L394" s="150">
        <v>167694.9784406515</v>
      </c>
      <c r="M394" s="150">
        <v>156527.97844065161</v>
      </c>
      <c r="N394" s="150">
        <v>145273.97844065161</v>
      </c>
      <c r="O394" s="150">
        <v>133992.97844065161</v>
      </c>
      <c r="P394" s="150">
        <v>122751.9784406516</v>
      </c>
      <c r="Q394" s="150">
        <v>111605.9784406516</v>
      </c>
      <c r="R394" s="150">
        <v>100577.9784406516</v>
      </c>
      <c r="S394" s="150">
        <v>89747.978440651597</v>
      </c>
      <c r="T394" s="150">
        <v>79235.978440651612</v>
      </c>
      <c r="U394" s="150">
        <v>69133.978440651583</v>
      </c>
      <c r="V394" s="150">
        <v>59550.978440651583</v>
      </c>
      <c r="W394" s="150">
        <v>50570.97844065159</v>
      </c>
      <c r="X394" s="150">
        <v>42281.97844065159</v>
      </c>
      <c r="Y394" s="150">
        <v>34749.978440651583</v>
      </c>
      <c r="Z394" s="150">
        <v>28046.978440651579</v>
      </c>
      <c r="AA394" s="150">
        <v>22189.978440651579</v>
      </c>
      <c r="AB394" s="150">
        <v>17189.978440651579</v>
      </c>
      <c r="AC394" s="150">
        <v>13036.978440651579</v>
      </c>
      <c r="AD394" s="150">
        <v>9699.9784406515846</v>
      </c>
      <c r="AE394" s="150">
        <v>7120.9784406515828</v>
      </c>
      <c r="AF394" s="150">
        <v>5182.9784406515819</v>
      </c>
    </row>
    <row r="395" spans="2:32" x14ac:dyDescent="0.2">
      <c r="B395" s="2" t="s">
        <v>43</v>
      </c>
      <c r="C395" s="2" t="s">
        <v>450</v>
      </c>
      <c r="D395" s="2" t="s">
        <v>416</v>
      </c>
      <c r="E395" s="2" t="s">
        <v>266</v>
      </c>
      <c r="F395" s="2" t="str" cm="1">
        <f t="array" ref="F395">INDEX($E$63:$E$161,MATCH($E395,$D$63:$D$161,0),)</f>
        <v>Other</v>
      </c>
      <c r="G395" s="150">
        <v>28739.124047199421</v>
      </c>
      <c r="H395" s="150">
        <v>28747.124047199421</v>
      </c>
      <c r="I395" s="150">
        <v>28752.124047199421</v>
      </c>
      <c r="J395" s="150">
        <v>28644.124047199421</v>
      </c>
      <c r="K395" s="150">
        <v>28417.124047199421</v>
      </c>
      <c r="L395" s="150">
        <v>28072.124047199432</v>
      </c>
      <c r="M395" s="150">
        <v>27613.124047199432</v>
      </c>
      <c r="N395" s="150">
        <v>27038.124047199432</v>
      </c>
      <c r="O395" s="150">
        <v>26344.124047199432</v>
      </c>
      <c r="P395" s="150">
        <v>25532.124047199421</v>
      </c>
      <c r="Q395" s="150">
        <v>24605.124047199421</v>
      </c>
      <c r="R395" s="150">
        <v>23678.124047199421</v>
      </c>
      <c r="S395" s="150">
        <v>22754.124047199421</v>
      </c>
      <c r="T395" s="150">
        <v>21832.124047199421</v>
      </c>
      <c r="U395" s="150">
        <v>20911.124047199421</v>
      </c>
      <c r="V395" s="150">
        <v>19995.124047199421</v>
      </c>
      <c r="W395" s="150">
        <v>19084.124047199421</v>
      </c>
      <c r="X395" s="150">
        <v>18180.124047199421</v>
      </c>
      <c r="Y395" s="150">
        <v>17287.124047199421</v>
      </c>
      <c r="Z395" s="150">
        <v>16411.124047199421</v>
      </c>
      <c r="AA395" s="150">
        <v>15555.124047199421</v>
      </c>
      <c r="AB395" s="150">
        <v>14728.124047199421</v>
      </c>
      <c r="AC395" s="150">
        <v>13933.124047199421</v>
      </c>
      <c r="AD395" s="150">
        <v>13182.124047199421</v>
      </c>
      <c r="AE395" s="150">
        <v>12476.124047199421</v>
      </c>
      <c r="AF395" s="150">
        <v>11829.124047199421</v>
      </c>
    </row>
    <row r="396" spans="2:32" x14ac:dyDescent="0.2">
      <c r="B396" s="2" t="s">
        <v>43</v>
      </c>
      <c r="C396" s="2" t="s">
        <v>450</v>
      </c>
      <c r="D396" s="2" t="s">
        <v>416</v>
      </c>
      <c r="E396" s="2" t="s">
        <v>430</v>
      </c>
      <c r="F396" s="2" t="str" cm="1">
        <f t="array" ref="F396">INDEX($E$63:$E$161,MATCH($E396,$D$63:$D$161,0),)</f>
        <v>Heat Pump</v>
      </c>
      <c r="G396" s="150">
        <v>118863.899960902</v>
      </c>
      <c r="H396" s="150">
        <v>125088.899960902</v>
      </c>
      <c r="I396" s="150">
        <v>131867.899960902</v>
      </c>
      <c r="J396" s="150">
        <v>144193.899960902</v>
      </c>
      <c r="K396" s="150">
        <v>159637.899960902</v>
      </c>
      <c r="L396" s="150">
        <v>175763.899960902</v>
      </c>
      <c r="M396" s="150">
        <v>196017.899960902</v>
      </c>
      <c r="N396" s="150">
        <v>220376.899960902</v>
      </c>
      <c r="O396" s="150">
        <v>248814.899960902</v>
      </c>
      <c r="P396" s="150">
        <v>281314.89996090211</v>
      </c>
      <c r="Q396" s="150">
        <v>317855.899960902</v>
      </c>
      <c r="R396" s="150">
        <v>354278.899960902</v>
      </c>
      <c r="S396" s="150">
        <v>390533.899960902</v>
      </c>
      <c r="T396" s="150">
        <v>426544.89996090211</v>
      </c>
      <c r="U396" s="150">
        <v>462253.89996090211</v>
      </c>
      <c r="V396" s="150">
        <v>497550.89996090211</v>
      </c>
      <c r="W396" s="150">
        <v>532339.89996090205</v>
      </c>
      <c r="X396" s="150">
        <v>566485.89996090205</v>
      </c>
      <c r="Y396" s="150">
        <v>599798.89996090205</v>
      </c>
      <c r="Z396" s="150">
        <v>632038.89996090205</v>
      </c>
      <c r="AA396" s="150">
        <v>661240.89996090205</v>
      </c>
      <c r="AB396" s="150">
        <v>689066.89996090205</v>
      </c>
      <c r="AC396" s="150">
        <v>715262.89996090205</v>
      </c>
      <c r="AD396" s="150">
        <v>739612.89996090205</v>
      </c>
      <c r="AE396" s="150">
        <v>761892.89996090205</v>
      </c>
      <c r="AF396" s="150">
        <v>781898.89996090205</v>
      </c>
    </row>
    <row r="397" spans="2:32" x14ac:dyDescent="0.2">
      <c r="B397" s="2" t="s">
        <v>43</v>
      </c>
      <c r="C397" s="2" t="s">
        <v>450</v>
      </c>
      <c r="D397" s="2" t="s">
        <v>416</v>
      </c>
      <c r="E397" s="2" t="s">
        <v>444</v>
      </c>
      <c r="F397" s="2" t="str" cm="1">
        <f t="array" ref="F397">INDEX($E$63:$E$161,MATCH($E397,$D$63:$D$161,0),)</f>
        <v>Heat Pump</v>
      </c>
      <c r="G397" s="150">
        <v>0</v>
      </c>
      <c r="H397" s="150">
        <v>0</v>
      </c>
      <c r="I397" s="150">
        <v>0</v>
      </c>
      <c r="J397" s="150">
        <v>2205</v>
      </c>
      <c r="K397" s="150">
        <v>9014</v>
      </c>
      <c r="L397" s="150">
        <v>22819</v>
      </c>
      <c r="M397" s="150">
        <v>40186</v>
      </c>
      <c r="N397" s="150">
        <v>61118</v>
      </c>
      <c r="O397" s="150">
        <v>85610</v>
      </c>
      <c r="P397" s="150">
        <v>113667</v>
      </c>
      <c r="Q397" s="150">
        <v>145288</v>
      </c>
      <c r="R397" s="150">
        <v>176880</v>
      </c>
      <c r="S397" s="150">
        <v>208441</v>
      </c>
      <c r="T397" s="150">
        <v>239953</v>
      </c>
      <c r="U397" s="150">
        <v>271347</v>
      </c>
      <c r="V397" s="150">
        <v>302590</v>
      </c>
      <c r="W397" s="150">
        <v>333623</v>
      </c>
      <c r="X397" s="150">
        <v>364412</v>
      </c>
      <c r="Y397" s="150">
        <v>394865</v>
      </c>
      <c r="Z397" s="150">
        <v>424836</v>
      </c>
      <c r="AA397" s="150">
        <v>454108</v>
      </c>
      <c r="AB397" s="150">
        <v>482422</v>
      </c>
      <c r="AC397" s="150">
        <v>509577</v>
      </c>
      <c r="AD397" s="150">
        <v>535316</v>
      </c>
      <c r="AE397" s="150">
        <v>559389</v>
      </c>
      <c r="AF397" s="150">
        <v>581491</v>
      </c>
    </row>
    <row r="398" spans="2:32" x14ac:dyDescent="0.2">
      <c r="B398" s="2" t="s">
        <v>43</v>
      </c>
      <c r="C398" s="2" t="s">
        <v>450</v>
      </c>
      <c r="D398" s="2" t="s">
        <v>416</v>
      </c>
      <c r="E398" s="2" t="s">
        <v>442</v>
      </c>
      <c r="F398" s="2" t="str" cm="1">
        <f t="array" ref="F398">INDEX($E$63:$E$161,MATCH($E398,$D$63:$D$161,0),)</f>
        <v>Heat Pump</v>
      </c>
      <c r="G398" s="150">
        <v>0</v>
      </c>
      <c r="H398" s="150">
        <v>0</v>
      </c>
      <c r="I398" s="150">
        <v>0</v>
      </c>
      <c r="J398" s="150">
        <v>0</v>
      </c>
      <c r="K398" s="150">
        <v>0</v>
      </c>
      <c r="L398" s="150">
        <v>0</v>
      </c>
      <c r="M398" s="150">
        <v>0</v>
      </c>
      <c r="N398" s="150">
        <v>0</v>
      </c>
      <c r="O398" s="150">
        <v>0</v>
      </c>
      <c r="P398" s="150">
        <v>0</v>
      </c>
      <c r="Q398" s="150">
        <v>0</v>
      </c>
      <c r="R398" s="150">
        <v>0</v>
      </c>
      <c r="S398" s="150">
        <v>0</v>
      </c>
      <c r="T398" s="150">
        <v>0</v>
      </c>
      <c r="U398" s="150">
        <v>0</v>
      </c>
      <c r="V398" s="150">
        <v>0</v>
      </c>
      <c r="W398" s="150">
        <v>0</v>
      </c>
      <c r="X398" s="150">
        <v>0</v>
      </c>
      <c r="Y398" s="150">
        <v>0</v>
      </c>
      <c r="Z398" s="150">
        <v>0</v>
      </c>
      <c r="AA398" s="150">
        <v>1814</v>
      </c>
      <c r="AB398" s="150">
        <v>3628</v>
      </c>
      <c r="AC398" s="150">
        <v>5438</v>
      </c>
      <c r="AD398" s="150">
        <v>7247</v>
      </c>
      <c r="AE398" s="150">
        <v>9054</v>
      </c>
      <c r="AF398" s="150">
        <v>10860</v>
      </c>
    </row>
    <row r="399" spans="2:32" x14ac:dyDescent="0.2">
      <c r="B399" s="2" t="s">
        <v>43</v>
      </c>
      <c r="C399" s="2" t="s">
        <v>450</v>
      </c>
      <c r="D399" s="2" t="s">
        <v>416</v>
      </c>
      <c r="E399" s="2" t="s">
        <v>433</v>
      </c>
      <c r="F399" s="2" t="str" cm="1">
        <f t="array" ref="F399">INDEX($E$63:$E$161,MATCH($E399,$D$63:$D$161,0),)</f>
        <v>Distillate</v>
      </c>
      <c r="G399" s="150">
        <v>5632</v>
      </c>
      <c r="H399" s="150">
        <v>7380</v>
      </c>
      <c r="I399" s="150">
        <v>9130</v>
      </c>
      <c r="J399" s="150">
        <v>10694</v>
      </c>
      <c r="K399" s="150">
        <v>12063</v>
      </c>
      <c r="L399" s="150">
        <v>13229</v>
      </c>
      <c r="M399" s="150">
        <v>14174</v>
      </c>
      <c r="N399" s="150">
        <v>14888</v>
      </c>
      <c r="O399" s="150">
        <v>15355</v>
      </c>
      <c r="P399" s="150">
        <v>15563</v>
      </c>
      <c r="Q399" s="150">
        <v>15503</v>
      </c>
      <c r="R399" s="150">
        <v>15424</v>
      </c>
      <c r="S399" s="150">
        <v>15311</v>
      </c>
      <c r="T399" s="150">
        <v>15147</v>
      </c>
      <c r="U399" s="150">
        <v>14913</v>
      </c>
      <c r="V399" s="150">
        <v>14594</v>
      </c>
      <c r="W399" s="150">
        <v>14178</v>
      </c>
      <c r="X399" s="150">
        <v>13658</v>
      </c>
      <c r="Y399" s="150">
        <v>13024</v>
      </c>
      <c r="Z399" s="150">
        <v>12279</v>
      </c>
      <c r="AA399" s="150">
        <v>11428</v>
      </c>
      <c r="AB399" s="150">
        <v>10479</v>
      </c>
      <c r="AC399" s="150">
        <v>9456</v>
      </c>
      <c r="AD399" s="150">
        <v>8376</v>
      </c>
      <c r="AE399" s="150">
        <v>7265</v>
      </c>
      <c r="AF399" s="150">
        <v>6164</v>
      </c>
    </row>
    <row r="400" spans="2:32" x14ac:dyDescent="0.2">
      <c r="B400" s="2" t="s">
        <v>43</v>
      </c>
      <c r="C400" s="2" t="s">
        <v>450</v>
      </c>
      <c r="D400" s="2" t="s">
        <v>416</v>
      </c>
      <c r="E400" s="2" t="s">
        <v>434</v>
      </c>
      <c r="F400" s="2" t="str" cm="1">
        <f t="array" ref="F400">INDEX($E$63:$E$161,MATCH($E400,$D$63:$D$161,0),)</f>
        <v>Distillate</v>
      </c>
      <c r="G400" s="150">
        <v>23436</v>
      </c>
      <c r="H400" s="150">
        <v>30714</v>
      </c>
      <c r="I400" s="150">
        <v>37996</v>
      </c>
      <c r="J400" s="150">
        <v>44505</v>
      </c>
      <c r="K400" s="150">
        <v>50205</v>
      </c>
      <c r="L400" s="150">
        <v>55055</v>
      </c>
      <c r="M400" s="150">
        <v>58990</v>
      </c>
      <c r="N400" s="150">
        <v>61955</v>
      </c>
      <c r="O400" s="150">
        <v>63893</v>
      </c>
      <c r="P400" s="150">
        <v>64742</v>
      </c>
      <c r="Q400" s="150">
        <v>64468</v>
      </c>
      <c r="R400" s="150">
        <v>64105</v>
      </c>
      <c r="S400" s="150">
        <v>63598</v>
      </c>
      <c r="T400" s="150">
        <v>62863</v>
      </c>
      <c r="U400" s="150">
        <v>61839</v>
      </c>
      <c r="V400" s="150">
        <v>60453</v>
      </c>
      <c r="W400" s="150">
        <v>58670</v>
      </c>
      <c r="X400" s="150">
        <v>56437</v>
      </c>
      <c r="Y400" s="150">
        <v>53729</v>
      </c>
      <c r="Z400" s="150">
        <v>50556</v>
      </c>
      <c r="AA400" s="150">
        <v>46946</v>
      </c>
      <c r="AB400" s="150">
        <v>42959</v>
      </c>
      <c r="AC400" s="150">
        <v>38654</v>
      </c>
      <c r="AD400" s="150">
        <v>34139</v>
      </c>
      <c r="AE400" s="150">
        <v>29516</v>
      </c>
      <c r="AF400" s="150">
        <v>24964</v>
      </c>
    </row>
    <row r="401" spans="2:32" x14ac:dyDescent="0.2">
      <c r="B401" s="2" t="s">
        <v>43</v>
      </c>
      <c r="C401" s="2" t="s">
        <v>450</v>
      </c>
      <c r="D401" s="2" t="s">
        <v>416</v>
      </c>
      <c r="E401" s="2" t="s">
        <v>435</v>
      </c>
      <c r="F401" s="2" t="str" cm="1">
        <f t="array" ref="F401">INDEX($E$63:$E$161,MATCH($E401,$D$63:$D$161,0),)</f>
        <v>Gas</v>
      </c>
      <c r="G401" s="150">
        <v>12581</v>
      </c>
      <c r="H401" s="150">
        <v>16785</v>
      </c>
      <c r="I401" s="150">
        <v>20959</v>
      </c>
      <c r="J401" s="150">
        <v>24676</v>
      </c>
      <c r="K401" s="150">
        <v>27923</v>
      </c>
      <c r="L401" s="150">
        <v>30677</v>
      </c>
      <c r="M401" s="150">
        <v>32908</v>
      </c>
      <c r="N401" s="150">
        <v>34586</v>
      </c>
      <c r="O401" s="150">
        <v>35687</v>
      </c>
      <c r="P401" s="150">
        <v>36180</v>
      </c>
      <c r="Q401" s="150">
        <v>36048</v>
      </c>
      <c r="R401" s="150">
        <v>35869</v>
      </c>
      <c r="S401" s="150">
        <v>35606</v>
      </c>
      <c r="T401" s="150">
        <v>35215</v>
      </c>
      <c r="U401" s="150">
        <v>34670</v>
      </c>
      <c r="V401" s="150">
        <v>33931</v>
      </c>
      <c r="W401" s="150">
        <v>32970</v>
      </c>
      <c r="X401" s="150">
        <v>31760</v>
      </c>
      <c r="Y401" s="150">
        <v>30286</v>
      </c>
      <c r="Z401" s="150">
        <v>28540</v>
      </c>
      <c r="AA401" s="150">
        <v>26549</v>
      </c>
      <c r="AB401" s="150">
        <v>24336</v>
      </c>
      <c r="AC401" s="150">
        <v>21946</v>
      </c>
      <c r="AD401" s="150">
        <v>19426</v>
      </c>
      <c r="AE401" s="150">
        <v>16839</v>
      </c>
      <c r="AF401" s="150">
        <v>14285</v>
      </c>
    </row>
    <row r="402" spans="2:32" x14ac:dyDescent="0.2">
      <c r="B402" s="2" t="s">
        <v>43</v>
      </c>
      <c r="C402" s="2" t="s">
        <v>450</v>
      </c>
      <c r="D402" s="2" t="s">
        <v>416</v>
      </c>
      <c r="E402" s="2" t="s">
        <v>436</v>
      </c>
      <c r="F402" s="2" t="str" cm="1">
        <f t="array" ref="F402">INDEX($E$63:$E$161,MATCH($E402,$D$63:$D$161,0),)</f>
        <v>Gas</v>
      </c>
      <c r="G402" s="150">
        <v>112740</v>
      </c>
      <c r="H402" s="150">
        <v>150407</v>
      </c>
      <c r="I402" s="150">
        <v>187782</v>
      </c>
      <c r="J402" s="150">
        <v>221096</v>
      </c>
      <c r="K402" s="150">
        <v>250191</v>
      </c>
      <c r="L402" s="150">
        <v>274875</v>
      </c>
      <c r="M402" s="150">
        <v>294843</v>
      </c>
      <c r="N402" s="150">
        <v>309847</v>
      </c>
      <c r="O402" s="150">
        <v>319629</v>
      </c>
      <c r="P402" s="150">
        <v>323928</v>
      </c>
      <c r="Q402" s="150">
        <v>322528</v>
      </c>
      <c r="R402" s="150">
        <v>320676</v>
      </c>
      <c r="S402" s="150">
        <v>318075</v>
      </c>
      <c r="T402" s="150">
        <v>314331</v>
      </c>
      <c r="U402" s="150">
        <v>309155</v>
      </c>
      <c r="V402" s="150">
        <v>302226</v>
      </c>
      <c r="W402" s="150">
        <v>293304</v>
      </c>
      <c r="X402" s="150">
        <v>282132</v>
      </c>
      <c r="Y402" s="150">
        <v>268614</v>
      </c>
      <c r="Z402" s="150">
        <v>252766</v>
      </c>
      <c r="AA402" s="150">
        <v>234749</v>
      </c>
      <c r="AB402" s="150">
        <v>214800</v>
      </c>
      <c r="AC402" s="150">
        <v>193283</v>
      </c>
      <c r="AD402" s="150">
        <v>170673</v>
      </c>
      <c r="AE402" s="150">
        <v>147544</v>
      </c>
      <c r="AF402" s="150">
        <v>124723</v>
      </c>
    </row>
    <row r="403" spans="2:32" x14ac:dyDescent="0.2">
      <c r="B403" s="2" t="s">
        <v>43</v>
      </c>
      <c r="C403" s="2" t="s">
        <v>450</v>
      </c>
      <c r="D403" s="2" t="s">
        <v>416</v>
      </c>
      <c r="E403" s="2" t="s">
        <v>422</v>
      </c>
      <c r="F403" s="2" t="str" cm="1">
        <f t="array" ref="F403">INDEX($E$63:$E$161,MATCH($E403,$D$63:$D$161,0),)</f>
        <v>Electric Resistance</v>
      </c>
      <c r="G403" s="150">
        <v>443127.95528566191</v>
      </c>
      <c r="H403" s="150">
        <v>439166.95528566191</v>
      </c>
      <c r="I403" s="150">
        <v>434371.95528566191</v>
      </c>
      <c r="J403" s="150">
        <v>427573.95528566191</v>
      </c>
      <c r="K403" s="150">
        <v>418771.95528566191</v>
      </c>
      <c r="L403" s="150">
        <v>407969.95528566191</v>
      </c>
      <c r="M403" s="150">
        <v>395165.95528566191</v>
      </c>
      <c r="N403" s="150">
        <v>380361.95528566191</v>
      </c>
      <c r="O403" s="150">
        <v>363581.95528566191</v>
      </c>
      <c r="P403" s="150">
        <v>344827.95528566191</v>
      </c>
      <c r="Q403" s="150">
        <v>324121.95528566191</v>
      </c>
      <c r="R403" s="150">
        <v>303456.95528566191</v>
      </c>
      <c r="S403" s="150">
        <v>282880.95528566191</v>
      </c>
      <c r="T403" s="150">
        <v>262414.95528566191</v>
      </c>
      <c r="U403" s="150">
        <v>242140.95528566191</v>
      </c>
      <c r="V403" s="150">
        <v>222102.95528566191</v>
      </c>
      <c r="W403" s="150">
        <v>202371.95528566191</v>
      </c>
      <c r="X403" s="150">
        <v>183021.95528566191</v>
      </c>
      <c r="Y403" s="150">
        <v>164164.95528566191</v>
      </c>
      <c r="Z403" s="150">
        <v>145907.95528566191</v>
      </c>
      <c r="AA403" s="150">
        <v>128372.9552856618</v>
      </c>
      <c r="AB403" s="150">
        <v>111660.9552856618</v>
      </c>
      <c r="AC403" s="150">
        <v>95895.955285661839</v>
      </c>
      <c r="AD403" s="150">
        <v>81202.955285661839</v>
      </c>
      <c r="AE403" s="150">
        <v>67709.955285661825</v>
      </c>
      <c r="AF403" s="150">
        <v>55513.955285661832</v>
      </c>
    </row>
    <row r="404" spans="2:32" x14ac:dyDescent="0.2">
      <c r="B404" s="2" t="s">
        <v>43</v>
      </c>
      <c r="C404" s="2" t="s">
        <v>450</v>
      </c>
      <c r="D404" s="2" t="s">
        <v>416</v>
      </c>
      <c r="E404" s="2" t="s">
        <v>437</v>
      </c>
      <c r="F404" s="2" t="str" cm="1">
        <f t="array" ref="F404">INDEX($E$63:$E$161,MATCH($E404,$D$63:$D$161,0),)</f>
        <v>Gas</v>
      </c>
      <c r="G404" s="150">
        <v>91404.108069586116</v>
      </c>
      <c r="H404" s="150">
        <v>87231.108069586116</v>
      </c>
      <c r="I404" s="150">
        <v>83105.108069586116</v>
      </c>
      <c r="J404" s="150">
        <v>78830.108069586116</v>
      </c>
      <c r="K404" s="150">
        <v>74420.108069586131</v>
      </c>
      <c r="L404" s="150">
        <v>69896.108069586116</v>
      </c>
      <c r="M404" s="150">
        <v>65302.108069586116</v>
      </c>
      <c r="N404" s="150">
        <v>60669.108069586109</v>
      </c>
      <c r="O404" s="150">
        <v>56015.108069586116</v>
      </c>
      <c r="P404" s="150">
        <v>51370.108069586116</v>
      </c>
      <c r="Q404" s="150">
        <v>46753.108069586116</v>
      </c>
      <c r="R404" s="150">
        <v>42188.108069586131</v>
      </c>
      <c r="S404" s="150">
        <v>37710.108069586116</v>
      </c>
      <c r="T404" s="150">
        <v>33364.108069586116</v>
      </c>
      <c r="U404" s="150">
        <v>29193.10806958612</v>
      </c>
      <c r="V404" s="150">
        <v>25238.10806958612</v>
      </c>
      <c r="W404" s="150">
        <v>21532.10806958612</v>
      </c>
      <c r="X404" s="150">
        <v>18112.10806958612</v>
      </c>
      <c r="Y404" s="150">
        <v>15005.10806958612</v>
      </c>
      <c r="Z404" s="150">
        <v>12236.10806958612</v>
      </c>
      <c r="AA404" s="150">
        <v>9811.1080695861183</v>
      </c>
      <c r="AB404" s="150">
        <v>7742.1080695861192</v>
      </c>
      <c r="AC404" s="150">
        <v>6016.1080695861192</v>
      </c>
      <c r="AD404" s="150">
        <v>4626.1080695861183</v>
      </c>
      <c r="AE404" s="150">
        <v>3542.1080695861192</v>
      </c>
      <c r="AF404" s="150">
        <v>2711.1080695861178</v>
      </c>
    </row>
    <row r="405" spans="2:32" x14ac:dyDescent="0.2">
      <c r="B405" s="2" t="s">
        <v>43</v>
      </c>
      <c r="C405" s="2" t="s">
        <v>450</v>
      </c>
      <c r="D405" s="2" t="s">
        <v>416</v>
      </c>
      <c r="E405" s="2" t="s">
        <v>438</v>
      </c>
      <c r="F405" s="2" t="str" cm="1">
        <f t="array" ref="F405">INDEX($E$63:$E$161,MATCH($E405,$D$63:$D$161,0),)</f>
        <v>Gas</v>
      </c>
      <c r="G405" s="150">
        <v>816946.17571097042</v>
      </c>
      <c r="H405" s="150">
        <v>779194.17571097042</v>
      </c>
      <c r="I405" s="150">
        <v>741830.17571097042</v>
      </c>
      <c r="J405" s="150">
        <v>703138.17571097042</v>
      </c>
      <c r="K405" s="150">
        <v>663305.17571097042</v>
      </c>
      <c r="L405" s="150">
        <v>622505.17571097042</v>
      </c>
      <c r="M405" s="150">
        <v>581040.17571097042</v>
      </c>
      <c r="N405" s="150">
        <v>539159.17571097042</v>
      </c>
      <c r="O405" s="150">
        <v>497129.17571097042</v>
      </c>
      <c r="P405" s="150">
        <v>455216.17571097042</v>
      </c>
      <c r="Q405" s="150">
        <v>413639.17571097042</v>
      </c>
      <c r="R405" s="150">
        <v>372525.17571097042</v>
      </c>
      <c r="S405" s="150">
        <v>332208.17571097048</v>
      </c>
      <c r="T405" s="150">
        <v>293131.17571097048</v>
      </c>
      <c r="U405" s="150">
        <v>255617.17571097051</v>
      </c>
      <c r="V405" s="150">
        <v>220066.17571097039</v>
      </c>
      <c r="W405" s="150">
        <v>186767.17571097039</v>
      </c>
      <c r="X405" s="150">
        <v>156054.17571097039</v>
      </c>
      <c r="Y405" s="150">
        <v>128179.1757109704</v>
      </c>
      <c r="Z405" s="150">
        <v>103374.1757109704</v>
      </c>
      <c r="AA405" s="150">
        <v>81708.175710970434</v>
      </c>
      <c r="AB405" s="150">
        <v>63219.175710970427</v>
      </c>
      <c r="AC405" s="150">
        <v>47860.175710970427</v>
      </c>
      <c r="AD405" s="150">
        <v>35473.175710970427</v>
      </c>
      <c r="AE405" s="150">
        <v>25859.17571097043</v>
      </c>
      <c r="AF405" s="150">
        <v>18560.175710970419</v>
      </c>
    </row>
    <row r="406" spans="2:32" x14ac:dyDescent="0.2">
      <c r="B406" s="2" t="s">
        <v>43</v>
      </c>
      <c r="C406" s="2" t="s">
        <v>450</v>
      </c>
      <c r="D406" s="2" t="s">
        <v>416</v>
      </c>
      <c r="E406" s="2" t="s">
        <v>439</v>
      </c>
      <c r="F406" s="2" t="str" cm="1">
        <f t="array" ref="F406">INDEX($E$63:$E$161,MATCH($E406,$D$63:$D$161,0),)</f>
        <v>Heat Pump</v>
      </c>
      <c r="G406" s="150">
        <v>2285</v>
      </c>
      <c r="H406" s="150">
        <v>3667</v>
      </c>
      <c r="I406" s="150">
        <v>5214</v>
      </c>
      <c r="J406" s="150">
        <v>8610</v>
      </c>
      <c r="K406" s="150">
        <v>13900</v>
      </c>
      <c r="L406" s="150">
        <v>21119</v>
      </c>
      <c r="M406" s="150">
        <v>30234</v>
      </c>
      <c r="N406" s="150">
        <v>41253</v>
      </c>
      <c r="O406" s="150">
        <v>54179</v>
      </c>
      <c r="P406" s="150">
        <v>69017</v>
      </c>
      <c r="Q406" s="150">
        <v>85767</v>
      </c>
      <c r="R406" s="150">
        <v>102520</v>
      </c>
      <c r="S406" s="150">
        <v>119262</v>
      </c>
      <c r="T406" s="150">
        <v>135961</v>
      </c>
      <c r="U406" s="150">
        <v>152593</v>
      </c>
      <c r="V406" s="150">
        <v>169112</v>
      </c>
      <c r="W406" s="150">
        <v>185496</v>
      </c>
      <c r="X406" s="150">
        <v>201694</v>
      </c>
      <c r="Y406" s="150">
        <v>217668</v>
      </c>
      <c r="Z406" s="150">
        <v>233304</v>
      </c>
      <c r="AA406" s="150">
        <v>248515</v>
      </c>
      <c r="AB406" s="150">
        <v>263216</v>
      </c>
      <c r="AC406" s="150">
        <v>277296</v>
      </c>
      <c r="AD406" s="150">
        <v>290640</v>
      </c>
      <c r="AE406" s="150">
        <v>303113</v>
      </c>
      <c r="AF406" s="150">
        <v>314610</v>
      </c>
    </row>
    <row r="407" spans="2:32" x14ac:dyDescent="0.2">
      <c r="B407" s="2" t="s">
        <v>43</v>
      </c>
      <c r="C407" s="2" t="s">
        <v>450</v>
      </c>
      <c r="D407" s="2" t="s">
        <v>416</v>
      </c>
      <c r="E407" s="2" t="s">
        <v>440</v>
      </c>
      <c r="F407" s="2" t="str" cm="1">
        <f t="array" ref="F407">INDEX($E$63:$E$161,MATCH($E407,$D$63:$D$161,0),)</f>
        <v>Other</v>
      </c>
      <c r="G407" s="150">
        <v>28186.681484872319</v>
      </c>
      <c r="H407" s="150">
        <v>28226.681484872319</v>
      </c>
      <c r="I407" s="150">
        <v>28258.681484872319</v>
      </c>
      <c r="J407" s="150">
        <v>28128.681484872319</v>
      </c>
      <c r="K407" s="150">
        <v>27832.681484872319</v>
      </c>
      <c r="L407" s="150">
        <v>27376.681484872319</v>
      </c>
      <c r="M407" s="150">
        <v>26758.681484872319</v>
      </c>
      <c r="N407" s="150">
        <v>25980.681484872319</v>
      </c>
      <c r="O407" s="150">
        <v>25037.681484872319</v>
      </c>
      <c r="P407" s="150">
        <v>23935.681484872319</v>
      </c>
      <c r="Q407" s="150">
        <v>22673.681484872312</v>
      </c>
      <c r="R407" s="150">
        <v>21413.681484872319</v>
      </c>
      <c r="S407" s="150">
        <v>20153.681484872319</v>
      </c>
      <c r="T407" s="150">
        <v>18898.681484872319</v>
      </c>
      <c r="U407" s="150">
        <v>17643.681484872319</v>
      </c>
      <c r="V407" s="150">
        <v>16392.681484872319</v>
      </c>
      <c r="W407" s="150">
        <v>15146.681484872321</v>
      </c>
      <c r="X407" s="150">
        <v>13906.681484872321</v>
      </c>
      <c r="Y407" s="150">
        <v>12675.681484872321</v>
      </c>
      <c r="Z407" s="150">
        <v>11462.681484872321</v>
      </c>
      <c r="AA407" s="150">
        <v>10276.681484872321</v>
      </c>
      <c r="AB407" s="150">
        <v>9123.6814848723152</v>
      </c>
      <c r="AC407" s="150">
        <v>8012.6814848723152</v>
      </c>
      <c r="AD407" s="150">
        <v>6959.6814848723152</v>
      </c>
      <c r="AE407" s="150">
        <v>5970.6814848723152</v>
      </c>
      <c r="AF407" s="150">
        <v>5056.6814848723152</v>
      </c>
    </row>
    <row r="408" spans="2:32" x14ac:dyDescent="0.2">
      <c r="B408" s="2" t="s">
        <v>43</v>
      </c>
      <c r="C408" s="2" t="s">
        <v>450</v>
      </c>
      <c r="D408" s="2" t="s">
        <v>416</v>
      </c>
      <c r="E408" s="2" t="s">
        <v>441</v>
      </c>
      <c r="F408" s="2" t="str" cm="1">
        <f t="array" ref="F408">INDEX($E$63:$E$161,MATCH($E408,$D$63:$D$161,0),)</f>
        <v>Other</v>
      </c>
      <c r="G408" s="150">
        <v>2583.0499643116218</v>
      </c>
      <c r="H408" s="150">
        <v>2599.0499643116218</v>
      </c>
      <c r="I408" s="150">
        <v>2613.0499643116218</v>
      </c>
      <c r="J408" s="150">
        <v>2618.0499643116218</v>
      </c>
      <c r="K408" s="150">
        <v>2606.0499643116218</v>
      </c>
      <c r="L408" s="150">
        <v>2581.0499643116218</v>
      </c>
      <c r="M408" s="150">
        <v>2539.0499643116218</v>
      </c>
      <c r="N408" s="150">
        <v>2486.0499643116218</v>
      </c>
      <c r="O408" s="150">
        <v>2418.0499643116218</v>
      </c>
      <c r="P408" s="150">
        <v>2333.0499643116218</v>
      </c>
      <c r="Q408" s="150">
        <v>2239.0499643116218</v>
      </c>
      <c r="R408" s="150">
        <v>2145.0499643116218</v>
      </c>
      <c r="S408" s="150">
        <v>2051.0499643116218</v>
      </c>
      <c r="T408" s="150">
        <v>1956.049964311622</v>
      </c>
      <c r="U408" s="150">
        <v>1860.049964311622</v>
      </c>
      <c r="V408" s="150">
        <v>1764.049964311622</v>
      </c>
      <c r="W408" s="150">
        <v>1668.049964311622</v>
      </c>
      <c r="X408" s="150">
        <v>1571.049964311622</v>
      </c>
      <c r="Y408" s="150">
        <v>1474.049964311622</v>
      </c>
      <c r="Z408" s="150">
        <v>1377.049964311622</v>
      </c>
      <c r="AA408" s="150">
        <v>1279.049964311622</v>
      </c>
      <c r="AB408" s="150">
        <v>1182.049964311622</v>
      </c>
      <c r="AC408" s="150">
        <v>1084.049964311622</v>
      </c>
      <c r="AD408" s="150">
        <v>988.04996431162203</v>
      </c>
      <c r="AE408" s="150">
        <v>896.04996431162203</v>
      </c>
      <c r="AF408" s="150">
        <v>812.04996431162203</v>
      </c>
    </row>
    <row r="409" spans="2:32" x14ac:dyDescent="0.2">
      <c r="B409" s="2"/>
      <c r="C409" s="2"/>
      <c r="D409" s="2" t="s">
        <v>448</v>
      </c>
      <c r="E409" s="2"/>
      <c r="F409" s="2"/>
      <c r="G409" s="150"/>
      <c r="H409" s="150"/>
      <c r="I409" s="150"/>
      <c r="J409" s="150"/>
      <c r="K409" s="150"/>
      <c r="L409" s="150"/>
      <c r="M409" s="150"/>
      <c r="N409" s="150"/>
      <c r="O409" s="150"/>
      <c r="P409" s="150"/>
      <c r="Q409" s="150"/>
      <c r="R409" s="150"/>
      <c r="S409" s="150"/>
      <c r="T409" s="150"/>
      <c r="U409" s="150"/>
      <c r="V409" s="150"/>
      <c r="W409" s="150"/>
      <c r="X409" s="150"/>
      <c r="Y409" s="150"/>
      <c r="Z409" s="150"/>
      <c r="AA409" s="150"/>
      <c r="AB409" s="150"/>
      <c r="AC409" s="150"/>
      <c r="AD409" s="150"/>
      <c r="AE409" s="150"/>
      <c r="AF409" s="150"/>
    </row>
    <row r="410" spans="2:32" x14ac:dyDescent="0.2">
      <c r="B410" s="2" t="s">
        <v>39</v>
      </c>
      <c r="C410" s="2" t="s">
        <v>451</v>
      </c>
      <c r="D410" s="2" t="s">
        <v>417</v>
      </c>
      <c r="E410" s="2" t="s">
        <v>428</v>
      </c>
      <c r="F410" s="2" t="str" cm="1">
        <f t="array" ref="F410">INDEX($E$63:$E$161,MATCH($E410,$D$63:$D$161,0),)</f>
        <v>Distillate</v>
      </c>
      <c r="G410" s="150">
        <v>17183.0571251238</v>
      </c>
      <c r="H410" s="150">
        <v>16400.0571251238</v>
      </c>
      <c r="I410" s="150">
        <v>15610.0571251238</v>
      </c>
      <c r="J410" s="150">
        <v>14816.0571251238</v>
      </c>
      <c r="K410" s="150">
        <v>14014.0571251238</v>
      </c>
      <c r="L410" s="150">
        <v>13205.0571251238</v>
      </c>
      <c r="M410" s="150">
        <v>12391.0571251238</v>
      </c>
      <c r="N410" s="150">
        <v>11580.0571251238</v>
      </c>
      <c r="O410" s="150">
        <v>10776.0571251238</v>
      </c>
      <c r="P410" s="150">
        <v>9977.0571251237998</v>
      </c>
      <c r="Q410" s="150">
        <v>9183.0571251238016</v>
      </c>
      <c r="R410" s="150">
        <v>8396.0571251238016</v>
      </c>
      <c r="S410" s="150">
        <v>7623.0571251238034</v>
      </c>
      <c r="T410" s="150">
        <v>6872.0571251238034</v>
      </c>
      <c r="U410" s="150">
        <v>6150.0571251238034</v>
      </c>
      <c r="V410" s="150">
        <v>5460.0571251238034</v>
      </c>
      <c r="W410" s="150">
        <v>4813.0571251238034</v>
      </c>
      <c r="X410" s="150">
        <v>4217.0571251238034</v>
      </c>
      <c r="Y410" s="150">
        <v>3674.057125123803</v>
      </c>
      <c r="Z410" s="150">
        <v>3193.057125123803</v>
      </c>
      <c r="AA410" s="150">
        <v>2775.057125123803</v>
      </c>
      <c r="AB410" s="150">
        <v>2422.057125123803</v>
      </c>
      <c r="AC410" s="150">
        <v>2132.057125123803</v>
      </c>
      <c r="AD410" s="150">
        <v>1896.057125123803</v>
      </c>
      <c r="AE410" s="150">
        <v>1713.057125123803</v>
      </c>
      <c r="AF410" s="150">
        <v>1572.057125123803</v>
      </c>
    </row>
    <row r="411" spans="2:32" x14ac:dyDescent="0.2">
      <c r="B411" s="2" t="s">
        <v>39</v>
      </c>
      <c r="C411" s="2" t="s">
        <v>451</v>
      </c>
      <c r="D411" s="2" t="s">
        <v>417</v>
      </c>
      <c r="E411" s="2" t="s">
        <v>429</v>
      </c>
      <c r="F411" s="2" t="str" cm="1">
        <f t="array" ref="F411">INDEX($E$63:$E$161,MATCH($E411,$D$63:$D$161,0),)</f>
        <v>Distillate</v>
      </c>
      <c r="G411" s="150">
        <v>81539.194345383599</v>
      </c>
      <c r="H411" s="150">
        <v>77768.194345383599</v>
      </c>
      <c r="I411" s="150">
        <v>73963.194345383585</v>
      </c>
      <c r="J411" s="150">
        <v>70127.194345383585</v>
      </c>
      <c r="K411" s="150">
        <v>66258.194345383585</v>
      </c>
      <c r="L411" s="150">
        <v>62354.194345383577</v>
      </c>
      <c r="M411" s="150">
        <v>58449.194345383577</v>
      </c>
      <c r="N411" s="150">
        <v>54557.194345383577</v>
      </c>
      <c r="O411" s="150">
        <v>50681.194345383577</v>
      </c>
      <c r="P411" s="150">
        <v>46830.194345383577</v>
      </c>
      <c r="Q411" s="150">
        <v>43012.194345383577</v>
      </c>
      <c r="R411" s="150">
        <v>39229.194345383577</v>
      </c>
      <c r="S411" s="150">
        <v>35508.194345383592</v>
      </c>
      <c r="T411" s="150">
        <v>31891.194345383588</v>
      </c>
      <c r="U411" s="150">
        <v>28417.194345383588</v>
      </c>
      <c r="V411" s="150">
        <v>25121.194345383588</v>
      </c>
      <c r="W411" s="150">
        <v>22028.194345383588</v>
      </c>
      <c r="X411" s="150">
        <v>19161.194345383588</v>
      </c>
      <c r="Y411" s="150">
        <v>16553.194345383588</v>
      </c>
      <c r="Z411" s="150">
        <v>14246.19434538359</v>
      </c>
      <c r="AA411" s="150">
        <v>12245.19434538359</v>
      </c>
      <c r="AB411" s="150">
        <v>10554.19434538359</v>
      </c>
      <c r="AC411" s="150">
        <v>9154.194345383592</v>
      </c>
      <c r="AD411" s="150">
        <v>8032.194345383592</v>
      </c>
      <c r="AE411" s="150">
        <v>7161.194345383592</v>
      </c>
      <c r="AF411" s="150">
        <v>6502.194345383592</v>
      </c>
    </row>
    <row r="412" spans="2:32" x14ac:dyDescent="0.2">
      <c r="B412" s="2" t="s">
        <v>39</v>
      </c>
      <c r="C412" s="2" t="s">
        <v>451</v>
      </c>
      <c r="D412" s="2" t="s">
        <v>417</v>
      </c>
      <c r="E412" s="2" t="s">
        <v>266</v>
      </c>
      <c r="F412" s="2" t="str" cm="1">
        <f t="array" ref="F412">INDEX($E$63:$E$161,MATCH($E412,$D$63:$D$161,0),)</f>
        <v>Other</v>
      </c>
      <c r="G412" s="150">
        <v>10069.31067002808</v>
      </c>
      <c r="H412" s="150">
        <v>10073.31067002808</v>
      </c>
      <c r="I412" s="150">
        <v>10077.31067002808</v>
      </c>
      <c r="J412" s="150">
        <v>10081.31067002808</v>
      </c>
      <c r="K412" s="150">
        <v>10084.31067002808</v>
      </c>
      <c r="L412" s="150">
        <v>10088.31067002808</v>
      </c>
      <c r="M412" s="150">
        <v>10093.31067002808</v>
      </c>
      <c r="N412" s="150">
        <v>10096.31067002808</v>
      </c>
      <c r="O412" s="150">
        <v>10098.31067002808</v>
      </c>
      <c r="P412" s="150">
        <v>10103.31067002808</v>
      </c>
      <c r="Q412" s="150">
        <v>10109.31067002808</v>
      </c>
      <c r="R412" s="150">
        <v>10115.31067002808</v>
      </c>
      <c r="S412" s="150">
        <v>10117.31067002808</v>
      </c>
      <c r="T412" s="150">
        <v>10123.31067002808</v>
      </c>
      <c r="U412" s="150">
        <v>10127.31067002808</v>
      </c>
      <c r="V412" s="150">
        <v>10131.31067002808</v>
      </c>
      <c r="W412" s="150">
        <v>10135.31067002808</v>
      </c>
      <c r="X412" s="150">
        <v>10139.31067002808</v>
      </c>
      <c r="Y412" s="150">
        <v>10142.31067002808</v>
      </c>
      <c r="Z412" s="150">
        <v>10144.31067002808</v>
      </c>
      <c r="AA412" s="150">
        <v>10145.31067002808</v>
      </c>
      <c r="AB412" s="150">
        <v>10146.31067002808</v>
      </c>
      <c r="AC412" s="150">
        <v>10147.31067002808</v>
      </c>
      <c r="AD412" s="150">
        <v>10147.31067002808</v>
      </c>
      <c r="AE412" s="150">
        <v>10147.31067002808</v>
      </c>
      <c r="AF412" s="150">
        <v>10147.31067002808</v>
      </c>
    </row>
    <row r="413" spans="2:32" x14ac:dyDescent="0.2">
      <c r="B413" s="2" t="s">
        <v>39</v>
      </c>
      <c r="C413" s="2" t="s">
        <v>451</v>
      </c>
      <c r="D413" s="2" t="s">
        <v>417</v>
      </c>
      <c r="E413" s="2" t="s">
        <v>430</v>
      </c>
      <c r="F413" s="2" t="str" cm="1">
        <f t="array" ref="F413">INDEX($E$63:$E$161,MATCH($E413,$D$63:$D$161,0),)</f>
        <v>Heat Pump</v>
      </c>
      <c r="G413" s="150">
        <v>26776.54993909075</v>
      </c>
      <c r="H413" s="150">
        <v>28347.549939090739</v>
      </c>
      <c r="I413" s="150">
        <v>30257.549939090739</v>
      </c>
      <c r="J413" s="150">
        <v>32486.549939090739</v>
      </c>
      <c r="K413" s="150">
        <v>35037.54993909075</v>
      </c>
      <c r="L413" s="150">
        <v>37906.54993909075</v>
      </c>
      <c r="M413" s="150">
        <v>40963.54993909075</v>
      </c>
      <c r="N413" s="150">
        <v>44194.54993909075</v>
      </c>
      <c r="O413" s="150">
        <v>47560.54993909075</v>
      </c>
      <c r="P413" s="150">
        <v>51037.54993909075</v>
      </c>
      <c r="Q413" s="150">
        <v>54594.54993909075</v>
      </c>
      <c r="R413" s="150">
        <v>58387.54993909075</v>
      </c>
      <c r="S413" s="150">
        <v>62409.54993909075</v>
      </c>
      <c r="T413" s="150">
        <v>66647.54993909075</v>
      </c>
      <c r="U413" s="150">
        <v>71079.54993909075</v>
      </c>
      <c r="V413" s="150">
        <v>75685.54993909075</v>
      </c>
      <c r="W413" s="150">
        <v>80455.54993909075</v>
      </c>
      <c r="X413" s="150">
        <v>85356.54993909075</v>
      </c>
      <c r="Y413" s="150">
        <v>90367.549939090764</v>
      </c>
      <c r="Z413" s="150">
        <v>95242.549939090764</v>
      </c>
      <c r="AA413" s="150">
        <v>99957.549939090764</v>
      </c>
      <c r="AB413" s="150">
        <v>104485.54993909079</v>
      </c>
      <c r="AC413" s="150">
        <v>108814.54993909079</v>
      </c>
      <c r="AD413" s="150">
        <v>112924.54993909079</v>
      </c>
      <c r="AE413" s="150">
        <v>116812.54993909079</v>
      </c>
      <c r="AF413" s="150">
        <v>120479.54993909079</v>
      </c>
    </row>
    <row r="414" spans="2:32" x14ac:dyDescent="0.2">
      <c r="B414" s="2" t="s">
        <v>39</v>
      </c>
      <c r="C414" s="2" t="s">
        <v>451</v>
      </c>
      <c r="D414" s="2" t="s">
        <v>417</v>
      </c>
      <c r="E414" s="2" t="s">
        <v>431</v>
      </c>
      <c r="F414" s="2" t="str" cm="1">
        <f t="array" ref="F414">INDEX($E$63:$E$161,MATCH($E414,$D$63:$D$161,0),)</f>
        <v>Heat Pump</v>
      </c>
      <c r="G414" s="150">
        <v>0</v>
      </c>
      <c r="H414" s="150">
        <v>0</v>
      </c>
      <c r="I414" s="150">
        <v>0</v>
      </c>
      <c r="J414" s="150">
        <v>0</v>
      </c>
      <c r="K414" s="150">
        <v>0</v>
      </c>
      <c r="L414" s="150">
        <v>0</v>
      </c>
      <c r="M414" s="150">
        <v>55</v>
      </c>
      <c r="N414" s="150">
        <v>185</v>
      </c>
      <c r="O414" s="150">
        <v>399</v>
      </c>
      <c r="P414" s="150">
        <v>711</v>
      </c>
      <c r="Q414" s="150">
        <v>1132</v>
      </c>
      <c r="R414" s="150">
        <v>1585</v>
      </c>
      <c r="S414" s="150">
        <v>2067</v>
      </c>
      <c r="T414" s="150">
        <v>2580</v>
      </c>
      <c r="U414" s="150">
        <v>3121</v>
      </c>
      <c r="V414" s="150">
        <v>3693</v>
      </c>
      <c r="W414" s="150">
        <v>4296</v>
      </c>
      <c r="X414" s="150">
        <v>4926</v>
      </c>
      <c r="Y414" s="150">
        <v>5586</v>
      </c>
      <c r="Z414" s="150">
        <v>6247</v>
      </c>
      <c r="AA414" s="150">
        <v>6908</v>
      </c>
      <c r="AB414" s="150">
        <v>7568</v>
      </c>
      <c r="AC414" s="150">
        <v>8222</v>
      </c>
      <c r="AD414" s="150">
        <v>8871</v>
      </c>
      <c r="AE414" s="150">
        <v>9509</v>
      </c>
      <c r="AF414" s="150">
        <v>10130</v>
      </c>
    </row>
    <row r="415" spans="2:32" x14ac:dyDescent="0.2">
      <c r="B415" s="2" t="s">
        <v>39</v>
      </c>
      <c r="C415" s="2" t="s">
        <v>451</v>
      </c>
      <c r="D415" s="2" t="s">
        <v>417</v>
      </c>
      <c r="E415" s="2" t="s">
        <v>432</v>
      </c>
      <c r="F415" s="2" t="str" cm="1">
        <f t="array" ref="F415">INDEX($E$63:$E$161,MATCH($E415,$D$63:$D$161,0),)</f>
        <v>Heat Pump</v>
      </c>
      <c r="G415" s="150">
        <v>0</v>
      </c>
      <c r="H415" s="150">
        <v>0</v>
      </c>
      <c r="I415" s="150">
        <v>0</v>
      </c>
      <c r="J415" s="150">
        <v>0</v>
      </c>
      <c r="K415" s="150">
        <v>0</v>
      </c>
      <c r="L415" s="150">
        <v>0</v>
      </c>
      <c r="M415" s="150">
        <v>55</v>
      </c>
      <c r="N415" s="150">
        <v>185</v>
      </c>
      <c r="O415" s="150">
        <v>399</v>
      </c>
      <c r="P415" s="150">
        <v>711</v>
      </c>
      <c r="Q415" s="150">
        <v>1132</v>
      </c>
      <c r="R415" s="150">
        <v>1585</v>
      </c>
      <c r="S415" s="150">
        <v>2067</v>
      </c>
      <c r="T415" s="150">
        <v>2580</v>
      </c>
      <c r="U415" s="150">
        <v>3121</v>
      </c>
      <c r="V415" s="150">
        <v>3693</v>
      </c>
      <c r="W415" s="150">
        <v>4296</v>
      </c>
      <c r="X415" s="150">
        <v>4926</v>
      </c>
      <c r="Y415" s="150">
        <v>5586</v>
      </c>
      <c r="Z415" s="150">
        <v>6247</v>
      </c>
      <c r="AA415" s="150">
        <v>6908</v>
      </c>
      <c r="AB415" s="150">
        <v>7568</v>
      </c>
      <c r="AC415" s="150">
        <v>8222</v>
      </c>
      <c r="AD415" s="150">
        <v>8871</v>
      </c>
      <c r="AE415" s="150">
        <v>9509</v>
      </c>
      <c r="AF415" s="150">
        <v>10130</v>
      </c>
    </row>
    <row r="416" spans="2:32" x14ac:dyDescent="0.2">
      <c r="B416" s="2" t="s">
        <v>39</v>
      </c>
      <c r="C416" s="2" t="s">
        <v>451</v>
      </c>
      <c r="D416" s="2" t="s">
        <v>417</v>
      </c>
      <c r="E416" s="2" t="s">
        <v>433</v>
      </c>
      <c r="F416" s="2" t="str" cm="1">
        <f t="array" ref="F416">INDEX($E$63:$E$161,MATCH($E416,$D$63:$D$161,0),)</f>
        <v>Distillate</v>
      </c>
      <c r="G416" s="150">
        <v>1811</v>
      </c>
      <c r="H416" s="150">
        <v>2373</v>
      </c>
      <c r="I416" s="150">
        <v>2896</v>
      </c>
      <c r="J416" s="150">
        <v>3379</v>
      </c>
      <c r="K416" s="150">
        <v>3820</v>
      </c>
      <c r="L416" s="150">
        <v>4222</v>
      </c>
      <c r="M416" s="150">
        <v>4611</v>
      </c>
      <c r="N416" s="150">
        <v>4985</v>
      </c>
      <c r="O416" s="150">
        <v>5345</v>
      </c>
      <c r="P416" s="150">
        <v>5689</v>
      </c>
      <c r="Q416" s="150">
        <v>6017</v>
      </c>
      <c r="R416" s="150">
        <v>6329</v>
      </c>
      <c r="S416" s="150">
        <v>6618</v>
      </c>
      <c r="T416" s="150">
        <v>6882</v>
      </c>
      <c r="U416" s="150">
        <v>7112</v>
      </c>
      <c r="V416" s="150">
        <v>7296</v>
      </c>
      <c r="W416" s="150">
        <v>7431</v>
      </c>
      <c r="X416" s="150">
        <v>7511</v>
      </c>
      <c r="Y416" s="150">
        <v>7530</v>
      </c>
      <c r="Z416" s="150">
        <v>7511</v>
      </c>
      <c r="AA416" s="150">
        <v>7457</v>
      </c>
      <c r="AB416" s="150">
        <v>7365</v>
      </c>
      <c r="AC416" s="150">
        <v>7232</v>
      </c>
      <c r="AD416" s="150">
        <v>7058</v>
      </c>
      <c r="AE416" s="150">
        <v>6853</v>
      </c>
      <c r="AF416" s="150">
        <v>6625</v>
      </c>
    </row>
    <row r="417" spans="2:32" x14ac:dyDescent="0.2">
      <c r="B417" s="2" t="s">
        <v>39</v>
      </c>
      <c r="C417" s="2" t="s">
        <v>451</v>
      </c>
      <c r="D417" s="2" t="s">
        <v>417</v>
      </c>
      <c r="E417" s="2" t="s">
        <v>434</v>
      </c>
      <c r="F417" s="2" t="str" cm="1">
        <f t="array" ref="F417">INDEX($E$63:$E$161,MATCH($E417,$D$63:$D$161,0),)</f>
        <v>Distillate</v>
      </c>
      <c r="G417" s="150">
        <v>8647</v>
      </c>
      <c r="H417" s="150">
        <v>11328</v>
      </c>
      <c r="I417" s="150">
        <v>13829</v>
      </c>
      <c r="J417" s="150">
        <v>16135</v>
      </c>
      <c r="K417" s="150">
        <v>18247</v>
      </c>
      <c r="L417" s="150">
        <v>20165</v>
      </c>
      <c r="M417" s="150">
        <v>22022</v>
      </c>
      <c r="N417" s="150">
        <v>23813</v>
      </c>
      <c r="O417" s="150">
        <v>25533</v>
      </c>
      <c r="P417" s="150">
        <v>27172</v>
      </c>
      <c r="Q417" s="150">
        <v>28729</v>
      </c>
      <c r="R417" s="150">
        <v>30203</v>
      </c>
      <c r="S417" s="150">
        <v>31575</v>
      </c>
      <c r="T417" s="150">
        <v>32811</v>
      </c>
      <c r="U417" s="150">
        <v>33888</v>
      </c>
      <c r="V417" s="150">
        <v>34754</v>
      </c>
      <c r="W417" s="150">
        <v>35368</v>
      </c>
      <c r="X417" s="150">
        <v>35709</v>
      </c>
      <c r="Y417" s="150">
        <v>35774</v>
      </c>
      <c r="Z417" s="150">
        <v>35649</v>
      </c>
      <c r="AA417" s="150">
        <v>35342</v>
      </c>
      <c r="AB417" s="150">
        <v>34867</v>
      </c>
      <c r="AC417" s="150">
        <v>34216</v>
      </c>
      <c r="AD417" s="150">
        <v>33385</v>
      </c>
      <c r="AE417" s="150">
        <v>32393</v>
      </c>
      <c r="AF417" s="150">
        <v>31298</v>
      </c>
    </row>
    <row r="418" spans="2:32" x14ac:dyDescent="0.2">
      <c r="B418" s="2" t="s">
        <v>39</v>
      </c>
      <c r="C418" s="2" t="s">
        <v>451</v>
      </c>
      <c r="D418" s="2" t="s">
        <v>417</v>
      </c>
      <c r="E418" s="2" t="s">
        <v>435</v>
      </c>
      <c r="F418" s="2" t="str" cm="1">
        <f t="array" ref="F418">INDEX($E$63:$E$161,MATCH($E418,$D$63:$D$161,0),)</f>
        <v>Gas</v>
      </c>
      <c r="G418" s="150">
        <v>4438</v>
      </c>
      <c r="H418" s="150">
        <v>5979</v>
      </c>
      <c r="I418" s="150">
        <v>7500</v>
      </c>
      <c r="J418" s="150">
        <v>9029</v>
      </c>
      <c r="K418" s="150">
        <v>10565</v>
      </c>
      <c r="L418" s="150">
        <v>12107</v>
      </c>
      <c r="M418" s="150">
        <v>13618</v>
      </c>
      <c r="N418" s="150">
        <v>15095</v>
      </c>
      <c r="O418" s="150">
        <v>16534</v>
      </c>
      <c r="P418" s="150">
        <v>17930</v>
      </c>
      <c r="Q418" s="150">
        <v>19298</v>
      </c>
      <c r="R418" s="150">
        <v>20638</v>
      </c>
      <c r="S418" s="150">
        <v>21939</v>
      </c>
      <c r="T418" s="150">
        <v>23185</v>
      </c>
      <c r="U418" s="150">
        <v>24360</v>
      </c>
      <c r="V418" s="150">
        <v>25453</v>
      </c>
      <c r="W418" s="150">
        <v>26450</v>
      </c>
      <c r="X418" s="150">
        <v>27345</v>
      </c>
      <c r="Y418" s="150">
        <v>28123</v>
      </c>
      <c r="Z418" s="150">
        <v>28775</v>
      </c>
      <c r="AA418" s="150">
        <v>29299</v>
      </c>
      <c r="AB418" s="150">
        <v>29689</v>
      </c>
      <c r="AC418" s="150">
        <v>29967</v>
      </c>
      <c r="AD418" s="150">
        <v>30140</v>
      </c>
      <c r="AE418" s="150">
        <v>30218</v>
      </c>
      <c r="AF418" s="150">
        <v>30221</v>
      </c>
    </row>
    <row r="419" spans="2:32" x14ac:dyDescent="0.2">
      <c r="B419" s="2" t="s">
        <v>39</v>
      </c>
      <c r="C419" s="2" t="s">
        <v>451</v>
      </c>
      <c r="D419" s="2" t="s">
        <v>417</v>
      </c>
      <c r="E419" s="2" t="s">
        <v>436</v>
      </c>
      <c r="F419" s="2" t="str" cm="1">
        <f t="array" ref="F419">INDEX($E$63:$E$161,MATCH($E419,$D$63:$D$161,0),)</f>
        <v>Gas</v>
      </c>
      <c r="G419" s="150">
        <v>33152</v>
      </c>
      <c r="H419" s="150">
        <v>44646</v>
      </c>
      <c r="I419" s="150">
        <v>55995</v>
      </c>
      <c r="J419" s="150">
        <v>67407</v>
      </c>
      <c r="K419" s="150">
        <v>78860</v>
      </c>
      <c r="L419" s="150">
        <v>90362</v>
      </c>
      <c r="M419" s="150">
        <v>101627</v>
      </c>
      <c r="N419" s="150">
        <v>112616</v>
      </c>
      <c r="O419" s="150">
        <v>123316</v>
      </c>
      <c r="P419" s="150">
        <v>133691</v>
      </c>
      <c r="Q419" s="150">
        <v>143843</v>
      </c>
      <c r="R419" s="150">
        <v>153760</v>
      </c>
      <c r="S419" s="150">
        <v>163359</v>
      </c>
      <c r="T419" s="150">
        <v>172505</v>
      </c>
      <c r="U419" s="150">
        <v>181099</v>
      </c>
      <c r="V419" s="150">
        <v>189060</v>
      </c>
      <c r="W419" s="150">
        <v>196312</v>
      </c>
      <c r="X419" s="150">
        <v>202762</v>
      </c>
      <c r="Y419" s="150">
        <v>208348</v>
      </c>
      <c r="Z419" s="150">
        <v>213007</v>
      </c>
      <c r="AA419" s="150">
        <v>216723</v>
      </c>
      <c r="AB419" s="150">
        <v>219509</v>
      </c>
      <c r="AC419" s="150">
        <v>221436</v>
      </c>
      <c r="AD419" s="150">
        <v>222600</v>
      </c>
      <c r="AE419" s="150">
        <v>223073</v>
      </c>
      <c r="AF419" s="150">
        <v>223013</v>
      </c>
    </row>
    <row r="420" spans="2:32" x14ac:dyDescent="0.2">
      <c r="B420" s="2" t="s">
        <v>39</v>
      </c>
      <c r="C420" s="2" t="s">
        <v>451</v>
      </c>
      <c r="D420" s="2" t="s">
        <v>417</v>
      </c>
      <c r="E420" s="2" t="s">
        <v>422</v>
      </c>
      <c r="F420" s="2" t="str" cm="1">
        <f t="array" ref="F420">INDEX($E$63:$E$161,MATCH($E420,$D$63:$D$161,0),)</f>
        <v>Electric Resistance</v>
      </c>
      <c r="G420" s="150">
        <v>106801.313038672</v>
      </c>
      <c r="H420" s="150">
        <v>105520.313038672</v>
      </c>
      <c r="I420" s="150">
        <v>103976.313038672</v>
      </c>
      <c r="J420" s="150">
        <v>102158.313038672</v>
      </c>
      <c r="K420" s="150">
        <v>100069.313038672</v>
      </c>
      <c r="L420" s="150">
        <v>97716.313038672</v>
      </c>
      <c r="M420" s="150">
        <v>95290.313038672</v>
      </c>
      <c r="N420" s="150">
        <v>92796.313038672</v>
      </c>
      <c r="O420" s="150">
        <v>90242.313038672</v>
      </c>
      <c r="P420" s="150">
        <v>87618.313038672</v>
      </c>
      <c r="Q420" s="150">
        <v>84802.313038672</v>
      </c>
      <c r="R420" s="150">
        <v>81772.313038672015</v>
      </c>
      <c r="S420" s="150">
        <v>78535.313038672015</v>
      </c>
      <c r="T420" s="150">
        <v>75097.313038672015</v>
      </c>
      <c r="U420" s="150">
        <v>71481.313038672015</v>
      </c>
      <c r="V420" s="150">
        <v>67696.313038672015</v>
      </c>
      <c r="W420" s="150">
        <v>63760.313038672008</v>
      </c>
      <c r="X420" s="150">
        <v>59691.313038672008</v>
      </c>
      <c r="Y420" s="150">
        <v>55511.313038672008</v>
      </c>
      <c r="Z420" s="150">
        <v>51459.313038672008</v>
      </c>
      <c r="AA420" s="150">
        <v>47568.313038672008</v>
      </c>
      <c r="AB420" s="150">
        <v>43843.313038672008</v>
      </c>
      <c r="AC420" s="150">
        <v>40299.313038672008</v>
      </c>
      <c r="AD420" s="150">
        <v>36948.313038672008</v>
      </c>
      <c r="AE420" s="150">
        <v>33792.313038672008</v>
      </c>
      <c r="AF420" s="150">
        <v>30840.313038672011</v>
      </c>
    </row>
    <row r="421" spans="2:32" x14ac:dyDescent="0.2">
      <c r="B421" s="2" t="s">
        <v>39</v>
      </c>
      <c r="C421" s="2" t="s">
        <v>451</v>
      </c>
      <c r="D421" s="2" t="s">
        <v>417</v>
      </c>
      <c r="E421" s="2" t="s">
        <v>437</v>
      </c>
      <c r="F421" s="2" t="str" cm="1">
        <f t="array" ref="F421">INDEX($E$63:$E$161,MATCH($E421,$D$63:$D$161,0),)</f>
        <v>Gas</v>
      </c>
      <c r="G421" s="150">
        <v>32679.13846108922</v>
      </c>
      <c r="H421" s="150">
        <v>31217.13846108922</v>
      </c>
      <c r="I421" s="150">
        <v>29779.13846108922</v>
      </c>
      <c r="J421" s="150">
        <v>28348.13846108922</v>
      </c>
      <c r="K421" s="150">
        <v>26931.13846108922</v>
      </c>
      <c r="L421" s="150">
        <v>25519.13846108922</v>
      </c>
      <c r="M421" s="150">
        <v>24102.13846108922</v>
      </c>
      <c r="N421" s="150">
        <v>22687.13846108922</v>
      </c>
      <c r="O421" s="150">
        <v>21275.13846108922</v>
      </c>
      <c r="P421" s="150">
        <v>19874.13846108922</v>
      </c>
      <c r="Q421" s="150">
        <v>18485.13846108922</v>
      </c>
      <c r="R421" s="150">
        <v>17112.13846108922</v>
      </c>
      <c r="S421" s="150">
        <v>15764.13846108922</v>
      </c>
      <c r="T421" s="150">
        <v>14457.13846108922</v>
      </c>
      <c r="U421" s="150">
        <v>13207.13846108922</v>
      </c>
      <c r="V421" s="150">
        <v>12023.13846108922</v>
      </c>
      <c r="W421" s="150">
        <v>10925.13846108922</v>
      </c>
      <c r="X421" s="150">
        <v>9921.1384610892164</v>
      </c>
      <c r="Y421" s="150">
        <v>9024.1384610892164</v>
      </c>
      <c r="Z421" s="150">
        <v>8241.1384610892164</v>
      </c>
      <c r="AA421" s="150">
        <v>7573.1384610892164</v>
      </c>
      <c r="AB421" s="150">
        <v>7017.1384610892164</v>
      </c>
      <c r="AC421" s="150">
        <v>6574.1384610892164</v>
      </c>
      <c r="AD421" s="150">
        <v>6238.1384610892164</v>
      </c>
      <c r="AE421" s="150">
        <v>5992.1384610892164</v>
      </c>
      <c r="AF421" s="150">
        <v>5822.1384610892164</v>
      </c>
    </row>
    <row r="422" spans="2:32" x14ac:dyDescent="0.2">
      <c r="B422" s="2" t="s">
        <v>39</v>
      </c>
      <c r="C422" s="2" t="s">
        <v>451</v>
      </c>
      <c r="D422" s="2" t="s">
        <v>417</v>
      </c>
      <c r="E422" s="2" t="s">
        <v>438</v>
      </c>
      <c r="F422" s="2" t="str" cm="1">
        <f t="array" ref="F422">INDEX($E$63:$E$161,MATCH($E422,$D$63:$D$161,0),)</f>
        <v>Gas</v>
      </c>
      <c r="G422" s="150">
        <v>242002.42452774869</v>
      </c>
      <c r="H422" s="150">
        <v>230950.42452774869</v>
      </c>
      <c r="I422" s="150">
        <v>220076.4245277486</v>
      </c>
      <c r="J422" s="150">
        <v>209244.4245277486</v>
      </c>
      <c r="K422" s="150">
        <v>198464.4245277486</v>
      </c>
      <c r="L422" s="150">
        <v>187749.4245277486</v>
      </c>
      <c r="M422" s="150">
        <v>177038.4245277486</v>
      </c>
      <c r="N422" s="150">
        <v>166354.4245277486</v>
      </c>
      <c r="O422" s="150">
        <v>155714.4245277486</v>
      </c>
      <c r="P422" s="150">
        <v>145147.4245277486</v>
      </c>
      <c r="Q422" s="150">
        <v>134674.4245277486</v>
      </c>
      <c r="R422" s="150">
        <v>124322.42452774871</v>
      </c>
      <c r="S422" s="150">
        <v>114177.4245277486</v>
      </c>
      <c r="T422" s="150">
        <v>104355.4245277486</v>
      </c>
      <c r="U422" s="150">
        <v>94961.424527748663</v>
      </c>
      <c r="V422" s="150">
        <v>86112.424527748663</v>
      </c>
      <c r="W422" s="150">
        <v>77892.424527748663</v>
      </c>
      <c r="X422" s="150">
        <v>70405.424527748648</v>
      </c>
      <c r="Y422" s="150">
        <v>63705.424527748648</v>
      </c>
      <c r="Z422" s="150">
        <v>57846.424527748648</v>
      </c>
      <c r="AA422" s="150">
        <v>52839.424527748648</v>
      </c>
      <c r="AB422" s="150">
        <v>48694.424527748648</v>
      </c>
      <c r="AC422" s="150">
        <v>45371.424527748648</v>
      </c>
      <c r="AD422" s="150">
        <v>42825.424527748648</v>
      </c>
      <c r="AE422" s="150">
        <v>40989.424527748648</v>
      </c>
      <c r="AF422" s="150">
        <v>39719.424527748648</v>
      </c>
    </row>
    <row r="423" spans="2:32" x14ac:dyDescent="0.2">
      <c r="B423" s="2" t="s">
        <v>39</v>
      </c>
      <c r="C423" s="2" t="s">
        <v>451</v>
      </c>
      <c r="D423" s="2" t="s">
        <v>417</v>
      </c>
      <c r="E423" s="2" t="s">
        <v>439</v>
      </c>
      <c r="F423" s="2" t="str" cm="1">
        <f t="array" ref="F423">INDEX($E$63:$E$161,MATCH($E423,$D$63:$D$161,0),)</f>
        <v>Heat Pump</v>
      </c>
      <c r="G423" s="150">
        <v>780</v>
      </c>
      <c r="H423" s="150">
        <v>1257</v>
      </c>
      <c r="I423" s="150">
        <v>1883</v>
      </c>
      <c r="J423" s="150">
        <v>2614</v>
      </c>
      <c r="K423" s="150">
        <v>3451</v>
      </c>
      <c r="L423" s="150">
        <v>4396</v>
      </c>
      <c r="M423" s="150">
        <v>5443</v>
      </c>
      <c r="N423" s="150">
        <v>6597</v>
      </c>
      <c r="O423" s="150">
        <v>7857</v>
      </c>
      <c r="P423" s="150">
        <v>9219</v>
      </c>
      <c r="Q423" s="150">
        <v>10685</v>
      </c>
      <c r="R423" s="150">
        <v>12249</v>
      </c>
      <c r="S423" s="150">
        <v>13914</v>
      </c>
      <c r="T423" s="150">
        <v>15671</v>
      </c>
      <c r="U423" s="150">
        <v>17516</v>
      </c>
      <c r="V423" s="150">
        <v>19451</v>
      </c>
      <c r="W423" s="150">
        <v>21461</v>
      </c>
      <c r="X423" s="150">
        <v>23539</v>
      </c>
      <c r="Y423" s="150">
        <v>25684</v>
      </c>
      <c r="Z423" s="150">
        <v>27792</v>
      </c>
      <c r="AA423" s="150">
        <v>29851</v>
      </c>
      <c r="AB423" s="150">
        <v>31855</v>
      </c>
      <c r="AC423" s="150">
        <v>33794</v>
      </c>
      <c r="AD423" s="150">
        <v>35650</v>
      </c>
      <c r="AE423" s="150">
        <v>37419</v>
      </c>
      <c r="AF423" s="150">
        <v>39084</v>
      </c>
    </row>
    <row r="424" spans="2:32" x14ac:dyDescent="0.2">
      <c r="B424" s="2" t="s">
        <v>39</v>
      </c>
      <c r="C424" s="2" t="s">
        <v>451</v>
      </c>
      <c r="D424" s="2" t="s">
        <v>417</v>
      </c>
      <c r="E424" s="2" t="s">
        <v>440</v>
      </c>
      <c r="F424" s="2" t="str" cm="1">
        <f t="array" ref="F424">INDEX($E$63:$E$161,MATCH($E424,$D$63:$D$161,0),)</f>
        <v>Other</v>
      </c>
      <c r="G424" s="150">
        <v>8630.5904061448837</v>
      </c>
      <c r="H424" s="150">
        <v>8638.5904061448855</v>
      </c>
      <c r="I424" s="150">
        <v>8646.5904061448855</v>
      </c>
      <c r="J424" s="150">
        <v>8657.5904061448855</v>
      </c>
      <c r="K424" s="150">
        <v>8669.5904061448855</v>
      </c>
      <c r="L424" s="150">
        <v>8677.5904061448873</v>
      </c>
      <c r="M424" s="150">
        <v>8686.5904061448873</v>
      </c>
      <c r="N424" s="150">
        <v>8696.5904061448873</v>
      </c>
      <c r="O424" s="150">
        <v>8706.5904061448873</v>
      </c>
      <c r="P424" s="150">
        <v>8716.5904061448873</v>
      </c>
      <c r="Q424" s="150">
        <v>8724.5904061448873</v>
      </c>
      <c r="R424" s="150">
        <v>8732.5904061448873</v>
      </c>
      <c r="S424" s="150">
        <v>8740.5904061448873</v>
      </c>
      <c r="T424" s="150">
        <v>8748.5904061448873</v>
      </c>
      <c r="U424" s="150">
        <v>8754.5904061448873</v>
      </c>
      <c r="V424" s="150">
        <v>8761.5904061448873</v>
      </c>
      <c r="W424" s="150">
        <v>8768.5904061448873</v>
      </c>
      <c r="X424" s="150">
        <v>8774.5904061448873</v>
      </c>
      <c r="Y424" s="150">
        <v>8779.5904061448873</v>
      </c>
      <c r="Z424" s="150">
        <v>8785.5904061448873</v>
      </c>
      <c r="AA424" s="150">
        <v>8788.5904061448873</v>
      </c>
      <c r="AB424" s="150">
        <v>8792.5904061448873</v>
      </c>
      <c r="AC424" s="150">
        <v>8794.5904061448873</v>
      </c>
      <c r="AD424" s="150">
        <v>8798.5904061448873</v>
      </c>
      <c r="AE424" s="150">
        <v>8800.5904061448873</v>
      </c>
      <c r="AF424" s="150">
        <v>8803.5904061448873</v>
      </c>
    </row>
    <row r="425" spans="2:32" x14ac:dyDescent="0.2">
      <c r="B425" s="2" t="s">
        <v>39</v>
      </c>
      <c r="C425" s="2" t="s">
        <v>451</v>
      </c>
      <c r="D425" s="2" t="s">
        <v>417</v>
      </c>
      <c r="E425" s="2" t="s">
        <v>441</v>
      </c>
      <c r="F425" s="2" t="str" cm="1">
        <f t="array" ref="F425">INDEX($E$63:$E$161,MATCH($E425,$D$63:$D$161,0),)</f>
        <v>Other</v>
      </c>
      <c r="G425" s="150">
        <v>1757.8904870815909</v>
      </c>
      <c r="H425" s="150">
        <v>1764.8904870815909</v>
      </c>
      <c r="I425" s="150">
        <v>1770.8904870815909</v>
      </c>
      <c r="J425" s="150">
        <v>1778.8904870815909</v>
      </c>
      <c r="K425" s="150">
        <v>1787.8904870815909</v>
      </c>
      <c r="L425" s="150">
        <v>1796.8904870815909</v>
      </c>
      <c r="M425" s="150">
        <v>1804.8904870815909</v>
      </c>
      <c r="N425" s="150">
        <v>1812.8904870815909</v>
      </c>
      <c r="O425" s="150">
        <v>1818.8904870815909</v>
      </c>
      <c r="P425" s="150">
        <v>1825.8904870815909</v>
      </c>
      <c r="Q425" s="150">
        <v>1831.8904870815909</v>
      </c>
      <c r="R425" s="150">
        <v>1837.8904870815909</v>
      </c>
      <c r="S425" s="150">
        <v>1843.8904870815909</v>
      </c>
      <c r="T425" s="150">
        <v>1848.8904870815909</v>
      </c>
      <c r="U425" s="150">
        <v>1853.8904870815909</v>
      </c>
      <c r="V425" s="150">
        <v>1857.8904870815909</v>
      </c>
      <c r="W425" s="150">
        <v>1861.8904870815909</v>
      </c>
      <c r="X425" s="150">
        <v>1864.8904870815909</v>
      </c>
      <c r="Y425" s="150">
        <v>1866.8904870815909</v>
      </c>
      <c r="Z425" s="150">
        <v>1869.8904870815909</v>
      </c>
      <c r="AA425" s="150">
        <v>1871.8904870815909</v>
      </c>
      <c r="AB425" s="150">
        <v>1873.8904870815909</v>
      </c>
      <c r="AC425" s="150">
        <v>1873.8904870815909</v>
      </c>
      <c r="AD425" s="150">
        <v>1872.8904870815909</v>
      </c>
      <c r="AE425" s="150">
        <v>1868.8904870815909</v>
      </c>
      <c r="AF425" s="150">
        <v>1868.8904870815909</v>
      </c>
    </row>
    <row r="426" spans="2:32" x14ac:dyDescent="0.2">
      <c r="B426" s="2"/>
      <c r="C426" s="2"/>
      <c r="D426" s="2" t="s">
        <v>448</v>
      </c>
      <c r="E426" s="2"/>
      <c r="F426" s="2"/>
      <c r="G426" s="150"/>
      <c r="H426" s="150"/>
      <c r="I426" s="150"/>
      <c r="J426" s="150"/>
      <c r="K426" s="150"/>
      <c r="L426" s="150"/>
      <c r="M426" s="150"/>
      <c r="N426" s="150"/>
      <c r="O426" s="150"/>
      <c r="P426" s="150"/>
      <c r="Q426" s="150"/>
      <c r="R426" s="150"/>
      <c r="S426" s="150"/>
      <c r="T426" s="150"/>
      <c r="U426" s="150"/>
      <c r="V426" s="150"/>
      <c r="W426" s="150"/>
      <c r="X426" s="150"/>
      <c r="Y426" s="150"/>
      <c r="Z426" s="150"/>
      <c r="AA426" s="150"/>
      <c r="AB426" s="150"/>
      <c r="AC426" s="150"/>
      <c r="AD426" s="150"/>
      <c r="AE426" s="150"/>
      <c r="AF426" s="150"/>
    </row>
    <row r="427" spans="2:32" x14ac:dyDescent="0.2">
      <c r="B427" s="2" t="s">
        <v>35</v>
      </c>
      <c r="C427" s="2" t="s">
        <v>451</v>
      </c>
      <c r="D427" s="2" t="s">
        <v>417</v>
      </c>
      <c r="E427" s="2" t="s">
        <v>428</v>
      </c>
      <c r="F427" s="2" t="str" cm="1">
        <f t="array" ref="F427">INDEX($E$63:$E$161,MATCH($E427,$D$63:$D$161,0),)</f>
        <v>Distillate</v>
      </c>
      <c r="G427" s="150">
        <v>17189.0571251238</v>
      </c>
      <c r="H427" s="150">
        <v>16406.0571251238</v>
      </c>
      <c r="I427" s="150">
        <v>15616.0571251238</v>
      </c>
      <c r="J427" s="150">
        <v>14822.0571251238</v>
      </c>
      <c r="K427" s="150">
        <v>14020.0571251238</v>
      </c>
      <c r="L427" s="150">
        <v>13211.0571251238</v>
      </c>
      <c r="M427" s="150">
        <v>12397.0571251238</v>
      </c>
      <c r="N427" s="150">
        <v>11586.0571251238</v>
      </c>
      <c r="O427" s="150">
        <v>10782.0571251238</v>
      </c>
      <c r="P427" s="150">
        <v>9983.0571251237998</v>
      </c>
      <c r="Q427" s="150">
        <v>9189.0571251238016</v>
      </c>
      <c r="R427" s="150">
        <v>8402.0571251238016</v>
      </c>
      <c r="S427" s="150">
        <v>7629.0571251238034</v>
      </c>
      <c r="T427" s="150">
        <v>6877.0571251238034</v>
      </c>
      <c r="U427" s="150">
        <v>6154.0571251238034</v>
      </c>
      <c r="V427" s="150">
        <v>5464.0571251238034</v>
      </c>
      <c r="W427" s="150">
        <v>4819.0571251238034</v>
      </c>
      <c r="X427" s="150">
        <v>4226.0571251238034</v>
      </c>
      <c r="Y427" s="150">
        <v>3688.057125123803</v>
      </c>
      <c r="Z427" s="150">
        <v>3211.057125123803</v>
      </c>
      <c r="AA427" s="150">
        <v>2795.057125123803</v>
      </c>
      <c r="AB427" s="150">
        <v>2443.057125123803</v>
      </c>
      <c r="AC427" s="150">
        <v>2153.057125123803</v>
      </c>
      <c r="AD427" s="150">
        <v>1917.057125123803</v>
      </c>
      <c r="AE427" s="150">
        <v>1734.057125123803</v>
      </c>
      <c r="AF427" s="150">
        <v>1593.057125123803</v>
      </c>
    </row>
    <row r="428" spans="2:32" x14ac:dyDescent="0.2">
      <c r="B428" s="2" t="s">
        <v>35</v>
      </c>
      <c r="C428" s="2" t="s">
        <v>451</v>
      </c>
      <c r="D428" s="2" t="s">
        <v>417</v>
      </c>
      <c r="E428" s="2" t="s">
        <v>429</v>
      </c>
      <c r="F428" s="2" t="str" cm="1">
        <f t="array" ref="F428">INDEX($E$63:$E$161,MATCH($E428,$D$63:$D$161,0),)</f>
        <v>Distillate</v>
      </c>
      <c r="G428" s="150">
        <v>81568.194345383599</v>
      </c>
      <c r="H428" s="150">
        <v>77799.194345383599</v>
      </c>
      <c r="I428" s="150">
        <v>73994.194345383585</v>
      </c>
      <c r="J428" s="150">
        <v>70158.194345383585</v>
      </c>
      <c r="K428" s="150">
        <v>66289.194345383585</v>
      </c>
      <c r="L428" s="150">
        <v>62384.194345383577</v>
      </c>
      <c r="M428" s="150">
        <v>58479.194345383577</v>
      </c>
      <c r="N428" s="150">
        <v>54586.194345383577</v>
      </c>
      <c r="O428" s="150">
        <v>50710.194345383577</v>
      </c>
      <c r="P428" s="150">
        <v>46859.194345383577</v>
      </c>
      <c r="Q428" s="150">
        <v>43041.194345383577</v>
      </c>
      <c r="R428" s="150">
        <v>39258.194345383577</v>
      </c>
      <c r="S428" s="150">
        <v>35537.194345383592</v>
      </c>
      <c r="T428" s="150">
        <v>31919.194345383588</v>
      </c>
      <c r="U428" s="150">
        <v>28445.194345383588</v>
      </c>
      <c r="V428" s="150">
        <v>25152.194345383588</v>
      </c>
      <c r="W428" s="150">
        <v>22068.194345383588</v>
      </c>
      <c r="X428" s="150">
        <v>19222.194345383588</v>
      </c>
      <c r="Y428" s="150">
        <v>16641.194345383588</v>
      </c>
      <c r="Z428" s="150">
        <v>14353.19434538359</v>
      </c>
      <c r="AA428" s="150">
        <v>12361.19434538359</v>
      </c>
      <c r="AB428" s="150">
        <v>10670.19434538359</v>
      </c>
      <c r="AC428" s="150">
        <v>9268.194345383592</v>
      </c>
      <c r="AD428" s="150">
        <v>8145.194345383592</v>
      </c>
      <c r="AE428" s="150">
        <v>7271.194345383592</v>
      </c>
      <c r="AF428" s="150">
        <v>6610.194345383592</v>
      </c>
    </row>
    <row r="429" spans="2:32" x14ac:dyDescent="0.2">
      <c r="B429" s="2" t="s">
        <v>35</v>
      </c>
      <c r="C429" s="2" t="s">
        <v>451</v>
      </c>
      <c r="D429" s="2" t="s">
        <v>417</v>
      </c>
      <c r="E429" s="2" t="s">
        <v>266</v>
      </c>
      <c r="F429" s="2" t="str" cm="1">
        <f t="array" ref="F429">INDEX($E$63:$E$161,MATCH($E429,$D$63:$D$161,0),)</f>
        <v>Other</v>
      </c>
      <c r="G429" s="150">
        <v>10069.31067002808</v>
      </c>
      <c r="H429" s="150">
        <v>10073.31067002808</v>
      </c>
      <c r="I429" s="150">
        <v>10077.31067002808</v>
      </c>
      <c r="J429" s="150">
        <v>10081.31067002808</v>
      </c>
      <c r="K429" s="150">
        <v>10084.31067002808</v>
      </c>
      <c r="L429" s="150">
        <v>10088.31067002808</v>
      </c>
      <c r="M429" s="150">
        <v>10093.31067002808</v>
      </c>
      <c r="N429" s="150">
        <v>10096.31067002808</v>
      </c>
      <c r="O429" s="150">
        <v>10098.31067002808</v>
      </c>
      <c r="P429" s="150">
        <v>10103.31067002808</v>
      </c>
      <c r="Q429" s="150">
        <v>10109.31067002808</v>
      </c>
      <c r="R429" s="150">
        <v>10115.31067002808</v>
      </c>
      <c r="S429" s="150">
        <v>10117.31067002808</v>
      </c>
      <c r="T429" s="150">
        <v>10123.31067002808</v>
      </c>
      <c r="U429" s="150">
        <v>10127.31067002808</v>
      </c>
      <c r="V429" s="150">
        <v>10131.31067002808</v>
      </c>
      <c r="W429" s="150">
        <v>10135.31067002808</v>
      </c>
      <c r="X429" s="150">
        <v>10139.31067002808</v>
      </c>
      <c r="Y429" s="150">
        <v>10142.31067002808</v>
      </c>
      <c r="Z429" s="150">
        <v>10144.31067002808</v>
      </c>
      <c r="AA429" s="150">
        <v>10145.31067002808</v>
      </c>
      <c r="AB429" s="150">
        <v>10146.31067002808</v>
      </c>
      <c r="AC429" s="150">
        <v>10147.31067002808</v>
      </c>
      <c r="AD429" s="150">
        <v>10147.31067002808</v>
      </c>
      <c r="AE429" s="150">
        <v>10147.31067002808</v>
      </c>
      <c r="AF429" s="150">
        <v>10147.31067002808</v>
      </c>
    </row>
    <row r="430" spans="2:32" x14ac:dyDescent="0.2">
      <c r="B430" s="2" t="s">
        <v>35</v>
      </c>
      <c r="C430" s="2" t="s">
        <v>451</v>
      </c>
      <c r="D430" s="2" t="s">
        <v>417</v>
      </c>
      <c r="E430" s="2" t="s">
        <v>430</v>
      </c>
      <c r="F430" s="2" t="str" cm="1">
        <f t="array" ref="F430">INDEX($E$63:$E$161,MATCH($E430,$D$63:$D$161,0),)</f>
        <v>Heat Pump</v>
      </c>
      <c r="G430" s="150">
        <v>25773.54993909075</v>
      </c>
      <c r="H430" s="150">
        <v>26470.549939090739</v>
      </c>
      <c r="I430" s="150">
        <v>27219.549939090739</v>
      </c>
      <c r="J430" s="150">
        <v>28025.549939090739</v>
      </c>
      <c r="K430" s="150">
        <v>28898.54993909075</v>
      </c>
      <c r="L430" s="150">
        <v>29831.54993909075</v>
      </c>
      <c r="M430" s="150">
        <v>30781.54993909075</v>
      </c>
      <c r="N430" s="150">
        <v>31742.54993909075</v>
      </c>
      <c r="O430" s="150">
        <v>32711.54993909075</v>
      </c>
      <c r="P430" s="150">
        <v>33687.54993909075</v>
      </c>
      <c r="Q430" s="150">
        <v>34661.54993909075</v>
      </c>
      <c r="R430" s="150">
        <v>35673.54993909075</v>
      </c>
      <c r="S430" s="150">
        <v>36720.8717294745</v>
      </c>
      <c r="T430" s="150">
        <v>37793.8717294745</v>
      </c>
      <c r="U430" s="150">
        <v>38883.871729474493</v>
      </c>
      <c r="V430" s="150">
        <v>39980.871729474493</v>
      </c>
      <c r="W430" s="150">
        <v>41080.871729474493</v>
      </c>
      <c r="X430" s="150">
        <v>42177.871729474493</v>
      </c>
      <c r="Y430" s="150">
        <v>43262.871729474493</v>
      </c>
      <c r="Z430" s="150">
        <v>44334.871729474493</v>
      </c>
      <c r="AA430" s="150">
        <v>45382.871729474493</v>
      </c>
      <c r="AB430" s="150">
        <v>46409.871729474493</v>
      </c>
      <c r="AC430" s="150">
        <v>47410.871729474493</v>
      </c>
      <c r="AD430" s="150">
        <v>48382.871729474493</v>
      </c>
      <c r="AE430" s="150">
        <v>49328.871729474493</v>
      </c>
      <c r="AF430" s="150">
        <v>50260.871729474493</v>
      </c>
    </row>
    <row r="431" spans="2:32" x14ac:dyDescent="0.2">
      <c r="B431" s="2" t="s">
        <v>35</v>
      </c>
      <c r="C431" s="2" t="s">
        <v>451</v>
      </c>
      <c r="D431" s="2" t="s">
        <v>417</v>
      </c>
      <c r="E431" s="2" t="s">
        <v>431</v>
      </c>
      <c r="F431" s="2" t="str" cm="1">
        <f t="array" ref="F431">INDEX($E$63:$E$161,MATCH($E431,$D$63:$D$161,0),)</f>
        <v>Heat Pump</v>
      </c>
      <c r="G431" s="150">
        <v>0</v>
      </c>
      <c r="H431" s="150">
        <v>0</v>
      </c>
      <c r="I431" s="150">
        <v>0</v>
      </c>
      <c r="J431" s="150">
        <v>0</v>
      </c>
      <c r="K431" s="150">
        <v>0</v>
      </c>
      <c r="L431" s="150">
        <v>0</v>
      </c>
      <c r="M431" s="150">
        <v>17</v>
      </c>
      <c r="N431" s="150">
        <v>54</v>
      </c>
      <c r="O431" s="150">
        <v>116</v>
      </c>
      <c r="P431" s="150">
        <v>203</v>
      </c>
      <c r="Q431" s="150">
        <v>318</v>
      </c>
      <c r="R431" s="150">
        <v>443</v>
      </c>
      <c r="S431" s="150">
        <v>575</v>
      </c>
      <c r="T431" s="150">
        <v>715</v>
      </c>
      <c r="U431" s="150">
        <v>864</v>
      </c>
      <c r="V431" s="150">
        <v>1021</v>
      </c>
      <c r="W431" s="150">
        <v>1185</v>
      </c>
      <c r="X431" s="150">
        <v>1356</v>
      </c>
      <c r="Y431" s="150">
        <v>1534</v>
      </c>
      <c r="Z431" s="150">
        <v>1722</v>
      </c>
      <c r="AA431" s="150">
        <v>1917</v>
      </c>
      <c r="AB431" s="150">
        <v>2119</v>
      </c>
      <c r="AC431" s="150">
        <v>2329</v>
      </c>
      <c r="AD431" s="150">
        <v>2545</v>
      </c>
      <c r="AE431" s="150">
        <v>2765</v>
      </c>
      <c r="AF431" s="150">
        <v>2986</v>
      </c>
    </row>
    <row r="432" spans="2:32" x14ac:dyDescent="0.2">
      <c r="B432" s="2" t="s">
        <v>35</v>
      </c>
      <c r="C432" s="2" t="s">
        <v>451</v>
      </c>
      <c r="D432" s="2" t="s">
        <v>417</v>
      </c>
      <c r="E432" s="2" t="s">
        <v>432</v>
      </c>
      <c r="F432" s="2" t="str" cm="1">
        <f t="array" ref="F432">INDEX($E$63:$E$161,MATCH($E432,$D$63:$D$161,0),)</f>
        <v>Heat Pump</v>
      </c>
      <c r="G432" s="150">
        <v>0</v>
      </c>
      <c r="H432" s="150">
        <v>0</v>
      </c>
      <c r="I432" s="150">
        <v>0</v>
      </c>
      <c r="J432" s="150">
        <v>0</v>
      </c>
      <c r="K432" s="150">
        <v>0</v>
      </c>
      <c r="L432" s="150">
        <v>0</v>
      </c>
      <c r="M432" s="150">
        <v>17</v>
      </c>
      <c r="N432" s="150">
        <v>54</v>
      </c>
      <c r="O432" s="150">
        <v>116</v>
      </c>
      <c r="P432" s="150">
        <v>203</v>
      </c>
      <c r="Q432" s="150">
        <v>318</v>
      </c>
      <c r="R432" s="150">
        <v>443</v>
      </c>
      <c r="S432" s="150">
        <v>575</v>
      </c>
      <c r="T432" s="150">
        <v>715</v>
      </c>
      <c r="U432" s="150">
        <v>864</v>
      </c>
      <c r="V432" s="150">
        <v>1021</v>
      </c>
      <c r="W432" s="150">
        <v>1185</v>
      </c>
      <c r="X432" s="150">
        <v>1356</v>
      </c>
      <c r="Y432" s="150">
        <v>1534</v>
      </c>
      <c r="Z432" s="150">
        <v>1722</v>
      </c>
      <c r="AA432" s="150">
        <v>1917</v>
      </c>
      <c r="AB432" s="150">
        <v>2119</v>
      </c>
      <c r="AC432" s="150">
        <v>2329</v>
      </c>
      <c r="AD432" s="150">
        <v>2545</v>
      </c>
      <c r="AE432" s="150">
        <v>2765</v>
      </c>
      <c r="AF432" s="150">
        <v>2986</v>
      </c>
    </row>
    <row r="433" spans="2:32" x14ac:dyDescent="0.2">
      <c r="B433" s="2" t="s">
        <v>35</v>
      </c>
      <c r="C433" s="2" t="s">
        <v>451</v>
      </c>
      <c r="D433" s="2" t="s">
        <v>417</v>
      </c>
      <c r="E433" s="2" t="s">
        <v>433</v>
      </c>
      <c r="F433" s="2" t="str" cm="1">
        <f t="array" ref="F433">INDEX($E$63:$E$161,MATCH($E433,$D$63:$D$161,0),)</f>
        <v>Distillate</v>
      </c>
      <c r="G433" s="150">
        <v>1821</v>
      </c>
      <c r="H433" s="150">
        <v>2386</v>
      </c>
      <c r="I433" s="150">
        <v>2909</v>
      </c>
      <c r="J433" s="150">
        <v>3392</v>
      </c>
      <c r="K433" s="150">
        <v>3833</v>
      </c>
      <c r="L433" s="150">
        <v>4235</v>
      </c>
      <c r="M433" s="150">
        <v>4624</v>
      </c>
      <c r="N433" s="150">
        <v>4998</v>
      </c>
      <c r="O433" s="150">
        <v>5358</v>
      </c>
      <c r="P433" s="150">
        <v>5702</v>
      </c>
      <c r="Q433" s="150">
        <v>6030</v>
      </c>
      <c r="R433" s="150">
        <v>6342</v>
      </c>
      <c r="S433" s="150">
        <v>6631</v>
      </c>
      <c r="T433" s="150">
        <v>6895</v>
      </c>
      <c r="U433" s="150">
        <v>7125</v>
      </c>
      <c r="V433" s="150">
        <v>7313</v>
      </c>
      <c r="W433" s="150">
        <v>7461</v>
      </c>
      <c r="X433" s="150">
        <v>7566</v>
      </c>
      <c r="Y433" s="150">
        <v>7620</v>
      </c>
      <c r="Z433" s="150">
        <v>7626</v>
      </c>
      <c r="AA433" s="150">
        <v>7586</v>
      </c>
      <c r="AB433" s="150">
        <v>7497</v>
      </c>
      <c r="AC433" s="150">
        <v>7363</v>
      </c>
      <c r="AD433" s="150">
        <v>7189</v>
      </c>
      <c r="AE433" s="150">
        <v>6983</v>
      </c>
      <c r="AF433" s="150">
        <v>6754</v>
      </c>
    </row>
    <row r="434" spans="2:32" x14ac:dyDescent="0.2">
      <c r="B434" s="2" t="s">
        <v>35</v>
      </c>
      <c r="C434" s="2" t="s">
        <v>451</v>
      </c>
      <c r="D434" s="2" t="s">
        <v>417</v>
      </c>
      <c r="E434" s="2" t="s">
        <v>434</v>
      </c>
      <c r="F434" s="2" t="str" cm="1">
        <f t="array" ref="F434">INDEX($E$63:$E$161,MATCH($E434,$D$63:$D$161,0),)</f>
        <v>Distillate</v>
      </c>
      <c r="G434" s="150">
        <v>8705</v>
      </c>
      <c r="H434" s="150">
        <v>11398</v>
      </c>
      <c r="I434" s="150">
        <v>13899</v>
      </c>
      <c r="J434" s="150">
        <v>16205</v>
      </c>
      <c r="K434" s="150">
        <v>18317</v>
      </c>
      <c r="L434" s="150">
        <v>20235</v>
      </c>
      <c r="M434" s="150">
        <v>22092</v>
      </c>
      <c r="N434" s="150">
        <v>23881</v>
      </c>
      <c r="O434" s="150">
        <v>25600</v>
      </c>
      <c r="P434" s="150">
        <v>27239</v>
      </c>
      <c r="Q434" s="150">
        <v>28797</v>
      </c>
      <c r="R434" s="150">
        <v>30271</v>
      </c>
      <c r="S434" s="150">
        <v>31642</v>
      </c>
      <c r="T434" s="150">
        <v>32877</v>
      </c>
      <c r="U434" s="150">
        <v>33952</v>
      </c>
      <c r="V434" s="150">
        <v>34839</v>
      </c>
      <c r="W434" s="150">
        <v>35521</v>
      </c>
      <c r="X434" s="150">
        <v>35977</v>
      </c>
      <c r="Y434" s="150">
        <v>36207</v>
      </c>
      <c r="Z434" s="150">
        <v>36197</v>
      </c>
      <c r="AA434" s="150">
        <v>35960</v>
      </c>
      <c r="AB434" s="150">
        <v>35502</v>
      </c>
      <c r="AC434" s="150">
        <v>34847</v>
      </c>
      <c r="AD434" s="150">
        <v>34010</v>
      </c>
      <c r="AE434" s="150">
        <v>33015</v>
      </c>
      <c r="AF434" s="150">
        <v>31917</v>
      </c>
    </row>
    <row r="435" spans="2:32" x14ac:dyDescent="0.2">
      <c r="B435" s="2" t="s">
        <v>35</v>
      </c>
      <c r="C435" s="2" t="s">
        <v>451</v>
      </c>
      <c r="D435" s="2" t="s">
        <v>417</v>
      </c>
      <c r="E435" s="2" t="s">
        <v>435</v>
      </c>
      <c r="F435" s="2" t="str" cm="1">
        <f t="array" ref="F435">INDEX($E$63:$E$161,MATCH($E435,$D$63:$D$161,0),)</f>
        <v>Gas</v>
      </c>
      <c r="G435" s="150">
        <v>4557</v>
      </c>
      <c r="H435" s="150">
        <v>6214</v>
      </c>
      <c r="I435" s="150">
        <v>7894</v>
      </c>
      <c r="J435" s="150">
        <v>9615</v>
      </c>
      <c r="K435" s="150">
        <v>11379</v>
      </c>
      <c r="L435" s="150">
        <v>13182</v>
      </c>
      <c r="M435" s="150">
        <v>14987</v>
      </c>
      <c r="N435" s="150">
        <v>16793</v>
      </c>
      <c r="O435" s="150">
        <v>18596</v>
      </c>
      <c r="P435" s="150">
        <v>20389</v>
      </c>
      <c r="Q435" s="150">
        <v>22175</v>
      </c>
      <c r="R435" s="150">
        <v>23951</v>
      </c>
      <c r="S435" s="150">
        <v>25703</v>
      </c>
      <c r="T435" s="150">
        <v>27416</v>
      </c>
      <c r="U435" s="150">
        <v>29071</v>
      </c>
      <c r="V435" s="150">
        <v>30657</v>
      </c>
      <c r="W435" s="150">
        <v>32150</v>
      </c>
      <c r="X435" s="150">
        <v>33541</v>
      </c>
      <c r="Y435" s="150">
        <v>34817</v>
      </c>
      <c r="Z435" s="150">
        <v>35967</v>
      </c>
      <c r="AA435" s="150">
        <v>36981</v>
      </c>
      <c r="AB435" s="150">
        <v>37854</v>
      </c>
      <c r="AC435" s="150">
        <v>38594</v>
      </c>
      <c r="AD435" s="150">
        <v>39206</v>
      </c>
      <c r="AE435" s="150">
        <v>39702</v>
      </c>
      <c r="AF435" s="150">
        <v>40101</v>
      </c>
    </row>
    <row r="436" spans="2:32" x14ac:dyDescent="0.2">
      <c r="B436" s="2" t="s">
        <v>35</v>
      </c>
      <c r="C436" s="2" t="s">
        <v>451</v>
      </c>
      <c r="D436" s="2" t="s">
        <v>417</v>
      </c>
      <c r="E436" s="2" t="s">
        <v>436</v>
      </c>
      <c r="F436" s="2" t="str" cm="1">
        <f t="array" ref="F436">INDEX($E$63:$E$161,MATCH($E436,$D$63:$D$161,0),)</f>
        <v>Gas</v>
      </c>
      <c r="G436" s="150">
        <v>34005</v>
      </c>
      <c r="H436" s="150">
        <v>46369</v>
      </c>
      <c r="I436" s="150">
        <v>58897</v>
      </c>
      <c r="J436" s="150">
        <v>71742</v>
      </c>
      <c r="K436" s="150">
        <v>84884</v>
      </c>
      <c r="L436" s="150">
        <v>98317</v>
      </c>
      <c r="M436" s="150">
        <v>111774</v>
      </c>
      <c r="N436" s="150">
        <v>125216</v>
      </c>
      <c r="O436" s="150">
        <v>138624</v>
      </c>
      <c r="P436" s="150">
        <v>151957</v>
      </c>
      <c r="Q436" s="150">
        <v>165209</v>
      </c>
      <c r="R436" s="150">
        <v>178357</v>
      </c>
      <c r="S436" s="150">
        <v>191306</v>
      </c>
      <c r="T436" s="150">
        <v>203925</v>
      </c>
      <c r="U436" s="150">
        <v>216091</v>
      </c>
      <c r="V436" s="150">
        <v>227694</v>
      </c>
      <c r="W436" s="150">
        <v>238621</v>
      </c>
      <c r="X436" s="150">
        <v>248770</v>
      </c>
      <c r="Y436" s="150">
        <v>258041</v>
      </c>
      <c r="Z436" s="150">
        <v>266364</v>
      </c>
      <c r="AA436" s="150">
        <v>273699</v>
      </c>
      <c r="AB436" s="150">
        <v>280032</v>
      </c>
      <c r="AC436" s="150">
        <v>285393</v>
      </c>
      <c r="AD436" s="150">
        <v>289818</v>
      </c>
      <c r="AE436" s="150">
        <v>293390</v>
      </c>
      <c r="AF436" s="150">
        <v>296227</v>
      </c>
    </row>
    <row r="437" spans="2:32" x14ac:dyDescent="0.2">
      <c r="B437" s="2" t="s">
        <v>35</v>
      </c>
      <c r="C437" s="2" t="s">
        <v>451</v>
      </c>
      <c r="D437" s="2" t="s">
        <v>417</v>
      </c>
      <c r="E437" s="2" t="s">
        <v>422</v>
      </c>
      <c r="F437" s="2" t="str" cm="1">
        <f t="array" ref="F437">INDEX($E$63:$E$161,MATCH($E437,$D$63:$D$161,0),)</f>
        <v>Electric Resistance</v>
      </c>
      <c r="G437" s="150">
        <v>106803.313038672</v>
      </c>
      <c r="H437" s="150">
        <v>105519.313038672</v>
      </c>
      <c r="I437" s="150">
        <v>103973.313038672</v>
      </c>
      <c r="J437" s="150">
        <v>102156.313038672</v>
      </c>
      <c r="K437" s="150">
        <v>100067.313038672</v>
      </c>
      <c r="L437" s="150">
        <v>97713.313038672</v>
      </c>
      <c r="M437" s="150">
        <v>95287.313038672</v>
      </c>
      <c r="N437" s="150">
        <v>92792.313038672</v>
      </c>
      <c r="O437" s="150">
        <v>90237.313038672</v>
      </c>
      <c r="P437" s="150">
        <v>87614.313038672</v>
      </c>
      <c r="Q437" s="150">
        <v>84934.313038672</v>
      </c>
      <c r="R437" s="150">
        <v>82194.313038672015</v>
      </c>
      <c r="S437" s="150">
        <v>79409.313038672015</v>
      </c>
      <c r="T437" s="150">
        <v>76580.313038672015</v>
      </c>
      <c r="U437" s="150">
        <v>73732.313038672015</v>
      </c>
      <c r="V437" s="150">
        <v>70872.313038672015</v>
      </c>
      <c r="W437" s="150">
        <v>68015.313038672015</v>
      </c>
      <c r="X437" s="150">
        <v>65185.313038672008</v>
      </c>
      <c r="Y437" s="150">
        <v>62399.313038672008</v>
      </c>
      <c r="Z437" s="150">
        <v>59670.313038672008</v>
      </c>
      <c r="AA437" s="150">
        <v>57027.313038672008</v>
      </c>
      <c r="AB437" s="150">
        <v>54476.313038672008</v>
      </c>
      <c r="AC437" s="150">
        <v>52033.313038672008</v>
      </c>
      <c r="AD437" s="150">
        <v>49705.313038672008</v>
      </c>
      <c r="AE437" s="150">
        <v>47495.313038672008</v>
      </c>
      <c r="AF437" s="150">
        <v>45402.313038672008</v>
      </c>
    </row>
    <row r="438" spans="2:32" x14ac:dyDescent="0.2">
      <c r="B438" s="2" t="s">
        <v>35</v>
      </c>
      <c r="C438" s="2" t="s">
        <v>451</v>
      </c>
      <c r="D438" s="2" t="s">
        <v>417</v>
      </c>
      <c r="E438" s="2" t="s">
        <v>437</v>
      </c>
      <c r="F438" s="2" t="str" cm="1">
        <f t="array" ref="F438">INDEX($E$63:$E$161,MATCH($E438,$D$63:$D$161,0),)</f>
        <v>Gas</v>
      </c>
      <c r="G438" s="150">
        <v>32706.13846108922</v>
      </c>
      <c r="H438" s="150">
        <v>31260.13846108922</v>
      </c>
      <c r="I438" s="150">
        <v>29846.13846108922</v>
      </c>
      <c r="J438" s="150">
        <v>28446.13846108922</v>
      </c>
      <c r="K438" s="150">
        <v>27068.13846108922</v>
      </c>
      <c r="L438" s="150">
        <v>25702.13846108922</v>
      </c>
      <c r="M438" s="150">
        <v>24336.13846108922</v>
      </c>
      <c r="N438" s="150">
        <v>22978.13846108922</v>
      </c>
      <c r="O438" s="150">
        <v>21629.13846108922</v>
      </c>
      <c r="P438" s="150">
        <v>20297.13846108922</v>
      </c>
      <c r="Q438" s="150">
        <v>18979.13846108922</v>
      </c>
      <c r="R438" s="150">
        <v>17680.13846108922</v>
      </c>
      <c r="S438" s="150">
        <v>16408.13846108922</v>
      </c>
      <c r="T438" s="150">
        <v>15180.13846108922</v>
      </c>
      <c r="U438" s="150">
        <v>14010.13846108922</v>
      </c>
      <c r="V438" s="150">
        <v>12910.13846108922</v>
      </c>
      <c r="W438" s="150">
        <v>11898.13846108922</v>
      </c>
      <c r="X438" s="150">
        <v>10979.13846108922</v>
      </c>
      <c r="Y438" s="150">
        <v>10166.13846108922</v>
      </c>
      <c r="Z438" s="150">
        <v>9468.1384610892164</v>
      </c>
      <c r="AA438" s="150">
        <v>8884.1384610892164</v>
      </c>
      <c r="AB438" s="150">
        <v>8412.1384610892164</v>
      </c>
      <c r="AC438" s="150">
        <v>8046.1384610892164</v>
      </c>
      <c r="AD438" s="150">
        <v>7781.1384610892164</v>
      </c>
      <c r="AE438" s="150">
        <v>7609.1384610892164</v>
      </c>
      <c r="AF438" s="150">
        <v>7508.1384610892164</v>
      </c>
    </row>
    <row r="439" spans="2:32" x14ac:dyDescent="0.2">
      <c r="B439" s="2" t="s">
        <v>35</v>
      </c>
      <c r="C439" s="2" t="s">
        <v>451</v>
      </c>
      <c r="D439" s="2" t="s">
        <v>417</v>
      </c>
      <c r="E439" s="2" t="s">
        <v>438</v>
      </c>
      <c r="F439" s="2" t="str" cm="1">
        <f t="array" ref="F439">INDEX($E$63:$E$161,MATCH($E439,$D$63:$D$161,0),)</f>
        <v>Gas</v>
      </c>
      <c r="G439" s="150">
        <v>242189.42452774869</v>
      </c>
      <c r="H439" s="150">
        <v>231260.42452774869</v>
      </c>
      <c r="I439" s="150">
        <v>220572.4245277486</v>
      </c>
      <c r="J439" s="150">
        <v>209971.4245277486</v>
      </c>
      <c r="K439" s="150">
        <v>199469.4245277486</v>
      </c>
      <c r="L439" s="150">
        <v>189081.4245277486</v>
      </c>
      <c r="M439" s="150">
        <v>178742.4245277486</v>
      </c>
      <c r="N439" s="150">
        <v>168475.4245277486</v>
      </c>
      <c r="O439" s="150">
        <v>158293.4245277486</v>
      </c>
      <c r="P439" s="150">
        <v>148227.4245277486</v>
      </c>
      <c r="Q439" s="150">
        <v>138279.4245277486</v>
      </c>
      <c r="R439" s="150">
        <v>128475.42452774871</v>
      </c>
      <c r="S439" s="150">
        <v>118899.4245277486</v>
      </c>
      <c r="T439" s="150">
        <v>109663.4245277486</v>
      </c>
      <c r="U439" s="150">
        <v>100878.42452774871</v>
      </c>
      <c r="V439" s="150">
        <v>92648.424527748663</v>
      </c>
      <c r="W439" s="150">
        <v>85054.424527748663</v>
      </c>
      <c r="X439" s="150">
        <v>78193.424527748663</v>
      </c>
      <c r="Y439" s="150">
        <v>72116.424527748648</v>
      </c>
      <c r="Z439" s="150">
        <v>66879.424527748648</v>
      </c>
      <c r="AA439" s="150">
        <v>62490.424527748648</v>
      </c>
      <c r="AB439" s="150">
        <v>58946.424527748648</v>
      </c>
      <c r="AC439" s="150">
        <v>56212.424527748648</v>
      </c>
      <c r="AD439" s="150">
        <v>54227.424527748648</v>
      </c>
      <c r="AE439" s="150">
        <v>52923.424527748648</v>
      </c>
      <c r="AF439" s="150">
        <v>52152.424527748648</v>
      </c>
    </row>
    <row r="440" spans="2:32" x14ac:dyDescent="0.2">
      <c r="B440" s="2" t="s">
        <v>35</v>
      </c>
      <c r="C440" s="2" t="s">
        <v>451</v>
      </c>
      <c r="D440" s="2" t="s">
        <v>417</v>
      </c>
      <c r="E440" s="2" t="s">
        <v>439</v>
      </c>
      <c r="F440" s="2" t="str" cm="1">
        <f t="array" ref="F440">INDEX($E$63:$E$161,MATCH($E440,$D$63:$D$161,0),)</f>
        <v>Heat Pump</v>
      </c>
      <c r="G440" s="150">
        <v>496</v>
      </c>
      <c r="H440" s="150">
        <v>706</v>
      </c>
      <c r="I440" s="150">
        <v>949</v>
      </c>
      <c r="J440" s="150">
        <v>1214</v>
      </c>
      <c r="K440" s="150">
        <v>1501</v>
      </c>
      <c r="L440" s="150">
        <v>1812</v>
      </c>
      <c r="M440" s="150">
        <v>2142</v>
      </c>
      <c r="N440" s="150">
        <v>2491</v>
      </c>
      <c r="O440" s="150">
        <v>2860</v>
      </c>
      <c r="P440" s="150">
        <v>3248</v>
      </c>
      <c r="Q440" s="150">
        <v>3656</v>
      </c>
      <c r="R440" s="150">
        <v>4081</v>
      </c>
      <c r="S440" s="150">
        <v>4525</v>
      </c>
      <c r="T440" s="150">
        <v>4980</v>
      </c>
      <c r="U440" s="150">
        <v>5453</v>
      </c>
      <c r="V440" s="150">
        <v>5939</v>
      </c>
      <c r="W440" s="150">
        <v>6431</v>
      </c>
      <c r="X440" s="150">
        <v>6929</v>
      </c>
      <c r="Y440" s="150">
        <v>7433</v>
      </c>
      <c r="Z440" s="150">
        <v>7938</v>
      </c>
      <c r="AA440" s="150">
        <v>8447</v>
      </c>
      <c r="AB440" s="150">
        <v>8957</v>
      </c>
      <c r="AC440" s="150">
        <v>9460</v>
      </c>
      <c r="AD440" s="150">
        <v>9958</v>
      </c>
      <c r="AE440" s="150">
        <v>10447</v>
      </c>
      <c r="AF440" s="150">
        <v>10929</v>
      </c>
    </row>
    <row r="441" spans="2:32" x14ac:dyDescent="0.2">
      <c r="B441" s="2" t="s">
        <v>35</v>
      </c>
      <c r="C441" s="2" t="s">
        <v>451</v>
      </c>
      <c r="D441" s="2" t="s">
        <v>417</v>
      </c>
      <c r="E441" s="2" t="s">
        <v>440</v>
      </c>
      <c r="F441" s="2" t="str" cm="1">
        <f t="array" ref="F441">INDEX($E$63:$E$161,MATCH($E441,$D$63:$D$161,0),)</f>
        <v>Other</v>
      </c>
      <c r="G441" s="150">
        <v>8630.5904061448837</v>
      </c>
      <c r="H441" s="150">
        <v>8638.5904061448855</v>
      </c>
      <c r="I441" s="150">
        <v>8647.5904061448855</v>
      </c>
      <c r="J441" s="150">
        <v>8658.5904061448855</v>
      </c>
      <c r="K441" s="150">
        <v>8670.5904061448855</v>
      </c>
      <c r="L441" s="150">
        <v>8678.5904061448873</v>
      </c>
      <c r="M441" s="150">
        <v>8687.5904061448873</v>
      </c>
      <c r="N441" s="150">
        <v>8697.5904061448873</v>
      </c>
      <c r="O441" s="150">
        <v>8708.5904061448873</v>
      </c>
      <c r="P441" s="150">
        <v>8718.5904061448873</v>
      </c>
      <c r="Q441" s="150">
        <v>8726.5904061448873</v>
      </c>
      <c r="R441" s="150">
        <v>8734.5904061448873</v>
      </c>
      <c r="S441" s="150">
        <v>8742.5904061448873</v>
      </c>
      <c r="T441" s="150">
        <v>8751.5904061448873</v>
      </c>
      <c r="U441" s="150">
        <v>8758.5904061448873</v>
      </c>
      <c r="V441" s="150">
        <v>8765.5904061448873</v>
      </c>
      <c r="W441" s="150">
        <v>8772.5904061448873</v>
      </c>
      <c r="X441" s="150">
        <v>8779.5904061448873</v>
      </c>
      <c r="Y441" s="150">
        <v>8785.5904061448873</v>
      </c>
      <c r="Z441" s="150">
        <v>8791.5904061448873</v>
      </c>
      <c r="AA441" s="150">
        <v>8794.5904061448873</v>
      </c>
      <c r="AB441" s="150">
        <v>8798.5904061448873</v>
      </c>
      <c r="AC441" s="150">
        <v>8802.5904061448873</v>
      </c>
      <c r="AD441" s="150">
        <v>8806.5904061448873</v>
      </c>
      <c r="AE441" s="150">
        <v>8808.5904061448873</v>
      </c>
      <c r="AF441" s="150">
        <v>8811.5904061448873</v>
      </c>
    </row>
    <row r="442" spans="2:32" x14ac:dyDescent="0.2">
      <c r="B442" s="2" t="s">
        <v>35</v>
      </c>
      <c r="C442" s="2" t="s">
        <v>451</v>
      </c>
      <c r="D442" s="2" t="s">
        <v>417</v>
      </c>
      <c r="E442" s="2" t="s">
        <v>441</v>
      </c>
      <c r="F442" s="2" t="str" cm="1">
        <f t="array" ref="F442">INDEX($E$63:$E$161,MATCH($E442,$D$63:$D$161,0),)</f>
        <v>Other</v>
      </c>
      <c r="G442" s="150">
        <v>1757.8904870815909</v>
      </c>
      <c r="H442" s="150">
        <v>1764.8904870815909</v>
      </c>
      <c r="I442" s="150">
        <v>1770.8904870815909</v>
      </c>
      <c r="J442" s="150">
        <v>1777.8904870815909</v>
      </c>
      <c r="K442" s="150">
        <v>1786.8904870815909</v>
      </c>
      <c r="L442" s="150">
        <v>1795.8904870815909</v>
      </c>
      <c r="M442" s="150">
        <v>1804.8904870815909</v>
      </c>
      <c r="N442" s="150">
        <v>1810.8904870815909</v>
      </c>
      <c r="O442" s="150">
        <v>1816.8904870815909</v>
      </c>
      <c r="P442" s="150">
        <v>1822.8904870815909</v>
      </c>
      <c r="Q442" s="150">
        <v>1828.8904870815909</v>
      </c>
      <c r="R442" s="150">
        <v>1834.8904870815909</v>
      </c>
      <c r="S442" s="150">
        <v>1840.8904870815909</v>
      </c>
      <c r="T442" s="150">
        <v>1845.8904870815909</v>
      </c>
      <c r="U442" s="150">
        <v>1850.8904870815909</v>
      </c>
      <c r="V442" s="150">
        <v>1854.8904870815909</v>
      </c>
      <c r="W442" s="150">
        <v>1858.8904870815909</v>
      </c>
      <c r="X442" s="150">
        <v>1862.8904870815909</v>
      </c>
      <c r="Y442" s="150">
        <v>1864.8904870815909</v>
      </c>
      <c r="Z442" s="150">
        <v>1865.8904870815909</v>
      </c>
      <c r="AA442" s="150">
        <v>1867.8904870815909</v>
      </c>
      <c r="AB442" s="150">
        <v>1869.8904870815909</v>
      </c>
      <c r="AC442" s="150">
        <v>1870.8904870815909</v>
      </c>
      <c r="AD442" s="150">
        <v>1870.8904870815909</v>
      </c>
      <c r="AE442" s="150">
        <v>1870.8904870815909</v>
      </c>
      <c r="AF442" s="150">
        <v>1871.8904870815909</v>
      </c>
    </row>
    <row r="443" spans="2:32" x14ac:dyDescent="0.2">
      <c r="B443" s="2"/>
      <c r="C443" s="2"/>
      <c r="D443" s="2" t="s">
        <v>448</v>
      </c>
      <c r="E443" s="2"/>
      <c r="F443" s="2"/>
      <c r="G443" s="150"/>
      <c r="H443" s="150"/>
      <c r="I443" s="150"/>
      <c r="J443" s="150"/>
      <c r="K443" s="150"/>
      <c r="L443" s="150"/>
      <c r="M443" s="150"/>
      <c r="N443" s="150"/>
      <c r="O443" s="150"/>
      <c r="P443" s="150"/>
      <c r="Q443" s="150"/>
      <c r="R443" s="150"/>
      <c r="S443" s="150"/>
      <c r="T443" s="150"/>
      <c r="U443" s="150"/>
      <c r="V443" s="150"/>
      <c r="W443" s="150"/>
      <c r="X443" s="150"/>
      <c r="Y443" s="150"/>
      <c r="Z443" s="150"/>
      <c r="AA443" s="150"/>
      <c r="AB443" s="150"/>
      <c r="AC443" s="150"/>
      <c r="AD443" s="150"/>
      <c r="AE443" s="150"/>
      <c r="AF443" s="150"/>
    </row>
    <row r="444" spans="2:32" x14ac:dyDescent="0.2">
      <c r="B444" s="2" t="s">
        <v>37</v>
      </c>
      <c r="C444" s="2" t="s">
        <v>451</v>
      </c>
      <c r="D444" s="2" t="s">
        <v>417</v>
      </c>
      <c r="E444" s="2" t="s">
        <v>428</v>
      </c>
      <c r="F444" s="2" t="str" cm="1">
        <f t="array" ref="F444">INDEX($E$63:$E$161,MATCH($E444,$D$63:$D$161,0),)</f>
        <v>Distillate</v>
      </c>
      <c r="G444" s="150">
        <v>17183.0571251238</v>
      </c>
      <c r="H444" s="150">
        <v>16400.0571251238</v>
      </c>
      <c r="I444" s="150">
        <v>15610.0571251238</v>
      </c>
      <c r="J444" s="150">
        <v>14816.0571251238</v>
      </c>
      <c r="K444" s="150">
        <v>14014.0571251238</v>
      </c>
      <c r="L444" s="150">
        <v>13205.0571251238</v>
      </c>
      <c r="M444" s="150">
        <v>12391.0571251238</v>
      </c>
      <c r="N444" s="150">
        <v>11580.0571251238</v>
      </c>
      <c r="O444" s="150">
        <v>10776.0571251238</v>
      </c>
      <c r="P444" s="150">
        <v>9977.0571251237998</v>
      </c>
      <c r="Q444" s="150">
        <v>9183.0571251238016</v>
      </c>
      <c r="R444" s="150">
        <v>8396.0571251238016</v>
      </c>
      <c r="S444" s="150">
        <v>7623.0571251238034</v>
      </c>
      <c r="T444" s="150">
        <v>6872.0571251238034</v>
      </c>
      <c r="U444" s="150">
        <v>6150.0571251238034</v>
      </c>
      <c r="V444" s="150">
        <v>5461.0571251238034</v>
      </c>
      <c r="W444" s="150">
        <v>4816.0571251238034</v>
      </c>
      <c r="X444" s="150">
        <v>4224.0571251238034</v>
      </c>
      <c r="Y444" s="150">
        <v>3687.057125123803</v>
      </c>
      <c r="Z444" s="150">
        <v>3210.057125123803</v>
      </c>
      <c r="AA444" s="150">
        <v>2794.057125123803</v>
      </c>
      <c r="AB444" s="150">
        <v>2442.057125123803</v>
      </c>
      <c r="AC444" s="150">
        <v>2152.057125123803</v>
      </c>
      <c r="AD444" s="150">
        <v>1916.057125123803</v>
      </c>
      <c r="AE444" s="150">
        <v>1733.057125123803</v>
      </c>
      <c r="AF444" s="150">
        <v>1592.057125123803</v>
      </c>
    </row>
    <row r="445" spans="2:32" x14ac:dyDescent="0.2">
      <c r="B445" s="2" t="s">
        <v>37</v>
      </c>
      <c r="C445" s="2" t="s">
        <v>451</v>
      </c>
      <c r="D445" s="2" t="s">
        <v>417</v>
      </c>
      <c r="E445" s="2" t="s">
        <v>429</v>
      </c>
      <c r="F445" s="2" t="str" cm="1">
        <f t="array" ref="F445">INDEX($E$63:$E$161,MATCH($E445,$D$63:$D$161,0),)</f>
        <v>Distillate</v>
      </c>
      <c r="G445" s="150">
        <v>81539.194345383599</v>
      </c>
      <c r="H445" s="150">
        <v>77768.194345383599</v>
      </c>
      <c r="I445" s="150">
        <v>73963.194345383585</v>
      </c>
      <c r="J445" s="150">
        <v>70127.194345383585</v>
      </c>
      <c r="K445" s="150">
        <v>66258.194345383585</v>
      </c>
      <c r="L445" s="150">
        <v>62353.194345383577</v>
      </c>
      <c r="M445" s="150">
        <v>58449.194345383577</v>
      </c>
      <c r="N445" s="150">
        <v>54556.194345383577</v>
      </c>
      <c r="O445" s="150">
        <v>50680.194345383577</v>
      </c>
      <c r="P445" s="150">
        <v>46829.194345383577</v>
      </c>
      <c r="Q445" s="150">
        <v>43011.194345383577</v>
      </c>
      <c r="R445" s="150">
        <v>39228.194345383577</v>
      </c>
      <c r="S445" s="150">
        <v>35507.194345383592</v>
      </c>
      <c r="T445" s="150">
        <v>31890.194345383588</v>
      </c>
      <c r="U445" s="150">
        <v>28416.194345383588</v>
      </c>
      <c r="V445" s="150">
        <v>25125.194345383588</v>
      </c>
      <c r="W445" s="150">
        <v>22044.194345383588</v>
      </c>
      <c r="X445" s="150">
        <v>19199.194345383588</v>
      </c>
      <c r="Y445" s="150">
        <v>16620.194345383588</v>
      </c>
      <c r="Z445" s="150">
        <v>14334.19434538359</v>
      </c>
      <c r="AA445" s="150">
        <v>12346.19434538359</v>
      </c>
      <c r="AB445" s="150">
        <v>10659.19434538359</v>
      </c>
      <c r="AC445" s="150">
        <v>9259.194345383592</v>
      </c>
      <c r="AD445" s="150">
        <v>8138.194345383592</v>
      </c>
      <c r="AE445" s="150">
        <v>7267.194345383592</v>
      </c>
      <c r="AF445" s="150">
        <v>6608.194345383592</v>
      </c>
    </row>
    <row r="446" spans="2:32" x14ac:dyDescent="0.2">
      <c r="B446" s="2" t="s">
        <v>37</v>
      </c>
      <c r="C446" s="2" t="s">
        <v>451</v>
      </c>
      <c r="D446" s="2" t="s">
        <v>417</v>
      </c>
      <c r="E446" s="2" t="s">
        <v>266</v>
      </c>
      <c r="F446" s="2" t="str" cm="1">
        <f t="array" ref="F446">INDEX($E$63:$E$161,MATCH($E446,$D$63:$D$161,0),)</f>
        <v>Other</v>
      </c>
      <c r="G446" s="150">
        <v>10069.31067002808</v>
      </c>
      <c r="H446" s="150">
        <v>10073.31067002808</v>
      </c>
      <c r="I446" s="150">
        <v>10077.31067002808</v>
      </c>
      <c r="J446" s="150">
        <v>10081.31067002808</v>
      </c>
      <c r="K446" s="150">
        <v>10084.31067002808</v>
      </c>
      <c r="L446" s="150">
        <v>10088.31067002808</v>
      </c>
      <c r="M446" s="150">
        <v>10093.31067002808</v>
      </c>
      <c r="N446" s="150">
        <v>10096.31067002808</v>
      </c>
      <c r="O446" s="150">
        <v>10098.31067002808</v>
      </c>
      <c r="P446" s="150">
        <v>10103.31067002808</v>
      </c>
      <c r="Q446" s="150">
        <v>10109.31067002808</v>
      </c>
      <c r="R446" s="150">
        <v>10115.31067002808</v>
      </c>
      <c r="S446" s="150">
        <v>10117.31067002808</v>
      </c>
      <c r="T446" s="150">
        <v>10123.31067002808</v>
      </c>
      <c r="U446" s="150">
        <v>10127.31067002808</v>
      </c>
      <c r="V446" s="150">
        <v>10131.31067002808</v>
      </c>
      <c r="W446" s="150">
        <v>10135.31067002808</v>
      </c>
      <c r="X446" s="150">
        <v>10139.31067002808</v>
      </c>
      <c r="Y446" s="150">
        <v>10142.31067002808</v>
      </c>
      <c r="Z446" s="150">
        <v>10144.31067002808</v>
      </c>
      <c r="AA446" s="150">
        <v>10145.31067002808</v>
      </c>
      <c r="AB446" s="150">
        <v>10146.31067002808</v>
      </c>
      <c r="AC446" s="150">
        <v>10147.31067002808</v>
      </c>
      <c r="AD446" s="150">
        <v>10147.31067002808</v>
      </c>
      <c r="AE446" s="150">
        <v>10147.31067002808</v>
      </c>
      <c r="AF446" s="150">
        <v>10147.31067002808</v>
      </c>
    </row>
    <row r="447" spans="2:32" x14ac:dyDescent="0.2">
      <c r="B447" s="2" t="s">
        <v>37</v>
      </c>
      <c r="C447" s="2" t="s">
        <v>451</v>
      </c>
      <c r="D447" s="2" t="s">
        <v>417</v>
      </c>
      <c r="E447" s="2" t="s">
        <v>430</v>
      </c>
      <c r="F447" s="2" t="str" cm="1">
        <f t="array" ref="F447">INDEX($E$63:$E$161,MATCH($E447,$D$63:$D$161,0),)</f>
        <v>Heat Pump</v>
      </c>
      <c r="G447" s="150">
        <v>26776.54993909075</v>
      </c>
      <c r="H447" s="150">
        <v>28347.549939090739</v>
      </c>
      <c r="I447" s="150">
        <v>30257.549939090739</v>
      </c>
      <c r="J447" s="150">
        <v>32364.549939090739</v>
      </c>
      <c r="K447" s="150">
        <v>34665.54993909075</v>
      </c>
      <c r="L447" s="150">
        <v>37149.54993909075</v>
      </c>
      <c r="M447" s="150">
        <v>39722.54993909075</v>
      </c>
      <c r="N447" s="150">
        <v>42372.54993909075</v>
      </c>
      <c r="O447" s="150">
        <v>45079.54993909075</v>
      </c>
      <c r="P447" s="150">
        <v>47821.54993909075</v>
      </c>
      <c r="Q447" s="150">
        <v>50579.54993909075</v>
      </c>
      <c r="R447" s="150">
        <v>53476.54993909075</v>
      </c>
      <c r="S447" s="150">
        <v>56496.54993909075</v>
      </c>
      <c r="T447" s="150">
        <v>59641.54993909075</v>
      </c>
      <c r="U447" s="150">
        <v>62885.54993909075</v>
      </c>
      <c r="V447" s="150">
        <v>66212.54993909075</v>
      </c>
      <c r="W447" s="150">
        <v>69605.54993909075</v>
      </c>
      <c r="X447" s="150">
        <v>73042.54993909075</v>
      </c>
      <c r="Y447" s="150">
        <v>76501.54993909075</v>
      </c>
      <c r="Z447" s="150">
        <v>79966.54993909075</v>
      </c>
      <c r="AA447" s="150">
        <v>83418.54993909075</v>
      </c>
      <c r="AB447" s="150">
        <v>86837.54993909075</v>
      </c>
      <c r="AC447" s="150">
        <v>90219.549939090764</v>
      </c>
      <c r="AD447" s="150">
        <v>93551.549939090764</v>
      </c>
      <c r="AE447" s="150">
        <v>96832.549939090764</v>
      </c>
      <c r="AF447" s="150">
        <v>100072.54993909079</v>
      </c>
    </row>
    <row r="448" spans="2:32" x14ac:dyDescent="0.2">
      <c r="B448" s="2" t="s">
        <v>37</v>
      </c>
      <c r="C448" s="2" t="s">
        <v>451</v>
      </c>
      <c r="D448" s="2" t="s">
        <v>417</v>
      </c>
      <c r="E448" s="2" t="s">
        <v>431</v>
      </c>
      <c r="F448" s="2" t="str" cm="1">
        <f t="array" ref="F448">INDEX($E$63:$E$161,MATCH($E448,$D$63:$D$161,0),)</f>
        <v>Heat Pump</v>
      </c>
      <c r="G448" s="150">
        <v>0</v>
      </c>
      <c r="H448" s="150">
        <v>0</v>
      </c>
      <c r="I448" s="150">
        <v>0</v>
      </c>
      <c r="J448" s="150">
        <v>0</v>
      </c>
      <c r="K448" s="150">
        <v>0</v>
      </c>
      <c r="L448" s="150">
        <v>0</v>
      </c>
      <c r="M448" s="150">
        <v>45</v>
      </c>
      <c r="N448" s="150">
        <v>150</v>
      </c>
      <c r="O448" s="150">
        <v>321</v>
      </c>
      <c r="P448" s="150">
        <v>566</v>
      </c>
      <c r="Q448" s="150">
        <v>893</v>
      </c>
      <c r="R448" s="150">
        <v>1238</v>
      </c>
      <c r="S448" s="150">
        <v>1599</v>
      </c>
      <c r="T448" s="150">
        <v>1980</v>
      </c>
      <c r="U448" s="150">
        <v>2381</v>
      </c>
      <c r="V448" s="150">
        <v>2799</v>
      </c>
      <c r="W448" s="150">
        <v>3237</v>
      </c>
      <c r="X448" s="150">
        <v>3692</v>
      </c>
      <c r="Y448" s="150">
        <v>4165</v>
      </c>
      <c r="Z448" s="150">
        <v>4652</v>
      </c>
      <c r="AA448" s="150">
        <v>5155</v>
      </c>
      <c r="AB448" s="150">
        <v>5674</v>
      </c>
      <c r="AC448" s="150">
        <v>6206</v>
      </c>
      <c r="AD448" s="150">
        <v>6748</v>
      </c>
      <c r="AE448" s="150">
        <v>7299</v>
      </c>
      <c r="AF448" s="150">
        <v>7852</v>
      </c>
    </row>
    <row r="449" spans="2:32" x14ac:dyDescent="0.2">
      <c r="B449" s="2" t="s">
        <v>37</v>
      </c>
      <c r="C449" s="2" t="s">
        <v>451</v>
      </c>
      <c r="D449" s="2" t="s">
        <v>417</v>
      </c>
      <c r="E449" s="2" t="s">
        <v>432</v>
      </c>
      <c r="F449" s="2" t="str" cm="1">
        <f t="array" ref="F449">INDEX($E$63:$E$161,MATCH($E449,$D$63:$D$161,0),)</f>
        <v>Heat Pump</v>
      </c>
      <c r="G449" s="150">
        <v>0</v>
      </c>
      <c r="H449" s="150">
        <v>0</v>
      </c>
      <c r="I449" s="150">
        <v>0</v>
      </c>
      <c r="J449" s="150">
        <v>0</v>
      </c>
      <c r="K449" s="150">
        <v>0</v>
      </c>
      <c r="L449" s="150">
        <v>0</v>
      </c>
      <c r="M449" s="150">
        <v>45</v>
      </c>
      <c r="N449" s="150">
        <v>150</v>
      </c>
      <c r="O449" s="150">
        <v>321</v>
      </c>
      <c r="P449" s="150">
        <v>566</v>
      </c>
      <c r="Q449" s="150">
        <v>893</v>
      </c>
      <c r="R449" s="150">
        <v>1238</v>
      </c>
      <c r="S449" s="150">
        <v>1599</v>
      </c>
      <c r="T449" s="150">
        <v>1980</v>
      </c>
      <c r="U449" s="150">
        <v>2381</v>
      </c>
      <c r="V449" s="150">
        <v>2799</v>
      </c>
      <c r="W449" s="150">
        <v>3237</v>
      </c>
      <c r="X449" s="150">
        <v>3692</v>
      </c>
      <c r="Y449" s="150">
        <v>4165</v>
      </c>
      <c r="Z449" s="150">
        <v>4652</v>
      </c>
      <c r="AA449" s="150">
        <v>5155</v>
      </c>
      <c r="AB449" s="150">
        <v>5674</v>
      </c>
      <c r="AC449" s="150">
        <v>6206</v>
      </c>
      <c r="AD449" s="150">
        <v>6748</v>
      </c>
      <c r="AE449" s="150">
        <v>7299</v>
      </c>
      <c r="AF449" s="150">
        <v>7852</v>
      </c>
    </row>
    <row r="450" spans="2:32" x14ac:dyDescent="0.2">
      <c r="B450" s="2" t="s">
        <v>37</v>
      </c>
      <c r="C450" s="2" t="s">
        <v>451</v>
      </c>
      <c r="D450" s="2" t="s">
        <v>417</v>
      </c>
      <c r="E450" s="2" t="s">
        <v>433</v>
      </c>
      <c r="F450" s="2" t="str" cm="1">
        <f t="array" ref="F450">INDEX($E$63:$E$161,MATCH($E450,$D$63:$D$161,0),)</f>
        <v>Distillate</v>
      </c>
      <c r="G450" s="150">
        <v>1811</v>
      </c>
      <c r="H450" s="150">
        <v>2373</v>
      </c>
      <c r="I450" s="150">
        <v>2896</v>
      </c>
      <c r="J450" s="150">
        <v>3379</v>
      </c>
      <c r="K450" s="150">
        <v>3820</v>
      </c>
      <c r="L450" s="150">
        <v>4222</v>
      </c>
      <c r="M450" s="150">
        <v>4611</v>
      </c>
      <c r="N450" s="150">
        <v>4985</v>
      </c>
      <c r="O450" s="150">
        <v>5345</v>
      </c>
      <c r="P450" s="150">
        <v>5689</v>
      </c>
      <c r="Q450" s="150">
        <v>6017</v>
      </c>
      <c r="R450" s="150">
        <v>6329</v>
      </c>
      <c r="S450" s="150">
        <v>6618</v>
      </c>
      <c r="T450" s="150">
        <v>6882</v>
      </c>
      <c r="U450" s="150">
        <v>7112</v>
      </c>
      <c r="V450" s="150">
        <v>7302</v>
      </c>
      <c r="W450" s="150">
        <v>7451</v>
      </c>
      <c r="X450" s="150">
        <v>7556</v>
      </c>
      <c r="Y450" s="150">
        <v>7610</v>
      </c>
      <c r="Z450" s="150">
        <v>7618</v>
      </c>
      <c r="AA450" s="150">
        <v>7579</v>
      </c>
      <c r="AB450" s="150">
        <v>7491</v>
      </c>
      <c r="AC450" s="150">
        <v>7358</v>
      </c>
      <c r="AD450" s="150">
        <v>7184</v>
      </c>
      <c r="AE450" s="150">
        <v>6979</v>
      </c>
      <c r="AF450" s="150">
        <v>6751</v>
      </c>
    </row>
    <row r="451" spans="2:32" x14ac:dyDescent="0.2">
      <c r="B451" s="2" t="s">
        <v>37</v>
      </c>
      <c r="C451" s="2" t="s">
        <v>451</v>
      </c>
      <c r="D451" s="2" t="s">
        <v>417</v>
      </c>
      <c r="E451" s="2" t="s">
        <v>434</v>
      </c>
      <c r="F451" s="2" t="str" cm="1">
        <f t="array" ref="F451">INDEX($E$63:$E$161,MATCH($E451,$D$63:$D$161,0),)</f>
        <v>Distillate</v>
      </c>
      <c r="G451" s="150">
        <v>8647</v>
      </c>
      <c r="H451" s="150">
        <v>11328</v>
      </c>
      <c r="I451" s="150">
        <v>13829</v>
      </c>
      <c r="J451" s="150">
        <v>16135</v>
      </c>
      <c r="K451" s="150">
        <v>18247</v>
      </c>
      <c r="L451" s="150">
        <v>20165</v>
      </c>
      <c r="M451" s="150">
        <v>22023</v>
      </c>
      <c r="N451" s="150">
        <v>23812</v>
      </c>
      <c r="O451" s="150">
        <v>25531</v>
      </c>
      <c r="P451" s="150">
        <v>27171</v>
      </c>
      <c r="Q451" s="150">
        <v>28728</v>
      </c>
      <c r="R451" s="150">
        <v>30202</v>
      </c>
      <c r="S451" s="150">
        <v>31573</v>
      </c>
      <c r="T451" s="150">
        <v>32809</v>
      </c>
      <c r="U451" s="150">
        <v>33885</v>
      </c>
      <c r="V451" s="150">
        <v>34777</v>
      </c>
      <c r="W451" s="150">
        <v>35462</v>
      </c>
      <c r="X451" s="150">
        <v>35922</v>
      </c>
      <c r="Y451" s="150">
        <v>36154</v>
      </c>
      <c r="Z451" s="150">
        <v>36153</v>
      </c>
      <c r="AA451" s="150">
        <v>35921</v>
      </c>
      <c r="AB451" s="150">
        <v>35467</v>
      </c>
      <c r="AC451" s="150">
        <v>34817</v>
      </c>
      <c r="AD451" s="150">
        <v>33984</v>
      </c>
      <c r="AE451" s="150">
        <v>32993</v>
      </c>
      <c r="AF451" s="150">
        <v>31898</v>
      </c>
    </row>
    <row r="452" spans="2:32" x14ac:dyDescent="0.2">
      <c r="B452" s="2" t="s">
        <v>37</v>
      </c>
      <c r="C452" s="2" t="s">
        <v>451</v>
      </c>
      <c r="D452" s="2" t="s">
        <v>417</v>
      </c>
      <c r="E452" s="2" t="s">
        <v>435</v>
      </c>
      <c r="F452" s="2" t="str" cm="1">
        <f t="array" ref="F452">INDEX($E$63:$E$161,MATCH($E452,$D$63:$D$161,0),)</f>
        <v>Gas</v>
      </c>
      <c r="G452" s="150">
        <v>4438</v>
      </c>
      <c r="H452" s="150">
        <v>5979</v>
      </c>
      <c r="I452" s="150">
        <v>7500</v>
      </c>
      <c r="J452" s="150">
        <v>9047</v>
      </c>
      <c r="K452" s="150">
        <v>10617</v>
      </c>
      <c r="L452" s="150">
        <v>12210</v>
      </c>
      <c r="M452" s="150">
        <v>13789</v>
      </c>
      <c r="N452" s="150">
        <v>15349</v>
      </c>
      <c r="O452" s="150">
        <v>16889</v>
      </c>
      <c r="P452" s="150">
        <v>18402</v>
      </c>
      <c r="Q452" s="150">
        <v>19889</v>
      </c>
      <c r="R452" s="150">
        <v>21351</v>
      </c>
      <c r="S452" s="150">
        <v>22774</v>
      </c>
      <c r="T452" s="150">
        <v>24143</v>
      </c>
      <c r="U452" s="150">
        <v>25439</v>
      </c>
      <c r="V452" s="150">
        <v>26650</v>
      </c>
      <c r="W452" s="150">
        <v>27768</v>
      </c>
      <c r="X452" s="150">
        <v>28782</v>
      </c>
      <c r="Y452" s="150">
        <v>29685</v>
      </c>
      <c r="Z452" s="150">
        <v>30462</v>
      </c>
      <c r="AA452" s="150">
        <v>31113</v>
      </c>
      <c r="AB452" s="150">
        <v>31627</v>
      </c>
      <c r="AC452" s="150">
        <v>32020</v>
      </c>
      <c r="AD452" s="150">
        <v>32297</v>
      </c>
      <c r="AE452" s="150">
        <v>32471</v>
      </c>
      <c r="AF452" s="150">
        <v>32554</v>
      </c>
    </row>
    <row r="453" spans="2:32" x14ac:dyDescent="0.2">
      <c r="B453" s="2" t="s">
        <v>37</v>
      </c>
      <c r="C453" s="2" t="s">
        <v>451</v>
      </c>
      <c r="D453" s="2" t="s">
        <v>417</v>
      </c>
      <c r="E453" s="2" t="s">
        <v>436</v>
      </c>
      <c r="F453" s="2" t="str" cm="1">
        <f t="array" ref="F453">INDEX($E$63:$E$161,MATCH($E453,$D$63:$D$161,0),)</f>
        <v>Gas</v>
      </c>
      <c r="G453" s="150">
        <v>33152</v>
      </c>
      <c r="H453" s="150">
        <v>44646</v>
      </c>
      <c r="I453" s="150">
        <v>55995</v>
      </c>
      <c r="J453" s="150">
        <v>67530</v>
      </c>
      <c r="K453" s="150">
        <v>79236</v>
      </c>
      <c r="L453" s="150">
        <v>91121</v>
      </c>
      <c r="M453" s="150">
        <v>102891</v>
      </c>
      <c r="N453" s="150">
        <v>114511</v>
      </c>
      <c r="O453" s="150">
        <v>125957</v>
      </c>
      <c r="P453" s="150">
        <v>137208</v>
      </c>
      <c r="Q453" s="150">
        <v>148251</v>
      </c>
      <c r="R453" s="150">
        <v>159067</v>
      </c>
      <c r="S453" s="150">
        <v>169574</v>
      </c>
      <c r="T453" s="150">
        <v>179631</v>
      </c>
      <c r="U453" s="150">
        <v>189128</v>
      </c>
      <c r="V453" s="150">
        <v>197974</v>
      </c>
      <c r="W453" s="150">
        <v>206127</v>
      </c>
      <c r="X453" s="150">
        <v>213490</v>
      </c>
      <c r="Y453" s="150">
        <v>219995</v>
      </c>
      <c r="Z453" s="150">
        <v>225570</v>
      </c>
      <c r="AA453" s="150">
        <v>230202</v>
      </c>
      <c r="AB453" s="150">
        <v>233892</v>
      </c>
      <c r="AC453" s="150">
        <v>236673</v>
      </c>
      <c r="AD453" s="150">
        <v>238596</v>
      </c>
      <c r="AE453" s="150">
        <v>239748</v>
      </c>
      <c r="AF453" s="150">
        <v>240269</v>
      </c>
    </row>
    <row r="454" spans="2:32" x14ac:dyDescent="0.2">
      <c r="B454" s="2" t="s">
        <v>37</v>
      </c>
      <c r="C454" s="2" t="s">
        <v>451</v>
      </c>
      <c r="D454" s="2" t="s">
        <v>417</v>
      </c>
      <c r="E454" s="2" t="s">
        <v>422</v>
      </c>
      <c r="F454" s="2" t="str" cm="1">
        <f t="array" ref="F454">INDEX($E$63:$E$161,MATCH($E454,$D$63:$D$161,0),)</f>
        <v>Electric Resistance</v>
      </c>
      <c r="G454" s="150">
        <v>106801.313038672</v>
      </c>
      <c r="H454" s="150">
        <v>105520.313038672</v>
      </c>
      <c r="I454" s="150">
        <v>103976.313038672</v>
      </c>
      <c r="J454" s="150">
        <v>102158.313038672</v>
      </c>
      <c r="K454" s="150">
        <v>100068.313038672</v>
      </c>
      <c r="L454" s="150">
        <v>97715.313038672</v>
      </c>
      <c r="M454" s="150">
        <v>95290.313038672</v>
      </c>
      <c r="N454" s="150">
        <v>92796.313038672</v>
      </c>
      <c r="O454" s="150">
        <v>90242.313038672</v>
      </c>
      <c r="P454" s="150">
        <v>87618.313038672</v>
      </c>
      <c r="Q454" s="150">
        <v>84939.313038672</v>
      </c>
      <c r="R454" s="150">
        <v>82200.313038672015</v>
      </c>
      <c r="S454" s="150">
        <v>79415.313038672015</v>
      </c>
      <c r="T454" s="150">
        <v>76588.313038672015</v>
      </c>
      <c r="U454" s="150">
        <v>73736.313038672015</v>
      </c>
      <c r="V454" s="150">
        <v>70858.313038672015</v>
      </c>
      <c r="W454" s="150">
        <v>67896.313038672015</v>
      </c>
      <c r="X454" s="150">
        <v>64870.313038672008</v>
      </c>
      <c r="Y454" s="150">
        <v>61803.313038672008</v>
      </c>
      <c r="Z454" s="150">
        <v>58702.313038672008</v>
      </c>
      <c r="AA454" s="150">
        <v>55600.313038672008</v>
      </c>
      <c r="AB454" s="150">
        <v>52504.313038672008</v>
      </c>
      <c r="AC454" s="150">
        <v>49424.313038672008</v>
      </c>
      <c r="AD454" s="150">
        <v>46373.313038672008</v>
      </c>
      <c r="AE454" s="150">
        <v>43350.313038672008</v>
      </c>
      <c r="AF454" s="150">
        <v>40361.313038672008</v>
      </c>
    </row>
    <row r="455" spans="2:32" x14ac:dyDescent="0.2">
      <c r="B455" s="2" t="s">
        <v>37</v>
      </c>
      <c r="C455" s="2" t="s">
        <v>451</v>
      </c>
      <c r="D455" s="2" t="s">
        <v>417</v>
      </c>
      <c r="E455" s="2" t="s">
        <v>437</v>
      </c>
      <c r="F455" s="2" t="str" cm="1">
        <f t="array" ref="F455">INDEX($E$63:$E$161,MATCH($E455,$D$63:$D$161,0),)</f>
        <v>Gas</v>
      </c>
      <c r="G455" s="150">
        <v>32679.13846108922</v>
      </c>
      <c r="H455" s="150">
        <v>31217.13846108922</v>
      </c>
      <c r="I455" s="150">
        <v>29779.13846108922</v>
      </c>
      <c r="J455" s="150">
        <v>28350.13846108922</v>
      </c>
      <c r="K455" s="150">
        <v>26939.13846108922</v>
      </c>
      <c r="L455" s="150">
        <v>25537.13846108922</v>
      </c>
      <c r="M455" s="150">
        <v>24131.13846108922</v>
      </c>
      <c r="N455" s="150">
        <v>22730.13846108922</v>
      </c>
      <c r="O455" s="150">
        <v>21335.13846108922</v>
      </c>
      <c r="P455" s="150">
        <v>19954.13846108922</v>
      </c>
      <c r="Q455" s="150">
        <v>18585.13846108922</v>
      </c>
      <c r="R455" s="150">
        <v>17231.13846108922</v>
      </c>
      <c r="S455" s="150">
        <v>15902.13846108922</v>
      </c>
      <c r="T455" s="150">
        <v>14614.13846108922</v>
      </c>
      <c r="U455" s="150">
        <v>13383.13846108922</v>
      </c>
      <c r="V455" s="150">
        <v>12218.13846108922</v>
      </c>
      <c r="W455" s="150">
        <v>11139.13846108922</v>
      </c>
      <c r="X455" s="150">
        <v>10156.13846108922</v>
      </c>
      <c r="Y455" s="150">
        <v>9280.1384610892164</v>
      </c>
      <c r="Z455" s="150">
        <v>8516.1384610892164</v>
      </c>
      <c r="AA455" s="150">
        <v>7866.1384610892164</v>
      </c>
      <c r="AB455" s="150">
        <v>7332.1384610892164</v>
      </c>
      <c r="AC455" s="150">
        <v>6907.1384610892164</v>
      </c>
      <c r="AD455" s="150">
        <v>6588.1384610892164</v>
      </c>
      <c r="AE455" s="150">
        <v>6358.1384610892164</v>
      </c>
      <c r="AF455" s="150">
        <v>6202.1384610892164</v>
      </c>
    </row>
    <row r="456" spans="2:32" x14ac:dyDescent="0.2">
      <c r="B456" s="2" t="s">
        <v>37</v>
      </c>
      <c r="C456" s="2" t="s">
        <v>451</v>
      </c>
      <c r="D456" s="2" t="s">
        <v>417</v>
      </c>
      <c r="E456" s="2" t="s">
        <v>438</v>
      </c>
      <c r="F456" s="2" t="str" cm="1">
        <f t="array" ref="F456">INDEX($E$63:$E$161,MATCH($E456,$D$63:$D$161,0),)</f>
        <v>Gas</v>
      </c>
      <c r="G456" s="150">
        <v>242002.42452774869</v>
      </c>
      <c r="H456" s="150">
        <v>230950.42452774869</v>
      </c>
      <c r="I456" s="150">
        <v>220076.4245277486</v>
      </c>
      <c r="J456" s="150">
        <v>209265.4245277486</v>
      </c>
      <c r="K456" s="150">
        <v>198529.4245277486</v>
      </c>
      <c r="L456" s="150">
        <v>187878.4245277486</v>
      </c>
      <c r="M456" s="150">
        <v>177254.4245277486</v>
      </c>
      <c r="N456" s="150">
        <v>166678.4245277486</v>
      </c>
      <c r="O456" s="150">
        <v>156166.4245277486</v>
      </c>
      <c r="P456" s="150">
        <v>145748.4245277486</v>
      </c>
      <c r="Q456" s="150">
        <v>135425.4245277486</v>
      </c>
      <c r="R456" s="150">
        <v>125226.42452774871</v>
      </c>
      <c r="S456" s="150">
        <v>115234.4245277486</v>
      </c>
      <c r="T456" s="150">
        <v>105566.4245277486</v>
      </c>
      <c r="U456" s="150">
        <v>96326.424527748663</v>
      </c>
      <c r="V456" s="150">
        <v>87628.424527748663</v>
      </c>
      <c r="W456" s="150">
        <v>79563.424527748663</v>
      </c>
      <c r="X456" s="150">
        <v>72231.424527748648</v>
      </c>
      <c r="Y456" s="150">
        <v>65685.424527748648</v>
      </c>
      <c r="Z456" s="150">
        <v>59982.424527748648</v>
      </c>
      <c r="AA456" s="150">
        <v>55133.424527748648</v>
      </c>
      <c r="AB456" s="150">
        <v>51140.424527748648</v>
      </c>
      <c r="AC456" s="150">
        <v>47961.424527748648</v>
      </c>
      <c r="AD456" s="150">
        <v>45546.424527748648</v>
      </c>
      <c r="AE456" s="150">
        <v>43829.424527748648</v>
      </c>
      <c r="AF456" s="150">
        <v>42660.424527748648</v>
      </c>
    </row>
    <row r="457" spans="2:32" x14ac:dyDescent="0.2">
      <c r="B457" s="2" t="s">
        <v>37</v>
      </c>
      <c r="C457" s="2" t="s">
        <v>451</v>
      </c>
      <c r="D457" s="2" t="s">
        <v>417</v>
      </c>
      <c r="E457" s="2" t="s">
        <v>439</v>
      </c>
      <c r="F457" s="2" t="str" cm="1">
        <f t="array" ref="F457">INDEX($E$63:$E$161,MATCH($E457,$D$63:$D$161,0),)</f>
        <v>Heat Pump</v>
      </c>
      <c r="G457" s="150">
        <v>780</v>
      </c>
      <c r="H457" s="150">
        <v>1257</v>
      </c>
      <c r="I457" s="150">
        <v>1883</v>
      </c>
      <c r="J457" s="150">
        <v>2574</v>
      </c>
      <c r="K457" s="150">
        <v>3328</v>
      </c>
      <c r="L457" s="150">
        <v>4144</v>
      </c>
      <c r="M457" s="150">
        <v>5025</v>
      </c>
      <c r="N457" s="150">
        <v>5971</v>
      </c>
      <c r="O457" s="150">
        <v>6983</v>
      </c>
      <c r="P457" s="150">
        <v>8055</v>
      </c>
      <c r="Q457" s="150">
        <v>9189</v>
      </c>
      <c r="R457" s="150">
        <v>10382</v>
      </c>
      <c r="S457" s="150">
        <v>11631</v>
      </c>
      <c r="T457" s="150">
        <v>12936</v>
      </c>
      <c r="U457" s="150">
        <v>14292</v>
      </c>
      <c r="V457" s="150">
        <v>15698</v>
      </c>
      <c r="W457" s="150">
        <v>17139</v>
      </c>
      <c r="X457" s="150">
        <v>18612</v>
      </c>
      <c r="Y457" s="150">
        <v>20113</v>
      </c>
      <c r="Z457" s="150">
        <v>21634</v>
      </c>
      <c r="AA457" s="150">
        <v>23163</v>
      </c>
      <c r="AB457" s="150">
        <v>24702</v>
      </c>
      <c r="AC457" s="150">
        <v>26236</v>
      </c>
      <c r="AD457" s="150">
        <v>27766</v>
      </c>
      <c r="AE457" s="150">
        <v>29276</v>
      </c>
      <c r="AF457" s="150">
        <v>30761</v>
      </c>
    </row>
    <row r="458" spans="2:32" x14ac:dyDescent="0.2">
      <c r="B458" s="2" t="s">
        <v>37</v>
      </c>
      <c r="C458" s="2" t="s">
        <v>451</v>
      </c>
      <c r="D458" s="2" t="s">
        <v>417</v>
      </c>
      <c r="E458" s="2" t="s">
        <v>440</v>
      </c>
      <c r="F458" s="2" t="str" cm="1">
        <f t="array" ref="F458">INDEX($E$63:$E$161,MATCH($E458,$D$63:$D$161,0),)</f>
        <v>Other</v>
      </c>
      <c r="G458" s="150">
        <v>8630.5904061448837</v>
      </c>
      <c r="H458" s="150">
        <v>8638.5904061448855</v>
      </c>
      <c r="I458" s="150">
        <v>8646.5904061448855</v>
      </c>
      <c r="J458" s="150">
        <v>8657.5904061448855</v>
      </c>
      <c r="K458" s="150">
        <v>8669.5904061448855</v>
      </c>
      <c r="L458" s="150">
        <v>8677.5904061448873</v>
      </c>
      <c r="M458" s="150">
        <v>8686.5904061448873</v>
      </c>
      <c r="N458" s="150">
        <v>8696.5904061448873</v>
      </c>
      <c r="O458" s="150">
        <v>8707.5904061448873</v>
      </c>
      <c r="P458" s="150">
        <v>8717.5904061448873</v>
      </c>
      <c r="Q458" s="150">
        <v>8725.5904061448873</v>
      </c>
      <c r="R458" s="150">
        <v>8733.5904061448873</v>
      </c>
      <c r="S458" s="150">
        <v>8741.5904061448873</v>
      </c>
      <c r="T458" s="150">
        <v>8749.5904061448873</v>
      </c>
      <c r="U458" s="150">
        <v>8755.5904061448873</v>
      </c>
      <c r="V458" s="150">
        <v>8762.5904061448873</v>
      </c>
      <c r="W458" s="150">
        <v>8769.5904061448873</v>
      </c>
      <c r="X458" s="150">
        <v>8775.5904061448873</v>
      </c>
      <c r="Y458" s="150">
        <v>8780.5904061448873</v>
      </c>
      <c r="Z458" s="150">
        <v>8785.5904061448873</v>
      </c>
      <c r="AA458" s="150">
        <v>8788.5904061448873</v>
      </c>
      <c r="AB458" s="150">
        <v>8791.5904061448873</v>
      </c>
      <c r="AC458" s="150">
        <v>8794.5904061448873</v>
      </c>
      <c r="AD458" s="150">
        <v>8798.5904061448873</v>
      </c>
      <c r="AE458" s="150">
        <v>8800.5904061448873</v>
      </c>
      <c r="AF458" s="150">
        <v>8802.5904061448873</v>
      </c>
    </row>
    <row r="459" spans="2:32" x14ac:dyDescent="0.2">
      <c r="B459" s="2" t="s">
        <v>37</v>
      </c>
      <c r="C459" s="2" t="s">
        <v>451</v>
      </c>
      <c r="D459" s="2" t="s">
        <v>417</v>
      </c>
      <c r="E459" s="2" t="s">
        <v>441</v>
      </c>
      <c r="F459" s="2" t="str" cm="1">
        <f t="array" ref="F459">INDEX($E$63:$E$161,MATCH($E459,$D$63:$D$161,0),)</f>
        <v>Other</v>
      </c>
      <c r="G459" s="150">
        <v>1757.8904870815909</v>
      </c>
      <c r="H459" s="150">
        <v>1764.8904870815909</v>
      </c>
      <c r="I459" s="150">
        <v>1770.8904870815909</v>
      </c>
      <c r="J459" s="150">
        <v>1778.8904870815909</v>
      </c>
      <c r="K459" s="150">
        <v>1787.8904870815909</v>
      </c>
      <c r="L459" s="150">
        <v>1797.8904870815909</v>
      </c>
      <c r="M459" s="150">
        <v>1805.8904870815909</v>
      </c>
      <c r="N459" s="150">
        <v>1812.8904870815909</v>
      </c>
      <c r="O459" s="150">
        <v>1819.8904870815909</v>
      </c>
      <c r="P459" s="150">
        <v>1825.8904870815909</v>
      </c>
      <c r="Q459" s="150">
        <v>1831.8904870815909</v>
      </c>
      <c r="R459" s="150">
        <v>1837.8904870815909</v>
      </c>
      <c r="S459" s="150">
        <v>1843.8904870815909</v>
      </c>
      <c r="T459" s="150">
        <v>1848.8904870815909</v>
      </c>
      <c r="U459" s="150">
        <v>1853.8904870815909</v>
      </c>
      <c r="V459" s="150">
        <v>1857.8904870815909</v>
      </c>
      <c r="W459" s="150">
        <v>1861.8904870815909</v>
      </c>
      <c r="X459" s="150">
        <v>1864.8904870815909</v>
      </c>
      <c r="Y459" s="150">
        <v>1866.8904870815909</v>
      </c>
      <c r="Z459" s="150">
        <v>1868.8904870815909</v>
      </c>
      <c r="AA459" s="150">
        <v>1869.8904870815909</v>
      </c>
      <c r="AB459" s="150">
        <v>1871.8904870815909</v>
      </c>
      <c r="AC459" s="150">
        <v>1872.8904870815909</v>
      </c>
      <c r="AD459" s="150">
        <v>1871.8904870815909</v>
      </c>
      <c r="AE459" s="150">
        <v>1870.8904870815909</v>
      </c>
      <c r="AF459" s="150">
        <v>1870.8904870815909</v>
      </c>
    </row>
    <row r="460" spans="2:32" x14ac:dyDescent="0.2">
      <c r="B460" s="2"/>
      <c r="C460" s="2"/>
      <c r="D460" s="2" t="s">
        <v>448</v>
      </c>
      <c r="E460" s="2"/>
      <c r="F460" s="2"/>
      <c r="G460" s="150"/>
      <c r="H460" s="150"/>
      <c r="I460" s="150"/>
      <c r="J460" s="150"/>
      <c r="K460" s="150"/>
      <c r="L460" s="150"/>
      <c r="M460" s="150"/>
      <c r="N460" s="150"/>
      <c r="O460" s="150"/>
      <c r="P460" s="150"/>
      <c r="Q460" s="150"/>
      <c r="R460" s="150"/>
      <c r="S460" s="150"/>
      <c r="T460" s="150"/>
      <c r="U460" s="150"/>
      <c r="V460" s="150"/>
      <c r="W460" s="150"/>
      <c r="X460" s="150"/>
      <c r="Y460" s="150"/>
      <c r="Z460" s="150"/>
      <c r="AA460" s="150"/>
      <c r="AB460" s="150"/>
      <c r="AC460" s="150"/>
      <c r="AD460" s="150"/>
      <c r="AE460" s="150"/>
      <c r="AF460" s="150"/>
    </row>
    <row r="461" spans="2:32" x14ac:dyDescent="0.2">
      <c r="B461" s="2" t="s">
        <v>41</v>
      </c>
      <c r="C461" s="2" t="s">
        <v>451</v>
      </c>
      <c r="D461" s="2" t="s">
        <v>417</v>
      </c>
      <c r="E461" s="2" t="s">
        <v>428</v>
      </c>
      <c r="F461" s="2" t="str" cm="1">
        <f t="array" ref="F461">INDEX($E$63:$E$161,MATCH($E461,$D$63:$D$161,0),)</f>
        <v>Distillate</v>
      </c>
      <c r="G461" s="150">
        <v>17183.0571251238</v>
      </c>
      <c r="H461" s="150">
        <v>16400.0571251238</v>
      </c>
      <c r="I461" s="150">
        <v>15610.0571251238</v>
      </c>
      <c r="J461" s="150">
        <v>14802.0571251238</v>
      </c>
      <c r="K461" s="150">
        <v>13973.0571251238</v>
      </c>
      <c r="L461" s="150">
        <v>13130.0571251238</v>
      </c>
      <c r="M461" s="150">
        <v>12272.0571251238</v>
      </c>
      <c r="N461" s="150">
        <v>11408.0571251238</v>
      </c>
      <c r="O461" s="150">
        <v>10546.0571251238</v>
      </c>
      <c r="P461" s="150">
        <v>9687.0571251237998</v>
      </c>
      <c r="Q461" s="150">
        <v>8834.0571251238016</v>
      </c>
      <c r="R461" s="150">
        <v>7990.0571251238034</v>
      </c>
      <c r="S461" s="150">
        <v>7161.0571251238034</v>
      </c>
      <c r="T461" s="150">
        <v>6356.0571251238034</v>
      </c>
      <c r="U461" s="150">
        <v>5582.0571251238034</v>
      </c>
      <c r="V461" s="150">
        <v>4844.0571251238034</v>
      </c>
      <c r="W461" s="150">
        <v>4153.0571251238034</v>
      </c>
      <c r="X461" s="150">
        <v>3516.057125123803</v>
      </c>
      <c r="Y461" s="150">
        <v>2935.057125123803</v>
      </c>
      <c r="Z461" s="150">
        <v>2417.057125123803</v>
      </c>
      <c r="AA461" s="150">
        <v>1964.057125123803</v>
      </c>
      <c r="AB461" s="150">
        <v>1578.057125123803</v>
      </c>
      <c r="AC461" s="150">
        <v>1258.057125123803</v>
      </c>
      <c r="AD461" s="150">
        <v>998.05712512380296</v>
      </c>
      <c r="AE461" s="150">
        <v>798.05712512380285</v>
      </c>
      <c r="AF461" s="150">
        <v>644.05712512380273</v>
      </c>
    </row>
    <row r="462" spans="2:32" x14ac:dyDescent="0.2">
      <c r="B462" s="2" t="s">
        <v>41</v>
      </c>
      <c r="C462" s="2" t="s">
        <v>451</v>
      </c>
      <c r="D462" s="2" t="s">
        <v>417</v>
      </c>
      <c r="E462" s="2" t="s">
        <v>429</v>
      </c>
      <c r="F462" s="2" t="str" cm="1">
        <f t="array" ref="F462">INDEX($E$63:$E$161,MATCH($E462,$D$63:$D$161,0),)</f>
        <v>Distillate</v>
      </c>
      <c r="G462" s="150">
        <v>81539.194345383599</v>
      </c>
      <c r="H462" s="150">
        <v>77768.194345383599</v>
      </c>
      <c r="I462" s="150">
        <v>73963.194345383585</v>
      </c>
      <c r="J462" s="150">
        <v>70058.194345383585</v>
      </c>
      <c r="K462" s="150">
        <v>66065.194345383585</v>
      </c>
      <c r="L462" s="150">
        <v>61995.194345383577</v>
      </c>
      <c r="M462" s="150">
        <v>57873.194345383577</v>
      </c>
      <c r="N462" s="150">
        <v>53722.194345383577</v>
      </c>
      <c r="O462" s="150">
        <v>49565.194345383577</v>
      </c>
      <c r="P462" s="150">
        <v>45421.194345383577</v>
      </c>
      <c r="Q462" s="150">
        <v>41313.194345383577</v>
      </c>
      <c r="R462" s="150">
        <v>37250.194345383577</v>
      </c>
      <c r="S462" s="150">
        <v>33257.194345383592</v>
      </c>
      <c r="T462" s="150">
        <v>29380.194345383588</v>
      </c>
      <c r="U462" s="150">
        <v>25655.194345383588</v>
      </c>
      <c r="V462" s="150">
        <v>22125.194345383588</v>
      </c>
      <c r="W462" s="150">
        <v>18817.194345383588</v>
      </c>
      <c r="X462" s="150">
        <v>15757.19434538359</v>
      </c>
      <c r="Y462" s="150">
        <v>12974.19434538359</v>
      </c>
      <c r="Z462" s="150">
        <v>10501.19434538359</v>
      </c>
      <c r="AA462" s="150">
        <v>8343.194345383592</v>
      </c>
      <c r="AB462" s="150">
        <v>6505.194345383592</v>
      </c>
      <c r="AC462" s="150">
        <v>4976.194345383592</v>
      </c>
      <c r="AD462" s="150">
        <v>3749.194345383592</v>
      </c>
      <c r="AE462" s="150">
        <v>2798.194345383592</v>
      </c>
      <c r="AF462" s="150">
        <v>2087.194345383592</v>
      </c>
    </row>
    <row r="463" spans="2:32" x14ac:dyDescent="0.2">
      <c r="B463" s="2" t="s">
        <v>41</v>
      </c>
      <c r="C463" s="2" t="s">
        <v>451</v>
      </c>
      <c r="D463" s="2" t="s">
        <v>417</v>
      </c>
      <c r="E463" s="2" t="s">
        <v>266</v>
      </c>
      <c r="F463" s="2" t="str" cm="1">
        <f t="array" ref="F463">INDEX($E$63:$E$161,MATCH($E463,$D$63:$D$161,0),)</f>
        <v>Other</v>
      </c>
      <c r="G463" s="150">
        <v>10069.31067002808</v>
      </c>
      <c r="H463" s="150">
        <v>10073.31067002808</v>
      </c>
      <c r="I463" s="150">
        <v>10077.31067002808</v>
      </c>
      <c r="J463" s="150">
        <v>10040.31067002808</v>
      </c>
      <c r="K463" s="150">
        <v>9961.3106700280769</v>
      </c>
      <c r="L463" s="150">
        <v>9842.3106700280769</v>
      </c>
      <c r="M463" s="150">
        <v>9684.3106700280769</v>
      </c>
      <c r="N463" s="150">
        <v>9484.3106700280769</v>
      </c>
      <c r="O463" s="150">
        <v>9242.3106700280769</v>
      </c>
      <c r="P463" s="150">
        <v>8963.3106700280769</v>
      </c>
      <c r="Q463" s="150">
        <v>8644.3106700280769</v>
      </c>
      <c r="R463" s="150">
        <v>8325.3106700280769</v>
      </c>
      <c r="S463" s="150">
        <v>8003.3106700280769</v>
      </c>
      <c r="T463" s="150">
        <v>7685.3106700280769</v>
      </c>
      <c r="U463" s="150">
        <v>7365.3106700280769</v>
      </c>
      <c r="V463" s="150">
        <v>7048.3106700280769</v>
      </c>
      <c r="W463" s="150">
        <v>6732.3106700280769</v>
      </c>
      <c r="X463" s="150">
        <v>6419.3106700280769</v>
      </c>
      <c r="Y463" s="150">
        <v>6108.3106700280769</v>
      </c>
      <c r="Z463" s="150">
        <v>5803.3106700280769</v>
      </c>
      <c r="AA463" s="150">
        <v>5503.3106700280769</v>
      </c>
      <c r="AB463" s="150">
        <v>5212.3106700280769</v>
      </c>
      <c r="AC463" s="150">
        <v>4933.3106700280769</v>
      </c>
      <c r="AD463" s="150">
        <v>4668.3106700280769</v>
      </c>
      <c r="AE463" s="150">
        <v>4421.3106700280769</v>
      </c>
      <c r="AF463" s="150">
        <v>4194.3106700280769</v>
      </c>
    </row>
    <row r="464" spans="2:32" x14ac:dyDescent="0.2">
      <c r="B464" s="2" t="s">
        <v>41</v>
      </c>
      <c r="C464" s="2" t="s">
        <v>451</v>
      </c>
      <c r="D464" s="2" t="s">
        <v>417</v>
      </c>
      <c r="E464" s="2" t="s">
        <v>430</v>
      </c>
      <c r="F464" s="2" t="str" cm="1">
        <f t="array" ref="F464">INDEX($E$63:$E$161,MATCH($E464,$D$63:$D$161,0),)</f>
        <v>Heat Pump</v>
      </c>
      <c r="G464" s="150">
        <v>27059.54993909075</v>
      </c>
      <c r="H464" s="150">
        <v>28844.549939090739</v>
      </c>
      <c r="I464" s="150">
        <v>31051.549939090739</v>
      </c>
      <c r="J464" s="150">
        <v>35451.549939090743</v>
      </c>
      <c r="K464" s="150">
        <v>41778.549939090743</v>
      </c>
      <c r="L464" s="150">
        <v>49752.549939090743</v>
      </c>
      <c r="M464" s="150">
        <v>59765.54993909075</v>
      </c>
      <c r="N464" s="150">
        <v>71807.54993909075</v>
      </c>
      <c r="O464" s="150">
        <v>85825.54993909075</v>
      </c>
      <c r="P464" s="150">
        <v>101851.54993909079</v>
      </c>
      <c r="Q464" s="150">
        <v>119886.54993909079</v>
      </c>
      <c r="R464" s="150">
        <v>137860.54993909079</v>
      </c>
      <c r="S464" s="150">
        <v>155790.54993909079</v>
      </c>
      <c r="T464" s="150">
        <v>173642.54993909079</v>
      </c>
      <c r="U464" s="150">
        <v>191375.54993909079</v>
      </c>
      <c r="V464" s="150">
        <v>208954.54993909079</v>
      </c>
      <c r="W464" s="150">
        <v>225841.54993909079</v>
      </c>
      <c r="X464" s="150">
        <v>242476.54993909079</v>
      </c>
      <c r="Y464" s="150">
        <v>258794.54993909079</v>
      </c>
      <c r="Z464" s="150">
        <v>274669.54993909068</v>
      </c>
      <c r="AA464" s="150">
        <v>289135.54993909068</v>
      </c>
      <c r="AB464" s="150">
        <v>302984.54993909079</v>
      </c>
      <c r="AC464" s="150">
        <v>316097.54993909079</v>
      </c>
      <c r="AD464" s="150">
        <v>328291.54993909079</v>
      </c>
      <c r="AE464" s="150">
        <v>339489.54993909079</v>
      </c>
      <c r="AF464" s="150">
        <v>349588.54993909079</v>
      </c>
    </row>
    <row r="465" spans="2:32" x14ac:dyDescent="0.2">
      <c r="B465" s="2" t="s">
        <v>41</v>
      </c>
      <c r="C465" s="2" t="s">
        <v>451</v>
      </c>
      <c r="D465" s="2" t="s">
        <v>417</v>
      </c>
      <c r="E465" s="2" t="s">
        <v>431</v>
      </c>
      <c r="F465" s="2" t="str" cm="1">
        <f t="array" ref="F465">INDEX($E$63:$E$161,MATCH($E465,$D$63:$D$161,0),)</f>
        <v>Heat Pump</v>
      </c>
      <c r="G465" s="150">
        <v>0</v>
      </c>
      <c r="H465" s="150">
        <v>0</v>
      </c>
      <c r="I465" s="150">
        <v>0</v>
      </c>
      <c r="J465" s="150">
        <v>125</v>
      </c>
      <c r="K465" s="150">
        <v>515</v>
      </c>
      <c r="L465" s="150">
        <v>1309</v>
      </c>
      <c r="M465" s="150">
        <v>2308</v>
      </c>
      <c r="N465" s="150">
        <v>3512</v>
      </c>
      <c r="O465" s="150">
        <v>4943</v>
      </c>
      <c r="P465" s="150">
        <v>6579</v>
      </c>
      <c r="Q465" s="150">
        <v>8427</v>
      </c>
      <c r="R465" s="150">
        <v>10268</v>
      </c>
      <c r="S465" s="150">
        <v>12109</v>
      </c>
      <c r="T465" s="150">
        <v>13947</v>
      </c>
      <c r="U465" s="150">
        <v>15778</v>
      </c>
      <c r="V465" s="150">
        <v>17602</v>
      </c>
      <c r="W465" s="150">
        <v>19666</v>
      </c>
      <c r="X465" s="150">
        <v>21716</v>
      </c>
      <c r="Y465" s="150">
        <v>23750</v>
      </c>
      <c r="Z465" s="150">
        <v>25763</v>
      </c>
      <c r="AA465" s="150">
        <v>27738</v>
      </c>
      <c r="AB465" s="150">
        <v>29668</v>
      </c>
      <c r="AC465" s="150">
        <v>31534</v>
      </c>
      <c r="AD465" s="150">
        <v>33351</v>
      </c>
      <c r="AE465" s="150">
        <v>35075</v>
      </c>
      <c r="AF465" s="150">
        <v>36683</v>
      </c>
    </row>
    <row r="466" spans="2:32" x14ac:dyDescent="0.2">
      <c r="B466" s="2" t="s">
        <v>41</v>
      </c>
      <c r="C466" s="2" t="s">
        <v>451</v>
      </c>
      <c r="D466" s="2" t="s">
        <v>417</v>
      </c>
      <c r="E466" s="2" t="s">
        <v>432</v>
      </c>
      <c r="F466" s="2" t="str" cm="1">
        <f t="array" ref="F466">INDEX($E$63:$E$161,MATCH($E466,$D$63:$D$161,0),)</f>
        <v>Heat Pump</v>
      </c>
      <c r="G466" s="150">
        <v>0</v>
      </c>
      <c r="H466" s="150">
        <v>0</v>
      </c>
      <c r="I466" s="150">
        <v>0</v>
      </c>
      <c r="J466" s="150">
        <v>125</v>
      </c>
      <c r="K466" s="150">
        <v>515</v>
      </c>
      <c r="L466" s="150">
        <v>1309</v>
      </c>
      <c r="M466" s="150">
        <v>2308</v>
      </c>
      <c r="N466" s="150">
        <v>3512</v>
      </c>
      <c r="O466" s="150">
        <v>4943</v>
      </c>
      <c r="P466" s="150">
        <v>6579</v>
      </c>
      <c r="Q466" s="150">
        <v>8427</v>
      </c>
      <c r="R466" s="150">
        <v>10268</v>
      </c>
      <c r="S466" s="150">
        <v>12109</v>
      </c>
      <c r="T466" s="150">
        <v>13947</v>
      </c>
      <c r="U466" s="150">
        <v>15778</v>
      </c>
      <c r="V466" s="150">
        <v>17602</v>
      </c>
      <c r="W466" s="150">
        <v>19666</v>
      </c>
      <c r="X466" s="150">
        <v>21716</v>
      </c>
      <c r="Y466" s="150">
        <v>23750</v>
      </c>
      <c r="Z466" s="150">
        <v>25763</v>
      </c>
      <c r="AA466" s="150">
        <v>27738</v>
      </c>
      <c r="AB466" s="150">
        <v>29668</v>
      </c>
      <c r="AC466" s="150">
        <v>31534</v>
      </c>
      <c r="AD466" s="150">
        <v>33351</v>
      </c>
      <c r="AE466" s="150">
        <v>35075</v>
      </c>
      <c r="AF466" s="150">
        <v>36683</v>
      </c>
    </row>
    <row r="467" spans="2:32" x14ac:dyDescent="0.2">
      <c r="B467" s="2" t="s">
        <v>41</v>
      </c>
      <c r="C467" s="2" t="s">
        <v>451</v>
      </c>
      <c r="D467" s="2" t="s">
        <v>417</v>
      </c>
      <c r="E467" s="2" t="s">
        <v>442</v>
      </c>
      <c r="F467" s="2" t="str" cm="1">
        <f t="array" ref="F467">INDEX($E$63:$E$161,MATCH($E467,$D$63:$D$161,0),)</f>
        <v>Heat Pump</v>
      </c>
      <c r="G467" s="150">
        <v>0</v>
      </c>
      <c r="H467" s="150">
        <v>0</v>
      </c>
      <c r="I467" s="150">
        <v>0</v>
      </c>
      <c r="J467" s="150">
        <v>0</v>
      </c>
      <c r="K467" s="150">
        <v>0</v>
      </c>
      <c r="L467" s="150">
        <v>0</v>
      </c>
      <c r="M467" s="150">
        <v>0</v>
      </c>
      <c r="N467" s="150">
        <v>0</v>
      </c>
      <c r="O467" s="150">
        <v>0</v>
      </c>
      <c r="P467" s="150">
        <v>0</v>
      </c>
      <c r="Q467" s="150">
        <v>0</v>
      </c>
      <c r="R467" s="150">
        <v>0</v>
      </c>
      <c r="S467" s="150">
        <v>0</v>
      </c>
      <c r="T467" s="150">
        <v>0</v>
      </c>
      <c r="U467" s="150">
        <v>0</v>
      </c>
      <c r="V467" s="150">
        <v>0</v>
      </c>
      <c r="W467" s="150">
        <v>0</v>
      </c>
      <c r="X467" s="150">
        <v>0</v>
      </c>
      <c r="Y467" s="150">
        <v>0</v>
      </c>
      <c r="Z467" s="150">
        <v>0</v>
      </c>
      <c r="AA467" s="150">
        <v>870</v>
      </c>
      <c r="AB467" s="150">
        <v>1739</v>
      </c>
      <c r="AC467" s="150">
        <v>2608</v>
      </c>
      <c r="AD467" s="150">
        <v>3476</v>
      </c>
      <c r="AE467" s="150">
        <v>4345</v>
      </c>
      <c r="AF467" s="150">
        <v>5213</v>
      </c>
    </row>
    <row r="468" spans="2:32" x14ac:dyDescent="0.2">
      <c r="B468" s="2" t="s">
        <v>41</v>
      </c>
      <c r="C468" s="2" t="s">
        <v>451</v>
      </c>
      <c r="D468" s="2" t="s">
        <v>417</v>
      </c>
      <c r="E468" s="2" t="s">
        <v>433</v>
      </c>
      <c r="F468" s="2" t="str" cm="1">
        <f t="array" ref="F468">INDEX($E$63:$E$161,MATCH($E468,$D$63:$D$161,0),)</f>
        <v>Distillate</v>
      </c>
      <c r="G468" s="150">
        <v>1811</v>
      </c>
      <c r="H468" s="150">
        <v>2373</v>
      </c>
      <c r="I468" s="150">
        <v>2896</v>
      </c>
      <c r="J468" s="150">
        <v>3363</v>
      </c>
      <c r="K468" s="150">
        <v>3773</v>
      </c>
      <c r="L468" s="150">
        <v>4121</v>
      </c>
      <c r="M468" s="150">
        <v>4404</v>
      </c>
      <c r="N468" s="150">
        <v>4616</v>
      </c>
      <c r="O468" s="150">
        <v>4754</v>
      </c>
      <c r="P468" s="150">
        <v>4814</v>
      </c>
      <c r="Q468" s="150">
        <v>4796</v>
      </c>
      <c r="R468" s="150">
        <v>4772</v>
      </c>
      <c r="S468" s="150">
        <v>4736</v>
      </c>
      <c r="T468" s="150">
        <v>4687</v>
      </c>
      <c r="U468" s="150">
        <v>4614</v>
      </c>
      <c r="V468" s="150">
        <v>4516</v>
      </c>
      <c r="W468" s="150">
        <v>4387</v>
      </c>
      <c r="X468" s="150">
        <v>4228</v>
      </c>
      <c r="Y468" s="150">
        <v>4029</v>
      </c>
      <c r="Z468" s="150">
        <v>3798</v>
      </c>
      <c r="AA468" s="150">
        <v>3538</v>
      </c>
      <c r="AB468" s="150">
        <v>3247</v>
      </c>
      <c r="AC468" s="150">
        <v>2930</v>
      </c>
      <c r="AD468" s="150">
        <v>2595</v>
      </c>
      <c r="AE468" s="150">
        <v>2248</v>
      </c>
      <c r="AF468" s="150">
        <v>1911</v>
      </c>
    </row>
    <row r="469" spans="2:32" x14ac:dyDescent="0.2">
      <c r="B469" s="2" t="s">
        <v>41</v>
      </c>
      <c r="C469" s="2" t="s">
        <v>451</v>
      </c>
      <c r="D469" s="2" t="s">
        <v>417</v>
      </c>
      <c r="E469" s="2" t="s">
        <v>434</v>
      </c>
      <c r="F469" s="2" t="str" cm="1">
        <f t="array" ref="F469">INDEX($E$63:$E$161,MATCH($E469,$D$63:$D$161,0),)</f>
        <v>Distillate</v>
      </c>
      <c r="G469" s="150">
        <v>8648</v>
      </c>
      <c r="H469" s="150">
        <v>11329</v>
      </c>
      <c r="I469" s="150">
        <v>13830</v>
      </c>
      <c r="J469" s="150">
        <v>16064</v>
      </c>
      <c r="K469" s="150">
        <v>18022</v>
      </c>
      <c r="L469" s="150">
        <v>19687</v>
      </c>
      <c r="M469" s="150">
        <v>21036</v>
      </c>
      <c r="N469" s="150">
        <v>22052</v>
      </c>
      <c r="O469" s="150">
        <v>22714</v>
      </c>
      <c r="P469" s="150">
        <v>23001</v>
      </c>
      <c r="Q469" s="150">
        <v>22902</v>
      </c>
      <c r="R469" s="150">
        <v>22772</v>
      </c>
      <c r="S469" s="150">
        <v>22591</v>
      </c>
      <c r="T469" s="150">
        <v>22328</v>
      </c>
      <c r="U469" s="150">
        <v>21960</v>
      </c>
      <c r="V469" s="150">
        <v>21463</v>
      </c>
      <c r="W469" s="150">
        <v>20818</v>
      </c>
      <c r="X469" s="150">
        <v>20010</v>
      </c>
      <c r="Y469" s="150">
        <v>19037</v>
      </c>
      <c r="Z469" s="150">
        <v>17905</v>
      </c>
      <c r="AA469" s="150">
        <v>16614</v>
      </c>
      <c r="AB469" s="150">
        <v>15185</v>
      </c>
      <c r="AC469" s="150">
        <v>13655</v>
      </c>
      <c r="AD469" s="150">
        <v>12046</v>
      </c>
      <c r="AE469" s="150">
        <v>10407</v>
      </c>
      <c r="AF469" s="150">
        <v>8793</v>
      </c>
    </row>
    <row r="470" spans="2:32" x14ac:dyDescent="0.2">
      <c r="B470" s="2" t="s">
        <v>41</v>
      </c>
      <c r="C470" s="2" t="s">
        <v>451</v>
      </c>
      <c r="D470" s="2" t="s">
        <v>417</v>
      </c>
      <c r="E470" s="2" t="s">
        <v>435</v>
      </c>
      <c r="F470" s="2" t="str" cm="1">
        <f t="array" ref="F470">INDEX($E$63:$E$161,MATCH($E470,$D$63:$D$161,0),)</f>
        <v>Gas</v>
      </c>
      <c r="G470" s="150">
        <v>4437</v>
      </c>
      <c r="H470" s="150">
        <v>5979</v>
      </c>
      <c r="I470" s="150">
        <v>7500</v>
      </c>
      <c r="J470" s="150">
        <v>8856</v>
      </c>
      <c r="K470" s="150">
        <v>10040</v>
      </c>
      <c r="L470" s="150">
        <v>11045</v>
      </c>
      <c r="M470" s="150">
        <v>11859</v>
      </c>
      <c r="N470" s="150">
        <v>12473</v>
      </c>
      <c r="O470" s="150">
        <v>12878</v>
      </c>
      <c r="P470" s="150">
        <v>13059</v>
      </c>
      <c r="Q470" s="150">
        <v>13014</v>
      </c>
      <c r="R470" s="150">
        <v>12955</v>
      </c>
      <c r="S470" s="150">
        <v>12870</v>
      </c>
      <c r="T470" s="150">
        <v>12745</v>
      </c>
      <c r="U470" s="150">
        <v>12566</v>
      </c>
      <c r="V470" s="150">
        <v>12319</v>
      </c>
      <c r="W470" s="150">
        <v>11989</v>
      </c>
      <c r="X470" s="150">
        <v>11574</v>
      </c>
      <c r="Y470" s="150">
        <v>11062</v>
      </c>
      <c r="Z470" s="150">
        <v>10453</v>
      </c>
      <c r="AA470" s="150">
        <v>9753</v>
      </c>
      <c r="AB470" s="150">
        <v>8960</v>
      </c>
      <c r="AC470" s="150">
        <v>8103</v>
      </c>
      <c r="AD470" s="150">
        <v>7195</v>
      </c>
      <c r="AE470" s="150">
        <v>6266</v>
      </c>
      <c r="AF470" s="150">
        <v>5341</v>
      </c>
    </row>
    <row r="471" spans="2:32" x14ac:dyDescent="0.2">
      <c r="B471" s="2" t="s">
        <v>41</v>
      </c>
      <c r="C471" s="2" t="s">
        <v>451</v>
      </c>
      <c r="D471" s="2" t="s">
        <v>417</v>
      </c>
      <c r="E471" s="2" t="s">
        <v>436</v>
      </c>
      <c r="F471" s="2" t="str" cm="1">
        <f t="array" ref="F471">INDEX($E$63:$E$161,MATCH($E471,$D$63:$D$161,0),)</f>
        <v>Gas</v>
      </c>
      <c r="G471" s="150">
        <v>33150</v>
      </c>
      <c r="H471" s="150">
        <v>44643</v>
      </c>
      <c r="I471" s="150">
        <v>55993</v>
      </c>
      <c r="J471" s="150">
        <v>66107</v>
      </c>
      <c r="K471" s="150">
        <v>74946</v>
      </c>
      <c r="L471" s="150">
        <v>82453</v>
      </c>
      <c r="M471" s="150">
        <v>88538</v>
      </c>
      <c r="N471" s="150">
        <v>93119</v>
      </c>
      <c r="O471" s="150">
        <v>96115</v>
      </c>
      <c r="P471" s="150">
        <v>97451</v>
      </c>
      <c r="Q471" s="150">
        <v>97060</v>
      </c>
      <c r="R471" s="150">
        <v>96534</v>
      </c>
      <c r="S471" s="150">
        <v>95791</v>
      </c>
      <c r="T471" s="150">
        <v>94715</v>
      </c>
      <c r="U471" s="150">
        <v>93218</v>
      </c>
      <c r="V471" s="150">
        <v>91199</v>
      </c>
      <c r="W471" s="150">
        <v>88580</v>
      </c>
      <c r="X471" s="150">
        <v>85286</v>
      </c>
      <c r="Y471" s="150">
        <v>81286</v>
      </c>
      <c r="Z471" s="150">
        <v>76580</v>
      </c>
      <c r="AA471" s="150">
        <v>71214</v>
      </c>
      <c r="AB471" s="150">
        <v>65249</v>
      </c>
      <c r="AC471" s="150">
        <v>58792</v>
      </c>
      <c r="AD471" s="150">
        <v>51998</v>
      </c>
      <c r="AE471" s="150">
        <v>45032</v>
      </c>
      <c r="AF471" s="150">
        <v>38141</v>
      </c>
    </row>
    <row r="472" spans="2:32" x14ac:dyDescent="0.2">
      <c r="B472" s="2" t="s">
        <v>41</v>
      </c>
      <c r="C472" s="2" t="s">
        <v>451</v>
      </c>
      <c r="D472" s="2" t="s">
        <v>417</v>
      </c>
      <c r="E472" s="2" t="s">
        <v>422</v>
      </c>
      <c r="F472" s="2" t="str" cm="1">
        <f t="array" ref="F472">INDEX($E$63:$E$161,MATCH($E472,$D$63:$D$161,0),)</f>
        <v>Electric Resistance</v>
      </c>
      <c r="G472" s="150">
        <v>106803.313038672</v>
      </c>
      <c r="H472" s="150">
        <v>105521.313038672</v>
      </c>
      <c r="I472" s="150">
        <v>103975.313038672</v>
      </c>
      <c r="J472" s="150">
        <v>101994.313038672</v>
      </c>
      <c r="K472" s="150">
        <v>99578.313038672</v>
      </c>
      <c r="L472" s="150">
        <v>96734.313038672</v>
      </c>
      <c r="M472" s="150">
        <v>93453.313038672</v>
      </c>
      <c r="N472" s="150">
        <v>89744.313038672</v>
      </c>
      <c r="O472" s="150">
        <v>85611.313038672</v>
      </c>
      <c r="P472" s="150">
        <v>81050.313038672015</v>
      </c>
      <c r="Q472" s="150">
        <v>76079.313038672015</v>
      </c>
      <c r="R472" s="150">
        <v>71121.313038672015</v>
      </c>
      <c r="S472" s="150">
        <v>66192.313038672015</v>
      </c>
      <c r="T472" s="150">
        <v>61293.313038672008</v>
      </c>
      <c r="U472" s="150">
        <v>56451.313038672008</v>
      </c>
      <c r="V472" s="150">
        <v>51674.313038672008</v>
      </c>
      <c r="W472" s="150">
        <v>46986.313038672008</v>
      </c>
      <c r="X472" s="150">
        <v>42409.313038672008</v>
      </c>
      <c r="Y472" s="150">
        <v>37968.313038672008</v>
      </c>
      <c r="Z472" s="150">
        <v>33684.313038672008</v>
      </c>
      <c r="AA472" s="150">
        <v>29598.313038672011</v>
      </c>
      <c r="AB472" s="150">
        <v>25722.313038672011</v>
      </c>
      <c r="AC472" s="150">
        <v>22087.313038672011</v>
      </c>
      <c r="AD472" s="150">
        <v>18724.313038672011</v>
      </c>
      <c r="AE472" s="150">
        <v>15656.313038672009</v>
      </c>
      <c r="AF472" s="150">
        <v>12898.313038672009</v>
      </c>
    </row>
    <row r="473" spans="2:32" x14ac:dyDescent="0.2">
      <c r="B473" s="2" t="s">
        <v>41</v>
      </c>
      <c r="C473" s="2" t="s">
        <v>451</v>
      </c>
      <c r="D473" s="2" t="s">
        <v>417</v>
      </c>
      <c r="E473" s="2" t="s">
        <v>437</v>
      </c>
      <c r="F473" s="2" t="str" cm="1">
        <f t="array" ref="F473">INDEX($E$63:$E$161,MATCH($E473,$D$63:$D$161,0),)</f>
        <v>Gas</v>
      </c>
      <c r="G473" s="150">
        <v>32679.13846108922</v>
      </c>
      <c r="H473" s="150">
        <v>31217.13846108922</v>
      </c>
      <c r="I473" s="150">
        <v>29779.13846108922</v>
      </c>
      <c r="J473" s="150">
        <v>28288.13846108922</v>
      </c>
      <c r="K473" s="150">
        <v>26753.13846108922</v>
      </c>
      <c r="L473" s="150">
        <v>25174.13846108922</v>
      </c>
      <c r="M473" s="150">
        <v>23560.13846108922</v>
      </c>
      <c r="N473" s="150">
        <v>21929.13846108922</v>
      </c>
      <c r="O473" s="150">
        <v>20287.13846108922</v>
      </c>
      <c r="P473" s="150">
        <v>18652.13846108922</v>
      </c>
      <c r="Q473" s="150">
        <v>17028.13846108922</v>
      </c>
      <c r="R473" s="150">
        <v>15422.13846108922</v>
      </c>
      <c r="S473" s="150">
        <v>13842.13846108922</v>
      </c>
      <c r="T473" s="150">
        <v>12306.13846108922</v>
      </c>
      <c r="U473" s="150">
        <v>10832.13846108922</v>
      </c>
      <c r="V473" s="150">
        <v>9426.1384610892164</v>
      </c>
      <c r="W473" s="150">
        <v>8109.1384610892164</v>
      </c>
      <c r="X473" s="150">
        <v>6889.1384610892164</v>
      </c>
      <c r="Y473" s="150">
        <v>5779.1384610892164</v>
      </c>
      <c r="Z473" s="150">
        <v>4788.1384610892164</v>
      </c>
      <c r="AA473" s="150">
        <v>3919.138461089216</v>
      </c>
      <c r="AB473" s="150">
        <v>3173.138461089216</v>
      </c>
      <c r="AC473" s="150">
        <v>2549.138461089216</v>
      </c>
      <c r="AD473" s="150">
        <v>2046.1384610892151</v>
      </c>
      <c r="AE473" s="150">
        <v>1646.1384610892151</v>
      </c>
      <c r="AF473" s="150">
        <v>1340.1384610892151</v>
      </c>
    </row>
    <row r="474" spans="2:32" x14ac:dyDescent="0.2">
      <c r="B474" s="2" t="s">
        <v>41</v>
      </c>
      <c r="C474" s="2" t="s">
        <v>451</v>
      </c>
      <c r="D474" s="2" t="s">
        <v>417</v>
      </c>
      <c r="E474" s="2" t="s">
        <v>438</v>
      </c>
      <c r="F474" s="2" t="str" cm="1">
        <f t="array" ref="F474">INDEX($E$63:$E$161,MATCH($E474,$D$63:$D$161,0),)</f>
        <v>Gas</v>
      </c>
      <c r="G474" s="150">
        <v>242004.42452774869</v>
      </c>
      <c r="H474" s="150">
        <v>230952.42452774869</v>
      </c>
      <c r="I474" s="150">
        <v>220078.4245277486</v>
      </c>
      <c r="J474" s="150">
        <v>208796.4245277486</v>
      </c>
      <c r="K474" s="150">
        <v>197140.4245277486</v>
      </c>
      <c r="L474" s="150">
        <v>185176.4245277486</v>
      </c>
      <c r="M474" s="150">
        <v>172999.4245277486</v>
      </c>
      <c r="N474" s="150">
        <v>160690.4245277486</v>
      </c>
      <c r="O474" s="150">
        <v>148321.4245277486</v>
      </c>
      <c r="P474" s="150">
        <v>135980.4245277486</v>
      </c>
      <c r="Q474" s="150">
        <v>123725.4245277486</v>
      </c>
      <c r="R474" s="150">
        <v>111608.42452774871</v>
      </c>
      <c r="S474" s="150">
        <v>99716.424527748633</v>
      </c>
      <c r="T474" s="150">
        <v>88169.424527748648</v>
      </c>
      <c r="U474" s="150">
        <v>77077.424527748648</v>
      </c>
      <c r="V474" s="150">
        <v>66554.424527748648</v>
      </c>
      <c r="W474" s="150">
        <v>56682.424527748648</v>
      </c>
      <c r="X474" s="150">
        <v>47569.424527748648</v>
      </c>
      <c r="Y474" s="150">
        <v>39273.424527748648</v>
      </c>
      <c r="Z474" s="150">
        <v>31869.424527748652</v>
      </c>
      <c r="AA474" s="150">
        <v>25385.424527748652</v>
      </c>
      <c r="AB474" s="150">
        <v>19842.424527748652</v>
      </c>
      <c r="AC474" s="150">
        <v>15210.42452774865</v>
      </c>
      <c r="AD474" s="150">
        <v>11456.42452774865</v>
      </c>
      <c r="AE474" s="150">
        <v>8526.424527748648</v>
      </c>
      <c r="AF474" s="150">
        <v>6280.4245277486471</v>
      </c>
    </row>
    <row r="475" spans="2:32" x14ac:dyDescent="0.2">
      <c r="B475" s="2" t="s">
        <v>41</v>
      </c>
      <c r="C475" s="2" t="s">
        <v>451</v>
      </c>
      <c r="D475" s="2" t="s">
        <v>417</v>
      </c>
      <c r="E475" s="2" t="s">
        <v>439</v>
      </c>
      <c r="F475" s="2" t="str" cm="1">
        <f t="array" ref="F475">INDEX($E$63:$E$161,MATCH($E475,$D$63:$D$161,0),)</f>
        <v>Heat Pump</v>
      </c>
      <c r="G475" s="150">
        <v>495</v>
      </c>
      <c r="H475" s="150">
        <v>759</v>
      </c>
      <c r="I475" s="150">
        <v>1091</v>
      </c>
      <c r="J475" s="150">
        <v>1807</v>
      </c>
      <c r="K475" s="150">
        <v>2910</v>
      </c>
      <c r="L475" s="150">
        <v>4405</v>
      </c>
      <c r="M475" s="150">
        <v>6288</v>
      </c>
      <c r="N475" s="150">
        <v>8561</v>
      </c>
      <c r="O475" s="150">
        <v>11226</v>
      </c>
      <c r="P475" s="150">
        <v>14279</v>
      </c>
      <c r="Q475" s="150">
        <v>17722</v>
      </c>
      <c r="R475" s="150">
        <v>21159</v>
      </c>
      <c r="S475" s="150">
        <v>24591</v>
      </c>
      <c r="T475" s="150">
        <v>28012</v>
      </c>
      <c r="U475" s="150">
        <v>31412</v>
      </c>
      <c r="V475" s="150">
        <v>34788</v>
      </c>
      <c r="W475" s="150">
        <v>38137</v>
      </c>
      <c r="X475" s="150">
        <v>41443</v>
      </c>
      <c r="Y475" s="150">
        <v>44702</v>
      </c>
      <c r="Z475" s="150">
        <v>47891</v>
      </c>
      <c r="AA475" s="150">
        <v>50996</v>
      </c>
      <c r="AB475" s="150">
        <v>53994</v>
      </c>
      <c r="AC475" s="150">
        <v>56861</v>
      </c>
      <c r="AD475" s="150">
        <v>59571</v>
      </c>
      <c r="AE475" s="150">
        <v>62099</v>
      </c>
      <c r="AF475" s="150">
        <v>64420</v>
      </c>
    </row>
    <row r="476" spans="2:32" x14ac:dyDescent="0.2">
      <c r="B476" s="2" t="s">
        <v>41</v>
      </c>
      <c r="C476" s="2" t="s">
        <v>451</v>
      </c>
      <c r="D476" s="2" t="s">
        <v>417</v>
      </c>
      <c r="E476" s="2" t="s">
        <v>440</v>
      </c>
      <c r="F476" s="2" t="str" cm="1">
        <f t="array" ref="F476">INDEX($E$63:$E$161,MATCH($E476,$D$63:$D$161,0),)</f>
        <v>Other</v>
      </c>
      <c r="G476" s="150">
        <v>8630.5904061448837</v>
      </c>
      <c r="H476" s="150">
        <v>8638.5904061448855</v>
      </c>
      <c r="I476" s="150">
        <v>8646.5904061448855</v>
      </c>
      <c r="J476" s="150">
        <v>8607.5904061448855</v>
      </c>
      <c r="K476" s="150">
        <v>8520.5904061448855</v>
      </c>
      <c r="L476" s="150">
        <v>8380.5904061448873</v>
      </c>
      <c r="M476" s="150">
        <v>8191.5904061448873</v>
      </c>
      <c r="N476" s="150">
        <v>7954.5904061448882</v>
      </c>
      <c r="O476" s="150">
        <v>7667.5904061448873</v>
      </c>
      <c r="P476" s="150">
        <v>7331.5904061448873</v>
      </c>
      <c r="Q476" s="150">
        <v>6945.5904061448873</v>
      </c>
      <c r="R476" s="150">
        <v>6559.5904061448873</v>
      </c>
      <c r="S476" s="150">
        <v>6173.5904061448873</v>
      </c>
      <c r="T476" s="150">
        <v>5790.5904061448873</v>
      </c>
      <c r="U476" s="150">
        <v>5406.5904061448873</v>
      </c>
      <c r="V476" s="150">
        <v>5025.5904061448873</v>
      </c>
      <c r="W476" s="150">
        <v>4645.5904061448873</v>
      </c>
      <c r="X476" s="150">
        <v>4269.5904061448864</v>
      </c>
      <c r="Y476" s="150">
        <v>3897.5904061448869</v>
      </c>
      <c r="Z476" s="150">
        <v>3530.5904061448869</v>
      </c>
      <c r="AA476" s="150">
        <v>3168.5904061448869</v>
      </c>
      <c r="AB476" s="150">
        <v>2819.5904061448869</v>
      </c>
      <c r="AC476" s="150">
        <v>2481.5904061448869</v>
      </c>
      <c r="AD476" s="150">
        <v>2160.5904061448859</v>
      </c>
      <c r="AE476" s="150">
        <v>1858.5904061448859</v>
      </c>
      <c r="AF476" s="150">
        <v>1577.5904061448859</v>
      </c>
    </row>
    <row r="477" spans="2:32" x14ac:dyDescent="0.2">
      <c r="B477" s="2" t="s">
        <v>41</v>
      </c>
      <c r="C477" s="2" t="s">
        <v>451</v>
      </c>
      <c r="D477" s="2" t="s">
        <v>417</v>
      </c>
      <c r="E477" s="2" t="s">
        <v>441</v>
      </c>
      <c r="F477" s="2" t="str" cm="1">
        <f t="array" ref="F477">INDEX($E$63:$E$161,MATCH($E477,$D$63:$D$161,0),)</f>
        <v>Other</v>
      </c>
      <c r="G477" s="150">
        <v>1757.8904870815909</v>
      </c>
      <c r="H477" s="150">
        <v>1764.8904870815909</v>
      </c>
      <c r="I477" s="150">
        <v>1770.8904870815909</v>
      </c>
      <c r="J477" s="150">
        <v>1767.8904870815909</v>
      </c>
      <c r="K477" s="150">
        <v>1758.8904870815909</v>
      </c>
      <c r="L477" s="150">
        <v>1739.8904870815909</v>
      </c>
      <c r="M477" s="150">
        <v>1709.8904870815909</v>
      </c>
      <c r="N477" s="150">
        <v>1669.8904870815909</v>
      </c>
      <c r="O477" s="150">
        <v>1619.8904870815909</v>
      </c>
      <c r="P477" s="150">
        <v>1560.8904870815909</v>
      </c>
      <c r="Q477" s="150">
        <v>1493.8904870815909</v>
      </c>
      <c r="R477" s="150">
        <v>1426.8904870815909</v>
      </c>
      <c r="S477" s="150">
        <v>1359.8904870815909</v>
      </c>
      <c r="T477" s="150">
        <v>1291.8904870815909</v>
      </c>
      <c r="U477" s="150">
        <v>1223.8904870815909</v>
      </c>
      <c r="V477" s="150">
        <v>1154.8904870815909</v>
      </c>
      <c r="W477" s="150">
        <v>1085.8904870815909</v>
      </c>
      <c r="X477" s="150">
        <v>1016.890487081591</v>
      </c>
      <c r="Y477" s="150">
        <v>947.89048708159123</v>
      </c>
      <c r="Z477" s="150">
        <v>878.89048708159123</v>
      </c>
      <c r="AA477" s="150">
        <v>809.89048708159112</v>
      </c>
      <c r="AB477" s="150">
        <v>742.89048708159112</v>
      </c>
      <c r="AC477" s="150">
        <v>675.89048708159112</v>
      </c>
      <c r="AD477" s="150">
        <v>611.89048708159112</v>
      </c>
      <c r="AE477" s="150">
        <v>550.89048708159112</v>
      </c>
      <c r="AF477" s="150">
        <v>495.89048708159112</v>
      </c>
    </row>
    <row r="478" spans="2:32" x14ac:dyDescent="0.2">
      <c r="B478" s="2"/>
      <c r="C478" s="2"/>
      <c r="D478" s="2" t="s">
        <v>448</v>
      </c>
      <c r="E478" s="2"/>
      <c r="F478" s="2"/>
      <c r="G478" s="150"/>
      <c r="H478" s="150"/>
      <c r="I478" s="150"/>
      <c r="J478" s="150"/>
      <c r="K478" s="150"/>
      <c r="L478" s="150"/>
      <c r="M478" s="150"/>
      <c r="N478" s="150"/>
      <c r="O478" s="150"/>
      <c r="P478" s="150"/>
      <c r="Q478" s="150"/>
      <c r="R478" s="150"/>
      <c r="S478" s="150"/>
      <c r="T478" s="150"/>
      <c r="U478" s="150"/>
      <c r="V478" s="150"/>
      <c r="W478" s="150"/>
      <c r="X478" s="150"/>
      <c r="Y478" s="150"/>
      <c r="Z478" s="150"/>
      <c r="AA478" s="150"/>
      <c r="AB478" s="150"/>
      <c r="AC478" s="150"/>
      <c r="AD478" s="150"/>
      <c r="AE478" s="150"/>
      <c r="AF478" s="150"/>
    </row>
    <row r="479" spans="2:32" x14ac:dyDescent="0.2">
      <c r="B479" s="2" t="s">
        <v>43</v>
      </c>
      <c r="C479" s="2" t="s">
        <v>451</v>
      </c>
      <c r="D479" s="2" t="s">
        <v>417</v>
      </c>
      <c r="E479" s="2" t="s">
        <v>428</v>
      </c>
      <c r="F479" s="2" t="str" cm="1">
        <f t="array" ref="F479">INDEX($E$63:$E$161,MATCH($E479,$D$63:$D$161,0),)</f>
        <v>Distillate</v>
      </c>
      <c r="G479" s="150">
        <v>17183.0571251238</v>
      </c>
      <c r="H479" s="150">
        <v>16400.0571251238</v>
      </c>
      <c r="I479" s="150">
        <v>15610.0571251238</v>
      </c>
      <c r="J479" s="150">
        <v>14802.0571251238</v>
      </c>
      <c r="K479" s="150">
        <v>13973.0571251238</v>
      </c>
      <c r="L479" s="150">
        <v>13130.0571251238</v>
      </c>
      <c r="M479" s="150">
        <v>12272.0571251238</v>
      </c>
      <c r="N479" s="150">
        <v>11408.0571251238</v>
      </c>
      <c r="O479" s="150">
        <v>10546.0571251238</v>
      </c>
      <c r="P479" s="150">
        <v>9687.0571251237998</v>
      </c>
      <c r="Q479" s="150">
        <v>8834.0571251238016</v>
      </c>
      <c r="R479" s="150">
        <v>7990.0571251238034</v>
      </c>
      <c r="S479" s="150">
        <v>7161.0571251238034</v>
      </c>
      <c r="T479" s="150">
        <v>6356.0571251238034</v>
      </c>
      <c r="U479" s="150">
        <v>5582.0571251238034</v>
      </c>
      <c r="V479" s="150">
        <v>4844.0571251238034</v>
      </c>
      <c r="W479" s="150">
        <v>4153.0571251238034</v>
      </c>
      <c r="X479" s="150">
        <v>3516.057125123803</v>
      </c>
      <c r="Y479" s="150">
        <v>2935.057125123803</v>
      </c>
      <c r="Z479" s="150">
        <v>2417.057125123803</v>
      </c>
      <c r="AA479" s="150">
        <v>1964.057125123803</v>
      </c>
      <c r="AB479" s="150">
        <v>1578.057125123803</v>
      </c>
      <c r="AC479" s="150">
        <v>1258.057125123803</v>
      </c>
      <c r="AD479" s="150">
        <v>998.05712512380296</v>
      </c>
      <c r="AE479" s="150">
        <v>798.05712512380285</v>
      </c>
      <c r="AF479" s="150">
        <v>644.05712512380273</v>
      </c>
    </row>
    <row r="480" spans="2:32" x14ac:dyDescent="0.2">
      <c r="B480" s="2" t="s">
        <v>43</v>
      </c>
      <c r="C480" s="2" t="s">
        <v>451</v>
      </c>
      <c r="D480" s="2" t="s">
        <v>417</v>
      </c>
      <c r="E480" s="2" t="s">
        <v>429</v>
      </c>
      <c r="F480" s="2" t="str" cm="1">
        <f t="array" ref="F480">INDEX($E$63:$E$161,MATCH($E480,$D$63:$D$161,0),)</f>
        <v>Distillate</v>
      </c>
      <c r="G480" s="150">
        <v>81539.194345383599</v>
      </c>
      <c r="H480" s="150">
        <v>77768.194345383599</v>
      </c>
      <c r="I480" s="150">
        <v>73963.194345383585</v>
      </c>
      <c r="J480" s="150">
        <v>70058.194345383585</v>
      </c>
      <c r="K480" s="150">
        <v>66065.194345383585</v>
      </c>
      <c r="L480" s="150">
        <v>61995.194345383577</v>
      </c>
      <c r="M480" s="150">
        <v>57873.194345383577</v>
      </c>
      <c r="N480" s="150">
        <v>53722.194345383577</v>
      </c>
      <c r="O480" s="150">
        <v>49565.194345383577</v>
      </c>
      <c r="P480" s="150">
        <v>45421.194345383577</v>
      </c>
      <c r="Q480" s="150">
        <v>41313.194345383577</v>
      </c>
      <c r="R480" s="150">
        <v>37250.194345383577</v>
      </c>
      <c r="S480" s="150">
        <v>33257.194345383592</v>
      </c>
      <c r="T480" s="150">
        <v>29380.194345383588</v>
      </c>
      <c r="U480" s="150">
        <v>25655.194345383588</v>
      </c>
      <c r="V480" s="150">
        <v>22125.194345383588</v>
      </c>
      <c r="W480" s="150">
        <v>18817.194345383588</v>
      </c>
      <c r="X480" s="150">
        <v>15757.19434538359</v>
      </c>
      <c r="Y480" s="150">
        <v>12974.19434538359</v>
      </c>
      <c r="Z480" s="150">
        <v>10501.19434538359</v>
      </c>
      <c r="AA480" s="150">
        <v>8343.194345383592</v>
      </c>
      <c r="AB480" s="150">
        <v>6505.194345383592</v>
      </c>
      <c r="AC480" s="150">
        <v>4976.194345383592</v>
      </c>
      <c r="AD480" s="150">
        <v>3749.194345383592</v>
      </c>
      <c r="AE480" s="150">
        <v>2798.194345383592</v>
      </c>
      <c r="AF480" s="150">
        <v>2087.194345383592</v>
      </c>
    </row>
    <row r="481" spans="2:32" x14ac:dyDescent="0.2">
      <c r="B481" s="2" t="s">
        <v>43</v>
      </c>
      <c r="C481" s="2" t="s">
        <v>451</v>
      </c>
      <c r="D481" s="2" t="s">
        <v>417</v>
      </c>
      <c r="E481" s="2" t="s">
        <v>266</v>
      </c>
      <c r="F481" s="2" t="str" cm="1">
        <f t="array" ref="F481">INDEX($E$63:$E$161,MATCH($E481,$D$63:$D$161,0),)</f>
        <v>Other</v>
      </c>
      <c r="G481" s="150">
        <v>10069.31067002808</v>
      </c>
      <c r="H481" s="150">
        <v>10073.31067002808</v>
      </c>
      <c r="I481" s="150">
        <v>10077.31067002808</v>
      </c>
      <c r="J481" s="150">
        <v>10040.31067002808</v>
      </c>
      <c r="K481" s="150">
        <v>9961.3106700280769</v>
      </c>
      <c r="L481" s="150">
        <v>9842.3106700280769</v>
      </c>
      <c r="M481" s="150">
        <v>9684.3106700280769</v>
      </c>
      <c r="N481" s="150">
        <v>9484.3106700280769</v>
      </c>
      <c r="O481" s="150">
        <v>9242.3106700280769</v>
      </c>
      <c r="P481" s="150">
        <v>8963.3106700280769</v>
      </c>
      <c r="Q481" s="150">
        <v>8644.3106700280769</v>
      </c>
      <c r="R481" s="150">
        <v>8325.3106700280769</v>
      </c>
      <c r="S481" s="150">
        <v>8003.3106700280769</v>
      </c>
      <c r="T481" s="150">
        <v>7685.3106700280769</v>
      </c>
      <c r="U481" s="150">
        <v>7365.3106700280769</v>
      </c>
      <c r="V481" s="150">
        <v>7048.3106700280769</v>
      </c>
      <c r="W481" s="150">
        <v>6732.3106700280769</v>
      </c>
      <c r="X481" s="150">
        <v>6419.3106700280769</v>
      </c>
      <c r="Y481" s="150">
        <v>6108.3106700280769</v>
      </c>
      <c r="Z481" s="150">
        <v>5803.3106700280769</v>
      </c>
      <c r="AA481" s="150">
        <v>5503.3106700280769</v>
      </c>
      <c r="AB481" s="150">
        <v>5212.3106700280769</v>
      </c>
      <c r="AC481" s="150">
        <v>4933.3106700280769</v>
      </c>
      <c r="AD481" s="150">
        <v>4668.3106700280769</v>
      </c>
      <c r="AE481" s="150">
        <v>4421.3106700280769</v>
      </c>
      <c r="AF481" s="150">
        <v>4194.3106700280769</v>
      </c>
    </row>
    <row r="482" spans="2:32" x14ac:dyDescent="0.2">
      <c r="B482" s="2" t="s">
        <v>43</v>
      </c>
      <c r="C482" s="2" t="s">
        <v>451</v>
      </c>
      <c r="D482" s="2" t="s">
        <v>417</v>
      </c>
      <c r="E482" s="2" t="s">
        <v>430</v>
      </c>
      <c r="F482" s="2" t="str" cm="1">
        <f t="array" ref="F482">INDEX($E$63:$E$161,MATCH($E482,$D$63:$D$161,0),)</f>
        <v>Heat Pump</v>
      </c>
      <c r="G482" s="150">
        <v>27059.54993909075</v>
      </c>
      <c r="H482" s="150">
        <v>28844.549939090739</v>
      </c>
      <c r="I482" s="150">
        <v>31051.549939090739</v>
      </c>
      <c r="J482" s="150">
        <v>35025.549939090743</v>
      </c>
      <c r="K482" s="150">
        <v>40050.549939090743</v>
      </c>
      <c r="L482" s="150">
        <v>45394.549939090743</v>
      </c>
      <c r="M482" s="150">
        <v>51918.54993909075</v>
      </c>
      <c r="N482" s="150">
        <v>59646.54993909075</v>
      </c>
      <c r="O482" s="150">
        <v>68586.54993909075</v>
      </c>
      <c r="P482" s="150">
        <v>78739.54993909075</v>
      </c>
      <c r="Q482" s="150">
        <v>90119.549939090764</v>
      </c>
      <c r="R482" s="150">
        <v>101460.54993909079</v>
      </c>
      <c r="S482" s="150">
        <v>112760.54993909079</v>
      </c>
      <c r="T482" s="150">
        <v>123992.54993909079</v>
      </c>
      <c r="U482" s="150">
        <v>135127.54993909079</v>
      </c>
      <c r="V482" s="150">
        <v>146131.54993909079</v>
      </c>
      <c r="W482" s="150">
        <v>156995.54993909079</v>
      </c>
      <c r="X482" s="150">
        <v>167657.54993909079</v>
      </c>
      <c r="Y482" s="150">
        <v>178055.54993909079</v>
      </c>
      <c r="Z482" s="150">
        <v>188112.54993909079</v>
      </c>
      <c r="AA482" s="150">
        <v>197216.54993909079</v>
      </c>
      <c r="AB482" s="150">
        <v>205901.54993909079</v>
      </c>
      <c r="AC482" s="150">
        <v>214088.54993909079</v>
      </c>
      <c r="AD482" s="150">
        <v>221688.54993909079</v>
      </c>
      <c r="AE482" s="150">
        <v>228637.54993909079</v>
      </c>
      <c r="AF482" s="150">
        <v>234883.54993909079</v>
      </c>
    </row>
    <row r="483" spans="2:32" x14ac:dyDescent="0.2">
      <c r="B483" s="2" t="s">
        <v>43</v>
      </c>
      <c r="C483" s="2" t="s">
        <v>451</v>
      </c>
      <c r="D483" s="2" t="s">
        <v>417</v>
      </c>
      <c r="E483" s="2" t="s">
        <v>444</v>
      </c>
      <c r="F483" s="2" t="str" cm="1">
        <f t="array" ref="F483">INDEX($E$63:$E$161,MATCH($E483,$D$63:$D$161,0),)</f>
        <v>Heat Pump</v>
      </c>
      <c r="G483" s="150">
        <v>0</v>
      </c>
      <c r="H483" s="150">
        <v>0</v>
      </c>
      <c r="I483" s="150">
        <v>0</v>
      </c>
      <c r="J483" s="150">
        <v>679</v>
      </c>
      <c r="K483" s="150">
        <v>2766</v>
      </c>
      <c r="L483" s="150">
        <v>6988</v>
      </c>
      <c r="M483" s="150">
        <v>12482</v>
      </c>
      <c r="N483" s="150">
        <v>19206</v>
      </c>
      <c r="O483" s="150">
        <v>27147</v>
      </c>
      <c r="P483" s="150">
        <v>36298</v>
      </c>
      <c r="Q483" s="150">
        <v>46642</v>
      </c>
      <c r="R483" s="150">
        <v>56965</v>
      </c>
      <c r="S483" s="150">
        <v>67278</v>
      </c>
      <c r="T483" s="150">
        <v>77574</v>
      </c>
      <c r="U483" s="150">
        <v>87835</v>
      </c>
      <c r="V483" s="150">
        <v>98059</v>
      </c>
      <c r="W483" s="150">
        <v>108212</v>
      </c>
      <c r="X483" s="150">
        <v>118284</v>
      </c>
      <c r="Y483" s="150">
        <v>128280</v>
      </c>
      <c r="Z483" s="150">
        <v>138120</v>
      </c>
      <c r="AA483" s="150">
        <v>147742</v>
      </c>
      <c r="AB483" s="150">
        <v>157072</v>
      </c>
      <c r="AC483" s="150">
        <v>166037</v>
      </c>
      <c r="AD483" s="150">
        <v>174568</v>
      </c>
      <c r="AE483" s="150">
        <v>182562</v>
      </c>
      <c r="AF483" s="150">
        <v>189936</v>
      </c>
    </row>
    <row r="484" spans="2:32" x14ac:dyDescent="0.2">
      <c r="B484" s="2" t="s">
        <v>43</v>
      </c>
      <c r="C484" s="2" t="s">
        <v>451</v>
      </c>
      <c r="D484" s="2" t="s">
        <v>417</v>
      </c>
      <c r="E484" s="2" t="s">
        <v>442</v>
      </c>
      <c r="F484" s="2" t="str" cm="1">
        <f t="array" ref="F484">INDEX($E$63:$E$161,MATCH($E484,$D$63:$D$161,0),)</f>
        <v>Heat Pump</v>
      </c>
      <c r="G484" s="150">
        <v>0</v>
      </c>
      <c r="H484" s="150">
        <v>0</v>
      </c>
      <c r="I484" s="150">
        <v>0</v>
      </c>
      <c r="J484" s="150">
        <v>0</v>
      </c>
      <c r="K484" s="150">
        <v>0</v>
      </c>
      <c r="L484" s="150">
        <v>0</v>
      </c>
      <c r="M484" s="150">
        <v>0</v>
      </c>
      <c r="N484" s="150">
        <v>0</v>
      </c>
      <c r="O484" s="150">
        <v>0</v>
      </c>
      <c r="P484" s="150">
        <v>0</v>
      </c>
      <c r="Q484" s="150">
        <v>0</v>
      </c>
      <c r="R484" s="150">
        <v>0</v>
      </c>
      <c r="S484" s="150">
        <v>0</v>
      </c>
      <c r="T484" s="150">
        <v>0</v>
      </c>
      <c r="U484" s="150">
        <v>0</v>
      </c>
      <c r="V484" s="150">
        <v>0</v>
      </c>
      <c r="W484" s="150">
        <v>0</v>
      </c>
      <c r="X484" s="150">
        <v>0</v>
      </c>
      <c r="Y484" s="150">
        <v>0</v>
      </c>
      <c r="Z484" s="150">
        <v>0</v>
      </c>
      <c r="AA484" s="150">
        <v>561</v>
      </c>
      <c r="AB484" s="150">
        <v>1122</v>
      </c>
      <c r="AC484" s="150">
        <v>1682</v>
      </c>
      <c r="AD484" s="150">
        <v>2241</v>
      </c>
      <c r="AE484" s="150">
        <v>2800</v>
      </c>
      <c r="AF484" s="150">
        <v>3360</v>
      </c>
    </row>
    <row r="485" spans="2:32" x14ac:dyDescent="0.2">
      <c r="B485" s="2" t="s">
        <v>43</v>
      </c>
      <c r="C485" s="2" t="s">
        <v>451</v>
      </c>
      <c r="D485" s="2" t="s">
        <v>417</v>
      </c>
      <c r="E485" s="2" t="s">
        <v>433</v>
      </c>
      <c r="F485" s="2" t="str" cm="1">
        <f t="array" ref="F485">INDEX($E$63:$E$161,MATCH($E485,$D$63:$D$161,0),)</f>
        <v>Distillate</v>
      </c>
      <c r="G485" s="150">
        <v>1811</v>
      </c>
      <c r="H485" s="150">
        <v>2373</v>
      </c>
      <c r="I485" s="150">
        <v>2896</v>
      </c>
      <c r="J485" s="150">
        <v>3363</v>
      </c>
      <c r="K485" s="150">
        <v>3773</v>
      </c>
      <c r="L485" s="150">
        <v>4121</v>
      </c>
      <c r="M485" s="150">
        <v>4403</v>
      </c>
      <c r="N485" s="150">
        <v>4615</v>
      </c>
      <c r="O485" s="150">
        <v>4753</v>
      </c>
      <c r="P485" s="150">
        <v>4813</v>
      </c>
      <c r="Q485" s="150">
        <v>4795</v>
      </c>
      <c r="R485" s="150">
        <v>4771</v>
      </c>
      <c r="S485" s="150">
        <v>4735</v>
      </c>
      <c r="T485" s="150">
        <v>4686</v>
      </c>
      <c r="U485" s="150">
        <v>4613</v>
      </c>
      <c r="V485" s="150">
        <v>4515</v>
      </c>
      <c r="W485" s="150">
        <v>4386</v>
      </c>
      <c r="X485" s="150">
        <v>4227</v>
      </c>
      <c r="Y485" s="150">
        <v>4028</v>
      </c>
      <c r="Z485" s="150">
        <v>3797</v>
      </c>
      <c r="AA485" s="150">
        <v>3537</v>
      </c>
      <c r="AB485" s="150">
        <v>3246</v>
      </c>
      <c r="AC485" s="150">
        <v>2929</v>
      </c>
      <c r="AD485" s="150">
        <v>2594</v>
      </c>
      <c r="AE485" s="150">
        <v>2247</v>
      </c>
      <c r="AF485" s="150">
        <v>1910</v>
      </c>
    </row>
    <row r="486" spans="2:32" x14ac:dyDescent="0.2">
      <c r="B486" s="2" t="s">
        <v>43</v>
      </c>
      <c r="C486" s="2" t="s">
        <v>451</v>
      </c>
      <c r="D486" s="2" t="s">
        <v>417</v>
      </c>
      <c r="E486" s="2" t="s">
        <v>434</v>
      </c>
      <c r="F486" s="2" t="str" cm="1">
        <f t="array" ref="F486">INDEX($E$63:$E$161,MATCH($E486,$D$63:$D$161,0),)</f>
        <v>Distillate</v>
      </c>
      <c r="G486" s="150">
        <v>8648</v>
      </c>
      <c r="H486" s="150">
        <v>11329</v>
      </c>
      <c r="I486" s="150">
        <v>13830</v>
      </c>
      <c r="J486" s="150">
        <v>16064</v>
      </c>
      <c r="K486" s="150">
        <v>18022</v>
      </c>
      <c r="L486" s="150">
        <v>19686</v>
      </c>
      <c r="M486" s="150">
        <v>21035</v>
      </c>
      <c r="N486" s="150">
        <v>22051</v>
      </c>
      <c r="O486" s="150">
        <v>22713</v>
      </c>
      <c r="P486" s="150">
        <v>23000</v>
      </c>
      <c r="Q486" s="150">
        <v>22901</v>
      </c>
      <c r="R486" s="150">
        <v>22771</v>
      </c>
      <c r="S486" s="150">
        <v>22590</v>
      </c>
      <c r="T486" s="150">
        <v>22327</v>
      </c>
      <c r="U486" s="150">
        <v>21959</v>
      </c>
      <c r="V486" s="150">
        <v>21462</v>
      </c>
      <c r="W486" s="150">
        <v>20817</v>
      </c>
      <c r="X486" s="150">
        <v>20009</v>
      </c>
      <c r="Y486" s="150">
        <v>19036</v>
      </c>
      <c r="Z486" s="150">
        <v>17904</v>
      </c>
      <c r="AA486" s="150">
        <v>16613</v>
      </c>
      <c r="AB486" s="150">
        <v>15184</v>
      </c>
      <c r="AC486" s="150">
        <v>13654</v>
      </c>
      <c r="AD486" s="150">
        <v>12045</v>
      </c>
      <c r="AE486" s="150">
        <v>10406</v>
      </c>
      <c r="AF486" s="150">
        <v>8792</v>
      </c>
    </row>
    <row r="487" spans="2:32" x14ac:dyDescent="0.2">
      <c r="B487" s="2" t="s">
        <v>43</v>
      </c>
      <c r="C487" s="2" t="s">
        <v>451</v>
      </c>
      <c r="D487" s="2" t="s">
        <v>417</v>
      </c>
      <c r="E487" s="2" t="s">
        <v>435</v>
      </c>
      <c r="F487" s="2" t="str" cm="1">
        <f t="array" ref="F487">INDEX($E$63:$E$161,MATCH($E487,$D$63:$D$161,0),)</f>
        <v>Gas</v>
      </c>
      <c r="G487" s="150">
        <v>4437</v>
      </c>
      <c r="H487" s="150">
        <v>5979</v>
      </c>
      <c r="I487" s="150">
        <v>7500</v>
      </c>
      <c r="J487" s="150">
        <v>8856</v>
      </c>
      <c r="K487" s="150">
        <v>10040</v>
      </c>
      <c r="L487" s="150">
        <v>11045</v>
      </c>
      <c r="M487" s="150">
        <v>11859</v>
      </c>
      <c r="N487" s="150">
        <v>12473</v>
      </c>
      <c r="O487" s="150">
        <v>12878</v>
      </c>
      <c r="P487" s="150">
        <v>13059</v>
      </c>
      <c r="Q487" s="150">
        <v>13014</v>
      </c>
      <c r="R487" s="150">
        <v>12955</v>
      </c>
      <c r="S487" s="150">
        <v>12870</v>
      </c>
      <c r="T487" s="150">
        <v>12745</v>
      </c>
      <c r="U487" s="150">
        <v>12566</v>
      </c>
      <c r="V487" s="150">
        <v>12319</v>
      </c>
      <c r="W487" s="150">
        <v>11989</v>
      </c>
      <c r="X487" s="150">
        <v>11574</v>
      </c>
      <c r="Y487" s="150">
        <v>11062</v>
      </c>
      <c r="Z487" s="150">
        <v>10453</v>
      </c>
      <c r="AA487" s="150">
        <v>9753</v>
      </c>
      <c r="AB487" s="150">
        <v>8960</v>
      </c>
      <c r="AC487" s="150">
        <v>8103</v>
      </c>
      <c r="AD487" s="150">
        <v>7195</v>
      </c>
      <c r="AE487" s="150">
        <v>6266</v>
      </c>
      <c r="AF487" s="150">
        <v>5341</v>
      </c>
    </row>
    <row r="488" spans="2:32" x14ac:dyDescent="0.2">
      <c r="B488" s="2" t="s">
        <v>43</v>
      </c>
      <c r="C488" s="2" t="s">
        <v>451</v>
      </c>
      <c r="D488" s="2" t="s">
        <v>417</v>
      </c>
      <c r="E488" s="2" t="s">
        <v>436</v>
      </c>
      <c r="F488" s="2" t="str" cm="1">
        <f t="array" ref="F488">INDEX($E$63:$E$161,MATCH($E488,$D$63:$D$161,0),)</f>
        <v>Gas</v>
      </c>
      <c r="G488" s="150">
        <v>33150</v>
      </c>
      <c r="H488" s="150">
        <v>44643</v>
      </c>
      <c r="I488" s="150">
        <v>55993</v>
      </c>
      <c r="J488" s="150">
        <v>66107</v>
      </c>
      <c r="K488" s="150">
        <v>74944</v>
      </c>
      <c r="L488" s="150">
        <v>82450</v>
      </c>
      <c r="M488" s="150">
        <v>88533</v>
      </c>
      <c r="N488" s="150">
        <v>93111</v>
      </c>
      <c r="O488" s="150">
        <v>96107</v>
      </c>
      <c r="P488" s="150">
        <v>97443</v>
      </c>
      <c r="Q488" s="150">
        <v>97052</v>
      </c>
      <c r="R488" s="150">
        <v>96526</v>
      </c>
      <c r="S488" s="150">
        <v>95783</v>
      </c>
      <c r="T488" s="150">
        <v>94707</v>
      </c>
      <c r="U488" s="150">
        <v>93210</v>
      </c>
      <c r="V488" s="150">
        <v>91191</v>
      </c>
      <c r="W488" s="150">
        <v>88572</v>
      </c>
      <c r="X488" s="150">
        <v>85278</v>
      </c>
      <c r="Y488" s="150">
        <v>81278</v>
      </c>
      <c r="Z488" s="150">
        <v>76572</v>
      </c>
      <c r="AA488" s="150">
        <v>71206</v>
      </c>
      <c r="AB488" s="150">
        <v>65241</v>
      </c>
      <c r="AC488" s="150">
        <v>58784</v>
      </c>
      <c r="AD488" s="150">
        <v>51990</v>
      </c>
      <c r="AE488" s="150">
        <v>45024</v>
      </c>
      <c r="AF488" s="150">
        <v>38133</v>
      </c>
    </row>
    <row r="489" spans="2:32" x14ac:dyDescent="0.2">
      <c r="B489" s="2" t="s">
        <v>43</v>
      </c>
      <c r="C489" s="2" t="s">
        <v>451</v>
      </c>
      <c r="D489" s="2" t="s">
        <v>417</v>
      </c>
      <c r="E489" s="2" t="s">
        <v>422</v>
      </c>
      <c r="F489" s="2" t="str" cm="1">
        <f t="array" ref="F489">INDEX($E$63:$E$161,MATCH($E489,$D$63:$D$161,0),)</f>
        <v>Electric Resistance</v>
      </c>
      <c r="G489" s="150">
        <v>106803.313038672</v>
      </c>
      <c r="H489" s="150">
        <v>105521.313038672</v>
      </c>
      <c r="I489" s="150">
        <v>103975.313038672</v>
      </c>
      <c r="J489" s="150">
        <v>101994.313038672</v>
      </c>
      <c r="K489" s="150">
        <v>99577.313038672</v>
      </c>
      <c r="L489" s="150">
        <v>96732.313038672</v>
      </c>
      <c r="M489" s="150">
        <v>93451.313038672</v>
      </c>
      <c r="N489" s="150">
        <v>89743.313038672</v>
      </c>
      <c r="O489" s="150">
        <v>85610.313038672</v>
      </c>
      <c r="P489" s="150">
        <v>81049.313038672015</v>
      </c>
      <c r="Q489" s="150">
        <v>76078.313038672015</v>
      </c>
      <c r="R489" s="150">
        <v>71120.313038672015</v>
      </c>
      <c r="S489" s="150">
        <v>66191.313038672015</v>
      </c>
      <c r="T489" s="150">
        <v>61292.313038672008</v>
      </c>
      <c r="U489" s="150">
        <v>56450.313038672008</v>
      </c>
      <c r="V489" s="150">
        <v>51673.313038672008</v>
      </c>
      <c r="W489" s="150">
        <v>46985.313038672008</v>
      </c>
      <c r="X489" s="150">
        <v>42408.313038672008</v>
      </c>
      <c r="Y489" s="150">
        <v>37967.313038672008</v>
      </c>
      <c r="Z489" s="150">
        <v>33683.313038672008</v>
      </c>
      <c r="AA489" s="150">
        <v>29597.313038672011</v>
      </c>
      <c r="AB489" s="150">
        <v>25721.313038672011</v>
      </c>
      <c r="AC489" s="150">
        <v>22086.313038672011</v>
      </c>
      <c r="AD489" s="150">
        <v>18723.313038672011</v>
      </c>
      <c r="AE489" s="150">
        <v>15655.313038672009</v>
      </c>
      <c r="AF489" s="150">
        <v>12897.313038672009</v>
      </c>
    </row>
    <row r="490" spans="2:32" x14ac:dyDescent="0.2">
      <c r="B490" s="2" t="s">
        <v>43</v>
      </c>
      <c r="C490" s="2" t="s">
        <v>451</v>
      </c>
      <c r="D490" s="2" t="s">
        <v>417</v>
      </c>
      <c r="E490" s="2" t="s">
        <v>437</v>
      </c>
      <c r="F490" s="2" t="str" cm="1">
        <f t="array" ref="F490">INDEX($E$63:$E$161,MATCH($E490,$D$63:$D$161,0),)</f>
        <v>Gas</v>
      </c>
      <c r="G490" s="150">
        <v>32679.13846108922</v>
      </c>
      <c r="H490" s="150">
        <v>31217.13846108922</v>
      </c>
      <c r="I490" s="150">
        <v>29779.13846108922</v>
      </c>
      <c r="J490" s="150">
        <v>28288.13846108922</v>
      </c>
      <c r="K490" s="150">
        <v>26753.13846108922</v>
      </c>
      <c r="L490" s="150">
        <v>25174.13846108922</v>
      </c>
      <c r="M490" s="150">
        <v>23560.13846108922</v>
      </c>
      <c r="N490" s="150">
        <v>21929.13846108922</v>
      </c>
      <c r="O490" s="150">
        <v>20287.13846108922</v>
      </c>
      <c r="P490" s="150">
        <v>18652.13846108922</v>
      </c>
      <c r="Q490" s="150">
        <v>17028.13846108922</v>
      </c>
      <c r="R490" s="150">
        <v>15422.13846108922</v>
      </c>
      <c r="S490" s="150">
        <v>13842.13846108922</v>
      </c>
      <c r="T490" s="150">
        <v>12306.13846108922</v>
      </c>
      <c r="U490" s="150">
        <v>10832.13846108922</v>
      </c>
      <c r="V490" s="150">
        <v>9426.1384610892164</v>
      </c>
      <c r="W490" s="150">
        <v>8109.1384610892164</v>
      </c>
      <c r="X490" s="150">
        <v>6889.1384610892164</v>
      </c>
      <c r="Y490" s="150">
        <v>5779.1384610892164</v>
      </c>
      <c r="Z490" s="150">
        <v>4788.1384610892164</v>
      </c>
      <c r="AA490" s="150">
        <v>3919.138461089216</v>
      </c>
      <c r="AB490" s="150">
        <v>3173.138461089216</v>
      </c>
      <c r="AC490" s="150">
        <v>2549.138461089216</v>
      </c>
      <c r="AD490" s="150">
        <v>2046.1384610892151</v>
      </c>
      <c r="AE490" s="150">
        <v>1646.1384610892151</v>
      </c>
      <c r="AF490" s="150">
        <v>1340.1384610892151</v>
      </c>
    </row>
    <row r="491" spans="2:32" x14ac:dyDescent="0.2">
      <c r="B491" s="2" t="s">
        <v>43</v>
      </c>
      <c r="C491" s="2" t="s">
        <v>451</v>
      </c>
      <c r="D491" s="2" t="s">
        <v>417</v>
      </c>
      <c r="E491" s="2" t="s">
        <v>438</v>
      </c>
      <c r="F491" s="2" t="str" cm="1">
        <f t="array" ref="F491">INDEX($E$63:$E$161,MATCH($E491,$D$63:$D$161,0),)</f>
        <v>Gas</v>
      </c>
      <c r="G491" s="150">
        <v>242004.42452774869</v>
      </c>
      <c r="H491" s="150">
        <v>230952.42452774869</v>
      </c>
      <c r="I491" s="150">
        <v>220078.4245277486</v>
      </c>
      <c r="J491" s="150">
        <v>208796.4245277486</v>
      </c>
      <c r="K491" s="150">
        <v>197141.4245277486</v>
      </c>
      <c r="L491" s="150">
        <v>185176.4245277486</v>
      </c>
      <c r="M491" s="150">
        <v>172999.4245277486</v>
      </c>
      <c r="N491" s="150">
        <v>160690.4245277486</v>
      </c>
      <c r="O491" s="150">
        <v>148321.4245277486</v>
      </c>
      <c r="P491" s="150">
        <v>135980.4245277486</v>
      </c>
      <c r="Q491" s="150">
        <v>123725.4245277486</v>
      </c>
      <c r="R491" s="150">
        <v>111608.42452774871</v>
      </c>
      <c r="S491" s="150">
        <v>99716.424527748633</v>
      </c>
      <c r="T491" s="150">
        <v>88169.424527748648</v>
      </c>
      <c r="U491" s="150">
        <v>77077.424527748648</v>
      </c>
      <c r="V491" s="150">
        <v>66554.424527748648</v>
      </c>
      <c r="W491" s="150">
        <v>56682.424527748648</v>
      </c>
      <c r="X491" s="150">
        <v>47569.424527748648</v>
      </c>
      <c r="Y491" s="150">
        <v>39273.424527748648</v>
      </c>
      <c r="Z491" s="150">
        <v>31869.424527748652</v>
      </c>
      <c r="AA491" s="150">
        <v>25385.424527748652</v>
      </c>
      <c r="AB491" s="150">
        <v>19842.424527748652</v>
      </c>
      <c r="AC491" s="150">
        <v>15210.42452774865</v>
      </c>
      <c r="AD491" s="150">
        <v>11456.42452774865</v>
      </c>
      <c r="AE491" s="150">
        <v>8526.424527748648</v>
      </c>
      <c r="AF491" s="150">
        <v>6281.4245277486471</v>
      </c>
    </row>
    <row r="492" spans="2:32" x14ac:dyDescent="0.2">
      <c r="B492" s="2" t="s">
        <v>43</v>
      </c>
      <c r="C492" s="2" t="s">
        <v>451</v>
      </c>
      <c r="D492" s="2" t="s">
        <v>417</v>
      </c>
      <c r="E492" s="2" t="s">
        <v>439</v>
      </c>
      <c r="F492" s="2" t="str" cm="1">
        <f t="array" ref="F492">INDEX($E$63:$E$161,MATCH($E492,$D$63:$D$161,0),)</f>
        <v>Heat Pump</v>
      </c>
      <c r="G492" s="150">
        <v>495</v>
      </c>
      <c r="H492" s="150">
        <v>759</v>
      </c>
      <c r="I492" s="150">
        <v>1091</v>
      </c>
      <c r="J492" s="150">
        <v>1807</v>
      </c>
      <c r="K492" s="150">
        <v>2910</v>
      </c>
      <c r="L492" s="150">
        <v>4404</v>
      </c>
      <c r="M492" s="150">
        <v>6287</v>
      </c>
      <c r="N492" s="150">
        <v>8559</v>
      </c>
      <c r="O492" s="150">
        <v>11223</v>
      </c>
      <c r="P492" s="150">
        <v>14275</v>
      </c>
      <c r="Q492" s="150">
        <v>17716</v>
      </c>
      <c r="R492" s="150">
        <v>21153</v>
      </c>
      <c r="S492" s="150">
        <v>24582</v>
      </c>
      <c r="T492" s="150">
        <v>28002</v>
      </c>
      <c r="U492" s="150">
        <v>31401</v>
      </c>
      <c r="V492" s="150">
        <v>34775</v>
      </c>
      <c r="W492" s="150">
        <v>38120</v>
      </c>
      <c r="X492" s="150">
        <v>41425</v>
      </c>
      <c r="Y492" s="150">
        <v>44683</v>
      </c>
      <c r="Z492" s="150">
        <v>47871</v>
      </c>
      <c r="AA492" s="150">
        <v>50974</v>
      </c>
      <c r="AB492" s="150">
        <v>53976</v>
      </c>
      <c r="AC492" s="150">
        <v>56847</v>
      </c>
      <c r="AD492" s="150">
        <v>59562</v>
      </c>
      <c r="AE492" s="150">
        <v>62096</v>
      </c>
      <c r="AF492" s="150">
        <v>64425</v>
      </c>
    </row>
    <row r="493" spans="2:32" x14ac:dyDescent="0.2">
      <c r="B493" s="2" t="s">
        <v>43</v>
      </c>
      <c r="C493" s="2" t="s">
        <v>451</v>
      </c>
      <c r="D493" s="2" t="s">
        <v>417</v>
      </c>
      <c r="E493" s="2" t="s">
        <v>440</v>
      </c>
      <c r="F493" s="2" t="str" cm="1">
        <f t="array" ref="F493">INDEX($E$63:$E$161,MATCH($E493,$D$63:$D$161,0),)</f>
        <v>Other</v>
      </c>
      <c r="G493" s="150">
        <v>8630.5904061448837</v>
      </c>
      <c r="H493" s="150">
        <v>8638.5904061448855</v>
      </c>
      <c r="I493" s="150">
        <v>8646.5904061448855</v>
      </c>
      <c r="J493" s="150">
        <v>8607.5904061448855</v>
      </c>
      <c r="K493" s="150">
        <v>8520.5904061448855</v>
      </c>
      <c r="L493" s="150">
        <v>8380.5904061448873</v>
      </c>
      <c r="M493" s="150">
        <v>8191.5904061448873</v>
      </c>
      <c r="N493" s="150">
        <v>7954.5904061448882</v>
      </c>
      <c r="O493" s="150">
        <v>7667.5904061448873</v>
      </c>
      <c r="P493" s="150">
        <v>7331.5904061448873</v>
      </c>
      <c r="Q493" s="150">
        <v>6945.5904061448873</v>
      </c>
      <c r="R493" s="150">
        <v>6559.5904061448873</v>
      </c>
      <c r="S493" s="150">
        <v>6173.5904061448873</v>
      </c>
      <c r="T493" s="150">
        <v>5790.5904061448873</v>
      </c>
      <c r="U493" s="150">
        <v>5406.5904061448873</v>
      </c>
      <c r="V493" s="150">
        <v>5025.5904061448873</v>
      </c>
      <c r="W493" s="150">
        <v>4645.5904061448873</v>
      </c>
      <c r="X493" s="150">
        <v>4269.5904061448864</v>
      </c>
      <c r="Y493" s="150">
        <v>3897.5904061448869</v>
      </c>
      <c r="Z493" s="150">
        <v>3530.5904061448869</v>
      </c>
      <c r="AA493" s="150">
        <v>3168.5904061448869</v>
      </c>
      <c r="AB493" s="150">
        <v>2819.5904061448869</v>
      </c>
      <c r="AC493" s="150">
        <v>2481.5904061448869</v>
      </c>
      <c r="AD493" s="150">
        <v>2160.5904061448859</v>
      </c>
      <c r="AE493" s="150">
        <v>1858.5904061448859</v>
      </c>
      <c r="AF493" s="150">
        <v>1577.5904061448859</v>
      </c>
    </row>
    <row r="494" spans="2:32" x14ac:dyDescent="0.2">
      <c r="B494" s="2" t="s">
        <v>43</v>
      </c>
      <c r="C494" s="2" t="s">
        <v>451</v>
      </c>
      <c r="D494" s="2" t="s">
        <v>417</v>
      </c>
      <c r="E494" s="2" t="s">
        <v>441</v>
      </c>
      <c r="F494" s="2" t="str" cm="1">
        <f t="array" ref="F494">INDEX($E$63:$E$161,MATCH($E494,$D$63:$D$161,0),)</f>
        <v>Other</v>
      </c>
      <c r="G494" s="150">
        <v>1757.8904870815909</v>
      </c>
      <c r="H494" s="150">
        <v>1764.8904870815909</v>
      </c>
      <c r="I494" s="150">
        <v>1770.8904870815909</v>
      </c>
      <c r="J494" s="150">
        <v>1767.8904870815909</v>
      </c>
      <c r="K494" s="150">
        <v>1758.8904870815909</v>
      </c>
      <c r="L494" s="150">
        <v>1739.8904870815909</v>
      </c>
      <c r="M494" s="150">
        <v>1709.8904870815909</v>
      </c>
      <c r="N494" s="150">
        <v>1668.8904870815909</v>
      </c>
      <c r="O494" s="150">
        <v>1617.8904870815909</v>
      </c>
      <c r="P494" s="150">
        <v>1558.8904870815909</v>
      </c>
      <c r="Q494" s="150">
        <v>1491.8904870815909</v>
      </c>
      <c r="R494" s="150">
        <v>1424.8904870815909</v>
      </c>
      <c r="S494" s="150">
        <v>1357.8904870815909</v>
      </c>
      <c r="T494" s="150">
        <v>1289.8904870815909</v>
      </c>
      <c r="U494" s="150">
        <v>1221.8904870815909</v>
      </c>
      <c r="V494" s="150">
        <v>1152.8904870815909</v>
      </c>
      <c r="W494" s="150">
        <v>1083.8904870815909</v>
      </c>
      <c r="X494" s="150">
        <v>1014.890487081591</v>
      </c>
      <c r="Y494" s="150">
        <v>945.89048708159123</v>
      </c>
      <c r="Z494" s="150">
        <v>876.89048708159123</v>
      </c>
      <c r="AA494" s="150">
        <v>807.89048708159112</v>
      </c>
      <c r="AB494" s="150">
        <v>740.89048708159112</v>
      </c>
      <c r="AC494" s="150">
        <v>673.89048708159112</v>
      </c>
      <c r="AD494" s="150">
        <v>609.89048708159112</v>
      </c>
      <c r="AE494" s="150">
        <v>548.89048708159112</v>
      </c>
      <c r="AF494" s="150">
        <v>493.89048708159112</v>
      </c>
    </row>
    <row r="495" spans="2:32" x14ac:dyDescent="0.2">
      <c r="B495" s="2"/>
      <c r="C495" s="2"/>
      <c r="D495" s="2" t="s">
        <v>448</v>
      </c>
      <c r="E495" s="2"/>
      <c r="F495" s="2"/>
      <c r="G495" s="150"/>
      <c r="H495" s="150"/>
      <c r="I495" s="150"/>
      <c r="J495" s="150"/>
      <c r="K495" s="150"/>
      <c r="L495" s="150"/>
      <c r="M495" s="150"/>
      <c r="N495" s="150"/>
      <c r="O495" s="150"/>
      <c r="P495" s="150"/>
      <c r="Q495" s="150"/>
      <c r="R495" s="150"/>
      <c r="S495" s="150"/>
      <c r="T495" s="150"/>
      <c r="U495" s="150"/>
      <c r="V495" s="150"/>
      <c r="W495" s="150"/>
      <c r="X495" s="150"/>
      <c r="Y495" s="150"/>
      <c r="Z495" s="150"/>
      <c r="AA495" s="150"/>
      <c r="AB495" s="150"/>
      <c r="AC495" s="150"/>
      <c r="AD495" s="150"/>
      <c r="AE495" s="150"/>
      <c r="AF495" s="150"/>
    </row>
    <row r="496" spans="2:32" x14ac:dyDescent="0.2">
      <c r="B496" s="2" t="s">
        <v>39</v>
      </c>
      <c r="C496" s="2" t="s">
        <v>452</v>
      </c>
      <c r="D496" s="2" t="s">
        <v>416</v>
      </c>
      <c r="E496" s="2" t="s">
        <v>428</v>
      </c>
      <c r="F496" s="2" t="str" cm="1">
        <f t="array" ref="F496">INDEX($E$63:$E$161,MATCH($E496,$D$63:$D$161,0),)</f>
        <v>Distillate</v>
      </c>
      <c r="G496" s="150">
        <v>26277.180777083999</v>
      </c>
      <c r="H496" s="150">
        <v>25017.180777083999</v>
      </c>
      <c r="I496" s="150">
        <v>23726.180777083999</v>
      </c>
      <c r="J496" s="150">
        <v>22417.180777083999</v>
      </c>
      <c r="K496" s="150">
        <v>21091.180777083999</v>
      </c>
      <c r="L496" s="150">
        <v>19750.180777083999</v>
      </c>
      <c r="M496" s="150">
        <v>18407.180777083999</v>
      </c>
      <c r="N496" s="150">
        <v>17071.180777083991</v>
      </c>
      <c r="O496" s="150">
        <v>15737.18077708399</v>
      </c>
      <c r="P496" s="150">
        <v>14415.18077708399</v>
      </c>
      <c r="Q496" s="150">
        <v>13104.18077708399</v>
      </c>
      <c r="R496" s="150">
        <v>11810.18077708399</v>
      </c>
      <c r="S496" s="150">
        <v>10536.18077708399</v>
      </c>
      <c r="T496" s="150">
        <v>9301.1807770839914</v>
      </c>
      <c r="U496" s="150">
        <v>8118.1807770839923</v>
      </c>
      <c r="V496" s="150">
        <v>7008.1807770839932</v>
      </c>
      <c r="W496" s="150">
        <v>5983.1807770839932</v>
      </c>
      <c r="X496" s="150">
        <v>5051.1807770839932</v>
      </c>
      <c r="Y496" s="150">
        <v>4221.1807770839932</v>
      </c>
      <c r="Z496" s="150">
        <v>3506.1807770839941</v>
      </c>
      <c r="AA496" s="150">
        <v>2904.1807770839928</v>
      </c>
      <c r="AB496" s="150">
        <v>2410.1807770839928</v>
      </c>
      <c r="AC496" s="150">
        <v>2019.180777083993</v>
      </c>
      <c r="AD496" s="150">
        <v>1722.180777083993</v>
      </c>
      <c r="AE496" s="150">
        <v>1507.180777083993</v>
      </c>
      <c r="AF496" s="150">
        <v>1351.180777083993</v>
      </c>
    </row>
    <row r="497" spans="2:32" x14ac:dyDescent="0.2">
      <c r="B497" s="2" t="s">
        <v>39</v>
      </c>
      <c r="C497" s="2" t="s">
        <v>452</v>
      </c>
      <c r="D497" s="2" t="s">
        <v>416</v>
      </c>
      <c r="E497" s="2" t="s">
        <v>429</v>
      </c>
      <c r="F497" s="2" t="str" cm="1">
        <f t="array" ref="F497">INDEX($E$63:$E$161,MATCH($E497,$D$63:$D$161,0),)</f>
        <v>Distillate</v>
      </c>
      <c r="G497" s="150">
        <v>59121.496362756021</v>
      </c>
      <c r="H497" s="150">
        <v>56196.496362756021</v>
      </c>
      <c r="I497" s="150">
        <v>53221.496362756021</v>
      </c>
      <c r="J497" s="150">
        <v>50209.496362756028</v>
      </c>
      <c r="K497" s="150">
        <v>47157.496362756028</v>
      </c>
      <c r="L497" s="150">
        <v>44065.496362756028</v>
      </c>
      <c r="M497" s="150">
        <v>40984.496362756028</v>
      </c>
      <c r="N497" s="150">
        <v>37917.496362756043</v>
      </c>
      <c r="O497" s="150">
        <v>34867.496362756043</v>
      </c>
      <c r="P497" s="150">
        <v>31839.496362756039</v>
      </c>
      <c r="Q497" s="150">
        <v>28838.496362756039</v>
      </c>
      <c r="R497" s="150">
        <v>25875.496362756028</v>
      </c>
      <c r="S497" s="150">
        <v>22964.496362756028</v>
      </c>
      <c r="T497" s="150">
        <v>20155.496362756028</v>
      </c>
      <c r="U497" s="150">
        <v>17475.496362756028</v>
      </c>
      <c r="V497" s="150">
        <v>14958.49636275603</v>
      </c>
      <c r="W497" s="150">
        <v>12634.49636275603</v>
      </c>
      <c r="X497" s="150">
        <v>10527.49636275603</v>
      </c>
      <c r="Y497" s="150">
        <v>8664.4963627560319</v>
      </c>
      <c r="Z497" s="150">
        <v>7058.4963627560319</v>
      </c>
      <c r="AA497" s="150">
        <v>5703.4963627560319</v>
      </c>
      <c r="AB497" s="150">
        <v>4599.4963627560319</v>
      </c>
      <c r="AC497" s="150">
        <v>3735.496362756031</v>
      </c>
      <c r="AD497" s="150">
        <v>3082.496362756031</v>
      </c>
      <c r="AE497" s="150">
        <v>2611.496362756031</v>
      </c>
      <c r="AF497" s="150">
        <v>2266.496362756031</v>
      </c>
    </row>
    <row r="498" spans="2:32" x14ac:dyDescent="0.2">
      <c r="B498" s="2" t="s">
        <v>39</v>
      </c>
      <c r="C498" s="2" t="s">
        <v>452</v>
      </c>
      <c r="D498" s="2" t="s">
        <v>416</v>
      </c>
      <c r="E498" s="2" t="s">
        <v>430</v>
      </c>
      <c r="F498" s="2" t="str" cm="1">
        <f t="array" ref="F498">INDEX($E$63:$E$161,MATCH($E498,$D$63:$D$161,0),)</f>
        <v>Heat Pump</v>
      </c>
      <c r="G498" s="150">
        <v>40997.398628760391</v>
      </c>
      <c r="H498" s="150">
        <v>45269.398628760377</v>
      </c>
      <c r="I498" s="150">
        <v>51993.398628760391</v>
      </c>
      <c r="J498" s="150">
        <v>60936.398628760391</v>
      </c>
      <c r="K498" s="150">
        <v>70815.398628760391</v>
      </c>
      <c r="L498" s="150">
        <v>82924.398628760406</v>
      </c>
      <c r="M498" s="150">
        <v>95819.398628760406</v>
      </c>
      <c r="N498" s="150">
        <v>108222.39862876041</v>
      </c>
      <c r="O498" s="150">
        <v>120873.39862876041</v>
      </c>
      <c r="P498" s="150">
        <v>133331.39862876039</v>
      </c>
      <c r="Q498" s="150">
        <v>146240.39862876039</v>
      </c>
      <c r="R498" s="150">
        <v>159793.39862876039</v>
      </c>
      <c r="S498" s="150">
        <v>175330.39862876039</v>
      </c>
      <c r="T498" s="150">
        <v>190976.39862876039</v>
      </c>
      <c r="U498" s="150">
        <v>206674.39862876039</v>
      </c>
      <c r="V498" s="150">
        <v>222331.39862876039</v>
      </c>
      <c r="W498" s="150">
        <v>237926.39862876039</v>
      </c>
      <c r="X498" s="150">
        <v>254818.39862876039</v>
      </c>
      <c r="Y498" s="150">
        <v>272575.39862876042</v>
      </c>
      <c r="Z498" s="150">
        <v>290644.39862876042</v>
      </c>
      <c r="AA498" s="150">
        <v>308383.39862876042</v>
      </c>
      <c r="AB498" s="150">
        <v>325419.39862876042</v>
      </c>
      <c r="AC498" s="150">
        <v>341801.39862876042</v>
      </c>
      <c r="AD498" s="150">
        <v>357745.39862876042</v>
      </c>
      <c r="AE498" s="150">
        <v>373864.39862876042</v>
      </c>
      <c r="AF498" s="150">
        <v>389384.3986287603</v>
      </c>
    </row>
    <row r="499" spans="2:32" x14ac:dyDescent="0.2">
      <c r="B499" s="2" t="s">
        <v>39</v>
      </c>
      <c r="C499" s="2" t="s">
        <v>452</v>
      </c>
      <c r="D499" s="2" t="s">
        <v>416</v>
      </c>
      <c r="E499" s="2" t="s">
        <v>431</v>
      </c>
      <c r="F499" s="2" t="str" cm="1">
        <f t="array" ref="F499">INDEX($E$63:$E$161,MATCH($E499,$D$63:$D$161,0),)</f>
        <v>Heat Pump</v>
      </c>
      <c r="G499" s="150">
        <v>0</v>
      </c>
      <c r="H499" s="150">
        <v>0</v>
      </c>
      <c r="I499" s="150">
        <v>0</v>
      </c>
      <c r="J499" s="150">
        <v>0</v>
      </c>
      <c r="K499" s="150">
        <v>0</v>
      </c>
      <c r="L499" s="150">
        <v>0</v>
      </c>
      <c r="M499" s="150">
        <v>252</v>
      </c>
      <c r="N499" s="150">
        <v>765</v>
      </c>
      <c r="O499" s="150">
        <v>1589</v>
      </c>
      <c r="P499" s="150">
        <v>2726</v>
      </c>
      <c r="Q499" s="150">
        <v>4274</v>
      </c>
      <c r="R499" s="150">
        <v>5911</v>
      </c>
      <c r="S499" s="150">
        <v>7798</v>
      </c>
      <c r="T499" s="150">
        <v>9722</v>
      </c>
      <c r="U499" s="150">
        <v>11685</v>
      </c>
      <c r="V499" s="150">
        <v>13681</v>
      </c>
      <c r="W499" s="150">
        <v>15712</v>
      </c>
      <c r="X499" s="150">
        <v>17950</v>
      </c>
      <c r="Y499" s="150">
        <v>20355</v>
      </c>
      <c r="Z499" s="150">
        <v>22869</v>
      </c>
      <c r="AA499" s="150">
        <v>25423</v>
      </c>
      <c r="AB499" s="150">
        <v>27979</v>
      </c>
      <c r="AC499" s="150">
        <v>30539</v>
      </c>
      <c r="AD499" s="150">
        <v>33114</v>
      </c>
      <c r="AE499" s="150">
        <v>35762</v>
      </c>
      <c r="AF499" s="150">
        <v>38363</v>
      </c>
    </row>
    <row r="500" spans="2:32" x14ac:dyDescent="0.2">
      <c r="B500" s="2" t="s">
        <v>39</v>
      </c>
      <c r="C500" s="2" t="s">
        <v>452</v>
      </c>
      <c r="D500" s="2" t="s">
        <v>416</v>
      </c>
      <c r="E500" s="2" t="s">
        <v>432</v>
      </c>
      <c r="F500" s="2" t="str" cm="1">
        <f t="array" ref="F500">INDEX($E$63:$E$161,MATCH($E500,$D$63:$D$161,0),)</f>
        <v>Heat Pump</v>
      </c>
      <c r="G500" s="150">
        <v>0</v>
      </c>
      <c r="H500" s="150">
        <v>0</v>
      </c>
      <c r="I500" s="150">
        <v>0</v>
      </c>
      <c r="J500" s="150">
        <v>0</v>
      </c>
      <c r="K500" s="150">
        <v>0</v>
      </c>
      <c r="L500" s="150">
        <v>0</v>
      </c>
      <c r="M500" s="150">
        <v>252</v>
      </c>
      <c r="N500" s="150">
        <v>765</v>
      </c>
      <c r="O500" s="150">
        <v>1589</v>
      </c>
      <c r="P500" s="150">
        <v>2726</v>
      </c>
      <c r="Q500" s="150">
        <v>4274</v>
      </c>
      <c r="R500" s="150">
        <v>5911</v>
      </c>
      <c r="S500" s="150">
        <v>7798</v>
      </c>
      <c r="T500" s="150">
        <v>9722</v>
      </c>
      <c r="U500" s="150">
        <v>11685</v>
      </c>
      <c r="V500" s="150">
        <v>13681</v>
      </c>
      <c r="W500" s="150">
        <v>15712</v>
      </c>
      <c r="X500" s="150">
        <v>17950</v>
      </c>
      <c r="Y500" s="150">
        <v>20355</v>
      </c>
      <c r="Z500" s="150">
        <v>22869</v>
      </c>
      <c r="AA500" s="150">
        <v>25423</v>
      </c>
      <c r="AB500" s="150">
        <v>27979</v>
      </c>
      <c r="AC500" s="150">
        <v>30539</v>
      </c>
      <c r="AD500" s="150">
        <v>33114</v>
      </c>
      <c r="AE500" s="150">
        <v>35762</v>
      </c>
      <c r="AF500" s="150">
        <v>38363</v>
      </c>
    </row>
    <row r="501" spans="2:32" x14ac:dyDescent="0.2">
      <c r="B501" s="2" t="s">
        <v>39</v>
      </c>
      <c r="C501" s="2" t="s">
        <v>452</v>
      </c>
      <c r="D501" s="2" t="s">
        <v>416</v>
      </c>
      <c r="E501" s="2" t="s">
        <v>433</v>
      </c>
      <c r="F501" s="2" t="str" cm="1">
        <f t="array" ref="F501">INDEX($E$63:$E$161,MATCH($E501,$D$63:$D$161,0),)</f>
        <v>Distillate</v>
      </c>
      <c r="G501" s="150">
        <v>2229</v>
      </c>
      <c r="H501" s="150">
        <v>2920</v>
      </c>
      <c r="I501" s="150">
        <v>3470</v>
      </c>
      <c r="J501" s="150">
        <v>3937</v>
      </c>
      <c r="K501" s="150">
        <v>4306</v>
      </c>
      <c r="L501" s="150">
        <v>4579</v>
      </c>
      <c r="M501" s="150">
        <v>4834</v>
      </c>
      <c r="N501" s="150">
        <v>5069</v>
      </c>
      <c r="O501" s="150">
        <v>5284</v>
      </c>
      <c r="P501" s="150">
        <v>5478</v>
      </c>
      <c r="Q501" s="150">
        <v>5652</v>
      </c>
      <c r="R501" s="150">
        <v>5799</v>
      </c>
      <c r="S501" s="150">
        <v>5922</v>
      </c>
      <c r="T501" s="150">
        <v>6010</v>
      </c>
      <c r="U501" s="150">
        <v>6052</v>
      </c>
      <c r="V501" s="150">
        <v>6042</v>
      </c>
      <c r="W501" s="150">
        <v>5979</v>
      </c>
      <c r="X501" s="150">
        <v>5850</v>
      </c>
      <c r="Y501" s="150">
        <v>5654</v>
      </c>
      <c r="Z501" s="150">
        <v>5425</v>
      </c>
      <c r="AA501" s="150">
        <v>5149</v>
      </c>
      <c r="AB501" s="150">
        <v>4842</v>
      </c>
      <c r="AC501" s="150">
        <v>4510</v>
      </c>
      <c r="AD501" s="150">
        <v>4163</v>
      </c>
      <c r="AE501" s="150">
        <v>3814</v>
      </c>
      <c r="AF501" s="150">
        <v>3481</v>
      </c>
    </row>
    <row r="502" spans="2:32" x14ac:dyDescent="0.2">
      <c r="B502" s="2" t="s">
        <v>39</v>
      </c>
      <c r="C502" s="2" t="s">
        <v>452</v>
      </c>
      <c r="D502" s="2" t="s">
        <v>416</v>
      </c>
      <c r="E502" s="2" t="s">
        <v>434</v>
      </c>
      <c r="F502" s="2" t="str" cm="1">
        <f t="array" ref="F502">INDEX($E$63:$E$161,MATCH($E502,$D$63:$D$161,0),)</f>
        <v>Distillate</v>
      </c>
      <c r="G502" s="150">
        <v>5074</v>
      </c>
      <c r="H502" s="150">
        <v>6642</v>
      </c>
      <c r="I502" s="150">
        <v>7894</v>
      </c>
      <c r="J502" s="150">
        <v>8956</v>
      </c>
      <c r="K502" s="150">
        <v>9797</v>
      </c>
      <c r="L502" s="150">
        <v>10419</v>
      </c>
      <c r="M502" s="150">
        <v>11001</v>
      </c>
      <c r="N502" s="150">
        <v>11539</v>
      </c>
      <c r="O502" s="150">
        <v>12025</v>
      </c>
      <c r="P502" s="150">
        <v>12458</v>
      </c>
      <c r="Q502" s="150">
        <v>12834</v>
      </c>
      <c r="R502" s="150">
        <v>13158</v>
      </c>
      <c r="S502" s="150">
        <v>13420</v>
      </c>
      <c r="T502" s="150">
        <v>13591</v>
      </c>
      <c r="U502" s="150">
        <v>13663</v>
      </c>
      <c r="V502" s="150">
        <v>13618</v>
      </c>
      <c r="W502" s="150">
        <v>13440</v>
      </c>
      <c r="X502" s="150">
        <v>13123</v>
      </c>
      <c r="Y502" s="150">
        <v>12661</v>
      </c>
      <c r="Z502" s="150">
        <v>12100</v>
      </c>
      <c r="AA502" s="150">
        <v>11454</v>
      </c>
      <c r="AB502" s="150">
        <v>10739</v>
      </c>
      <c r="AC502" s="150">
        <v>9977</v>
      </c>
      <c r="AD502" s="150">
        <v>9186</v>
      </c>
      <c r="AE502" s="150">
        <v>8394</v>
      </c>
      <c r="AF502" s="150">
        <v>7634</v>
      </c>
    </row>
    <row r="503" spans="2:32" x14ac:dyDescent="0.2">
      <c r="B503" s="2" t="s">
        <v>39</v>
      </c>
      <c r="C503" s="2" t="s">
        <v>452</v>
      </c>
      <c r="D503" s="2" t="s">
        <v>416</v>
      </c>
      <c r="E503" s="2" t="s">
        <v>435</v>
      </c>
      <c r="F503" s="2" t="str" cm="1">
        <f t="array" ref="F503">INDEX($E$63:$E$161,MATCH($E503,$D$63:$D$161,0),)</f>
        <v>Gas</v>
      </c>
      <c r="G503" s="150">
        <v>15356</v>
      </c>
      <c r="H503" s="150">
        <v>20432</v>
      </c>
      <c r="I503" s="150">
        <v>25176</v>
      </c>
      <c r="J503" s="150">
        <v>29649</v>
      </c>
      <c r="K503" s="150">
        <v>34048</v>
      </c>
      <c r="L503" s="150">
        <v>38179</v>
      </c>
      <c r="M503" s="150">
        <v>42115</v>
      </c>
      <c r="N503" s="150">
        <v>46033</v>
      </c>
      <c r="O503" s="150">
        <v>49797</v>
      </c>
      <c r="P503" s="150">
        <v>53449</v>
      </c>
      <c r="Q503" s="150">
        <v>56859</v>
      </c>
      <c r="R503" s="150">
        <v>60081</v>
      </c>
      <c r="S503" s="150">
        <v>62903</v>
      </c>
      <c r="T503" s="150">
        <v>65521</v>
      </c>
      <c r="U503" s="150">
        <v>67876</v>
      </c>
      <c r="V503" s="150">
        <v>69925</v>
      </c>
      <c r="W503" s="150">
        <v>71608</v>
      </c>
      <c r="X503" s="150">
        <v>72685</v>
      </c>
      <c r="Y503" s="150">
        <v>73185</v>
      </c>
      <c r="Z503" s="150">
        <v>73105</v>
      </c>
      <c r="AA503" s="150">
        <v>72566</v>
      </c>
      <c r="AB503" s="150">
        <v>71648</v>
      </c>
      <c r="AC503" s="150">
        <v>70364</v>
      </c>
      <c r="AD503" s="150">
        <v>68730</v>
      </c>
      <c r="AE503" s="150">
        <v>66690</v>
      </c>
      <c r="AF503" s="150">
        <v>64504</v>
      </c>
    </row>
    <row r="504" spans="2:32" x14ac:dyDescent="0.2">
      <c r="B504" s="2" t="s">
        <v>39</v>
      </c>
      <c r="C504" s="2" t="s">
        <v>452</v>
      </c>
      <c r="D504" s="2" t="s">
        <v>416</v>
      </c>
      <c r="E504" s="2" t="s">
        <v>436</v>
      </c>
      <c r="F504" s="2" t="str" cm="1">
        <f t="array" ref="F504">INDEX($E$63:$E$161,MATCH($E504,$D$63:$D$161,0),)</f>
        <v>Gas</v>
      </c>
      <c r="G504" s="150">
        <v>104194</v>
      </c>
      <c r="H504" s="150">
        <v>138632</v>
      </c>
      <c r="I504" s="150">
        <v>170825</v>
      </c>
      <c r="J504" s="150">
        <v>201169</v>
      </c>
      <c r="K504" s="150">
        <v>231009</v>
      </c>
      <c r="L504" s="150">
        <v>259035</v>
      </c>
      <c r="M504" s="150">
        <v>285705</v>
      </c>
      <c r="N504" s="150">
        <v>312219</v>
      </c>
      <c r="O504" s="150">
        <v>337646</v>
      </c>
      <c r="P504" s="150">
        <v>362304</v>
      </c>
      <c r="Q504" s="150">
        <v>385292</v>
      </c>
      <c r="R504" s="150">
        <v>407001</v>
      </c>
      <c r="S504" s="150">
        <v>425970</v>
      </c>
      <c r="T504" s="150">
        <v>443509</v>
      </c>
      <c r="U504" s="150">
        <v>459299</v>
      </c>
      <c r="V504" s="150">
        <v>472987</v>
      </c>
      <c r="W504" s="150">
        <v>484183</v>
      </c>
      <c r="X504" s="150">
        <v>491258</v>
      </c>
      <c r="Y504" s="150">
        <v>494415</v>
      </c>
      <c r="Z504" s="150">
        <v>493665</v>
      </c>
      <c r="AA504" s="150">
        <v>489849</v>
      </c>
      <c r="AB504" s="150">
        <v>483458</v>
      </c>
      <c r="AC504" s="150">
        <v>474630</v>
      </c>
      <c r="AD504" s="150">
        <v>463441</v>
      </c>
      <c r="AE504" s="150">
        <v>449514</v>
      </c>
      <c r="AF504" s="150">
        <v>434614</v>
      </c>
    </row>
    <row r="505" spans="2:32" x14ac:dyDescent="0.2">
      <c r="B505" s="2" t="s">
        <v>39</v>
      </c>
      <c r="C505" s="2" t="s">
        <v>452</v>
      </c>
      <c r="D505" s="2" t="s">
        <v>416</v>
      </c>
      <c r="E505" s="2" t="s">
        <v>422</v>
      </c>
      <c r="F505" s="2" t="str" cm="1">
        <f t="array" ref="F505">INDEX($E$63:$E$161,MATCH($E505,$D$63:$D$161,0),)</f>
        <v>Electric Resistance</v>
      </c>
      <c r="G505" s="150">
        <v>141407.82561673489</v>
      </c>
      <c r="H505" s="150">
        <v>138896.82561673489</v>
      </c>
      <c r="I505" s="150">
        <v>136057.82561673489</v>
      </c>
      <c r="J505" s="150">
        <v>132896.82561673489</v>
      </c>
      <c r="K505" s="150">
        <v>129409.8256167349</v>
      </c>
      <c r="L505" s="150">
        <v>125594.8256167349</v>
      </c>
      <c r="M505" s="150">
        <v>121704.8256167349</v>
      </c>
      <c r="N505" s="150">
        <v>117734.8256167349</v>
      </c>
      <c r="O505" s="150">
        <v>113692.8256167349</v>
      </c>
      <c r="P505" s="150">
        <v>109590.8256167349</v>
      </c>
      <c r="Q505" s="150">
        <v>105438.8256167349</v>
      </c>
      <c r="R505" s="150">
        <v>101230.8256167349</v>
      </c>
      <c r="S505" s="150">
        <v>96451.825616734917</v>
      </c>
      <c r="T505" s="150">
        <v>91669.825616734917</v>
      </c>
      <c r="U505" s="150">
        <v>86908.825616734917</v>
      </c>
      <c r="V505" s="150">
        <v>82194.825616734917</v>
      </c>
      <c r="W505" s="150">
        <v>77555.825616734917</v>
      </c>
      <c r="X505" s="150">
        <v>72475.825616734917</v>
      </c>
      <c r="Y505" s="150">
        <v>67109.825616734917</v>
      </c>
      <c r="Z505" s="150">
        <v>62009.825616734917</v>
      </c>
      <c r="AA505" s="150">
        <v>57191.825616734917</v>
      </c>
      <c r="AB505" s="150">
        <v>52674.825616734917</v>
      </c>
      <c r="AC505" s="150">
        <v>48464.825616734917</v>
      </c>
      <c r="AD505" s="150">
        <v>44554.825616734917</v>
      </c>
      <c r="AE505" s="150">
        <v>40936.825616734917</v>
      </c>
      <c r="AF505" s="150">
        <v>37579.825616734917</v>
      </c>
    </row>
    <row r="506" spans="2:32" x14ac:dyDescent="0.2">
      <c r="B506" s="2" t="s">
        <v>39</v>
      </c>
      <c r="C506" s="2" t="s">
        <v>452</v>
      </c>
      <c r="D506" s="2" t="s">
        <v>416</v>
      </c>
      <c r="E506" s="2" t="s">
        <v>437</v>
      </c>
      <c r="F506" s="2" t="str" cm="1">
        <f t="array" ref="F506">INDEX($E$63:$E$161,MATCH($E506,$D$63:$D$161,0),)</f>
        <v>Gas</v>
      </c>
      <c r="G506" s="150">
        <v>109726.17127939709</v>
      </c>
      <c r="H506" s="150">
        <v>104526.17127939709</v>
      </c>
      <c r="I506" s="150">
        <v>99337.171279397124</v>
      </c>
      <c r="J506" s="150">
        <v>94131.171279397124</v>
      </c>
      <c r="K506" s="150">
        <v>88922.171279397109</v>
      </c>
      <c r="L506" s="150">
        <v>83687.171279397109</v>
      </c>
      <c r="M506" s="150">
        <v>78446.171279397109</v>
      </c>
      <c r="N506" s="150">
        <v>73238.171279397109</v>
      </c>
      <c r="O506" s="150">
        <v>68051.171279397109</v>
      </c>
      <c r="P506" s="150">
        <v>62915.171279397109</v>
      </c>
      <c r="Q506" s="150">
        <v>57815.171279397109</v>
      </c>
      <c r="R506" s="150">
        <v>52776.171279397109</v>
      </c>
      <c r="S506" s="150">
        <v>47784.171279397109</v>
      </c>
      <c r="T506" s="150">
        <v>42963.171279397109</v>
      </c>
      <c r="U506" s="150">
        <v>38368.171279397109</v>
      </c>
      <c r="V506" s="150">
        <v>34064.171279397109</v>
      </c>
      <c r="W506" s="150">
        <v>30099.171279397109</v>
      </c>
      <c r="X506" s="150">
        <v>26488.171279397109</v>
      </c>
      <c r="Y506" s="150">
        <v>23267.171279397109</v>
      </c>
      <c r="Z506" s="150">
        <v>20463.171279397109</v>
      </c>
      <c r="AA506" s="150">
        <v>18090.171279397109</v>
      </c>
      <c r="AB506" s="150">
        <v>16145.171279397109</v>
      </c>
      <c r="AC506" s="150">
        <v>14594.171279397109</v>
      </c>
      <c r="AD506" s="150">
        <v>13391.171279397109</v>
      </c>
      <c r="AE506" s="150">
        <v>12463.171279397109</v>
      </c>
      <c r="AF506" s="150">
        <v>11737.171279397109</v>
      </c>
    </row>
    <row r="507" spans="2:32" x14ac:dyDescent="0.2">
      <c r="B507" s="2" t="s">
        <v>39</v>
      </c>
      <c r="C507" s="2" t="s">
        <v>452</v>
      </c>
      <c r="D507" s="2" t="s">
        <v>416</v>
      </c>
      <c r="E507" s="2" t="s">
        <v>438</v>
      </c>
      <c r="F507" s="2" t="str" cm="1">
        <f t="array" ref="F507">INDEX($E$63:$E$161,MATCH($E507,$D$63:$D$161,0),)</f>
        <v>Gas</v>
      </c>
      <c r="G507" s="150">
        <v>742504.64748920233</v>
      </c>
      <c r="H507" s="150">
        <v>707005.64748920233</v>
      </c>
      <c r="I507" s="150">
        <v>671567.64748920233</v>
      </c>
      <c r="J507" s="150">
        <v>635971.64748920233</v>
      </c>
      <c r="K507" s="150">
        <v>600408.64748920233</v>
      </c>
      <c r="L507" s="150">
        <v>564673.64748920233</v>
      </c>
      <c r="M507" s="150">
        <v>528881.64748920221</v>
      </c>
      <c r="N507" s="150">
        <v>493325.64748920233</v>
      </c>
      <c r="O507" s="150">
        <v>457936.64748920233</v>
      </c>
      <c r="P507" s="150">
        <v>422896.64748920233</v>
      </c>
      <c r="Q507" s="150">
        <v>388110.64748920233</v>
      </c>
      <c r="R507" s="150">
        <v>353715.64748920233</v>
      </c>
      <c r="S507" s="150">
        <v>319668.64748920233</v>
      </c>
      <c r="T507" s="150">
        <v>286810.64748920233</v>
      </c>
      <c r="U507" s="150">
        <v>255510.6474892023</v>
      </c>
      <c r="V507" s="150">
        <v>226163.6474892023</v>
      </c>
      <c r="W507" s="150">
        <v>199153.6474892023</v>
      </c>
      <c r="X507" s="150">
        <v>174550.6474892023</v>
      </c>
      <c r="Y507" s="150">
        <v>152625.6474892023</v>
      </c>
      <c r="Z507" s="150">
        <v>133545.6474892023</v>
      </c>
      <c r="AA507" s="150">
        <v>117391.6474892023</v>
      </c>
      <c r="AB507" s="150">
        <v>104146.6474892023</v>
      </c>
      <c r="AC507" s="150">
        <v>93603.647489202325</v>
      </c>
      <c r="AD507" s="150">
        <v>85419.647489202325</v>
      </c>
      <c r="AE507" s="150">
        <v>79121.647489202325</v>
      </c>
      <c r="AF507" s="150">
        <v>74197.647489202325</v>
      </c>
    </row>
    <row r="508" spans="2:32" x14ac:dyDescent="0.2">
      <c r="B508" s="2" t="s">
        <v>39</v>
      </c>
      <c r="C508" s="2" t="s">
        <v>452</v>
      </c>
      <c r="D508" s="2" t="s">
        <v>416</v>
      </c>
      <c r="E508" s="2" t="s">
        <v>439</v>
      </c>
      <c r="F508" s="2" t="str" cm="1">
        <f t="array" ref="F508">INDEX($E$63:$E$161,MATCH($E508,$D$63:$D$161,0),)</f>
        <v>Heat Pump</v>
      </c>
      <c r="G508" s="150">
        <v>2940</v>
      </c>
      <c r="H508" s="150">
        <v>4255</v>
      </c>
      <c r="I508" s="150">
        <v>6479</v>
      </c>
      <c r="J508" s="150">
        <v>9442</v>
      </c>
      <c r="K508" s="150">
        <v>12716</v>
      </c>
      <c r="L508" s="150">
        <v>16735</v>
      </c>
      <c r="M508" s="150">
        <v>21194</v>
      </c>
      <c r="N508" s="150">
        <v>25666</v>
      </c>
      <c r="O508" s="150">
        <v>30440</v>
      </c>
      <c r="P508" s="150">
        <v>35367</v>
      </c>
      <c r="Q508" s="150">
        <v>40728</v>
      </c>
      <c r="R508" s="150">
        <v>46372</v>
      </c>
      <c r="S508" s="150">
        <v>52850</v>
      </c>
      <c r="T508" s="150">
        <v>59400</v>
      </c>
      <c r="U508" s="150">
        <v>66010</v>
      </c>
      <c r="V508" s="150">
        <v>72640</v>
      </c>
      <c r="W508" s="150">
        <v>79286</v>
      </c>
      <c r="X508" s="150">
        <v>86519</v>
      </c>
      <c r="Y508" s="150">
        <v>94148</v>
      </c>
      <c r="Z508" s="150">
        <v>101956</v>
      </c>
      <c r="AA508" s="150">
        <v>109668</v>
      </c>
      <c r="AB508" s="150">
        <v>117134</v>
      </c>
      <c r="AC508" s="150">
        <v>124384</v>
      </c>
      <c r="AD508" s="150">
        <v>131489</v>
      </c>
      <c r="AE508" s="150">
        <v>138695</v>
      </c>
      <c r="AF508" s="150">
        <v>145644</v>
      </c>
    </row>
    <row r="509" spans="2:32" x14ac:dyDescent="0.2">
      <c r="B509" s="2" t="s">
        <v>39</v>
      </c>
      <c r="C509" s="2" t="s">
        <v>452</v>
      </c>
      <c r="D509" s="2" t="s">
        <v>416</v>
      </c>
      <c r="E509" s="2" t="s">
        <v>440</v>
      </c>
      <c r="F509" s="2" t="str" cm="1">
        <f t="array" ref="F509">INDEX($E$63:$E$161,MATCH($E509,$D$63:$D$161,0),)</f>
        <v>Other</v>
      </c>
      <c r="G509" s="150">
        <v>15050.45283289968</v>
      </c>
      <c r="H509" s="150">
        <v>15079.45283289968</v>
      </c>
      <c r="I509" s="150">
        <v>15109.45283289968</v>
      </c>
      <c r="J509" s="150">
        <v>15132.45283289968</v>
      </c>
      <c r="K509" s="150">
        <v>15155.45283289968</v>
      </c>
      <c r="L509" s="150">
        <v>15179.45283289968</v>
      </c>
      <c r="M509" s="150">
        <v>15206.45283289968</v>
      </c>
      <c r="N509" s="150">
        <v>15230.45283289968</v>
      </c>
      <c r="O509" s="150">
        <v>15254.45283289968</v>
      </c>
      <c r="P509" s="150">
        <v>15281.45283289968</v>
      </c>
      <c r="Q509" s="150">
        <v>15302.45283289968</v>
      </c>
      <c r="R509" s="150">
        <v>15322.45283289968</v>
      </c>
      <c r="S509" s="150">
        <v>15343.45283289968</v>
      </c>
      <c r="T509" s="150">
        <v>15370.45283289968</v>
      </c>
      <c r="U509" s="150">
        <v>15391.45283289968</v>
      </c>
      <c r="V509" s="150">
        <v>15408.45283289968</v>
      </c>
      <c r="W509" s="150">
        <v>15424.45283289968</v>
      </c>
      <c r="X509" s="150">
        <v>15436.45283289968</v>
      </c>
      <c r="Y509" s="150">
        <v>15446.45283289968</v>
      </c>
      <c r="Z509" s="150">
        <v>15455.45283289968</v>
      </c>
      <c r="AA509" s="150">
        <v>15463.45283289968</v>
      </c>
      <c r="AB509" s="150">
        <v>15468.45283289968</v>
      </c>
      <c r="AC509" s="150">
        <v>15471.45283289968</v>
      </c>
      <c r="AD509" s="150">
        <v>15472.45283289968</v>
      </c>
      <c r="AE509" s="150">
        <v>15473.45283289968</v>
      </c>
      <c r="AF509" s="150">
        <v>15474.45283289968</v>
      </c>
    </row>
    <row r="510" spans="2:32" x14ac:dyDescent="0.2">
      <c r="B510" s="2" t="s">
        <v>39</v>
      </c>
      <c r="C510" s="2" t="s">
        <v>452</v>
      </c>
      <c r="D510" s="2" t="s">
        <v>416</v>
      </c>
      <c r="E510" s="2" t="s">
        <v>441</v>
      </c>
      <c r="F510" s="2" t="str" cm="1">
        <f t="array" ref="F510">INDEX($E$63:$E$161,MATCH($E510,$D$63:$D$161,0),)</f>
        <v>Other</v>
      </c>
      <c r="G510" s="150">
        <v>450.86418579966789</v>
      </c>
      <c r="H510" s="150">
        <v>461.86418579966789</v>
      </c>
      <c r="I510" s="150">
        <v>472.86418579966789</v>
      </c>
      <c r="J510" s="150">
        <v>483.86418579966789</v>
      </c>
      <c r="K510" s="150">
        <v>494.86418579966789</v>
      </c>
      <c r="L510" s="150">
        <v>505.86418579966789</v>
      </c>
      <c r="M510" s="150">
        <v>516.86418579966789</v>
      </c>
      <c r="N510" s="150">
        <v>527.86418579966789</v>
      </c>
      <c r="O510" s="150">
        <v>538.86418579966789</v>
      </c>
      <c r="P510" s="150">
        <v>549.86418579966789</v>
      </c>
      <c r="Q510" s="150">
        <v>560.86418579966789</v>
      </c>
      <c r="R510" s="150">
        <v>571.86418579966789</v>
      </c>
      <c r="S510" s="150">
        <v>582.86418579966789</v>
      </c>
      <c r="T510" s="150">
        <v>593.86418579966789</v>
      </c>
      <c r="U510" s="150">
        <v>604.86418579966789</v>
      </c>
      <c r="V510" s="150">
        <v>615.86418579966789</v>
      </c>
      <c r="W510" s="150">
        <v>626.86418579966789</v>
      </c>
      <c r="X510" s="150">
        <v>637.86418579966789</v>
      </c>
      <c r="Y510" s="150">
        <v>648.86418579966789</v>
      </c>
      <c r="Z510" s="150">
        <v>659.86418579966789</v>
      </c>
      <c r="AA510" s="150">
        <v>670.86418579966789</v>
      </c>
      <c r="AB510" s="150">
        <v>681.86418579966789</v>
      </c>
      <c r="AC510" s="150">
        <v>692.86418579966789</v>
      </c>
      <c r="AD510" s="150">
        <v>703.86418579966789</v>
      </c>
      <c r="AE510" s="150">
        <v>714.86418579966789</v>
      </c>
      <c r="AF510" s="150">
        <v>725.86418579966789</v>
      </c>
    </row>
    <row r="511" spans="2:32" x14ac:dyDescent="0.2">
      <c r="B511" s="2"/>
      <c r="C511" s="2"/>
      <c r="D511" s="2" t="s">
        <v>448</v>
      </c>
      <c r="E511" s="2"/>
      <c r="F511" s="2"/>
      <c r="G511" s="150"/>
      <c r="H511" s="150"/>
      <c r="I511" s="150"/>
      <c r="J511" s="150"/>
      <c r="K511" s="150"/>
      <c r="L511" s="150"/>
      <c r="M511" s="150"/>
      <c r="N511" s="150"/>
      <c r="O511" s="150"/>
      <c r="P511" s="150"/>
      <c r="Q511" s="150"/>
      <c r="R511" s="150"/>
      <c r="S511" s="150"/>
      <c r="T511" s="150"/>
      <c r="U511" s="150"/>
      <c r="V511" s="150"/>
      <c r="W511" s="150"/>
      <c r="X511" s="150"/>
      <c r="Y511" s="150"/>
      <c r="Z511" s="150"/>
      <c r="AA511" s="150"/>
      <c r="AB511" s="150"/>
      <c r="AC511" s="150"/>
      <c r="AD511" s="150"/>
      <c r="AE511" s="150"/>
      <c r="AF511" s="150"/>
    </row>
    <row r="512" spans="2:32" x14ac:dyDescent="0.2">
      <c r="B512" s="2" t="s">
        <v>35</v>
      </c>
      <c r="C512" s="2" t="s">
        <v>452</v>
      </c>
      <c r="D512" s="2" t="s">
        <v>416</v>
      </c>
      <c r="E512" s="2" t="s">
        <v>428</v>
      </c>
      <c r="F512" s="2" t="str" cm="1">
        <f t="array" ref="F512">INDEX($E$63:$E$161,MATCH($E512,$D$63:$D$161,0),)</f>
        <v>Distillate</v>
      </c>
      <c r="G512" s="150">
        <v>26277.180777083999</v>
      </c>
      <c r="H512" s="150">
        <v>25017.180777083999</v>
      </c>
      <c r="I512" s="150">
        <v>23742.180777083999</v>
      </c>
      <c r="J512" s="150">
        <v>22453.180777083999</v>
      </c>
      <c r="K512" s="150">
        <v>21157.180777083999</v>
      </c>
      <c r="L512" s="150">
        <v>19855.180777083999</v>
      </c>
      <c r="M512" s="150">
        <v>18550.180777083999</v>
      </c>
      <c r="N512" s="150">
        <v>17252.180777083991</v>
      </c>
      <c r="O512" s="150">
        <v>15957.18077708399</v>
      </c>
      <c r="P512" s="150">
        <v>14674.18077708399</v>
      </c>
      <c r="Q512" s="150">
        <v>13402.18077708399</v>
      </c>
      <c r="R512" s="150">
        <v>12148.18077708399</v>
      </c>
      <c r="S512" s="150">
        <v>10916.18077708399</v>
      </c>
      <c r="T512" s="150">
        <v>9723.1807770839914</v>
      </c>
      <c r="U512" s="150">
        <v>8582.1807770839932</v>
      </c>
      <c r="V512" s="150">
        <v>7515.1807770839932</v>
      </c>
      <c r="W512" s="150">
        <v>6532.1807770839932</v>
      </c>
      <c r="X512" s="150">
        <v>5645.1807770839932</v>
      </c>
      <c r="Y512" s="150">
        <v>4858.1807770839932</v>
      </c>
      <c r="Z512" s="150">
        <v>4181.1807770839932</v>
      </c>
      <c r="AA512" s="150">
        <v>3615.1807770839941</v>
      </c>
      <c r="AB512" s="150">
        <v>3151.1807770839928</v>
      </c>
      <c r="AC512" s="150">
        <v>2787.1807770839928</v>
      </c>
      <c r="AD512" s="150">
        <v>2514.1807770839928</v>
      </c>
      <c r="AE512" s="150">
        <v>2318.1807770839928</v>
      </c>
      <c r="AF512" s="150">
        <v>2173.1807770839928</v>
      </c>
    </row>
    <row r="513" spans="2:32" x14ac:dyDescent="0.2">
      <c r="B513" s="2" t="s">
        <v>35</v>
      </c>
      <c r="C513" s="2" t="s">
        <v>452</v>
      </c>
      <c r="D513" s="2" t="s">
        <v>416</v>
      </c>
      <c r="E513" s="2" t="s">
        <v>429</v>
      </c>
      <c r="F513" s="2" t="str" cm="1">
        <f t="array" ref="F513">INDEX($E$63:$E$161,MATCH($E513,$D$63:$D$161,0),)</f>
        <v>Distillate</v>
      </c>
      <c r="G513" s="150">
        <v>59121.496362756021</v>
      </c>
      <c r="H513" s="150">
        <v>56196.496362756021</v>
      </c>
      <c r="I513" s="150">
        <v>53256.496362756021</v>
      </c>
      <c r="J513" s="150">
        <v>50293.496362756028</v>
      </c>
      <c r="K513" s="150">
        <v>47307.496362756028</v>
      </c>
      <c r="L513" s="150">
        <v>44300.496362756028</v>
      </c>
      <c r="M513" s="150">
        <v>41307.496362756028</v>
      </c>
      <c r="N513" s="150">
        <v>38329.496362756043</v>
      </c>
      <c r="O513" s="150">
        <v>35370.496362756043</v>
      </c>
      <c r="P513" s="150">
        <v>32432.496362756039</v>
      </c>
      <c r="Q513" s="150">
        <v>29522.496362756039</v>
      </c>
      <c r="R513" s="150">
        <v>26651.496362756028</v>
      </c>
      <c r="S513" s="150">
        <v>23836.496362756028</v>
      </c>
      <c r="T513" s="150">
        <v>21122.496362756028</v>
      </c>
      <c r="U513" s="150">
        <v>18539.496362756028</v>
      </c>
      <c r="V513" s="150">
        <v>16116.49636275603</v>
      </c>
      <c r="W513" s="150">
        <v>13889.49636275603</v>
      </c>
      <c r="X513" s="150">
        <v>11880.49636275603</v>
      </c>
      <c r="Y513" s="150">
        <v>10114.49636275603</v>
      </c>
      <c r="Z513" s="150">
        <v>8596.4963627560319</v>
      </c>
      <c r="AA513" s="150">
        <v>7318.4963627560319</v>
      </c>
      <c r="AB513" s="150">
        <v>6283.4963627560319</v>
      </c>
      <c r="AC513" s="150">
        <v>5472.4963627560319</v>
      </c>
      <c r="AD513" s="150">
        <v>4860.4963627560319</v>
      </c>
      <c r="AE513" s="150">
        <v>4419.4963627560319</v>
      </c>
      <c r="AF513" s="150">
        <v>4090.496362756031</v>
      </c>
    </row>
    <row r="514" spans="2:32" x14ac:dyDescent="0.2">
      <c r="B514" s="2" t="s">
        <v>35</v>
      </c>
      <c r="C514" s="2" t="s">
        <v>452</v>
      </c>
      <c r="D514" s="2" t="s">
        <v>416</v>
      </c>
      <c r="E514" s="2" t="s">
        <v>430</v>
      </c>
      <c r="F514" s="2" t="str" cm="1">
        <f t="array" ref="F514">INDEX($E$63:$E$161,MATCH($E514,$D$63:$D$161,0),)</f>
        <v>Heat Pump</v>
      </c>
      <c r="G514" s="150">
        <v>40008.398628760391</v>
      </c>
      <c r="H514" s="150">
        <v>43156.398628760377</v>
      </c>
      <c r="I514" s="150">
        <v>46493.398628760391</v>
      </c>
      <c r="J514" s="150">
        <v>50058.398628760391</v>
      </c>
      <c r="K514" s="150">
        <v>53868.398628760391</v>
      </c>
      <c r="L514" s="150">
        <v>57916.398628760391</v>
      </c>
      <c r="M514" s="150">
        <v>61995.398628760391</v>
      </c>
      <c r="N514" s="150">
        <v>66102.398628760391</v>
      </c>
      <c r="O514" s="150">
        <v>70224.398628760391</v>
      </c>
      <c r="P514" s="150">
        <v>74320.398628760391</v>
      </c>
      <c r="Q514" s="150">
        <v>78379.398628760391</v>
      </c>
      <c r="R514" s="150">
        <v>82568.398628760391</v>
      </c>
      <c r="S514" s="150">
        <v>86860.398628760391</v>
      </c>
      <c r="T514" s="150">
        <v>91178.398628760406</v>
      </c>
      <c r="U514" s="150">
        <v>95496.398628760406</v>
      </c>
      <c r="V514" s="150">
        <v>99789.398628760406</v>
      </c>
      <c r="W514" s="150">
        <v>104022.39862876041</v>
      </c>
      <c r="X514" s="150">
        <v>108173.39862876041</v>
      </c>
      <c r="Y514" s="150">
        <v>112215.39862876041</v>
      </c>
      <c r="Z514" s="150">
        <v>116114.39862876041</v>
      </c>
      <c r="AA514" s="150">
        <v>119885.39862876041</v>
      </c>
      <c r="AB514" s="150">
        <v>123515.39862876041</v>
      </c>
      <c r="AC514" s="150">
        <v>127016.39862876041</v>
      </c>
      <c r="AD514" s="150">
        <v>130397.39862876041</v>
      </c>
      <c r="AE514" s="150">
        <v>133685.39862876039</v>
      </c>
      <c r="AF514" s="150">
        <v>136947.39862876039</v>
      </c>
    </row>
    <row r="515" spans="2:32" x14ac:dyDescent="0.2">
      <c r="B515" s="2" t="s">
        <v>35</v>
      </c>
      <c r="C515" s="2" t="s">
        <v>452</v>
      </c>
      <c r="D515" s="2" t="s">
        <v>416</v>
      </c>
      <c r="E515" s="2" t="s">
        <v>431</v>
      </c>
      <c r="F515" s="2" t="str" cm="1">
        <f t="array" ref="F515">INDEX($E$63:$E$161,MATCH($E515,$D$63:$D$161,0),)</f>
        <v>Heat Pump</v>
      </c>
      <c r="G515" s="150">
        <v>0</v>
      </c>
      <c r="H515" s="150">
        <v>0</v>
      </c>
      <c r="I515" s="150">
        <v>0</v>
      </c>
      <c r="J515" s="150">
        <v>0</v>
      </c>
      <c r="K515" s="150">
        <v>0</v>
      </c>
      <c r="L515" s="150">
        <v>0</v>
      </c>
      <c r="M515" s="150">
        <v>78</v>
      </c>
      <c r="N515" s="150">
        <v>245</v>
      </c>
      <c r="O515" s="150">
        <v>515</v>
      </c>
      <c r="P515" s="150">
        <v>894</v>
      </c>
      <c r="Q515" s="150">
        <v>1392</v>
      </c>
      <c r="R515" s="150">
        <v>1919</v>
      </c>
      <c r="S515" s="150">
        <v>2477</v>
      </c>
      <c r="T515" s="150">
        <v>3064</v>
      </c>
      <c r="U515" s="150">
        <v>3684</v>
      </c>
      <c r="V515" s="150">
        <v>4335</v>
      </c>
      <c r="W515" s="150">
        <v>5015</v>
      </c>
      <c r="X515" s="150">
        <v>5728</v>
      </c>
      <c r="Y515" s="150">
        <v>6472</v>
      </c>
      <c r="Z515" s="150">
        <v>7248</v>
      </c>
      <c r="AA515" s="150">
        <v>8056</v>
      </c>
      <c r="AB515" s="150">
        <v>8894</v>
      </c>
      <c r="AC515" s="150">
        <v>9758</v>
      </c>
      <c r="AD515" s="150">
        <v>10650</v>
      </c>
      <c r="AE515" s="150">
        <v>11557</v>
      </c>
      <c r="AF515" s="150">
        <v>12470</v>
      </c>
    </row>
    <row r="516" spans="2:32" x14ac:dyDescent="0.2">
      <c r="B516" s="2" t="s">
        <v>35</v>
      </c>
      <c r="C516" s="2" t="s">
        <v>452</v>
      </c>
      <c r="D516" s="2" t="s">
        <v>416</v>
      </c>
      <c r="E516" s="2" t="s">
        <v>432</v>
      </c>
      <c r="F516" s="2" t="str" cm="1">
        <f t="array" ref="F516">INDEX($E$63:$E$161,MATCH($E516,$D$63:$D$161,0),)</f>
        <v>Heat Pump</v>
      </c>
      <c r="G516" s="150">
        <v>0</v>
      </c>
      <c r="H516" s="150">
        <v>0</v>
      </c>
      <c r="I516" s="150">
        <v>0</v>
      </c>
      <c r="J516" s="150">
        <v>0</v>
      </c>
      <c r="K516" s="150">
        <v>0</v>
      </c>
      <c r="L516" s="150">
        <v>0</v>
      </c>
      <c r="M516" s="150">
        <v>78</v>
      </c>
      <c r="N516" s="150">
        <v>245</v>
      </c>
      <c r="O516" s="150">
        <v>515</v>
      </c>
      <c r="P516" s="150">
        <v>894</v>
      </c>
      <c r="Q516" s="150">
        <v>1392</v>
      </c>
      <c r="R516" s="150">
        <v>1919</v>
      </c>
      <c r="S516" s="150">
        <v>2477</v>
      </c>
      <c r="T516" s="150">
        <v>3064</v>
      </c>
      <c r="U516" s="150">
        <v>3684</v>
      </c>
      <c r="V516" s="150">
        <v>4335</v>
      </c>
      <c r="W516" s="150">
        <v>5015</v>
      </c>
      <c r="X516" s="150">
        <v>5728</v>
      </c>
      <c r="Y516" s="150">
        <v>6472</v>
      </c>
      <c r="Z516" s="150">
        <v>7248</v>
      </c>
      <c r="AA516" s="150">
        <v>8056</v>
      </c>
      <c r="AB516" s="150">
        <v>8894</v>
      </c>
      <c r="AC516" s="150">
        <v>9758</v>
      </c>
      <c r="AD516" s="150">
        <v>10650</v>
      </c>
      <c r="AE516" s="150">
        <v>11557</v>
      </c>
      <c r="AF516" s="150">
        <v>12470</v>
      </c>
    </row>
    <row r="517" spans="2:32" x14ac:dyDescent="0.2">
      <c r="B517" s="2" t="s">
        <v>35</v>
      </c>
      <c r="C517" s="2" t="s">
        <v>452</v>
      </c>
      <c r="D517" s="2" t="s">
        <v>416</v>
      </c>
      <c r="E517" s="2" t="s">
        <v>433</v>
      </c>
      <c r="F517" s="2" t="str" cm="1">
        <f t="array" ref="F517">INDEX($E$63:$E$161,MATCH($E517,$D$63:$D$161,0),)</f>
        <v>Distillate</v>
      </c>
      <c r="G517" s="150">
        <v>2229</v>
      </c>
      <c r="H517" s="150">
        <v>2920</v>
      </c>
      <c r="I517" s="150">
        <v>3559</v>
      </c>
      <c r="J517" s="150">
        <v>4147</v>
      </c>
      <c r="K517" s="150">
        <v>4686</v>
      </c>
      <c r="L517" s="150">
        <v>5173</v>
      </c>
      <c r="M517" s="150">
        <v>5646</v>
      </c>
      <c r="N517" s="150">
        <v>6103</v>
      </c>
      <c r="O517" s="150">
        <v>6545</v>
      </c>
      <c r="P517" s="150">
        <v>6968</v>
      </c>
      <c r="Q517" s="150">
        <v>7373</v>
      </c>
      <c r="R517" s="150">
        <v>7756</v>
      </c>
      <c r="S517" s="150">
        <v>8114</v>
      </c>
      <c r="T517" s="150">
        <v>8441</v>
      </c>
      <c r="U517" s="150">
        <v>8726</v>
      </c>
      <c r="V517" s="150">
        <v>8962</v>
      </c>
      <c r="W517" s="150">
        <v>9144</v>
      </c>
      <c r="X517" s="150">
        <v>9260</v>
      </c>
      <c r="Y517" s="150">
        <v>9308</v>
      </c>
      <c r="Z517" s="150">
        <v>9298</v>
      </c>
      <c r="AA517" s="150">
        <v>9217</v>
      </c>
      <c r="AB517" s="150">
        <v>9079</v>
      </c>
      <c r="AC517" s="150">
        <v>8887</v>
      </c>
      <c r="AD517" s="150">
        <v>8644</v>
      </c>
      <c r="AE517" s="150">
        <v>8370</v>
      </c>
      <c r="AF517" s="150">
        <v>8079</v>
      </c>
    </row>
    <row r="518" spans="2:32" x14ac:dyDescent="0.2">
      <c r="B518" s="2" t="s">
        <v>35</v>
      </c>
      <c r="C518" s="2" t="s">
        <v>452</v>
      </c>
      <c r="D518" s="2" t="s">
        <v>416</v>
      </c>
      <c r="E518" s="2" t="s">
        <v>434</v>
      </c>
      <c r="F518" s="2" t="str" cm="1">
        <f t="array" ref="F518">INDEX($E$63:$E$161,MATCH($E518,$D$63:$D$161,0),)</f>
        <v>Distillate</v>
      </c>
      <c r="G518" s="150">
        <v>5073</v>
      </c>
      <c r="H518" s="150">
        <v>6641</v>
      </c>
      <c r="I518" s="150">
        <v>8093</v>
      </c>
      <c r="J518" s="150">
        <v>9432</v>
      </c>
      <c r="K518" s="150">
        <v>10656</v>
      </c>
      <c r="L518" s="150">
        <v>11767</v>
      </c>
      <c r="M518" s="150">
        <v>12843</v>
      </c>
      <c r="N518" s="150">
        <v>13880</v>
      </c>
      <c r="O518" s="150">
        <v>14874</v>
      </c>
      <c r="P518" s="150">
        <v>15823</v>
      </c>
      <c r="Q518" s="150">
        <v>16724</v>
      </c>
      <c r="R518" s="150">
        <v>17576</v>
      </c>
      <c r="S518" s="150">
        <v>18371</v>
      </c>
      <c r="T518" s="150">
        <v>19083</v>
      </c>
      <c r="U518" s="150">
        <v>19702</v>
      </c>
      <c r="V518" s="150">
        <v>20201</v>
      </c>
      <c r="W518" s="150">
        <v>20570</v>
      </c>
      <c r="X518" s="150">
        <v>20797</v>
      </c>
      <c r="Y518" s="150">
        <v>20870</v>
      </c>
      <c r="Z518" s="150">
        <v>20795</v>
      </c>
      <c r="AA518" s="150">
        <v>20581</v>
      </c>
      <c r="AB518" s="150">
        <v>20236</v>
      </c>
      <c r="AC518" s="150">
        <v>19778</v>
      </c>
      <c r="AD518" s="150">
        <v>19220</v>
      </c>
      <c r="AE518" s="150">
        <v>18580</v>
      </c>
      <c r="AF518" s="150">
        <v>17902</v>
      </c>
    </row>
    <row r="519" spans="2:32" x14ac:dyDescent="0.2">
      <c r="B519" s="2" t="s">
        <v>35</v>
      </c>
      <c r="C519" s="2" t="s">
        <v>452</v>
      </c>
      <c r="D519" s="2" t="s">
        <v>416</v>
      </c>
      <c r="E519" s="2" t="s">
        <v>435</v>
      </c>
      <c r="F519" s="2" t="str" cm="1">
        <f t="array" ref="F519">INDEX($E$63:$E$161,MATCH($E519,$D$63:$D$161,0),)</f>
        <v>Gas</v>
      </c>
      <c r="G519" s="150">
        <v>15503</v>
      </c>
      <c r="H519" s="150">
        <v>20747</v>
      </c>
      <c r="I519" s="150">
        <v>25959</v>
      </c>
      <c r="J519" s="150">
        <v>31178</v>
      </c>
      <c r="K519" s="150">
        <v>36404</v>
      </c>
      <c r="L519" s="150">
        <v>41632</v>
      </c>
      <c r="M519" s="150">
        <v>46827</v>
      </c>
      <c r="N519" s="150">
        <v>51973</v>
      </c>
      <c r="O519" s="150">
        <v>57063</v>
      </c>
      <c r="P519" s="150">
        <v>62074</v>
      </c>
      <c r="Q519" s="150">
        <v>66999</v>
      </c>
      <c r="R519" s="150">
        <v>71826</v>
      </c>
      <c r="S519" s="150">
        <v>76540</v>
      </c>
      <c r="T519" s="150">
        <v>81061</v>
      </c>
      <c r="U519" s="150">
        <v>85327</v>
      </c>
      <c r="V519" s="150">
        <v>89282</v>
      </c>
      <c r="W519" s="150">
        <v>92869</v>
      </c>
      <c r="X519" s="150">
        <v>96042</v>
      </c>
      <c r="Y519" s="150">
        <v>98771</v>
      </c>
      <c r="Z519" s="150">
        <v>101033</v>
      </c>
      <c r="AA519" s="150">
        <v>102828</v>
      </c>
      <c r="AB519" s="150">
        <v>104182</v>
      </c>
      <c r="AC519" s="150">
        <v>105104</v>
      </c>
      <c r="AD519" s="150">
        <v>105649</v>
      </c>
      <c r="AE519" s="150">
        <v>105866</v>
      </c>
      <c r="AF519" s="150">
        <v>105858</v>
      </c>
    </row>
    <row r="520" spans="2:32" x14ac:dyDescent="0.2">
      <c r="B520" s="2" t="s">
        <v>35</v>
      </c>
      <c r="C520" s="2" t="s">
        <v>452</v>
      </c>
      <c r="D520" s="2" t="s">
        <v>416</v>
      </c>
      <c r="E520" s="2" t="s">
        <v>436</v>
      </c>
      <c r="F520" s="2" t="str" cm="1">
        <f t="array" ref="F520">INDEX($E$63:$E$161,MATCH($E520,$D$63:$D$161,0),)</f>
        <v>Gas</v>
      </c>
      <c r="G520" s="150">
        <v>105193</v>
      </c>
      <c r="H520" s="150">
        <v>140759</v>
      </c>
      <c r="I520" s="150">
        <v>176115</v>
      </c>
      <c r="J520" s="150">
        <v>211508</v>
      </c>
      <c r="K520" s="150">
        <v>246945</v>
      </c>
      <c r="L520" s="150">
        <v>282408</v>
      </c>
      <c r="M520" s="150">
        <v>317608</v>
      </c>
      <c r="N520" s="150">
        <v>352455</v>
      </c>
      <c r="O520" s="150">
        <v>386874</v>
      </c>
      <c r="P520" s="150">
        <v>420745</v>
      </c>
      <c r="Q520" s="150">
        <v>454018</v>
      </c>
      <c r="R520" s="150">
        <v>486632</v>
      </c>
      <c r="S520" s="150">
        <v>518427</v>
      </c>
      <c r="T520" s="150">
        <v>548854</v>
      </c>
      <c r="U520" s="150">
        <v>577578</v>
      </c>
      <c r="V520" s="150">
        <v>604182</v>
      </c>
      <c r="W520" s="150">
        <v>628286</v>
      </c>
      <c r="X520" s="150">
        <v>649576</v>
      </c>
      <c r="Y520" s="150">
        <v>667870</v>
      </c>
      <c r="Z520" s="150">
        <v>683002</v>
      </c>
      <c r="AA520" s="150">
        <v>695003</v>
      </c>
      <c r="AB520" s="150">
        <v>703961</v>
      </c>
      <c r="AC520" s="150">
        <v>710055</v>
      </c>
      <c r="AD520" s="150">
        <v>713629</v>
      </c>
      <c r="AE520" s="150">
        <v>715020</v>
      </c>
      <c r="AF520" s="150">
        <v>714916</v>
      </c>
    </row>
    <row r="521" spans="2:32" x14ac:dyDescent="0.2">
      <c r="B521" s="2" t="s">
        <v>35</v>
      </c>
      <c r="C521" s="2" t="s">
        <v>452</v>
      </c>
      <c r="D521" s="2" t="s">
        <v>416</v>
      </c>
      <c r="E521" s="2" t="s">
        <v>422</v>
      </c>
      <c r="F521" s="2" t="str" cm="1">
        <f t="array" ref="F521">INDEX($E$63:$E$161,MATCH($E521,$D$63:$D$161,0),)</f>
        <v>Electric Resistance</v>
      </c>
      <c r="G521" s="150">
        <v>141406.82561673489</v>
      </c>
      <c r="H521" s="150">
        <v>138894.82561673489</v>
      </c>
      <c r="I521" s="150">
        <v>136058.82561673489</v>
      </c>
      <c r="J521" s="150">
        <v>132896.82561673489</v>
      </c>
      <c r="K521" s="150">
        <v>129408.8256167349</v>
      </c>
      <c r="L521" s="150">
        <v>125593.8256167349</v>
      </c>
      <c r="M521" s="150">
        <v>121702.8256167349</v>
      </c>
      <c r="N521" s="150">
        <v>117732.8256167349</v>
      </c>
      <c r="O521" s="150">
        <v>113692.8256167349</v>
      </c>
      <c r="P521" s="150">
        <v>109590.8256167349</v>
      </c>
      <c r="Q521" s="150">
        <v>105438.8256167349</v>
      </c>
      <c r="R521" s="150">
        <v>101230.8256167349</v>
      </c>
      <c r="S521" s="150">
        <v>96988.825616734917</v>
      </c>
      <c r="T521" s="150">
        <v>92753.825616734917</v>
      </c>
      <c r="U521" s="150">
        <v>88552.825616734917</v>
      </c>
      <c r="V521" s="150">
        <v>84411.825616734917</v>
      </c>
      <c r="W521" s="150">
        <v>80354.825616734917</v>
      </c>
      <c r="X521" s="150">
        <v>76421.825616734917</v>
      </c>
      <c r="Y521" s="150">
        <v>72639.825616734917</v>
      </c>
      <c r="Z521" s="150">
        <v>69033.825616734917</v>
      </c>
      <c r="AA521" s="150">
        <v>65624.825616734917</v>
      </c>
      <c r="AB521" s="150">
        <v>62423.825616734917</v>
      </c>
      <c r="AC521" s="150">
        <v>59441.825616734917</v>
      </c>
      <c r="AD521" s="150">
        <v>56668.825616734917</v>
      </c>
      <c r="AE521" s="150">
        <v>54092.825616734917</v>
      </c>
      <c r="AF521" s="150">
        <v>51685.825616734917</v>
      </c>
    </row>
    <row r="522" spans="2:32" x14ac:dyDescent="0.2">
      <c r="B522" s="2" t="s">
        <v>35</v>
      </c>
      <c r="C522" s="2" t="s">
        <v>452</v>
      </c>
      <c r="D522" s="2" t="s">
        <v>416</v>
      </c>
      <c r="E522" s="2" t="s">
        <v>437</v>
      </c>
      <c r="F522" s="2" t="str" cm="1">
        <f t="array" ref="F522">INDEX($E$63:$E$161,MATCH($E522,$D$63:$D$161,0),)</f>
        <v>Gas</v>
      </c>
      <c r="G522" s="150">
        <v>109743.17127939709</v>
      </c>
      <c r="H522" s="150">
        <v>104567.17127939709</v>
      </c>
      <c r="I522" s="150">
        <v>99448.171279397124</v>
      </c>
      <c r="J522" s="150">
        <v>94358.171279397124</v>
      </c>
      <c r="K522" s="150">
        <v>89280.171279397109</v>
      </c>
      <c r="L522" s="150">
        <v>84225.171279397109</v>
      </c>
      <c r="M522" s="150">
        <v>79187.171279397109</v>
      </c>
      <c r="N522" s="150">
        <v>74178.171279397109</v>
      </c>
      <c r="O522" s="150">
        <v>69207.171279397109</v>
      </c>
      <c r="P522" s="150">
        <v>64291.171279397109</v>
      </c>
      <c r="Q522" s="150">
        <v>59437.171279397109</v>
      </c>
      <c r="R522" s="150">
        <v>54657.171279397109</v>
      </c>
      <c r="S522" s="150">
        <v>49973.171279397109</v>
      </c>
      <c r="T522" s="150">
        <v>45465.171279397109</v>
      </c>
      <c r="U522" s="150">
        <v>41183.171279397109</v>
      </c>
      <c r="V522" s="150">
        <v>37191.171279397109</v>
      </c>
      <c r="W522" s="150">
        <v>33539.171279397109</v>
      </c>
      <c r="X522" s="150">
        <v>30276.171279397109</v>
      </c>
      <c r="Y522" s="150">
        <v>27421.171279397109</v>
      </c>
      <c r="Z522" s="150">
        <v>24999.171279397109</v>
      </c>
      <c r="AA522" s="150">
        <v>23011.171279397109</v>
      </c>
      <c r="AB522" s="150">
        <v>21439.171279397109</v>
      </c>
      <c r="AC522" s="150">
        <v>20250.171279397109</v>
      </c>
      <c r="AD522" s="150">
        <v>19407.171279397109</v>
      </c>
      <c r="AE522" s="150">
        <v>18848.171279397109</v>
      </c>
      <c r="AF522" s="150">
        <v>18482.171279397109</v>
      </c>
    </row>
    <row r="523" spans="2:32" x14ac:dyDescent="0.2">
      <c r="B523" s="2" t="s">
        <v>35</v>
      </c>
      <c r="C523" s="2" t="s">
        <v>452</v>
      </c>
      <c r="D523" s="2" t="s">
        <v>416</v>
      </c>
      <c r="E523" s="2" t="s">
        <v>438</v>
      </c>
      <c r="F523" s="2" t="str" cm="1">
        <f t="array" ref="F523">INDEX($E$63:$E$161,MATCH($E523,$D$63:$D$161,0),)</f>
        <v>Gas</v>
      </c>
      <c r="G523" s="150">
        <v>742634.64748920233</v>
      </c>
      <c r="H523" s="150">
        <v>707292.64748920233</v>
      </c>
      <c r="I523" s="150">
        <v>672331.64748920233</v>
      </c>
      <c r="J523" s="150">
        <v>637524.64748920233</v>
      </c>
      <c r="K523" s="150">
        <v>602851.64748920233</v>
      </c>
      <c r="L523" s="150">
        <v>568329.64748920233</v>
      </c>
      <c r="M523" s="150">
        <v>533927.64748920221</v>
      </c>
      <c r="N523" s="150">
        <v>499726.64748920233</v>
      </c>
      <c r="O523" s="150">
        <v>465801.64748920233</v>
      </c>
      <c r="P523" s="150">
        <v>432259.64748920233</v>
      </c>
      <c r="Q523" s="150">
        <v>399146.64748920233</v>
      </c>
      <c r="R523" s="150">
        <v>366531.64748920233</v>
      </c>
      <c r="S523" s="150">
        <v>334567.64748920233</v>
      </c>
      <c r="T523" s="150">
        <v>303808.64748920233</v>
      </c>
      <c r="U523" s="150">
        <v>274617.64748920233</v>
      </c>
      <c r="V523" s="150">
        <v>247374.6474892023</v>
      </c>
      <c r="W523" s="150">
        <v>222469.6474892023</v>
      </c>
      <c r="X523" s="150">
        <v>200190.6474892023</v>
      </c>
      <c r="Y523" s="150">
        <v>180734.6474892023</v>
      </c>
      <c r="Z523" s="150">
        <v>164248.6474892023</v>
      </c>
      <c r="AA523" s="150">
        <v>150683.6474892023</v>
      </c>
      <c r="AB523" s="150">
        <v>139947.6474892023</v>
      </c>
      <c r="AC523" s="150">
        <v>131850.6474892023</v>
      </c>
      <c r="AD523" s="150">
        <v>126074.6474892023</v>
      </c>
      <c r="AE523" s="150">
        <v>122280.6474892023</v>
      </c>
      <c r="AF523" s="150">
        <v>119772.6474892023</v>
      </c>
    </row>
    <row r="524" spans="2:32" x14ac:dyDescent="0.2">
      <c r="B524" s="2" t="s">
        <v>35</v>
      </c>
      <c r="C524" s="2" t="s">
        <v>452</v>
      </c>
      <c r="D524" s="2" t="s">
        <v>416</v>
      </c>
      <c r="E524" s="2" t="s">
        <v>439</v>
      </c>
      <c r="F524" s="2" t="str" cm="1">
        <f t="array" ref="F524">INDEX($E$63:$E$161,MATCH($E524,$D$63:$D$161,0),)</f>
        <v>Heat Pump</v>
      </c>
      <c r="G524" s="150">
        <v>2639</v>
      </c>
      <c r="H524" s="150">
        <v>3604</v>
      </c>
      <c r="I524" s="150">
        <v>4697</v>
      </c>
      <c r="J524" s="150">
        <v>5867</v>
      </c>
      <c r="K524" s="150">
        <v>7117</v>
      </c>
      <c r="L524" s="150">
        <v>8450</v>
      </c>
      <c r="M524" s="150">
        <v>9852</v>
      </c>
      <c r="N524" s="150">
        <v>11332</v>
      </c>
      <c r="O524" s="150">
        <v>12889</v>
      </c>
      <c r="P524" s="150">
        <v>14521</v>
      </c>
      <c r="Q524" s="150">
        <v>16230</v>
      </c>
      <c r="R524" s="150">
        <v>18008</v>
      </c>
      <c r="S524" s="150">
        <v>19851</v>
      </c>
      <c r="T524" s="150">
        <v>21737</v>
      </c>
      <c r="U524" s="150">
        <v>23655</v>
      </c>
      <c r="V524" s="150">
        <v>25605</v>
      </c>
      <c r="W524" s="150">
        <v>27564</v>
      </c>
      <c r="X524" s="150">
        <v>29530</v>
      </c>
      <c r="Y524" s="150">
        <v>31480</v>
      </c>
      <c r="Z524" s="150">
        <v>33405</v>
      </c>
      <c r="AA524" s="150">
        <v>35306</v>
      </c>
      <c r="AB524" s="150">
        <v>37169</v>
      </c>
      <c r="AC524" s="150">
        <v>38993</v>
      </c>
      <c r="AD524" s="150">
        <v>40776</v>
      </c>
      <c r="AE524" s="150">
        <v>42538</v>
      </c>
      <c r="AF524" s="150">
        <v>44272</v>
      </c>
    </row>
    <row r="525" spans="2:32" x14ac:dyDescent="0.2">
      <c r="B525" s="2" t="s">
        <v>35</v>
      </c>
      <c r="C525" s="2" t="s">
        <v>452</v>
      </c>
      <c r="D525" s="2" t="s">
        <v>416</v>
      </c>
      <c r="E525" s="2" t="s">
        <v>440</v>
      </c>
      <c r="F525" s="2" t="str" cm="1">
        <f t="array" ref="F525">INDEX($E$63:$E$161,MATCH($E525,$D$63:$D$161,0),)</f>
        <v>Other</v>
      </c>
      <c r="G525" s="150">
        <v>15050.45283289968</v>
      </c>
      <c r="H525" s="150">
        <v>15078.45283289968</v>
      </c>
      <c r="I525" s="150">
        <v>15108.45283289968</v>
      </c>
      <c r="J525" s="150">
        <v>15132.45283289968</v>
      </c>
      <c r="K525" s="150">
        <v>15155.45283289968</v>
      </c>
      <c r="L525" s="150">
        <v>15180.45283289968</v>
      </c>
      <c r="M525" s="150">
        <v>15207.45283289968</v>
      </c>
      <c r="N525" s="150">
        <v>15229.45283289968</v>
      </c>
      <c r="O525" s="150">
        <v>15254.45283289968</v>
      </c>
      <c r="P525" s="150">
        <v>15281.45283289968</v>
      </c>
      <c r="Q525" s="150">
        <v>15302.45283289968</v>
      </c>
      <c r="R525" s="150">
        <v>15321.45283289968</v>
      </c>
      <c r="S525" s="150">
        <v>15342.45283289968</v>
      </c>
      <c r="T525" s="150">
        <v>15368.45283289968</v>
      </c>
      <c r="U525" s="150">
        <v>15388.45283289968</v>
      </c>
      <c r="V525" s="150">
        <v>15406.45283289968</v>
      </c>
      <c r="W525" s="150">
        <v>15422.45283289968</v>
      </c>
      <c r="X525" s="150">
        <v>15435.45283289968</v>
      </c>
      <c r="Y525" s="150">
        <v>15445.45283289968</v>
      </c>
      <c r="Z525" s="150">
        <v>15454.45283289968</v>
      </c>
      <c r="AA525" s="150">
        <v>15461.45283289968</v>
      </c>
      <c r="AB525" s="150">
        <v>15468.45283289968</v>
      </c>
      <c r="AC525" s="150">
        <v>15472.45283289968</v>
      </c>
      <c r="AD525" s="150">
        <v>15473.45283289968</v>
      </c>
      <c r="AE525" s="150">
        <v>15474.45283289968</v>
      </c>
      <c r="AF525" s="150">
        <v>15474.45283289968</v>
      </c>
    </row>
    <row r="526" spans="2:32" x14ac:dyDescent="0.2">
      <c r="B526" s="2" t="s">
        <v>35</v>
      </c>
      <c r="C526" s="2" t="s">
        <v>452</v>
      </c>
      <c r="D526" s="2" t="s">
        <v>416</v>
      </c>
      <c r="E526" s="2" t="s">
        <v>441</v>
      </c>
      <c r="F526" s="2" t="str" cm="1">
        <f t="array" ref="F526">INDEX($E$63:$E$161,MATCH($E526,$D$63:$D$161,0),)</f>
        <v>Other</v>
      </c>
      <c r="G526" s="150">
        <v>450.86418579966789</v>
      </c>
      <c r="H526" s="150">
        <v>461.86418579966789</v>
      </c>
      <c r="I526" s="150">
        <v>472.86418579966789</v>
      </c>
      <c r="J526" s="150">
        <v>483.86418579966789</v>
      </c>
      <c r="K526" s="150">
        <v>494.86418579966789</v>
      </c>
      <c r="L526" s="150">
        <v>505.86418579966789</v>
      </c>
      <c r="M526" s="150">
        <v>516.86418579966789</v>
      </c>
      <c r="N526" s="150">
        <v>527.86418579966789</v>
      </c>
      <c r="O526" s="150">
        <v>538.86418579966789</v>
      </c>
      <c r="P526" s="150">
        <v>549.86418579966789</v>
      </c>
      <c r="Q526" s="150">
        <v>560.86418579966789</v>
      </c>
      <c r="R526" s="150">
        <v>571.86418579966789</v>
      </c>
      <c r="S526" s="150">
        <v>582.86418579966789</v>
      </c>
      <c r="T526" s="150">
        <v>593.86418579966789</v>
      </c>
      <c r="U526" s="150">
        <v>604.86418579966789</v>
      </c>
      <c r="V526" s="150">
        <v>615.86418579966789</v>
      </c>
      <c r="W526" s="150">
        <v>626.86418579966789</v>
      </c>
      <c r="X526" s="150">
        <v>637.86418579966789</v>
      </c>
      <c r="Y526" s="150">
        <v>648.86418579966789</v>
      </c>
      <c r="Z526" s="150">
        <v>659.86418579966789</v>
      </c>
      <c r="AA526" s="150">
        <v>670.86418579966789</v>
      </c>
      <c r="AB526" s="150">
        <v>681.86418579966789</v>
      </c>
      <c r="AC526" s="150">
        <v>692.86418579966789</v>
      </c>
      <c r="AD526" s="150">
        <v>703.86418579966789</v>
      </c>
      <c r="AE526" s="150">
        <v>714.86418579966789</v>
      </c>
      <c r="AF526" s="150">
        <v>725.86418579966789</v>
      </c>
    </row>
    <row r="527" spans="2:32" x14ac:dyDescent="0.2">
      <c r="B527" s="2"/>
      <c r="C527" s="2"/>
      <c r="D527" s="2" t="s">
        <v>448</v>
      </c>
      <c r="E527" s="2"/>
      <c r="F527" s="2"/>
      <c r="G527" s="150"/>
      <c r="H527" s="150"/>
      <c r="I527" s="150"/>
      <c r="J527" s="150"/>
      <c r="K527" s="150"/>
      <c r="L527" s="150"/>
      <c r="M527" s="150"/>
      <c r="N527" s="150"/>
      <c r="O527" s="150"/>
      <c r="P527" s="150"/>
      <c r="Q527" s="150"/>
      <c r="R527" s="150"/>
      <c r="S527" s="150"/>
      <c r="T527" s="150"/>
      <c r="U527" s="150"/>
      <c r="V527" s="150"/>
      <c r="W527" s="150"/>
      <c r="X527" s="150"/>
      <c r="Y527" s="150"/>
      <c r="Z527" s="150"/>
      <c r="AA527" s="150"/>
      <c r="AB527" s="150"/>
      <c r="AC527" s="150"/>
      <c r="AD527" s="150"/>
      <c r="AE527" s="150"/>
      <c r="AF527" s="150"/>
    </row>
    <row r="528" spans="2:32" x14ac:dyDescent="0.2">
      <c r="B528" s="2" t="s">
        <v>37</v>
      </c>
      <c r="C528" s="2" t="s">
        <v>452</v>
      </c>
      <c r="D528" s="2" t="s">
        <v>416</v>
      </c>
      <c r="E528" s="2" t="s">
        <v>428</v>
      </c>
      <c r="F528" s="2" t="str" cm="1">
        <f t="array" ref="F528">INDEX($E$63:$E$161,MATCH($E528,$D$63:$D$161,0),)</f>
        <v>Distillate</v>
      </c>
      <c r="G528" s="150">
        <v>26277.180777083999</v>
      </c>
      <c r="H528" s="150">
        <v>25017.180777083999</v>
      </c>
      <c r="I528" s="150">
        <v>23726.180777083999</v>
      </c>
      <c r="J528" s="150">
        <v>22417.180777083999</v>
      </c>
      <c r="K528" s="150">
        <v>21091.180777083999</v>
      </c>
      <c r="L528" s="150">
        <v>19750.180777083999</v>
      </c>
      <c r="M528" s="150">
        <v>18408.180777083999</v>
      </c>
      <c r="N528" s="150">
        <v>17074.180777083991</v>
      </c>
      <c r="O528" s="150">
        <v>15745.18077708399</v>
      </c>
      <c r="P528" s="150">
        <v>14426.18077708399</v>
      </c>
      <c r="Q528" s="150">
        <v>13118.18077708399</v>
      </c>
      <c r="R528" s="150">
        <v>11828.18077708399</v>
      </c>
      <c r="S528" s="150">
        <v>10561.18077708399</v>
      </c>
      <c r="T528" s="150">
        <v>9335.1807770839914</v>
      </c>
      <c r="U528" s="150">
        <v>8163.1807770839923</v>
      </c>
      <c r="V528" s="150">
        <v>7064.1807770839932</v>
      </c>
      <c r="W528" s="150">
        <v>6048.1807770839932</v>
      </c>
      <c r="X528" s="150">
        <v>5128.1807770839932</v>
      </c>
      <c r="Y528" s="150">
        <v>4311.1807770839932</v>
      </c>
      <c r="Z528" s="150">
        <v>3607.1807770839941</v>
      </c>
      <c r="AA528" s="150">
        <v>3013.1807770839928</v>
      </c>
      <c r="AB528" s="150">
        <v>2526.1807770839928</v>
      </c>
      <c r="AC528" s="150">
        <v>2141.1807770839928</v>
      </c>
      <c r="AD528" s="150">
        <v>1848.180777083993</v>
      </c>
      <c r="AE528" s="150">
        <v>1635.180777083993</v>
      </c>
      <c r="AF528" s="150">
        <v>1479.180777083993</v>
      </c>
    </row>
    <row r="529" spans="2:32" x14ac:dyDescent="0.2">
      <c r="B529" s="2" t="s">
        <v>37</v>
      </c>
      <c r="C529" s="2" t="s">
        <v>452</v>
      </c>
      <c r="D529" s="2" t="s">
        <v>416</v>
      </c>
      <c r="E529" s="2" t="s">
        <v>429</v>
      </c>
      <c r="F529" s="2" t="str" cm="1">
        <f t="array" ref="F529">INDEX($E$63:$E$161,MATCH($E529,$D$63:$D$161,0),)</f>
        <v>Distillate</v>
      </c>
      <c r="G529" s="150">
        <v>59121.496362756021</v>
      </c>
      <c r="H529" s="150">
        <v>56196.496362756021</v>
      </c>
      <c r="I529" s="150">
        <v>53221.496362756021</v>
      </c>
      <c r="J529" s="150">
        <v>50209.496362756028</v>
      </c>
      <c r="K529" s="150">
        <v>47157.496362756028</v>
      </c>
      <c r="L529" s="150">
        <v>44065.496362756028</v>
      </c>
      <c r="M529" s="150">
        <v>40987.496362756028</v>
      </c>
      <c r="N529" s="150">
        <v>37924.496362756043</v>
      </c>
      <c r="O529" s="150">
        <v>34880.496362756043</v>
      </c>
      <c r="P529" s="150">
        <v>31862.496362756039</v>
      </c>
      <c r="Q529" s="150">
        <v>28871.496362756039</v>
      </c>
      <c r="R529" s="150">
        <v>25923.496362756028</v>
      </c>
      <c r="S529" s="150">
        <v>23028.496362756028</v>
      </c>
      <c r="T529" s="150">
        <v>20239.496362756028</v>
      </c>
      <c r="U529" s="150">
        <v>17580.496362756028</v>
      </c>
      <c r="V529" s="150">
        <v>15087.49636275603</v>
      </c>
      <c r="W529" s="150">
        <v>12788.49636275603</v>
      </c>
      <c r="X529" s="150">
        <v>10709.49636275603</v>
      </c>
      <c r="Y529" s="150">
        <v>8875.4963627560319</v>
      </c>
      <c r="Z529" s="150">
        <v>7294.4963627560319</v>
      </c>
      <c r="AA529" s="150">
        <v>5960.4963627560319</v>
      </c>
      <c r="AB529" s="150">
        <v>4873.4963627560319</v>
      </c>
      <c r="AC529" s="150">
        <v>4022.496362756031</v>
      </c>
      <c r="AD529" s="150">
        <v>3377.496362756031</v>
      </c>
      <c r="AE529" s="150">
        <v>2908.496362756031</v>
      </c>
      <c r="AF529" s="150">
        <v>2561.496362756031</v>
      </c>
    </row>
    <row r="530" spans="2:32" x14ac:dyDescent="0.2">
      <c r="B530" s="2" t="s">
        <v>37</v>
      </c>
      <c r="C530" s="2" t="s">
        <v>452</v>
      </c>
      <c r="D530" s="2" t="s">
        <v>416</v>
      </c>
      <c r="E530" s="2" t="s">
        <v>430</v>
      </c>
      <c r="F530" s="2" t="str" cm="1">
        <f t="array" ref="F530">INDEX($E$63:$E$161,MATCH($E530,$D$63:$D$161,0),)</f>
        <v>Heat Pump</v>
      </c>
      <c r="G530" s="150">
        <v>40997.398628760391</v>
      </c>
      <c r="H530" s="150">
        <v>45269.398628760377</v>
      </c>
      <c r="I530" s="150">
        <v>51993.398628760391</v>
      </c>
      <c r="J530" s="150">
        <v>59350.398628760391</v>
      </c>
      <c r="K530" s="150">
        <v>67440.398628760391</v>
      </c>
      <c r="L530" s="150">
        <v>76249.398628760391</v>
      </c>
      <c r="M530" s="150">
        <v>84882.398628760406</v>
      </c>
      <c r="N530" s="150">
        <v>93338.398628760406</v>
      </c>
      <c r="O530" s="150">
        <v>101587.39862876041</v>
      </c>
      <c r="P530" s="150">
        <v>109600.39862876041</v>
      </c>
      <c r="Q530" s="150">
        <v>117361.39862876041</v>
      </c>
      <c r="R530" s="150">
        <v>125198.39862876041</v>
      </c>
      <c r="S530" s="150">
        <v>133091.39862876039</v>
      </c>
      <c r="T530" s="150">
        <v>140956.39862876039</v>
      </c>
      <c r="U530" s="150">
        <v>148756.39862876039</v>
      </c>
      <c r="V530" s="150">
        <v>156433.39862876039</v>
      </c>
      <c r="W530" s="150">
        <v>163956.39862876039</v>
      </c>
      <c r="X530" s="150">
        <v>171233.39862876039</v>
      </c>
      <c r="Y530" s="150">
        <v>178192.39862876039</v>
      </c>
      <c r="Z530" s="150">
        <v>184754.39862876039</v>
      </c>
      <c r="AA530" s="150">
        <v>190873.39862876039</v>
      </c>
      <c r="AB530" s="150">
        <v>196506.39862876039</v>
      </c>
      <c r="AC530" s="150">
        <v>201637.39862876039</v>
      </c>
      <c r="AD530" s="150">
        <v>206282.39862876039</v>
      </c>
      <c r="AE530" s="150">
        <v>210480.39862876039</v>
      </c>
      <c r="AF530" s="150">
        <v>214304.39862876039</v>
      </c>
    </row>
    <row r="531" spans="2:32" x14ac:dyDescent="0.2">
      <c r="B531" s="2" t="s">
        <v>37</v>
      </c>
      <c r="C531" s="2" t="s">
        <v>452</v>
      </c>
      <c r="D531" s="2" t="s">
        <v>416</v>
      </c>
      <c r="E531" s="2" t="s">
        <v>431</v>
      </c>
      <c r="F531" s="2" t="str" cm="1">
        <f t="array" ref="F531">INDEX($E$63:$E$161,MATCH($E531,$D$63:$D$161,0),)</f>
        <v>Heat Pump</v>
      </c>
      <c r="G531" s="150">
        <v>0</v>
      </c>
      <c r="H531" s="150">
        <v>0</v>
      </c>
      <c r="I531" s="150">
        <v>0</v>
      </c>
      <c r="J531" s="150">
        <v>0</v>
      </c>
      <c r="K531" s="150">
        <v>0</v>
      </c>
      <c r="L531" s="150">
        <v>0</v>
      </c>
      <c r="M531" s="150">
        <v>166</v>
      </c>
      <c r="N531" s="150">
        <v>513</v>
      </c>
      <c r="O531" s="150">
        <v>1047</v>
      </c>
      <c r="P531" s="150">
        <v>1777</v>
      </c>
      <c r="Q531" s="150">
        <v>2712</v>
      </c>
      <c r="R531" s="150">
        <v>3667</v>
      </c>
      <c r="S531" s="150">
        <v>4641</v>
      </c>
      <c r="T531" s="150">
        <v>5635</v>
      </c>
      <c r="U531" s="150">
        <v>6649</v>
      </c>
      <c r="V531" s="150">
        <v>7681</v>
      </c>
      <c r="W531" s="150">
        <v>8733</v>
      </c>
      <c r="X531" s="150">
        <v>9801</v>
      </c>
      <c r="Y531" s="150">
        <v>10887</v>
      </c>
      <c r="Z531" s="150">
        <v>11989</v>
      </c>
      <c r="AA531" s="150">
        <v>13102</v>
      </c>
      <c r="AB531" s="150">
        <v>14229</v>
      </c>
      <c r="AC531" s="150">
        <v>15360</v>
      </c>
      <c r="AD531" s="150">
        <v>16486</v>
      </c>
      <c r="AE531" s="150">
        <v>17593</v>
      </c>
      <c r="AF531" s="150">
        <v>18664</v>
      </c>
    </row>
    <row r="532" spans="2:32" x14ac:dyDescent="0.2">
      <c r="B532" s="2" t="s">
        <v>37</v>
      </c>
      <c r="C532" s="2" t="s">
        <v>452</v>
      </c>
      <c r="D532" s="2" t="s">
        <v>416</v>
      </c>
      <c r="E532" s="2" t="s">
        <v>432</v>
      </c>
      <c r="F532" s="2" t="str" cm="1">
        <f t="array" ref="F532">INDEX($E$63:$E$161,MATCH($E532,$D$63:$D$161,0),)</f>
        <v>Heat Pump</v>
      </c>
      <c r="G532" s="150">
        <v>0</v>
      </c>
      <c r="H532" s="150">
        <v>0</v>
      </c>
      <c r="I532" s="150">
        <v>0</v>
      </c>
      <c r="J532" s="150">
        <v>0</v>
      </c>
      <c r="K532" s="150">
        <v>0</v>
      </c>
      <c r="L532" s="150">
        <v>0</v>
      </c>
      <c r="M532" s="150">
        <v>166</v>
      </c>
      <c r="N532" s="150">
        <v>513</v>
      </c>
      <c r="O532" s="150">
        <v>1047</v>
      </c>
      <c r="P532" s="150">
        <v>1777</v>
      </c>
      <c r="Q532" s="150">
        <v>2712</v>
      </c>
      <c r="R532" s="150">
        <v>3667</v>
      </c>
      <c r="S532" s="150">
        <v>4641</v>
      </c>
      <c r="T532" s="150">
        <v>5635</v>
      </c>
      <c r="U532" s="150">
        <v>6649</v>
      </c>
      <c r="V532" s="150">
        <v>7681</v>
      </c>
      <c r="W532" s="150">
        <v>8733</v>
      </c>
      <c r="X532" s="150">
        <v>9801</v>
      </c>
      <c r="Y532" s="150">
        <v>10887</v>
      </c>
      <c r="Z532" s="150">
        <v>11989</v>
      </c>
      <c r="AA532" s="150">
        <v>13102</v>
      </c>
      <c r="AB532" s="150">
        <v>14229</v>
      </c>
      <c r="AC532" s="150">
        <v>15360</v>
      </c>
      <c r="AD532" s="150">
        <v>16486</v>
      </c>
      <c r="AE532" s="150">
        <v>17593</v>
      </c>
      <c r="AF532" s="150">
        <v>18664</v>
      </c>
    </row>
    <row r="533" spans="2:32" x14ac:dyDescent="0.2">
      <c r="B533" s="2" t="s">
        <v>37</v>
      </c>
      <c r="C533" s="2" t="s">
        <v>452</v>
      </c>
      <c r="D533" s="2" t="s">
        <v>416</v>
      </c>
      <c r="E533" s="2" t="s">
        <v>433</v>
      </c>
      <c r="F533" s="2" t="str" cm="1">
        <f t="array" ref="F533">INDEX($E$63:$E$161,MATCH($E533,$D$63:$D$161,0),)</f>
        <v>Distillate</v>
      </c>
      <c r="G533" s="150">
        <v>2229</v>
      </c>
      <c r="H533" s="150">
        <v>2920</v>
      </c>
      <c r="I533" s="150">
        <v>3470</v>
      </c>
      <c r="J533" s="150">
        <v>3937</v>
      </c>
      <c r="K533" s="150">
        <v>4306</v>
      </c>
      <c r="L533" s="150">
        <v>4579</v>
      </c>
      <c r="M533" s="150">
        <v>4840</v>
      </c>
      <c r="N533" s="150">
        <v>5088</v>
      </c>
      <c r="O533" s="150">
        <v>5321</v>
      </c>
      <c r="P533" s="150">
        <v>5538</v>
      </c>
      <c r="Q533" s="150">
        <v>5743</v>
      </c>
      <c r="R533" s="150">
        <v>5925</v>
      </c>
      <c r="S533" s="150">
        <v>6088</v>
      </c>
      <c r="T533" s="150">
        <v>6224</v>
      </c>
      <c r="U533" s="150">
        <v>6319</v>
      </c>
      <c r="V533" s="150">
        <v>6372</v>
      </c>
      <c r="W533" s="150">
        <v>6374</v>
      </c>
      <c r="X533" s="150">
        <v>6315</v>
      </c>
      <c r="Y533" s="150">
        <v>6196</v>
      </c>
      <c r="Z533" s="150">
        <v>6033</v>
      </c>
      <c r="AA533" s="150">
        <v>5811</v>
      </c>
      <c r="AB533" s="150">
        <v>5546</v>
      </c>
      <c r="AC533" s="150">
        <v>5245</v>
      </c>
      <c r="AD533" s="150">
        <v>4915</v>
      </c>
      <c r="AE533" s="150">
        <v>4572</v>
      </c>
      <c r="AF533" s="150">
        <v>4236</v>
      </c>
    </row>
    <row r="534" spans="2:32" x14ac:dyDescent="0.2">
      <c r="B534" s="2" t="s">
        <v>37</v>
      </c>
      <c r="C534" s="2" t="s">
        <v>452</v>
      </c>
      <c r="D534" s="2" t="s">
        <v>416</v>
      </c>
      <c r="E534" s="2" t="s">
        <v>434</v>
      </c>
      <c r="F534" s="2" t="str" cm="1">
        <f t="array" ref="F534">INDEX($E$63:$E$161,MATCH($E534,$D$63:$D$161,0),)</f>
        <v>Distillate</v>
      </c>
      <c r="G534" s="150">
        <v>5074</v>
      </c>
      <c r="H534" s="150">
        <v>6642</v>
      </c>
      <c r="I534" s="150">
        <v>7894</v>
      </c>
      <c r="J534" s="150">
        <v>8956</v>
      </c>
      <c r="K534" s="150">
        <v>9797</v>
      </c>
      <c r="L534" s="150">
        <v>10420</v>
      </c>
      <c r="M534" s="150">
        <v>11017</v>
      </c>
      <c r="N534" s="150">
        <v>11580</v>
      </c>
      <c r="O534" s="150">
        <v>12106</v>
      </c>
      <c r="P534" s="150">
        <v>12592</v>
      </c>
      <c r="Q534" s="150">
        <v>13035</v>
      </c>
      <c r="R534" s="150">
        <v>13438</v>
      </c>
      <c r="S534" s="150">
        <v>13793</v>
      </c>
      <c r="T534" s="150">
        <v>14076</v>
      </c>
      <c r="U534" s="150">
        <v>14274</v>
      </c>
      <c r="V534" s="150">
        <v>14367</v>
      </c>
      <c r="W534" s="150">
        <v>14336</v>
      </c>
      <c r="X534" s="150">
        <v>14179</v>
      </c>
      <c r="Y534" s="150">
        <v>13887</v>
      </c>
      <c r="Z534" s="150">
        <v>13471</v>
      </c>
      <c r="AA534" s="150">
        <v>12945</v>
      </c>
      <c r="AB534" s="150">
        <v>12325</v>
      </c>
      <c r="AC534" s="150">
        <v>11633</v>
      </c>
      <c r="AD534" s="150">
        <v>10881</v>
      </c>
      <c r="AE534" s="150">
        <v>10101</v>
      </c>
      <c r="AF534" s="150">
        <v>9327</v>
      </c>
    </row>
    <row r="535" spans="2:32" x14ac:dyDescent="0.2">
      <c r="B535" s="2" t="s">
        <v>37</v>
      </c>
      <c r="C535" s="2" t="s">
        <v>452</v>
      </c>
      <c r="D535" s="2" t="s">
        <v>416</v>
      </c>
      <c r="E535" s="2" t="s">
        <v>435</v>
      </c>
      <c r="F535" s="2" t="str" cm="1">
        <f t="array" ref="F535">INDEX($E$63:$E$161,MATCH($E535,$D$63:$D$161,0),)</f>
        <v>Gas</v>
      </c>
      <c r="G535" s="150">
        <v>15356</v>
      </c>
      <c r="H535" s="150">
        <v>20432</v>
      </c>
      <c r="I535" s="150">
        <v>25176</v>
      </c>
      <c r="J535" s="150">
        <v>29884</v>
      </c>
      <c r="K535" s="150">
        <v>34547</v>
      </c>
      <c r="L535" s="150">
        <v>39165</v>
      </c>
      <c r="M535" s="150">
        <v>43751</v>
      </c>
      <c r="N535" s="150">
        <v>48294</v>
      </c>
      <c r="O535" s="150">
        <v>52784</v>
      </c>
      <c r="P535" s="150">
        <v>57200</v>
      </c>
      <c r="Q535" s="150">
        <v>61537</v>
      </c>
      <c r="R535" s="150">
        <v>65789</v>
      </c>
      <c r="S535" s="150">
        <v>69934</v>
      </c>
      <c r="T535" s="150">
        <v>73891</v>
      </c>
      <c r="U535" s="150">
        <v>77611</v>
      </c>
      <c r="V535" s="150">
        <v>81034</v>
      </c>
      <c r="W535" s="150">
        <v>84104</v>
      </c>
      <c r="X535" s="150">
        <v>86784</v>
      </c>
      <c r="Y535" s="150">
        <v>89055</v>
      </c>
      <c r="Z535" s="150">
        <v>90913</v>
      </c>
      <c r="AA535" s="150">
        <v>92370</v>
      </c>
      <c r="AB535" s="150">
        <v>93442</v>
      </c>
      <c r="AC535" s="150">
        <v>94150</v>
      </c>
      <c r="AD535" s="150">
        <v>94558</v>
      </c>
      <c r="AE535" s="150">
        <v>94710</v>
      </c>
      <c r="AF535" s="150">
        <v>94708</v>
      </c>
    </row>
    <row r="536" spans="2:32" x14ac:dyDescent="0.2">
      <c r="B536" s="2" t="s">
        <v>37</v>
      </c>
      <c r="C536" s="2" t="s">
        <v>452</v>
      </c>
      <c r="D536" s="2" t="s">
        <v>416</v>
      </c>
      <c r="E536" s="2" t="s">
        <v>436</v>
      </c>
      <c r="F536" s="2" t="str" cm="1">
        <f t="array" ref="F536">INDEX($E$63:$E$161,MATCH($E536,$D$63:$D$161,0),)</f>
        <v>Gas</v>
      </c>
      <c r="G536" s="150">
        <v>104194</v>
      </c>
      <c r="H536" s="150">
        <v>138632</v>
      </c>
      <c r="I536" s="150">
        <v>170825</v>
      </c>
      <c r="J536" s="150">
        <v>202762</v>
      </c>
      <c r="K536" s="150">
        <v>234397</v>
      </c>
      <c r="L536" s="150">
        <v>265723</v>
      </c>
      <c r="M536" s="150">
        <v>296805</v>
      </c>
      <c r="N536" s="150">
        <v>327556</v>
      </c>
      <c r="O536" s="150">
        <v>357907</v>
      </c>
      <c r="P536" s="150">
        <v>387745</v>
      </c>
      <c r="Q536" s="150">
        <v>417025</v>
      </c>
      <c r="R536" s="150">
        <v>445711</v>
      </c>
      <c r="S536" s="150">
        <v>473627</v>
      </c>
      <c r="T536" s="150">
        <v>500256</v>
      </c>
      <c r="U536" s="150">
        <v>525247</v>
      </c>
      <c r="V536" s="150">
        <v>548231</v>
      </c>
      <c r="W536" s="150">
        <v>568824</v>
      </c>
      <c r="X536" s="150">
        <v>586776</v>
      </c>
      <c r="Y536" s="150">
        <v>601947</v>
      </c>
      <c r="Z536" s="150">
        <v>614322</v>
      </c>
      <c r="AA536" s="150">
        <v>623983</v>
      </c>
      <c r="AB536" s="150">
        <v>631047</v>
      </c>
      <c r="AC536" s="150">
        <v>635716</v>
      </c>
      <c r="AD536" s="150">
        <v>638333</v>
      </c>
      <c r="AE536" s="150">
        <v>639240</v>
      </c>
      <c r="AF536" s="150">
        <v>639125</v>
      </c>
    </row>
    <row r="537" spans="2:32" x14ac:dyDescent="0.2">
      <c r="B537" s="2" t="s">
        <v>37</v>
      </c>
      <c r="C537" s="2" t="s">
        <v>452</v>
      </c>
      <c r="D537" s="2" t="s">
        <v>416</v>
      </c>
      <c r="E537" s="2" t="s">
        <v>422</v>
      </c>
      <c r="F537" s="2" t="str" cm="1">
        <f t="array" ref="F537">INDEX($E$63:$E$161,MATCH($E537,$D$63:$D$161,0),)</f>
        <v>Electric Resistance</v>
      </c>
      <c r="G537" s="150">
        <v>141407.82561673489</v>
      </c>
      <c r="H537" s="150">
        <v>138896.82561673489</v>
      </c>
      <c r="I537" s="150">
        <v>136057.82561673489</v>
      </c>
      <c r="J537" s="150">
        <v>132896.82561673489</v>
      </c>
      <c r="K537" s="150">
        <v>129408.8256167349</v>
      </c>
      <c r="L537" s="150">
        <v>125593.8256167349</v>
      </c>
      <c r="M537" s="150">
        <v>121703.8256167349</v>
      </c>
      <c r="N537" s="150">
        <v>117734.8256167349</v>
      </c>
      <c r="O537" s="150">
        <v>113693.8256167349</v>
      </c>
      <c r="P537" s="150">
        <v>109592.8256167349</v>
      </c>
      <c r="Q537" s="150">
        <v>105439.8256167349</v>
      </c>
      <c r="R537" s="150">
        <v>101231.8256167349</v>
      </c>
      <c r="S537" s="150">
        <v>96989.825616734917</v>
      </c>
      <c r="T537" s="150">
        <v>92754.825616734917</v>
      </c>
      <c r="U537" s="150">
        <v>88552.825616734917</v>
      </c>
      <c r="V537" s="150">
        <v>84410.825616734917</v>
      </c>
      <c r="W537" s="150">
        <v>80354.825616734917</v>
      </c>
      <c r="X537" s="150">
        <v>76422.825616734917</v>
      </c>
      <c r="Y537" s="150">
        <v>72638.825616734917</v>
      </c>
      <c r="Z537" s="150">
        <v>68889.825616734917</v>
      </c>
      <c r="AA537" s="150">
        <v>65199.825616734917</v>
      </c>
      <c r="AB537" s="150">
        <v>61578.825616734917</v>
      </c>
      <c r="AC537" s="150">
        <v>58035.825616734917</v>
      </c>
      <c r="AD537" s="150">
        <v>54562.825616734917</v>
      </c>
      <c r="AE537" s="150">
        <v>51145.825616734917</v>
      </c>
      <c r="AF537" s="150">
        <v>47760.825616734917</v>
      </c>
    </row>
    <row r="538" spans="2:32" x14ac:dyDescent="0.2">
      <c r="B538" s="2" t="s">
        <v>37</v>
      </c>
      <c r="C538" s="2" t="s">
        <v>452</v>
      </c>
      <c r="D538" s="2" t="s">
        <v>416</v>
      </c>
      <c r="E538" s="2" t="s">
        <v>437</v>
      </c>
      <c r="F538" s="2" t="str" cm="1">
        <f t="array" ref="F538">INDEX($E$63:$E$161,MATCH($E538,$D$63:$D$161,0),)</f>
        <v>Gas</v>
      </c>
      <c r="G538" s="150">
        <v>109726.17127939709</v>
      </c>
      <c r="H538" s="150">
        <v>104526.17127939709</v>
      </c>
      <c r="I538" s="150">
        <v>99337.171279397124</v>
      </c>
      <c r="J538" s="150">
        <v>94167.171279397124</v>
      </c>
      <c r="K538" s="150">
        <v>89001.171279397109</v>
      </c>
      <c r="L538" s="150">
        <v>83846.171279397109</v>
      </c>
      <c r="M538" s="150">
        <v>78710.171279397109</v>
      </c>
      <c r="N538" s="150">
        <v>73603.171279397109</v>
      </c>
      <c r="O538" s="150">
        <v>68536.171279397109</v>
      </c>
      <c r="P538" s="150">
        <v>63523.171279397109</v>
      </c>
      <c r="Q538" s="150">
        <v>58574.171279397109</v>
      </c>
      <c r="R538" s="150">
        <v>53700.171279397109</v>
      </c>
      <c r="S538" s="150">
        <v>48924.171279397109</v>
      </c>
      <c r="T538" s="150">
        <v>44322.171279397109</v>
      </c>
      <c r="U538" s="150">
        <v>39948.171279397109</v>
      </c>
      <c r="V538" s="150">
        <v>35867.171279397109</v>
      </c>
      <c r="W538" s="150">
        <v>32130.171279397109</v>
      </c>
      <c r="X538" s="150">
        <v>28784.171279397109</v>
      </c>
      <c r="Y538" s="150">
        <v>25852.171279397109</v>
      </c>
      <c r="Z538" s="150">
        <v>23364.171279397109</v>
      </c>
      <c r="AA538" s="150">
        <v>21314.171279397109</v>
      </c>
      <c r="AB538" s="150">
        <v>19693.171279397109</v>
      </c>
      <c r="AC538" s="150">
        <v>18466.171279397109</v>
      </c>
      <c r="AD538" s="150">
        <v>17601.171279397109</v>
      </c>
      <c r="AE538" s="150">
        <v>17033.171279397109</v>
      </c>
      <c r="AF538" s="150">
        <v>16668.171279397109</v>
      </c>
    </row>
    <row r="539" spans="2:32" x14ac:dyDescent="0.2">
      <c r="B539" s="2" t="s">
        <v>37</v>
      </c>
      <c r="C539" s="2" t="s">
        <v>452</v>
      </c>
      <c r="D539" s="2" t="s">
        <v>416</v>
      </c>
      <c r="E539" s="2" t="s">
        <v>438</v>
      </c>
      <c r="F539" s="2" t="str" cm="1">
        <f t="array" ref="F539">INDEX($E$63:$E$161,MATCH($E539,$D$63:$D$161,0),)</f>
        <v>Gas</v>
      </c>
      <c r="G539" s="150">
        <v>742504.64748920233</v>
      </c>
      <c r="H539" s="150">
        <v>707005.64748920233</v>
      </c>
      <c r="I539" s="150">
        <v>671567.64748920233</v>
      </c>
      <c r="J539" s="150">
        <v>636220.64748920233</v>
      </c>
      <c r="K539" s="150">
        <v>600941.64748920233</v>
      </c>
      <c r="L539" s="150">
        <v>565744.64748920233</v>
      </c>
      <c r="M539" s="150">
        <v>530671.64748920221</v>
      </c>
      <c r="N539" s="150">
        <v>495805.64748920233</v>
      </c>
      <c r="O539" s="150">
        <v>461218.64748920233</v>
      </c>
      <c r="P539" s="150">
        <v>427021.64748920233</v>
      </c>
      <c r="Q539" s="150">
        <v>393261.64748920233</v>
      </c>
      <c r="R539" s="150">
        <v>360004.64748920233</v>
      </c>
      <c r="S539" s="150">
        <v>327412.64748920233</v>
      </c>
      <c r="T539" s="150">
        <v>296033.64748920233</v>
      </c>
      <c r="U539" s="150">
        <v>266230.64748920233</v>
      </c>
      <c r="V539" s="150">
        <v>238395.6474892023</v>
      </c>
      <c r="W539" s="150">
        <v>212913.6474892023</v>
      </c>
      <c r="X539" s="150">
        <v>190080.6474892023</v>
      </c>
      <c r="Y539" s="150">
        <v>170112.6474892023</v>
      </c>
      <c r="Z539" s="150">
        <v>153172.6474892023</v>
      </c>
      <c r="AA539" s="150">
        <v>139213.6474892023</v>
      </c>
      <c r="AB539" s="150">
        <v>128157.6474892023</v>
      </c>
      <c r="AC539" s="150">
        <v>119814.6474892023</v>
      </c>
      <c r="AD539" s="150">
        <v>113875.6474892023</v>
      </c>
      <c r="AE539" s="150">
        <v>109993.6474892023</v>
      </c>
      <c r="AF539" s="150">
        <v>107471.6474892023</v>
      </c>
    </row>
    <row r="540" spans="2:32" x14ac:dyDescent="0.2">
      <c r="B540" s="2" t="s">
        <v>37</v>
      </c>
      <c r="C540" s="2" t="s">
        <v>452</v>
      </c>
      <c r="D540" s="2" t="s">
        <v>416</v>
      </c>
      <c r="E540" s="2" t="s">
        <v>439</v>
      </c>
      <c r="F540" s="2" t="str" cm="1">
        <f t="array" ref="F540">INDEX($E$63:$E$161,MATCH($E540,$D$63:$D$161,0),)</f>
        <v>Heat Pump</v>
      </c>
      <c r="G540" s="150">
        <v>2940</v>
      </c>
      <c r="H540" s="150">
        <v>4255</v>
      </c>
      <c r="I540" s="150">
        <v>6479</v>
      </c>
      <c r="J540" s="150">
        <v>8914</v>
      </c>
      <c r="K540" s="150">
        <v>11591</v>
      </c>
      <c r="L540" s="150">
        <v>14510</v>
      </c>
      <c r="M540" s="150">
        <v>17492</v>
      </c>
      <c r="N540" s="150">
        <v>20541</v>
      </c>
      <c r="O540" s="150">
        <v>23656</v>
      </c>
      <c r="P540" s="150">
        <v>26831</v>
      </c>
      <c r="Q540" s="150">
        <v>30065</v>
      </c>
      <c r="R540" s="150">
        <v>33350</v>
      </c>
      <c r="S540" s="150">
        <v>36667</v>
      </c>
      <c r="T540" s="150">
        <v>40004</v>
      </c>
      <c r="U540" s="150">
        <v>43348</v>
      </c>
      <c r="V540" s="150">
        <v>46681</v>
      </c>
      <c r="W540" s="150">
        <v>49979</v>
      </c>
      <c r="X540" s="150">
        <v>53232</v>
      </c>
      <c r="Y540" s="150">
        <v>56383</v>
      </c>
      <c r="Z540" s="150">
        <v>59414</v>
      </c>
      <c r="AA540" s="150">
        <v>62298</v>
      </c>
      <c r="AB540" s="150">
        <v>65023</v>
      </c>
      <c r="AC540" s="150">
        <v>67573</v>
      </c>
      <c r="AD540" s="150">
        <v>69939</v>
      </c>
      <c r="AE540" s="150">
        <v>72131</v>
      </c>
      <c r="AF540" s="150">
        <v>74158</v>
      </c>
    </row>
    <row r="541" spans="2:32" x14ac:dyDescent="0.2">
      <c r="B541" s="2" t="s">
        <v>37</v>
      </c>
      <c r="C541" s="2" t="s">
        <v>452</v>
      </c>
      <c r="D541" s="2" t="s">
        <v>416</v>
      </c>
      <c r="E541" s="2" t="s">
        <v>440</v>
      </c>
      <c r="F541" s="2" t="str" cm="1">
        <f t="array" ref="F541">INDEX($E$63:$E$161,MATCH($E541,$D$63:$D$161,0),)</f>
        <v>Other</v>
      </c>
      <c r="G541" s="150">
        <v>15050.45283289968</v>
      </c>
      <c r="H541" s="150">
        <v>15079.45283289968</v>
      </c>
      <c r="I541" s="150">
        <v>15109.45283289968</v>
      </c>
      <c r="J541" s="150">
        <v>15132.45283289968</v>
      </c>
      <c r="K541" s="150">
        <v>15155.45283289968</v>
      </c>
      <c r="L541" s="150">
        <v>15179.45283289968</v>
      </c>
      <c r="M541" s="150">
        <v>15206.45283289968</v>
      </c>
      <c r="N541" s="150">
        <v>15229.45283289968</v>
      </c>
      <c r="O541" s="150">
        <v>15253.45283289968</v>
      </c>
      <c r="P541" s="150">
        <v>15280.45283289968</v>
      </c>
      <c r="Q541" s="150">
        <v>15301.45283289968</v>
      </c>
      <c r="R541" s="150">
        <v>15320.45283289968</v>
      </c>
      <c r="S541" s="150">
        <v>15341.45283289968</v>
      </c>
      <c r="T541" s="150">
        <v>15368.45283289968</v>
      </c>
      <c r="U541" s="150">
        <v>15388.45283289968</v>
      </c>
      <c r="V541" s="150">
        <v>15407.45283289968</v>
      </c>
      <c r="W541" s="150">
        <v>15422.45283289968</v>
      </c>
      <c r="X541" s="150">
        <v>15435.45283289968</v>
      </c>
      <c r="Y541" s="150">
        <v>15445.45283289968</v>
      </c>
      <c r="Z541" s="150">
        <v>15454.45283289968</v>
      </c>
      <c r="AA541" s="150">
        <v>15461.45283289968</v>
      </c>
      <c r="AB541" s="150">
        <v>15466.45283289968</v>
      </c>
      <c r="AC541" s="150">
        <v>15469.45283289968</v>
      </c>
      <c r="AD541" s="150">
        <v>15469.45283289968</v>
      </c>
      <c r="AE541" s="150">
        <v>15470.45283289968</v>
      </c>
      <c r="AF541" s="150">
        <v>15471.45283289968</v>
      </c>
    </row>
    <row r="542" spans="2:32" x14ac:dyDescent="0.2">
      <c r="B542" s="2" t="s">
        <v>37</v>
      </c>
      <c r="C542" s="2" t="s">
        <v>452</v>
      </c>
      <c r="D542" s="2" t="s">
        <v>416</v>
      </c>
      <c r="E542" s="2" t="s">
        <v>441</v>
      </c>
      <c r="F542" s="2" t="str" cm="1">
        <f t="array" ref="F542">INDEX($E$63:$E$161,MATCH($E542,$D$63:$D$161,0),)</f>
        <v>Other</v>
      </c>
      <c r="G542" s="150">
        <v>450.86418579966789</v>
      </c>
      <c r="H542" s="150">
        <v>461.86418579966789</v>
      </c>
      <c r="I542" s="150">
        <v>472.86418579966789</v>
      </c>
      <c r="J542" s="150">
        <v>483.86418579966789</v>
      </c>
      <c r="K542" s="150">
        <v>494.86418579966789</v>
      </c>
      <c r="L542" s="150">
        <v>505.86418579966789</v>
      </c>
      <c r="M542" s="150">
        <v>516.86418579966789</v>
      </c>
      <c r="N542" s="150">
        <v>527.86418579966789</v>
      </c>
      <c r="O542" s="150">
        <v>538.86418579966789</v>
      </c>
      <c r="P542" s="150">
        <v>549.86418579966789</v>
      </c>
      <c r="Q542" s="150">
        <v>560.86418579966789</v>
      </c>
      <c r="R542" s="150">
        <v>571.86418579966789</v>
      </c>
      <c r="S542" s="150">
        <v>582.86418579966789</v>
      </c>
      <c r="T542" s="150">
        <v>593.86418579966789</v>
      </c>
      <c r="U542" s="150">
        <v>604.86418579966789</v>
      </c>
      <c r="V542" s="150">
        <v>615.86418579966789</v>
      </c>
      <c r="W542" s="150">
        <v>626.86418579966789</v>
      </c>
      <c r="X542" s="150">
        <v>637.86418579966789</v>
      </c>
      <c r="Y542" s="150">
        <v>648.86418579966789</v>
      </c>
      <c r="Z542" s="150">
        <v>659.86418579966789</v>
      </c>
      <c r="AA542" s="150">
        <v>670.86418579966789</v>
      </c>
      <c r="AB542" s="150">
        <v>681.86418579966789</v>
      </c>
      <c r="AC542" s="150">
        <v>692.86418579966789</v>
      </c>
      <c r="AD542" s="150">
        <v>703.86418579966789</v>
      </c>
      <c r="AE542" s="150">
        <v>714.86418579966789</v>
      </c>
      <c r="AF542" s="150">
        <v>725.86418579966789</v>
      </c>
    </row>
    <row r="543" spans="2:32" x14ac:dyDescent="0.2">
      <c r="B543" s="2"/>
      <c r="C543" s="2"/>
      <c r="D543" s="2" t="s">
        <v>448</v>
      </c>
      <c r="E543" s="2"/>
      <c r="F543" s="2"/>
      <c r="G543" s="150"/>
      <c r="H543" s="150"/>
      <c r="I543" s="150"/>
      <c r="J543" s="150"/>
      <c r="K543" s="150"/>
      <c r="L543" s="150"/>
      <c r="M543" s="150"/>
      <c r="N543" s="150"/>
      <c r="O543" s="150"/>
      <c r="P543" s="150"/>
      <c r="Q543" s="150"/>
      <c r="R543" s="150"/>
      <c r="S543" s="150"/>
      <c r="T543" s="150"/>
      <c r="U543" s="150"/>
      <c r="V543" s="150"/>
      <c r="W543" s="150"/>
      <c r="X543" s="150"/>
      <c r="Y543" s="150"/>
      <c r="Z543" s="150"/>
      <c r="AA543" s="150"/>
      <c r="AB543" s="150"/>
      <c r="AC543" s="150"/>
      <c r="AD543" s="150"/>
      <c r="AE543" s="150"/>
      <c r="AF543" s="150"/>
    </row>
    <row r="544" spans="2:32" x14ac:dyDescent="0.2">
      <c r="B544" s="2" t="s">
        <v>41</v>
      </c>
      <c r="C544" s="2" t="s">
        <v>452</v>
      </c>
      <c r="D544" s="2" t="s">
        <v>416</v>
      </c>
      <c r="E544" s="2" t="s">
        <v>428</v>
      </c>
      <c r="F544" s="2" t="str" cm="1">
        <f t="array" ref="F544">INDEX($E$63:$E$161,MATCH($E544,$D$63:$D$161,0),)</f>
        <v>Distillate</v>
      </c>
      <c r="G544" s="150">
        <v>26277.180777083999</v>
      </c>
      <c r="H544" s="150">
        <v>25017.180777083999</v>
      </c>
      <c r="I544" s="150">
        <v>23726.180777083999</v>
      </c>
      <c r="J544" s="150">
        <v>22408.180777083999</v>
      </c>
      <c r="K544" s="150">
        <v>21070.180777083999</v>
      </c>
      <c r="L544" s="150">
        <v>19719.180777083999</v>
      </c>
      <c r="M544" s="150">
        <v>18355.180777083999</v>
      </c>
      <c r="N544" s="150">
        <v>16990.180777083991</v>
      </c>
      <c r="O544" s="150">
        <v>15625.18077708399</v>
      </c>
      <c r="P544" s="150">
        <v>14271.18077708399</v>
      </c>
      <c r="Q544" s="150">
        <v>12930.18077708399</v>
      </c>
      <c r="R544" s="150">
        <v>11608.18077708399</v>
      </c>
      <c r="S544" s="150">
        <v>10311.18077708399</v>
      </c>
      <c r="T544" s="150">
        <v>9056.1807770839914</v>
      </c>
      <c r="U544" s="150">
        <v>7856.1807770839923</v>
      </c>
      <c r="V544" s="150">
        <v>6732.1807770839932</v>
      </c>
      <c r="W544" s="150">
        <v>5695.1807770839932</v>
      </c>
      <c r="X544" s="150">
        <v>4755.1807770839932</v>
      </c>
      <c r="Y544" s="150">
        <v>3919.1807770839941</v>
      </c>
      <c r="Z544" s="150">
        <v>3198.1807770839941</v>
      </c>
      <c r="AA544" s="150">
        <v>2590.1807770839928</v>
      </c>
      <c r="AB544" s="150">
        <v>2092.1807770839928</v>
      </c>
      <c r="AC544" s="150">
        <v>1696.180777083993</v>
      </c>
      <c r="AD544" s="150">
        <v>1399.1807770839939</v>
      </c>
      <c r="AE544" s="150">
        <v>1183.180777083993</v>
      </c>
      <c r="AF544" s="150">
        <v>1026.180777083993</v>
      </c>
    </row>
    <row r="545" spans="2:32" x14ac:dyDescent="0.2">
      <c r="B545" s="2" t="s">
        <v>41</v>
      </c>
      <c r="C545" s="2" t="s">
        <v>452</v>
      </c>
      <c r="D545" s="2" t="s">
        <v>416</v>
      </c>
      <c r="E545" s="2" t="s">
        <v>429</v>
      </c>
      <c r="F545" s="2" t="str" cm="1">
        <f t="array" ref="F545">INDEX($E$63:$E$161,MATCH($E545,$D$63:$D$161,0),)</f>
        <v>Distillate</v>
      </c>
      <c r="G545" s="150">
        <v>59121.496362756021</v>
      </c>
      <c r="H545" s="150">
        <v>56196.496362756021</v>
      </c>
      <c r="I545" s="150">
        <v>53221.496362756021</v>
      </c>
      <c r="J545" s="150">
        <v>50189.496362756028</v>
      </c>
      <c r="K545" s="150">
        <v>47112.496362756028</v>
      </c>
      <c r="L545" s="150">
        <v>43995.496362756028</v>
      </c>
      <c r="M545" s="150">
        <v>40867.496362756028</v>
      </c>
      <c r="N545" s="150">
        <v>37735.496362756043</v>
      </c>
      <c r="O545" s="150">
        <v>34609.496362756043</v>
      </c>
      <c r="P545" s="150">
        <v>31503.496362756039</v>
      </c>
      <c r="Q545" s="150">
        <v>28429.496362756039</v>
      </c>
      <c r="R545" s="150">
        <v>25401.496362756028</v>
      </c>
      <c r="S545" s="150">
        <v>22431.496362756028</v>
      </c>
      <c r="T545" s="150">
        <v>19570.496362756028</v>
      </c>
      <c r="U545" s="150">
        <v>16845.496362756028</v>
      </c>
      <c r="V545" s="150">
        <v>14289.49636275603</v>
      </c>
      <c r="W545" s="150">
        <v>11934.49636275603</v>
      </c>
      <c r="X545" s="150">
        <v>9803.4963627560301</v>
      </c>
      <c r="Y545" s="150">
        <v>7920.4963627560319</v>
      </c>
      <c r="Z545" s="150">
        <v>6296.4963627560319</v>
      </c>
      <c r="AA545" s="150">
        <v>4924.4963627560319</v>
      </c>
      <c r="AB545" s="150">
        <v>3806.496362756031</v>
      </c>
      <c r="AC545" s="150">
        <v>2930.496362756031</v>
      </c>
      <c r="AD545" s="150">
        <v>2269.496362756031</v>
      </c>
      <c r="AE545" s="150">
        <v>1792.496362756031</v>
      </c>
      <c r="AF545" s="150">
        <v>1445.496362756031</v>
      </c>
    </row>
    <row r="546" spans="2:32" x14ac:dyDescent="0.2">
      <c r="B546" s="2" t="s">
        <v>41</v>
      </c>
      <c r="C546" s="2" t="s">
        <v>452</v>
      </c>
      <c r="D546" s="2" t="s">
        <v>416</v>
      </c>
      <c r="E546" s="2" t="s">
        <v>430</v>
      </c>
      <c r="F546" s="2" t="str" cm="1">
        <f t="array" ref="F546">INDEX($E$63:$E$161,MATCH($E546,$D$63:$D$161,0),)</f>
        <v>Heat Pump</v>
      </c>
      <c r="G546" s="150">
        <v>41706.398628760391</v>
      </c>
      <c r="H546" s="150">
        <v>46284.398628760377</v>
      </c>
      <c r="I546" s="150">
        <v>53570.398628760391</v>
      </c>
      <c r="J546" s="150">
        <v>65137.398628760391</v>
      </c>
      <c r="K546" s="150">
        <v>80363.398628760406</v>
      </c>
      <c r="L546" s="150">
        <v>98596.398628760406</v>
      </c>
      <c r="M546" s="150">
        <v>120852.39862876041</v>
      </c>
      <c r="N546" s="150">
        <v>147122.39862876039</v>
      </c>
      <c r="O546" s="150">
        <v>176834.39862876039</v>
      </c>
      <c r="P546" s="150">
        <v>210439.39862876039</v>
      </c>
      <c r="Q546" s="150">
        <v>248659.39862876039</v>
      </c>
      <c r="R546" s="150">
        <v>286716.39862876042</v>
      </c>
      <c r="S546" s="150">
        <v>324588.39862876042</v>
      </c>
      <c r="T546" s="150">
        <v>362169.39862876042</v>
      </c>
      <c r="U546" s="150">
        <v>399408.3986287603</v>
      </c>
      <c r="V546" s="150">
        <v>436181.3986287603</v>
      </c>
      <c r="W546" s="150">
        <v>471673.3986287603</v>
      </c>
      <c r="X546" s="150">
        <v>506484.3986287603</v>
      </c>
      <c r="Y546" s="150">
        <v>540419.39862876036</v>
      </c>
      <c r="Z546" s="150">
        <v>573203.39862876036</v>
      </c>
      <c r="AA546" s="150">
        <v>602790.39862876036</v>
      </c>
      <c r="AB546" s="150">
        <v>630818.39862876036</v>
      </c>
      <c r="AC546" s="150">
        <v>657041.39862876036</v>
      </c>
      <c r="AD546" s="150">
        <v>680513.39862876036</v>
      </c>
      <c r="AE546" s="150">
        <v>701698.39862876036</v>
      </c>
      <c r="AF546" s="150">
        <v>720427.39862876048</v>
      </c>
    </row>
    <row r="547" spans="2:32" x14ac:dyDescent="0.2">
      <c r="B547" s="2" t="s">
        <v>41</v>
      </c>
      <c r="C547" s="2" t="s">
        <v>452</v>
      </c>
      <c r="D547" s="2" t="s">
        <v>416</v>
      </c>
      <c r="E547" s="2" t="s">
        <v>431</v>
      </c>
      <c r="F547" s="2" t="str" cm="1">
        <f t="array" ref="F547">INDEX($E$63:$E$161,MATCH($E547,$D$63:$D$161,0),)</f>
        <v>Heat Pump</v>
      </c>
      <c r="G547" s="150">
        <v>0</v>
      </c>
      <c r="H547" s="150">
        <v>0</v>
      </c>
      <c r="I547" s="150">
        <v>0</v>
      </c>
      <c r="J547" s="150">
        <v>348</v>
      </c>
      <c r="K547" s="150">
        <v>1356</v>
      </c>
      <c r="L547" s="150">
        <v>3329</v>
      </c>
      <c r="M547" s="150">
        <v>5757</v>
      </c>
      <c r="N547" s="150">
        <v>8643</v>
      </c>
      <c r="O547" s="150">
        <v>12266</v>
      </c>
      <c r="P547" s="150">
        <v>16380</v>
      </c>
      <c r="Q547" s="150">
        <v>20632</v>
      </c>
      <c r="R547" s="150">
        <v>24881</v>
      </c>
      <c r="S547" s="150">
        <v>29127</v>
      </c>
      <c r="T547" s="150">
        <v>33366</v>
      </c>
      <c r="U547" s="150">
        <v>37591</v>
      </c>
      <c r="V547" s="150">
        <v>41794</v>
      </c>
      <c r="W547" s="150">
        <v>46330</v>
      </c>
      <c r="X547" s="150">
        <v>50825</v>
      </c>
      <c r="Y547" s="150">
        <v>55272</v>
      </c>
      <c r="Z547" s="150">
        <v>59651</v>
      </c>
      <c r="AA547" s="150">
        <v>63930</v>
      </c>
      <c r="AB547" s="150">
        <v>68059</v>
      </c>
      <c r="AC547" s="150">
        <v>72011</v>
      </c>
      <c r="AD547" s="150">
        <v>76102</v>
      </c>
      <c r="AE547" s="150">
        <v>79933</v>
      </c>
      <c r="AF547" s="150">
        <v>83450</v>
      </c>
    </row>
    <row r="548" spans="2:32" x14ac:dyDescent="0.2">
      <c r="B548" s="2" t="s">
        <v>41</v>
      </c>
      <c r="C548" s="2" t="s">
        <v>452</v>
      </c>
      <c r="D548" s="2" t="s">
        <v>416</v>
      </c>
      <c r="E548" s="2" t="s">
        <v>432</v>
      </c>
      <c r="F548" s="2" t="str" cm="1">
        <f t="array" ref="F548">INDEX($E$63:$E$161,MATCH($E548,$D$63:$D$161,0),)</f>
        <v>Heat Pump</v>
      </c>
      <c r="G548" s="150">
        <v>0</v>
      </c>
      <c r="H548" s="150">
        <v>0</v>
      </c>
      <c r="I548" s="150">
        <v>0</v>
      </c>
      <c r="J548" s="150">
        <v>348</v>
      </c>
      <c r="K548" s="150">
        <v>1356</v>
      </c>
      <c r="L548" s="150">
        <v>3329</v>
      </c>
      <c r="M548" s="150">
        <v>5757</v>
      </c>
      <c r="N548" s="150">
        <v>8643</v>
      </c>
      <c r="O548" s="150">
        <v>12266</v>
      </c>
      <c r="P548" s="150">
        <v>16380</v>
      </c>
      <c r="Q548" s="150">
        <v>20632</v>
      </c>
      <c r="R548" s="150">
        <v>24881</v>
      </c>
      <c r="S548" s="150">
        <v>29127</v>
      </c>
      <c r="T548" s="150">
        <v>33366</v>
      </c>
      <c r="U548" s="150">
        <v>37591</v>
      </c>
      <c r="V548" s="150">
        <v>41794</v>
      </c>
      <c r="W548" s="150">
        <v>46330</v>
      </c>
      <c r="X548" s="150">
        <v>50825</v>
      </c>
      <c r="Y548" s="150">
        <v>55272</v>
      </c>
      <c r="Z548" s="150">
        <v>59651</v>
      </c>
      <c r="AA548" s="150">
        <v>63930</v>
      </c>
      <c r="AB548" s="150">
        <v>68059</v>
      </c>
      <c r="AC548" s="150">
        <v>72011</v>
      </c>
      <c r="AD548" s="150">
        <v>76102</v>
      </c>
      <c r="AE548" s="150">
        <v>79933</v>
      </c>
      <c r="AF548" s="150">
        <v>83450</v>
      </c>
    </row>
    <row r="549" spans="2:32" x14ac:dyDescent="0.2">
      <c r="B549" s="2" t="s">
        <v>41</v>
      </c>
      <c r="C549" s="2" t="s">
        <v>452</v>
      </c>
      <c r="D549" s="2" t="s">
        <v>416</v>
      </c>
      <c r="E549" s="2" t="s">
        <v>442</v>
      </c>
      <c r="F549" s="2" t="str" cm="1">
        <f t="array" ref="F549">INDEX($E$63:$E$161,MATCH($E549,$D$63:$D$161,0),)</f>
        <v>Heat Pump</v>
      </c>
      <c r="G549" s="150">
        <v>0</v>
      </c>
      <c r="H549" s="150">
        <v>0</v>
      </c>
      <c r="I549" s="150">
        <v>0</v>
      </c>
      <c r="J549" s="150">
        <v>0</v>
      </c>
      <c r="K549" s="150">
        <v>0</v>
      </c>
      <c r="L549" s="150">
        <v>0</v>
      </c>
      <c r="M549" s="150">
        <v>0</v>
      </c>
      <c r="N549" s="150">
        <v>0</v>
      </c>
      <c r="O549" s="150">
        <v>0</v>
      </c>
      <c r="P549" s="150">
        <v>0</v>
      </c>
      <c r="Q549" s="150">
        <v>0</v>
      </c>
      <c r="R549" s="150">
        <v>0</v>
      </c>
      <c r="S549" s="150">
        <v>0</v>
      </c>
      <c r="T549" s="150">
        <v>0</v>
      </c>
      <c r="U549" s="150">
        <v>0</v>
      </c>
      <c r="V549" s="150">
        <v>0</v>
      </c>
      <c r="W549" s="150">
        <v>0</v>
      </c>
      <c r="X549" s="150">
        <v>0</v>
      </c>
      <c r="Y549" s="150">
        <v>0</v>
      </c>
      <c r="Z549" s="150">
        <v>0</v>
      </c>
      <c r="AA549" s="150">
        <v>1867</v>
      </c>
      <c r="AB549" s="150">
        <v>3733</v>
      </c>
      <c r="AC549" s="150">
        <v>5598</v>
      </c>
      <c r="AD549" s="150">
        <v>7425</v>
      </c>
      <c r="AE549" s="150">
        <v>9253</v>
      </c>
      <c r="AF549" s="150">
        <v>11082</v>
      </c>
    </row>
    <row r="550" spans="2:32" x14ac:dyDescent="0.2">
      <c r="B550" s="2" t="s">
        <v>41</v>
      </c>
      <c r="C550" s="2" t="s">
        <v>452</v>
      </c>
      <c r="D550" s="2" t="s">
        <v>416</v>
      </c>
      <c r="E550" s="2" t="s">
        <v>433</v>
      </c>
      <c r="F550" s="2" t="str" cm="1">
        <f t="array" ref="F550">INDEX($E$63:$E$161,MATCH($E550,$D$63:$D$161,0),)</f>
        <v>Distillate</v>
      </c>
      <c r="G550" s="150">
        <v>2229</v>
      </c>
      <c r="H550" s="150">
        <v>2920</v>
      </c>
      <c r="I550" s="150">
        <v>3470</v>
      </c>
      <c r="J550" s="150">
        <v>3962</v>
      </c>
      <c r="K550" s="150">
        <v>4391</v>
      </c>
      <c r="L550" s="150">
        <v>4756</v>
      </c>
      <c r="M550" s="150">
        <v>5052</v>
      </c>
      <c r="N550" s="150">
        <v>5275</v>
      </c>
      <c r="O550" s="150">
        <v>5420</v>
      </c>
      <c r="P550" s="150">
        <v>5483</v>
      </c>
      <c r="Q550" s="150">
        <v>5470</v>
      </c>
      <c r="R550" s="150">
        <v>5447</v>
      </c>
      <c r="S550" s="150">
        <v>5415</v>
      </c>
      <c r="T550" s="150">
        <v>5367</v>
      </c>
      <c r="U550" s="150">
        <v>5289</v>
      </c>
      <c r="V550" s="150">
        <v>5179</v>
      </c>
      <c r="W550" s="150">
        <v>5029</v>
      </c>
      <c r="X550" s="150">
        <v>4832</v>
      </c>
      <c r="Y550" s="150">
        <v>4584</v>
      </c>
      <c r="Z550" s="150">
        <v>4301</v>
      </c>
      <c r="AA550" s="150">
        <v>3968</v>
      </c>
      <c r="AB550" s="150">
        <v>3602</v>
      </c>
      <c r="AC550" s="150">
        <v>3208</v>
      </c>
      <c r="AD550" s="150">
        <v>2800</v>
      </c>
      <c r="AE550" s="150">
        <v>2390</v>
      </c>
      <c r="AF550" s="150">
        <v>1999</v>
      </c>
    </row>
    <row r="551" spans="2:32" x14ac:dyDescent="0.2">
      <c r="B551" s="2" t="s">
        <v>41</v>
      </c>
      <c r="C551" s="2" t="s">
        <v>452</v>
      </c>
      <c r="D551" s="2" t="s">
        <v>416</v>
      </c>
      <c r="E551" s="2" t="s">
        <v>434</v>
      </c>
      <c r="F551" s="2" t="str" cm="1">
        <f t="array" ref="F551">INDEX($E$63:$E$161,MATCH($E551,$D$63:$D$161,0),)</f>
        <v>Distillate</v>
      </c>
      <c r="G551" s="150">
        <v>5074</v>
      </c>
      <c r="H551" s="150">
        <v>6642</v>
      </c>
      <c r="I551" s="150">
        <v>7893</v>
      </c>
      <c r="J551" s="150">
        <v>9014</v>
      </c>
      <c r="K551" s="150">
        <v>9993</v>
      </c>
      <c r="L551" s="150">
        <v>10826</v>
      </c>
      <c r="M551" s="150">
        <v>11501</v>
      </c>
      <c r="N551" s="150">
        <v>12008</v>
      </c>
      <c r="O551" s="150">
        <v>12336</v>
      </c>
      <c r="P551" s="150">
        <v>12477</v>
      </c>
      <c r="Q551" s="150">
        <v>12423</v>
      </c>
      <c r="R551" s="150">
        <v>12353</v>
      </c>
      <c r="S551" s="150">
        <v>12259</v>
      </c>
      <c r="T551" s="150">
        <v>12115</v>
      </c>
      <c r="U551" s="150">
        <v>11909</v>
      </c>
      <c r="V551" s="150">
        <v>11621</v>
      </c>
      <c r="W551" s="150">
        <v>11238</v>
      </c>
      <c r="X551" s="150">
        <v>10755</v>
      </c>
      <c r="Y551" s="150">
        <v>10163</v>
      </c>
      <c r="Z551" s="150">
        <v>9471</v>
      </c>
      <c r="AA551" s="150">
        <v>8691</v>
      </c>
      <c r="AB551" s="150">
        <v>7839</v>
      </c>
      <c r="AC551" s="150">
        <v>6937</v>
      </c>
      <c r="AD551" s="150">
        <v>6008</v>
      </c>
      <c r="AE551" s="150">
        <v>5075</v>
      </c>
      <c r="AF551" s="150">
        <v>4190</v>
      </c>
    </row>
    <row r="552" spans="2:32" x14ac:dyDescent="0.2">
      <c r="B552" s="2" t="s">
        <v>41</v>
      </c>
      <c r="C552" s="2" t="s">
        <v>452</v>
      </c>
      <c r="D552" s="2" t="s">
        <v>416</v>
      </c>
      <c r="E552" s="2" t="s">
        <v>435</v>
      </c>
      <c r="F552" s="2" t="str" cm="1">
        <f t="array" ref="F552">INDEX($E$63:$E$161,MATCH($E552,$D$63:$D$161,0),)</f>
        <v>Gas</v>
      </c>
      <c r="G552" s="150">
        <v>15355</v>
      </c>
      <c r="H552" s="150">
        <v>20431</v>
      </c>
      <c r="I552" s="150">
        <v>25175</v>
      </c>
      <c r="J552" s="150">
        <v>29408</v>
      </c>
      <c r="K552" s="150">
        <v>33105</v>
      </c>
      <c r="L552" s="150">
        <v>36240</v>
      </c>
      <c r="M552" s="150">
        <v>38773</v>
      </c>
      <c r="N552" s="150">
        <v>40675</v>
      </c>
      <c r="O552" s="150">
        <v>41911</v>
      </c>
      <c r="P552" s="150">
        <v>42443</v>
      </c>
      <c r="Q552" s="150">
        <v>42246</v>
      </c>
      <c r="R552" s="150">
        <v>41980</v>
      </c>
      <c r="S552" s="150">
        <v>41630</v>
      </c>
      <c r="T552" s="150">
        <v>41118</v>
      </c>
      <c r="U552" s="150">
        <v>40398</v>
      </c>
      <c r="V552" s="150">
        <v>39418</v>
      </c>
      <c r="W552" s="150">
        <v>38135</v>
      </c>
      <c r="X552" s="150">
        <v>36515</v>
      </c>
      <c r="Y552" s="150">
        <v>34549</v>
      </c>
      <c r="Z552" s="150">
        <v>32244</v>
      </c>
      <c r="AA552" s="150">
        <v>29638</v>
      </c>
      <c r="AB552" s="150">
        <v>26779</v>
      </c>
      <c r="AC552" s="150">
        <v>23728</v>
      </c>
      <c r="AD552" s="150">
        <v>20576</v>
      </c>
      <c r="AE552" s="150">
        <v>17415</v>
      </c>
      <c r="AF552" s="150">
        <v>14390</v>
      </c>
    </row>
    <row r="553" spans="2:32" x14ac:dyDescent="0.2">
      <c r="B553" s="2" t="s">
        <v>41</v>
      </c>
      <c r="C553" s="2" t="s">
        <v>452</v>
      </c>
      <c r="D553" s="2" t="s">
        <v>416</v>
      </c>
      <c r="E553" s="2" t="s">
        <v>436</v>
      </c>
      <c r="F553" s="2" t="str" cm="1">
        <f t="array" ref="F553">INDEX($E$63:$E$161,MATCH($E553,$D$63:$D$161,0),)</f>
        <v>Gas</v>
      </c>
      <c r="G553" s="150">
        <v>104193</v>
      </c>
      <c r="H553" s="150">
        <v>138633</v>
      </c>
      <c r="I553" s="150">
        <v>170827</v>
      </c>
      <c r="J553" s="150">
        <v>199543</v>
      </c>
      <c r="K553" s="150">
        <v>224616</v>
      </c>
      <c r="L553" s="150">
        <v>245880</v>
      </c>
      <c r="M553" s="150">
        <v>263054</v>
      </c>
      <c r="N553" s="150">
        <v>275915</v>
      </c>
      <c r="O553" s="150">
        <v>284228</v>
      </c>
      <c r="P553" s="150">
        <v>287745</v>
      </c>
      <c r="Q553" s="150">
        <v>286262</v>
      </c>
      <c r="R553" s="150">
        <v>284308</v>
      </c>
      <c r="S553" s="150">
        <v>281737</v>
      </c>
      <c r="T553" s="150">
        <v>278057</v>
      </c>
      <c r="U553" s="150">
        <v>272951</v>
      </c>
      <c r="V553" s="150">
        <v>266090</v>
      </c>
      <c r="W553" s="150">
        <v>257164</v>
      </c>
      <c r="X553" s="150">
        <v>245961</v>
      </c>
      <c r="Y553" s="150">
        <v>232430</v>
      </c>
      <c r="Z553" s="150">
        <v>216638</v>
      </c>
      <c r="AA553" s="150">
        <v>198831</v>
      </c>
      <c r="AB553" s="150">
        <v>179334</v>
      </c>
      <c r="AC553" s="150">
        <v>158598</v>
      </c>
      <c r="AD553" s="150">
        <v>137219</v>
      </c>
      <c r="AE553" s="150">
        <v>115824</v>
      </c>
      <c r="AF553" s="150">
        <v>95382</v>
      </c>
    </row>
    <row r="554" spans="2:32" x14ac:dyDescent="0.2">
      <c r="B554" s="2" t="s">
        <v>41</v>
      </c>
      <c r="C554" s="2" t="s">
        <v>452</v>
      </c>
      <c r="D554" s="2" t="s">
        <v>416</v>
      </c>
      <c r="E554" s="2" t="s">
        <v>422</v>
      </c>
      <c r="F554" s="2" t="str" cm="1">
        <f t="array" ref="F554">INDEX($E$63:$E$161,MATCH($E554,$D$63:$D$161,0),)</f>
        <v>Electric Resistance</v>
      </c>
      <c r="G554" s="150">
        <v>141404.82561673489</v>
      </c>
      <c r="H554" s="150">
        <v>138891.82561673489</v>
      </c>
      <c r="I554" s="150">
        <v>136055.82561673489</v>
      </c>
      <c r="J554" s="150">
        <v>132699.82561673489</v>
      </c>
      <c r="K554" s="150">
        <v>128826.8256167349</v>
      </c>
      <c r="L554" s="150">
        <v>124432.8256167349</v>
      </c>
      <c r="M554" s="150">
        <v>119528.8256167349</v>
      </c>
      <c r="N554" s="150">
        <v>114115.8256167349</v>
      </c>
      <c r="O554" s="150">
        <v>108198.8256167349</v>
      </c>
      <c r="P554" s="150">
        <v>101791.8256167349</v>
      </c>
      <c r="Q554" s="150">
        <v>94906.825616734917</v>
      </c>
      <c r="R554" s="150">
        <v>88054.825616734917</v>
      </c>
      <c r="S554" s="150">
        <v>81260.825616734917</v>
      </c>
      <c r="T554" s="150">
        <v>74562.825616734917</v>
      </c>
      <c r="U554" s="150">
        <v>67990.825616734917</v>
      </c>
      <c r="V554" s="150">
        <v>61578.825616734917</v>
      </c>
      <c r="W554" s="150">
        <v>55353.825616734917</v>
      </c>
      <c r="X554" s="150">
        <v>49357.825616734917</v>
      </c>
      <c r="Y554" s="150">
        <v>43626.825616734917</v>
      </c>
      <c r="Z554" s="150">
        <v>38200.825616734917</v>
      </c>
      <c r="AA554" s="150">
        <v>33103.825616734917</v>
      </c>
      <c r="AB554" s="150">
        <v>28362.825616734921</v>
      </c>
      <c r="AC554" s="150">
        <v>24005.825616734921</v>
      </c>
      <c r="AD554" s="150">
        <v>20050.825616734921</v>
      </c>
      <c r="AE554" s="150">
        <v>16521.825616734921</v>
      </c>
      <c r="AF554" s="150">
        <v>13400.825616734919</v>
      </c>
    </row>
    <row r="555" spans="2:32" x14ac:dyDescent="0.2">
      <c r="B555" s="2" t="s">
        <v>41</v>
      </c>
      <c r="C555" s="2" t="s">
        <v>452</v>
      </c>
      <c r="D555" s="2" t="s">
        <v>416</v>
      </c>
      <c r="E555" s="2" t="s">
        <v>437</v>
      </c>
      <c r="F555" s="2" t="str" cm="1">
        <f t="array" ref="F555">INDEX($E$63:$E$161,MATCH($E555,$D$63:$D$161,0),)</f>
        <v>Gas</v>
      </c>
      <c r="G555" s="150">
        <v>109725.17127939709</v>
      </c>
      <c r="H555" s="150">
        <v>104525.17127939709</v>
      </c>
      <c r="I555" s="150">
        <v>99336.171279397124</v>
      </c>
      <c r="J555" s="150">
        <v>93982.171279397124</v>
      </c>
      <c r="K555" s="150">
        <v>88477.171279397109</v>
      </c>
      <c r="L555" s="150">
        <v>82850.171279397109</v>
      </c>
      <c r="M555" s="150">
        <v>77144.171279397109</v>
      </c>
      <c r="N555" s="150">
        <v>71393.171279397109</v>
      </c>
      <c r="O555" s="150">
        <v>65626.171279397109</v>
      </c>
      <c r="P555" s="150">
        <v>59883.171279397109</v>
      </c>
      <c r="Q555" s="150">
        <v>54201.171279397109</v>
      </c>
      <c r="R555" s="150">
        <v>48596.171279397109</v>
      </c>
      <c r="S555" s="150">
        <v>43092.171279397109</v>
      </c>
      <c r="T555" s="150">
        <v>37768.171279397109</v>
      </c>
      <c r="U555" s="150">
        <v>32678.171279397109</v>
      </c>
      <c r="V555" s="150">
        <v>27887.171279397109</v>
      </c>
      <c r="W555" s="150">
        <v>23449.171279397109</v>
      </c>
      <c r="X555" s="150">
        <v>19410.171279397109</v>
      </c>
      <c r="Y555" s="150">
        <v>15796.171279397109</v>
      </c>
      <c r="Z555" s="150">
        <v>12645.171279397109</v>
      </c>
      <c r="AA555" s="150">
        <v>9959.1712793971128</v>
      </c>
      <c r="AB555" s="150">
        <v>7729.1712793971119</v>
      </c>
      <c r="AC555" s="150">
        <v>5935.1712793971119</v>
      </c>
      <c r="AD555" s="150">
        <v>4542.1712793971119</v>
      </c>
      <c r="AE555" s="150">
        <v>3498.1712793971119</v>
      </c>
      <c r="AF555" s="150">
        <v>2715.1712793971119</v>
      </c>
    </row>
    <row r="556" spans="2:32" x14ac:dyDescent="0.2">
      <c r="B556" s="2" t="s">
        <v>41</v>
      </c>
      <c r="C556" s="2" t="s">
        <v>452</v>
      </c>
      <c r="D556" s="2" t="s">
        <v>416</v>
      </c>
      <c r="E556" s="2" t="s">
        <v>438</v>
      </c>
      <c r="F556" s="2" t="str" cm="1">
        <f t="array" ref="F556">INDEX($E$63:$E$161,MATCH($E556,$D$63:$D$161,0),)</f>
        <v>Gas</v>
      </c>
      <c r="G556" s="150">
        <v>742505.64748920233</v>
      </c>
      <c r="H556" s="150">
        <v>707007.64748920233</v>
      </c>
      <c r="I556" s="150">
        <v>671568.64748920233</v>
      </c>
      <c r="J556" s="150">
        <v>634978.64748920233</v>
      </c>
      <c r="K556" s="150">
        <v>597404.64748920233</v>
      </c>
      <c r="L556" s="150">
        <v>559008.64748920233</v>
      </c>
      <c r="M556" s="150">
        <v>520067.64748920233</v>
      </c>
      <c r="N556" s="150">
        <v>480818.64748920233</v>
      </c>
      <c r="O556" s="150">
        <v>441488.64748920233</v>
      </c>
      <c r="P556" s="150">
        <v>402341.64748920233</v>
      </c>
      <c r="Q556" s="150">
        <v>363576.64748920233</v>
      </c>
      <c r="R556" s="150">
        <v>325333.64748920233</v>
      </c>
      <c r="S556" s="150">
        <v>287787.64748920233</v>
      </c>
      <c r="T556" s="150">
        <v>251497.6474892023</v>
      </c>
      <c r="U556" s="150">
        <v>216833.6474892023</v>
      </c>
      <c r="V556" s="150">
        <v>184194.6474892023</v>
      </c>
      <c r="W556" s="150">
        <v>153977.6474892023</v>
      </c>
      <c r="X556" s="150">
        <v>126489.6474892023</v>
      </c>
      <c r="Y556" s="150">
        <v>101959.6474892023</v>
      </c>
      <c r="Z556" s="150">
        <v>80582.647489202325</v>
      </c>
      <c r="AA556" s="150">
        <v>62355.647489202333</v>
      </c>
      <c r="AB556" s="150">
        <v>47258.647489202318</v>
      </c>
      <c r="AC556" s="150">
        <v>35141.647489202333</v>
      </c>
      <c r="AD556" s="150">
        <v>25739.647489202329</v>
      </c>
      <c r="AE556" s="150">
        <v>18752.647489202322</v>
      </c>
      <c r="AF556" s="150">
        <v>13528.64748920232</v>
      </c>
    </row>
    <row r="557" spans="2:32" x14ac:dyDescent="0.2">
      <c r="B557" s="2" t="s">
        <v>41</v>
      </c>
      <c r="C557" s="2" t="s">
        <v>452</v>
      </c>
      <c r="D557" s="2" t="s">
        <v>416</v>
      </c>
      <c r="E557" s="2" t="s">
        <v>439</v>
      </c>
      <c r="F557" s="2" t="str" cm="1">
        <f t="array" ref="F557">INDEX($E$63:$E$161,MATCH($E557,$D$63:$D$161,0),)</f>
        <v>Heat Pump</v>
      </c>
      <c r="G557" s="150">
        <v>2235</v>
      </c>
      <c r="H557" s="150">
        <v>3246</v>
      </c>
      <c r="I557" s="150">
        <v>4907</v>
      </c>
      <c r="J557" s="150">
        <v>7773</v>
      </c>
      <c r="K557" s="150">
        <v>11866</v>
      </c>
      <c r="L557" s="150">
        <v>17210</v>
      </c>
      <c r="M557" s="150">
        <v>23777</v>
      </c>
      <c r="N557" s="150">
        <v>31575</v>
      </c>
      <c r="O557" s="150">
        <v>40607</v>
      </c>
      <c r="P557" s="150">
        <v>50869</v>
      </c>
      <c r="Q557" s="150">
        <v>62363</v>
      </c>
      <c r="R557" s="150">
        <v>73849</v>
      </c>
      <c r="S557" s="150">
        <v>85319</v>
      </c>
      <c r="T557" s="150">
        <v>96740</v>
      </c>
      <c r="U557" s="150">
        <v>108084</v>
      </c>
      <c r="V557" s="150">
        <v>119333</v>
      </c>
      <c r="W557" s="150">
        <v>130456</v>
      </c>
      <c r="X557" s="150">
        <v>141420</v>
      </c>
      <c r="Y557" s="150">
        <v>152181</v>
      </c>
      <c r="Z557" s="150">
        <v>162666</v>
      </c>
      <c r="AA557" s="150">
        <v>172809</v>
      </c>
      <c r="AB557" s="150">
        <v>182536</v>
      </c>
      <c r="AC557" s="150">
        <v>191771</v>
      </c>
      <c r="AD557" s="150">
        <v>200433</v>
      </c>
      <c r="AE557" s="150">
        <v>208444</v>
      </c>
      <c r="AF557" s="150">
        <v>215718</v>
      </c>
    </row>
    <row r="558" spans="2:32" x14ac:dyDescent="0.2">
      <c r="B558" s="2" t="s">
        <v>41</v>
      </c>
      <c r="C558" s="2" t="s">
        <v>452</v>
      </c>
      <c r="D558" s="2" t="s">
        <v>416</v>
      </c>
      <c r="E558" s="2" t="s">
        <v>440</v>
      </c>
      <c r="F558" s="2" t="str" cm="1">
        <f t="array" ref="F558">INDEX($E$63:$E$161,MATCH($E558,$D$63:$D$161,0),)</f>
        <v>Other</v>
      </c>
      <c r="G558" s="150">
        <v>15050.45283289968</v>
      </c>
      <c r="H558" s="150">
        <v>15078.45283289968</v>
      </c>
      <c r="I558" s="150">
        <v>15108.45283289968</v>
      </c>
      <c r="J558" s="150">
        <v>15042.45283289968</v>
      </c>
      <c r="K558" s="150">
        <v>14890.45283289968</v>
      </c>
      <c r="L558" s="150">
        <v>14650.45283289968</v>
      </c>
      <c r="M558" s="150">
        <v>14325.45283289968</v>
      </c>
      <c r="N558" s="150">
        <v>13909.45283289968</v>
      </c>
      <c r="O558" s="150">
        <v>13407.45283289968</v>
      </c>
      <c r="P558" s="150">
        <v>12820.45283289968</v>
      </c>
      <c r="Q558" s="150">
        <v>12143.45283289968</v>
      </c>
      <c r="R558" s="150">
        <v>11465.45283289968</v>
      </c>
      <c r="S558" s="150">
        <v>10791.45283289968</v>
      </c>
      <c r="T558" s="150">
        <v>10123.45283289968</v>
      </c>
      <c r="U558" s="150">
        <v>9452.4528328996785</v>
      </c>
      <c r="V558" s="150">
        <v>8782.4528328996785</v>
      </c>
      <c r="W558" s="150">
        <v>8113.4528328996776</v>
      </c>
      <c r="X558" s="150">
        <v>7446.4528328996776</v>
      </c>
      <c r="Y558" s="150">
        <v>6783.4528328996776</v>
      </c>
      <c r="Z558" s="150">
        <v>6127.4528328996776</v>
      </c>
      <c r="AA558" s="150">
        <v>5482.4528328996776</v>
      </c>
      <c r="AB558" s="150">
        <v>4858.4528328996776</v>
      </c>
      <c r="AC558" s="150">
        <v>4258.4528328996776</v>
      </c>
      <c r="AD558" s="150">
        <v>3688.4528328996771</v>
      </c>
      <c r="AE558" s="150">
        <v>3158.452832899678</v>
      </c>
      <c r="AF558" s="150">
        <v>2673.4528328996771</v>
      </c>
    </row>
    <row r="559" spans="2:32" x14ac:dyDescent="0.2">
      <c r="B559" s="2" t="s">
        <v>41</v>
      </c>
      <c r="C559" s="2" t="s">
        <v>452</v>
      </c>
      <c r="D559" s="2" t="s">
        <v>416</v>
      </c>
      <c r="E559" s="2" t="s">
        <v>441</v>
      </c>
      <c r="F559" s="2" t="str" cm="1">
        <f t="array" ref="F559">INDEX($E$63:$E$161,MATCH($E559,$D$63:$D$161,0),)</f>
        <v>Other</v>
      </c>
      <c r="G559" s="150">
        <v>450.86418579966789</v>
      </c>
      <c r="H559" s="150">
        <v>461.86418579966789</v>
      </c>
      <c r="I559" s="150">
        <v>472.86418579966789</v>
      </c>
      <c r="J559" s="150">
        <v>483.86418579966789</v>
      </c>
      <c r="K559" s="150">
        <v>494.86418579966789</v>
      </c>
      <c r="L559" s="150">
        <v>504.86418579966789</v>
      </c>
      <c r="M559" s="150">
        <v>504.86418579966789</v>
      </c>
      <c r="N559" s="150">
        <v>504.86418579966789</v>
      </c>
      <c r="O559" s="150">
        <v>504.86418579966789</v>
      </c>
      <c r="P559" s="150">
        <v>504.86418579966789</v>
      </c>
      <c r="Q559" s="150">
        <v>504.86418579966789</v>
      </c>
      <c r="R559" s="150">
        <v>504.86418579966789</v>
      </c>
      <c r="S559" s="150">
        <v>504.86418579966789</v>
      </c>
      <c r="T559" s="150">
        <v>504.86418579966789</v>
      </c>
      <c r="U559" s="150">
        <v>504.86418579966789</v>
      </c>
      <c r="V559" s="150">
        <v>504.86418579966789</v>
      </c>
      <c r="W559" s="150">
        <v>504.86418579966789</v>
      </c>
      <c r="X559" s="150">
        <v>504.86418579966789</v>
      </c>
      <c r="Y559" s="150">
        <v>504.86418579966789</v>
      </c>
      <c r="Z559" s="150">
        <v>504.86418579966789</v>
      </c>
      <c r="AA559" s="150">
        <v>504.86418579966789</v>
      </c>
      <c r="AB559" s="150">
        <v>504.86418579966789</v>
      </c>
      <c r="AC559" s="150">
        <v>504.86418579966789</v>
      </c>
      <c r="AD559" s="150">
        <v>504.86418579966789</v>
      </c>
      <c r="AE559" s="150">
        <v>504.86418579966789</v>
      </c>
      <c r="AF559" s="150">
        <v>504.86418579966789</v>
      </c>
    </row>
    <row r="560" spans="2:32" x14ac:dyDescent="0.2">
      <c r="B560" s="2"/>
      <c r="C560" s="2"/>
      <c r="D560" s="2" t="s">
        <v>448</v>
      </c>
      <c r="E560" s="2"/>
      <c r="F560" s="2"/>
      <c r="G560" s="150"/>
      <c r="H560" s="150"/>
      <c r="I560" s="150"/>
      <c r="J560" s="150"/>
      <c r="K560" s="150"/>
      <c r="L560" s="150"/>
      <c r="M560" s="150"/>
      <c r="N560" s="150"/>
      <c r="O560" s="150"/>
      <c r="P560" s="150"/>
      <c r="Q560" s="150"/>
      <c r="R560" s="150"/>
      <c r="S560" s="150"/>
      <c r="T560" s="150"/>
      <c r="U560" s="150"/>
      <c r="V560" s="150"/>
      <c r="W560" s="150"/>
      <c r="X560" s="150"/>
      <c r="Y560" s="150"/>
      <c r="Z560" s="150"/>
      <c r="AA560" s="150"/>
      <c r="AB560" s="150"/>
      <c r="AC560" s="150"/>
      <c r="AD560" s="150"/>
      <c r="AE560" s="150"/>
      <c r="AF560" s="150"/>
    </row>
    <row r="561" spans="2:32" x14ac:dyDescent="0.2">
      <c r="B561" s="2" t="s">
        <v>43</v>
      </c>
      <c r="C561" s="2" t="s">
        <v>452</v>
      </c>
      <c r="D561" s="2" t="s">
        <v>416</v>
      </c>
      <c r="E561" s="2" t="s">
        <v>428</v>
      </c>
      <c r="F561" s="2" t="str" cm="1">
        <f t="array" ref="F561">INDEX($E$63:$E$161,MATCH($E561,$D$63:$D$161,0),)</f>
        <v>Distillate</v>
      </c>
      <c r="G561" s="150">
        <v>26277.180777083999</v>
      </c>
      <c r="H561" s="150">
        <v>25017.180777083999</v>
      </c>
      <c r="I561" s="150">
        <v>23726.180777083999</v>
      </c>
      <c r="J561" s="150">
        <v>22408.180777083999</v>
      </c>
      <c r="K561" s="150">
        <v>21070.180777083999</v>
      </c>
      <c r="L561" s="150">
        <v>19719.180777083999</v>
      </c>
      <c r="M561" s="150">
        <v>18355.180777083999</v>
      </c>
      <c r="N561" s="150">
        <v>16990.180777083991</v>
      </c>
      <c r="O561" s="150">
        <v>15625.18077708399</v>
      </c>
      <c r="P561" s="150">
        <v>14271.18077708399</v>
      </c>
      <c r="Q561" s="150">
        <v>12930.18077708399</v>
      </c>
      <c r="R561" s="150">
        <v>11608.18077708399</v>
      </c>
      <c r="S561" s="150">
        <v>10311.18077708399</v>
      </c>
      <c r="T561" s="150">
        <v>9056.1807770839914</v>
      </c>
      <c r="U561" s="150">
        <v>7856.1807770839923</v>
      </c>
      <c r="V561" s="150">
        <v>6732.1807770839932</v>
      </c>
      <c r="W561" s="150">
        <v>5695.1807770839932</v>
      </c>
      <c r="X561" s="150">
        <v>4755.1807770839932</v>
      </c>
      <c r="Y561" s="150">
        <v>3919.1807770839941</v>
      </c>
      <c r="Z561" s="150">
        <v>3198.1807770839941</v>
      </c>
      <c r="AA561" s="150">
        <v>2590.1807770839928</v>
      </c>
      <c r="AB561" s="150">
        <v>2092.1807770839928</v>
      </c>
      <c r="AC561" s="150">
        <v>1696.180777083993</v>
      </c>
      <c r="AD561" s="150">
        <v>1399.1807770839939</v>
      </c>
      <c r="AE561" s="150">
        <v>1183.180777083993</v>
      </c>
      <c r="AF561" s="150">
        <v>1026.180777083993</v>
      </c>
    </row>
    <row r="562" spans="2:32" x14ac:dyDescent="0.2">
      <c r="B562" s="2" t="s">
        <v>43</v>
      </c>
      <c r="C562" s="2" t="s">
        <v>452</v>
      </c>
      <c r="D562" s="2" t="s">
        <v>416</v>
      </c>
      <c r="E562" s="2" t="s">
        <v>429</v>
      </c>
      <c r="F562" s="2" t="str" cm="1">
        <f t="array" ref="F562">INDEX($E$63:$E$161,MATCH($E562,$D$63:$D$161,0),)</f>
        <v>Distillate</v>
      </c>
      <c r="G562" s="150">
        <v>59121.496362756021</v>
      </c>
      <c r="H562" s="150">
        <v>56196.496362756021</v>
      </c>
      <c r="I562" s="150">
        <v>53221.496362756021</v>
      </c>
      <c r="J562" s="150">
        <v>50189.496362756028</v>
      </c>
      <c r="K562" s="150">
        <v>47112.496362756028</v>
      </c>
      <c r="L562" s="150">
        <v>43995.496362756028</v>
      </c>
      <c r="M562" s="150">
        <v>40867.496362756028</v>
      </c>
      <c r="N562" s="150">
        <v>37735.496362756043</v>
      </c>
      <c r="O562" s="150">
        <v>34609.496362756043</v>
      </c>
      <c r="P562" s="150">
        <v>31503.496362756039</v>
      </c>
      <c r="Q562" s="150">
        <v>28429.496362756039</v>
      </c>
      <c r="R562" s="150">
        <v>25401.496362756028</v>
      </c>
      <c r="S562" s="150">
        <v>22431.496362756028</v>
      </c>
      <c r="T562" s="150">
        <v>19570.496362756028</v>
      </c>
      <c r="U562" s="150">
        <v>16845.496362756028</v>
      </c>
      <c r="V562" s="150">
        <v>14289.49636275603</v>
      </c>
      <c r="W562" s="150">
        <v>11934.49636275603</v>
      </c>
      <c r="X562" s="150">
        <v>9803.4963627560301</v>
      </c>
      <c r="Y562" s="150">
        <v>7920.4963627560319</v>
      </c>
      <c r="Z562" s="150">
        <v>6296.4963627560319</v>
      </c>
      <c r="AA562" s="150">
        <v>4924.4963627560319</v>
      </c>
      <c r="AB562" s="150">
        <v>3806.496362756031</v>
      </c>
      <c r="AC562" s="150">
        <v>2930.496362756031</v>
      </c>
      <c r="AD562" s="150">
        <v>2269.496362756031</v>
      </c>
      <c r="AE562" s="150">
        <v>1792.496362756031</v>
      </c>
      <c r="AF562" s="150">
        <v>1445.496362756031</v>
      </c>
    </row>
    <row r="563" spans="2:32" x14ac:dyDescent="0.2">
      <c r="B563" s="2" t="s">
        <v>43</v>
      </c>
      <c r="C563" s="2" t="s">
        <v>452</v>
      </c>
      <c r="D563" s="2" t="s">
        <v>416</v>
      </c>
      <c r="E563" s="2" t="s">
        <v>430</v>
      </c>
      <c r="F563" s="2" t="str" cm="1">
        <f t="array" ref="F563">INDEX($E$63:$E$161,MATCH($E563,$D$63:$D$161,0),)</f>
        <v>Heat Pump</v>
      </c>
      <c r="G563" s="150">
        <v>41706.398628760391</v>
      </c>
      <c r="H563" s="150">
        <v>46284.398628760377</v>
      </c>
      <c r="I563" s="150">
        <v>53570.398628760391</v>
      </c>
      <c r="J563" s="150">
        <v>64288.398628760391</v>
      </c>
      <c r="K563" s="150">
        <v>77079.398628760391</v>
      </c>
      <c r="L563" s="150">
        <v>90562.398628760406</v>
      </c>
      <c r="M563" s="150">
        <v>106944.39862876041</v>
      </c>
      <c r="N563" s="150">
        <v>126230.39862876041</v>
      </c>
      <c r="O563" s="150">
        <v>148412.39862876039</v>
      </c>
      <c r="P563" s="150">
        <v>173452.39862876039</v>
      </c>
      <c r="Q563" s="150">
        <v>201366.39862876039</v>
      </c>
      <c r="R563" s="150">
        <v>229137.39862876039</v>
      </c>
      <c r="S563" s="150">
        <v>256737.39862876039</v>
      </c>
      <c r="T563" s="150">
        <v>284080.39862876042</v>
      </c>
      <c r="U563" s="150">
        <v>311117.39862876042</v>
      </c>
      <c r="V563" s="150">
        <v>337759.39862876042</v>
      </c>
      <c r="W563" s="150">
        <v>363926.3986287603</v>
      </c>
      <c r="X563" s="150">
        <v>389509.3986287603</v>
      </c>
      <c r="Y563" s="150">
        <v>414325.3986287603</v>
      </c>
      <c r="Z563" s="150">
        <v>438173.3986287603</v>
      </c>
      <c r="AA563" s="150">
        <v>459552.3986287603</v>
      </c>
      <c r="AB563" s="150">
        <v>479710.3986287603</v>
      </c>
      <c r="AC563" s="150">
        <v>498483.3986287603</v>
      </c>
      <c r="AD563" s="150">
        <v>515711.3986287603</v>
      </c>
      <c r="AE563" s="150">
        <v>531240.39862876036</v>
      </c>
      <c r="AF563" s="150">
        <v>544987.39862876036</v>
      </c>
    </row>
    <row r="564" spans="2:32" x14ac:dyDescent="0.2">
      <c r="B564" s="2" t="s">
        <v>43</v>
      </c>
      <c r="C564" s="2" t="s">
        <v>452</v>
      </c>
      <c r="D564" s="2" t="s">
        <v>416</v>
      </c>
      <c r="E564" s="2" t="s">
        <v>444</v>
      </c>
      <c r="F564" s="2" t="str" cm="1">
        <f t="array" ref="F564">INDEX($E$63:$E$161,MATCH($E564,$D$63:$D$161,0),)</f>
        <v>Heat Pump</v>
      </c>
      <c r="G564" s="150">
        <v>0</v>
      </c>
      <c r="H564" s="150">
        <v>0</v>
      </c>
      <c r="I564" s="150">
        <v>0</v>
      </c>
      <c r="J564" s="150">
        <v>1553</v>
      </c>
      <c r="K564" s="150">
        <v>6007</v>
      </c>
      <c r="L564" s="150">
        <v>14707</v>
      </c>
      <c r="M564" s="150">
        <v>25440</v>
      </c>
      <c r="N564" s="150">
        <v>38196</v>
      </c>
      <c r="O564" s="150">
        <v>52973</v>
      </c>
      <c r="P564" s="150">
        <v>69774</v>
      </c>
      <c r="Q564" s="150">
        <v>88583</v>
      </c>
      <c r="R564" s="150">
        <v>107367</v>
      </c>
      <c r="S564" s="150">
        <v>126129</v>
      </c>
      <c r="T564" s="150">
        <v>144848</v>
      </c>
      <c r="U564" s="150">
        <v>163499</v>
      </c>
      <c r="V564" s="150">
        <v>182037</v>
      </c>
      <c r="W564" s="150">
        <v>200431</v>
      </c>
      <c r="X564" s="150">
        <v>218646</v>
      </c>
      <c r="Y564" s="150">
        <v>236659</v>
      </c>
      <c r="Z564" s="150">
        <v>254347</v>
      </c>
      <c r="AA564" s="150">
        <v>271586</v>
      </c>
      <c r="AB564" s="150">
        <v>288189</v>
      </c>
      <c r="AC564" s="150">
        <v>304013</v>
      </c>
      <c r="AD564" s="150">
        <v>318874</v>
      </c>
      <c r="AE564" s="150">
        <v>332622</v>
      </c>
      <c r="AF564" s="150">
        <v>345072</v>
      </c>
    </row>
    <row r="565" spans="2:32" x14ac:dyDescent="0.2">
      <c r="B565" s="2" t="s">
        <v>43</v>
      </c>
      <c r="C565" s="2" t="s">
        <v>452</v>
      </c>
      <c r="D565" s="2" t="s">
        <v>416</v>
      </c>
      <c r="E565" s="2" t="s">
        <v>442</v>
      </c>
      <c r="F565" s="2" t="str" cm="1">
        <f t="array" ref="F565">INDEX($E$63:$E$161,MATCH($E565,$D$63:$D$161,0),)</f>
        <v>Heat Pump</v>
      </c>
      <c r="G565" s="150">
        <v>0</v>
      </c>
      <c r="H565" s="150">
        <v>0</v>
      </c>
      <c r="I565" s="150">
        <v>0</v>
      </c>
      <c r="J565" s="150">
        <v>0</v>
      </c>
      <c r="K565" s="150">
        <v>0</v>
      </c>
      <c r="L565" s="150">
        <v>0</v>
      </c>
      <c r="M565" s="150">
        <v>0</v>
      </c>
      <c r="N565" s="150">
        <v>0</v>
      </c>
      <c r="O565" s="150">
        <v>0</v>
      </c>
      <c r="P565" s="150">
        <v>0</v>
      </c>
      <c r="Q565" s="150">
        <v>0</v>
      </c>
      <c r="R565" s="150">
        <v>0</v>
      </c>
      <c r="S565" s="150">
        <v>0</v>
      </c>
      <c r="T565" s="150">
        <v>0</v>
      </c>
      <c r="U565" s="150">
        <v>0</v>
      </c>
      <c r="V565" s="150">
        <v>0</v>
      </c>
      <c r="W565" s="150">
        <v>0</v>
      </c>
      <c r="X565" s="150">
        <v>0</v>
      </c>
      <c r="Y565" s="150">
        <v>0</v>
      </c>
      <c r="Z565" s="150">
        <v>0</v>
      </c>
      <c r="AA565" s="150">
        <v>1389</v>
      </c>
      <c r="AB565" s="150">
        <v>2775</v>
      </c>
      <c r="AC565" s="150">
        <v>4161</v>
      </c>
      <c r="AD565" s="150">
        <v>5546</v>
      </c>
      <c r="AE565" s="150">
        <v>6931</v>
      </c>
      <c r="AF565" s="150">
        <v>8315</v>
      </c>
    </row>
    <row r="566" spans="2:32" x14ac:dyDescent="0.2">
      <c r="B566" s="2" t="s">
        <v>43</v>
      </c>
      <c r="C566" s="2" t="s">
        <v>452</v>
      </c>
      <c r="D566" s="2" t="s">
        <v>416</v>
      </c>
      <c r="E566" s="2" t="s">
        <v>433</v>
      </c>
      <c r="F566" s="2" t="str" cm="1">
        <f t="array" ref="F566">INDEX($E$63:$E$161,MATCH($E566,$D$63:$D$161,0),)</f>
        <v>Distillate</v>
      </c>
      <c r="G566" s="150">
        <v>2229</v>
      </c>
      <c r="H566" s="150">
        <v>2920</v>
      </c>
      <c r="I566" s="150">
        <v>3470</v>
      </c>
      <c r="J566" s="150">
        <v>3962</v>
      </c>
      <c r="K566" s="150">
        <v>4391</v>
      </c>
      <c r="L566" s="150">
        <v>4756</v>
      </c>
      <c r="M566" s="150">
        <v>5052</v>
      </c>
      <c r="N566" s="150">
        <v>5275</v>
      </c>
      <c r="O566" s="150">
        <v>5420</v>
      </c>
      <c r="P566" s="150">
        <v>5483</v>
      </c>
      <c r="Q566" s="150">
        <v>5470</v>
      </c>
      <c r="R566" s="150">
        <v>5447</v>
      </c>
      <c r="S566" s="150">
        <v>5415</v>
      </c>
      <c r="T566" s="150">
        <v>5367</v>
      </c>
      <c r="U566" s="150">
        <v>5289</v>
      </c>
      <c r="V566" s="150">
        <v>5179</v>
      </c>
      <c r="W566" s="150">
        <v>5029</v>
      </c>
      <c r="X566" s="150">
        <v>4832</v>
      </c>
      <c r="Y566" s="150">
        <v>4584</v>
      </c>
      <c r="Z566" s="150">
        <v>4301</v>
      </c>
      <c r="AA566" s="150">
        <v>3968</v>
      </c>
      <c r="AB566" s="150">
        <v>3602</v>
      </c>
      <c r="AC566" s="150">
        <v>3208</v>
      </c>
      <c r="AD566" s="150">
        <v>2800</v>
      </c>
      <c r="AE566" s="150">
        <v>2390</v>
      </c>
      <c r="AF566" s="150">
        <v>1999</v>
      </c>
    </row>
    <row r="567" spans="2:32" x14ac:dyDescent="0.2">
      <c r="B567" s="2" t="s">
        <v>43</v>
      </c>
      <c r="C567" s="2" t="s">
        <v>452</v>
      </c>
      <c r="D567" s="2" t="s">
        <v>416</v>
      </c>
      <c r="E567" s="2" t="s">
        <v>434</v>
      </c>
      <c r="F567" s="2" t="str" cm="1">
        <f t="array" ref="F567">INDEX($E$63:$E$161,MATCH($E567,$D$63:$D$161,0),)</f>
        <v>Distillate</v>
      </c>
      <c r="G567" s="150">
        <v>5074</v>
      </c>
      <c r="H567" s="150">
        <v>6642</v>
      </c>
      <c r="I567" s="150">
        <v>7893</v>
      </c>
      <c r="J567" s="150">
        <v>9014</v>
      </c>
      <c r="K567" s="150">
        <v>9993</v>
      </c>
      <c r="L567" s="150">
        <v>10826</v>
      </c>
      <c r="M567" s="150">
        <v>11501</v>
      </c>
      <c r="N567" s="150">
        <v>12008</v>
      </c>
      <c r="O567" s="150">
        <v>12336</v>
      </c>
      <c r="P567" s="150">
        <v>12477</v>
      </c>
      <c r="Q567" s="150">
        <v>12423</v>
      </c>
      <c r="R567" s="150">
        <v>12353</v>
      </c>
      <c r="S567" s="150">
        <v>12259</v>
      </c>
      <c r="T567" s="150">
        <v>12115</v>
      </c>
      <c r="U567" s="150">
        <v>11909</v>
      </c>
      <c r="V567" s="150">
        <v>11621</v>
      </c>
      <c r="W567" s="150">
        <v>11238</v>
      </c>
      <c r="X567" s="150">
        <v>10755</v>
      </c>
      <c r="Y567" s="150">
        <v>10163</v>
      </c>
      <c r="Z567" s="150">
        <v>9471</v>
      </c>
      <c r="AA567" s="150">
        <v>8691</v>
      </c>
      <c r="AB567" s="150">
        <v>7839</v>
      </c>
      <c r="AC567" s="150">
        <v>6937</v>
      </c>
      <c r="AD567" s="150">
        <v>6008</v>
      </c>
      <c r="AE567" s="150">
        <v>5075</v>
      </c>
      <c r="AF567" s="150">
        <v>4190</v>
      </c>
    </row>
    <row r="568" spans="2:32" x14ac:dyDescent="0.2">
      <c r="B568" s="2" t="s">
        <v>43</v>
      </c>
      <c r="C568" s="2" t="s">
        <v>452</v>
      </c>
      <c r="D568" s="2" t="s">
        <v>416</v>
      </c>
      <c r="E568" s="2" t="s">
        <v>435</v>
      </c>
      <c r="F568" s="2" t="str" cm="1">
        <f t="array" ref="F568">INDEX($E$63:$E$161,MATCH($E568,$D$63:$D$161,0),)</f>
        <v>Gas</v>
      </c>
      <c r="G568" s="150">
        <v>15355</v>
      </c>
      <c r="H568" s="150">
        <v>20431</v>
      </c>
      <c r="I568" s="150">
        <v>25175</v>
      </c>
      <c r="J568" s="150">
        <v>29408</v>
      </c>
      <c r="K568" s="150">
        <v>33105</v>
      </c>
      <c r="L568" s="150">
        <v>36239</v>
      </c>
      <c r="M568" s="150">
        <v>38771</v>
      </c>
      <c r="N568" s="150">
        <v>40673</v>
      </c>
      <c r="O568" s="150">
        <v>41909</v>
      </c>
      <c r="P568" s="150">
        <v>42441</v>
      </c>
      <c r="Q568" s="150">
        <v>42244</v>
      </c>
      <c r="R568" s="150">
        <v>41978</v>
      </c>
      <c r="S568" s="150">
        <v>41628</v>
      </c>
      <c r="T568" s="150">
        <v>41116</v>
      </c>
      <c r="U568" s="150">
        <v>40396</v>
      </c>
      <c r="V568" s="150">
        <v>39416</v>
      </c>
      <c r="W568" s="150">
        <v>38133</v>
      </c>
      <c r="X568" s="150">
        <v>36513</v>
      </c>
      <c r="Y568" s="150">
        <v>34547</v>
      </c>
      <c r="Z568" s="150">
        <v>32242</v>
      </c>
      <c r="AA568" s="150">
        <v>29636</v>
      </c>
      <c r="AB568" s="150">
        <v>26777</v>
      </c>
      <c r="AC568" s="150">
        <v>23726</v>
      </c>
      <c r="AD568" s="150">
        <v>20575</v>
      </c>
      <c r="AE568" s="150">
        <v>17414</v>
      </c>
      <c r="AF568" s="150">
        <v>14389</v>
      </c>
    </row>
    <row r="569" spans="2:32" x14ac:dyDescent="0.2">
      <c r="B569" s="2" t="s">
        <v>43</v>
      </c>
      <c r="C569" s="2" t="s">
        <v>452</v>
      </c>
      <c r="D569" s="2" t="s">
        <v>416</v>
      </c>
      <c r="E569" s="2" t="s">
        <v>436</v>
      </c>
      <c r="F569" s="2" t="str" cm="1">
        <f t="array" ref="F569">INDEX($E$63:$E$161,MATCH($E569,$D$63:$D$161,0),)</f>
        <v>Gas</v>
      </c>
      <c r="G569" s="150">
        <v>104193</v>
      </c>
      <c r="H569" s="150">
        <v>138633</v>
      </c>
      <c r="I569" s="150">
        <v>170827</v>
      </c>
      <c r="J569" s="150">
        <v>199543</v>
      </c>
      <c r="K569" s="150">
        <v>224615</v>
      </c>
      <c r="L569" s="150">
        <v>245877</v>
      </c>
      <c r="M569" s="150">
        <v>263050</v>
      </c>
      <c r="N569" s="150">
        <v>275909</v>
      </c>
      <c r="O569" s="150">
        <v>284221</v>
      </c>
      <c r="P569" s="150">
        <v>287738</v>
      </c>
      <c r="Q569" s="150">
        <v>286255</v>
      </c>
      <c r="R569" s="150">
        <v>284301</v>
      </c>
      <c r="S569" s="150">
        <v>281730</v>
      </c>
      <c r="T569" s="150">
        <v>278050</v>
      </c>
      <c r="U569" s="150">
        <v>272944</v>
      </c>
      <c r="V569" s="150">
        <v>266083</v>
      </c>
      <c r="W569" s="150">
        <v>257157</v>
      </c>
      <c r="X569" s="150">
        <v>245954</v>
      </c>
      <c r="Y569" s="150">
        <v>232423</v>
      </c>
      <c r="Z569" s="150">
        <v>216631</v>
      </c>
      <c r="AA569" s="150">
        <v>198824</v>
      </c>
      <c r="AB569" s="150">
        <v>179327</v>
      </c>
      <c r="AC569" s="150">
        <v>158592</v>
      </c>
      <c r="AD569" s="150">
        <v>137213</v>
      </c>
      <c r="AE569" s="150">
        <v>115818</v>
      </c>
      <c r="AF569" s="150">
        <v>95376</v>
      </c>
    </row>
    <row r="570" spans="2:32" x14ac:dyDescent="0.2">
      <c r="B570" s="2" t="s">
        <v>43</v>
      </c>
      <c r="C570" s="2" t="s">
        <v>452</v>
      </c>
      <c r="D570" s="2" t="s">
        <v>416</v>
      </c>
      <c r="E570" s="2" t="s">
        <v>422</v>
      </c>
      <c r="F570" s="2" t="str" cm="1">
        <f t="array" ref="F570">INDEX($E$63:$E$161,MATCH($E570,$D$63:$D$161,0),)</f>
        <v>Electric Resistance</v>
      </c>
      <c r="G570" s="150">
        <v>141404.82561673489</v>
      </c>
      <c r="H570" s="150">
        <v>138891.82561673489</v>
      </c>
      <c r="I570" s="150">
        <v>136055.82561673489</v>
      </c>
      <c r="J570" s="150">
        <v>132699.82561673489</v>
      </c>
      <c r="K570" s="150">
        <v>128826.8256167349</v>
      </c>
      <c r="L570" s="150">
        <v>124430.8256167349</v>
      </c>
      <c r="M570" s="150">
        <v>119526.8256167349</v>
      </c>
      <c r="N570" s="150">
        <v>114112.8256167349</v>
      </c>
      <c r="O570" s="150">
        <v>108195.8256167349</v>
      </c>
      <c r="P570" s="150">
        <v>101788.8256167349</v>
      </c>
      <c r="Q570" s="150">
        <v>94903.825616734917</v>
      </c>
      <c r="R570" s="150">
        <v>88051.825616734917</v>
      </c>
      <c r="S570" s="150">
        <v>81257.825616734917</v>
      </c>
      <c r="T570" s="150">
        <v>74559.825616734917</v>
      </c>
      <c r="U570" s="150">
        <v>67987.825616734917</v>
      </c>
      <c r="V570" s="150">
        <v>61575.825616734917</v>
      </c>
      <c r="W570" s="150">
        <v>55350.825616734917</v>
      </c>
      <c r="X570" s="150">
        <v>49354.825616734917</v>
      </c>
      <c r="Y570" s="150">
        <v>43624.825616734917</v>
      </c>
      <c r="Z570" s="150">
        <v>38198.825616734917</v>
      </c>
      <c r="AA570" s="150">
        <v>33101.825616734917</v>
      </c>
      <c r="AB570" s="150">
        <v>28360.825616734921</v>
      </c>
      <c r="AC570" s="150">
        <v>24004.825616734921</v>
      </c>
      <c r="AD570" s="150">
        <v>20049.825616734921</v>
      </c>
      <c r="AE570" s="150">
        <v>16520.825616734921</v>
      </c>
      <c r="AF570" s="150">
        <v>13399.825616734919</v>
      </c>
    </row>
    <row r="571" spans="2:32" x14ac:dyDescent="0.2">
      <c r="B571" s="2" t="s">
        <v>43</v>
      </c>
      <c r="C571" s="2" t="s">
        <v>452</v>
      </c>
      <c r="D571" s="2" t="s">
        <v>416</v>
      </c>
      <c r="E571" s="2" t="s">
        <v>437</v>
      </c>
      <c r="F571" s="2" t="str" cm="1">
        <f t="array" ref="F571">INDEX($E$63:$E$161,MATCH($E571,$D$63:$D$161,0),)</f>
        <v>Gas</v>
      </c>
      <c r="G571" s="150">
        <v>109725.17127939709</v>
      </c>
      <c r="H571" s="150">
        <v>104525.17127939709</v>
      </c>
      <c r="I571" s="150">
        <v>99336.171279397124</v>
      </c>
      <c r="J571" s="150">
        <v>93982.171279397124</v>
      </c>
      <c r="K571" s="150">
        <v>88477.171279397109</v>
      </c>
      <c r="L571" s="150">
        <v>82850.171279397109</v>
      </c>
      <c r="M571" s="150">
        <v>77144.171279397109</v>
      </c>
      <c r="N571" s="150">
        <v>71393.171279397109</v>
      </c>
      <c r="O571" s="150">
        <v>65626.171279397109</v>
      </c>
      <c r="P571" s="150">
        <v>59883.171279397109</v>
      </c>
      <c r="Q571" s="150">
        <v>54201.171279397109</v>
      </c>
      <c r="R571" s="150">
        <v>48596.171279397109</v>
      </c>
      <c r="S571" s="150">
        <v>43092.171279397109</v>
      </c>
      <c r="T571" s="150">
        <v>37768.171279397109</v>
      </c>
      <c r="U571" s="150">
        <v>32678.171279397109</v>
      </c>
      <c r="V571" s="150">
        <v>27887.171279397109</v>
      </c>
      <c r="W571" s="150">
        <v>23449.171279397109</v>
      </c>
      <c r="X571" s="150">
        <v>19410.171279397109</v>
      </c>
      <c r="Y571" s="150">
        <v>15796.171279397109</v>
      </c>
      <c r="Z571" s="150">
        <v>12645.171279397109</v>
      </c>
      <c r="AA571" s="150">
        <v>9959.1712793971128</v>
      </c>
      <c r="AB571" s="150">
        <v>7729.1712793971119</v>
      </c>
      <c r="AC571" s="150">
        <v>5935.1712793971119</v>
      </c>
      <c r="AD571" s="150">
        <v>4542.1712793971119</v>
      </c>
      <c r="AE571" s="150">
        <v>3498.1712793971119</v>
      </c>
      <c r="AF571" s="150">
        <v>2715.1712793971119</v>
      </c>
    </row>
    <row r="572" spans="2:32" x14ac:dyDescent="0.2">
      <c r="B572" s="2" t="s">
        <v>43</v>
      </c>
      <c r="C572" s="2" t="s">
        <v>452</v>
      </c>
      <c r="D572" s="2" t="s">
        <v>416</v>
      </c>
      <c r="E572" s="2" t="s">
        <v>438</v>
      </c>
      <c r="F572" s="2" t="str" cm="1">
        <f t="array" ref="F572">INDEX($E$63:$E$161,MATCH($E572,$D$63:$D$161,0),)</f>
        <v>Gas</v>
      </c>
      <c r="G572" s="150">
        <v>742505.64748920233</v>
      </c>
      <c r="H572" s="150">
        <v>707007.64748920233</v>
      </c>
      <c r="I572" s="150">
        <v>671568.64748920233</v>
      </c>
      <c r="J572" s="150">
        <v>634978.64748920233</v>
      </c>
      <c r="K572" s="150">
        <v>597404.64748920233</v>
      </c>
      <c r="L572" s="150">
        <v>559008.64748920233</v>
      </c>
      <c r="M572" s="150">
        <v>520067.64748920233</v>
      </c>
      <c r="N572" s="150">
        <v>480818.64748920233</v>
      </c>
      <c r="O572" s="150">
        <v>441488.64748920233</v>
      </c>
      <c r="P572" s="150">
        <v>402341.64748920233</v>
      </c>
      <c r="Q572" s="150">
        <v>363576.64748920233</v>
      </c>
      <c r="R572" s="150">
        <v>325333.64748920233</v>
      </c>
      <c r="S572" s="150">
        <v>287787.64748920233</v>
      </c>
      <c r="T572" s="150">
        <v>251497.6474892023</v>
      </c>
      <c r="U572" s="150">
        <v>216833.6474892023</v>
      </c>
      <c r="V572" s="150">
        <v>184194.6474892023</v>
      </c>
      <c r="W572" s="150">
        <v>153977.6474892023</v>
      </c>
      <c r="X572" s="150">
        <v>126489.6474892023</v>
      </c>
      <c r="Y572" s="150">
        <v>101959.6474892023</v>
      </c>
      <c r="Z572" s="150">
        <v>80582.647489202325</v>
      </c>
      <c r="AA572" s="150">
        <v>62355.647489202333</v>
      </c>
      <c r="AB572" s="150">
        <v>47258.647489202318</v>
      </c>
      <c r="AC572" s="150">
        <v>35141.647489202333</v>
      </c>
      <c r="AD572" s="150">
        <v>25739.647489202329</v>
      </c>
      <c r="AE572" s="150">
        <v>18752.647489202322</v>
      </c>
      <c r="AF572" s="150">
        <v>13528.64748920232</v>
      </c>
    </row>
    <row r="573" spans="2:32" x14ac:dyDescent="0.2">
      <c r="B573" s="2" t="s">
        <v>43</v>
      </c>
      <c r="C573" s="2" t="s">
        <v>452</v>
      </c>
      <c r="D573" s="2" t="s">
        <v>416</v>
      </c>
      <c r="E573" s="2" t="s">
        <v>439</v>
      </c>
      <c r="F573" s="2" t="str" cm="1">
        <f t="array" ref="F573">INDEX($E$63:$E$161,MATCH($E573,$D$63:$D$161,0),)</f>
        <v>Heat Pump</v>
      </c>
      <c r="G573" s="150">
        <v>2235</v>
      </c>
      <c r="H573" s="150">
        <v>3246</v>
      </c>
      <c r="I573" s="150">
        <v>4907</v>
      </c>
      <c r="J573" s="150">
        <v>7773</v>
      </c>
      <c r="K573" s="150">
        <v>11866</v>
      </c>
      <c r="L573" s="150">
        <v>17209</v>
      </c>
      <c r="M573" s="150">
        <v>23776</v>
      </c>
      <c r="N573" s="150">
        <v>31573</v>
      </c>
      <c r="O573" s="150">
        <v>40603</v>
      </c>
      <c r="P573" s="150">
        <v>50864</v>
      </c>
      <c r="Q573" s="150">
        <v>62357</v>
      </c>
      <c r="R573" s="150">
        <v>73844</v>
      </c>
      <c r="S573" s="150">
        <v>85311</v>
      </c>
      <c r="T573" s="150">
        <v>96731</v>
      </c>
      <c r="U573" s="150">
        <v>108076</v>
      </c>
      <c r="V573" s="150">
        <v>119325</v>
      </c>
      <c r="W573" s="150">
        <v>130447</v>
      </c>
      <c r="X573" s="150">
        <v>141413</v>
      </c>
      <c r="Y573" s="150">
        <v>152177</v>
      </c>
      <c r="Z573" s="150">
        <v>162668</v>
      </c>
      <c r="AA573" s="150">
        <v>172817</v>
      </c>
      <c r="AB573" s="150">
        <v>182550</v>
      </c>
      <c r="AC573" s="150">
        <v>191790</v>
      </c>
      <c r="AD573" s="150">
        <v>200459</v>
      </c>
      <c r="AE573" s="150">
        <v>208480</v>
      </c>
      <c r="AF573" s="150">
        <v>215760</v>
      </c>
    </row>
    <row r="574" spans="2:32" x14ac:dyDescent="0.2">
      <c r="B574" s="2" t="s">
        <v>43</v>
      </c>
      <c r="C574" s="2" t="s">
        <v>452</v>
      </c>
      <c r="D574" s="2" t="s">
        <v>416</v>
      </c>
      <c r="E574" s="2" t="s">
        <v>440</v>
      </c>
      <c r="F574" s="2" t="str" cm="1">
        <f t="array" ref="F574">INDEX($E$63:$E$161,MATCH($E574,$D$63:$D$161,0),)</f>
        <v>Other</v>
      </c>
      <c r="G574" s="150">
        <v>15050.45283289968</v>
      </c>
      <c r="H574" s="150">
        <v>15078.45283289968</v>
      </c>
      <c r="I574" s="150">
        <v>15108.45283289968</v>
      </c>
      <c r="J574" s="150">
        <v>15042.45283289968</v>
      </c>
      <c r="K574" s="150">
        <v>14890.45283289968</v>
      </c>
      <c r="L574" s="150">
        <v>14650.45283289968</v>
      </c>
      <c r="M574" s="150">
        <v>14325.45283289968</v>
      </c>
      <c r="N574" s="150">
        <v>13909.45283289968</v>
      </c>
      <c r="O574" s="150">
        <v>13407.45283289968</v>
      </c>
      <c r="P574" s="150">
        <v>12820.45283289968</v>
      </c>
      <c r="Q574" s="150">
        <v>12143.45283289968</v>
      </c>
      <c r="R574" s="150">
        <v>11465.45283289968</v>
      </c>
      <c r="S574" s="150">
        <v>10791.45283289968</v>
      </c>
      <c r="T574" s="150">
        <v>10123.45283289968</v>
      </c>
      <c r="U574" s="150">
        <v>9452.4528328996785</v>
      </c>
      <c r="V574" s="150">
        <v>8782.4528328996785</v>
      </c>
      <c r="W574" s="150">
        <v>8113.4528328996776</v>
      </c>
      <c r="X574" s="150">
        <v>7446.4528328996776</v>
      </c>
      <c r="Y574" s="150">
        <v>6783.4528328996776</v>
      </c>
      <c r="Z574" s="150">
        <v>6127.4528328996776</v>
      </c>
      <c r="AA574" s="150">
        <v>5482.4528328996776</v>
      </c>
      <c r="AB574" s="150">
        <v>4858.4528328996776</v>
      </c>
      <c r="AC574" s="150">
        <v>4258.4528328996776</v>
      </c>
      <c r="AD574" s="150">
        <v>3688.4528328996771</v>
      </c>
      <c r="AE574" s="150">
        <v>3158.452832899678</v>
      </c>
      <c r="AF574" s="150">
        <v>2673.4528328996771</v>
      </c>
    </row>
    <row r="575" spans="2:32" x14ac:dyDescent="0.2">
      <c r="B575" s="2" t="s">
        <v>43</v>
      </c>
      <c r="C575" s="2" t="s">
        <v>452</v>
      </c>
      <c r="D575" s="2" t="s">
        <v>416</v>
      </c>
      <c r="E575" s="2" t="s">
        <v>441</v>
      </c>
      <c r="F575" s="2" t="str" cm="1">
        <f t="array" ref="F575">INDEX($E$63:$E$161,MATCH($E575,$D$63:$D$161,0),)</f>
        <v>Other</v>
      </c>
      <c r="G575" s="150">
        <v>450.86418579966789</v>
      </c>
      <c r="H575" s="150">
        <v>461.86418579966789</v>
      </c>
      <c r="I575" s="150">
        <v>472.86418579966789</v>
      </c>
      <c r="J575" s="150">
        <v>483.86418579966789</v>
      </c>
      <c r="K575" s="150">
        <v>494.86418579966789</v>
      </c>
      <c r="L575" s="150">
        <v>504.86418579966789</v>
      </c>
      <c r="M575" s="150">
        <v>504.86418579966789</v>
      </c>
      <c r="N575" s="150">
        <v>504.86418579966789</v>
      </c>
      <c r="O575" s="150">
        <v>504.86418579966789</v>
      </c>
      <c r="P575" s="150">
        <v>504.86418579966789</v>
      </c>
      <c r="Q575" s="150">
        <v>504.86418579966789</v>
      </c>
      <c r="R575" s="150">
        <v>504.86418579966789</v>
      </c>
      <c r="S575" s="150">
        <v>504.86418579966789</v>
      </c>
      <c r="T575" s="150">
        <v>504.86418579966789</v>
      </c>
      <c r="U575" s="150">
        <v>504.86418579966789</v>
      </c>
      <c r="V575" s="150">
        <v>504.86418579966789</v>
      </c>
      <c r="W575" s="150">
        <v>504.86418579966789</v>
      </c>
      <c r="X575" s="150">
        <v>504.86418579966789</v>
      </c>
      <c r="Y575" s="150">
        <v>504.86418579966789</v>
      </c>
      <c r="Z575" s="150">
        <v>504.86418579966789</v>
      </c>
      <c r="AA575" s="150">
        <v>504.86418579966789</v>
      </c>
      <c r="AB575" s="150">
        <v>504.86418579966789</v>
      </c>
      <c r="AC575" s="150">
        <v>504.86418579966789</v>
      </c>
      <c r="AD575" s="150">
        <v>504.86418579966789</v>
      </c>
      <c r="AE575" s="150">
        <v>504.86418579966789</v>
      </c>
      <c r="AF575" s="150">
        <v>504.86418579966789</v>
      </c>
    </row>
  </sheetData>
  <dataValidations count="1">
    <dataValidation type="list" allowBlank="1" showInputMessage="1" showErrorMessage="1" sqref="B5" xr:uid="{9A2C3BEB-E4B5-4934-816C-4CA091742804}">
      <formula1>"No Action,Current Policies,Additional Action,Net Zero Scenario A,Net Zero Scenario B"</formula1>
    </dataValidation>
  </dataValidations>
  <pageMargins left="0.75" right="0.75" top="1" bottom="1" header="0.5" footer="0.5"/>
  <pageSetup orientation="portrait" horizontalDpi="0" verticalDpi="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7A02AD-6873-7845-B927-BBE31E57F2B4}">
  <sheetPr codeName="Sheet38">
    <tabColor theme="3" tint="0.79998168889431442"/>
  </sheetPr>
  <dimension ref="A1:XFC114"/>
  <sheetViews>
    <sheetView workbookViewId="0">
      <pane ySplit="1" topLeftCell="A2" activePane="bottomLeft" state="frozen"/>
      <selection pane="bottomLeft"/>
    </sheetView>
  </sheetViews>
  <sheetFormatPr defaultColWidth="9" defaultRowHeight="12" x14ac:dyDescent="0.2"/>
  <cols>
    <col min="2" max="2" width="16.85546875" bestFit="1" customWidth="1"/>
    <col min="3" max="3" width="23" bestFit="1" customWidth="1"/>
    <col min="4" max="4" width="49" bestFit="1" customWidth="1"/>
    <col min="5" max="5" width="16" bestFit="1" customWidth="1"/>
    <col min="6" max="6" width="12.85546875" bestFit="1" customWidth="1"/>
    <col min="7" max="7" width="12.42578125" bestFit="1" customWidth="1"/>
    <col min="8" max="10" width="12.85546875" bestFit="1" customWidth="1"/>
    <col min="11" max="11" width="12.42578125" bestFit="1" customWidth="1"/>
    <col min="12" max="12" width="12.85546875" bestFit="1" customWidth="1"/>
    <col min="13" max="13" width="12.42578125" bestFit="1" customWidth="1"/>
    <col min="14" max="14" width="13.42578125" bestFit="1" customWidth="1"/>
    <col min="15" max="15" width="13" bestFit="1" customWidth="1"/>
    <col min="16" max="16" width="12.140625" bestFit="1" customWidth="1"/>
    <col min="17" max="17" width="13" bestFit="1" customWidth="1"/>
    <col min="18" max="18" width="12.5703125" bestFit="1" customWidth="1"/>
    <col min="19" max="19" width="13" bestFit="1" customWidth="1"/>
    <col min="20" max="20" width="12.140625" bestFit="1" customWidth="1"/>
    <col min="21" max="21" width="12.5703125" bestFit="1" customWidth="1"/>
    <col min="22" max="27" width="13" bestFit="1" customWidth="1"/>
    <col min="28" max="30" width="13.42578125" bestFit="1" customWidth="1"/>
    <col min="31" max="31" width="10" bestFit="1" customWidth="1"/>
  </cols>
  <sheetData>
    <row r="1" spans="1:16383" s="10" customFormat="1" x14ac:dyDescent="0.2">
      <c r="A1" s="1" t="s">
        <v>0</v>
      </c>
    </row>
    <row r="2" spans="1:16383" s="34" customFormat="1" ht="18.75" x14ac:dyDescent="0.2">
      <c r="A2" s="63" t="s">
        <v>458</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64"/>
      <c r="PD2" s="64"/>
      <c r="PE2" s="64"/>
      <c r="PF2" s="64"/>
      <c r="PG2" s="64"/>
      <c r="PH2" s="64"/>
      <c r="PI2" s="64"/>
      <c r="PJ2" s="64"/>
      <c r="PK2" s="64"/>
      <c r="PL2" s="64"/>
      <c r="PM2" s="64"/>
      <c r="PN2" s="64"/>
      <c r="PO2" s="64"/>
      <c r="PP2" s="64"/>
      <c r="PQ2" s="64"/>
      <c r="PR2" s="64"/>
      <c r="PS2" s="64"/>
      <c r="PT2" s="64"/>
      <c r="PU2" s="64"/>
      <c r="PV2" s="64"/>
      <c r="PW2" s="64"/>
      <c r="PX2" s="64"/>
      <c r="PY2" s="64"/>
      <c r="PZ2" s="64"/>
      <c r="QA2" s="64"/>
      <c r="QB2" s="64"/>
      <c r="QC2" s="64"/>
      <c r="QD2" s="64"/>
      <c r="QE2" s="64"/>
      <c r="QF2" s="64"/>
      <c r="QG2" s="64"/>
      <c r="QH2" s="64"/>
      <c r="QI2" s="64"/>
      <c r="QJ2" s="64"/>
      <c r="QK2" s="64"/>
      <c r="QL2" s="64"/>
      <c r="QM2" s="64"/>
      <c r="QN2" s="64"/>
      <c r="QO2" s="64"/>
      <c r="QP2" s="64"/>
      <c r="QQ2" s="64"/>
      <c r="QR2" s="64"/>
      <c r="QS2" s="64"/>
      <c r="QT2" s="64"/>
      <c r="QU2" s="64"/>
      <c r="QV2" s="64"/>
      <c r="QW2" s="64"/>
      <c r="QX2" s="64"/>
      <c r="QY2" s="64"/>
      <c r="QZ2" s="64"/>
      <c r="RA2" s="64"/>
      <c r="RB2" s="64"/>
      <c r="RC2" s="64"/>
      <c r="RD2" s="64"/>
      <c r="RE2" s="64"/>
      <c r="RF2" s="64"/>
      <c r="RG2" s="64"/>
      <c r="RH2" s="64"/>
      <c r="RI2" s="64"/>
      <c r="RJ2" s="64"/>
      <c r="RK2" s="64"/>
      <c r="RL2" s="64"/>
      <c r="RM2" s="64"/>
      <c r="RN2" s="64"/>
      <c r="RO2" s="64"/>
      <c r="RP2" s="64"/>
      <c r="RQ2" s="64"/>
      <c r="RR2" s="64"/>
      <c r="RS2" s="64"/>
      <c r="RT2" s="64"/>
      <c r="RU2" s="64"/>
      <c r="RV2" s="64"/>
      <c r="RW2" s="64"/>
      <c r="RX2" s="64"/>
      <c r="RY2" s="64"/>
      <c r="RZ2" s="64"/>
      <c r="SA2" s="64"/>
      <c r="SB2" s="64"/>
      <c r="SC2" s="64"/>
      <c r="SD2" s="64"/>
      <c r="SE2" s="64"/>
      <c r="SF2" s="64"/>
      <c r="SG2" s="64"/>
      <c r="SH2" s="64"/>
      <c r="SI2" s="64"/>
      <c r="SJ2" s="64"/>
      <c r="SK2" s="64"/>
      <c r="SL2" s="64"/>
      <c r="SM2" s="64"/>
      <c r="SN2" s="64"/>
      <c r="SO2" s="64"/>
      <c r="SP2" s="64"/>
      <c r="SQ2" s="64"/>
      <c r="SR2" s="64"/>
      <c r="SS2" s="64"/>
      <c r="ST2" s="64"/>
      <c r="SU2" s="64"/>
      <c r="SV2" s="64"/>
      <c r="SW2" s="64"/>
      <c r="SX2" s="64"/>
      <c r="SY2" s="64"/>
      <c r="SZ2" s="64"/>
      <c r="TA2" s="64"/>
      <c r="TB2" s="64"/>
      <c r="TC2" s="64"/>
      <c r="TD2" s="64"/>
      <c r="TE2" s="64"/>
      <c r="TF2" s="64"/>
      <c r="TG2" s="64"/>
      <c r="TH2" s="64"/>
      <c r="TI2" s="64"/>
      <c r="TJ2" s="64"/>
      <c r="TK2" s="64"/>
      <c r="TL2" s="64"/>
      <c r="TM2" s="64"/>
      <c r="TN2" s="64"/>
      <c r="TO2" s="64"/>
      <c r="TP2" s="64"/>
      <c r="TQ2" s="64"/>
      <c r="TR2" s="64"/>
      <c r="TS2" s="64"/>
      <c r="TT2" s="64"/>
      <c r="TU2" s="64"/>
      <c r="TV2" s="64"/>
      <c r="TW2" s="64"/>
      <c r="TX2" s="64"/>
      <c r="TY2" s="64"/>
      <c r="TZ2" s="64"/>
      <c r="UA2" s="64"/>
      <c r="UB2" s="64"/>
      <c r="UC2" s="64"/>
      <c r="UD2" s="64"/>
      <c r="UE2" s="64"/>
      <c r="UF2" s="64"/>
      <c r="UG2" s="64"/>
      <c r="UH2" s="64"/>
      <c r="UI2" s="64"/>
      <c r="UJ2" s="64"/>
      <c r="UK2" s="64"/>
      <c r="UL2" s="64"/>
      <c r="UM2" s="64"/>
      <c r="UN2" s="64"/>
      <c r="UO2" s="64"/>
      <c r="UP2" s="64"/>
      <c r="UQ2" s="64"/>
      <c r="UR2" s="64"/>
      <c r="US2" s="64"/>
      <c r="UT2" s="64"/>
      <c r="UU2" s="64"/>
      <c r="UV2" s="64"/>
      <c r="UW2" s="64"/>
      <c r="UX2" s="64"/>
      <c r="UY2" s="64"/>
      <c r="UZ2" s="64"/>
      <c r="VA2" s="64"/>
      <c r="VB2" s="64"/>
      <c r="VC2" s="64"/>
      <c r="VD2" s="64"/>
      <c r="VE2" s="64"/>
      <c r="VF2" s="64"/>
      <c r="VG2" s="64"/>
      <c r="VH2" s="64"/>
      <c r="VI2" s="64"/>
      <c r="VJ2" s="64"/>
      <c r="VK2" s="64"/>
      <c r="VL2" s="64"/>
      <c r="VM2" s="64"/>
      <c r="VN2" s="64"/>
      <c r="VO2" s="64"/>
      <c r="VP2" s="64"/>
      <c r="VQ2" s="64"/>
      <c r="VR2" s="64"/>
      <c r="VS2" s="64"/>
      <c r="VT2" s="64"/>
      <c r="VU2" s="64"/>
      <c r="VV2" s="64"/>
      <c r="VW2" s="64"/>
      <c r="VX2" s="64"/>
      <c r="VY2" s="64"/>
      <c r="VZ2" s="64"/>
      <c r="WA2" s="64"/>
      <c r="WB2" s="64"/>
      <c r="WC2" s="64"/>
      <c r="WD2" s="64"/>
      <c r="WE2" s="64"/>
      <c r="WF2" s="64"/>
      <c r="WG2" s="64"/>
      <c r="WH2" s="64"/>
      <c r="WI2" s="64"/>
      <c r="WJ2" s="64"/>
      <c r="WK2" s="64"/>
      <c r="WL2" s="64"/>
      <c r="WM2" s="64"/>
      <c r="WN2" s="64"/>
      <c r="WO2" s="64"/>
      <c r="WP2" s="64"/>
      <c r="WQ2" s="64"/>
      <c r="WR2" s="64"/>
      <c r="WS2" s="64"/>
      <c r="WT2" s="64"/>
      <c r="WU2" s="64"/>
      <c r="WV2" s="64"/>
      <c r="WW2" s="64"/>
      <c r="WX2" s="64"/>
      <c r="WY2" s="64"/>
      <c r="WZ2" s="64"/>
      <c r="XA2" s="64"/>
      <c r="XB2" s="64"/>
      <c r="XC2" s="64"/>
      <c r="XD2" s="64"/>
      <c r="XE2" s="64"/>
      <c r="XF2" s="64"/>
      <c r="XG2" s="64"/>
      <c r="XH2" s="64"/>
      <c r="XI2" s="64"/>
      <c r="XJ2" s="64"/>
      <c r="XK2" s="64"/>
      <c r="XL2" s="64"/>
      <c r="XM2" s="64"/>
      <c r="XN2" s="64"/>
      <c r="XO2" s="64"/>
      <c r="XP2" s="64"/>
      <c r="XQ2" s="64"/>
      <c r="XR2" s="64"/>
      <c r="XS2" s="64"/>
      <c r="XT2" s="64"/>
      <c r="XU2" s="64"/>
      <c r="XV2" s="64"/>
      <c r="XW2" s="64"/>
      <c r="XX2" s="64"/>
      <c r="XY2" s="64"/>
      <c r="XZ2" s="64"/>
      <c r="YA2" s="64"/>
      <c r="YB2" s="64"/>
      <c r="YC2" s="64"/>
      <c r="YD2" s="64"/>
      <c r="YE2" s="64"/>
      <c r="YF2" s="64"/>
      <c r="YG2" s="64"/>
      <c r="YH2" s="64"/>
      <c r="YI2" s="64"/>
      <c r="YJ2" s="64"/>
      <c r="YK2" s="64"/>
      <c r="YL2" s="64"/>
      <c r="YM2" s="64"/>
      <c r="YN2" s="64"/>
      <c r="YO2" s="64"/>
      <c r="YP2" s="64"/>
      <c r="YQ2" s="64"/>
      <c r="YR2" s="64"/>
      <c r="YS2" s="64"/>
      <c r="YT2" s="64"/>
      <c r="YU2" s="64"/>
      <c r="YV2" s="64"/>
      <c r="YW2" s="64"/>
      <c r="YX2" s="64"/>
      <c r="YY2" s="64"/>
      <c r="YZ2" s="64"/>
      <c r="ZA2" s="64"/>
      <c r="ZB2" s="64"/>
      <c r="ZC2" s="64"/>
      <c r="ZD2" s="64"/>
      <c r="ZE2" s="64"/>
      <c r="ZF2" s="64"/>
      <c r="ZG2" s="64"/>
      <c r="ZH2" s="64"/>
      <c r="ZI2" s="64"/>
      <c r="ZJ2" s="64"/>
      <c r="ZK2" s="64"/>
      <c r="ZL2" s="64"/>
      <c r="ZM2" s="64"/>
      <c r="ZN2" s="64"/>
      <c r="ZO2" s="64"/>
      <c r="ZP2" s="64"/>
      <c r="ZQ2" s="64"/>
      <c r="ZR2" s="64"/>
      <c r="ZS2" s="64"/>
      <c r="ZT2" s="64"/>
      <c r="ZU2" s="64"/>
      <c r="ZV2" s="64"/>
      <c r="ZW2" s="64"/>
      <c r="ZX2" s="64"/>
      <c r="ZY2" s="64"/>
      <c r="ZZ2" s="64"/>
      <c r="AAA2" s="64"/>
      <c r="AAB2" s="64"/>
      <c r="AAC2" s="64"/>
      <c r="AAD2" s="64"/>
      <c r="AAE2" s="64"/>
      <c r="AAF2" s="64"/>
      <c r="AAG2" s="64"/>
      <c r="AAH2" s="64"/>
      <c r="AAI2" s="64"/>
      <c r="AAJ2" s="64"/>
      <c r="AAK2" s="64"/>
      <c r="AAL2" s="64"/>
      <c r="AAM2" s="64"/>
      <c r="AAN2" s="64"/>
      <c r="AAO2" s="64"/>
      <c r="AAP2" s="64"/>
      <c r="AAQ2" s="64"/>
      <c r="AAR2" s="64"/>
      <c r="AAS2" s="64"/>
      <c r="AAT2" s="64"/>
      <c r="AAU2" s="64"/>
      <c r="AAV2" s="64"/>
      <c r="AAW2" s="64"/>
      <c r="AAX2" s="64"/>
      <c r="AAY2" s="64"/>
      <c r="AAZ2" s="64"/>
      <c r="ABA2" s="64"/>
      <c r="ABB2" s="64"/>
      <c r="ABC2" s="64"/>
      <c r="ABD2" s="64"/>
      <c r="ABE2" s="64"/>
      <c r="ABF2" s="64"/>
      <c r="ABG2" s="64"/>
      <c r="ABH2" s="64"/>
      <c r="ABI2" s="64"/>
      <c r="ABJ2" s="64"/>
      <c r="ABK2" s="64"/>
      <c r="ABL2" s="64"/>
      <c r="ABM2" s="64"/>
      <c r="ABN2" s="64"/>
      <c r="ABO2" s="64"/>
      <c r="ABP2" s="64"/>
      <c r="ABQ2" s="64"/>
      <c r="ABR2" s="64"/>
      <c r="ABS2" s="64"/>
      <c r="ABT2" s="64"/>
      <c r="ABU2" s="64"/>
      <c r="ABV2" s="64"/>
      <c r="ABW2" s="64"/>
      <c r="ABX2" s="64"/>
      <c r="ABY2" s="64"/>
      <c r="ABZ2" s="64"/>
      <c r="ACA2" s="64"/>
      <c r="ACB2" s="64"/>
      <c r="ACC2" s="64"/>
      <c r="ACD2" s="64"/>
      <c r="ACE2" s="64"/>
      <c r="ACF2" s="64"/>
      <c r="ACG2" s="64"/>
      <c r="ACH2" s="64"/>
      <c r="ACI2" s="64"/>
      <c r="ACJ2" s="64"/>
      <c r="ACK2" s="64"/>
      <c r="ACL2" s="64"/>
      <c r="ACM2" s="64"/>
      <c r="ACN2" s="64"/>
      <c r="ACO2" s="64"/>
      <c r="ACP2" s="64"/>
      <c r="ACQ2" s="64"/>
      <c r="ACR2" s="64"/>
      <c r="ACS2" s="64"/>
      <c r="ACT2" s="64"/>
      <c r="ACU2" s="64"/>
      <c r="ACV2" s="64"/>
      <c r="ACW2" s="64"/>
      <c r="ACX2" s="64"/>
      <c r="ACY2" s="64"/>
      <c r="ACZ2" s="64"/>
      <c r="ADA2" s="64"/>
      <c r="ADB2" s="64"/>
      <c r="ADC2" s="64"/>
      <c r="ADD2" s="64"/>
      <c r="ADE2" s="64"/>
      <c r="ADF2" s="64"/>
      <c r="ADG2" s="64"/>
      <c r="ADH2" s="64"/>
      <c r="ADI2" s="64"/>
      <c r="ADJ2" s="64"/>
      <c r="ADK2" s="64"/>
      <c r="ADL2" s="64"/>
      <c r="ADM2" s="64"/>
      <c r="ADN2" s="64"/>
      <c r="ADO2" s="64"/>
      <c r="ADP2" s="64"/>
      <c r="ADQ2" s="64"/>
      <c r="ADR2" s="64"/>
      <c r="ADS2" s="64"/>
      <c r="ADT2" s="64"/>
      <c r="ADU2" s="64"/>
      <c r="ADV2" s="64"/>
      <c r="ADW2" s="64"/>
      <c r="ADX2" s="64"/>
      <c r="ADY2" s="64"/>
      <c r="ADZ2" s="64"/>
      <c r="AEA2" s="64"/>
      <c r="AEB2" s="64"/>
      <c r="AEC2" s="64"/>
      <c r="AED2" s="64"/>
      <c r="AEE2" s="64"/>
      <c r="AEF2" s="64"/>
      <c r="AEG2" s="64"/>
      <c r="AEH2" s="64"/>
      <c r="AEI2" s="64"/>
      <c r="AEJ2" s="64"/>
      <c r="AEK2" s="64"/>
      <c r="AEL2" s="64"/>
      <c r="AEM2" s="64"/>
      <c r="AEN2" s="64"/>
      <c r="AEO2" s="64"/>
      <c r="AEP2" s="64"/>
      <c r="AEQ2" s="64"/>
      <c r="AER2" s="64"/>
      <c r="AES2" s="64"/>
      <c r="AET2" s="64"/>
      <c r="AEU2" s="64"/>
      <c r="AEV2" s="64"/>
      <c r="AEW2" s="64"/>
      <c r="AEX2" s="64"/>
      <c r="AEY2" s="64"/>
      <c r="AEZ2" s="64"/>
      <c r="AFA2" s="64"/>
      <c r="AFB2" s="64"/>
      <c r="AFC2" s="64"/>
      <c r="AFD2" s="64"/>
      <c r="AFE2" s="64"/>
      <c r="AFF2" s="64"/>
      <c r="AFG2" s="64"/>
      <c r="AFH2" s="64"/>
      <c r="AFI2" s="64"/>
      <c r="AFJ2" s="64"/>
      <c r="AFK2" s="64"/>
      <c r="AFL2" s="64"/>
      <c r="AFM2" s="64"/>
      <c r="AFN2" s="64"/>
      <c r="AFO2" s="64"/>
      <c r="AFP2" s="64"/>
      <c r="AFQ2" s="64"/>
      <c r="AFR2" s="64"/>
      <c r="AFS2" s="64"/>
      <c r="AFT2" s="64"/>
      <c r="AFU2" s="64"/>
      <c r="AFV2" s="64"/>
      <c r="AFW2" s="64"/>
      <c r="AFX2" s="64"/>
      <c r="AFY2" s="64"/>
      <c r="AFZ2" s="64"/>
      <c r="AGA2" s="64"/>
      <c r="AGB2" s="64"/>
      <c r="AGC2" s="64"/>
      <c r="AGD2" s="64"/>
      <c r="AGE2" s="64"/>
      <c r="AGF2" s="64"/>
      <c r="AGG2" s="64"/>
      <c r="AGH2" s="64"/>
      <c r="AGI2" s="64"/>
      <c r="AGJ2" s="64"/>
      <c r="AGK2" s="64"/>
      <c r="AGL2" s="64"/>
      <c r="AGM2" s="64"/>
      <c r="AGN2" s="64"/>
      <c r="AGO2" s="64"/>
      <c r="AGP2" s="64"/>
      <c r="AGQ2" s="64"/>
      <c r="AGR2" s="64"/>
      <c r="AGS2" s="64"/>
      <c r="AGT2" s="64"/>
      <c r="AGU2" s="64"/>
      <c r="AGV2" s="64"/>
      <c r="AGW2" s="64"/>
      <c r="AGX2" s="64"/>
      <c r="AGY2" s="64"/>
      <c r="AGZ2" s="64"/>
      <c r="AHA2" s="64"/>
      <c r="AHB2" s="64"/>
      <c r="AHC2" s="64"/>
      <c r="AHD2" s="64"/>
      <c r="AHE2" s="64"/>
      <c r="AHF2" s="64"/>
      <c r="AHG2" s="64"/>
      <c r="AHH2" s="64"/>
      <c r="AHI2" s="64"/>
      <c r="AHJ2" s="64"/>
      <c r="AHK2" s="64"/>
      <c r="AHL2" s="64"/>
      <c r="AHM2" s="64"/>
      <c r="AHN2" s="64"/>
      <c r="AHO2" s="64"/>
      <c r="AHP2" s="64"/>
      <c r="AHQ2" s="64"/>
      <c r="AHR2" s="64"/>
      <c r="AHS2" s="64"/>
      <c r="AHT2" s="64"/>
      <c r="AHU2" s="64"/>
      <c r="AHV2" s="64"/>
      <c r="AHW2" s="64"/>
      <c r="AHX2" s="64"/>
      <c r="AHY2" s="64"/>
      <c r="AHZ2" s="64"/>
      <c r="AIA2" s="64"/>
      <c r="AIB2" s="64"/>
      <c r="AIC2" s="64"/>
      <c r="AID2" s="64"/>
      <c r="AIE2" s="64"/>
      <c r="AIF2" s="64"/>
      <c r="AIG2" s="64"/>
      <c r="AIH2" s="64"/>
      <c r="AII2" s="64"/>
      <c r="AIJ2" s="64"/>
      <c r="AIK2" s="64"/>
      <c r="AIL2" s="64"/>
      <c r="AIM2" s="64"/>
      <c r="AIN2" s="64"/>
      <c r="AIO2" s="64"/>
      <c r="AIP2" s="64"/>
      <c r="AIQ2" s="64"/>
      <c r="AIR2" s="64"/>
      <c r="AIS2" s="64"/>
      <c r="AIT2" s="64"/>
      <c r="AIU2" s="64"/>
      <c r="AIV2" s="64"/>
      <c r="AIW2" s="64"/>
      <c r="AIX2" s="64"/>
      <c r="AIY2" s="64"/>
      <c r="AIZ2" s="64"/>
      <c r="AJA2" s="64"/>
      <c r="AJB2" s="64"/>
      <c r="AJC2" s="64"/>
      <c r="AJD2" s="64"/>
      <c r="AJE2" s="64"/>
      <c r="AJF2" s="64"/>
      <c r="AJG2" s="64"/>
      <c r="AJH2" s="64"/>
      <c r="AJI2" s="64"/>
      <c r="AJJ2" s="64"/>
      <c r="AJK2" s="64"/>
      <c r="AJL2" s="64"/>
      <c r="AJM2" s="64"/>
      <c r="AJN2" s="64"/>
      <c r="AJO2" s="64"/>
      <c r="AJP2" s="64"/>
      <c r="AJQ2" s="64"/>
      <c r="AJR2" s="64"/>
      <c r="AJS2" s="64"/>
      <c r="AJT2" s="64"/>
      <c r="AJU2" s="64"/>
      <c r="AJV2" s="64"/>
      <c r="AJW2" s="64"/>
      <c r="AJX2" s="64"/>
      <c r="AJY2" s="64"/>
      <c r="AJZ2" s="64"/>
      <c r="AKA2" s="64"/>
      <c r="AKB2" s="64"/>
      <c r="AKC2" s="64"/>
      <c r="AKD2" s="64"/>
      <c r="AKE2" s="64"/>
      <c r="AKF2" s="64"/>
      <c r="AKG2" s="64"/>
      <c r="AKH2" s="64"/>
      <c r="AKI2" s="64"/>
      <c r="AKJ2" s="64"/>
      <c r="AKK2" s="64"/>
      <c r="AKL2" s="64"/>
      <c r="AKM2" s="64"/>
      <c r="AKN2" s="64"/>
      <c r="AKO2" s="64"/>
      <c r="AKP2" s="64"/>
      <c r="AKQ2" s="64"/>
      <c r="AKR2" s="64"/>
      <c r="AKS2" s="64"/>
      <c r="AKT2" s="64"/>
      <c r="AKU2" s="64"/>
      <c r="AKV2" s="64"/>
      <c r="AKW2" s="64"/>
      <c r="AKX2" s="64"/>
      <c r="AKY2" s="64"/>
      <c r="AKZ2" s="64"/>
      <c r="ALA2" s="64"/>
      <c r="ALB2" s="64"/>
      <c r="ALC2" s="64"/>
      <c r="ALD2" s="64"/>
      <c r="ALE2" s="64"/>
      <c r="ALF2" s="64"/>
      <c r="ALG2" s="64"/>
      <c r="ALH2" s="64"/>
      <c r="ALI2" s="64"/>
      <c r="ALJ2" s="64"/>
      <c r="ALK2" s="64"/>
      <c r="ALL2" s="64"/>
      <c r="ALM2" s="64"/>
      <c r="ALN2" s="64"/>
      <c r="ALO2" s="64"/>
      <c r="ALP2" s="64"/>
      <c r="ALQ2" s="64"/>
      <c r="ALR2" s="64"/>
      <c r="ALS2" s="64"/>
      <c r="ALT2" s="64"/>
      <c r="ALU2" s="64"/>
      <c r="ALV2" s="64"/>
      <c r="ALW2" s="64"/>
      <c r="ALX2" s="64"/>
      <c r="ALY2" s="64"/>
      <c r="ALZ2" s="64"/>
      <c r="AMA2" s="64"/>
      <c r="AMB2" s="64"/>
      <c r="AMC2" s="64"/>
      <c r="AMD2" s="64"/>
      <c r="AME2" s="64"/>
      <c r="AMF2" s="64"/>
      <c r="AMG2" s="64"/>
      <c r="AMH2" s="64"/>
      <c r="AMI2" s="64"/>
      <c r="AMJ2" s="64"/>
      <c r="AMK2" s="64"/>
      <c r="AML2" s="64"/>
      <c r="AMM2" s="64"/>
      <c r="AMN2" s="64"/>
      <c r="AMO2" s="64"/>
      <c r="AMP2" s="64"/>
      <c r="AMQ2" s="64"/>
      <c r="AMR2" s="64"/>
      <c r="AMS2" s="64"/>
      <c r="AMT2" s="64"/>
      <c r="AMU2" s="64"/>
      <c r="AMV2" s="64"/>
      <c r="AMW2" s="64"/>
      <c r="AMX2" s="64"/>
      <c r="AMY2" s="64"/>
      <c r="AMZ2" s="64"/>
      <c r="ANA2" s="64"/>
      <c r="ANB2" s="64"/>
      <c r="ANC2" s="64"/>
      <c r="AND2" s="64"/>
      <c r="ANE2" s="64"/>
      <c r="ANF2" s="64"/>
      <c r="ANG2" s="64"/>
      <c r="ANH2" s="64"/>
      <c r="ANI2" s="64"/>
      <c r="ANJ2" s="64"/>
      <c r="ANK2" s="64"/>
      <c r="ANL2" s="64"/>
      <c r="ANM2" s="64"/>
      <c r="ANN2" s="64"/>
      <c r="ANO2" s="64"/>
      <c r="ANP2" s="64"/>
      <c r="ANQ2" s="64"/>
      <c r="ANR2" s="64"/>
      <c r="ANS2" s="64"/>
      <c r="ANT2" s="64"/>
      <c r="ANU2" s="64"/>
      <c r="ANV2" s="64"/>
      <c r="ANW2" s="64"/>
      <c r="ANX2" s="64"/>
      <c r="ANY2" s="64"/>
      <c r="ANZ2" s="64"/>
      <c r="AOA2" s="64"/>
      <c r="AOB2" s="64"/>
      <c r="AOC2" s="64"/>
      <c r="AOD2" s="64"/>
      <c r="AOE2" s="64"/>
      <c r="AOF2" s="64"/>
      <c r="AOG2" s="64"/>
      <c r="AOH2" s="64"/>
      <c r="AOI2" s="64"/>
      <c r="AOJ2" s="64"/>
      <c r="AOK2" s="64"/>
      <c r="AOL2" s="64"/>
      <c r="AOM2" s="64"/>
      <c r="AON2" s="64"/>
      <c r="AOO2" s="64"/>
      <c r="AOP2" s="64"/>
      <c r="AOQ2" s="64"/>
      <c r="AOR2" s="64"/>
      <c r="AOS2" s="64"/>
      <c r="AOT2" s="64"/>
      <c r="AOU2" s="64"/>
      <c r="AOV2" s="64"/>
      <c r="AOW2" s="64"/>
      <c r="AOX2" s="64"/>
      <c r="AOY2" s="64"/>
      <c r="AOZ2" s="64"/>
      <c r="APA2" s="64"/>
      <c r="APB2" s="64"/>
      <c r="APC2" s="64"/>
      <c r="APD2" s="64"/>
      <c r="APE2" s="64"/>
      <c r="APF2" s="64"/>
      <c r="APG2" s="64"/>
      <c r="APH2" s="64"/>
      <c r="API2" s="64"/>
      <c r="APJ2" s="64"/>
      <c r="APK2" s="64"/>
      <c r="APL2" s="64"/>
      <c r="APM2" s="64"/>
      <c r="APN2" s="64"/>
      <c r="APO2" s="64"/>
      <c r="APP2" s="64"/>
      <c r="APQ2" s="64"/>
      <c r="APR2" s="64"/>
      <c r="APS2" s="64"/>
      <c r="APT2" s="64"/>
      <c r="APU2" s="64"/>
      <c r="APV2" s="64"/>
      <c r="APW2" s="64"/>
      <c r="APX2" s="64"/>
      <c r="APY2" s="64"/>
      <c r="APZ2" s="64"/>
      <c r="AQA2" s="64"/>
      <c r="AQB2" s="64"/>
      <c r="AQC2" s="64"/>
      <c r="AQD2" s="64"/>
      <c r="AQE2" s="64"/>
      <c r="AQF2" s="64"/>
      <c r="AQG2" s="64"/>
      <c r="AQH2" s="64"/>
      <c r="AQI2" s="64"/>
      <c r="AQJ2" s="64"/>
      <c r="AQK2" s="64"/>
      <c r="AQL2" s="64"/>
      <c r="AQM2" s="64"/>
      <c r="AQN2" s="64"/>
      <c r="AQO2" s="64"/>
      <c r="AQP2" s="64"/>
      <c r="AQQ2" s="64"/>
      <c r="AQR2" s="64"/>
      <c r="AQS2" s="64"/>
      <c r="AQT2" s="64"/>
      <c r="AQU2" s="64"/>
      <c r="AQV2" s="64"/>
      <c r="AQW2" s="64"/>
      <c r="AQX2" s="64"/>
      <c r="AQY2" s="64"/>
      <c r="AQZ2" s="64"/>
      <c r="ARA2" s="64"/>
      <c r="ARB2" s="64"/>
      <c r="ARC2" s="64"/>
      <c r="ARD2" s="64"/>
      <c r="ARE2" s="64"/>
      <c r="ARF2" s="64"/>
      <c r="ARG2" s="64"/>
      <c r="ARH2" s="64"/>
      <c r="ARI2" s="64"/>
      <c r="ARJ2" s="64"/>
      <c r="ARK2" s="64"/>
      <c r="ARL2" s="64"/>
      <c r="ARM2" s="64"/>
      <c r="ARN2" s="64"/>
      <c r="ARO2" s="64"/>
      <c r="ARP2" s="64"/>
      <c r="ARQ2" s="64"/>
      <c r="ARR2" s="64"/>
      <c r="ARS2" s="64"/>
      <c r="ART2" s="64"/>
      <c r="ARU2" s="64"/>
      <c r="ARV2" s="64"/>
      <c r="ARW2" s="64"/>
      <c r="ARX2" s="64"/>
      <c r="ARY2" s="64"/>
      <c r="ARZ2" s="64"/>
      <c r="ASA2" s="64"/>
      <c r="ASB2" s="64"/>
      <c r="ASC2" s="64"/>
      <c r="ASD2" s="64"/>
      <c r="ASE2" s="64"/>
      <c r="ASF2" s="64"/>
      <c r="ASG2" s="64"/>
      <c r="ASH2" s="64"/>
      <c r="ASI2" s="64"/>
      <c r="ASJ2" s="64"/>
      <c r="ASK2" s="64"/>
      <c r="ASL2" s="64"/>
      <c r="ASM2" s="64"/>
      <c r="ASN2" s="64"/>
      <c r="ASO2" s="64"/>
      <c r="ASP2" s="64"/>
      <c r="ASQ2" s="64"/>
      <c r="ASR2" s="64"/>
      <c r="ASS2" s="64"/>
      <c r="AST2" s="64"/>
      <c r="ASU2" s="64"/>
      <c r="ASV2" s="64"/>
      <c r="ASW2" s="64"/>
      <c r="ASX2" s="64"/>
      <c r="ASY2" s="64"/>
      <c r="ASZ2" s="64"/>
      <c r="ATA2" s="64"/>
      <c r="ATB2" s="64"/>
      <c r="ATC2" s="64"/>
      <c r="ATD2" s="64"/>
      <c r="ATE2" s="64"/>
      <c r="ATF2" s="64"/>
      <c r="ATG2" s="64"/>
      <c r="ATH2" s="64"/>
      <c r="ATI2" s="64"/>
      <c r="ATJ2" s="64"/>
      <c r="ATK2" s="64"/>
      <c r="ATL2" s="64"/>
      <c r="ATM2" s="64"/>
      <c r="ATN2" s="64"/>
      <c r="ATO2" s="64"/>
      <c r="ATP2" s="64"/>
      <c r="ATQ2" s="64"/>
      <c r="ATR2" s="64"/>
      <c r="ATS2" s="64"/>
      <c r="ATT2" s="64"/>
      <c r="ATU2" s="64"/>
      <c r="ATV2" s="64"/>
      <c r="ATW2" s="64"/>
      <c r="ATX2" s="64"/>
      <c r="ATY2" s="64"/>
      <c r="ATZ2" s="64"/>
      <c r="AUA2" s="64"/>
      <c r="AUB2" s="64"/>
      <c r="AUC2" s="64"/>
      <c r="AUD2" s="64"/>
      <c r="AUE2" s="64"/>
      <c r="AUF2" s="64"/>
      <c r="AUG2" s="64"/>
      <c r="AUH2" s="64"/>
      <c r="AUI2" s="64"/>
      <c r="AUJ2" s="64"/>
      <c r="AUK2" s="64"/>
      <c r="AUL2" s="64"/>
      <c r="AUM2" s="64"/>
      <c r="AUN2" s="64"/>
      <c r="AUO2" s="64"/>
      <c r="AUP2" s="64"/>
      <c r="AUQ2" s="64"/>
      <c r="AUR2" s="64"/>
      <c r="AUS2" s="64"/>
      <c r="AUT2" s="64"/>
      <c r="AUU2" s="64"/>
      <c r="AUV2" s="64"/>
      <c r="AUW2" s="64"/>
      <c r="AUX2" s="64"/>
      <c r="AUY2" s="64"/>
      <c r="AUZ2" s="64"/>
      <c r="AVA2" s="64"/>
      <c r="AVB2" s="64"/>
      <c r="AVC2" s="64"/>
      <c r="AVD2" s="64"/>
      <c r="AVE2" s="64"/>
      <c r="AVF2" s="64"/>
      <c r="AVG2" s="64"/>
      <c r="AVH2" s="64"/>
      <c r="AVI2" s="64"/>
      <c r="AVJ2" s="64"/>
      <c r="AVK2" s="64"/>
      <c r="AVL2" s="64"/>
      <c r="AVM2" s="64"/>
      <c r="AVN2" s="64"/>
      <c r="AVO2" s="64"/>
      <c r="AVP2" s="64"/>
      <c r="AVQ2" s="64"/>
      <c r="AVR2" s="64"/>
      <c r="AVS2" s="64"/>
      <c r="AVT2" s="64"/>
      <c r="AVU2" s="64"/>
      <c r="AVV2" s="64"/>
      <c r="AVW2" s="64"/>
      <c r="AVX2" s="64"/>
      <c r="AVY2" s="64"/>
      <c r="AVZ2" s="64"/>
      <c r="AWA2" s="64"/>
      <c r="AWB2" s="64"/>
      <c r="AWC2" s="64"/>
      <c r="AWD2" s="64"/>
      <c r="AWE2" s="64"/>
      <c r="AWF2" s="64"/>
      <c r="AWG2" s="64"/>
      <c r="AWH2" s="64"/>
      <c r="AWI2" s="64"/>
      <c r="AWJ2" s="64"/>
      <c r="AWK2" s="64"/>
      <c r="AWL2" s="64"/>
      <c r="AWM2" s="64"/>
      <c r="AWN2" s="64"/>
      <c r="AWO2" s="64"/>
      <c r="AWP2" s="64"/>
      <c r="AWQ2" s="64"/>
      <c r="AWR2" s="64"/>
      <c r="AWS2" s="64"/>
      <c r="AWT2" s="64"/>
      <c r="AWU2" s="64"/>
      <c r="AWV2" s="64"/>
      <c r="AWW2" s="64"/>
      <c r="AWX2" s="64"/>
      <c r="AWY2" s="64"/>
      <c r="AWZ2" s="64"/>
      <c r="AXA2" s="64"/>
      <c r="AXB2" s="64"/>
      <c r="AXC2" s="64"/>
      <c r="AXD2" s="64"/>
      <c r="AXE2" s="64"/>
      <c r="AXF2" s="64"/>
      <c r="AXG2" s="64"/>
      <c r="AXH2" s="64"/>
      <c r="AXI2" s="64"/>
      <c r="AXJ2" s="64"/>
      <c r="AXK2" s="64"/>
      <c r="AXL2" s="64"/>
      <c r="AXM2" s="64"/>
      <c r="AXN2" s="64"/>
      <c r="AXO2" s="64"/>
      <c r="AXP2" s="64"/>
      <c r="AXQ2" s="64"/>
      <c r="AXR2" s="64"/>
      <c r="AXS2" s="64"/>
      <c r="AXT2" s="64"/>
      <c r="AXU2" s="64"/>
      <c r="AXV2" s="64"/>
      <c r="AXW2" s="64"/>
      <c r="AXX2" s="64"/>
      <c r="AXY2" s="64"/>
      <c r="AXZ2" s="64"/>
      <c r="AYA2" s="64"/>
      <c r="AYB2" s="64"/>
      <c r="AYC2" s="64"/>
      <c r="AYD2" s="64"/>
      <c r="AYE2" s="64"/>
      <c r="AYF2" s="64"/>
      <c r="AYG2" s="64"/>
      <c r="AYH2" s="64"/>
      <c r="AYI2" s="64"/>
      <c r="AYJ2" s="64"/>
      <c r="AYK2" s="64"/>
      <c r="AYL2" s="64"/>
      <c r="AYM2" s="64"/>
      <c r="AYN2" s="64"/>
      <c r="AYO2" s="64"/>
      <c r="AYP2" s="64"/>
      <c r="AYQ2" s="64"/>
      <c r="AYR2" s="64"/>
      <c r="AYS2" s="64"/>
      <c r="AYT2" s="64"/>
      <c r="AYU2" s="64"/>
      <c r="AYV2" s="64"/>
      <c r="AYW2" s="64"/>
      <c r="AYX2" s="64"/>
      <c r="AYY2" s="64"/>
      <c r="AYZ2" s="64"/>
      <c r="AZA2" s="64"/>
      <c r="AZB2" s="64"/>
      <c r="AZC2" s="64"/>
      <c r="AZD2" s="64"/>
      <c r="AZE2" s="64"/>
      <c r="AZF2" s="64"/>
      <c r="AZG2" s="64"/>
      <c r="AZH2" s="64"/>
      <c r="AZI2" s="64"/>
      <c r="AZJ2" s="64"/>
      <c r="AZK2" s="64"/>
      <c r="AZL2" s="64"/>
      <c r="AZM2" s="64"/>
      <c r="AZN2" s="64"/>
      <c r="AZO2" s="64"/>
      <c r="AZP2" s="64"/>
      <c r="AZQ2" s="64"/>
      <c r="AZR2" s="64"/>
      <c r="AZS2" s="64"/>
      <c r="AZT2" s="64"/>
      <c r="AZU2" s="64"/>
      <c r="AZV2" s="64"/>
      <c r="AZW2" s="64"/>
      <c r="AZX2" s="64"/>
      <c r="AZY2" s="64"/>
      <c r="AZZ2" s="64"/>
      <c r="BAA2" s="64"/>
      <c r="BAB2" s="64"/>
      <c r="BAC2" s="64"/>
      <c r="BAD2" s="64"/>
      <c r="BAE2" s="64"/>
      <c r="BAF2" s="64"/>
      <c r="BAG2" s="64"/>
      <c r="BAH2" s="64"/>
      <c r="BAI2" s="64"/>
      <c r="BAJ2" s="64"/>
      <c r="BAK2" s="64"/>
      <c r="BAL2" s="64"/>
      <c r="BAM2" s="64"/>
      <c r="BAN2" s="64"/>
      <c r="BAO2" s="64"/>
      <c r="BAP2" s="64"/>
      <c r="BAQ2" s="64"/>
      <c r="BAR2" s="64"/>
      <c r="BAS2" s="64"/>
      <c r="BAT2" s="64"/>
      <c r="BAU2" s="64"/>
      <c r="BAV2" s="64"/>
      <c r="BAW2" s="64"/>
      <c r="BAX2" s="64"/>
      <c r="BAY2" s="64"/>
      <c r="BAZ2" s="64"/>
      <c r="BBA2" s="64"/>
      <c r="BBB2" s="64"/>
      <c r="BBC2" s="64"/>
      <c r="BBD2" s="64"/>
      <c r="BBE2" s="64"/>
      <c r="BBF2" s="64"/>
      <c r="BBG2" s="64"/>
      <c r="BBH2" s="64"/>
      <c r="BBI2" s="64"/>
      <c r="BBJ2" s="64"/>
      <c r="BBK2" s="64"/>
      <c r="BBL2" s="64"/>
      <c r="BBM2" s="64"/>
      <c r="BBN2" s="64"/>
      <c r="BBO2" s="64"/>
      <c r="BBP2" s="64"/>
      <c r="BBQ2" s="64"/>
      <c r="BBR2" s="64"/>
      <c r="BBS2" s="64"/>
      <c r="BBT2" s="64"/>
      <c r="BBU2" s="64"/>
      <c r="BBV2" s="64"/>
      <c r="BBW2" s="64"/>
      <c r="BBX2" s="64"/>
      <c r="BBY2" s="64"/>
      <c r="BBZ2" s="64"/>
      <c r="BCA2" s="64"/>
      <c r="BCB2" s="64"/>
      <c r="BCC2" s="64"/>
      <c r="BCD2" s="64"/>
      <c r="BCE2" s="64"/>
      <c r="BCF2" s="64"/>
      <c r="BCG2" s="64"/>
      <c r="BCH2" s="64"/>
      <c r="BCI2" s="64"/>
      <c r="BCJ2" s="64"/>
      <c r="BCK2" s="64"/>
      <c r="BCL2" s="64"/>
      <c r="BCM2" s="64"/>
      <c r="BCN2" s="64"/>
      <c r="BCO2" s="64"/>
      <c r="BCP2" s="64"/>
      <c r="BCQ2" s="64"/>
      <c r="BCR2" s="64"/>
      <c r="BCS2" s="64"/>
      <c r="BCT2" s="64"/>
      <c r="BCU2" s="64"/>
      <c r="BCV2" s="64"/>
      <c r="BCW2" s="64"/>
      <c r="BCX2" s="64"/>
      <c r="BCY2" s="64"/>
      <c r="BCZ2" s="64"/>
      <c r="BDA2" s="64"/>
      <c r="BDB2" s="64"/>
      <c r="BDC2" s="64"/>
      <c r="BDD2" s="64"/>
      <c r="BDE2" s="64"/>
      <c r="BDF2" s="64"/>
      <c r="BDG2" s="64"/>
      <c r="BDH2" s="64"/>
      <c r="BDI2" s="64"/>
      <c r="BDJ2" s="64"/>
      <c r="BDK2" s="64"/>
      <c r="BDL2" s="64"/>
      <c r="BDM2" s="64"/>
      <c r="BDN2" s="64"/>
      <c r="BDO2" s="64"/>
      <c r="BDP2" s="64"/>
      <c r="BDQ2" s="64"/>
      <c r="BDR2" s="64"/>
      <c r="BDS2" s="64"/>
      <c r="BDT2" s="64"/>
      <c r="BDU2" s="64"/>
      <c r="BDV2" s="64"/>
      <c r="BDW2" s="64"/>
      <c r="BDX2" s="64"/>
      <c r="BDY2" s="64"/>
      <c r="BDZ2" s="64"/>
      <c r="BEA2" s="64"/>
      <c r="BEB2" s="64"/>
      <c r="BEC2" s="64"/>
      <c r="BED2" s="64"/>
      <c r="BEE2" s="64"/>
      <c r="BEF2" s="64"/>
      <c r="BEG2" s="64"/>
      <c r="BEH2" s="64"/>
      <c r="BEI2" s="64"/>
      <c r="BEJ2" s="64"/>
      <c r="BEK2" s="64"/>
      <c r="BEL2" s="64"/>
      <c r="BEM2" s="64"/>
      <c r="BEN2" s="64"/>
      <c r="BEO2" s="64"/>
      <c r="BEP2" s="64"/>
      <c r="BEQ2" s="64"/>
      <c r="BER2" s="64"/>
      <c r="BES2" s="64"/>
      <c r="BET2" s="64"/>
      <c r="BEU2" s="64"/>
      <c r="BEV2" s="64"/>
      <c r="BEW2" s="64"/>
      <c r="BEX2" s="64"/>
      <c r="BEY2" s="64"/>
      <c r="BEZ2" s="64"/>
      <c r="BFA2" s="64"/>
      <c r="BFB2" s="64"/>
      <c r="BFC2" s="64"/>
      <c r="BFD2" s="64"/>
      <c r="BFE2" s="64"/>
      <c r="BFF2" s="64"/>
      <c r="BFG2" s="64"/>
      <c r="BFH2" s="64"/>
      <c r="BFI2" s="64"/>
      <c r="BFJ2" s="64"/>
      <c r="BFK2" s="64"/>
      <c r="BFL2" s="64"/>
      <c r="BFM2" s="64"/>
      <c r="BFN2" s="64"/>
      <c r="BFO2" s="64"/>
      <c r="BFP2" s="64"/>
      <c r="BFQ2" s="64"/>
      <c r="BFR2" s="64"/>
      <c r="BFS2" s="64"/>
      <c r="BFT2" s="64"/>
      <c r="BFU2" s="64"/>
      <c r="BFV2" s="64"/>
      <c r="BFW2" s="64"/>
      <c r="BFX2" s="64"/>
      <c r="BFY2" s="64"/>
      <c r="BFZ2" s="64"/>
      <c r="BGA2" s="64"/>
      <c r="BGB2" s="64"/>
      <c r="BGC2" s="64"/>
      <c r="BGD2" s="64"/>
      <c r="BGE2" s="64"/>
      <c r="BGF2" s="64"/>
      <c r="BGG2" s="64"/>
      <c r="BGH2" s="64"/>
      <c r="BGI2" s="64"/>
      <c r="BGJ2" s="64"/>
      <c r="BGK2" s="64"/>
      <c r="BGL2" s="64"/>
      <c r="BGM2" s="64"/>
      <c r="BGN2" s="64"/>
      <c r="BGO2" s="64"/>
      <c r="BGP2" s="64"/>
      <c r="BGQ2" s="64"/>
      <c r="BGR2" s="64"/>
      <c r="BGS2" s="64"/>
      <c r="BGT2" s="64"/>
      <c r="BGU2" s="64"/>
      <c r="BGV2" s="64"/>
      <c r="BGW2" s="64"/>
      <c r="BGX2" s="64"/>
      <c r="BGY2" s="64"/>
      <c r="BGZ2" s="64"/>
      <c r="BHA2" s="64"/>
      <c r="BHB2" s="64"/>
      <c r="BHC2" s="64"/>
      <c r="BHD2" s="64"/>
      <c r="BHE2" s="64"/>
      <c r="BHF2" s="64"/>
      <c r="BHG2" s="64"/>
      <c r="BHH2" s="64"/>
      <c r="BHI2" s="64"/>
      <c r="BHJ2" s="64"/>
      <c r="BHK2" s="64"/>
      <c r="BHL2" s="64"/>
      <c r="BHM2" s="64"/>
      <c r="BHN2" s="64"/>
      <c r="BHO2" s="64"/>
      <c r="BHP2" s="64"/>
      <c r="BHQ2" s="64"/>
      <c r="BHR2" s="64"/>
      <c r="BHS2" s="64"/>
      <c r="BHT2" s="64"/>
      <c r="BHU2" s="64"/>
      <c r="BHV2" s="64"/>
      <c r="BHW2" s="64"/>
      <c r="BHX2" s="64"/>
      <c r="BHY2" s="64"/>
      <c r="BHZ2" s="64"/>
      <c r="BIA2" s="64"/>
      <c r="BIB2" s="64"/>
      <c r="BIC2" s="64"/>
      <c r="BID2" s="64"/>
      <c r="BIE2" s="64"/>
      <c r="BIF2" s="64"/>
      <c r="BIG2" s="64"/>
      <c r="BIH2" s="64"/>
      <c r="BII2" s="64"/>
      <c r="BIJ2" s="64"/>
      <c r="BIK2" s="64"/>
      <c r="BIL2" s="64"/>
      <c r="BIM2" s="64"/>
      <c r="BIN2" s="64"/>
      <c r="BIO2" s="64"/>
      <c r="BIP2" s="64"/>
      <c r="BIQ2" s="64"/>
      <c r="BIR2" s="64"/>
      <c r="BIS2" s="64"/>
      <c r="BIT2" s="64"/>
      <c r="BIU2" s="64"/>
      <c r="BIV2" s="64"/>
      <c r="BIW2" s="64"/>
      <c r="BIX2" s="64"/>
      <c r="BIY2" s="64"/>
      <c r="BIZ2" s="64"/>
      <c r="BJA2" s="64"/>
      <c r="BJB2" s="64"/>
      <c r="BJC2" s="64"/>
      <c r="BJD2" s="64"/>
      <c r="BJE2" s="64"/>
      <c r="BJF2" s="64"/>
      <c r="BJG2" s="64"/>
      <c r="BJH2" s="64"/>
      <c r="BJI2" s="64"/>
      <c r="BJJ2" s="64"/>
      <c r="BJK2" s="64"/>
      <c r="BJL2" s="64"/>
      <c r="BJM2" s="64"/>
      <c r="BJN2" s="64"/>
      <c r="BJO2" s="64"/>
      <c r="BJP2" s="64"/>
      <c r="BJQ2" s="64"/>
      <c r="BJR2" s="64"/>
      <c r="BJS2" s="64"/>
      <c r="BJT2" s="64"/>
      <c r="BJU2" s="64"/>
      <c r="BJV2" s="64"/>
      <c r="BJW2" s="64"/>
      <c r="BJX2" s="64"/>
      <c r="BJY2" s="64"/>
      <c r="BJZ2" s="64"/>
      <c r="BKA2" s="64"/>
      <c r="BKB2" s="64"/>
      <c r="BKC2" s="64"/>
      <c r="BKD2" s="64"/>
      <c r="BKE2" s="64"/>
      <c r="BKF2" s="64"/>
      <c r="BKG2" s="64"/>
      <c r="BKH2" s="64"/>
      <c r="BKI2" s="64"/>
      <c r="BKJ2" s="64"/>
      <c r="BKK2" s="64"/>
      <c r="BKL2" s="64"/>
      <c r="BKM2" s="64"/>
      <c r="BKN2" s="64"/>
      <c r="BKO2" s="64"/>
      <c r="BKP2" s="64"/>
      <c r="BKQ2" s="64"/>
      <c r="BKR2" s="64"/>
      <c r="BKS2" s="64"/>
      <c r="BKT2" s="64"/>
      <c r="BKU2" s="64"/>
      <c r="BKV2" s="64"/>
      <c r="BKW2" s="64"/>
      <c r="BKX2" s="64"/>
      <c r="BKY2" s="64"/>
      <c r="BKZ2" s="64"/>
      <c r="BLA2" s="64"/>
      <c r="BLB2" s="64"/>
      <c r="BLC2" s="64"/>
      <c r="BLD2" s="64"/>
      <c r="BLE2" s="64"/>
      <c r="BLF2" s="64"/>
      <c r="BLG2" s="64"/>
      <c r="BLH2" s="64"/>
      <c r="BLI2" s="64"/>
      <c r="BLJ2" s="64"/>
      <c r="BLK2" s="64"/>
      <c r="BLL2" s="64"/>
      <c r="BLM2" s="64"/>
      <c r="BLN2" s="64"/>
      <c r="BLO2" s="64"/>
      <c r="BLP2" s="64"/>
      <c r="BLQ2" s="64"/>
      <c r="BLR2" s="64"/>
      <c r="BLS2" s="64"/>
      <c r="BLT2" s="64"/>
      <c r="BLU2" s="64"/>
      <c r="BLV2" s="64"/>
      <c r="BLW2" s="64"/>
      <c r="BLX2" s="64"/>
      <c r="BLY2" s="64"/>
      <c r="BLZ2" s="64"/>
      <c r="BMA2" s="64"/>
      <c r="BMB2" s="64"/>
      <c r="BMC2" s="64"/>
      <c r="BMD2" s="64"/>
      <c r="BME2" s="64"/>
      <c r="BMF2" s="64"/>
      <c r="BMG2" s="64"/>
      <c r="BMH2" s="64"/>
      <c r="BMI2" s="64"/>
      <c r="BMJ2" s="64"/>
      <c r="BMK2" s="64"/>
      <c r="BML2" s="64"/>
      <c r="BMM2" s="64"/>
      <c r="BMN2" s="64"/>
      <c r="BMO2" s="64"/>
      <c r="BMP2" s="64"/>
      <c r="BMQ2" s="64"/>
      <c r="BMR2" s="64"/>
      <c r="BMS2" s="64"/>
      <c r="BMT2" s="64"/>
      <c r="BMU2" s="64"/>
      <c r="BMV2" s="64"/>
      <c r="BMW2" s="64"/>
      <c r="BMX2" s="64"/>
      <c r="BMY2" s="64"/>
      <c r="BMZ2" s="64"/>
      <c r="BNA2" s="64"/>
      <c r="BNB2" s="64"/>
      <c r="BNC2" s="64"/>
      <c r="BND2" s="64"/>
      <c r="BNE2" s="64"/>
      <c r="BNF2" s="64"/>
      <c r="BNG2" s="64"/>
      <c r="BNH2" s="64"/>
      <c r="BNI2" s="64"/>
      <c r="BNJ2" s="64"/>
      <c r="BNK2" s="64"/>
      <c r="BNL2" s="64"/>
      <c r="BNM2" s="64"/>
      <c r="BNN2" s="64"/>
      <c r="BNO2" s="64"/>
      <c r="BNP2" s="64"/>
      <c r="BNQ2" s="64"/>
      <c r="BNR2" s="64"/>
      <c r="BNS2" s="64"/>
      <c r="BNT2" s="64"/>
      <c r="BNU2" s="64"/>
      <c r="BNV2" s="64"/>
      <c r="BNW2" s="64"/>
      <c r="BNX2" s="64"/>
      <c r="BNY2" s="64"/>
      <c r="BNZ2" s="64"/>
      <c r="BOA2" s="64"/>
      <c r="BOB2" s="64"/>
      <c r="BOC2" s="64"/>
      <c r="BOD2" s="64"/>
      <c r="BOE2" s="64"/>
      <c r="BOF2" s="64"/>
      <c r="BOG2" s="64"/>
      <c r="BOH2" s="64"/>
      <c r="BOI2" s="64"/>
      <c r="BOJ2" s="64"/>
      <c r="BOK2" s="64"/>
      <c r="BOL2" s="64"/>
      <c r="BOM2" s="64"/>
      <c r="BON2" s="64"/>
      <c r="BOO2" s="64"/>
      <c r="BOP2" s="64"/>
      <c r="BOQ2" s="64"/>
      <c r="BOR2" s="64"/>
      <c r="BOS2" s="64"/>
      <c r="BOT2" s="64"/>
      <c r="BOU2" s="64"/>
      <c r="BOV2" s="64"/>
      <c r="BOW2" s="64"/>
      <c r="BOX2" s="64"/>
      <c r="BOY2" s="64"/>
      <c r="BOZ2" s="64"/>
      <c r="BPA2" s="64"/>
      <c r="BPB2" s="64"/>
      <c r="BPC2" s="64"/>
      <c r="BPD2" s="64"/>
      <c r="BPE2" s="64"/>
      <c r="BPF2" s="64"/>
      <c r="BPG2" s="64"/>
      <c r="BPH2" s="64"/>
      <c r="BPI2" s="64"/>
      <c r="BPJ2" s="64"/>
      <c r="BPK2" s="64"/>
      <c r="BPL2" s="64"/>
      <c r="BPM2" s="64"/>
      <c r="BPN2" s="64"/>
      <c r="BPO2" s="64"/>
      <c r="BPP2" s="64"/>
      <c r="BPQ2" s="64"/>
      <c r="BPR2" s="64"/>
      <c r="BPS2" s="64"/>
      <c r="BPT2" s="64"/>
      <c r="BPU2" s="64"/>
      <c r="BPV2" s="64"/>
      <c r="BPW2" s="64"/>
      <c r="BPX2" s="64"/>
      <c r="BPY2" s="64"/>
      <c r="BPZ2" s="64"/>
      <c r="BQA2" s="64"/>
      <c r="BQB2" s="64"/>
      <c r="BQC2" s="64"/>
      <c r="BQD2" s="64"/>
      <c r="BQE2" s="64"/>
      <c r="BQF2" s="64"/>
      <c r="BQG2" s="64"/>
      <c r="BQH2" s="64"/>
      <c r="BQI2" s="64"/>
      <c r="BQJ2" s="64"/>
      <c r="BQK2" s="64"/>
      <c r="BQL2" s="64"/>
      <c r="BQM2" s="64"/>
      <c r="BQN2" s="64"/>
      <c r="BQO2" s="64"/>
      <c r="BQP2" s="64"/>
      <c r="BQQ2" s="64"/>
      <c r="BQR2" s="64"/>
      <c r="BQS2" s="64"/>
      <c r="BQT2" s="64"/>
      <c r="BQU2" s="64"/>
      <c r="BQV2" s="64"/>
      <c r="BQW2" s="64"/>
      <c r="BQX2" s="64"/>
      <c r="BQY2" s="64"/>
      <c r="BQZ2" s="64"/>
      <c r="BRA2" s="64"/>
      <c r="BRB2" s="64"/>
      <c r="BRC2" s="64"/>
      <c r="BRD2" s="64"/>
      <c r="BRE2" s="64"/>
      <c r="BRF2" s="64"/>
      <c r="BRG2" s="64"/>
      <c r="BRH2" s="64"/>
      <c r="BRI2" s="64"/>
      <c r="BRJ2" s="64"/>
      <c r="BRK2" s="64"/>
      <c r="BRL2" s="64"/>
      <c r="BRM2" s="64"/>
      <c r="BRN2" s="64"/>
      <c r="BRO2" s="64"/>
      <c r="BRP2" s="64"/>
      <c r="BRQ2" s="64"/>
      <c r="BRR2" s="64"/>
      <c r="BRS2" s="64"/>
      <c r="BRT2" s="64"/>
      <c r="BRU2" s="64"/>
      <c r="BRV2" s="64"/>
      <c r="BRW2" s="64"/>
      <c r="BRX2" s="64"/>
      <c r="BRY2" s="64"/>
      <c r="BRZ2" s="64"/>
      <c r="BSA2" s="64"/>
      <c r="BSB2" s="64"/>
      <c r="BSC2" s="64"/>
      <c r="BSD2" s="64"/>
      <c r="BSE2" s="64"/>
      <c r="BSF2" s="64"/>
      <c r="BSG2" s="64"/>
      <c r="BSH2" s="64"/>
      <c r="BSI2" s="64"/>
      <c r="BSJ2" s="64"/>
      <c r="BSK2" s="64"/>
      <c r="BSL2" s="64"/>
      <c r="BSM2" s="64"/>
      <c r="BSN2" s="64"/>
      <c r="BSO2" s="64"/>
      <c r="BSP2" s="64"/>
      <c r="BSQ2" s="64"/>
      <c r="BSR2" s="64"/>
      <c r="BSS2" s="64"/>
      <c r="BST2" s="64"/>
      <c r="BSU2" s="64"/>
      <c r="BSV2" s="64"/>
      <c r="BSW2" s="64"/>
      <c r="BSX2" s="64"/>
      <c r="BSY2" s="64"/>
      <c r="BSZ2" s="64"/>
      <c r="BTA2" s="64"/>
      <c r="BTB2" s="64"/>
      <c r="BTC2" s="64"/>
      <c r="BTD2" s="64"/>
      <c r="BTE2" s="64"/>
      <c r="BTF2" s="64"/>
      <c r="BTG2" s="64"/>
      <c r="BTH2" s="64"/>
      <c r="BTI2" s="64"/>
      <c r="BTJ2" s="64"/>
      <c r="BTK2" s="64"/>
      <c r="BTL2" s="64"/>
      <c r="BTM2" s="64"/>
      <c r="BTN2" s="64"/>
      <c r="BTO2" s="64"/>
      <c r="BTP2" s="64"/>
      <c r="BTQ2" s="64"/>
      <c r="BTR2" s="64"/>
      <c r="BTS2" s="64"/>
      <c r="BTT2" s="64"/>
      <c r="BTU2" s="64"/>
      <c r="BTV2" s="64"/>
      <c r="BTW2" s="64"/>
      <c r="BTX2" s="64"/>
      <c r="BTY2" s="64"/>
      <c r="BTZ2" s="64"/>
      <c r="BUA2" s="64"/>
      <c r="BUB2" s="64"/>
      <c r="BUC2" s="64"/>
      <c r="BUD2" s="64"/>
      <c r="BUE2" s="64"/>
      <c r="BUF2" s="64"/>
      <c r="BUG2" s="64"/>
      <c r="BUH2" s="64"/>
      <c r="BUI2" s="64"/>
      <c r="BUJ2" s="64"/>
      <c r="BUK2" s="64"/>
      <c r="BUL2" s="64"/>
      <c r="BUM2" s="64"/>
      <c r="BUN2" s="64"/>
      <c r="BUO2" s="64"/>
      <c r="BUP2" s="64"/>
      <c r="BUQ2" s="64"/>
      <c r="BUR2" s="64"/>
      <c r="BUS2" s="64"/>
      <c r="BUT2" s="64"/>
      <c r="BUU2" s="64"/>
      <c r="BUV2" s="64"/>
      <c r="BUW2" s="64"/>
      <c r="BUX2" s="64"/>
      <c r="BUY2" s="64"/>
      <c r="BUZ2" s="64"/>
      <c r="BVA2" s="64"/>
      <c r="BVB2" s="64"/>
      <c r="BVC2" s="64"/>
      <c r="BVD2" s="64"/>
      <c r="BVE2" s="64"/>
      <c r="BVF2" s="64"/>
      <c r="BVG2" s="64"/>
      <c r="BVH2" s="64"/>
      <c r="BVI2" s="64"/>
      <c r="BVJ2" s="64"/>
      <c r="BVK2" s="64"/>
      <c r="BVL2" s="64"/>
      <c r="BVM2" s="64"/>
      <c r="BVN2" s="64"/>
      <c r="BVO2" s="64"/>
      <c r="BVP2" s="64"/>
      <c r="BVQ2" s="64"/>
      <c r="BVR2" s="64"/>
      <c r="BVS2" s="64"/>
      <c r="BVT2" s="64"/>
      <c r="BVU2" s="64"/>
      <c r="BVV2" s="64"/>
      <c r="BVW2" s="64"/>
      <c r="BVX2" s="64"/>
      <c r="BVY2" s="64"/>
      <c r="BVZ2" s="64"/>
      <c r="BWA2" s="64"/>
      <c r="BWB2" s="64"/>
      <c r="BWC2" s="64"/>
      <c r="BWD2" s="64"/>
      <c r="BWE2" s="64"/>
      <c r="BWF2" s="64"/>
      <c r="BWG2" s="64"/>
      <c r="BWH2" s="64"/>
      <c r="BWI2" s="64"/>
      <c r="BWJ2" s="64"/>
      <c r="BWK2" s="64"/>
      <c r="BWL2" s="64"/>
      <c r="BWM2" s="64"/>
      <c r="BWN2" s="64"/>
      <c r="BWO2" s="64"/>
      <c r="BWP2" s="64"/>
      <c r="BWQ2" s="64"/>
      <c r="BWR2" s="64"/>
      <c r="BWS2" s="64"/>
      <c r="BWT2" s="64"/>
      <c r="BWU2" s="64"/>
      <c r="BWV2" s="64"/>
      <c r="BWW2" s="64"/>
      <c r="BWX2" s="64"/>
      <c r="BWY2" s="64"/>
      <c r="BWZ2" s="64"/>
      <c r="BXA2" s="64"/>
      <c r="BXB2" s="64"/>
      <c r="BXC2" s="64"/>
      <c r="BXD2" s="64"/>
      <c r="BXE2" s="64"/>
      <c r="BXF2" s="64"/>
      <c r="BXG2" s="64"/>
      <c r="BXH2" s="64"/>
      <c r="BXI2" s="64"/>
      <c r="BXJ2" s="64"/>
      <c r="BXK2" s="64"/>
      <c r="BXL2" s="64"/>
      <c r="BXM2" s="64"/>
      <c r="BXN2" s="64"/>
      <c r="BXO2" s="64"/>
      <c r="BXP2" s="64"/>
      <c r="BXQ2" s="64"/>
      <c r="BXR2" s="64"/>
      <c r="BXS2" s="64"/>
      <c r="BXT2" s="64"/>
      <c r="BXU2" s="64"/>
      <c r="BXV2" s="64"/>
      <c r="BXW2" s="64"/>
      <c r="BXX2" s="64"/>
      <c r="BXY2" s="64"/>
      <c r="BXZ2" s="64"/>
      <c r="BYA2" s="64"/>
      <c r="BYB2" s="64"/>
      <c r="BYC2" s="64"/>
      <c r="BYD2" s="64"/>
      <c r="BYE2" s="64"/>
      <c r="BYF2" s="64"/>
      <c r="BYG2" s="64"/>
      <c r="BYH2" s="64"/>
      <c r="BYI2" s="64"/>
      <c r="BYJ2" s="64"/>
      <c r="BYK2" s="64"/>
      <c r="BYL2" s="64"/>
      <c r="BYM2" s="64"/>
      <c r="BYN2" s="64"/>
      <c r="BYO2" s="64"/>
      <c r="BYP2" s="64"/>
      <c r="BYQ2" s="64"/>
      <c r="BYR2" s="64"/>
      <c r="BYS2" s="64"/>
      <c r="BYT2" s="64"/>
      <c r="BYU2" s="64"/>
      <c r="BYV2" s="64"/>
      <c r="BYW2" s="64"/>
      <c r="BYX2" s="64"/>
      <c r="BYY2" s="64"/>
      <c r="BYZ2" s="64"/>
      <c r="BZA2" s="64"/>
      <c r="BZB2" s="64"/>
      <c r="BZC2" s="64"/>
      <c r="BZD2" s="64"/>
      <c r="BZE2" s="64"/>
      <c r="BZF2" s="64"/>
      <c r="BZG2" s="64"/>
      <c r="BZH2" s="64"/>
      <c r="BZI2" s="64"/>
      <c r="BZJ2" s="64"/>
      <c r="BZK2" s="64"/>
      <c r="BZL2" s="64"/>
      <c r="BZM2" s="64"/>
      <c r="BZN2" s="64"/>
      <c r="BZO2" s="64"/>
      <c r="BZP2" s="64"/>
      <c r="BZQ2" s="64"/>
      <c r="BZR2" s="64"/>
      <c r="BZS2" s="64"/>
      <c r="BZT2" s="64"/>
      <c r="BZU2" s="64"/>
      <c r="BZV2" s="64"/>
      <c r="BZW2" s="64"/>
      <c r="BZX2" s="64"/>
      <c r="BZY2" s="64"/>
      <c r="BZZ2" s="64"/>
      <c r="CAA2" s="64"/>
      <c r="CAB2" s="64"/>
      <c r="CAC2" s="64"/>
      <c r="CAD2" s="64"/>
      <c r="CAE2" s="64"/>
      <c r="CAF2" s="64"/>
      <c r="CAG2" s="64"/>
      <c r="CAH2" s="64"/>
      <c r="CAI2" s="64"/>
      <c r="CAJ2" s="64"/>
      <c r="CAK2" s="64"/>
      <c r="CAL2" s="64"/>
      <c r="CAM2" s="64"/>
      <c r="CAN2" s="64"/>
      <c r="CAO2" s="64"/>
      <c r="CAP2" s="64"/>
      <c r="CAQ2" s="64"/>
      <c r="CAR2" s="64"/>
      <c r="CAS2" s="64"/>
      <c r="CAT2" s="64"/>
      <c r="CAU2" s="64"/>
      <c r="CAV2" s="64"/>
      <c r="CAW2" s="64"/>
      <c r="CAX2" s="64"/>
      <c r="CAY2" s="64"/>
      <c r="CAZ2" s="64"/>
      <c r="CBA2" s="64"/>
      <c r="CBB2" s="64"/>
      <c r="CBC2" s="64"/>
      <c r="CBD2" s="64"/>
      <c r="CBE2" s="64"/>
      <c r="CBF2" s="64"/>
      <c r="CBG2" s="64"/>
      <c r="CBH2" s="64"/>
      <c r="CBI2" s="64"/>
      <c r="CBJ2" s="64"/>
      <c r="CBK2" s="64"/>
      <c r="CBL2" s="64"/>
      <c r="CBM2" s="64"/>
      <c r="CBN2" s="64"/>
      <c r="CBO2" s="64"/>
      <c r="CBP2" s="64"/>
      <c r="CBQ2" s="64"/>
      <c r="CBR2" s="64"/>
      <c r="CBS2" s="64"/>
      <c r="CBT2" s="64"/>
      <c r="CBU2" s="64"/>
      <c r="CBV2" s="64"/>
      <c r="CBW2" s="64"/>
      <c r="CBX2" s="64"/>
      <c r="CBY2" s="64"/>
      <c r="CBZ2" s="64"/>
      <c r="CCA2" s="64"/>
      <c r="CCB2" s="64"/>
      <c r="CCC2" s="64"/>
      <c r="CCD2" s="64"/>
      <c r="CCE2" s="64"/>
      <c r="CCF2" s="64"/>
      <c r="CCG2" s="64"/>
      <c r="CCH2" s="64"/>
      <c r="CCI2" s="64"/>
      <c r="CCJ2" s="64"/>
      <c r="CCK2" s="64"/>
      <c r="CCL2" s="64"/>
      <c r="CCM2" s="64"/>
      <c r="CCN2" s="64"/>
      <c r="CCO2" s="64"/>
      <c r="CCP2" s="64"/>
      <c r="CCQ2" s="64"/>
      <c r="CCR2" s="64"/>
      <c r="CCS2" s="64"/>
      <c r="CCT2" s="64"/>
      <c r="CCU2" s="64"/>
      <c r="CCV2" s="64"/>
      <c r="CCW2" s="64"/>
      <c r="CCX2" s="64"/>
      <c r="CCY2" s="64"/>
      <c r="CCZ2" s="64"/>
      <c r="CDA2" s="64"/>
      <c r="CDB2" s="64"/>
      <c r="CDC2" s="64"/>
      <c r="CDD2" s="64"/>
      <c r="CDE2" s="64"/>
      <c r="CDF2" s="64"/>
      <c r="CDG2" s="64"/>
      <c r="CDH2" s="64"/>
      <c r="CDI2" s="64"/>
      <c r="CDJ2" s="64"/>
      <c r="CDK2" s="64"/>
      <c r="CDL2" s="64"/>
      <c r="CDM2" s="64"/>
      <c r="CDN2" s="64"/>
      <c r="CDO2" s="64"/>
      <c r="CDP2" s="64"/>
      <c r="CDQ2" s="64"/>
      <c r="CDR2" s="64"/>
      <c r="CDS2" s="64"/>
      <c r="CDT2" s="64"/>
      <c r="CDU2" s="64"/>
      <c r="CDV2" s="64"/>
      <c r="CDW2" s="64"/>
      <c r="CDX2" s="64"/>
      <c r="CDY2" s="64"/>
      <c r="CDZ2" s="64"/>
      <c r="CEA2" s="64"/>
      <c r="CEB2" s="64"/>
      <c r="CEC2" s="64"/>
      <c r="CED2" s="64"/>
      <c r="CEE2" s="64"/>
      <c r="CEF2" s="64"/>
      <c r="CEG2" s="64"/>
      <c r="CEH2" s="64"/>
      <c r="CEI2" s="64"/>
      <c r="CEJ2" s="64"/>
      <c r="CEK2" s="64"/>
      <c r="CEL2" s="64"/>
      <c r="CEM2" s="64"/>
      <c r="CEN2" s="64"/>
      <c r="CEO2" s="64"/>
      <c r="CEP2" s="64"/>
      <c r="CEQ2" s="64"/>
      <c r="CER2" s="64"/>
      <c r="CES2" s="64"/>
      <c r="CET2" s="64"/>
      <c r="CEU2" s="64"/>
      <c r="CEV2" s="64"/>
      <c r="CEW2" s="64"/>
      <c r="CEX2" s="64"/>
      <c r="CEY2" s="64"/>
      <c r="CEZ2" s="64"/>
      <c r="CFA2" s="64"/>
      <c r="CFB2" s="64"/>
      <c r="CFC2" s="64"/>
      <c r="CFD2" s="64"/>
      <c r="CFE2" s="64"/>
      <c r="CFF2" s="64"/>
      <c r="CFG2" s="64"/>
      <c r="CFH2" s="64"/>
      <c r="CFI2" s="64"/>
      <c r="CFJ2" s="64"/>
      <c r="CFK2" s="64"/>
      <c r="CFL2" s="64"/>
      <c r="CFM2" s="64"/>
      <c r="CFN2" s="64"/>
      <c r="CFO2" s="64"/>
      <c r="CFP2" s="64"/>
      <c r="CFQ2" s="64"/>
      <c r="CFR2" s="64"/>
      <c r="CFS2" s="64"/>
      <c r="CFT2" s="64"/>
      <c r="CFU2" s="64"/>
      <c r="CFV2" s="64"/>
      <c r="CFW2" s="64"/>
      <c r="CFX2" s="64"/>
      <c r="CFY2" s="64"/>
      <c r="CFZ2" s="64"/>
      <c r="CGA2" s="64"/>
      <c r="CGB2" s="64"/>
      <c r="CGC2" s="64"/>
      <c r="CGD2" s="64"/>
      <c r="CGE2" s="64"/>
      <c r="CGF2" s="64"/>
      <c r="CGG2" s="64"/>
      <c r="CGH2" s="64"/>
      <c r="CGI2" s="64"/>
      <c r="CGJ2" s="64"/>
      <c r="CGK2" s="64"/>
      <c r="CGL2" s="64"/>
      <c r="CGM2" s="64"/>
      <c r="CGN2" s="64"/>
      <c r="CGO2" s="64"/>
      <c r="CGP2" s="64"/>
      <c r="CGQ2" s="64"/>
      <c r="CGR2" s="64"/>
      <c r="CGS2" s="64"/>
      <c r="CGT2" s="64"/>
      <c r="CGU2" s="64"/>
      <c r="CGV2" s="64"/>
      <c r="CGW2" s="64"/>
      <c r="CGX2" s="64"/>
      <c r="CGY2" s="64"/>
      <c r="CGZ2" s="64"/>
      <c r="CHA2" s="64"/>
      <c r="CHB2" s="64"/>
      <c r="CHC2" s="64"/>
      <c r="CHD2" s="64"/>
      <c r="CHE2" s="64"/>
      <c r="CHF2" s="64"/>
      <c r="CHG2" s="64"/>
      <c r="CHH2" s="64"/>
      <c r="CHI2" s="64"/>
      <c r="CHJ2" s="64"/>
      <c r="CHK2" s="64"/>
      <c r="CHL2" s="64"/>
      <c r="CHM2" s="64"/>
      <c r="CHN2" s="64"/>
      <c r="CHO2" s="64"/>
      <c r="CHP2" s="64"/>
      <c r="CHQ2" s="64"/>
      <c r="CHR2" s="64"/>
      <c r="CHS2" s="64"/>
      <c r="CHT2" s="64"/>
      <c r="CHU2" s="64"/>
      <c r="CHV2" s="64"/>
      <c r="CHW2" s="64"/>
      <c r="CHX2" s="64"/>
      <c r="CHY2" s="64"/>
      <c r="CHZ2" s="64"/>
      <c r="CIA2" s="64"/>
      <c r="CIB2" s="64"/>
      <c r="CIC2" s="64"/>
      <c r="CID2" s="64"/>
      <c r="CIE2" s="64"/>
      <c r="CIF2" s="64"/>
      <c r="CIG2" s="64"/>
      <c r="CIH2" s="64"/>
      <c r="CII2" s="64"/>
      <c r="CIJ2" s="64"/>
      <c r="CIK2" s="64"/>
      <c r="CIL2" s="64"/>
      <c r="CIM2" s="64"/>
      <c r="CIN2" s="64"/>
      <c r="CIO2" s="64"/>
      <c r="CIP2" s="64"/>
      <c r="CIQ2" s="64"/>
      <c r="CIR2" s="64"/>
      <c r="CIS2" s="64"/>
      <c r="CIT2" s="64"/>
      <c r="CIU2" s="64"/>
      <c r="CIV2" s="64"/>
      <c r="CIW2" s="64"/>
      <c r="CIX2" s="64"/>
      <c r="CIY2" s="64"/>
      <c r="CIZ2" s="64"/>
      <c r="CJA2" s="64"/>
      <c r="CJB2" s="64"/>
      <c r="CJC2" s="64"/>
      <c r="CJD2" s="64"/>
      <c r="CJE2" s="64"/>
      <c r="CJF2" s="64"/>
      <c r="CJG2" s="64"/>
      <c r="CJH2" s="64"/>
      <c r="CJI2" s="64"/>
      <c r="CJJ2" s="64"/>
      <c r="CJK2" s="64"/>
      <c r="CJL2" s="64"/>
      <c r="CJM2" s="64"/>
      <c r="CJN2" s="64"/>
      <c r="CJO2" s="64"/>
      <c r="CJP2" s="64"/>
      <c r="CJQ2" s="64"/>
      <c r="CJR2" s="64"/>
      <c r="CJS2" s="64"/>
      <c r="CJT2" s="64"/>
      <c r="CJU2" s="64"/>
      <c r="CJV2" s="64"/>
      <c r="CJW2" s="64"/>
      <c r="CJX2" s="64"/>
      <c r="CJY2" s="64"/>
      <c r="CJZ2" s="64"/>
      <c r="CKA2" s="64"/>
      <c r="CKB2" s="64"/>
      <c r="CKC2" s="64"/>
      <c r="CKD2" s="64"/>
      <c r="CKE2" s="64"/>
      <c r="CKF2" s="64"/>
      <c r="CKG2" s="64"/>
      <c r="CKH2" s="64"/>
      <c r="CKI2" s="64"/>
      <c r="CKJ2" s="64"/>
      <c r="CKK2" s="64"/>
      <c r="CKL2" s="64"/>
      <c r="CKM2" s="64"/>
      <c r="CKN2" s="64"/>
      <c r="CKO2" s="64"/>
      <c r="CKP2" s="64"/>
      <c r="CKQ2" s="64"/>
      <c r="CKR2" s="64"/>
      <c r="CKS2" s="64"/>
      <c r="CKT2" s="64"/>
      <c r="CKU2" s="64"/>
      <c r="CKV2" s="64"/>
      <c r="CKW2" s="64"/>
      <c r="CKX2" s="64"/>
      <c r="CKY2" s="64"/>
      <c r="CKZ2" s="64"/>
      <c r="CLA2" s="64"/>
      <c r="CLB2" s="64"/>
      <c r="CLC2" s="64"/>
      <c r="CLD2" s="64"/>
      <c r="CLE2" s="64"/>
      <c r="CLF2" s="64"/>
      <c r="CLG2" s="64"/>
      <c r="CLH2" s="64"/>
      <c r="CLI2" s="64"/>
      <c r="CLJ2" s="64"/>
      <c r="CLK2" s="64"/>
      <c r="CLL2" s="64"/>
      <c r="CLM2" s="64"/>
      <c r="CLN2" s="64"/>
      <c r="CLO2" s="64"/>
      <c r="CLP2" s="64"/>
      <c r="CLQ2" s="64"/>
      <c r="CLR2" s="64"/>
      <c r="CLS2" s="64"/>
      <c r="CLT2" s="64"/>
      <c r="CLU2" s="64"/>
      <c r="CLV2" s="64"/>
      <c r="CLW2" s="64"/>
      <c r="CLX2" s="64"/>
      <c r="CLY2" s="64"/>
      <c r="CLZ2" s="64"/>
      <c r="CMA2" s="64"/>
      <c r="CMB2" s="64"/>
      <c r="CMC2" s="64"/>
      <c r="CMD2" s="64"/>
      <c r="CME2" s="64"/>
      <c r="CMF2" s="64"/>
      <c r="CMG2" s="64"/>
      <c r="CMH2" s="64"/>
      <c r="CMI2" s="64"/>
      <c r="CMJ2" s="64"/>
      <c r="CMK2" s="64"/>
      <c r="CML2" s="64"/>
      <c r="CMM2" s="64"/>
      <c r="CMN2" s="64"/>
      <c r="CMO2" s="64"/>
      <c r="CMP2" s="64"/>
      <c r="CMQ2" s="64"/>
      <c r="CMR2" s="64"/>
      <c r="CMS2" s="64"/>
      <c r="CMT2" s="64"/>
      <c r="CMU2" s="64"/>
      <c r="CMV2" s="64"/>
      <c r="CMW2" s="64"/>
      <c r="CMX2" s="64"/>
      <c r="CMY2" s="64"/>
      <c r="CMZ2" s="64"/>
      <c r="CNA2" s="64"/>
      <c r="CNB2" s="64"/>
      <c r="CNC2" s="64"/>
      <c r="CND2" s="64"/>
      <c r="CNE2" s="64"/>
      <c r="CNF2" s="64"/>
      <c r="CNG2" s="64"/>
      <c r="CNH2" s="64"/>
      <c r="CNI2" s="64"/>
      <c r="CNJ2" s="64"/>
      <c r="CNK2" s="64"/>
      <c r="CNL2" s="64"/>
      <c r="CNM2" s="64"/>
      <c r="CNN2" s="64"/>
      <c r="CNO2" s="64"/>
      <c r="CNP2" s="64"/>
      <c r="CNQ2" s="64"/>
      <c r="CNR2" s="64"/>
      <c r="CNS2" s="64"/>
      <c r="CNT2" s="64"/>
      <c r="CNU2" s="64"/>
      <c r="CNV2" s="64"/>
      <c r="CNW2" s="64"/>
      <c r="CNX2" s="64"/>
      <c r="CNY2" s="64"/>
      <c r="CNZ2" s="64"/>
      <c r="COA2" s="64"/>
      <c r="COB2" s="64"/>
      <c r="COC2" s="64"/>
      <c r="COD2" s="64"/>
      <c r="COE2" s="64"/>
      <c r="COF2" s="64"/>
      <c r="COG2" s="64"/>
      <c r="COH2" s="64"/>
      <c r="COI2" s="64"/>
      <c r="COJ2" s="64"/>
      <c r="COK2" s="64"/>
      <c r="COL2" s="64"/>
      <c r="COM2" s="64"/>
      <c r="CON2" s="64"/>
      <c r="COO2" s="64"/>
      <c r="COP2" s="64"/>
      <c r="COQ2" s="64"/>
      <c r="COR2" s="64"/>
      <c r="COS2" s="64"/>
      <c r="COT2" s="64"/>
      <c r="COU2" s="64"/>
      <c r="COV2" s="64"/>
      <c r="COW2" s="64"/>
      <c r="COX2" s="64"/>
      <c r="COY2" s="64"/>
      <c r="COZ2" s="64"/>
      <c r="CPA2" s="64"/>
      <c r="CPB2" s="64"/>
      <c r="CPC2" s="64"/>
      <c r="CPD2" s="64"/>
      <c r="CPE2" s="64"/>
      <c r="CPF2" s="64"/>
      <c r="CPG2" s="64"/>
      <c r="CPH2" s="64"/>
      <c r="CPI2" s="64"/>
      <c r="CPJ2" s="64"/>
      <c r="CPK2" s="64"/>
      <c r="CPL2" s="64"/>
      <c r="CPM2" s="64"/>
      <c r="CPN2" s="64"/>
      <c r="CPO2" s="64"/>
      <c r="CPP2" s="64"/>
      <c r="CPQ2" s="64"/>
      <c r="CPR2" s="64"/>
      <c r="CPS2" s="64"/>
      <c r="CPT2" s="64"/>
      <c r="CPU2" s="64"/>
      <c r="CPV2" s="64"/>
      <c r="CPW2" s="64"/>
      <c r="CPX2" s="64"/>
      <c r="CPY2" s="64"/>
      <c r="CPZ2" s="64"/>
      <c r="CQA2" s="64"/>
      <c r="CQB2" s="64"/>
      <c r="CQC2" s="64"/>
      <c r="CQD2" s="64"/>
      <c r="CQE2" s="64"/>
      <c r="CQF2" s="64"/>
      <c r="CQG2" s="64"/>
      <c r="CQH2" s="64"/>
      <c r="CQI2" s="64"/>
      <c r="CQJ2" s="64"/>
      <c r="CQK2" s="64"/>
      <c r="CQL2" s="64"/>
      <c r="CQM2" s="64"/>
      <c r="CQN2" s="64"/>
      <c r="CQO2" s="64"/>
      <c r="CQP2" s="64"/>
      <c r="CQQ2" s="64"/>
      <c r="CQR2" s="64"/>
      <c r="CQS2" s="64"/>
      <c r="CQT2" s="64"/>
      <c r="CQU2" s="64"/>
      <c r="CQV2" s="64"/>
      <c r="CQW2" s="64"/>
      <c r="CQX2" s="64"/>
      <c r="CQY2" s="64"/>
      <c r="CQZ2" s="64"/>
      <c r="CRA2" s="64"/>
      <c r="CRB2" s="64"/>
      <c r="CRC2" s="64"/>
      <c r="CRD2" s="64"/>
      <c r="CRE2" s="64"/>
      <c r="CRF2" s="64"/>
      <c r="CRG2" s="64"/>
      <c r="CRH2" s="64"/>
      <c r="CRI2" s="64"/>
      <c r="CRJ2" s="64"/>
      <c r="CRK2" s="64"/>
      <c r="CRL2" s="64"/>
      <c r="CRM2" s="64"/>
      <c r="CRN2" s="64"/>
      <c r="CRO2" s="64"/>
      <c r="CRP2" s="64"/>
      <c r="CRQ2" s="64"/>
      <c r="CRR2" s="64"/>
      <c r="CRS2" s="64"/>
      <c r="CRT2" s="64"/>
      <c r="CRU2" s="64"/>
      <c r="CRV2" s="64"/>
      <c r="CRW2" s="64"/>
      <c r="CRX2" s="64"/>
      <c r="CRY2" s="64"/>
      <c r="CRZ2" s="64"/>
      <c r="CSA2" s="64"/>
      <c r="CSB2" s="64"/>
      <c r="CSC2" s="64"/>
      <c r="CSD2" s="64"/>
      <c r="CSE2" s="64"/>
      <c r="CSF2" s="64"/>
      <c r="CSG2" s="64"/>
      <c r="CSH2" s="64"/>
      <c r="CSI2" s="64"/>
      <c r="CSJ2" s="64"/>
      <c r="CSK2" s="64"/>
      <c r="CSL2" s="64"/>
      <c r="CSM2" s="64"/>
      <c r="CSN2" s="64"/>
      <c r="CSO2" s="64"/>
      <c r="CSP2" s="64"/>
      <c r="CSQ2" s="64"/>
      <c r="CSR2" s="64"/>
      <c r="CSS2" s="64"/>
      <c r="CST2" s="64"/>
      <c r="CSU2" s="64"/>
      <c r="CSV2" s="64"/>
      <c r="CSW2" s="64"/>
      <c r="CSX2" s="64"/>
      <c r="CSY2" s="64"/>
      <c r="CSZ2" s="64"/>
      <c r="CTA2" s="64"/>
      <c r="CTB2" s="64"/>
      <c r="CTC2" s="64"/>
      <c r="CTD2" s="64"/>
      <c r="CTE2" s="64"/>
      <c r="CTF2" s="64"/>
      <c r="CTG2" s="64"/>
      <c r="CTH2" s="64"/>
      <c r="CTI2" s="64"/>
      <c r="CTJ2" s="64"/>
      <c r="CTK2" s="64"/>
      <c r="CTL2" s="64"/>
      <c r="CTM2" s="64"/>
      <c r="CTN2" s="64"/>
      <c r="CTO2" s="64"/>
      <c r="CTP2" s="64"/>
      <c r="CTQ2" s="64"/>
      <c r="CTR2" s="64"/>
      <c r="CTS2" s="64"/>
      <c r="CTT2" s="64"/>
      <c r="CTU2" s="64"/>
      <c r="CTV2" s="64"/>
      <c r="CTW2" s="64"/>
      <c r="CTX2" s="64"/>
      <c r="CTY2" s="64"/>
      <c r="CTZ2" s="64"/>
      <c r="CUA2" s="64"/>
      <c r="CUB2" s="64"/>
      <c r="CUC2" s="64"/>
      <c r="CUD2" s="64"/>
      <c r="CUE2" s="64"/>
      <c r="CUF2" s="64"/>
      <c r="CUG2" s="64"/>
      <c r="CUH2" s="64"/>
      <c r="CUI2" s="64"/>
      <c r="CUJ2" s="64"/>
      <c r="CUK2" s="64"/>
      <c r="CUL2" s="64"/>
      <c r="CUM2" s="64"/>
      <c r="CUN2" s="64"/>
      <c r="CUO2" s="64"/>
      <c r="CUP2" s="64"/>
      <c r="CUQ2" s="64"/>
      <c r="CUR2" s="64"/>
      <c r="CUS2" s="64"/>
      <c r="CUT2" s="64"/>
      <c r="CUU2" s="64"/>
      <c r="CUV2" s="64"/>
      <c r="CUW2" s="64"/>
      <c r="CUX2" s="64"/>
      <c r="CUY2" s="64"/>
      <c r="CUZ2" s="64"/>
      <c r="CVA2" s="64"/>
      <c r="CVB2" s="64"/>
      <c r="CVC2" s="64"/>
      <c r="CVD2" s="64"/>
      <c r="CVE2" s="64"/>
      <c r="CVF2" s="64"/>
      <c r="CVG2" s="64"/>
      <c r="CVH2" s="64"/>
      <c r="CVI2" s="64"/>
      <c r="CVJ2" s="64"/>
      <c r="CVK2" s="64"/>
      <c r="CVL2" s="64"/>
      <c r="CVM2" s="64"/>
      <c r="CVN2" s="64"/>
      <c r="CVO2" s="64"/>
      <c r="CVP2" s="64"/>
      <c r="CVQ2" s="64"/>
      <c r="CVR2" s="64"/>
      <c r="CVS2" s="64"/>
      <c r="CVT2" s="64"/>
      <c r="CVU2" s="64"/>
      <c r="CVV2" s="64"/>
      <c r="CVW2" s="64"/>
      <c r="CVX2" s="64"/>
      <c r="CVY2" s="64"/>
      <c r="CVZ2" s="64"/>
      <c r="CWA2" s="64"/>
      <c r="CWB2" s="64"/>
      <c r="CWC2" s="64"/>
      <c r="CWD2" s="64"/>
      <c r="CWE2" s="64"/>
      <c r="CWF2" s="64"/>
      <c r="CWG2" s="64"/>
      <c r="CWH2" s="64"/>
      <c r="CWI2" s="64"/>
      <c r="CWJ2" s="64"/>
      <c r="CWK2" s="64"/>
      <c r="CWL2" s="64"/>
      <c r="CWM2" s="64"/>
      <c r="CWN2" s="64"/>
      <c r="CWO2" s="64"/>
      <c r="CWP2" s="64"/>
      <c r="CWQ2" s="64"/>
      <c r="CWR2" s="64"/>
      <c r="CWS2" s="64"/>
      <c r="CWT2" s="64"/>
      <c r="CWU2" s="64"/>
      <c r="CWV2" s="64"/>
      <c r="CWW2" s="64"/>
      <c r="CWX2" s="64"/>
      <c r="CWY2" s="64"/>
      <c r="CWZ2" s="64"/>
      <c r="CXA2" s="64"/>
      <c r="CXB2" s="64"/>
      <c r="CXC2" s="64"/>
      <c r="CXD2" s="64"/>
      <c r="CXE2" s="64"/>
      <c r="CXF2" s="64"/>
      <c r="CXG2" s="64"/>
      <c r="CXH2" s="64"/>
      <c r="CXI2" s="64"/>
      <c r="CXJ2" s="64"/>
      <c r="CXK2" s="64"/>
      <c r="CXL2" s="64"/>
      <c r="CXM2" s="64"/>
      <c r="CXN2" s="64"/>
      <c r="CXO2" s="64"/>
      <c r="CXP2" s="64"/>
      <c r="CXQ2" s="64"/>
      <c r="CXR2" s="64"/>
      <c r="CXS2" s="64"/>
      <c r="CXT2" s="64"/>
      <c r="CXU2" s="64"/>
      <c r="CXV2" s="64"/>
      <c r="CXW2" s="64"/>
      <c r="CXX2" s="64"/>
      <c r="CXY2" s="64"/>
      <c r="CXZ2" s="64"/>
      <c r="CYA2" s="64"/>
      <c r="CYB2" s="64"/>
      <c r="CYC2" s="64"/>
      <c r="CYD2" s="64"/>
      <c r="CYE2" s="64"/>
      <c r="CYF2" s="64"/>
      <c r="CYG2" s="64"/>
      <c r="CYH2" s="64"/>
      <c r="CYI2" s="64"/>
      <c r="CYJ2" s="64"/>
      <c r="CYK2" s="64"/>
      <c r="CYL2" s="64"/>
      <c r="CYM2" s="64"/>
      <c r="CYN2" s="64"/>
      <c r="CYO2" s="64"/>
      <c r="CYP2" s="64"/>
      <c r="CYQ2" s="64"/>
      <c r="CYR2" s="64"/>
      <c r="CYS2" s="64"/>
      <c r="CYT2" s="64"/>
      <c r="CYU2" s="64"/>
      <c r="CYV2" s="64"/>
      <c r="CYW2" s="64"/>
      <c r="CYX2" s="64"/>
      <c r="CYY2" s="64"/>
      <c r="CYZ2" s="64"/>
      <c r="CZA2" s="64"/>
      <c r="CZB2" s="64"/>
      <c r="CZC2" s="64"/>
      <c r="CZD2" s="64"/>
      <c r="CZE2" s="64"/>
      <c r="CZF2" s="64"/>
      <c r="CZG2" s="64"/>
      <c r="CZH2" s="64"/>
      <c r="CZI2" s="64"/>
      <c r="CZJ2" s="64"/>
      <c r="CZK2" s="64"/>
      <c r="CZL2" s="64"/>
      <c r="CZM2" s="64"/>
      <c r="CZN2" s="64"/>
      <c r="CZO2" s="64"/>
      <c r="CZP2" s="64"/>
      <c r="CZQ2" s="64"/>
      <c r="CZR2" s="64"/>
      <c r="CZS2" s="64"/>
      <c r="CZT2" s="64"/>
      <c r="CZU2" s="64"/>
      <c r="CZV2" s="64"/>
      <c r="CZW2" s="64"/>
      <c r="CZX2" s="64"/>
      <c r="CZY2" s="64"/>
      <c r="CZZ2" s="64"/>
      <c r="DAA2" s="64"/>
      <c r="DAB2" s="64"/>
      <c r="DAC2" s="64"/>
      <c r="DAD2" s="64"/>
      <c r="DAE2" s="64"/>
      <c r="DAF2" s="64"/>
      <c r="DAG2" s="64"/>
      <c r="DAH2" s="64"/>
      <c r="DAI2" s="64"/>
      <c r="DAJ2" s="64"/>
      <c r="DAK2" s="64"/>
      <c r="DAL2" s="64"/>
      <c r="DAM2" s="64"/>
      <c r="DAN2" s="64"/>
      <c r="DAO2" s="64"/>
      <c r="DAP2" s="64"/>
      <c r="DAQ2" s="64"/>
      <c r="DAR2" s="64"/>
      <c r="DAS2" s="64"/>
      <c r="DAT2" s="64"/>
      <c r="DAU2" s="64"/>
      <c r="DAV2" s="64"/>
      <c r="DAW2" s="64"/>
      <c r="DAX2" s="64"/>
      <c r="DAY2" s="64"/>
      <c r="DAZ2" s="64"/>
      <c r="DBA2" s="64"/>
      <c r="DBB2" s="64"/>
      <c r="DBC2" s="64"/>
      <c r="DBD2" s="64"/>
      <c r="DBE2" s="64"/>
      <c r="DBF2" s="64"/>
      <c r="DBG2" s="64"/>
      <c r="DBH2" s="64"/>
      <c r="DBI2" s="64"/>
      <c r="DBJ2" s="64"/>
      <c r="DBK2" s="64"/>
      <c r="DBL2" s="64"/>
      <c r="DBM2" s="64"/>
      <c r="DBN2" s="64"/>
      <c r="DBO2" s="64"/>
      <c r="DBP2" s="64"/>
      <c r="DBQ2" s="64"/>
      <c r="DBR2" s="64"/>
      <c r="DBS2" s="64"/>
      <c r="DBT2" s="64"/>
      <c r="DBU2" s="64"/>
      <c r="DBV2" s="64"/>
      <c r="DBW2" s="64"/>
      <c r="DBX2" s="64"/>
      <c r="DBY2" s="64"/>
      <c r="DBZ2" s="64"/>
      <c r="DCA2" s="64"/>
      <c r="DCB2" s="64"/>
      <c r="DCC2" s="64"/>
      <c r="DCD2" s="64"/>
      <c r="DCE2" s="64"/>
      <c r="DCF2" s="64"/>
      <c r="DCG2" s="64"/>
      <c r="DCH2" s="64"/>
      <c r="DCI2" s="64"/>
      <c r="DCJ2" s="64"/>
      <c r="DCK2" s="64"/>
      <c r="DCL2" s="64"/>
      <c r="DCM2" s="64"/>
      <c r="DCN2" s="64"/>
      <c r="DCO2" s="64"/>
      <c r="DCP2" s="64"/>
      <c r="DCQ2" s="64"/>
      <c r="DCR2" s="64"/>
      <c r="DCS2" s="64"/>
      <c r="DCT2" s="64"/>
      <c r="DCU2" s="64"/>
      <c r="DCV2" s="64"/>
      <c r="DCW2" s="64"/>
      <c r="DCX2" s="64"/>
      <c r="DCY2" s="64"/>
      <c r="DCZ2" s="64"/>
      <c r="DDA2" s="64"/>
      <c r="DDB2" s="64"/>
      <c r="DDC2" s="64"/>
      <c r="DDD2" s="64"/>
      <c r="DDE2" s="64"/>
      <c r="DDF2" s="64"/>
      <c r="DDG2" s="64"/>
      <c r="DDH2" s="64"/>
      <c r="DDI2" s="64"/>
      <c r="DDJ2" s="64"/>
      <c r="DDK2" s="64"/>
      <c r="DDL2" s="64"/>
      <c r="DDM2" s="64"/>
      <c r="DDN2" s="64"/>
      <c r="DDO2" s="64"/>
      <c r="DDP2" s="64"/>
      <c r="DDQ2" s="64"/>
      <c r="DDR2" s="64"/>
      <c r="DDS2" s="64"/>
      <c r="DDT2" s="64"/>
      <c r="DDU2" s="64"/>
      <c r="DDV2" s="64"/>
      <c r="DDW2" s="64"/>
      <c r="DDX2" s="64"/>
      <c r="DDY2" s="64"/>
      <c r="DDZ2" s="64"/>
      <c r="DEA2" s="64"/>
      <c r="DEB2" s="64"/>
      <c r="DEC2" s="64"/>
      <c r="DED2" s="64"/>
      <c r="DEE2" s="64"/>
      <c r="DEF2" s="64"/>
      <c r="DEG2" s="64"/>
      <c r="DEH2" s="64"/>
      <c r="DEI2" s="64"/>
      <c r="DEJ2" s="64"/>
      <c r="DEK2" s="64"/>
      <c r="DEL2" s="64"/>
      <c r="DEM2" s="64"/>
      <c r="DEN2" s="64"/>
      <c r="DEO2" s="64"/>
      <c r="DEP2" s="64"/>
      <c r="DEQ2" s="64"/>
      <c r="DER2" s="64"/>
      <c r="DES2" s="64"/>
      <c r="DET2" s="64"/>
      <c r="DEU2" s="64"/>
      <c r="DEV2" s="64"/>
      <c r="DEW2" s="64"/>
      <c r="DEX2" s="64"/>
      <c r="DEY2" s="64"/>
      <c r="DEZ2" s="64"/>
      <c r="DFA2" s="64"/>
      <c r="DFB2" s="64"/>
      <c r="DFC2" s="64"/>
      <c r="DFD2" s="64"/>
      <c r="DFE2" s="64"/>
      <c r="DFF2" s="64"/>
      <c r="DFG2" s="64"/>
      <c r="DFH2" s="64"/>
      <c r="DFI2" s="64"/>
      <c r="DFJ2" s="64"/>
      <c r="DFK2" s="64"/>
      <c r="DFL2" s="64"/>
      <c r="DFM2" s="64"/>
      <c r="DFN2" s="64"/>
      <c r="DFO2" s="64"/>
      <c r="DFP2" s="64"/>
      <c r="DFQ2" s="64"/>
      <c r="DFR2" s="64"/>
      <c r="DFS2" s="64"/>
      <c r="DFT2" s="64"/>
      <c r="DFU2" s="64"/>
      <c r="DFV2" s="64"/>
      <c r="DFW2" s="64"/>
      <c r="DFX2" s="64"/>
      <c r="DFY2" s="64"/>
      <c r="DFZ2" s="64"/>
      <c r="DGA2" s="64"/>
      <c r="DGB2" s="64"/>
      <c r="DGC2" s="64"/>
      <c r="DGD2" s="64"/>
      <c r="DGE2" s="64"/>
      <c r="DGF2" s="64"/>
      <c r="DGG2" s="64"/>
      <c r="DGH2" s="64"/>
      <c r="DGI2" s="64"/>
      <c r="DGJ2" s="64"/>
      <c r="DGK2" s="64"/>
      <c r="DGL2" s="64"/>
      <c r="DGM2" s="64"/>
      <c r="DGN2" s="64"/>
      <c r="DGO2" s="64"/>
      <c r="DGP2" s="64"/>
      <c r="DGQ2" s="64"/>
      <c r="DGR2" s="64"/>
      <c r="DGS2" s="64"/>
      <c r="DGT2" s="64"/>
      <c r="DGU2" s="64"/>
      <c r="DGV2" s="64"/>
      <c r="DGW2" s="64"/>
      <c r="DGX2" s="64"/>
      <c r="DGY2" s="64"/>
      <c r="DGZ2" s="64"/>
      <c r="DHA2" s="64"/>
      <c r="DHB2" s="64"/>
      <c r="DHC2" s="64"/>
      <c r="DHD2" s="64"/>
      <c r="DHE2" s="64"/>
      <c r="DHF2" s="64"/>
      <c r="DHG2" s="64"/>
      <c r="DHH2" s="64"/>
      <c r="DHI2" s="64"/>
      <c r="DHJ2" s="64"/>
      <c r="DHK2" s="64"/>
      <c r="DHL2" s="64"/>
      <c r="DHM2" s="64"/>
      <c r="DHN2" s="64"/>
      <c r="DHO2" s="64"/>
      <c r="DHP2" s="64"/>
      <c r="DHQ2" s="64"/>
      <c r="DHR2" s="64"/>
      <c r="DHS2" s="64"/>
      <c r="DHT2" s="64"/>
      <c r="DHU2" s="64"/>
      <c r="DHV2" s="64"/>
      <c r="DHW2" s="64"/>
      <c r="DHX2" s="64"/>
      <c r="DHY2" s="64"/>
      <c r="DHZ2" s="64"/>
      <c r="DIA2" s="64"/>
      <c r="DIB2" s="64"/>
      <c r="DIC2" s="64"/>
      <c r="DID2" s="64"/>
      <c r="DIE2" s="64"/>
      <c r="DIF2" s="64"/>
      <c r="DIG2" s="64"/>
      <c r="DIH2" s="64"/>
      <c r="DII2" s="64"/>
      <c r="DIJ2" s="64"/>
      <c r="DIK2" s="64"/>
      <c r="DIL2" s="64"/>
      <c r="DIM2" s="64"/>
      <c r="DIN2" s="64"/>
      <c r="DIO2" s="64"/>
      <c r="DIP2" s="64"/>
      <c r="DIQ2" s="64"/>
      <c r="DIR2" s="64"/>
      <c r="DIS2" s="64"/>
      <c r="DIT2" s="64"/>
      <c r="DIU2" s="64"/>
      <c r="DIV2" s="64"/>
      <c r="DIW2" s="64"/>
      <c r="DIX2" s="64"/>
      <c r="DIY2" s="64"/>
      <c r="DIZ2" s="64"/>
      <c r="DJA2" s="64"/>
      <c r="DJB2" s="64"/>
      <c r="DJC2" s="64"/>
      <c r="DJD2" s="64"/>
      <c r="DJE2" s="64"/>
      <c r="DJF2" s="64"/>
      <c r="DJG2" s="64"/>
      <c r="DJH2" s="64"/>
      <c r="DJI2" s="64"/>
      <c r="DJJ2" s="64"/>
      <c r="DJK2" s="64"/>
      <c r="DJL2" s="64"/>
      <c r="DJM2" s="64"/>
      <c r="DJN2" s="64"/>
      <c r="DJO2" s="64"/>
      <c r="DJP2" s="64"/>
      <c r="DJQ2" s="64"/>
      <c r="DJR2" s="64"/>
      <c r="DJS2" s="64"/>
      <c r="DJT2" s="64"/>
      <c r="DJU2" s="64"/>
      <c r="DJV2" s="64"/>
      <c r="DJW2" s="64"/>
      <c r="DJX2" s="64"/>
      <c r="DJY2" s="64"/>
      <c r="DJZ2" s="64"/>
      <c r="DKA2" s="64"/>
      <c r="DKB2" s="64"/>
      <c r="DKC2" s="64"/>
      <c r="DKD2" s="64"/>
      <c r="DKE2" s="64"/>
      <c r="DKF2" s="64"/>
      <c r="DKG2" s="64"/>
      <c r="DKH2" s="64"/>
      <c r="DKI2" s="64"/>
      <c r="DKJ2" s="64"/>
      <c r="DKK2" s="64"/>
      <c r="DKL2" s="64"/>
      <c r="DKM2" s="64"/>
      <c r="DKN2" s="64"/>
      <c r="DKO2" s="64"/>
      <c r="DKP2" s="64"/>
      <c r="DKQ2" s="64"/>
      <c r="DKR2" s="64"/>
      <c r="DKS2" s="64"/>
      <c r="DKT2" s="64"/>
      <c r="DKU2" s="64"/>
      <c r="DKV2" s="64"/>
      <c r="DKW2" s="64"/>
      <c r="DKX2" s="64"/>
      <c r="DKY2" s="64"/>
      <c r="DKZ2" s="64"/>
      <c r="DLA2" s="64"/>
      <c r="DLB2" s="64"/>
      <c r="DLC2" s="64"/>
      <c r="DLD2" s="64"/>
      <c r="DLE2" s="64"/>
      <c r="DLF2" s="64"/>
      <c r="DLG2" s="64"/>
      <c r="DLH2" s="64"/>
      <c r="DLI2" s="64"/>
      <c r="DLJ2" s="64"/>
      <c r="DLK2" s="64"/>
      <c r="DLL2" s="64"/>
      <c r="DLM2" s="64"/>
      <c r="DLN2" s="64"/>
      <c r="DLO2" s="64"/>
      <c r="DLP2" s="64"/>
      <c r="DLQ2" s="64"/>
      <c r="DLR2" s="64"/>
      <c r="DLS2" s="64"/>
      <c r="DLT2" s="64"/>
      <c r="DLU2" s="64"/>
      <c r="DLV2" s="64"/>
      <c r="DLW2" s="64"/>
      <c r="DLX2" s="64"/>
      <c r="DLY2" s="64"/>
      <c r="DLZ2" s="64"/>
      <c r="DMA2" s="64"/>
      <c r="DMB2" s="64"/>
      <c r="DMC2" s="64"/>
      <c r="DMD2" s="64"/>
      <c r="DME2" s="64"/>
      <c r="DMF2" s="64"/>
      <c r="DMG2" s="64"/>
      <c r="DMH2" s="64"/>
      <c r="DMI2" s="64"/>
      <c r="DMJ2" s="64"/>
      <c r="DMK2" s="64"/>
      <c r="DML2" s="64"/>
      <c r="DMM2" s="64"/>
      <c r="DMN2" s="64"/>
      <c r="DMO2" s="64"/>
      <c r="DMP2" s="64"/>
      <c r="DMQ2" s="64"/>
      <c r="DMR2" s="64"/>
      <c r="DMS2" s="64"/>
      <c r="DMT2" s="64"/>
      <c r="DMU2" s="64"/>
      <c r="DMV2" s="64"/>
      <c r="DMW2" s="64"/>
      <c r="DMX2" s="64"/>
      <c r="DMY2" s="64"/>
      <c r="DMZ2" s="64"/>
      <c r="DNA2" s="64"/>
      <c r="DNB2" s="64"/>
      <c r="DNC2" s="64"/>
      <c r="DND2" s="64"/>
      <c r="DNE2" s="64"/>
      <c r="DNF2" s="64"/>
      <c r="DNG2" s="64"/>
      <c r="DNH2" s="64"/>
      <c r="DNI2" s="64"/>
      <c r="DNJ2" s="64"/>
      <c r="DNK2" s="64"/>
      <c r="DNL2" s="64"/>
      <c r="DNM2" s="64"/>
      <c r="DNN2" s="64"/>
      <c r="DNO2" s="64"/>
      <c r="DNP2" s="64"/>
      <c r="DNQ2" s="64"/>
      <c r="DNR2" s="64"/>
      <c r="DNS2" s="64"/>
      <c r="DNT2" s="64"/>
      <c r="DNU2" s="64"/>
      <c r="DNV2" s="64"/>
      <c r="DNW2" s="64"/>
      <c r="DNX2" s="64"/>
      <c r="DNY2" s="64"/>
      <c r="DNZ2" s="64"/>
      <c r="DOA2" s="64"/>
      <c r="DOB2" s="64"/>
      <c r="DOC2" s="64"/>
      <c r="DOD2" s="64"/>
      <c r="DOE2" s="64"/>
      <c r="DOF2" s="64"/>
      <c r="DOG2" s="64"/>
      <c r="DOH2" s="64"/>
      <c r="DOI2" s="64"/>
      <c r="DOJ2" s="64"/>
      <c r="DOK2" s="64"/>
      <c r="DOL2" s="64"/>
      <c r="DOM2" s="64"/>
      <c r="DON2" s="64"/>
      <c r="DOO2" s="64"/>
      <c r="DOP2" s="64"/>
      <c r="DOQ2" s="64"/>
      <c r="DOR2" s="64"/>
      <c r="DOS2" s="64"/>
      <c r="DOT2" s="64"/>
      <c r="DOU2" s="64"/>
      <c r="DOV2" s="64"/>
      <c r="DOW2" s="64"/>
      <c r="DOX2" s="64"/>
      <c r="DOY2" s="64"/>
      <c r="DOZ2" s="64"/>
      <c r="DPA2" s="64"/>
      <c r="DPB2" s="64"/>
      <c r="DPC2" s="64"/>
      <c r="DPD2" s="64"/>
      <c r="DPE2" s="64"/>
      <c r="DPF2" s="64"/>
      <c r="DPG2" s="64"/>
      <c r="DPH2" s="64"/>
      <c r="DPI2" s="64"/>
      <c r="DPJ2" s="64"/>
      <c r="DPK2" s="64"/>
      <c r="DPL2" s="64"/>
      <c r="DPM2" s="64"/>
      <c r="DPN2" s="64"/>
      <c r="DPO2" s="64"/>
      <c r="DPP2" s="64"/>
      <c r="DPQ2" s="64"/>
      <c r="DPR2" s="64"/>
      <c r="DPS2" s="64"/>
      <c r="DPT2" s="64"/>
      <c r="DPU2" s="64"/>
      <c r="DPV2" s="64"/>
      <c r="DPW2" s="64"/>
      <c r="DPX2" s="64"/>
      <c r="DPY2" s="64"/>
      <c r="DPZ2" s="64"/>
      <c r="DQA2" s="64"/>
      <c r="DQB2" s="64"/>
      <c r="DQC2" s="64"/>
      <c r="DQD2" s="64"/>
      <c r="DQE2" s="64"/>
      <c r="DQF2" s="64"/>
      <c r="DQG2" s="64"/>
      <c r="DQH2" s="64"/>
      <c r="DQI2" s="64"/>
      <c r="DQJ2" s="64"/>
      <c r="DQK2" s="64"/>
      <c r="DQL2" s="64"/>
      <c r="DQM2" s="64"/>
      <c r="DQN2" s="64"/>
      <c r="DQO2" s="64"/>
      <c r="DQP2" s="64"/>
      <c r="DQQ2" s="64"/>
      <c r="DQR2" s="64"/>
      <c r="DQS2" s="64"/>
      <c r="DQT2" s="64"/>
      <c r="DQU2" s="64"/>
      <c r="DQV2" s="64"/>
      <c r="DQW2" s="64"/>
      <c r="DQX2" s="64"/>
      <c r="DQY2" s="64"/>
      <c r="DQZ2" s="64"/>
      <c r="DRA2" s="64"/>
      <c r="DRB2" s="64"/>
      <c r="DRC2" s="64"/>
      <c r="DRD2" s="64"/>
      <c r="DRE2" s="64"/>
      <c r="DRF2" s="64"/>
      <c r="DRG2" s="64"/>
      <c r="DRH2" s="64"/>
      <c r="DRI2" s="64"/>
      <c r="DRJ2" s="64"/>
      <c r="DRK2" s="64"/>
      <c r="DRL2" s="64"/>
      <c r="DRM2" s="64"/>
      <c r="DRN2" s="64"/>
      <c r="DRO2" s="64"/>
      <c r="DRP2" s="64"/>
      <c r="DRQ2" s="64"/>
      <c r="DRR2" s="64"/>
      <c r="DRS2" s="64"/>
      <c r="DRT2" s="64"/>
      <c r="DRU2" s="64"/>
      <c r="DRV2" s="64"/>
      <c r="DRW2" s="64"/>
      <c r="DRX2" s="64"/>
      <c r="DRY2" s="64"/>
      <c r="DRZ2" s="64"/>
      <c r="DSA2" s="64"/>
      <c r="DSB2" s="64"/>
      <c r="DSC2" s="64"/>
      <c r="DSD2" s="64"/>
      <c r="DSE2" s="64"/>
      <c r="DSF2" s="64"/>
      <c r="DSG2" s="64"/>
      <c r="DSH2" s="64"/>
      <c r="DSI2" s="64"/>
      <c r="DSJ2" s="64"/>
      <c r="DSK2" s="64"/>
      <c r="DSL2" s="64"/>
      <c r="DSM2" s="64"/>
      <c r="DSN2" s="64"/>
      <c r="DSO2" s="64"/>
      <c r="DSP2" s="64"/>
      <c r="DSQ2" s="64"/>
      <c r="DSR2" s="64"/>
      <c r="DSS2" s="64"/>
      <c r="DST2" s="64"/>
      <c r="DSU2" s="64"/>
      <c r="DSV2" s="64"/>
      <c r="DSW2" s="64"/>
      <c r="DSX2" s="64"/>
      <c r="DSY2" s="64"/>
      <c r="DSZ2" s="64"/>
      <c r="DTA2" s="64"/>
      <c r="DTB2" s="64"/>
      <c r="DTC2" s="64"/>
      <c r="DTD2" s="64"/>
      <c r="DTE2" s="64"/>
      <c r="DTF2" s="64"/>
      <c r="DTG2" s="64"/>
      <c r="DTH2" s="64"/>
      <c r="DTI2" s="64"/>
      <c r="DTJ2" s="64"/>
      <c r="DTK2" s="64"/>
      <c r="DTL2" s="64"/>
      <c r="DTM2" s="64"/>
      <c r="DTN2" s="64"/>
      <c r="DTO2" s="64"/>
      <c r="DTP2" s="64"/>
      <c r="DTQ2" s="64"/>
      <c r="DTR2" s="64"/>
      <c r="DTS2" s="64"/>
      <c r="DTT2" s="64"/>
      <c r="DTU2" s="64"/>
      <c r="DTV2" s="64"/>
      <c r="DTW2" s="64"/>
      <c r="DTX2" s="64"/>
      <c r="DTY2" s="64"/>
      <c r="DTZ2" s="64"/>
      <c r="DUA2" s="64"/>
      <c r="DUB2" s="64"/>
      <c r="DUC2" s="64"/>
      <c r="DUD2" s="64"/>
      <c r="DUE2" s="64"/>
      <c r="DUF2" s="64"/>
      <c r="DUG2" s="64"/>
      <c r="DUH2" s="64"/>
      <c r="DUI2" s="64"/>
      <c r="DUJ2" s="64"/>
      <c r="DUK2" s="64"/>
      <c r="DUL2" s="64"/>
      <c r="DUM2" s="64"/>
      <c r="DUN2" s="64"/>
      <c r="DUO2" s="64"/>
      <c r="DUP2" s="64"/>
      <c r="DUQ2" s="64"/>
      <c r="DUR2" s="64"/>
      <c r="DUS2" s="64"/>
      <c r="DUT2" s="64"/>
      <c r="DUU2" s="64"/>
      <c r="DUV2" s="64"/>
      <c r="DUW2" s="64"/>
      <c r="DUX2" s="64"/>
      <c r="DUY2" s="64"/>
      <c r="DUZ2" s="64"/>
      <c r="DVA2" s="64"/>
      <c r="DVB2" s="64"/>
      <c r="DVC2" s="64"/>
      <c r="DVD2" s="64"/>
      <c r="DVE2" s="64"/>
      <c r="DVF2" s="64"/>
      <c r="DVG2" s="64"/>
      <c r="DVH2" s="64"/>
      <c r="DVI2" s="64"/>
      <c r="DVJ2" s="64"/>
      <c r="DVK2" s="64"/>
      <c r="DVL2" s="64"/>
      <c r="DVM2" s="64"/>
      <c r="DVN2" s="64"/>
      <c r="DVO2" s="64"/>
      <c r="DVP2" s="64"/>
      <c r="DVQ2" s="64"/>
      <c r="DVR2" s="64"/>
      <c r="DVS2" s="64"/>
      <c r="DVT2" s="64"/>
      <c r="DVU2" s="64"/>
      <c r="DVV2" s="64"/>
      <c r="DVW2" s="64"/>
      <c r="DVX2" s="64"/>
      <c r="DVY2" s="64"/>
      <c r="DVZ2" s="64"/>
      <c r="DWA2" s="64"/>
      <c r="DWB2" s="64"/>
      <c r="DWC2" s="64"/>
      <c r="DWD2" s="64"/>
      <c r="DWE2" s="64"/>
      <c r="DWF2" s="64"/>
      <c r="DWG2" s="64"/>
      <c r="DWH2" s="64"/>
      <c r="DWI2" s="64"/>
      <c r="DWJ2" s="64"/>
      <c r="DWK2" s="64"/>
      <c r="DWL2" s="64"/>
      <c r="DWM2" s="64"/>
      <c r="DWN2" s="64"/>
      <c r="DWO2" s="64"/>
      <c r="DWP2" s="64"/>
      <c r="DWQ2" s="64"/>
      <c r="DWR2" s="64"/>
      <c r="DWS2" s="64"/>
      <c r="DWT2" s="64"/>
      <c r="DWU2" s="64"/>
      <c r="DWV2" s="64"/>
      <c r="DWW2" s="64"/>
      <c r="DWX2" s="64"/>
      <c r="DWY2" s="64"/>
      <c r="DWZ2" s="64"/>
      <c r="DXA2" s="64"/>
      <c r="DXB2" s="64"/>
      <c r="DXC2" s="64"/>
      <c r="DXD2" s="64"/>
      <c r="DXE2" s="64"/>
      <c r="DXF2" s="64"/>
      <c r="DXG2" s="64"/>
      <c r="DXH2" s="64"/>
      <c r="DXI2" s="64"/>
      <c r="DXJ2" s="64"/>
      <c r="DXK2" s="64"/>
      <c r="DXL2" s="64"/>
      <c r="DXM2" s="64"/>
      <c r="DXN2" s="64"/>
      <c r="DXO2" s="64"/>
      <c r="DXP2" s="64"/>
      <c r="DXQ2" s="64"/>
      <c r="DXR2" s="64"/>
      <c r="DXS2" s="64"/>
      <c r="DXT2" s="64"/>
      <c r="DXU2" s="64"/>
      <c r="DXV2" s="64"/>
      <c r="DXW2" s="64"/>
      <c r="DXX2" s="64"/>
      <c r="DXY2" s="64"/>
      <c r="DXZ2" s="64"/>
      <c r="DYA2" s="64"/>
      <c r="DYB2" s="64"/>
      <c r="DYC2" s="64"/>
      <c r="DYD2" s="64"/>
      <c r="DYE2" s="64"/>
      <c r="DYF2" s="64"/>
      <c r="DYG2" s="64"/>
      <c r="DYH2" s="64"/>
      <c r="DYI2" s="64"/>
      <c r="DYJ2" s="64"/>
      <c r="DYK2" s="64"/>
      <c r="DYL2" s="64"/>
      <c r="DYM2" s="64"/>
      <c r="DYN2" s="64"/>
      <c r="DYO2" s="64"/>
      <c r="DYP2" s="64"/>
      <c r="DYQ2" s="64"/>
      <c r="DYR2" s="64"/>
      <c r="DYS2" s="64"/>
      <c r="DYT2" s="64"/>
      <c r="DYU2" s="64"/>
      <c r="DYV2" s="64"/>
      <c r="DYW2" s="64"/>
      <c r="DYX2" s="64"/>
      <c r="DYY2" s="64"/>
      <c r="DYZ2" s="64"/>
      <c r="DZA2" s="64"/>
      <c r="DZB2" s="64"/>
      <c r="DZC2" s="64"/>
      <c r="DZD2" s="64"/>
      <c r="DZE2" s="64"/>
      <c r="DZF2" s="64"/>
      <c r="DZG2" s="64"/>
      <c r="DZH2" s="64"/>
      <c r="DZI2" s="64"/>
      <c r="DZJ2" s="64"/>
      <c r="DZK2" s="64"/>
      <c r="DZL2" s="64"/>
      <c r="DZM2" s="64"/>
      <c r="DZN2" s="64"/>
      <c r="DZO2" s="64"/>
      <c r="DZP2" s="64"/>
      <c r="DZQ2" s="64"/>
      <c r="DZR2" s="64"/>
      <c r="DZS2" s="64"/>
      <c r="DZT2" s="64"/>
      <c r="DZU2" s="64"/>
      <c r="DZV2" s="64"/>
      <c r="DZW2" s="64"/>
      <c r="DZX2" s="64"/>
      <c r="DZY2" s="64"/>
      <c r="DZZ2" s="64"/>
      <c r="EAA2" s="64"/>
      <c r="EAB2" s="64"/>
      <c r="EAC2" s="64"/>
      <c r="EAD2" s="64"/>
      <c r="EAE2" s="64"/>
      <c r="EAF2" s="64"/>
      <c r="EAG2" s="64"/>
      <c r="EAH2" s="64"/>
      <c r="EAI2" s="64"/>
      <c r="EAJ2" s="64"/>
      <c r="EAK2" s="64"/>
      <c r="EAL2" s="64"/>
      <c r="EAM2" s="64"/>
      <c r="EAN2" s="64"/>
      <c r="EAO2" s="64"/>
      <c r="EAP2" s="64"/>
      <c r="EAQ2" s="64"/>
      <c r="EAR2" s="64"/>
      <c r="EAS2" s="64"/>
      <c r="EAT2" s="64"/>
      <c r="EAU2" s="64"/>
      <c r="EAV2" s="64"/>
      <c r="EAW2" s="64"/>
      <c r="EAX2" s="64"/>
      <c r="EAY2" s="64"/>
      <c r="EAZ2" s="64"/>
      <c r="EBA2" s="64"/>
      <c r="EBB2" s="64"/>
      <c r="EBC2" s="64"/>
      <c r="EBD2" s="64"/>
      <c r="EBE2" s="64"/>
      <c r="EBF2" s="64"/>
      <c r="EBG2" s="64"/>
      <c r="EBH2" s="64"/>
      <c r="EBI2" s="64"/>
      <c r="EBJ2" s="64"/>
      <c r="EBK2" s="64"/>
      <c r="EBL2" s="64"/>
      <c r="EBM2" s="64"/>
      <c r="EBN2" s="64"/>
      <c r="EBO2" s="64"/>
      <c r="EBP2" s="64"/>
      <c r="EBQ2" s="64"/>
      <c r="EBR2" s="64"/>
      <c r="EBS2" s="64"/>
      <c r="EBT2" s="64"/>
      <c r="EBU2" s="64"/>
      <c r="EBV2" s="64"/>
      <c r="EBW2" s="64"/>
      <c r="EBX2" s="64"/>
      <c r="EBY2" s="64"/>
      <c r="EBZ2" s="64"/>
      <c r="ECA2" s="64"/>
      <c r="ECB2" s="64"/>
      <c r="ECC2" s="64"/>
      <c r="ECD2" s="64"/>
      <c r="ECE2" s="64"/>
      <c r="ECF2" s="64"/>
      <c r="ECG2" s="64"/>
      <c r="ECH2" s="64"/>
      <c r="ECI2" s="64"/>
      <c r="ECJ2" s="64"/>
      <c r="ECK2" s="64"/>
      <c r="ECL2" s="64"/>
      <c r="ECM2" s="64"/>
      <c r="ECN2" s="64"/>
      <c r="ECO2" s="64"/>
      <c r="ECP2" s="64"/>
      <c r="ECQ2" s="64"/>
      <c r="ECR2" s="64"/>
      <c r="ECS2" s="64"/>
      <c r="ECT2" s="64"/>
      <c r="ECU2" s="64"/>
      <c r="ECV2" s="64"/>
      <c r="ECW2" s="64"/>
      <c r="ECX2" s="64"/>
      <c r="ECY2" s="64"/>
      <c r="ECZ2" s="64"/>
      <c r="EDA2" s="64"/>
      <c r="EDB2" s="64"/>
      <c r="EDC2" s="64"/>
      <c r="EDD2" s="64"/>
      <c r="EDE2" s="64"/>
      <c r="EDF2" s="64"/>
      <c r="EDG2" s="64"/>
      <c r="EDH2" s="64"/>
      <c r="EDI2" s="64"/>
      <c r="EDJ2" s="64"/>
      <c r="EDK2" s="64"/>
      <c r="EDL2" s="64"/>
      <c r="EDM2" s="64"/>
      <c r="EDN2" s="64"/>
      <c r="EDO2" s="64"/>
      <c r="EDP2" s="64"/>
      <c r="EDQ2" s="64"/>
      <c r="EDR2" s="64"/>
      <c r="EDS2" s="64"/>
      <c r="EDT2" s="64"/>
      <c r="EDU2" s="64"/>
      <c r="EDV2" s="64"/>
      <c r="EDW2" s="64"/>
      <c r="EDX2" s="64"/>
      <c r="EDY2" s="64"/>
      <c r="EDZ2" s="64"/>
      <c r="EEA2" s="64"/>
      <c r="EEB2" s="64"/>
      <c r="EEC2" s="64"/>
      <c r="EED2" s="64"/>
      <c r="EEE2" s="64"/>
      <c r="EEF2" s="64"/>
      <c r="EEG2" s="64"/>
      <c r="EEH2" s="64"/>
      <c r="EEI2" s="64"/>
      <c r="EEJ2" s="64"/>
      <c r="EEK2" s="64"/>
      <c r="EEL2" s="64"/>
      <c r="EEM2" s="64"/>
      <c r="EEN2" s="64"/>
      <c r="EEO2" s="64"/>
      <c r="EEP2" s="64"/>
      <c r="EEQ2" s="64"/>
      <c r="EER2" s="64"/>
      <c r="EES2" s="64"/>
      <c r="EET2" s="64"/>
      <c r="EEU2" s="64"/>
      <c r="EEV2" s="64"/>
      <c r="EEW2" s="64"/>
      <c r="EEX2" s="64"/>
      <c r="EEY2" s="64"/>
      <c r="EEZ2" s="64"/>
      <c r="EFA2" s="64"/>
      <c r="EFB2" s="64"/>
      <c r="EFC2" s="64"/>
      <c r="EFD2" s="64"/>
      <c r="EFE2" s="64"/>
      <c r="EFF2" s="64"/>
      <c r="EFG2" s="64"/>
      <c r="EFH2" s="64"/>
      <c r="EFI2" s="64"/>
      <c r="EFJ2" s="64"/>
      <c r="EFK2" s="64"/>
      <c r="EFL2" s="64"/>
      <c r="EFM2" s="64"/>
      <c r="EFN2" s="64"/>
      <c r="EFO2" s="64"/>
      <c r="EFP2" s="64"/>
      <c r="EFQ2" s="64"/>
      <c r="EFR2" s="64"/>
      <c r="EFS2" s="64"/>
      <c r="EFT2" s="64"/>
      <c r="EFU2" s="64"/>
      <c r="EFV2" s="64"/>
      <c r="EFW2" s="64"/>
      <c r="EFX2" s="64"/>
      <c r="EFY2" s="64"/>
      <c r="EFZ2" s="64"/>
      <c r="EGA2" s="64"/>
      <c r="EGB2" s="64"/>
      <c r="EGC2" s="64"/>
      <c r="EGD2" s="64"/>
      <c r="EGE2" s="64"/>
      <c r="EGF2" s="64"/>
      <c r="EGG2" s="64"/>
      <c r="EGH2" s="64"/>
      <c r="EGI2" s="64"/>
      <c r="EGJ2" s="64"/>
      <c r="EGK2" s="64"/>
      <c r="EGL2" s="64"/>
      <c r="EGM2" s="64"/>
      <c r="EGN2" s="64"/>
      <c r="EGO2" s="64"/>
      <c r="EGP2" s="64"/>
      <c r="EGQ2" s="64"/>
      <c r="EGR2" s="64"/>
      <c r="EGS2" s="64"/>
      <c r="EGT2" s="64"/>
      <c r="EGU2" s="64"/>
      <c r="EGV2" s="64"/>
      <c r="EGW2" s="64"/>
      <c r="EGX2" s="64"/>
      <c r="EGY2" s="64"/>
      <c r="EGZ2" s="64"/>
      <c r="EHA2" s="64"/>
      <c r="EHB2" s="64"/>
      <c r="EHC2" s="64"/>
      <c r="EHD2" s="64"/>
      <c r="EHE2" s="64"/>
      <c r="EHF2" s="64"/>
      <c r="EHG2" s="64"/>
      <c r="EHH2" s="64"/>
      <c r="EHI2" s="64"/>
      <c r="EHJ2" s="64"/>
      <c r="EHK2" s="64"/>
      <c r="EHL2" s="64"/>
      <c r="EHM2" s="64"/>
      <c r="EHN2" s="64"/>
      <c r="EHO2" s="64"/>
      <c r="EHP2" s="64"/>
      <c r="EHQ2" s="64"/>
      <c r="EHR2" s="64"/>
      <c r="EHS2" s="64"/>
      <c r="EHT2" s="64"/>
      <c r="EHU2" s="64"/>
      <c r="EHV2" s="64"/>
      <c r="EHW2" s="64"/>
      <c r="EHX2" s="64"/>
      <c r="EHY2" s="64"/>
      <c r="EHZ2" s="64"/>
      <c r="EIA2" s="64"/>
      <c r="EIB2" s="64"/>
      <c r="EIC2" s="64"/>
      <c r="EID2" s="64"/>
      <c r="EIE2" s="64"/>
      <c r="EIF2" s="64"/>
      <c r="EIG2" s="64"/>
      <c r="EIH2" s="64"/>
      <c r="EII2" s="64"/>
      <c r="EIJ2" s="64"/>
      <c r="EIK2" s="64"/>
      <c r="EIL2" s="64"/>
      <c r="EIM2" s="64"/>
      <c r="EIN2" s="64"/>
      <c r="EIO2" s="64"/>
      <c r="EIP2" s="64"/>
      <c r="EIQ2" s="64"/>
      <c r="EIR2" s="64"/>
      <c r="EIS2" s="64"/>
      <c r="EIT2" s="64"/>
      <c r="EIU2" s="64"/>
      <c r="EIV2" s="64"/>
      <c r="EIW2" s="64"/>
      <c r="EIX2" s="64"/>
      <c r="EIY2" s="64"/>
      <c r="EIZ2" s="64"/>
      <c r="EJA2" s="64"/>
      <c r="EJB2" s="64"/>
      <c r="EJC2" s="64"/>
      <c r="EJD2" s="64"/>
      <c r="EJE2" s="64"/>
      <c r="EJF2" s="64"/>
      <c r="EJG2" s="64"/>
      <c r="EJH2" s="64"/>
      <c r="EJI2" s="64"/>
      <c r="EJJ2" s="64"/>
      <c r="EJK2" s="64"/>
      <c r="EJL2" s="64"/>
      <c r="EJM2" s="64"/>
      <c r="EJN2" s="64"/>
      <c r="EJO2" s="64"/>
      <c r="EJP2" s="64"/>
      <c r="EJQ2" s="64"/>
      <c r="EJR2" s="64"/>
      <c r="EJS2" s="64"/>
      <c r="EJT2" s="64"/>
      <c r="EJU2" s="64"/>
      <c r="EJV2" s="64"/>
      <c r="EJW2" s="64"/>
      <c r="EJX2" s="64"/>
      <c r="EJY2" s="64"/>
      <c r="EJZ2" s="64"/>
      <c r="EKA2" s="64"/>
      <c r="EKB2" s="64"/>
      <c r="EKC2" s="64"/>
      <c r="EKD2" s="64"/>
      <c r="EKE2" s="64"/>
      <c r="EKF2" s="64"/>
      <c r="EKG2" s="64"/>
      <c r="EKH2" s="64"/>
      <c r="EKI2" s="64"/>
      <c r="EKJ2" s="64"/>
      <c r="EKK2" s="64"/>
      <c r="EKL2" s="64"/>
      <c r="EKM2" s="64"/>
      <c r="EKN2" s="64"/>
      <c r="EKO2" s="64"/>
      <c r="EKP2" s="64"/>
      <c r="EKQ2" s="64"/>
      <c r="EKR2" s="64"/>
      <c r="EKS2" s="64"/>
      <c r="EKT2" s="64"/>
      <c r="EKU2" s="64"/>
      <c r="EKV2" s="64"/>
      <c r="EKW2" s="64"/>
      <c r="EKX2" s="64"/>
      <c r="EKY2" s="64"/>
      <c r="EKZ2" s="64"/>
      <c r="ELA2" s="64"/>
      <c r="ELB2" s="64"/>
      <c r="ELC2" s="64"/>
      <c r="ELD2" s="64"/>
      <c r="ELE2" s="64"/>
      <c r="ELF2" s="64"/>
      <c r="ELG2" s="64"/>
      <c r="ELH2" s="64"/>
      <c r="ELI2" s="64"/>
      <c r="ELJ2" s="64"/>
      <c r="ELK2" s="64"/>
      <c r="ELL2" s="64"/>
      <c r="ELM2" s="64"/>
      <c r="ELN2" s="64"/>
      <c r="ELO2" s="64"/>
      <c r="ELP2" s="64"/>
      <c r="ELQ2" s="64"/>
      <c r="ELR2" s="64"/>
      <c r="ELS2" s="64"/>
      <c r="ELT2" s="64"/>
      <c r="ELU2" s="64"/>
      <c r="ELV2" s="64"/>
      <c r="ELW2" s="64"/>
      <c r="ELX2" s="64"/>
      <c r="ELY2" s="64"/>
      <c r="ELZ2" s="64"/>
      <c r="EMA2" s="64"/>
      <c r="EMB2" s="64"/>
      <c r="EMC2" s="64"/>
      <c r="EMD2" s="64"/>
      <c r="EME2" s="64"/>
      <c r="EMF2" s="64"/>
      <c r="EMG2" s="64"/>
      <c r="EMH2" s="64"/>
      <c r="EMI2" s="64"/>
      <c r="EMJ2" s="64"/>
      <c r="EMK2" s="64"/>
      <c r="EML2" s="64"/>
      <c r="EMM2" s="64"/>
      <c r="EMN2" s="64"/>
      <c r="EMO2" s="64"/>
      <c r="EMP2" s="64"/>
      <c r="EMQ2" s="64"/>
      <c r="EMR2" s="64"/>
      <c r="EMS2" s="64"/>
      <c r="EMT2" s="64"/>
      <c r="EMU2" s="64"/>
      <c r="EMV2" s="64"/>
      <c r="EMW2" s="64"/>
      <c r="EMX2" s="64"/>
      <c r="EMY2" s="64"/>
      <c r="EMZ2" s="64"/>
      <c r="ENA2" s="64"/>
      <c r="ENB2" s="64"/>
      <c r="ENC2" s="64"/>
      <c r="END2" s="64"/>
      <c r="ENE2" s="64"/>
      <c r="ENF2" s="64"/>
      <c r="ENG2" s="64"/>
      <c r="ENH2" s="64"/>
      <c r="ENI2" s="64"/>
      <c r="ENJ2" s="64"/>
      <c r="ENK2" s="64"/>
      <c r="ENL2" s="64"/>
      <c r="ENM2" s="64"/>
      <c r="ENN2" s="64"/>
      <c r="ENO2" s="64"/>
      <c r="ENP2" s="64"/>
      <c r="ENQ2" s="64"/>
      <c r="ENR2" s="64"/>
      <c r="ENS2" s="64"/>
      <c r="ENT2" s="64"/>
      <c r="ENU2" s="64"/>
      <c r="ENV2" s="64"/>
      <c r="ENW2" s="64"/>
      <c r="ENX2" s="64"/>
      <c r="ENY2" s="64"/>
      <c r="ENZ2" s="64"/>
      <c r="EOA2" s="64"/>
      <c r="EOB2" s="64"/>
      <c r="EOC2" s="64"/>
      <c r="EOD2" s="64"/>
      <c r="EOE2" s="64"/>
      <c r="EOF2" s="64"/>
      <c r="EOG2" s="64"/>
      <c r="EOH2" s="64"/>
      <c r="EOI2" s="64"/>
      <c r="EOJ2" s="64"/>
      <c r="EOK2" s="64"/>
      <c r="EOL2" s="64"/>
      <c r="EOM2" s="64"/>
      <c r="EON2" s="64"/>
      <c r="EOO2" s="64"/>
      <c r="EOP2" s="64"/>
      <c r="EOQ2" s="64"/>
      <c r="EOR2" s="64"/>
      <c r="EOS2" s="64"/>
      <c r="EOT2" s="64"/>
      <c r="EOU2" s="64"/>
      <c r="EOV2" s="64"/>
      <c r="EOW2" s="64"/>
      <c r="EOX2" s="64"/>
      <c r="EOY2" s="64"/>
      <c r="EOZ2" s="64"/>
      <c r="EPA2" s="64"/>
      <c r="EPB2" s="64"/>
      <c r="EPC2" s="64"/>
      <c r="EPD2" s="64"/>
      <c r="EPE2" s="64"/>
      <c r="EPF2" s="64"/>
      <c r="EPG2" s="64"/>
      <c r="EPH2" s="64"/>
      <c r="EPI2" s="64"/>
      <c r="EPJ2" s="64"/>
      <c r="EPK2" s="64"/>
      <c r="EPL2" s="64"/>
      <c r="EPM2" s="64"/>
      <c r="EPN2" s="64"/>
      <c r="EPO2" s="64"/>
      <c r="EPP2" s="64"/>
      <c r="EPQ2" s="64"/>
      <c r="EPR2" s="64"/>
      <c r="EPS2" s="64"/>
      <c r="EPT2" s="64"/>
      <c r="EPU2" s="64"/>
      <c r="EPV2" s="64"/>
      <c r="EPW2" s="64"/>
      <c r="EPX2" s="64"/>
      <c r="EPY2" s="64"/>
      <c r="EPZ2" s="64"/>
      <c r="EQA2" s="64"/>
      <c r="EQB2" s="64"/>
      <c r="EQC2" s="64"/>
      <c r="EQD2" s="64"/>
      <c r="EQE2" s="64"/>
      <c r="EQF2" s="64"/>
      <c r="EQG2" s="64"/>
      <c r="EQH2" s="64"/>
      <c r="EQI2" s="64"/>
      <c r="EQJ2" s="64"/>
      <c r="EQK2" s="64"/>
      <c r="EQL2" s="64"/>
      <c r="EQM2" s="64"/>
      <c r="EQN2" s="64"/>
      <c r="EQO2" s="64"/>
      <c r="EQP2" s="64"/>
      <c r="EQQ2" s="64"/>
      <c r="EQR2" s="64"/>
      <c r="EQS2" s="64"/>
      <c r="EQT2" s="64"/>
      <c r="EQU2" s="64"/>
      <c r="EQV2" s="64"/>
      <c r="EQW2" s="64"/>
      <c r="EQX2" s="64"/>
      <c r="EQY2" s="64"/>
      <c r="EQZ2" s="64"/>
      <c r="ERA2" s="64"/>
      <c r="ERB2" s="64"/>
      <c r="ERC2" s="64"/>
      <c r="ERD2" s="64"/>
      <c r="ERE2" s="64"/>
      <c r="ERF2" s="64"/>
      <c r="ERG2" s="64"/>
      <c r="ERH2" s="64"/>
      <c r="ERI2" s="64"/>
      <c r="ERJ2" s="64"/>
      <c r="ERK2" s="64"/>
      <c r="ERL2" s="64"/>
      <c r="ERM2" s="64"/>
      <c r="ERN2" s="64"/>
      <c r="ERO2" s="64"/>
      <c r="ERP2" s="64"/>
      <c r="ERQ2" s="64"/>
      <c r="ERR2" s="64"/>
      <c r="ERS2" s="64"/>
      <c r="ERT2" s="64"/>
      <c r="ERU2" s="64"/>
      <c r="ERV2" s="64"/>
      <c r="ERW2" s="64"/>
      <c r="ERX2" s="64"/>
      <c r="ERY2" s="64"/>
      <c r="ERZ2" s="64"/>
      <c r="ESA2" s="64"/>
      <c r="ESB2" s="64"/>
      <c r="ESC2" s="64"/>
      <c r="ESD2" s="64"/>
      <c r="ESE2" s="64"/>
      <c r="ESF2" s="64"/>
      <c r="ESG2" s="64"/>
      <c r="ESH2" s="64"/>
      <c r="ESI2" s="64"/>
      <c r="ESJ2" s="64"/>
      <c r="ESK2" s="64"/>
      <c r="ESL2" s="64"/>
      <c r="ESM2" s="64"/>
      <c r="ESN2" s="64"/>
      <c r="ESO2" s="64"/>
      <c r="ESP2" s="64"/>
      <c r="ESQ2" s="64"/>
      <c r="ESR2" s="64"/>
      <c r="ESS2" s="64"/>
      <c r="EST2" s="64"/>
      <c r="ESU2" s="64"/>
      <c r="ESV2" s="64"/>
      <c r="ESW2" s="64"/>
      <c r="ESX2" s="64"/>
      <c r="ESY2" s="64"/>
      <c r="ESZ2" s="64"/>
      <c r="ETA2" s="64"/>
      <c r="ETB2" s="64"/>
      <c r="ETC2" s="64"/>
      <c r="ETD2" s="64"/>
      <c r="ETE2" s="64"/>
      <c r="ETF2" s="64"/>
      <c r="ETG2" s="64"/>
      <c r="ETH2" s="64"/>
      <c r="ETI2" s="64"/>
      <c r="ETJ2" s="64"/>
      <c r="ETK2" s="64"/>
      <c r="ETL2" s="64"/>
      <c r="ETM2" s="64"/>
      <c r="ETN2" s="64"/>
      <c r="ETO2" s="64"/>
      <c r="ETP2" s="64"/>
      <c r="ETQ2" s="64"/>
      <c r="ETR2" s="64"/>
      <c r="ETS2" s="64"/>
      <c r="ETT2" s="64"/>
      <c r="ETU2" s="64"/>
      <c r="ETV2" s="64"/>
      <c r="ETW2" s="64"/>
      <c r="ETX2" s="64"/>
      <c r="ETY2" s="64"/>
      <c r="ETZ2" s="64"/>
      <c r="EUA2" s="64"/>
      <c r="EUB2" s="64"/>
      <c r="EUC2" s="64"/>
      <c r="EUD2" s="64"/>
      <c r="EUE2" s="64"/>
      <c r="EUF2" s="64"/>
      <c r="EUG2" s="64"/>
      <c r="EUH2" s="64"/>
      <c r="EUI2" s="64"/>
      <c r="EUJ2" s="64"/>
      <c r="EUK2" s="64"/>
      <c r="EUL2" s="64"/>
      <c r="EUM2" s="64"/>
      <c r="EUN2" s="64"/>
      <c r="EUO2" s="64"/>
      <c r="EUP2" s="64"/>
      <c r="EUQ2" s="64"/>
      <c r="EUR2" s="64"/>
      <c r="EUS2" s="64"/>
      <c r="EUT2" s="64"/>
      <c r="EUU2" s="64"/>
      <c r="EUV2" s="64"/>
      <c r="EUW2" s="64"/>
      <c r="EUX2" s="64"/>
      <c r="EUY2" s="64"/>
      <c r="EUZ2" s="64"/>
      <c r="EVA2" s="64"/>
      <c r="EVB2" s="64"/>
      <c r="EVC2" s="64"/>
      <c r="EVD2" s="64"/>
      <c r="EVE2" s="64"/>
      <c r="EVF2" s="64"/>
      <c r="EVG2" s="64"/>
      <c r="EVH2" s="64"/>
      <c r="EVI2" s="64"/>
      <c r="EVJ2" s="64"/>
      <c r="EVK2" s="64"/>
      <c r="EVL2" s="64"/>
      <c r="EVM2" s="64"/>
      <c r="EVN2" s="64"/>
      <c r="EVO2" s="64"/>
      <c r="EVP2" s="64"/>
      <c r="EVQ2" s="64"/>
      <c r="EVR2" s="64"/>
      <c r="EVS2" s="64"/>
      <c r="EVT2" s="64"/>
      <c r="EVU2" s="64"/>
      <c r="EVV2" s="64"/>
      <c r="EVW2" s="64"/>
      <c r="EVX2" s="64"/>
      <c r="EVY2" s="64"/>
      <c r="EVZ2" s="64"/>
      <c r="EWA2" s="64"/>
      <c r="EWB2" s="64"/>
      <c r="EWC2" s="64"/>
      <c r="EWD2" s="64"/>
      <c r="EWE2" s="64"/>
      <c r="EWF2" s="64"/>
      <c r="EWG2" s="64"/>
      <c r="EWH2" s="64"/>
      <c r="EWI2" s="64"/>
      <c r="EWJ2" s="64"/>
      <c r="EWK2" s="64"/>
      <c r="EWL2" s="64"/>
      <c r="EWM2" s="64"/>
      <c r="EWN2" s="64"/>
      <c r="EWO2" s="64"/>
      <c r="EWP2" s="64"/>
      <c r="EWQ2" s="64"/>
      <c r="EWR2" s="64"/>
      <c r="EWS2" s="64"/>
      <c r="EWT2" s="64"/>
      <c r="EWU2" s="64"/>
      <c r="EWV2" s="64"/>
      <c r="EWW2" s="64"/>
      <c r="EWX2" s="64"/>
      <c r="EWY2" s="64"/>
      <c r="EWZ2" s="64"/>
      <c r="EXA2" s="64"/>
      <c r="EXB2" s="64"/>
      <c r="EXC2" s="64"/>
      <c r="EXD2" s="64"/>
      <c r="EXE2" s="64"/>
      <c r="EXF2" s="64"/>
      <c r="EXG2" s="64"/>
      <c r="EXH2" s="64"/>
      <c r="EXI2" s="64"/>
      <c r="EXJ2" s="64"/>
      <c r="EXK2" s="64"/>
      <c r="EXL2" s="64"/>
      <c r="EXM2" s="64"/>
      <c r="EXN2" s="64"/>
      <c r="EXO2" s="64"/>
      <c r="EXP2" s="64"/>
      <c r="EXQ2" s="64"/>
      <c r="EXR2" s="64"/>
      <c r="EXS2" s="64"/>
      <c r="EXT2" s="64"/>
      <c r="EXU2" s="64"/>
      <c r="EXV2" s="64"/>
      <c r="EXW2" s="64"/>
      <c r="EXX2" s="64"/>
      <c r="EXY2" s="64"/>
      <c r="EXZ2" s="64"/>
      <c r="EYA2" s="64"/>
      <c r="EYB2" s="64"/>
      <c r="EYC2" s="64"/>
      <c r="EYD2" s="64"/>
      <c r="EYE2" s="64"/>
      <c r="EYF2" s="64"/>
      <c r="EYG2" s="64"/>
      <c r="EYH2" s="64"/>
      <c r="EYI2" s="64"/>
      <c r="EYJ2" s="64"/>
      <c r="EYK2" s="64"/>
      <c r="EYL2" s="64"/>
      <c r="EYM2" s="64"/>
      <c r="EYN2" s="64"/>
      <c r="EYO2" s="64"/>
      <c r="EYP2" s="64"/>
      <c r="EYQ2" s="64"/>
      <c r="EYR2" s="64"/>
      <c r="EYS2" s="64"/>
      <c r="EYT2" s="64"/>
      <c r="EYU2" s="64"/>
      <c r="EYV2" s="64"/>
      <c r="EYW2" s="64"/>
      <c r="EYX2" s="64"/>
      <c r="EYY2" s="64"/>
      <c r="EYZ2" s="64"/>
      <c r="EZA2" s="64"/>
      <c r="EZB2" s="64"/>
      <c r="EZC2" s="64"/>
      <c r="EZD2" s="64"/>
      <c r="EZE2" s="64"/>
      <c r="EZF2" s="64"/>
      <c r="EZG2" s="64"/>
      <c r="EZH2" s="64"/>
      <c r="EZI2" s="64"/>
      <c r="EZJ2" s="64"/>
      <c r="EZK2" s="64"/>
      <c r="EZL2" s="64"/>
      <c r="EZM2" s="64"/>
      <c r="EZN2" s="64"/>
      <c r="EZO2" s="64"/>
      <c r="EZP2" s="64"/>
      <c r="EZQ2" s="64"/>
      <c r="EZR2" s="64"/>
      <c r="EZS2" s="64"/>
      <c r="EZT2" s="64"/>
      <c r="EZU2" s="64"/>
      <c r="EZV2" s="64"/>
      <c r="EZW2" s="64"/>
      <c r="EZX2" s="64"/>
      <c r="EZY2" s="64"/>
      <c r="EZZ2" s="64"/>
      <c r="FAA2" s="64"/>
      <c r="FAB2" s="64"/>
      <c r="FAC2" s="64"/>
      <c r="FAD2" s="64"/>
      <c r="FAE2" s="64"/>
      <c r="FAF2" s="64"/>
      <c r="FAG2" s="64"/>
      <c r="FAH2" s="64"/>
      <c r="FAI2" s="64"/>
      <c r="FAJ2" s="64"/>
      <c r="FAK2" s="64"/>
      <c r="FAL2" s="64"/>
      <c r="FAM2" s="64"/>
      <c r="FAN2" s="64"/>
      <c r="FAO2" s="64"/>
      <c r="FAP2" s="64"/>
      <c r="FAQ2" s="64"/>
      <c r="FAR2" s="64"/>
      <c r="FAS2" s="64"/>
      <c r="FAT2" s="64"/>
      <c r="FAU2" s="64"/>
      <c r="FAV2" s="64"/>
      <c r="FAW2" s="64"/>
      <c r="FAX2" s="64"/>
      <c r="FAY2" s="64"/>
      <c r="FAZ2" s="64"/>
      <c r="FBA2" s="64"/>
      <c r="FBB2" s="64"/>
      <c r="FBC2" s="64"/>
      <c r="FBD2" s="64"/>
      <c r="FBE2" s="64"/>
      <c r="FBF2" s="64"/>
      <c r="FBG2" s="64"/>
      <c r="FBH2" s="64"/>
      <c r="FBI2" s="64"/>
      <c r="FBJ2" s="64"/>
      <c r="FBK2" s="64"/>
      <c r="FBL2" s="64"/>
      <c r="FBM2" s="64"/>
      <c r="FBN2" s="64"/>
      <c r="FBO2" s="64"/>
      <c r="FBP2" s="64"/>
      <c r="FBQ2" s="64"/>
      <c r="FBR2" s="64"/>
      <c r="FBS2" s="64"/>
      <c r="FBT2" s="64"/>
      <c r="FBU2" s="64"/>
      <c r="FBV2" s="64"/>
      <c r="FBW2" s="64"/>
      <c r="FBX2" s="64"/>
      <c r="FBY2" s="64"/>
      <c r="FBZ2" s="64"/>
      <c r="FCA2" s="64"/>
      <c r="FCB2" s="64"/>
      <c r="FCC2" s="64"/>
      <c r="FCD2" s="64"/>
      <c r="FCE2" s="64"/>
      <c r="FCF2" s="64"/>
      <c r="FCG2" s="64"/>
      <c r="FCH2" s="64"/>
      <c r="FCI2" s="64"/>
      <c r="FCJ2" s="64"/>
      <c r="FCK2" s="64"/>
      <c r="FCL2" s="64"/>
      <c r="FCM2" s="64"/>
      <c r="FCN2" s="64"/>
      <c r="FCO2" s="64"/>
      <c r="FCP2" s="64"/>
      <c r="FCQ2" s="64"/>
      <c r="FCR2" s="64"/>
      <c r="FCS2" s="64"/>
      <c r="FCT2" s="64"/>
      <c r="FCU2" s="64"/>
      <c r="FCV2" s="64"/>
      <c r="FCW2" s="64"/>
      <c r="FCX2" s="64"/>
      <c r="FCY2" s="64"/>
      <c r="FCZ2" s="64"/>
      <c r="FDA2" s="64"/>
      <c r="FDB2" s="64"/>
      <c r="FDC2" s="64"/>
      <c r="FDD2" s="64"/>
      <c r="FDE2" s="64"/>
      <c r="FDF2" s="64"/>
      <c r="FDG2" s="64"/>
      <c r="FDH2" s="64"/>
      <c r="FDI2" s="64"/>
      <c r="FDJ2" s="64"/>
      <c r="FDK2" s="64"/>
      <c r="FDL2" s="64"/>
      <c r="FDM2" s="64"/>
      <c r="FDN2" s="64"/>
      <c r="FDO2" s="64"/>
      <c r="FDP2" s="64"/>
      <c r="FDQ2" s="64"/>
      <c r="FDR2" s="64"/>
      <c r="FDS2" s="64"/>
      <c r="FDT2" s="64"/>
      <c r="FDU2" s="64"/>
      <c r="FDV2" s="64"/>
      <c r="FDW2" s="64"/>
      <c r="FDX2" s="64"/>
      <c r="FDY2" s="64"/>
      <c r="FDZ2" s="64"/>
      <c r="FEA2" s="64"/>
      <c r="FEB2" s="64"/>
      <c r="FEC2" s="64"/>
      <c r="FED2" s="64"/>
      <c r="FEE2" s="64"/>
      <c r="FEF2" s="64"/>
      <c r="FEG2" s="64"/>
      <c r="FEH2" s="64"/>
      <c r="FEI2" s="64"/>
      <c r="FEJ2" s="64"/>
      <c r="FEK2" s="64"/>
      <c r="FEL2" s="64"/>
      <c r="FEM2" s="64"/>
      <c r="FEN2" s="64"/>
      <c r="FEO2" s="64"/>
      <c r="FEP2" s="64"/>
      <c r="FEQ2" s="64"/>
      <c r="FER2" s="64"/>
      <c r="FES2" s="64"/>
      <c r="FET2" s="64"/>
      <c r="FEU2" s="64"/>
      <c r="FEV2" s="64"/>
      <c r="FEW2" s="64"/>
      <c r="FEX2" s="64"/>
      <c r="FEY2" s="64"/>
      <c r="FEZ2" s="64"/>
      <c r="FFA2" s="64"/>
      <c r="FFB2" s="64"/>
      <c r="FFC2" s="64"/>
      <c r="FFD2" s="64"/>
      <c r="FFE2" s="64"/>
      <c r="FFF2" s="64"/>
      <c r="FFG2" s="64"/>
      <c r="FFH2" s="64"/>
      <c r="FFI2" s="64"/>
      <c r="FFJ2" s="64"/>
      <c r="FFK2" s="64"/>
      <c r="FFL2" s="64"/>
      <c r="FFM2" s="64"/>
      <c r="FFN2" s="64"/>
      <c r="FFO2" s="64"/>
      <c r="FFP2" s="64"/>
      <c r="FFQ2" s="64"/>
      <c r="FFR2" s="64"/>
      <c r="FFS2" s="64"/>
      <c r="FFT2" s="64"/>
      <c r="FFU2" s="64"/>
      <c r="FFV2" s="64"/>
      <c r="FFW2" s="64"/>
      <c r="FFX2" s="64"/>
      <c r="FFY2" s="64"/>
      <c r="FFZ2" s="64"/>
      <c r="FGA2" s="64"/>
      <c r="FGB2" s="64"/>
      <c r="FGC2" s="64"/>
      <c r="FGD2" s="64"/>
      <c r="FGE2" s="64"/>
      <c r="FGF2" s="64"/>
      <c r="FGG2" s="64"/>
      <c r="FGH2" s="64"/>
      <c r="FGI2" s="64"/>
      <c r="FGJ2" s="64"/>
      <c r="FGK2" s="64"/>
      <c r="FGL2" s="64"/>
      <c r="FGM2" s="64"/>
      <c r="FGN2" s="64"/>
      <c r="FGO2" s="64"/>
      <c r="FGP2" s="64"/>
      <c r="FGQ2" s="64"/>
      <c r="FGR2" s="64"/>
      <c r="FGS2" s="64"/>
      <c r="FGT2" s="64"/>
      <c r="FGU2" s="64"/>
      <c r="FGV2" s="64"/>
      <c r="FGW2" s="64"/>
      <c r="FGX2" s="64"/>
      <c r="FGY2" s="64"/>
      <c r="FGZ2" s="64"/>
      <c r="FHA2" s="64"/>
      <c r="FHB2" s="64"/>
      <c r="FHC2" s="64"/>
      <c r="FHD2" s="64"/>
      <c r="FHE2" s="64"/>
      <c r="FHF2" s="64"/>
      <c r="FHG2" s="64"/>
      <c r="FHH2" s="64"/>
      <c r="FHI2" s="64"/>
      <c r="FHJ2" s="64"/>
      <c r="FHK2" s="64"/>
      <c r="FHL2" s="64"/>
      <c r="FHM2" s="64"/>
      <c r="FHN2" s="64"/>
      <c r="FHO2" s="64"/>
      <c r="FHP2" s="64"/>
      <c r="FHQ2" s="64"/>
      <c r="FHR2" s="64"/>
      <c r="FHS2" s="64"/>
      <c r="FHT2" s="64"/>
      <c r="FHU2" s="64"/>
      <c r="FHV2" s="64"/>
      <c r="FHW2" s="64"/>
      <c r="FHX2" s="64"/>
      <c r="FHY2" s="64"/>
      <c r="FHZ2" s="64"/>
      <c r="FIA2" s="64"/>
      <c r="FIB2" s="64"/>
      <c r="FIC2" s="64"/>
      <c r="FID2" s="64"/>
      <c r="FIE2" s="64"/>
      <c r="FIF2" s="64"/>
      <c r="FIG2" s="64"/>
      <c r="FIH2" s="64"/>
      <c r="FII2" s="64"/>
      <c r="FIJ2" s="64"/>
      <c r="FIK2" s="64"/>
      <c r="FIL2" s="64"/>
      <c r="FIM2" s="64"/>
      <c r="FIN2" s="64"/>
      <c r="FIO2" s="64"/>
      <c r="FIP2" s="64"/>
      <c r="FIQ2" s="64"/>
      <c r="FIR2" s="64"/>
      <c r="FIS2" s="64"/>
      <c r="FIT2" s="64"/>
      <c r="FIU2" s="64"/>
      <c r="FIV2" s="64"/>
      <c r="FIW2" s="64"/>
      <c r="FIX2" s="64"/>
      <c r="FIY2" s="64"/>
      <c r="FIZ2" s="64"/>
      <c r="FJA2" s="64"/>
      <c r="FJB2" s="64"/>
      <c r="FJC2" s="64"/>
      <c r="FJD2" s="64"/>
      <c r="FJE2" s="64"/>
      <c r="FJF2" s="64"/>
      <c r="FJG2" s="64"/>
      <c r="FJH2" s="64"/>
      <c r="FJI2" s="64"/>
      <c r="FJJ2" s="64"/>
      <c r="FJK2" s="64"/>
      <c r="FJL2" s="64"/>
      <c r="FJM2" s="64"/>
      <c r="FJN2" s="64"/>
      <c r="FJO2" s="64"/>
      <c r="FJP2" s="64"/>
      <c r="FJQ2" s="64"/>
      <c r="FJR2" s="64"/>
      <c r="FJS2" s="64"/>
      <c r="FJT2" s="64"/>
      <c r="FJU2" s="64"/>
      <c r="FJV2" s="64"/>
      <c r="FJW2" s="64"/>
      <c r="FJX2" s="64"/>
      <c r="FJY2" s="64"/>
      <c r="FJZ2" s="64"/>
      <c r="FKA2" s="64"/>
      <c r="FKB2" s="64"/>
      <c r="FKC2" s="64"/>
      <c r="FKD2" s="64"/>
      <c r="FKE2" s="64"/>
      <c r="FKF2" s="64"/>
      <c r="FKG2" s="64"/>
      <c r="FKH2" s="64"/>
      <c r="FKI2" s="64"/>
      <c r="FKJ2" s="64"/>
      <c r="FKK2" s="64"/>
      <c r="FKL2" s="64"/>
      <c r="FKM2" s="64"/>
      <c r="FKN2" s="64"/>
      <c r="FKO2" s="64"/>
      <c r="FKP2" s="64"/>
      <c r="FKQ2" s="64"/>
      <c r="FKR2" s="64"/>
      <c r="FKS2" s="64"/>
      <c r="FKT2" s="64"/>
      <c r="FKU2" s="64"/>
      <c r="FKV2" s="64"/>
      <c r="FKW2" s="64"/>
      <c r="FKX2" s="64"/>
      <c r="FKY2" s="64"/>
      <c r="FKZ2" s="64"/>
      <c r="FLA2" s="64"/>
      <c r="FLB2" s="64"/>
      <c r="FLC2" s="64"/>
      <c r="FLD2" s="64"/>
      <c r="FLE2" s="64"/>
      <c r="FLF2" s="64"/>
      <c r="FLG2" s="64"/>
      <c r="FLH2" s="64"/>
      <c r="FLI2" s="64"/>
      <c r="FLJ2" s="64"/>
      <c r="FLK2" s="64"/>
      <c r="FLL2" s="64"/>
      <c r="FLM2" s="64"/>
      <c r="FLN2" s="64"/>
      <c r="FLO2" s="64"/>
      <c r="FLP2" s="64"/>
      <c r="FLQ2" s="64"/>
      <c r="FLR2" s="64"/>
      <c r="FLS2" s="64"/>
      <c r="FLT2" s="64"/>
      <c r="FLU2" s="64"/>
      <c r="FLV2" s="64"/>
      <c r="FLW2" s="64"/>
      <c r="FLX2" s="64"/>
      <c r="FLY2" s="64"/>
      <c r="FLZ2" s="64"/>
      <c r="FMA2" s="64"/>
      <c r="FMB2" s="64"/>
      <c r="FMC2" s="64"/>
      <c r="FMD2" s="64"/>
      <c r="FME2" s="64"/>
      <c r="FMF2" s="64"/>
      <c r="FMG2" s="64"/>
      <c r="FMH2" s="64"/>
      <c r="FMI2" s="64"/>
      <c r="FMJ2" s="64"/>
      <c r="FMK2" s="64"/>
      <c r="FML2" s="64"/>
      <c r="FMM2" s="64"/>
      <c r="FMN2" s="64"/>
      <c r="FMO2" s="64"/>
      <c r="FMP2" s="64"/>
      <c r="FMQ2" s="64"/>
      <c r="FMR2" s="64"/>
      <c r="FMS2" s="64"/>
      <c r="FMT2" s="64"/>
      <c r="FMU2" s="64"/>
      <c r="FMV2" s="64"/>
      <c r="FMW2" s="64"/>
      <c r="FMX2" s="64"/>
      <c r="FMY2" s="64"/>
      <c r="FMZ2" s="64"/>
      <c r="FNA2" s="64"/>
      <c r="FNB2" s="64"/>
      <c r="FNC2" s="64"/>
      <c r="FND2" s="64"/>
      <c r="FNE2" s="64"/>
      <c r="FNF2" s="64"/>
      <c r="FNG2" s="64"/>
      <c r="FNH2" s="64"/>
      <c r="FNI2" s="64"/>
      <c r="FNJ2" s="64"/>
      <c r="FNK2" s="64"/>
      <c r="FNL2" s="64"/>
      <c r="FNM2" s="64"/>
      <c r="FNN2" s="64"/>
      <c r="FNO2" s="64"/>
      <c r="FNP2" s="64"/>
      <c r="FNQ2" s="64"/>
      <c r="FNR2" s="64"/>
      <c r="FNS2" s="64"/>
      <c r="FNT2" s="64"/>
      <c r="FNU2" s="64"/>
      <c r="FNV2" s="64"/>
      <c r="FNW2" s="64"/>
      <c r="FNX2" s="64"/>
      <c r="FNY2" s="64"/>
      <c r="FNZ2" s="64"/>
      <c r="FOA2" s="64"/>
      <c r="FOB2" s="64"/>
      <c r="FOC2" s="64"/>
      <c r="FOD2" s="64"/>
      <c r="FOE2" s="64"/>
      <c r="FOF2" s="64"/>
      <c r="FOG2" s="64"/>
      <c r="FOH2" s="64"/>
      <c r="FOI2" s="64"/>
      <c r="FOJ2" s="64"/>
      <c r="FOK2" s="64"/>
      <c r="FOL2" s="64"/>
      <c r="FOM2" s="64"/>
      <c r="FON2" s="64"/>
      <c r="FOO2" s="64"/>
      <c r="FOP2" s="64"/>
      <c r="FOQ2" s="64"/>
      <c r="FOR2" s="64"/>
      <c r="FOS2" s="64"/>
      <c r="FOT2" s="64"/>
      <c r="FOU2" s="64"/>
      <c r="FOV2" s="64"/>
      <c r="FOW2" s="64"/>
      <c r="FOX2" s="64"/>
      <c r="FOY2" s="64"/>
      <c r="FOZ2" s="64"/>
      <c r="FPA2" s="64"/>
      <c r="FPB2" s="64"/>
      <c r="FPC2" s="64"/>
      <c r="FPD2" s="64"/>
      <c r="FPE2" s="64"/>
      <c r="FPF2" s="64"/>
      <c r="FPG2" s="64"/>
      <c r="FPH2" s="64"/>
      <c r="FPI2" s="64"/>
      <c r="FPJ2" s="64"/>
      <c r="FPK2" s="64"/>
      <c r="FPL2" s="64"/>
      <c r="FPM2" s="64"/>
      <c r="FPN2" s="64"/>
      <c r="FPO2" s="64"/>
      <c r="FPP2" s="64"/>
      <c r="FPQ2" s="64"/>
      <c r="FPR2" s="64"/>
      <c r="FPS2" s="64"/>
      <c r="FPT2" s="64"/>
      <c r="FPU2" s="64"/>
      <c r="FPV2" s="64"/>
      <c r="FPW2" s="64"/>
      <c r="FPX2" s="64"/>
      <c r="FPY2" s="64"/>
      <c r="FPZ2" s="64"/>
      <c r="FQA2" s="64"/>
      <c r="FQB2" s="64"/>
      <c r="FQC2" s="64"/>
      <c r="FQD2" s="64"/>
      <c r="FQE2" s="64"/>
      <c r="FQF2" s="64"/>
      <c r="FQG2" s="64"/>
      <c r="FQH2" s="64"/>
      <c r="FQI2" s="64"/>
      <c r="FQJ2" s="64"/>
      <c r="FQK2" s="64"/>
      <c r="FQL2" s="64"/>
      <c r="FQM2" s="64"/>
      <c r="FQN2" s="64"/>
      <c r="FQO2" s="64"/>
      <c r="FQP2" s="64"/>
      <c r="FQQ2" s="64"/>
      <c r="FQR2" s="64"/>
      <c r="FQS2" s="64"/>
      <c r="FQT2" s="64"/>
      <c r="FQU2" s="64"/>
      <c r="FQV2" s="64"/>
      <c r="FQW2" s="64"/>
      <c r="FQX2" s="64"/>
      <c r="FQY2" s="64"/>
      <c r="FQZ2" s="64"/>
      <c r="FRA2" s="64"/>
      <c r="FRB2" s="64"/>
      <c r="FRC2" s="64"/>
      <c r="FRD2" s="64"/>
      <c r="FRE2" s="64"/>
      <c r="FRF2" s="64"/>
      <c r="FRG2" s="64"/>
      <c r="FRH2" s="64"/>
      <c r="FRI2" s="64"/>
      <c r="FRJ2" s="64"/>
      <c r="FRK2" s="64"/>
      <c r="FRL2" s="64"/>
      <c r="FRM2" s="64"/>
      <c r="FRN2" s="64"/>
      <c r="FRO2" s="64"/>
      <c r="FRP2" s="64"/>
      <c r="FRQ2" s="64"/>
      <c r="FRR2" s="64"/>
      <c r="FRS2" s="64"/>
      <c r="FRT2" s="64"/>
      <c r="FRU2" s="64"/>
      <c r="FRV2" s="64"/>
      <c r="FRW2" s="64"/>
      <c r="FRX2" s="64"/>
      <c r="FRY2" s="64"/>
      <c r="FRZ2" s="64"/>
      <c r="FSA2" s="64"/>
      <c r="FSB2" s="64"/>
      <c r="FSC2" s="64"/>
      <c r="FSD2" s="64"/>
      <c r="FSE2" s="64"/>
      <c r="FSF2" s="64"/>
      <c r="FSG2" s="64"/>
      <c r="FSH2" s="64"/>
      <c r="FSI2" s="64"/>
      <c r="FSJ2" s="64"/>
      <c r="FSK2" s="64"/>
      <c r="FSL2" s="64"/>
      <c r="FSM2" s="64"/>
      <c r="FSN2" s="64"/>
      <c r="FSO2" s="64"/>
      <c r="FSP2" s="64"/>
      <c r="FSQ2" s="64"/>
      <c r="FSR2" s="64"/>
      <c r="FSS2" s="64"/>
      <c r="FST2" s="64"/>
      <c r="FSU2" s="64"/>
      <c r="FSV2" s="64"/>
      <c r="FSW2" s="64"/>
      <c r="FSX2" s="64"/>
      <c r="FSY2" s="64"/>
      <c r="FSZ2" s="64"/>
      <c r="FTA2" s="64"/>
      <c r="FTB2" s="64"/>
      <c r="FTC2" s="64"/>
      <c r="FTD2" s="64"/>
      <c r="FTE2" s="64"/>
      <c r="FTF2" s="64"/>
      <c r="FTG2" s="64"/>
      <c r="FTH2" s="64"/>
      <c r="FTI2" s="64"/>
      <c r="FTJ2" s="64"/>
      <c r="FTK2" s="64"/>
      <c r="FTL2" s="64"/>
      <c r="FTM2" s="64"/>
      <c r="FTN2" s="64"/>
      <c r="FTO2" s="64"/>
      <c r="FTP2" s="64"/>
      <c r="FTQ2" s="64"/>
      <c r="FTR2" s="64"/>
      <c r="FTS2" s="64"/>
      <c r="FTT2" s="64"/>
      <c r="FTU2" s="64"/>
      <c r="FTV2" s="64"/>
      <c r="FTW2" s="64"/>
      <c r="FTX2" s="64"/>
      <c r="FTY2" s="64"/>
      <c r="FTZ2" s="64"/>
      <c r="FUA2" s="64"/>
      <c r="FUB2" s="64"/>
      <c r="FUC2" s="64"/>
      <c r="FUD2" s="64"/>
      <c r="FUE2" s="64"/>
      <c r="FUF2" s="64"/>
      <c r="FUG2" s="64"/>
      <c r="FUH2" s="64"/>
      <c r="FUI2" s="64"/>
      <c r="FUJ2" s="64"/>
      <c r="FUK2" s="64"/>
      <c r="FUL2" s="64"/>
      <c r="FUM2" s="64"/>
      <c r="FUN2" s="64"/>
      <c r="FUO2" s="64"/>
      <c r="FUP2" s="64"/>
      <c r="FUQ2" s="64"/>
      <c r="FUR2" s="64"/>
      <c r="FUS2" s="64"/>
      <c r="FUT2" s="64"/>
      <c r="FUU2" s="64"/>
      <c r="FUV2" s="64"/>
      <c r="FUW2" s="64"/>
      <c r="FUX2" s="64"/>
      <c r="FUY2" s="64"/>
      <c r="FUZ2" s="64"/>
      <c r="FVA2" s="64"/>
      <c r="FVB2" s="64"/>
      <c r="FVC2" s="64"/>
      <c r="FVD2" s="64"/>
      <c r="FVE2" s="64"/>
      <c r="FVF2" s="64"/>
      <c r="FVG2" s="64"/>
      <c r="FVH2" s="64"/>
      <c r="FVI2" s="64"/>
      <c r="FVJ2" s="64"/>
      <c r="FVK2" s="64"/>
      <c r="FVL2" s="64"/>
      <c r="FVM2" s="64"/>
      <c r="FVN2" s="64"/>
      <c r="FVO2" s="64"/>
      <c r="FVP2" s="64"/>
      <c r="FVQ2" s="64"/>
      <c r="FVR2" s="64"/>
      <c r="FVS2" s="64"/>
      <c r="FVT2" s="64"/>
      <c r="FVU2" s="64"/>
      <c r="FVV2" s="64"/>
      <c r="FVW2" s="64"/>
      <c r="FVX2" s="64"/>
      <c r="FVY2" s="64"/>
      <c r="FVZ2" s="64"/>
      <c r="FWA2" s="64"/>
      <c r="FWB2" s="64"/>
      <c r="FWC2" s="64"/>
      <c r="FWD2" s="64"/>
      <c r="FWE2" s="64"/>
      <c r="FWF2" s="64"/>
      <c r="FWG2" s="64"/>
      <c r="FWH2" s="64"/>
      <c r="FWI2" s="64"/>
      <c r="FWJ2" s="64"/>
      <c r="FWK2" s="64"/>
      <c r="FWL2" s="64"/>
      <c r="FWM2" s="64"/>
      <c r="FWN2" s="64"/>
      <c r="FWO2" s="64"/>
      <c r="FWP2" s="64"/>
      <c r="FWQ2" s="64"/>
      <c r="FWR2" s="64"/>
      <c r="FWS2" s="64"/>
      <c r="FWT2" s="64"/>
      <c r="FWU2" s="64"/>
      <c r="FWV2" s="64"/>
      <c r="FWW2" s="64"/>
      <c r="FWX2" s="64"/>
      <c r="FWY2" s="64"/>
      <c r="FWZ2" s="64"/>
      <c r="FXA2" s="64"/>
      <c r="FXB2" s="64"/>
      <c r="FXC2" s="64"/>
      <c r="FXD2" s="64"/>
      <c r="FXE2" s="64"/>
      <c r="FXF2" s="64"/>
      <c r="FXG2" s="64"/>
      <c r="FXH2" s="64"/>
      <c r="FXI2" s="64"/>
      <c r="FXJ2" s="64"/>
      <c r="FXK2" s="64"/>
      <c r="FXL2" s="64"/>
      <c r="FXM2" s="64"/>
      <c r="FXN2" s="64"/>
      <c r="FXO2" s="64"/>
      <c r="FXP2" s="64"/>
      <c r="FXQ2" s="64"/>
      <c r="FXR2" s="64"/>
      <c r="FXS2" s="64"/>
      <c r="FXT2" s="64"/>
      <c r="FXU2" s="64"/>
      <c r="FXV2" s="64"/>
      <c r="FXW2" s="64"/>
      <c r="FXX2" s="64"/>
      <c r="FXY2" s="64"/>
      <c r="FXZ2" s="64"/>
      <c r="FYA2" s="64"/>
      <c r="FYB2" s="64"/>
      <c r="FYC2" s="64"/>
      <c r="FYD2" s="64"/>
      <c r="FYE2" s="64"/>
      <c r="FYF2" s="64"/>
      <c r="FYG2" s="64"/>
      <c r="FYH2" s="64"/>
      <c r="FYI2" s="64"/>
      <c r="FYJ2" s="64"/>
      <c r="FYK2" s="64"/>
      <c r="FYL2" s="64"/>
      <c r="FYM2" s="64"/>
      <c r="FYN2" s="64"/>
      <c r="FYO2" s="64"/>
      <c r="FYP2" s="64"/>
      <c r="FYQ2" s="64"/>
      <c r="FYR2" s="64"/>
      <c r="FYS2" s="64"/>
      <c r="FYT2" s="64"/>
      <c r="FYU2" s="64"/>
      <c r="FYV2" s="64"/>
      <c r="FYW2" s="64"/>
      <c r="FYX2" s="64"/>
      <c r="FYY2" s="64"/>
      <c r="FYZ2" s="64"/>
      <c r="FZA2" s="64"/>
      <c r="FZB2" s="64"/>
      <c r="FZC2" s="64"/>
      <c r="FZD2" s="64"/>
      <c r="FZE2" s="64"/>
      <c r="FZF2" s="64"/>
      <c r="FZG2" s="64"/>
      <c r="FZH2" s="64"/>
      <c r="FZI2" s="64"/>
      <c r="FZJ2" s="64"/>
      <c r="FZK2" s="64"/>
      <c r="FZL2" s="64"/>
      <c r="FZM2" s="64"/>
      <c r="FZN2" s="64"/>
      <c r="FZO2" s="64"/>
      <c r="FZP2" s="64"/>
      <c r="FZQ2" s="64"/>
      <c r="FZR2" s="64"/>
      <c r="FZS2" s="64"/>
      <c r="FZT2" s="64"/>
      <c r="FZU2" s="64"/>
      <c r="FZV2" s="64"/>
      <c r="FZW2" s="64"/>
      <c r="FZX2" s="64"/>
      <c r="FZY2" s="64"/>
      <c r="FZZ2" s="64"/>
      <c r="GAA2" s="64"/>
      <c r="GAB2" s="64"/>
      <c r="GAC2" s="64"/>
      <c r="GAD2" s="64"/>
      <c r="GAE2" s="64"/>
      <c r="GAF2" s="64"/>
      <c r="GAG2" s="64"/>
      <c r="GAH2" s="64"/>
      <c r="GAI2" s="64"/>
      <c r="GAJ2" s="64"/>
      <c r="GAK2" s="64"/>
      <c r="GAL2" s="64"/>
      <c r="GAM2" s="64"/>
      <c r="GAN2" s="64"/>
      <c r="GAO2" s="64"/>
      <c r="GAP2" s="64"/>
      <c r="GAQ2" s="64"/>
      <c r="GAR2" s="64"/>
      <c r="GAS2" s="64"/>
      <c r="GAT2" s="64"/>
      <c r="GAU2" s="64"/>
      <c r="GAV2" s="64"/>
      <c r="GAW2" s="64"/>
      <c r="GAX2" s="64"/>
      <c r="GAY2" s="64"/>
      <c r="GAZ2" s="64"/>
      <c r="GBA2" s="64"/>
      <c r="GBB2" s="64"/>
      <c r="GBC2" s="64"/>
      <c r="GBD2" s="64"/>
      <c r="GBE2" s="64"/>
      <c r="GBF2" s="64"/>
      <c r="GBG2" s="64"/>
      <c r="GBH2" s="64"/>
      <c r="GBI2" s="64"/>
      <c r="GBJ2" s="64"/>
      <c r="GBK2" s="64"/>
      <c r="GBL2" s="64"/>
      <c r="GBM2" s="64"/>
      <c r="GBN2" s="64"/>
      <c r="GBO2" s="64"/>
      <c r="GBP2" s="64"/>
      <c r="GBQ2" s="64"/>
      <c r="GBR2" s="64"/>
      <c r="GBS2" s="64"/>
      <c r="GBT2" s="64"/>
      <c r="GBU2" s="64"/>
      <c r="GBV2" s="64"/>
      <c r="GBW2" s="64"/>
      <c r="GBX2" s="64"/>
      <c r="GBY2" s="64"/>
      <c r="GBZ2" s="64"/>
      <c r="GCA2" s="64"/>
      <c r="GCB2" s="64"/>
      <c r="GCC2" s="64"/>
      <c r="GCD2" s="64"/>
      <c r="GCE2" s="64"/>
      <c r="GCF2" s="64"/>
      <c r="GCG2" s="64"/>
      <c r="GCH2" s="64"/>
      <c r="GCI2" s="64"/>
      <c r="GCJ2" s="64"/>
      <c r="GCK2" s="64"/>
      <c r="GCL2" s="64"/>
      <c r="GCM2" s="64"/>
      <c r="GCN2" s="64"/>
      <c r="GCO2" s="64"/>
      <c r="GCP2" s="64"/>
      <c r="GCQ2" s="64"/>
      <c r="GCR2" s="64"/>
      <c r="GCS2" s="64"/>
      <c r="GCT2" s="64"/>
      <c r="GCU2" s="64"/>
      <c r="GCV2" s="64"/>
      <c r="GCW2" s="64"/>
      <c r="GCX2" s="64"/>
      <c r="GCY2" s="64"/>
      <c r="GCZ2" s="64"/>
      <c r="GDA2" s="64"/>
      <c r="GDB2" s="64"/>
      <c r="GDC2" s="64"/>
      <c r="GDD2" s="64"/>
      <c r="GDE2" s="64"/>
      <c r="GDF2" s="64"/>
      <c r="GDG2" s="64"/>
      <c r="GDH2" s="64"/>
      <c r="GDI2" s="64"/>
      <c r="GDJ2" s="64"/>
      <c r="GDK2" s="64"/>
      <c r="GDL2" s="64"/>
      <c r="GDM2" s="64"/>
      <c r="GDN2" s="64"/>
      <c r="GDO2" s="64"/>
      <c r="GDP2" s="64"/>
      <c r="GDQ2" s="64"/>
      <c r="GDR2" s="64"/>
      <c r="GDS2" s="64"/>
      <c r="GDT2" s="64"/>
      <c r="GDU2" s="64"/>
      <c r="GDV2" s="64"/>
      <c r="GDW2" s="64"/>
      <c r="GDX2" s="64"/>
      <c r="GDY2" s="64"/>
      <c r="GDZ2" s="64"/>
      <c r="GEA2" s="64"/>
      <c r="GEB2" s="64"/>
      <c r="GEC2" s="64"/>
      <c r="GED2" s="64"/>
      <c r="GEE2" s="64"/>
      <c r="GEF2" s="64"/>
      <c r="GEG2" s="64"/>
      <c r="GEH2" s="64"/>
      <c r="GEI2" s="64"/>
      <c r="GEJ2" s="64"/>
      <c r="GEK2" s="64"/>
      <c r="GEL2" s="64"/>
      <c r="GEM2" s="64"/>
      <c r="GEN2" s="64"/>
      <c r="GEO2" s="64"/>
      <c r="GEP2" s="64"/>
      <c r="GEQ2" s="64"/>
      <c r="GER2" s="64"/>
      <c r="GES2" s="64"/>
      <c r="GET2" s="64"/>
      <c r="GEU2" s="64"/>
      <c r="GEV2" s="64"/>
      <c r="GEW2" s="64"/>
      <c r="GEX2" s="64"/>
      <c r="GEY2" s="64"/>
      <c r="GEZ2" s="64"/>
      <c r="GFA2" s="64"/>
      <c r="GFB2" s="64"/>
      <c r="GFC2" s="64"/>
      <c r="GFD2" s="64"/>
      <c r="GFE2" s="64"/>
      <c r="GFF2" s="64"/>
      <c r="GFG2" s="64"/>
      <c r="GFH2" s="64"/>
      <c r="GFI2" s="64"/>
      <c r="GFJ2" s="64"/>
      <c r="GFK2" s="64"/>
      <c r="GFL2" s="64"/>
      <c r="GFM2" s="64"/>
      <c r="GFN2" s="64"/>
      <c r="GFO2" s="64"/>
      <c r="GFP2" s="64"/>
      <c r="GFQ2" s="64"/>
      <c r="GFR2" s="64"/>
      <c r="GFS2" s="64"/>
      <c r="GFT2" s="64"/>
      <c r="GFU2" s="64"/>
      <c r="GFV2" s="64"/>
      <c r="GFW2" s="64"/>
      <c r="GFX2" s="64"/>
      <c r="GFY2" s="64"/>
      <c r="GFZ2" s="64"/>
      <c r="GGA2" s="64"/>
      <c r="GGB2" s="64"/>
      <c r="GGC2" s="64"/>
      <c r="GGD2" s="64"/>
      <c r="GGE2" s="64"/>
      <c r="GGF2" s="64"/>
      <c r="GGG2" s="64"/>
      <c r="GGH2" s="64"/>
      <c r="GGI2" s="64"/>
      <c r="GGJ2" s="64"/>
      <c r="GGK2" s="64"/>
      <c r="GGL2" s="64"/>
      <c r="GGM2" s="64"/>
      <c r="GGN2" s="64"/>
      <c r="GGO2" s="64"/>
      <c r="GGP2" s="64"/>
      <c r="GGQ2" s="64"/>
      <c r="GGR2" s="64"/>
      <c r="GGS2" s="64"/>
      <c r="GGT2" s="64"/>
      <c r="GGU2" s="64"/>
      <c r="GGV2" s="64"/>
      <c r="GGW2" s="64"/>
      <c r="GGX2" s="64"/>
      <c r="GGY2" s="64"/>
      <c r="GGZ2" s="64"/>
      <c r="GHA2" s="64"/>
      <c r="GHB2" s="64"/>
      <c r="GHC2" s="64"/>
      <c r="GHD2" s="64"/>
      <c r="GHE2" s="64"/>
      <c r="GHF2" s="64"/>
      <c r="GHG2" s="64"/>
      <c r="GHH2" s="64"/>
      <c r="GHI2" s="64"/>
      <c r="GHJ2" s="64"/>
      <c r="GHK2" s="64"/>
      <c r="GHL2" s="64"/>
      <c r="GHM2" s="64"/>
      <c r="GHN2" s="64"/>
      <c r="GHO2" s="64"/>
      <c r="GHP2" s="64"/>
      <c r="GHQ2" s="64"/>
      <c r="GHR2" s="64"/>
      <c r="GHS2" s="64"/>
      <c r="GHT2" s="64"/>
      <c r="GHU2" s="64"/>
      <c r="GHV2" s="64"/>
      <c r="GHW2" s="64"/>
      <c r="GHX2" s="64"/>
      <c r="GHY2" s="64"/>
      <c r="GHZ2" s="64"/>
      <c r="GIA2" s="64"/>
      <c r="GIB2" s="64"/>
      <c r="GIC2" s="64"/>
      <c r="GID2" s="64"/>
      <c r="GIE2" s="64"/>
      <c r="GIF2" s="64"/>
      <c r="GIG2" s="64"/>
      <c r="GIH2" s="64"/>
      <c r="GII2" s="64"/>
      <c r="GIJ2" s="64"/>
      <c r="GIK2" s="64"/>
      <c r="GIL2" s="64"/>
      <c r="GIM2" s="64"/>
      <c r="GIN2" s="64"/>
      <c r="GIO2" s="64"/>
      <c r="GIP2" s="64"/>
      <c r="GIQ2" s="64"/>
      <c r="GIR2" s="64"/>
      <c r="GIS2" s="64"/>
      <c r="GIT2" s="64"/>
      <c r="GIU2" s="64"/>
      <c r="GIV2" s="64"/>
      <c r="GIW2" s="64"/>
      <c r="GIX2" s="64"/>
      <c r="GIY2" s="64"/>
      <c r="GIZ2" s="64"/>
      <c r="GJA2" s="64"/>
      <c r="GJB2" s="64"/>
      <c r="GJC2" s="64"/>
      <c r="GJD2" s="64"/>
      <c r="GJE2" s="64"/>
      <c r="GJF2" s="64"/>
      <c r="GJG2" s="64"/>
      <c r="GJH2" s="64"/>
      <c r="GJI2" s="64"/>
      <c r="GJJ2" s="64"/>
      <c r="GJK2" s="64"/>
      <c r="GJL2" s="64"/>
      <c r="GJM2" s="64"/>
      <c r="GJN2" s="64"/>
      <c r="GJO2" s="64"/>
      <c r="GJP2" s="64"/>
      <c r="GJQ2" s="64"/>
      <c r="GJR2" s="64"/>
      <c r="GJS2" s="64"/>
      <c r="GJT2" s="64"/>
      <c r="GJU2" s="64"/>
      <c r="GJV2" s="64"/>
      <c r="GJW2" s="64"/>
      <c r="GJX2" s="64"/>
      <c r="GJY2" s="64"/>
      <c r="GJZ2" s="64"/>
      <c r="GKA2" s="64"/>
      <c r="GKB2" s="64"/>
      <c r="GKC2" s="64"/>
      <c r="GKD2" s="64"/>
      <c r="GKE2" s="64"/>
      <c r="GKF2" s="64"/>
      <c r="GKG2" s="64"/>
      <c r="GKH2" s="64"/>
      <c r="GKI2" s="64"/>
      <c r="GKJ2" s="64"/>
      <c r="GKK2" s="64"/>
      <c r="GKL2" s="64"/>
      <c r="GKM2" s="64"/>
      <c r="GKN2" s="64"/>
      <c r="GKO2" s="64"/>
      <c r="GKP2" s="64"/>
      <c r="GKQ2" s="64"/>
      <c r="GKR2" s="64"/>
      <c r="GKS2" s="64"/>
      <c r="GKT2" s="64"/>
      <c r="GKU2" s="64"/>
      <c r="GKV2" s="64"/>
      <c r="GKW2" s="64"/>
      <c r="GKX2" s="64"/>
      <c r="GKY2" s="64"/>
      <c r="GKZ2" s="64"/>
      <c r="GLA2" s="64"/>
      <c r="GLB2" s="64"/>
      <c r="GLC2" s="64"/>
      <c r="GLD2" s="64"/>
      <c r="GLE2" s="64"/>
      <c r="GLF2" s="64"/>
      <c r="GLG2" s="64"/>
      <c r="GLH2" s="64"/>
      <c r="GLI2" s="64"/>
      <c r="GLJ2" s="64"/>
      <c r="GLK2" s="64"/>
      <c r="GLL2" s="64"/>
      <c r="GLM2" s="64"/>
      <c r="GLN2" s="64"/>
      <c r="GLO2" s="64"/>
      <c r="GLP2" s="64"/>
      <c r="GLQ2" s="64"/>
      <c r="GLR2" s="64"/>
      <c r="GLS2" s="64"/>
      <c r="GLT2" s="64"/>
      <c r="GLU2" s="64"/>
      <c r="GLV2" s="64"/>
      <c r="GLW2" s="64"/>
      <c r="GLX2" s="64"/>
      <c r="GLY2" s="64"/>
      <c r="GLZ2" s="64"/>
      <c r="GMA2" s="64"/>
      <c r="GMB2" s="64"/>
      <c r="GMC2" s="64"/>
      <c r="GMD2" s="64"/>
      <c r="GME2" s="64"/>
      <c r="GMF2" s="64"/>
      <c r="GMG2" s="64"/>
      <c r="GMH2" s="64"/>
      <c r="GMI2" s="64"/>
      <c r="GMJ2" s="64"/>
      <c r="GMK2" s="64"/>
      <c r="GML2" s="64"/>
      <c r="GMM2" s="64"/>
      <c r="GMN2" s="64"/>
      <c r="GMO2" s="64"/>
      <c r="GMP2" s="64"/>
      <c r="GMQ2" s="64"/>
      <c r="GMR2" s="64"/>
      <c r="GMS2" s="64"/>
      <c r="GMT2" s="64"/>
      <c r="GMU2" s="64"/>
      <c r="GMV2" s="64"/>
      <c r="GMW2" s="64"/>
      <c r="GMX2" s="64"/>
      <c r="GMY2" s="64"/>
      <c r="GMZ2" s="64"/>
      <c r="GNA2" s="64"/>
      <c r="GNB2" s="64"/>
      <c r="GNC2" s="64"/>
      <c r="GND2" s="64"/>
      <c r="GNE2" s="64"/>
      <c r="GNF2" s="64"/>
      <c r="GNG2" s="64"/>
      <c r="GNH2" s="64"/>
      <c r="GNI2" s="64"/>
      <c r="GNJ2" s="64"/>
      <c r="GNK2" s="64"/>
      <c r="GNL2" s="64"/>
      <c r="GNM2" s="64"/>
      <c r="GNN2" s="64"/>
      <c r="GNO2" s="64"/>
      <c r="GNP2" s="64"/>
      <c r="GNQ2" s="64"/>
      <c r="GNR2" s="64"/>
      <c r="GNS2" s="64"/>
      <c r="GNT2" s="64"/>
      <c r="GNU2" s="64"/>
      <c r="GNV2" s="64"/>
      <c r="GNW2" s="64"/>
      <c r="GNX2" s="64"/>
      <c r="GNY2" s="64"/>
      <c r="GNZ2" s="64"/>
      <c r="GOA2" s="64"/>
      <c r="GOB2" s="64"/>
      <c r="GOC2" s="64"/>
      <c r="GOD2" s="64"/>
      <c r="GOE2" s="64"/>
      <c r="GOF2" s="64"/>
      <c r="GOG2" s="64"/>
      <c r="GOH2" s="64"/>
      <c r="GOI2" s="64"/>
      <c r="GOJ2" s="64"/>
      <c r="GOK2" s="64"/>
      <c r="GOL2" s="64"/>
      <c r="GOM2" s="64"/>
      <c r="GON2" s="64"/>
      <c r="GOO2" s="64"/>
      <c r="GOP2" s="64"/>
      <c r="GOQ2" s="64"/>
      <c r="GOR2" s="64"/>
      <c r="GOS2" s="64"/>
      <c r="GOT2" s="64"/>
      <c r="GOU2" s="64"/>
      <c r="GOV2" s="64"/>
      <c r="GOW2" s="64"/>
      <c r="GOX2" s="64"/>
      <c r="GOY2" s="64"/>
      <c r="GOZ2" s="64"/>
      <c r="GPA2" s="64"/>
      <c r="GPB2" s="64"/>
      <c r="GPC2" s="64"/>
      <c r="GPD2" s="64"/>
      <c r="GPE2" s="64"/>
      <c r="GPF2" s="64"/>
      <c r="GPG2" s="64"/>
      <c r="GPH2" s="64"/>
      <c r="GPI2" s="64"/>
      <c r="GPJ2" s="64"/>
      <c r="GPK2" s="64"/>
      <c r="GPL2" s="64"/>
      <c r="GPM2" s="64"/>
      <c r="GPN2" s="64"/>
      <c r="GPO2" s="64"/>
      <c r="GPP2" s="64"/>
      <c r="GPQ2" s="64"/>
      <c r="GPR2" s="64"/>
      <c r="GPS2" s="64"/>
      <c r="GPT2" s="64"/>
      <c r="GPU2" s="64"/>
      <c r="GPV2" s="64"/>
      <c r="GPW2" s="64"/>
      <c r="GPX2" s="64"/>
      <c r="GPY2" s="64"/>
      <c r="GPZ2" s="64"/>
      <c r="GQA2" s="64"/>
      <c r="GQB2" s="64"/>
      <c r="GQC2" s="64"/>
      <c r="GQD2" s="64"/>
      <c r="GQE2" s="64"/>
      <c r="GQF2" s="64"/>
      <c r="GQG2" s="64"/>
      <c r="GQH2" s="64"/>
      <c r="GQI2" s="64"/>
      <c r="GQJ2" s="64"/>
      <c r="GQK2" s="64"/>
      <c r="GQL2" s="64"/>
      <c r="GQM2" s="64"/>
      <c r="GQN2" s="64"/>
      <c r="GQO2" s="64"/>
      <c r="GQP2" s="64"/>
      <c r="GQQ2" s="64"/>
      <c r="GQR2" s="64"/>
      <c r="GQS2" s="64"/>
      <c r="GQT2" s="64"/>
      <c r="GQU2" s="64"/>
      <c r="GQV2" s="64"/>
      <c r="GQW2" s="64"/>
      <c r="GQX2" s="64"/>
      <c r="GQY2" s="64"/>
      <c r="GQZ2" s="64"/>
      <c r="GRA2" s="64"/>
      <c r="GRB2" s="64"/>
      <c r="GRC2" s="64"/>
      <c r="GRD2" s="64"/>
      <c r="GRE2" s="64"/>
      <c r="GRF2" s="64"/>
      <c r="GRG2" s="64"/>
      <c r="GRH2" s="64"/>
      <c r="GRI2" s="64"/>
      <c r="GRJ2" s="64"/>
      <c r="GRK2" s="64"/>
      <c r="GRL2" s="64"/>
      <c r="GRM2" s="64"/>
      <c r="GRN2" s="64"/>
      <c r="GRO2" s="64"/>
      <c r="GRP2" s="64"/>
      <c r="GRQ2" s="64"/>
      <c r="GRR2" s="64"/>
      <c r="GRS2" s="64"/>
      <c r="GRT2" s="64"/>
      <c r="GRU2" s="64"/>
      <c r="GRV2" s="64"/>
      <c r="GRW2" s="64"/>
      <c r="GRX2" s="64"/>
      <c r="GRY2" s="64"/>
      <c r="GRZ2" s="64"/>
      <c r="GSA2" s="64"/>
      <c r="GSB2" s="64"/>
      <c r="GSC2" s="64"/>
      <c r="GSD2" s="64"/>
      <c r="GSE2" s="64"/>
      <c r="GSF2" s="64"/>
      <c r="GSG2" s="64"/>
      <c r="GSH2" s="64"/>
      <c r="GSI2" s="64"/>
      <c r="GSJ2" s="64"/>
      <c r="GSK2" s="64"/>
      <c r="GSL2" s="64"/>
      <c r="GSM2" s="64"/>
      <c r="GSN2" s="64"/>
      <c r="GSO2" s="64"/>
      <c r="GSP2" s="64"/>
      <c r="GSQ2" s="64"/>
      <c r="GSR2" s="64"/>
      <c r="GSS2" s="64"/>
      <c r="GST2" s="64"/>
      <c r="GSU2" s="64"/>
      <c r="GSV2" s="64"/>
      <c r="GSW2" s="64"/>
      <c r="GSX2" s="64"/>
      <c r="GSY2" s="64"/>
      <c r="GSZ2" s="64"/>
      <c r="GTA2" s="64"/>
      <c r="GTB2" s="64"/>
      <c r="GTC2" s="64"/>
      <c r="GTD2" s="64"/>
      <c r="GTE2" s="64"/>
      <c r="GTF2" s="64"/>
      <c r="GTG2" s="64"/>
      <c r="GTH2" s="64"/>
      <c r="GTI2" s="64"/>
      <c r="GTJ2" s="64"/>
      <c r="GTK2" s="64"/>
      <c r="GTL2" s="64"/>
      <c r="GTM2" s="64"/>
      <c r="GTN2" s="64"/>
      <c r="GTO2" s="64"/>
      <c r="GTP2" s="64"/>
      <c r="GTQ2" s="64"/>
      <c r="GTR2" s="64"/>
      <c r="GTS2" s="64"/>
      <c r="GTT2" s="64"/>
      <c r="GTU2" s="64"/>
      <c r="GTV2" s="64"/>
      <c r="GTW2" s="64"/>
      <c r="GTX2" s="64"/>
      <c r="GTY2" s="64"/>
      <c r="GTZ2" s="64"/>
      <c r="GUA2" s="64"/>
      <c r="GUB2" s="64"/>
      <c r="GUC2" s="64"/>
      <c r="GUD2" s="64"/>
      <c r="GUE2" s="64"/>
      <c r="GUF2" s="64"/>
      <c r="GUG2" s="64"/>
      <c r="GUH2" s="64"/>
      <c r="GUI2" s="64"/>
      <c r="GUJ2" s="64"/>
      <c r="GUK2" s="64"/>
      <c r="GUL2" s="64"/>
      <c r="GUM2" s="64"/>
      <c r="GUN2" s="64"/>
      <c r="GUO2" s="64"/>
      <c r="GUP2" s="64"/>
      <c r="GUQ2" s="64"/>
      <c r="GUR2" s="64"/>
      <c r="GUS2" s="64"/>
      <c r="GUT2" s="64"/>
      <c r="GUU2" s="64"/>
      <c r="GUV2" s="64"/>
      <c r="GUW2" s="64"/>
      <c r="GUX2" s="64"/>
      <c r="GUY2" s="64"/>
      <c r="GUZ2" s="64"/>
      <c r="GVA2" s="64"/>
      <c r="GVB2" s="64"/>
      <c r="GVC2" s="64"/>
      <c r="GVD2" s="64"/>
      <c r="GVE2" s="64"/>
      <c r="GVF2" s="64"/>
      <c r="GVG2" s="64"/>
      <c r="GVH2" s="64"/>
      <c r="GVI2" s="64"/>
      <c r="GVJ2" s="64"/>
      <c r="GVK2" s="64"/>
      <c r="GVL2" s="64"/>
      <c r="GVM2" s="64"/>
      <c r="GVN2" s="64"/>
      <c r="GVO2" s="64"/>
      <c r="GVP2" s="64"/>
      <c r="GVQ2" s="64"/>
      <c r="GVR2" s="64"/>
      <c r="GVS2" s="64"/>
      <c r="GVT2" s="64"/>
      <c r="GVU2" s="64"/>
      <c r="GVV2" s="64"/>
      <c r="GVW2" s="64"/>
      <c r="GVX2" s="64"/>
      <c r="GVY2" s="64"/>
      <c r="GVZ2" s="64"/>
      <c r="GWA2" s="64"/>
      <c r="GWB2" s="64"/>
      <c r="GWC2" s="64"/>
      <c r="GWD2" s="64"/>
      <c r="GWE2" s="64"/>
      <c r="GWF2" s="64"/>
      <c r="GWG2" s="64"/>
      <c r="GWH2" s="64"/>
      <c r="GWI2" s="64"/>
      <c r="GWJ2" s="64"/>
      <c r="GWK2" s="64"/>
      <c r="GWL2" s="64"/>
      <c r="GWM2" s="64"/>
      <c r="GWN2" s="64"/>
      <c r="GWO2" s="64"/>
      <c r="GWP2" s="64"/>
      <c r="GWQ2" s="64"/>
      <c r="GWR2" s="64"/>
      <c r="GWS2" s="64"/>
      <c r="GWT2" s="64"/>
      <c r="GWU2" s="64"/>
      <c r="GWV2" s="64"/>
      <c r="GWW2" s="64"/>
      <c r="GWX2" s="64"/>
      <c r="GWY2" s="64"/>
      <c r="GWZ2" s="64"/>
      <c r="GXA2" s="64"/>
      <c r="GXB2" s="64"/>
      <c r="GXC2" s="64"/>
      <c r="GXD2" s="64"/>
      <c r="GXE2" s="64"/>
      <c r="GXF2" s="64"/>
      <c r="GXG2" s="64"/>
      <c r="GXH2" s="64"/>
      <c r="GXI2" s="64"/>
      <c r="GXJ2" s="64"/>
      <c r="GXK2" s="64"/>
      <c r="GXL2" s="64"/>
      <c r="GXM2" s="64"/>
      <c r="GXN2" s="64"/>
      <c r="GXO2" s="64"/>
      <c r="GXP2" s="64"/>
      <c r="GXQ2" s="64"/>
      <c r="GXR2" s="64"/>
      <c r="GXS2" s="64"/>
      <c r="GXT2" s="64"/>
      <c r="GXU2" s="64"/>
      <c r="GXV2" s="64"/>
      <c r="GXW2" s="64"/>
      <c r="GXX2" s="64"/>
      <c r="GXY2" s="64"/>
      <c r="GXZ2" s="64"/>
      <c r="GYA2" s="64"/>
      <c r="GYB2" s="64"/>
      <c r="GYC2" s="64"/>
      <c r="GYD2" s="64"/>
      <c r="GYE2" s="64"/>
      <c r="GYF2" s="64"/>
      <c r="GYG2" s="64"/>
      <c r="GYH2" s="64"/>
      <c r="GYI2" s="64"/>
      <c r="GYJ2" s="64"/>
      <c r="GYK2" s="64"/>
      <c r="GYL2" s="64"/>
      <c r="GYM2" s="64"/>
      <c r="GYN2" s="64"/>
      <c r="GYO2" s="64"/>
      <c r="GYP2" s="64"/>
      <c r="GYQ2" s="64"/>
      <c r="GYR2" s="64"/>
      <c r="GYS2" s="64"/>
      <c r="GYT2" s="64"/>
      <c r="GYU2" s="64"/>
      <c r="GYV2" s="64"/>
      <c r="GYW2" s="64"/>
      <c r="GYX2" s="64"/>
      <c r="GYY2" s="64"/>
      <c r="GYZ2" s="64"/>
      <c r="GZA2" s="64"/>
      <c r="GZB2" s="64"/>
      <c r="GZC2" s="64"/>
      <c r="GZD2" s="64"/>
      <c r="GZE2" s="64"/>
      <c r="GZF2" s="64"/>
      <c r="GZG2" s="64"/>
      <c r="GZH2" s="64"/>
      <c r="GZI2" s="64"/>
      <c r="GZJ2" s="64"/>
      <c r="GZK2" s="64"/>
      <c r="GZL2" s="64"/>
      <c r="GZM2" s="64"/>
      <c r="GZN2" s="64"/>
      <c r="GZO2" s="64"/>
      <c r="GZP2" s="64"/>
      <c r="GZQ2" s="64"/>
      <c r="GZR2" s="64"/>
      <c r="GZS2" s="64"/>
      <c r="GZT2" s="64"/>
      <c r="GZU2" s="64"/>
      <c r="GZV2" s="64"/>
      <c r="GZW2" s="64"/>
      <c r="GZX2" s="64"/>
      <c r="GZY2" s="64"/>
      <c r="GZZ2" s="64"/>
      <c r="HAA2" s="64"/>
      <c r="HAB2" s="64"/>
      <c r="HAC2" s="64"/>
      <c r="HAD2" s="64"/>
      <c r="HAE2" s="64"/>
      <c r="HAF2" s="64"/>
      <c r="HAG2" s="64"/>
      <c r="HAH2" s="64"/>
      <c r="HAI2" s="64"/>
      <c r="HAJ2" s="64"/>
      <c r="HAK2" s="64"/>
      <c r="HAL2" s="64"/>
      <c r="HAM2" s="64"/>
      <c r="HAN2" s="64"/>
      <c r="HAO2" s="64"/>
      <c r="HAP2" s="64"/>
      <c r="HAQ2" s="64"/>
      <c r="HAR2" s="64"/>
      <c r="HAS2" s="64"/>
      <c r="HAT2" s="64"/>
      <c r="HAU2" s="64"/>
      <c r="HAV2" s="64"/>
      <c r="HAW2" s="64"/>
      <c r="HAX2" s="64"/>
      <c r="HAY2" s="64"/>
      <c r="HAZ2" s="64"/>
      <c r="HBA2" s="64"/>
      <c r="HBB2" s="64"/>
      <c r="HBC2" s="64"/>
      <c r="HBD2" s="64"/>
      <c r="HBE2" s="64"/>
      <c r="HBF2" s="64"/>
      <c r="HBG2" s="64"/>
      <c r="HBH2" s="64"/>
      <c r="HBI2" s="64"/>
      <c r="HBJ2" s="64"/>
      <c r="HBK2" s="64"/>
      <c r="HBL2" s="64"/>
      <c r="HBM2" s="64"/>
      <c r="HBN2" s="64"/>
      <c r="HBO2" s="64"/>
      <c r="HBP2" s="64"/>
      <c r="HBQ2" s="64"/>
      <c r="HBR2" s="64"/>
      <c r="HBS2" s="64"/>
      <c r="HBT2" s="64"/>
      <c r="HBU2" s="64"/>
      <c r="HBV2" s="64"/>
      <c r="HBW2" s="64"/>
      <c r="HBX2" s="64"/>
      <c r="HBY2" s="64"/>
      <c r="HBZ2" s="64"/>
      <c r="HCA2" s="64"/>
      <c r="HCB2" s="64"/>
      <c r="HCC2" s="64"/>
      <c r="HCD2" s="64"/>
      <c r="HCE2" s="64"/>
      <c r="HCF2" s="64"/>
      <c r="HCG2" s="64"/>
      <c r="HCH2" s="64"/>
      <c r="HCI2" s="64"/>
      <c r="HCJ2" s="64"/>
      <c r="HCK2" s="64"/>
      <c r="HCL2" s="64"/>
      <c r="HCM2" s="64"/>
      <c r="HCN2" s="64"/>
      <c r="HCO2" s="64"/>
      <c r="HCP2" s="64"/>
      <c r="HCQ2" s="64"/>
      <c r="HCR2" s="64"/>
      <c r="HCS2" s="64"/>
      <c r="HCT2" s="64"/>
      <c r="HCU2" s="64"/>
      <c r="HCV2" s="64"/>
      <c r="HCW2" s="64"/>
      <c r="HCX2" s="64"/>
      <c r="HCY2" s="64"/>
      <c r="HCZ2" s="64"/>
      <c r="HDA2" s="64"/>
      <c r="HDB2" s="64"/>
      <c r="HDC2" s="64"/>
      <c r="HDD2" s="64"/>
      <c r="HDE2" s="64"/>
      <c r="HDF2" s="64"/>
      <c r="HDG2" s="64"/>
      <c r="HDH2" s="64"/>
      <c r="HDI2" s="64"/>
      <c r="HDJ2" s="64"/>
      <c r="HDK2" s="64"/>
      <c r="HDL2" s="64"/>
      <c r="HDM2" s="64"/>
      <c r="HDN2" s="64"/>
      <c r="HDO2" s="64"/>
      <c r="HDP2" s="64"/>
      <c r="HDQ2" s="64"/>
      <c r="HDR2" s="64"/>
      <c r="HDS2" s="64"/>
      <c r="HDT2" s="64"/>
      <c r="HDU2" s="64"/>
      <c r="HDV2" s="64"/>
      <c r="HDW2" s="64"/>
      <c r="HDX2" s="64"/>
      <c r="HDY2" s="64"/>
      <c r="HDZ2" s="64"/>
      <c r="HEA2" s="64"/>
      <c r="HEB2" s="64"/>
      <c r="HEC2" s="64"/>
      <c r="HED2" s="64"/>
      <c r="HEE2" s="64"/>
      <c r="HEF2" s="64"/>
      <c r="HEG2" s="64"/>
      <c r="HEH2" s="64"/>
      <c r="HEI2" s="64"/>
      <c r="HEJ2" s="64"/>
      <c r="HEK2" s="64"/>
      <c r="HEL2" s="64"/>
      <c r="HEM2" s="64"/>
      <c r="HEN2" s="64"/>
      <c r="HEO2" s="64"/>
      <c r="HEP2" s="64"/>
      <c r="HEQ2" s="64"/>
      <c r="HER2" s="64"/>
      <c r="HES2" s="64"/>
      <c r="HET2" s="64"/>
      <c r="HEU2" s="64"/>
      <c r="HEV2" s="64"/>
      <c r="HEW2" s="64"/>
      <c r="HEX2" s="64"/>
      <c r="HEY2" s="64"/>
      <c r="HEZ2" s="64"/>
      <c r="HFA2" s="64"/>
      <c r="HFB2" s="64"/>
      <c r="HFC2" s="64"/>
      <c r="HFD2" s="64"/>
      <c r="HFE2" s="64"/>
      <c r="HFF2" s="64"/>
      <c r="HFG2" s="64"/>
      <c r="HFH2" s="64"/>
      <c r="HFI2" s="64"/>
      <c r="HFJ2" s="64"/>
      <c r="HFK2" s="64"/>
      <c r="HFL2" s="64"/>
      <c r="HFM2" s="64"/>
      <c r="HFN2" s="64"/>
      <c r="HFO2" s="64"/>
      <c r="HFP2" s="64"/>
      <c r="HFQ2" s="64"/>
      <c r="HFR2" s="64"/>
      <c r="HFS2" s="64"/>
      <c r="HFT2" s="64"/>
      <c r="HFU2" s="64"/>
      <c r="HFV2" s="64"/>
      <c r="HFW2" s="64"/>
      <c r="HFX2" s="64"/>
      <c r="HFY2" s="64"/>
      <c r="HFZ2" s="64"/>
      <c r="HGA2" s="64"/>
      <c r="HGB2" s="64"/>
      <c r="HGC2" s="64"/>
      <c r="HGD2" s="64"/>
      <c r="HGE2" s="64"/>
      <c r="HGF2" s="64"/>
      <c r="HGG2" s="64"/>
      <c r="HGH2" s="64"/>
      <c r="HGI2" s="64"/>
      <c r="HGJ2" s="64"/>
      <c r="HGK2" s="64"/>
      <c r="HGL2" s="64"/>
      <c r="HGM2" s="64"/>
      <c r="HGN2" s="64"/>
      <c r="HGO2" s="64"/>
      <c r="HGP2" s="64"/>
      <c r="HGQ2" s="64"/>
      <c r="HGR2" s="64"/>
      <c r="HGS2" s="64"/>
      <c r="HGT2" s="64"/>
      <c r="HGU2" s="64"/>
      <c r="HGV2" s="64"/>
      <c r="HGW2" s="64"/>
      <c r="HGX2" s="64"/>
      <c r="HGY2" s="64"/>
      <c r="HGZ2" s="64"/>
      <c r="HHA2" s="64"/>
      <c r="HHB2" s="64"/>
      <c r="HHC2" s="64"/>
      <c r="HHD2" s="64"/>
      <c r="HHE2" s="64"/>
      <c r="HHF2" s="64"/>
      <c r="HHG2" s="64"/>
      <c r="HHH2" s="64"/>
      <c r="HHI2" s="64"/>
      <c r="HHJ2" s="64"/>
      <c r="HHK2" s="64"/>
      <c r="HHL2" s="64"/>
      <c r="HHM2" s="64"/>
      <c r="HHN2" s="64"/>
      <c r="HHO2" s="64"/>
      <c r="HHP2" s="64"/>
      <c r="HHQ2" s="64"/>
      <c r="HHR2" s="64"/>
      <c r="HHS2" s="64"/>
      <c r="HHT2" s="64"/>
      <c r="HHU2" s="64"/>
      <c r="HHV2" s="64"/>
      <c r="HHW2" s="64"/>
      <c r="HHX2" s="64"/>
      <c r="HHY2" s="64"/>
      <c r="HHZ2" s="64"/>
      <c r="HIA2" s="64"/>
      <c r="HIB2" s="64"/>
      <c r="HIC2" s="64"/>
      <c r="HID2" s="64"/>
      <c r="HIE2" s="64"/>
      <c r="HIF2" s="64"/>
      <c r="HIG2" s="64"/>
      <c r="HIH2" s="64"/>
      <c r="HII2" s="64"/>
      <c r="HIJ2" s="64"/>
      <c r="HIK2" s="64"/>
      <c r="HIL2" s="64"/>
      <c r="HIM2" s="64"/>
      <c r="HIN2" s="64"/>
      <c r="HIO2" s="64"/>
      <c r="HIP2" s="64"/>
      <c r="HIQ2" s="64"/>
      <c r="HIR2" s="64"/>
      <c r="HIS2" s="64"/>
      <c r="HIT2" s="64"/>
      <c r="HIU2" s="64"/>
      <c r="HIV2" s="64"/>
      <c r="HIW2" s="64"/>
      <c r="HIX2" s="64"/>
      <c r="HIY2" s="64"/>
      <c r="HIZ2" s="64"/>
      <c r="HJA2" s="64"/>
      <c r="HJB2" s="64"/>
      <c r="HJC2" s="64"/>
      <c r="HJD2" s="64"/>
      <c r="HJE2" s="64"/>
      <c r="HJF2" s="64"/>
      <c r="HJG2" s="64"/>
      <c r="HJH2" s="64"/>
      <c r="HJI2" s="64"/>
      <c r="HJJ2" s="64"/>
      <c r="HJK2" s="64"/>
      <c r="HJL2" s="64"/>
      <c r="HJM2" s="64"/>
      <c r="HJN2" s="64"/>
      <c r="HJO2" s="64"/>
      <c r="HJP2" s="64"/>
      <c r="HJQ2" s="64"/>
      <c r="HJR2" s="64"/>
      <c r="HJS2" s="64"/>
      <c r="HJT2" s="64"/>
      <c r="HJU2" s="64"/>
      <c r="HJV2" s="64"/>
      <c r="HJW2" s="64"/>
      <c r="HJX2" s="64"/>
      <c r="HJY2" s="64"/>
      <c r="HJZ2" s="64"/>
      <c r="HKA2" s="64"/>
      <c r="HKB2" s="64"/>
      <c r="HKC2" s="64"/>
      <c r="HKD2" s="64"/>
      <c r="HKE2" s="64"/>
      <c r="HKF2" s="64"/>
      <c r="HKG2" s="64"/>
      <c r="HKH2" s="64"/>
      <c r="HKI2" s="64"/>
      <c r="HKJ2" s="64"/>
      <c r="HKK2" s="64"/>
      <c r="HKL2" s="64"/>
      <c r="HKM2" s="64"/>
      <c r="HKN2" s="64"/>
      <c r="HKO2" s="64"/>
      <c r="HKP2" s="64"/>
      <c r="HKQ2" s="64"/>
      <c r="HKR2" s="64"/>
      <c r="HKS2" s="64"/>
      <c r="HKT2" s="64"/>
      <c r="HKU2" s="64"/>
      <c r="HKV2" s="64"/>
      <c r="HKW2" s="64"/>
      <c r="HKX2" s="64"/>
      <c r="HKY2" s="64"/>
      <c r="HKZ2" s="64"/>
      <c r="HLA2" s="64"/>
      <c r="HLB2" s="64"/>
      <c r="HLC2" s="64"/>
      <c r="HLD2" s="64"/>
      <c r="HLE2" s="64"/>
      <c r="HLF2" s="64"/>
      <c r="HLG2" s="64"/>
      <c r="HLH2" s="64"/>
      <c r="HLI2" s="64"/>
      <c r="HLJ2" s="64"/>
      <c r="HLK2" s="64"/>
      <c r="HLL2" s="64"/>
      <c r="HLM2" s="64"/>
      <c r="HLN2" s="64"/>
      <c r="HLO2" s="64"/>
      <c r="HLP2" s="64"/>
      <c r="HLQ2" s="64"/>
      <c r="HLR2" s="64"/>
      <c r="HLS2" s="64"/>
      <c r="HLT2" s="64"/>
      <c r="HLU2" s="64"/>
      <c r="HLV2" s="64"/>
      <c r="HLW2" s="64"/>
      <c r="HLX2" s="64"/>
      <c r="HLY2" s="64"/>
      <c r="HLZ2" s="64"/>
      <c r="HMA2" s="64"/>
      <c r="HMB2" s="64"/>
      <c r="HMC2" s="64"/>
      <c r="HMD2" s="64"/>
      <c r="HME2" s="64"/>
      <c r="HMF2" s="64"/>
      <c r="HMG2" s="64"/>
      <c r="HMH2" s="64"/>
      <c r="HMI2" s="64"/>
      <c r="HMJ2" s="64"/>
      <c r="HMK2" s="64"/>
      <c r="HML2" s="64"/>
      <c r="HMM2" s="64"/>
      <c r="HMN2" s="64"/>
      <c r="HMO2" s="64"/>
      <c r="HMP2" s="64"/>
      <c r="HMQ2" s="64"/>
      <c r="HMR2" s="64"/>
      <c r="HMS2" s="64"/>
      <c r="HMT2" s="64"/>
      <c r="HMU2" s="64"/>
      <c r="HMV2" s="64"/>
      <c r="HMW2" s="64"/>
      <c r="HMX2" s="64"/>
      <c r="HMY2" s="64"/>
      <c r="HMZ2" s="64"/>
      <c r="HNA2" s="64"/>
      <c r="HNB2" s="64"/>
      <c r="HNC2" s="64"/>
      <c r="HND2" s="64"/>
      <c r="HNE2" s="64"/>
      <c r="HNF2" s="64"/>
      <c r="HNG2" s="64"/>
      <c r="HNH2" s="64"/>
      <c r="HNI2" s="64"/>
      <c r="HNJ2" s="64"/>
      <c r="HNK2" s="64"/>
      <c r="HNL2" s="64"/>
      <c r="HNM2" s="64"/>
      <c r="HNN2" s="64"/>
      <c r="HNO2" s="64"/>
      <c r="HNP2" s="64"/>
      <c r="HNQ2" s="64"/>
      <c r="HNR2" s="64"/>
      <c r="HNS2" s="64"/>
      <c r="HNT2" s="64"/>
      <c r="HNU2" s="64"/>
      <c r="HNV2" s="64"/>
      <c r="HNW2" s="64"/>
      <c r="HNX2" s="64"/>
      <c r="HNY2" s="64"/>
      <c r="HNZ2" s="64"/>
      <c r="HOA2" s="64"/>
      <c r="HOB2" s="64"/>
      <c r="HOC2" s="64"/>
      <c r="HOD2" s="64"/>
      <c r="HOE2" s="64"/>
      <c r="HOF2" s="64"/>
      <c r="HOG2" s="64"/>
      <c r="HOH2" s="64"/>
      <c r="HOI2" s="64"/>
      <c r="HOJ2" s="64"/>
      <c r="HOK2" s="64"/>
      <c r="HOL2" s="64"/>
      <c r="HOM2" s="64"/>
      <c r="HON2" s="64"/>
      <c r="HOO2" s="64"/>
      <c r="HOP2" s="64"/>
      <c r="HOQ2" s="64"/>
      <c r="HOR2" s="64"/>
      <c r="HOS2" s="64"/>
      <c r="HOT2" s="64"/>
      <c r="HOU2" s="64"/>
      <c r="HOV2" s="64"/>
      <c r="HOW2" s="64"/>
      <c r="HOX2" s="64"/>
      <c r="HOY2" s="64"/>
      <c r="HOZ2" s="64"/>
      <c r="HPA2" s="64"/>
      <c r="HPB2" s="64"/>
      <c r="HPC2" s="64"/>
      <c r="HPD2" s="64"/>
      <c r="HPE2" s="64"/>
      <c r="HPF2" s="64"/>
      <c r="HPG2" s="64"/>
      <c r="HPH2" s="64"/>
      <c r="HPI2" s="64"/>
      <c r="HPJ2" s="64"/>
      <c r="HPK2" s="64"/>
      <c r="HPL2" s="64"/>
      <c r="HPM2" s="64"/>
      <c r="HPN2" s="64"/>
      <c r="HPO2" s="64"/>
      <c r="HPP2" s="64"/>
      <c r="HPQ2" s="64"/>
      <c r="HPR2" s="64"/>
      <c r="HPS2" s="64"/>
      <c r="HPT2" s="64"/>
      <c r="HPU2" s="64"/>
      <c r="HPV2" s="64"/>
      <c r="HPW2" s="64"/>
      <c r="HPX2" s="64"/>
      <c r="HPY2" s="64"/>
      <c r="HPZ2" s="64"/>
      <c r="HQA2" s="64"/>
      <c r="HQB2" s="64"/>
      <c r="HQC2" s="64"/>
      <c r="HQD2" s="64"/>
      <c r="HQE2" s="64"/>
      <c r="HQF2" s="64"/>
      <c r="HQG2" s="64"/>
      <c r="HQH2" s="64"/>
      <c r="HQI2" s="64"/>
      <c r="HQJ2" s="64"/>
      <c r="HQK2" s="64"/>
      <c r="HQL2" s="64"/>
      <c r="HQM2" s="64"/>
      <c r="HQN2" s="64"/>
      <c r="HQO2" s="64"/>
      <c r="HQP2" s="64"/>
      <c r="HQQ2" s="64"/>
      <c r="HQR2" s="64"/>
      <c r="HQS2" s="64"/>
      <c r="HQT2" s="64"/>
      <c r="HQU2" s="64"/>
      <c r="HQV2" s="64"/>
      <c r="HQW2" s="64"/>
      <c r="HQX2" s="64"/>
      <c r="HQY2" s="64"/>
      <c r="HQZ2" s="64"/>
      <c r="HRA2" s="64"/>
      <c r="HRB2" s="64"/>
      <c r="HRC2" s="64"/>
      <c r="HRD2" s="64"/>
      <c r="HRE2" s="64"/>
      <c r="HRF2" s="64"/>
      <c r="HRG2" s="64"/>
      <c r="HRH2" s="64"/>
      <c r="HRI2" s="64"/>
      <c r="HRJ2" s="64"/>
      <c r="HRK2" s="64"/>
      <c r="HRL2" s="64"/>
      <c r="HRM2" s="64"/>
      <c r="HRN2" s="64"/>
      <c r="HRO2" s="64"/>
      <c r="HRP2" s="64"/>
      <c r="HRQ2" s="64"/>
      <c r="HRR2" s="64"/>
      <c r="HRS2" s="64"/>
      <c r="HRT2" s="64"/>
      <c r="HRU2" s="64"/>
      <c r="HRV2" s="64"/>
      <c r="HRW2" s="64"/>
      <c r="HRX2" s="64"/>
      <c r="HRY2" s="64"/>
      <c r="HRZ2" s="64"/>
      <c r="HSA2" s="64"/>
      <c r="HSB2" s="64"/>
      <c r="HSC2" s="64"/>
      <c r="HSD2" s="64"/>
      <c r="HSE2" s="64"/>
      <c r="HSF2" s="64"/>
      <c r="HSG2" s="64"/>
      <c r="HSH2" s="64"/>
      <c r="HSI2" s="64"/>
      <c r="HSJ2" s="64"/>
      <c r="HSK2" s="64"/>
      <c r="HSL2" s="64"/>
      <c r="HSM2" s="64"/>
      <c r="HSN2" s="64"/>
      <c r="HSO2" s="64"/>
      <c r="HSP2" s="64"/>
      <c r="HSQ2" s="64"/>
      <c r="HSR2" s="64"/>
      <c r="HSS2" s="64"/>
      <c r="HST2" s="64"/>
      <c r="HSU2" s="64"/>
      <c r="HSV2" s="64"/>
      <c r="HSW2" s="64"/>
      <c r="HSX2" s="64"/>
      <c r="HSY2" s="64"/>
      <c r="HSZ2" s="64"/>
      <c r="HTA2" s="64"/>
      <c r="HTB2" s="64"/>
      <c r="HTC2" s="64"/>
      <c r="HTD2" s="64"/>
      <c r="HTE2" s="64"/>
      <c r="HTF2" s="64"/>
      <c r="HTG2" s="64"/>
      <c r="HTH2" s="64"/>
      <c r="HTI2" s="64"/>
      <c r="HTJ2" s="64"/>
      <c r="HTK2" s="64"/>
      <c r="HTL2" s="64"/>
      <c r="HTM2" s="64"/>
      <c r="HTN2" s="64"/>
      <c r="HTO2" s="64"/>
      <c r="HTP2" s="64"/>
      <c r="HTQ2" s="64"/>
      <c r="HTR2" s="64"/>
      <c r="HTS2" s="64"/>
      <c r="HTT2" s="64"/>
      <c r="HTU2" s="64"/>
      <c r="HTV2" s="64"/>
      <c r="HTW2" s="64"/>
      <c r="HTX2" s="64"/>
      <c r="HTY2" s="64"/>
      <c r="HTZ2" s="64"/>
      <c r="HUA2" s="64"/>
      <c r="HUB2" s="64"/>
      <c r="HUC2" s="64"/>
      <c r="HUD2" s="64"/>
      <c r="HUE2" s="64"/>
      <c r="HUF2" s="64"/>
      <c r="HUG2" s="64"/>
      <c r="HUH2" s="64"/>
      <c r="HUI2" s="64"/>
      <c r="HUJ2" s="64"/>
      <c r="HUK2" s="64"/>
      <c r="HUL2" s="64"/>
      <c r="HUM2" s="64"/>
      <c r="HUN2" s="64"/>
      <c r="HUO2" s="64"/>
      <c r="HUP2" s="64"/>
      <c r="HUQ2" s="64"/>
      <c r="HUR2" s="64"/>
      <c r="HUS2" s="64"/>
      <c r="HUT2" s="64"/>
      <c r="HUU2" s="64"/>
      <c r="HUV2" s="64"/>
      <c r="HUW2" s="64"/>
      <c r="HUX2" s="64"/>
      <c r="HUY2" s="64"/>
      <c r="HUZ2" s="64"/>
      <c r="HVA2" s="64"/>
      <c r="HVB2" s="64"/>
      <c r="HVC2" s="64"/>
      <c r="HVD2" s="64"/>
      <c r="HVE2" s="64"/>
      <c r="HVF2" s="64"/>
      <c r="HVG2" s="64"/>
      <c r="HVH2" s="64"/>
      <c r="HVI2" s="64"/>
      <c r="HVJ2" s="64"/>
      <c r="HVK2" s="64"/>
      <c r="HVL2" s="64"/>
      <c r="HVM2" s="64"/>
      <c r="HVN2" s="64"/>
      <c r="HVO2" s="64"/>
      <c r="HVP2" s="64"/>
      <c r="HVQ2" s="64"/>
      <c r="HVR2" s="64"/>
      <c r="HVS2" s="64"/>
      <c r="HVT2" s="64"/>
      <c r="HVU2" s="64"/>
      <c r="HVV2" s="64"/>
      <c r="HVW2" s="64"/>
      <c r="HVX2" s="64"/>
      <c r="HVY2" s="64"/>
      <c r="HVZ2" s="64"/>
      <c r="HWA2" s="64"/>
      <c r="HWB2" s="64"/>
      <c r="HWC2" s="64"/>
      <c r="HWD2" s="64"/>
      <c r="HWE2" s="64"/>
      <c r="HWF2" s="64"/>
      <c r="HWG2" s="64"/>
      <c r="HWH2" s="64"/>
      <c r="HWI2" s="64"/>
      <c r="HWJ2" s="64"/>
      <c r="HWK2" s="64"/>
      <c r="HWL2" s="64"/>
      <c r="HWM2" s="64"/>
      <c r="HWN2" s="64"/>
      <c r="HWO2" s="64"/>
      <c r="HWP2" s="64"/>
      <c r="HWQ2" s="64"/>
      <c r="HWR2" s="64"/>
      <c r="HWS2" s="64"/>
      <c r="HWT2" s="64"/>
      <c r="HWU2" s="64"/>
      <c r="HWV2" s="64"/>
      <c r="HWW2" s="64"/>
      <c r="HWX2" s="64"/>
      <c r="HWY2" s="64"/>
      <c r="HWZ2" s="64"/>
      <c r="HXA2" s="64"/>
      <c r="HXB2" s="64"/>
      <c r="HXC2" s="64"/>
      <c r="HXD2" s="64"/>
      <c r="HXE2" s="64"/>
      <c r="HXF2" s="64"/>
      <c r="HXG2" s="64"/>
      <c r="HXH2" s="64"/>
      <c r="HXI2" s="64"/>
      <c r="HXJ2" s="64"/>
      <c r="HXK2" s="64"/>
      <c r="HXL2" s="64"/>
      <c r="HXM2" s="64"/>
      <c r="HXN2" s="64"/>
      <c r="HXO2" s="64"/>
      <c r="HXP2" s="64"/>
      <c r="HXQ2" s="64"/>
      <c r="HXR2" s="64"/>
      <c r="HXS2" s="64"/>
      <c r="HXT2" s="64"/>
      <c r="HXU2" s="64"/>
      <c r="HXV2" s="64"/>
      <c r="HXW2" s="64"/>
      <c r="HXX2" s="64"/>
      <c r="HXY2" s="64"/>
      <c r="HXZ2" s="64"/>
      <c r="HYA2" s="64"/>
      <c r="HYB2" s="64"/>
      <c r="HYC2" s="64"/>
      <c r="HYD2" s="64"/>
      <c r="HYE2" s="64"/>
      <c r="HYF2" s="64"/>
      <c r="HYG2" s="64"/>
      <c r="HYH2" s="64"/>
      <c r="HYI2" s="64"/>
      <c r="HYJ2" s="64"/>
      <c r="HYK2" s="64"/>
      <c r="HYL2" s="64"/>
      <c r="HYM2" s="64"/>
      <c r="HYN2" s="64"/>
      <c r="HYO2" s="64"/>
      <c r="HYP2" s="64"/>
      <c r="HYQ2" s="64"/>
      <c r="HYR2" s="64"/>
      <c r="HYS2" s="64"/>
      <c r="HYT2" s="64"/>
      <c r="HYU2" s="64"/>
      <c r="HYV2" s="64"/>
      <c r="HYW2" s="64"/>
      <c r="HYX2" s="64"/>
      <c r="HYY2" s="64"/>
      <c r="HYZ2" s="64"/>
      <c r="HZA2" s="64"/>
      <c r="HZB2" s="64"/>
      <c r="HZC2" s="64"/>
      <c r="HZD2" s="64"/>
      <c r="HZE2" s="64"/>
      <c r="HZF2" s="64"/>
      <c r="HZG2" s="64"/>
      <c r="HZH2" s="64"/>
      <c r="HZI2" s="64"/>
      <c r="HZJ2" s="64"/>
      <c r="HZK2" s="64"/>
      <c r="HZL2" s="64"/>
      <c r="HZM2" s="64"/>
      <c r="HZN2" s="64"/>
      <c r="HZO2" s="64"/>
      <c r="HZP2" s="64"/>
      <c r="HZQ2" s="64"/>
      <c r="HZR2" s="64"/>
      <c r="HZS2" s="64"/>
      <c r="HZT2" s="64"/>
      <c r="HZU2" s="64"/>
      <c r="HZV2" s="64"/>
      <c r="HZW2" s="64"/>
      <c r="HZX2" s="64"/>
      <c r="HZY2" s="64"/>
      <c r="HZZ2" s="64"/>
      <c r="IAA2" s="64"/>
      <c r="IAB2" s="64"/>
      <c r="IAC2" s="64"/>
      <c r="IAD2" s="64"/>
      <c r="IAE2" s="64"/>
      <c r="IAF2" s="64"/>
      <c r="IAG2" s="64"/>
      <c r="IAH2" s="64"/>
      <c r="IAI2" s="64"/>
      <c r="IAJ2" s="64"/>
      <c r="IAK2" s="64"/>
      <c r="IAL2" s="64"/>
      <c r="IAM2" s="64"/>
      <c r="IAN2" s="64"/>
      <c r="IAO2" s="64"/>
      <c r="IAP2" s="64"/>
      <c r="IAQ2" s="64"/>
      <c r="IAR2" s="64"/>
      <c r="IAS2" s="64"/>
      <c r="IAT2" s="64"/>
      <c r="IAU2" s="64"/>
      <c r="IAV2" s="64"/>
      <c r="IAW2" s="64"/>
      <c r="IAX2" s="64"/>
      <c r="IAY2" s="64"/>
      <c r="IAZ2" s="64"/>
      <c r="IBA2" s="64"/>
      <c r="IBB2" s="64"/>
      <c r="IBC2" s="64"/>
      <c r="IBD2" s="64"/>
      <c r="IBE2" s="64"/>
      <c r="IBF2" s="64"/>
      <c r="IBG2" s="64"/>
      <c r="IBH2" s="64"/>
      <c r="IBI2" s="64"/>
      <c r="IBJ2" s="64"/>
      <c r="IBK2" s="64"/>
      <c r="IBL2" s="64"/>
      <c r="IBM2" s="64"/>
      <c r="IBN2" s="64"/>
      <c r="IBO2" s="64"/>
      <c r="IBP2" s="64"/>
      <c r="IBQ2" s="64"/>
      <c r="IBR2" s="64"/>
      <c r="IBS2" s="64"/>
      <c r="IBT2" s="64"/>
      <c r="IBU2" s="64"/>
      <c r="IBV2" s="64"/>
      <c r="IBW2" s="64"/>
      <c r="IBX2" s="64"/>
      <c r="IBY2" s="64"/>
      <c r="IBZ2" s="64"/>
      <c r="ICA2" s="64"/>
      <c r="ICB2" s="64"/>
      <c r="ICC2" s="64"/>
      <c r="ICD2" s="64"/>
      <c r="ICE2" s="64"/>
      <c r="ICF2" s="64"/>
      <c r="ICG2" s="64"/>
      <c r="ICH2" s="64"/>
      <c r="ICI2" s="64"/>
      <c r="ICJ2" s="64"/>
      <c r="ICK2" s="64"/>
      <c r="ICL2" s="64"/>
      <c r="ICM2" s="64"/>
      <c r="ICN2" s="64"/>
      <c r="ICO2" s="64"/>
      <c r="ICP2" s="64"/>
      <c r="ICQ2" s="64"/>
      <c r="ICR2" s="64"/>
      <c r="ICS2" s="64"/>
      <c r="ICT2" s="64"/>
      <c r="ICU2" s="64"/>
      <c r="ICV2" s="64"/>
      <c r="ICW2" s="64"/>
      <c r="ICX2" s="64"/>
      <c r="ICY2" s="64"/>
      <c r="ICZ2" s="64"/>
      <c r="IDA2" s="64"/>
      <c r="IDB2" s="64"/>
      <c r="IDC2" s="64"/>
      <c r="IDD2" s="64"/>
      <c r="IDE2" s="64"/>
      <c r="IDF2" s="64"/>
      <c r="IDG2" s="64"/>
      <c r="IDH2" s="64"/>
      <c r="IDI2" s="64"/>
      <c r="IDJ2" s="64"/>
      <c r="IDK2" s="64"/>
      <c r="IDL2" s="64"/>
      <c r="IDM2" s="64"/>
      <c r="IDN2" s="64"/>
      <c r="IDO2" s="64"/>
      <c r="IDP2" s="64"/>
      <c r="IDQ2" s="64"/>
      <c r="IDR2" s="64"/>
      <c r="IDS2" s="64"/>
      <c r="IDT2" s="64"/>
      <c r="IDU2" s="64"/>
      <c r="IDV2" s="64"/>
      <c r="IDW2" s="64"/>
      <c r="IDX2" s="64"/>
      <c r="IDY2" s="64"/>
      <c r="IDZ2" s="64"/>
      <c r="IEA2" s="64"/>
      <c r="IEB2" s="64"/>
      <c r="IEC2" s="64"/>
      <c r="IED2" s="64"/>
      <c r="IEE2" s="64"/>
      <c r="IEF2" s="64"/>
      <c r="IEG2" s="64"/>
      <c r="IEH2" s="64"/>
      <c r="IEI2" s="64"/>
      <c r="IEJ2" s="64"/>
      <c r="IEK2" s="64"/>
      <c r="IEL2" s="64"/>
      <c r="IEM2" s="64"/>
      <c r="IEN2" s="64"/>
      <c r="IEO2" s="64"/>
      <c r="IEP2" s="64"/>
      <c r="IEQ2" s="64"/>
      <c r="IER2" s="64"/>
      <c r="IES2" s="64"/>
      <c r="IET2" s="64"/>
      <c r="IEU2" s="64"/>
      <c r="IEV2" s="64"/>
      <c r="IEW2" s="64"/>
      <c r="IEX2" s="64"/>
      <c r="IEY2" s="64"/>
      <c r="IEZ2" s="64"/>
      <c r="IFA2" s="64"/>
      <c r="IFB2" s="64"/>
      <c r="IFC2" s="64"/>
      <c r="IFD2" s="64"/>
      <c r="IFE2" s="64"/>
      <c r="IFF2" s="64"/>
      <c r="IFG2" s="64"/>
      <c r="IFH2" s="64"/>
      <c r="IFI2" s="64"/>
      <c r="IFJ2" s="64"/>
      <c r="IFK2" s="64"/>
      <c r="IFL2" s="64"/>
      <c r="IFM2" s="64"/>
      <c r="IFN2" s="64"/>
      <c r="IFO2" s="64"/>
      <c r="IFP2" s="64"/>
      <c r="IFQ2" s="64"/>
      <c r="IFR2" s="64"/>
      <c r="IFS2" s="64"/>
      <c r="IFT2" s="64"/>
      <c r="IFU2" s="64"/>
      <c r="IFV2" s="64"/>
      <c r="IFW2" s="64"/>
      <c r="IFX2" s="64"/>
      <c r="IFY2" s="64"/>
      <c r="IFZ2" s="64"/>
      <c r="IGA2" s="64"/>
      <c r="IGB2" s="64"/>
      <c r="IGC2" s="64"/>
      <c r="IGD2" s="64"/>
      <c r="IGE2" s="64"/>
      <c r="IGF2" s="64"/>
      <c r="IGG2" s="64"/>
      <c r="IGH2" s="64"/>
      <c r="IGI2" s="64"/>
      <c r="IGJ2" s="64"/>
      <c r="IGK2" s="64"/>
      <c r="IGL2" s="64"/>
      <c r="IGM2" s="64"/>
      <c r="IGN2" s="64"/>
      <c r="IGO2" s="64"/>
      <c r="IGP2" s="64"/>
      <c r="IGQ2" s="64"/>
      <c r="IGR2" s="64"/>
      <c r="IGS2" s="64"/>
      <c r="IGT2" s="64"/>
      <c r="IGU2" s="64"/>
      <c r="IGV2" s="64"/>
      <c r="IGW2" s="64"/>
      <c r="IGX2" s="64"/>
      <c r="IGY2" s="64"/>
      <c r="IGZ2" s="64"/>
      <c r="IHA2" s="64"/>
      <c r="IHB2" s="64"/>
      <c r="IHC2" s="64"/>
      <c r="IHD2" s="64"/>
      <c r="IHE2" s="64"/>
      <c r="IHF2" s="64"/>
      <c r="IHG2" s="64"/>
      <c r="IHH2" s="64"/>
      <c r="IHI2" s="64"/>
      <c r="IHJ2" s="64"/>
      <c r="IHK2" s="64"/>
      <c r="IHL2" s="64"/>
      <c r="IHM2" s="64"/>
      <c r="IHN2" s="64"/>
      <c r="IHO2" s="64"/>
      <c r="IHP2" s="64"/>
      <c r="IHQ2" s="64"/>
      <c r="IHR2" s="64"/>
      <c r="IHS2" s="64"/>
      <c r="IHT2" s="64"/>
      <c r="IHU2" s="64"/>
      <c r="IHV2" s="64"/>
      <c r="IHW2" s="64"/>
      <c r="IHX2" s="64"/>
      <c r="IHY2" s="64"/>
      <c r="IHZ2" s="64"/>
      <c r="IIA2" s="64"/>
      <c r="IIB2" s="64"/>
      <c r="IIC2" s="64"/>
      <c r="IID2" s="64"/>
      <c r="IIE2" s="64"/>
      <c r="IIF2" s="64"/>
      <c r="IIG2" s="64"/>
      <c r="IIH2" s="64"/>
      <c r="III2" s="64"/>
      <c r="IIJ2" s="64"/>
      <c r="IIK2" s="64"/>
      <c r="IIL2" s="64"/>
      <c r="IIM2" s="64"/>
      <c r="IIN2" s="64"/>
      <c r="IIO2" s="64"/>
      <c r="IIP2" s="64"/>
      <c r="IIQ2" s="64"/>
      <c r="IIR2" s="64"/>
      <c r="IIS2" s="64"/>
      <c r="IIT2" s="64"/>
      <c r="IIU2" s="64"/>
      <c r="IIV2" s="64"/>
      <c r="IIW2" s="64"/>
      <c r="IIX2" s="64"/>
      <c r="IIY2" s="64"/>
      <c r="IIZ2" s="64"/>
      <c r="IJA2" s="64"/>
      <c r="IJB2" s="64"/>
      <c r="IJC2" s="64"/>
      <c r="IJD2" s="64"/>
      <c r="IJE2" s="64"/>
      <c r="IJF2" s="64"/>
      <c r="IJG2" s="64"/>
      <c r="IJH2" s="64"/>
      <c r="IJI2" s="64"/>
      <c r="IJJ2" s="64"/>
      <c r="IJK2" s="64"/>
      <c r="IJL2" s="64"/>
      <c r="IJM2" s="64"/>
      <c r="IJN2" s="64"/>
      <c r="IJO2" s="64"/>
      <c r="IJP2" s="64"/>
      <c r="IJQ2" s="64"/>
      <c r="IJR2" s="64"/>
      <c r="IJS2" s="64"/>
      <c r="IJT2" s="64"/>
      <c r="IJU2" s="64"/>
      <c r="IJV2" s="64"/>
      <c r="IJW2" s="64"/>
      <c r="IJX2" s="64"/>
      <c r="IJY2" s="64"/>
      <c r="IJZ2" s="64"/>
      <c r="IKA2" s="64"/>
      <c r="IKB2" s="64"/>
      <c r="IKC2" s="64"/>
      <c r="IKD2" s="64"/>
      <c r="IKE2" s="64"/>
      <c r="IKF2" s="64"/>
      <c r="IKG2" s="64"/>
      <c r="IKH2" s="64"/>
      <c r="IKI2" s="64"/>
      <c r="IKJ2" s="64"/>
      <c r="IKK2" s="64"/>
      <c r="IKL2" s="64"/>
      <c r="IKM2" s="64"/>
      <c r="IKN2" s="64"/>
      <c r="IKO2" s="64"/>
      <c r="IKP2" s="64"/>
      <c r="IKQ2" s="64"/>
      <c r="IKR2" s="64"/>
      <c r="IKS2" s="64"/>
      <c r="IKT2" s="64"/>
      <c r="IKU2" s="64"/>
      <c r="IKV2" s="64"/>
      <c r="IKW2" s="64"/>
      <c r="IKX2" s="64"/>
      <c r="IKY2" s="64"/>
      <c r="IKZ2" s="64"/>
      <c r="ILA2" s="64"/>
      <c r="ILB2" s="64"/>
      <c r="ILC2" s="64"/>
      <c r="ILD2" s="64"/>
      <c r="ILE2" s="64"/>
      <c r="ILF2" s="64"/>
      <c r="ILG2" s="64"/>
      <c r="ILH2" s="64"/>
      <c r="ILI2" s="64"/>
      <c r="ILJ2" s="64"/>
      <c r="ILK2" s="64"/>
      <c r="ILL2" s="64"/>
      <c r="ILM2" s="64"/>
      <c r="ILN2" s="64"/>
      <c r="ILO2" s="64"/>
      <c r="ILP2" s="64"/>
      <c r="ILQ2" s="64"/>
      <c r="ILR2" s="64"/>
      <c r="ILS2" s="64"/>
      <c r="ILT2" s="64"/>
      <c r="ILU2" s="64"/>
      <c r="ILV2" s="64"/>
      <c r="ILW2" s="64"/>
      <c r="ILX2" s="64"/>
      <c r="ILY2" s="64"/>
      <c r="ILZ2" s="64"/>
      <c r="IMA2" s="64"/>
      <c r="IMB2" s="64"/>
      <c r="IMC2" s="64"/>
      <c r="IMD2" s="64"/>
      <c r="IME2" s="64"/>
      <c r="IMF2" s="64"/>
      <c r="IMG2" s="64"/>
      <c r="IMH2" s="64"/>
      <c r="IMI2" s="64"/>
      <c r="IMJ2" s="64"/>
      <c r="IMK2" s="64"/>
      <c r="IML2" s="64"/>
      <c r="IMM2" s="64"/>
      <c r="IMN2" s="64"/>
      <c r="IMO2" s="64"/>
      <c r="IMP2" s="64"/>
      <c r="IMQ2" s="64"/>
      <c r="IMR2" s="64"/>
      <c r="IMS2" s="64"/>
      <c r="IMT2" s="64"/>
      <c r="IMU2" s="64"/>
      <c r="IMV2" s="64"/>
      <c r="IMW2" s="64"/>
      <c r="IMX2" s="64"/>
      <c r="IMY2" s="64"/>
      <c r="IMZ2" s="64"/>
      <c r="INA2" s="64"/>
      <c r="INB2" s="64"/>
      <c r="INC2" s="64"/>
      <c r="IND2" s="64"/>
      <c r="INE2" s="64"/>
      <c r="INF2" s="64"/>
      <c r="ING2" s="64"/>
      <c r="INH2" s="64"/>
      <c r="INI2" s="64"/>
      <c r="INJ2" s="64"/>
      <c r="INK2" s="64"/>
      <c r="INL2" s="64"/>
      <c r="INM2" s="64"/>
      <c r="INN2" s="64"/>
      <c r="INO2" s="64"/>
      <c r="INP2" s="64"/>
      <c r="INQ2" s="64"/>
      <c r="INR2" s="64"/>
      <c r="INS2" s="64"/>
      <c r="INT2" s="64"/>
      <c r="INU2" s="64"/>
      <c r="INV2" s="64"/>
      <c r="INW2" s="64"/>
      <c r="INX2" s="64"/>
      <c r="INY2" s="64"/>
      <c r="INZ2" s="64"/>
      <c r="IOA2" s="64"/>
      <c r="IOB2" s="64"/>
      <c r="IOC2" s="64"/>
      <c r="IOD2" s="64"/>
      <c r="IOE2" s="64"/>
      <c r="IOF2" s="64"/>
      <c r="IOG2" s="64"/>
      <c r="IOH2" s="64"/>
      <c r="IOI2" s="64"/>
      <c r="IOJ2" s="64"/>
      <c r="IOK2" s="64"/>
      <c r="IOL2" s="64"/>
      <c r="IOM2" s="64"/>
      <c r="ION2" s="64"/>
      <c r="IOO2" s="64"/>
      <c r="IOP2" s="64"/>
      <c r="IOQ2" s="64"/>
      <c r="IOR2" s="64"/>
      <c r="IOS2" s="64"/>
      <c r="IOT2" s="64"/>
      <c r="IOU2" s="64"/>
      <c r="IOV2" s="64"/>
      <c r="IOW2" s="64"/>
      <c r="IOX2" s="64"/>
      <c r="IOY2" s="64"/>
      <c r="IOZ2" s="64"/>
      <c r="IPA2" s="64"/>
      <c r="IPB2" s="64"/>
      <c r="IPC2" s="64"/>
      <c r="IPD2" s="64"/>
      <c r="IPE2" s="64"/>
      <c r="IPF2" s="64"/>
      <c r="IPG2" s="64"/>
      <c r="IPH2" s="64"/>
      <c r="IPI2" s="64"/>
      <c r="IPJ2" s="64"/>
      <c r="IPK2" s="64"/>
      <c r="IPL2" s="64"/>
      <c r="IPM2" s="64"/>
      <c r="IPN2" s="64"/>
      <c r="IPO2" s="64"/>
      <c r="IPP2" s="64"/>
      <c r="IPQ2" s="64"/>
      <c r="IPR2" s="64"/>
      <c r="IPS2" s="64"/>
      <c r="IPT2" s="64"/>
      <c r="IPU2" s="64"/>
      <c r="IPV2" s="64"/>
      <c r="IPW2" s="64"/>
      <c r="IPX2" s="64"/>
      <c r="IPY2" s="64"/>
      <c r="IPZ2" s="64"/>
      <c r="IQA2" s="64"/>
      <c r="IQB2" s="64"/>
      <c r="IQC2" s="64"/>
      <c r="IQD2" s="64"/>
      <c r="IQE2" s="64"/>
      <c r="IQF2" s="64"/>
      <c r="IQG2" s="64"/>
      <c r="IQH2" s="64"/>
      <c r="IQI2" s="64"/>
      <c r="IQJ2" s="64"/>
      <c r="IQK2" s="64"/>
      <c r="IQL2" s="64"/>
      <c r="IQM2" s="64"/>
      <c r="IQN2" s="64"/>
      <c r="IQO2" s="64"/>
      <c r="IQP2" s="64"/>
      <c r="IQQ2" s="64"/>
      <c r="IQR2" s="64"/>
      <c r="IQS2" s="64"/>
      <c r="IQT2" s="64"/>
      <c r="IQU2" s="64"/>
      <c r="IQV2" s="64"/>
      <c r="IQW2" s="64"/>
      <c r="IQX2" s="64"/>
      <c r="IQY2" s="64"/>
      <c r="IQZ2" s="64"/>
      <c r="IRA2" s="64"/>
      <c r="IRB2" s="64"/>
      <c r="IRC2" s="64"/>
      <c r="IRD2" s="64"/>
      <c r="IRE2" s="64"/>
      <c r="IRF2" s="64"/>
      <c r="IRG2" s="64"/>
      <c r="IRH2" s="64"/>
      <c r="IRI2" s="64"/>
      <c r="IRJ2" s="64"/>
      <c r="IRK2" s="64"/>
      <c r="IRL2" s="64"/>
      <c r="IRM2" s="64"/>
      <c r="IRN2" s="64"/>
      <c r="IRO2" s="64"/>
      <c r="IRP2" s="64"/>
      <c r="IRQ2" s="64"/>
      <c r="IRR2" s="64"/>
      <c r="IRS2" s="64"/>
      <c r="IRT2" s="64"/>
      <c r="IRU2" s="64"/>
      <c r="IRV2" s="64"/>
      <c r="IRW2" s="64"/>
      <c r="IRX2" s="64"/>
      <c r="IRY2" s="64"/>
      <c r="IRZ2" s="64"/>
      <c r="ISA2" s="64"/>
      <c r="ISB2" s="64"/>
      <c r="ISC2" s="64"/>
      <c r="ISD2" s="64"/>
      <c r="ISE2" s="64"/>
      <c r="ISF2" s="64"/>
      <c r="ISG2" s="64"/>
      <c r="ISH2" s="64"/>
      <c r="ISI2" s="64"/>
      <c r="ISJ2" s="64"/>
      <c r="ISK2" s="64"/>
      <c r="ISL2" s="64"/>
      <c r="ISM2" s="64"/>
      <c r="ISN2" s="64"/>
      <c r="ISO2" s="64"/>
      <c r="ISP2" s="64"/>
      <c r="ISQ2" s="64"/>
      <c r="ISR2" s="64"/>
      <c r="ISS2" s="64"/>
      <c r="IST2" s="64"/>
      <c r="ISU2" s="64"/>
      <c r="ISV2" s="64"/>
      <c r="ISW2" s="64"/>
      <c r="ISX2" s="64"/>
      <c r="ISY2" s="64"/>
      <c r="ISZ2" s="64"/>
      <c r="ITA2" s="64"/>
      <c r="ITB2" s="64"/>
      <c r="ITC2" s="64"/>
      <c r="ITD2" s="64"/>
      <c r="ITE2" s="64"/>
      <c r="ITF2" s="64"/>
      <c r="ITG2" s="64"/>
      <c r="ITH2" s="64"/>
      <c r="ITI2" s="64"/>
      <c r="ITJ2" s="64"/>
      <c r="ITK2" s="64"/>
      <c r="ITL2" s="64"/>
      <c r="ITM2" s="64"/>
      <c r="ITN2" s="64"/>
      <c r="ITO2" s="64"/>
      <c r="ITP2" s="64"/>
      <c r="ITQ2" s="64"/>
      <c r="ITR2" s="64"/>
      <c r="ITS2" s="64"/>
      <c r="ITT2" s="64"/>
      <c r="ITU2" s="64"/>
      <c r="ITV2" s="64"/>
      <c r="ITW2" s="64"/>
      <c r="ITX2" s="64"/>
      <c r="ITY2" s="64"/>
      <c r="ITZ2" s="64"/>
      <c r="IUA2" s="64"/>
      <c r="IUB2" s="64"/>
      <c r="IUC2" s="64"/>
      <c r="IUD2" s="64"/>
      <c r="IUE2" s="64"/>
      <c r="IUF2" s="64"/>
      <c r="IUG2" s="64"/>
      <c r="IUH2" s="64"/>
      <c r="IUI2" s="64"/>
      <c r="IUJ2" s="64"/>
      <c r="IUK2" s="64"/>
      <c r="IUL2" s="64"/>
      <c r="IUM2" s="64"/>
      <c r="IUN2" s="64"/>
      <c r="IUO2" s="64"/>
      <c r="IUP2" s="64"/>
      <c r="IUQ2" s="64"/>
      <c r="IUR2" s="64"/>
      <c r="IUS2" s="64"/>
      <c r="IUT2" s="64"/>
      <c r="IUU2" s="64"/>
      <c r="IUV2" s="64"/>
      <c r="IUW2" s="64"/>
      <c r="IUX2" s="64"/>
      <c r="IUY2" s="64"/>
      <c r="IUZ2" s="64"/>
      <c r="IVA2" s="64"/>
      <c r="IVB2" s="64"/>
      <c r="IVC2" s="64"/>
      <c r="IVD2" s="64"/>
      <c r="IVE2" s="64"/>
      <c r="IVF2" s="64"/>
      <c r="IVG2" s="64"/>
      <c r="IVH2" s="64"/>
      <c r="IVI2" s="64"/>
      <c r="IVJ2" s="64"/>
      <c r="IVK2" s="64"/>
      <c r="IVL2" s="64"/>
      <c r="IVM2" s="64"/>
      <c r="IVN2" s="64"/>
      <c r="IVO2" s="64"/>
      <c r="IVP2" s="64"/>
      <c r="IVQ2" s="64"/>
      <c r="IVR2" s="64"/>
      <c r="IVS2" s="64"/>
      <c r="IVT2" s="64"/>
      <c r="IVU2" s="64"/>
      <c r="IVV2" s="64"/>
      <c r="IVW2" s="64"/>
      <c r="IVX2" s="64"/>
      <c r="IVY2" s="64"/>
      <c r="IVZ2" s="64"/>
      <c r="IWA2" s="64"/>
      <c r="IWB2" s="64"/>
      <c r="IWC2" s="64"/>
      <c r="IWD2" s="64"/>
      <c r="IWE2" s="64"/>
      <c r="IWF2" s="64"/>
      <c r="IWG2" s="64"/>
      <c r="IWH2" s="64"/>
      <c r="IWI2" s="64"/>
      <c r="IWJ2" s="64"/>
      <c r="IWK2" s="64"/>
      <c r="IWL2" s="64"/>
      <c r="IWM2" s="64"/>
      <c r="IWN2" s="64"/>
      <c r="IWO2" s="64"/>
      <c r="IWP2" s="64"/>
      <c r="IWQ2" s="64"/>
      <c r="IWR2" s="64"/>
      <c r="IWS2" s="64"/>
      <c r="IWT2" s="64"/>
      <c r="IWU2" s="64"/>
      <c r="IWV2" s="64"/>
      <c r="IWW2" s="64"/>
      <c r="IWX2" s="64"/>
      <c r="IWY2" s="64"/>
      <c r="IWZ2" s="64"/>
      <c r="IXA2" s="64"/>
      <c r="IXB2" s="64"/>
      <c r="IXC2" s="64"/>
      <c r="IXD2" s="64"/>
      <c r="IXE2" s="64"/>
      <c r="IXF2" s="64"/>
      <c r="IXG2" s="64"/>
      <c r="IXH2" s="64"/>
      <c r="IXI2" s="64"/>
      <c r="IXJ2" s="64"/>
      <c r="IXK2" s="64"/>
      <c r="IXL2" s="64"/>
      <c r="IXM2" s="64"/>
      <c r="IXN2" s="64"/>
      <c r="IXO2" s="64"/>
      <c r="IXP2" s="64"/>
      <c r="IXQ2" s="64"/>
      <c r="IXR2" s="64"/>
      <c r="IXS2" s="64"/>
      <c r="IXT2" s="64"/>
      <c r="IXU2" s="64"/>
      <c r="IXV2" s="64"/>
      <c r="IXW2" s="64"/>
      <c r="IXX2" s="64"/>
      <c r="IXY2" s="64"/>
      <c r="IXZ2" s="64"/>
      <c r="IYA2" s="64"/>
      <c r="IYB2" s="64"/>
      <c r="IYC2" s="64"/>
      <c r="IYD2" s="64"/>
      <c r="IYE2" s="64"/>
      <c r="IYF2" s="64"/>
      <c r="IYG2" s="64"/>
      <c r="IYH2" s="64"/>
      <c r="IYI2" s="64"/>
      <c r="IYJ2" s="64"/>
      <c r="IYK2" s="64"/>
      <c r="IYL2" s="64"/>
      <c r="IYM2" s="64"/>
      <c r="IYN2" s="64"/>
      <c r="IYO2" s="64"/>
      <c r="IYP2" s="64"/>
      <c r="IYQ2" s="64"/>
      <c r="IYR2" s="64"/>
      <c r="IYS2" s="64"/>
      <c r="IYT2" s="64"/>
      <c r="IYU2" s="64"/>
      <c r="IYV2" s="64"/>
      <c r="IYW2" s="64"/>
      <c r="IYX2" s="64"/>
      <c r="IYY2" s="64"/>
      <c r="IYZ2" s="64"/>
      <c r="IZA2" s="64"/>
      <c r="IZB2" s="64"/>
      <c r="IZC2" s="64"/>
      <c r="IZD2" s="64"/>
      <c r="IZE2" s="64"/>
      <c r="IZF2" s="64"/>
      <c r="IZG2" s="64"/>
      <c r="IZH2" s="64"/>
      <c r="IZI2" s="64"/>
      <c r="IZJ2" s="64"/>
      <c r="IZK2" s="64"/>
      <c r="IZL2" s="64"/>
      <c r="IZM2" s="64"/>
      <c r="IZN2" s="64"/>
      <c r="IZO2" s="64"/>
      <c r="IZP2" s="64"/>
      <c r="IZQ2" s="64"/>
      <c r="IZR2" s="64"/>
      <c r="IZS2" s="64"/>
      <c r="IZT2" s="64"/>
      <c r="IZU2" s="64"/>
      <c r="IZV2" s="64"/>
      <c r="IZW2" s="64"/>
      <c r="IZX2" s="64"/>
      <c r="IZY2" s="64"/>
      <c r="IZZ2" s="64"/>
      <c r="JAA2" s="64"/>
      <c r="JAB2" s="64"/>
      <c r="JAC2" s="64"/>
      <c r="JAD2" s="64"/>
      <c r="JAE2" s="64"/>
      <c r="JAF2" s="64"/>
      <c r="JAG2" s="64"/>
      <c r="JAH2" s="64"/>
      <c r="JAI2" s="64"/>
      <c r="JAJ2" s="64"/>
      <c r="JAK2" s="64"/>
      <c r="JAL2" s="64"/>
      <c r="JAM2" s="64"/>
      <c r="JAN2" s="64"/>
      <c r="JAO2" s="64"/>
      <c r="JAP2" s="64"/>
      <c r="JAQ2" s="64"/>
      <c r="JAR2" s="64"/>
      <c r="JAS2" s="64"/>
      <c r="JAT2" s="64"/>
      <c r="JAU2" s="64"/>
      <c r="JAV2" s="64"/>
      <c r="JAW2" s="64"/>
      <c r="JAX2" s="64"/>
      <c r="JAY2" s="64"/>
      <c r="JAZ2" s="64"/>
      <c r="JBA2" s="64"/>
      <c r="JBB2" s="64"/>
      <c r="JBC2" s="64"/>
      <c r="JBD2" s="64"/>
      <c r="JBE2" s="64"/>
      <c r="JBF2" s="64"/>
      <c r="JBG2" s="64"/>
      <c r="JBH2" s="64"/>
      <c r="JBI2" s="64"/>
      <c r="JBJ2" s="64"/>
      <c r="JBK2" s="64"/>
      <c r="JBL2" s="64"/>
      <c r="JBM2" s="64"/>
      <c r="JBN2" s="64"/>
      <c r="JBO2" s="64"/>
      <c r="JBP2" s="64"/>
      <c r="JBQ2" s="64"/>
      <c r="JBR2" s="64"/>
      <c r="JBS2" s="64"/>
      <c r="JBT2" s="64"/>
      <c r="JBU2" s="64"/>
      <c r="JBV2" s="64"/>
      <c r="JBW2" s="64"/>
      <c r="JBX2" s="64"/>
      <c r="JBY2" s="64"/>
      <c r="JBZ2" s="64"/>
      <c r="JCA2" s="64"/>
      <c r="JCB2" s="64"/>
      <c r="JCC2" s="64"/>
      <c r="JCD2" s="64"/>
      <c r="JCE2" s="64"/>
      <c r="JCF2" s="64"/>
      <c r="JCG2" s="64"/>
      <c r="JCH2" s="64"/>
      <c r="JCI2" s="64"/>
      <c r="JCJ2" s="64"/>
      <c r="JCK2" s="64"/>
      <c r="JCL2" s="64"/>
      <c r="JCM2" s="64"/>
      <c r="JCN2" s="64"/>
      <c r="JCO2" s="64"/>
      <c r="JCP2" s="64"/>
      <c r="JCQ2" s="64"/>
      <c r="JCR2" s="64"/>
      <c r="JCS2" s="64"/>
      <c r="JCT2" s="64"/>
      <c r="JCU2" s="64"/>
      <c r="JCV2" s="64"/>
      <c r="JCW2" s="64"/>
      <c r="JCX2" s="64"/>
      <c r="JCY2" s="64"/>
      <c r="JCZ2" s="64"/>
      <c r="JDA2" s="64"/>
      <c r="JDB2" s="64"/>
      <c r="JDC2" s="64"/>
      <c r="JDD2" s="64"/>
      <c r="JDE2" s="64"/>
      <c r="JDF2" s="64"/>
      <c r="JDG2" s="64"/>
      <c r="JDH2" s="64"/>
      <c r="JDI2" s="64"/>
      <c r="JDJ2" s="64"/>
      <c r="JDK2" s="64"/>
      <c r="JDL2" s="64"/>
      <c r="JDM2" s="64"/>
      <c r="JDN2" s="64"/>
      <c r="JDO2" s="64"/>
      <c r="JDP2" s="64"/>
      <c r="JDQ2" s="64"/>
      <c r="JDR2" s="64"/>
      <c r="JDS2" s="64"/>
      <c r="JDT2" s="64"/>
      <c r="JDU2" s="64"/>
      <c r="JDV2" s="64"/>
      <c r="JDW2" s="64"/>
      <c r="JDX2" s="64"/>
      <c r="JDY2" s="64"/>
      <c r="JDZ2" s="64"/>
      <c r="JEA2" s="64"/>
      <c r="JEB2" s="64"/>
      <c r="JEC2" s="64"/>
      <c r="JED2" s="64"/>
      <c r="JEE2" s="64"/>
      <c r="JEF2" s="64"/>
      <c r="JEG2" s="64"/>
      <c r="JEH2" s="64"/>
      <c r="JEI2" s="64"/>
      <c r="JEJ2" s="64"/>
      <c r="JEK2" s="64"/>
      <c r="JEL2" s="64"/>
      <c r="JEM2" s="64"/>
      <c r="JEN2" s="64"/>
      <c r="JEO2" s="64"/>
      <c r="JEP2" s="64"/>
      <c r="JEQ2" s="64"/>
      <c r="JER2" s="64"/>
      <c r="JES2" s="64"/>
      <c r="JET2" s="64"/>
      <c r="JEU2" s="64"/>
      <c r="JEV2" s="64"/>
      <c r="JEW2" s="64"/>
      <c r="JEX2" s="64"/>
      <c r="JEY2" s="64"/>
      <c r="JEZ2" s="64"/>
      <c r="JFA2" s="64"/>
      <c r="JFB2" s="64"/>
      <c r="JFC2" s="64"/>
      <c r="JFD2" s="64"/>
      <c r="JFE2" s="64"/>
      <c r="JFF2" s="64"/>
      <c r="JFG2" s="64"/>
      <c r="JFH2" s="64"/>
      <c r="JFI2" s="64"/>
      <c r="JFJ2" s="64"/>
      <c r="JFK2" s="64"/>
      <c r="JFL2" s="64"/>
      <c r="JFM2" s="64"/>
      <c r="JFN2" s="64"/>
      <c r="JFO2" s="64"/>
      <c r="JFP2" s="64"/>
      <c r="JFQ2" s="64"/>
      <c r="JFR2" s="64"/>
      <c r="JFS2" s="64"/>
      <c r="JFT2" s="64"/>
      <c r="JFU2" s="64"/>
      <c r="JFV2" s="64"/>
      <c r="JFW2" s="64"/>
      <c r="JFX2" s="64"/>
      <c r="JFY2" s="64"/>
      <c r="JFZ2" s="64"/>
      <c r="JGA2" s="64"/>
      <c r="JGB2" s="64"/>
      <c r="JGC2" s="64"/>
      <c r="JGD2" s="64"/>
      <c r="JGE2" s="64"/>
      <c r="JGF2" s="64"/>
      <c r="JGG2" s="64"/>
      <c r="JGH2" s="64"/>
      <c r="JGI2" s="64"/>
      <c r="JGJ2" s="64"/>
      <c r="JGK2" s="64"/>
      <c r="JGL2" s="64"/>
      <c r="JGM2" s="64"/>
      <c r="JGN2" s="64"/>
      <c r="JGO2" s="64"/>
      <c r="JGP2" s="64"/>
      <c r="JGQ2" s="64"/>
      <c r="JGR2" s="64"/>
      <c r="JGS2" s="64"/>
      <c r="JGT2" s="64"/>
      <c r="JGU2" s="64"/>
      <c r="JGV2" s="64"/>
      <c r="JGW2" s="64"/>
      <c r="JGX2" s="64"/>
      <c r="JGY2" s="64"/>
      <c r="JGZ2" s="64"/>
      <c r="JHA2" s="64"/>
      <c r="JHB2" s="64"/>
      <c r="JHC2" s="64"/>
      <c r="JHD2" s="64"/>
      <c r="JHE2" s="64"/>
      <c r="JHF2" s="64"/>
      <c r="JHG2" s="64"/>
      <c r="JHH2" s="64"/>
      <c r="JHI2" s="64"/>
      <c r="JHJ2" s="64"/>
      <c r="JHK2" s="64"/>
      <c r="JHL2" s="64"/>
      <c r="JHM2" s="64"/>
      <c r="JHN2" s="64"/>
      <c r="JHO2" s="64"/>
      <c r="JHP2" s="64"/>
      <c r="JHQ2" s="64"/>
      <c r="JHR2" s="64"/>
      <c r="JHS2" s="64"/>
      <c r="JHT2" s="64"/>
      <c r="JHU2" s="64"/>
      <c r="JHV2" s="64"/>
      <c r="JHW2" s="64"/>
      <c r="JHX2" s="64"/>
      <c r="JHY2" s="64"/>
      <c r="JHZ2" s="64"/>
      <c r="JIA2" s="64"/>
      <c r="JIB2" s="64"/>
      <c r="JIC2" s="64"/>
      <c r="JID2" s="64"/>
      <c r="JIE2" s="64"/>
      <c r="JIF2" s="64"/>
      <c r="JIG2" s="64"/>
      <c r="JIH2" s="64"/>
      <c r="JII2" s="64"/>
      <c r="JIJ2" s="64"/>
      <c r="JIK2" s="64"/>
      <c r="JIL2" s="64"/>
      <c r="JIM2" s="64"/>
      <c r="JIN2" s="64"/>
      <c r="JIO2" s="64"/>
      <c r="JIP2" s="64"/>
      <c r="JIQ2" s="64"/>
      <c r="JIR2" s="64"/>
      <c r="JIS2" s="64"/>
      <c r="JIT2" s="64"/>
      <c r="JIU2" s="64"/>
      <c r="JIV2" s="64"/>
      <c r="JIW2" s="64"/>
      <c r="JIX2" s="64"/>
      <c r="JIY2" s="64"/>
      <c r="JIZ2" s="64"/>
      <c r="JJA2" s="64"/>
      <c r="JJB2" s="64"/>
      <c r="JJC2" s="64"/>
      <c r="JJD2" s="64"/>
      <c r="JJE2" s="64"/>
      <c r="JJF2" s="64"/>
      <c r="JJG2" s="64"/>
      <c r="JJH2" s="64"/>
      <c r="JJI2" s="64"/>
      <c r="JJJ2" s="64"/>
      <c r="JJK2" s="64"/>
      <c r="JJL2" s="64"/>
      <c r="JJM2" s="64"/>
      <c r="JJN2" s="64"/>
      <c r="JJO2" s="64"/>
      <c r="JJP2" s="64"/>
      <c r="JJQ2" s="64"/>
      <c r="JJR2" s="64"/>
      <c r="JJS2" s="64"/>
      <c r="JJT2" s="64"/>
      <c r="JJU2" s="64"/>
      <c r="JJV2" s="64"/>
      <c r="JJW2" s="64"/>
      <c r="JJX2" s="64"/>
      <c r="JJY2" s="64"/>
      <c r="JJZ2" s="64"/>
      <c r="JKA2" s="64"/>
      <c r="JKB2" s="64"/>
      <c r="JKC2" s="64"/>
      <c r="JKD2" s="64"/>
      <c r="JKE2" s="64"/>
      <c r="JKF2" s="64"/>
      <c r="JKG2" s="64"/>
      <c r="JKH2" s="64"/>
      <c r="JKI2" s="64"/>
      <c r="JKJ2" s="64"/>
      <c r="JKK2" s="64"/>
      <c r="JKL2" s="64"/>
      <c r="JKM2" s="64"/>
      <c r="JKN2" s="64"/>
      <c r="JKO2" s="64"/>
      <c r="JKP2" s="64"/>
      <c r="JKQ2" s="64"/>
      <c r="JKR2" s="64"/>
      <c r="JKS2" s="64"/>
      <c r="JKT2" s="64"/>
      <c r="JKU2" s="64"/>
      <c r="JKV2" s="64"/>
      <c r="JKW2" s="64"/>
      <c r="JKX2" s="64"/>
      <c r="JKY2" s="64"/>
      <c r="JKZ2" s="64"/>
      <c r="JLA2" s="64"/>
      <c r="JLB2" s="64"/>
      <c r="JLC2" s="64"/>
      <c r="JLD2" s="64"/>
      <c r="JLE2" s="64"/>
      <c r="JLF2" s="64"/>
      <c r="JLG2" s="64"/>
      <c r="JLH2" s="64"/>
      <c r="JLI2" s="64"/>
      <c r="JLJ2" s="64"/>
      <c r="JLK2" s="64"/>
      <c r="JLL2" s="64"/>
      <c r="JLM2" s="64"/>
      <c r="JLN2" s="64"/>
      <c r="JLO2" s="64"/>
      <c r="JLP2" s="64"/>
      <c r="JLQ2" s="64"/>
      <c r="JLR2" s="64"/>
      <c r="JLS2" s="64"/>
      <c r="JLT2" s="64"/>
      <c r="JLU2" s="64"/>
      <c r="JLV2" s="64"/>
      <c r="JLW2" s="64"/>
      <c r="JLX2" s="64"/>
      <c r="JLY2" s="64"/>
      <c r="JLZ2" s="64"/>
      <c r="JMA2" s="64"/>
      <c r="JMB2" s="64"/>
      <c r="JMC2" s="64"/>
      <c r="JMD2" s="64"/>
      <c r="JME2" s="64"/>
      <c r="JMF2" s="64"/>
      <c r="JMG2" s="64"/>
      <c r="JMH2" s="64"/>
      <c r="JMI2" s="64"/>
      <c r="JMJ2" s="64"/>
      <c r="JMK2" s="64"/>
      <c r="JML2" s="64"/>
      <c r="JMM2" s="64"/>
      <c r="JMN2" s="64"/>
      <c r="JMO2" s="64"/>
      <c r="JMP2" s="64"/>
      <c r="JMQ2" s="64"/>
      <c r="JMR2" s="64"/>
      <c r="JMS2" s="64"/>
      <c r="JMT2" s="64"/>
      <c r="JMU2" s="64"/>
      <c r="JMV2" s="64"/>
      <c r="JMW2" s="64"/>
      <c r="JMX2" s="64"/>
      <c r="JMY2" s="64"/>
      <c r="JMZ2" s="64"/>
      <c r="JNA2" s="64"/>
      <c r="JNB2" s="64"/>
      <c r="JNC2" s="64"/>
      <c r="JND2" s="64"/>
      <c r="JNE2" s="64"/>
      <c r="JNF2" s="64"/>
      <c r="JNG2" s="64"/>
      <c r="JNH2" s="64"/>
      <c r="JNI2" s="64"/>
      <c r="JNJ2" s="64"/>
      <c r="JNK2" s="64"/>
      <c r="JNL2" s="64"/>
      <c r="JNM2" s="64"/>
      <c r="JNN2" s="64"/>
      <c r="JNO2" s="64"/>
      <c r="JNP2" s="64"/>
      <c r="JNQ2" s="64"/>
      <c r="JNR2" s="64"/>
      <c r="JNS2" s="64"/>
      <c r="JNT2" s="64"/>
      <c r="JNU2" s="64"/>
      <c r="JNV2" s="64"/>
      <c r="JNW2" s="64"/>
      <c r="JNX2" s="64"/>
      <c r="JNY2" s="64"/>
      <c r="JNZ2" s="64"/>
      <c r="JOA2" s="64"/>
      <c r="JOB2" s="64"/>
      <c r="JOC2" s="64"/>
      <c r="JOD2" s="64"/>
      <c r="JOE2" s="64"/>
      <c r="JOF2" s="64"/>
      <c r="JOG2" s="64"/>
      <c r="JOH2" s="64"/>
      <c r="JOI2" s="64"/>
      <c r="JOJ2" s="64"/>
      <c r="JOK2" s="64"/>
      <c r="JOL2" s="64"/>
      <c r="JOM2" s="64"/>
      <c r="JON2" s="64"/>
      <c r="JOO2" s="64"/>
      <c r="JOP2" s="64"/>
      <c r="JOQ2" s="64"/>
      <c r="JOR2" s="64"/>
      <c r="JOS2" s="64"/>
      <c r="JOT2" s="64"/>
      <c r="JOU2" s="64"/>
      <c r="JOV2" s="64"/>
      <c r="JOW2" s="64"/>
      <c r="JOX2" s="64"/>
      <c r="JOY2" s="64"/>
      <c r="JOZ2" s="64"/>
      <c r="JPA2" s="64"/>
      <c r="JPB2" s="64"/>
      <c r="JPC2" s="64"/>
      <c r="JPD2" s="64"/>
      <c r="JPE2" s="64"/>
      <c r="JPF2" s="64"/>
      <c r="JPG2" s="64"/>
      <c r="JPH2" s="64"/>
      <c r="JPI2" s="64"/>
      <c r="JPJ2" s="64"/>
      <c r="JPK2" s="64"/>
      <c r="JPL2" s="64"/>
      <c r="JPM2" s="64"/>
      <c r="JPN2" s="64"/>
      <c r="JPO2" s="64"/>
      <c r="JPP2" s="64"/>
      <c r="JPQ2" s="64"/>
      <c r="JPR2" s="64"/>
      <c r="JPS2" s="64"/>
      <c r="JPT2" s="64"/>
      <c r="JPU2" s="64"/>
      <c r="JPV2" s="64"/>
      <c r="JPW2" s="64"/>
      <c r="JPX2" s="64"/>
      <c r="JPY2" s="64"/>
      <c r="JPZ2" s="64"/>
      <c r="JQA2" s="64"/>
      <c r="JQB2" s="64"/>
      <c r="JQC2" s="64"/>
      <c r="JQD2" s="64"/>
      <c r="JQE2" s="64"/>
      <c r="JQF2" s="64"/>
      <c r="JQG2" s="64"/>
      <c r="JQH2" s="64"/>
      <c r="JQI2" s="64"/>
      <c r="JQJ2" s="64"/>
      <c r="JQK2" s="64"/>
      <c r="JQL2" s="64"/>
      <c r="JQM2" s="64"/>
      <c r="JQN2" s="64"/>
      <c r="JQO2" s="64"/>
      <c r="JQP2" s="64"/>
      <c r="JQQ2" s="64"/>
      <c r="JQR2" s="64"/>
      <c r="JQS2" s="64"/>
      <c r="JQT2" s="64"/>
      <c r="JQU2" s="64"/>
      <c r="JQV2" s="64"/>
      <c r="JQW2" s="64"/>
      <c r="JQX2" s="64"/>
      <c r="JQY2" s="64"/>
      <c r="JQZ2" s="64"/>
      <c r="JRA2" s="64"/>
      <c r="JRB2" s="64"/>
      <c r="JRC2" s="64"/>
      <c r="JRD2" s="64"/>
      <c r="JRE2" s="64"/>
      <c r="JRF2" s="64"/>
      <c r="JRG2" s="64"/>
      <c r="JRH2" s="64"/>
      <c r="JRI2" s="64"/>
      <c r="JRJ2" s="64"/>
      <c r="JRK2" s="64"/>
      <c r="JRL2" s="64"/>
      <c r="JRM2" s="64"/>
      <c r="JRN2" s="64"/>
      <c r="JRO2" s="64"/>
      <c r="JRP2" s="64"/>
      <c r="JRQ2" s="64"/>
      <c r="JRR2" s="64"/>
      <c r="JRS2" s="64"/>
      <c r="JRT2" s="64"/>
      <c r="JRU2" s="64"/>
      <c r="JRV2" s="64"/>
      <c r="JRW2" s="64"/>
      <c r="JRX2" s="64"/>
      <c r="JRY2" s="64"/>
      <c r="JRZ2" s="64"/>
      <c r="JSA2" s="64"/>
      <c r="JSB2" s="64"/>
      <c r="JSC2" s="64"/>
      <c r="JSD2" s="64"/>
      <c r="JSE2" s="64"/>
      <c r="JSF2" s="64"/>
      <c r="JSG2" s="64"/>
      <c r="JSH2" s="64"/>
      <c r="JSI2" s="64"/>
      <c r="JSJ2" s="64"/>
      <c r="JSK2" s="64"/>
      <c r="JSL2" s="64"/>
      <c r="JSM2" s="64"/>
      <c r="JSN2" s="64"/>
      <c r="JSO2" s="64"/>
      <c r="JSP2" s="64"/>
      <c r="JSQ2" s="64"/>
      <c r="JSR2" s="64"/>
      <c r="JSS2" s="64"/>
      <c r="JST2" s="64"/>
      <c r="JSU2" s="64"/>
      <c r="JSV2" s="64"/>
      <c r="JSW2" s="64"/>
      <c r="JSX2" s="64"/>
      <c r="JSY2" s="64"/>
      <c r="JSZ2" s="64"/>
      <c r="JTA2" s="64"/>
      <c r="JTB2" s="64"/>
      <c r="JTC2" s="64"/>
      <c r="JTD2" s="64"/>
      <c r="JTE2" s="64"/>
      <c r="JTF2" s="64"/>
      <c r="JTG2" s="64"/>
      <c r="JTH2" s="64"/>
      <c r="JTI2" s="64"/>
      <c r="JTJ2" s="64"/>
      <c r="JTK2" s="64"/>
      <c r="JTL2" s="64"/>
      <c r="JTM2" s="64"/>
      <c r="JTN2" s="64"/>
      <c r="JTO2" s="64"/>
      <c r="JTP2" s="64"/>
      <c r="JTQ2" s="64"/>
      <c r="JTR2" s="64"/>
      <c r="JTS2" s="64"/>
      <c r="JTT2" s="64"/>
      <c r="JTU2" s="64"/>
      <c r="JTV2" s="64"/>
      <c r="JTW2" s="64"/>
      <c r="JTX2" s="64"/>
      <c r="JTY2" s="64"/>
      <c r="JTZ2" s="64"/>
      <c r="JUA2" s="64"/>
      <c r="JUB2" s="64"/>
      <c r="JUC2" s="64"/>
      <c r="JUD2" s="64"/>
      <c r="JUE2" s="64"/>
      <c r="JUF2" s="64"/>
      <c r="JUG2" s="64"/>
      <c r="JUH2" s="64"/>
      <c r="JUI2" s="64"/>
      <c r="JUJ2" s="64"/>
      <c r="JUK2" s="64"/>
      <c r="JUL2" s="64"/>
      <c r="JUM2" s="64"/>
      <c r="JUN2" s="64"/>
      <c r="JUO2" s="64"/>
      <c r="JUP2" s="64"/>
      <c r="JUQ2" s="64"/>
      <c r="JUR2" s="64"/>
      <c r="JUS2" s="64"/>
      <c r="JUT2" s="64"/>
      <c r="JUU2" s="64"/>
      <c r="JUV2" s="64"/>
      <c r="JUW2" s="64"/>
      <c r="JUX2" s="64"/>
      <c r="JUY2" s="64"/>
      <c r="JUZ2" s="64"/>
      <c r="JVA2" s="64"/>
      <c r="JVB2" s="64"/>
      <c r="JVC2" s="64"/>
      <c r="JVD2" s="64"/>
      <c r="JVE2" s="64"/>
      <c r="JVF2" s="64"/>
      <c r="JVG2" s="64"/>
      <c r="JVH2" s="64"/>
      <c r="JVI2" s="64"/>
      <c r="JVJ2" s="64"/>
      <c r="JVK2" s="64"/>
      <c r="JVL2" s="64"/>
      <c r="JVM2" s="64"/>
      <c r="JVN2" s="64"/>
      <c r="JVO2" s="64"/>
      <c r="JVP2" s="64"/>
      <c r="JVQ2" s="64"/>
      <c r="JVR2" s="64"/>
      <c r="JVS2" s="64"/>
      <c r="JVT2" s="64"/>
      <c r="JVU2" s="64"/>
      <c r="JVV2" s="64"/>
      <c r="JVW2" s="64"/>
      <c r="JVX2" s="64"/>
      <c r="JVY2" s="64"/>
      <c r="JVZ2" s="64"/>
      <c r="JWA2" s="64"/>
      <c r="JWB2" s="64"/>
      <c r="JWC2" s="64"/>
      <c r="JWD2" s="64"/>
      <c r="JWE2" s="64"/>
      <c r="JWF2" s="64"/>
      <c r="JWG2" s="64"/>
      <c r="JWH2" s="64"/>
      <c r="JWI2" s="64"/>
      <c r="JWJ2" s="64"/>
      <c r="JWK2" s="64"/>
      <c r="JWL2" s="64"/>
      <c r="JWM2" s="64"/>
      <c r="JWN2" s="64"/>
      <c r="JWO2" s="64"/>
      <c r="JWP2" s="64"/>
      <c r="JWQ2" s="64"/>
      <c r="JWR2" s="64"/>
      <c r="JWS2" s="64"/>
      <c r="JWT2" s="64"/>
      <c r="JWU2" s="64"/>
      <c r="JWV2" s="64"/>
      <c r="JWW2" s="64"/>
      <c r="JWX2" s="64"/>
      <c r="JWY2" s="64"/>
      <c r="JWZ2" s="64"/>
      <c r="JXA2" s="64"/>
      <c r="JXB2" s="64"/>
      <c r="JXC2" s="64"/>
      <c r="JXD2" s="64"/>
      <c r="JXE2" s="64"/>
      <c r="JXF2" s="64"/>
      <c r="JXG2" s="64"/>
      <c r="JXH2" s="64"/>
      <c r="JXI2" s="64"/>
      <c r="JXJ2" s="64"/>
      <c r="JXK2" s="64"/>
      <c r="JXL2" s="64"/>
      <c r="JXM2" s="64"/>
      <c r="JXN2" s="64"/>
      <c r="JXO2" s="64"/>
      <c r="JXP2" s="64"/>
      <c r="JXQ2" s="64"/>
      <c r="JXR2" s="64"/>
      <c r="JXS2" s="64"/>
      <c r="JXT2" s="64"/>
      <c r="JXU2" s="64"/>
      <c r="JXV2" s="64"/>
      <c r="JXW2" s="64"/>
      <c r="JXX2" s="64"/>
      <c r="JXY2" s="64"/>
      <c r="JXZ2" s="64"/>
      <c r="JYA2" s="64"/>
      <c r="JYB2" s="64"/>
      <c r="JYC2" s="64"/>
      <c r="JYD2" s="64"/>
      <c r="JYE2" s="64"/>
      <c r="JYF2" s="64"/>
      <c r="JYG2" s="64"/>
      <c r="JYH2" s="64"/>
      <c r="JYI2" s="64"/>
      <c r="JYJ2" s="64"/>
      <c r="JYK2" s="64"/>
      <c r="JYL2" s="64"/>
      <c r="JYM2" s="64"/>
      <c r="JYN2" s="64"/>
      <c r="JYO2" s="64"/>
      <c r="JYP2" s="64"/>
      <c r="JYQ2" s="64"/>
      <c r="JYR2" s="64"/>
      <c r="JYS2" s="64"/>
      <c r="JYT2" s="64"/>
      <c r="JYU2" s="64"/>
      <c r="JYV2" s="64"/>
      <c r="JYW2" s="64"/>
      <c r="JYX2" s="64"/>
      <c r="JYY2" s="64"/>
      <c r="JYZ2" s="64"/>
      <c r="JZA2" s="64"/>
      <c r="JZB2" s="64"/>
      <c r="JZC2" s="64"/>
      <c r="JZD2" s="64"/>
      <c r="JZE2" s="64"/>
      <c r="JZF2" s="64"/>
      <c r="JZG2" s="64"/>
      <c r="JZH2" s="64"/>
      <c r="JZI2" s="64"/>
      <c r="JZJ2" s="64"/>
      <c r="JZK2" s="64"/>
      <c r="JZL2" s="64"/>
      <c r="JZM2" s="64"/>
      <c r="JZN2" s="64"/>
      <c r="JZO2" s="64"/>
      <c r="JZP2" s="64"/>
      <c r="JZQ2" s="64"/>
      <c r="JZR2" s="64"/>
      <c r="JZS2" s="64"/>
      <c r="JZT2" s="64"/>
      <c r="JZU2" s="64"/>
      <c r="JZV2" s="64"/>
      <c r="JZW2" s="64"/>
      <c r="JZX2" s="64"/>
      <c r="JZY2" s="64"/>
      <c r="JZZ2" s="64"/>
      <c r="KAA2" s="64"/>
      <c r="KAB2" s="64"/>
      <c r="KAC2" s="64"/>
      <c r="KAD2" s="64"/>
      <c r="KAE2" s="64"/>
      <c r="KAF2" s="64"/>
      <c r="KAG2" s="64"/>
      <c r="KAH2" s="64"/>
      <c r="KAI2" s="64"/>
      <c r="KAJ2" s="64"/>
      <c r="KAK2" s="64"/>
      <c r="KAL2" s="64"/>
      <c r="KAM2" s="64"/>
      <c r="KAN2" s="64"/>
      <c r="KAO2" s="64"/>
      <c r="KAP2" s="64"/>
      <c r="KAQ2" s="64"/>
      <c r="KAR2" s="64"/>
      <c r="KAS2" s="64"/>
      <c r="KAT2" s="64"/>
      <c r="KAU2" s="64"/>
      <c r="KAV2" s="64"/>
      <c r="KAW2" s="64"/>
      <c r="KAX2" s="64"/>
      <c r="KAY2" s="64"/>
      <c r="KAZ2" s="64"/>
      <c r="KBA2" s="64"/>
      <c r="KBB2" s="64"/>
      <c r="KBC2" s="64"/>
      <c r="KBD2" s="64"/>
      <c r="KBE2" s="64"/>
      <c r="KBF2" s="64"/>
      <c r="KBG2" s="64"/>
      <c r="KBH2" s="64"/>
      <c r="KBI2" s="64"/>
      <c r="KBJ2" s="64"/>
      <c r="KBK2" s="64"/>
      <c r="KBL2" s="64"/>
      <c r="KBM2" s="64"/>
      <c r="KBN2" s="64"/>
      <c r="KBO2" s="64"/>
      <c r="KBP2" s="64"/>
      <c r="KBQ2" s="64"/>
      <c r="KBR2" s="64"/>
      <c r="KBS2" s="64"/>
      <c r="KBT2" s="64"/>
      <c r="KBU2" s="64"/>
      <c r="KBV2" s="64"/>
      <c r="KBW2" s="64"/>
      <c r="KBX2" s="64"/>
      <c r="KBY2" s="64"/>
      <c r="KBZ2" s="64"/>
      <c r="KCA2" s="64"/>
      <c r="KCB2" s="64"/>
      <c r="KCC2" s="64"/>
      <c r="KCD2" s="64"/>
      <c r="KCE2" s="64"/>
      <c r="KCF2" s="64"/>
      <c r="KCG2" s="64"/>
      <c r="KCH2" s="64"/>
      <c r="KCI2" s="64"/>
      <c r="KCJ2" s="64"/>
      <c r="KCK2" s="64"/>
      <c r="KCL2" s="64"/>
      <c r="KCM2" s="64"/>
      <c r="KCN2" s="64"/>
      <c r="KCO2" s="64"/>
      <c r="KCP2" s="64"/>
      <c r="KCQ2" s="64"/>
      <c r="KCR2" s="64"/>
      <c r="KCS2" s="64"/>
      <c r="KCT2" s="64"/>
      <c r="KCU2" s="64"/>
      <c r="KCV2" s="64"/>
      <c r="KCW2" s="64"/>
      <c r="KCX2" s="64"/>
      <c r="KCY2" s="64"/>
      <c r="KCZ2" s="64"/>
      <c r="KDA2" s="64"/>
      <c r="KDB2" s="64"/>
      <c r="KDC2" s="64"/>
      <c r="KDD2" s="64"/>
      <c r="KDE2" s="64"/>
      <c r="KDF2" s="64"/>
      <c r="KDG2" s="64"/>
      <c r="KDH2" s="64"/>
      <c r="KDI2" s="64"/>
      <c r="KDJ2" s="64"/>
      <c r="KDK2" s="64"/>
      <c r="KDL2" s="64"/>
      <c r="KDM2" s="64"/>
      <c r="KDN2" s="64"/>
      <c r="KDO2" s="64"/>
      <c r="KDP2" s="64"/>
      <c r="KDQ2" s="64"/>
      <c r="KDR2" s="64"/>
      <c r="KDS2" s="64"/>
      <c r="KDT2" s="64"/>
      <c r="KDU2" s="64"/>
      <c r="KDV2" s="64"/>
      <c r="KDW2" s="64"/>
      <c r="KDX2" s="64"/>
      <c r="KDY2" s="64"/>
      <c r="KDZ2" s="64"/>
      <c r="KEA2" s="64"/>
      <c r="KEB2" s="64"/>
      <c r="KEC2" s="64"/>
      <c r="KED2" s="64"/>
      <c r="KEE2" s="64"/>
      <c r="KEF2" s="64"/>
      <c r="KEG2" s="64"/>
      <c r="KEH2" s="64"/>
      <c r="KEI2" s="64"/>
      <c r="KEJ2" s="64"/>
      <c r="KEK2" s="64"/>
      <c r="KEL2" s="64"/>
      <c r="KEM2" s="64"/>
      <c r="KEN2" s="64"/>
      <c r="KEO2" s="64"/>
      <c r="KEP2" s="64"/>
      <c r="KEQ2" s="64"/>
      <c r="KER2" s="64"/>
      <c r="KES2" s="64"/>
      <c r="KET2" s="64"/>
      <c r="KEU2" s="64"/>
      <c r="KEV2" s="64"/>
      <c r="KEW2" s="64"/>
      <c r="KEX2" s="64"/>
      <c r="KEY2" s="64"/>
      <c r="KEZ2" s="64"/>
      <c r="KFA2" s="64"/>
      <c r="KFB2" s="64"/>
      <c r="KFC2" s="64"/>
      <c r="KFD2" s="64"/>
      <c r="KFE2" s="64"/>
      <c r="KFF2" s="64"/>
      <c r="KFG2" s="64"/>
      <c r="KFH2" s="64"/>
      <c r="KFI2" s="64"/>
      <c r="KFJ2" s="64"/>
      <c r="KFK2" s="64"/>
      <c r="KFL2" s="64"/>
      <c r="KFM2" s="64"/>
      <c r="KFN2" s="64"/>
      <c r="KFO2" s="64"/>
      <c r="KFP2" s="64"/>
      <c r="KFQ2" s="64"/>
      <c r="KFR2" s="64"/>
      <c r="KFS2" s="64"/>
      <c r="KFT2" s="64"/>
      <c r="KFU2" s="64"/>
      <c r="KFV2" s="64"/>
      <c r="KFW2" s="64"/>
      <c r="KFX2" s="64"/>
      <c r="KFY2" s="64"/>
      <c r="KFZ2" s="64"/>
      <c r="KGA2" s="64"/>
      <c r="KGB2" s="64"/>
      <c r="KGC2" s="64"/>
      <c r="KGD2" s="64"/>
      <c r="KGE2" s="64"/>
      <c r="KGF2" s="64"/>
      <c r="KGG2" s="64"/>
      <c r="KGH2" s="64"/>
      <c r="KGI2" s="64"/>
      <c r="KGJ2" s="64"/>
      <c r="KGK2" s="64"/>
      <c r="KGL2" s="64"/>
      <c r="KGM2" s="64"/>
      <c r="KGN2" s="64"/>
      <c r="KGO2" s="64"/>
      <c r="KGP2" s="64"/>
      <c r="KGQ2" s="64"/>
      <c r="KGR2" s="64"/>
      <c r="KGS2" s="64"/>
      <c r="KGT2" s="64"/>
      <c r="KGU2" s="64"/>
      <c r="KGV2" s="64"/>
      <c r="KGW2" s="64"/>
      <c r="KGX2" s="64"/>
      <c r="KGY2" s="64"/>
      <c r="KGZ2" s="64"/>
      <c r="KHA2" s="64"/>
      <c r="KHB2" s="64"/>
      <c r="KHC2" s="64"/>
      <c r="KHD2" s="64"/>
      <c r="KHE2" s="64"/>
      <c r="KHF2" s="64"/>
      <c r="KHG2" s="64"/>
      <c r="KHH2" s="64"/>
      <c r="KHI2" s="64"/>
      <c r="KHJ2" s="64"/>
      <c r="KHK2" s="64"/>
      <c r="KHL2" s="64"/>
      <c r="KHM2" s="64"/>
      <c r="KHN2" s="64"/>
      <c r="KHO2" s="64"/>
      <c r="KHP2" s="64"/>
      <c r="KHQ2" s="64"/>
      <c r="KHR2" s="64"/>
      <c r="KHS2" s="64"/>
      <c r="KHT2" s="64"/>
      <c r="KHU2" s="64"/>
      <c r="KHV2" s="64"/>
      <c r="KHW2" s="64"/>
      <c r="KHX2" s="64"/>
      <c r="KHY2" s="64"/>
      <c r="KHZ2" s="64"/>
      <c r="KIA2" s="64"/>
      <c r="KIB2" s="64"/>
      <c r="KIC2" s="64"/>
      <c r="KID2" s="64"/>
      <c r="KIE2" s="64"/>
      <c r="KIF2" s="64"/>
      <c r="KIG2" s="64"/>
      <c r="KIH2" s="64"/>
      <c r="KII2" s="64"/>
      <c r="KIJ2" s="64"/>
      <c r="KIK2" s="64"/>
      <c r="KIL2" s="64"/>
      <c r="KIM2" s="64"/>
      <c r="KIN2" s="64"/>
      <c r="KIO2" s="64"/>
      <c r="KIP2" s="64"/>
      <c r="KIQ2" s="64"/>
      <c r="KIR2" s="64"/>
      <c r="KIS2" s="64"/>
      <c r="KIT2" s="64"/>
      <c r="KIU2" s="64"/>
      <c r="KIV2" s="64"/>
      <c r="KIW2" s="64"/>
      <c r="KIX2" s="64"/>
      <c r="KIY2" s="64"/>
      <c r="KIZ2" s="64"/>
      <c r="KJA2" s="64"/>
      <c r="KJB2" s="64"/>
      <c r="KJC2" s="64"/>
      <c r="KJD2" s="64"/>
      <c r="KJE2" s="64"/>
      <c r="KJF2" s="64"/>
      <c r="KJG2" s="64"/>
      <c r="KJH2" s="64"/>
      <c r="KJI2" s="64"/>
      <c r="KJJ2" s="64"/>
      <c r="KJK2" s="64"/>
      <c r="KJL2" s="64"/>
      <c r="KJM2" s="64"/>
      <c r="KJN2" s="64"/>
      <c r="KJO2" s="64"/>
      <c r="KJP2" s="64"/>
      <c r="KJQ2" s="64"/>
      <c r="KJR2" s="64"/>
      <c r="KJS2" s="64"/>
      <c r="KJT2" s="64"/>
      <c r="KJU2" s="64"/>
      <c r="KJV2" s="64"/>
      <c r="KJW2" s="64"/>
      <c r="KJX2" s="64"/>
      <c r="KJY2" s="64"/>
      <c r="KJZ2" s="64"/>
      <c r="KKA2" s="64"/>
      <c r="KKB2" s="64"/>
      <c r="KKC2" s="64"/>
      <c r="KKD2" s="64"/>
      <c r="KKE2" s="64"/>
      <c r="KKF2" s="64"/>
      <c r="KKG2" s="64"/>
      <c r="KKH2" s="64"/>
      <c r="KKI2" s="64"/>
      <c r="KKJ2" s="64"/>
      <c r="KKK2" s="64"/>
      <c r="KKL2" s="64"/>
      <c r="KKM2" s="64"/>
      <c r="KKN2" s="64"/>
      <c r="KKO2" s="64"/>
      <c r="KKP2" s="64"/>
      <c r="KKQ2" s="64"/>
      <c r="KKR2" s="64"/>
      <c r="KKS2" s="64"/>
      <c r="KKT2" s="64"/>
      <c r="KKU2" s="64"/>
      <c r="KKV2" s="64"/>
      <c r="KKW2" s="64"/>
      <c r="KKX2" s="64"/>
      <c r="KKY2" s="64"/>
      <c r="KKZ2" s="64"/>
      <c r="KLA2" s="64"/>
      <c r="KLB2" s="64"/>
      <c r="KLC2" s="64"/>
      <c r="KLD2" s="64"/>
      <c r="KLE2" s="64"/>
      <c r="KLF2" s="64"/>
      <c r="KLG2" s="64"/>
      <c r="KLH2" s="64"/>
      <c r="KLI2" s="64"/>
      <c r="KLJ2" s="64"/>
      <c r="KLK2" s="64"/>
      <c r="KLL2" s="64"/>
      <c r="KLM2" s="64"/>
      <c r="KLN2" s="64"/>
      <c r="KLO2" s="64"/>
      <c r="KLP2" s="64"/>
      <c r="KLQ2" s="64"/>
      <c r="KLR2" s="64"/>
      <c r="KLS2" s="64"/>
      <c r="KLT2" s="64"/>
      <c r="KLU2" s="64"/>
      <c r="KLV2" s="64"/>
      <c r="KLW2" s="64"/>
      <c r="KLX2" s="64"/>
      <c r="KLY2" s="64"/>
      <c r="KLZ2" s="64"/>
      <c r="KMA2" s="64"/>
      <c r="KMB2" s="64"/>
      <c r="KMC2" s="64"/>
      <c r="KMD2" s="64"/>
      <c r="KME2" s="64"/>
      <c r="KMF2" s="64"/>
      <c r="KMG2" s="64"/>
      <c r="KMH2" s="64"/>
      <c r="KMI2" s="64"/>
      <c r="KMJ2" s="64"/>
      <c r="KMK2" s="64"/>
      <c r="KML2" s="64"/>
      <c r="KMM2" s="64"/>
      <c r="KMN2" s="64"/>
      <c r="KMO2" s="64"/>
      <c r="KMP2" s="64"/>
      <c r="KMQ2" s="64"/>
      <c r="KMR2" s="64"/>
      <c r="KMS2" s="64"/>
      <c r="KMT2" s="64"/>
      <c r="KMU2" s="64"/>
      <c r="KMV2" s="64"/>
      <c r="KMW2" s="64"/>
      <c r="KMX2" s="64"/>
      <c r="KMY2" s="64"/>
      <c r="KMZ2" s="64"/>
      <c r="KNA2" s="64"/>
      <c r="KNB2" s="64"/>
      <c r="KNC2" s="64"/>
      <c r="KND2" s="64"/>
      <c r="KNE2" s="64"/>
      <c r="KNF2" s="64"/>
      <c r="KNG2" s="64"/>
      <c r="KNH2" s="64"/>
      <c r="KNI2" s="64"/>
      <c r="KNJ2" s="64"/>
      <c r="KNK2" s="64"/>
      <c r="KNL2" s="64"/>
      <c r="KNM2" s="64"/>
      <c r="KNN2" s="64"/>
      <c r="KNO2" s="64"/>
      <c r="KNP2" s="64"/>
      <c r="KNQ2" s="64"/>
      <c r="KNR2" s="64"/>
      <c r="KNS2" s="64"/>
      <c r="KNT2" s="64"/>
      <c r="KNU2" s="64"/>
      <c r="KNV2" s="64"/>
      <c r="KNW2" s="64"/>
      <c r="KNX2" s="64"/>
      <c r="KNY2" s="64"/>
      <c r="KNZ2" s="64"/>
      <c r="KOA2" s="64"/>
      <c r="KOB2" s="64"/>
      <c r="KOC2" s="64"/>
      <c r="KOD2" s="64"/>
      <c r="KOE2" s="64"/>
      <c r="KOF2" s="64"/>
      <c r="KOG2" s="64"/>
      <c r="KOH2" s="64"/>
      <c r="KOI2" s="64"/>
      <c r="KOJ2" s="64"/>
      <c r="KOK2" s="64"/>
      <c r="KOL2" s="64"/>
      <c r="KOM2" s="64"/>
      <c r="KON2" s="64"/>
      <c r="KOO2" s="64"/>
      <c r="KOP2" s="64"/>
      <c r="KOQ2" s="64"/>
      <c r="KOR2" s="64"/>
      <c r="KOS2" s="64"/>
      <c r="KOT2" s="64"/>
      <c r="KOU2" s="64"/>
      <c r="KOV2" s="64"/>
      <c r="KOW2" s="64"/>
      <c r="KOX2" s="64"/>
      <c r="KOY2" s="64"/>
      <c r="KOZ2" s="64"/>
      <c r="KPA2" s="64"/>
      <c r="KPB2" s="64"/>
      <c r="KPC2" s="64"/>
      <c r="KPD2" s="64"/>
      <c r="KPE2" s="64"/>
      <c r="KPF2" s="64"/>
      <c r="KPG2" s="64"/>
      <c r="KPH2" s="64"/>
      <c r="KPI2" s="64"/>
      <c r="KPJ2" s="64"/>
      <c r="KPK2" s="64"/>
      <c r="KPL2" s="64"/>
      <c r="KPM2" s="64"/>
      <c r="KPN2" s="64"/>
      <c r="KPO2" s="64"/>
      <c r="KPP2" s="64"/>
      <c r="KPQ2" s="64"/>
      <c r="KPR2" s="64"/>
      <c r="KPS2" s="64"/>
      <c r="KPT2" s="64"/>
      <c r="KPU2" s="64"/>
      <c r="KPV2" s="64"/>
      <c r="KPW2" s="64"/>
      <c r="KPX2" s="64"/>
      <c r="KPY2" s="64"/>
      <c r="KPZ2" s="64"/>
      <c r="KQA2" s="64"/>
      <c r="KQB2" s="64"/>
      <c r="KQC2" s="64"/>
      <c r="KQD2" s="64"/>
      <c r="KQE2" s="64"/>
      <c r="KQF2" s="64"/>
      <c r="KQG2" s="64"/>
      <c r="KQH2" s="64"/>
      <c r="KQI2" s="64"/>
      <c r="KQJ2" s="64"/>
      <c r="KQK2" s="64"/>
      <c r="KQL2" s="64"/>
      <c r="KQM2" s="64"/>
      <c r="KQN2" s="64"/>
      <c r="KQO2" s="64"/>
      <c r="KQP2" s="64"/>
      <c r="KQQ2" s="64"/>
      <c r="KQR2" s="64"/>
      <c r="KQS2" s="64"/>
      <c r="KQT2" s="64"/>
      <c r="KQU2" s="64"/>
      <c r="KQV2" s="64"/>
      <c r="KQW2" s="64"/>
      <c r="KQX2" s="64"/>
      <c r="KQY2" s="64"/>
      <c r="KQZ2" s="64"/>
      <c r="KRA2" s="64"/>
      <c r="KRB2" s="64"/>
      <c r="KRC2" s="64"/>
      <c r="KRD2" s="64"/>
      <c r="KRE2" s="64"/>
      <c r="KRF2" s="64"/>
      <c r="KRG2" s="64"/>
      <c r="KRH2" s="64"/>
      <c r="KRI2" s="64"/>
      <c r="KRJ2" s="64"/>
      <c r="KRK2" s="64"/>
      <c r="KRL2" s="64"/>
      <c r="KRM2" s="64"/>
      <c r="KRN2" s="64"/>
      <c r="KRO2" s="64"/>
      <c r="KRP2" s="64"/>
      <c r="KRQ2" s="64"/>
      <c r="KRR2" s="64"/>
      <c r="KRS2" s="64"/>
      <c r="KRT2" s="64"/>
      <c r="KRU2" s="64"/>
      <c r="KRV2" s="64"/>
      <c r="KRW2" s="64"/>
      <c r="KRX2" s="64"/>
      <c r="KRY2" s="64"/>
      <c r="KRZ2" s="64"/>
      <c r="KSA2" s="64"/>
      <c r="KSB2" s="64"/>
      <c r="KSC2" s="64"/>
      <c r="KSD2" s="64"/>
      <c r="KSE2" s="64"/>
      <c r="KSF2" s="64"/>
      <c r="KSG2" s="64"/>
      <c r="KSH2" s="64"/>
      <c r="KSI2" s="64"/>
      <c r="KSJ2" s="64"/>
      <c r="KSK2" s="64"/>
      <c r="KSL2" s="64"/>
      <c r="KSM2" s="64"/>
      <c r="KSN2" s="64"/>
      <c r="KSO2" s="64"/>
      <c r="KSP2" s="64"/>
      <c r="KSQ2" s="64"/>
      <c r="KSR2" s="64"/>
      <c r="KSS2" s="64"/>
      <c r="KST2" s="64"/>
      <c r="KSU2" s="64"/>
      <c r="KSV2" s="64"/>
      <c r="KSW2" s="64"/>
      <c r="KSX2" s="64"/>
      <c r="KSY2" s="64"/>
      <c r="KSZ2" s="64"/>
      <c r="KTA2" s="64"/>
      <c r="KTB2" s="64"/>
      <c r="KTC2" s="64"/>
      <c r="KTD2" s="64"/>
      <c r="KTE2" s="64"/>
      <c r="KTF2" s="64"/>
      <c r="KTG2" s="64"/>
      <c r="KTH2" s="64"/>
      <c r="KTI2" s="64"/>
      <c r="KTJ2" s="64"/>
      <c r="KTK2" s="64"/>
      <c r="KTL2" s="64"/>
      <c r="KTM2" s="64"/>
      <c r="KTN2" s="64"/>
      <c r="KTO2" s="64"/>
      <c r="KTP2" s="64"/>
      <c r="KTQ2" s="64"/>
      <c r="KTR2" s="64"/>
      <c r="KTS2" s="64"/>
      <c r="KTT2" s="64"/>
      <c r="KTU2" s="64"/>
      <c r="KTV2" s="64"/>
      <c r="KTW2" s="64"/>
      <c r="KTX2" s="64"/>
      <c r="KTY2" s="64"/>
      <c r="KTZ2" s="64"/>
      <c r="KUA2" s="64"/>
      <c r="KUB2" s="64"/>
      <c r="KUC2" s="64"/>
      <c r="KUD2" s="64"/>
      <c r="KUE2" s="64"/>
      <c r="KUF2" s="64"/>
      <c r="KUG2" s="64"/>
      <c r="KUH2" s="64"/>
      <c r="KUI2" s="64"/>
      <c r="KUJ2" s="64"/>
      <c r="KUK2" s="64"/>
      <c r="KUL2" s="64"/>
      <c r="KUM2" s="64"/>
      <c r="KUN2" s="64"/>
      <c r="KUO2" s="64"/>
      <c r="KUP2" s="64"/>
      <c r="KUQ2" s="64"/>
      <c r="KUR2" s="64"/>
      <c r="KUS2" s="64"/>
      <c r="KUT2" s="64"/>
      <c r="KUU2" s="64"/>
      <c r="KUV2" s="64"/>
      <c r="KUW2" s="64"/>
      <c r="KUX2" s="64"/>
      <c r="KUY2" s="64"/>
      <c r="KUZ2" s="64"/>
      <c r="KVA2" s="64"/>
      <c r="KVB2" s="64"/>
      <c r="KVC2" s="64"/>
      <c r="KVD2" s="64"/>
      <c r="KVE2" s="64"/>
      <c r="KVF2" s="64"/>
      <c r="KVG2" s="64"/>
      <c r="KVH2" s="64"/>
      <c r="KVI2" s="64"/>
      <c r="KVJ2" s="64"/>
      <c r="KVK2" s="64"/>
      <c r="KVL2" s="64"/>
      <c r="KVM2" s="64"/>
      <c r="KVN2" s="64"/>
      <c r="KVO2" s="64"/>
      <c r="KVP2" s="64"/>
      <c r="KVQ2" s="64"/>
      <c r="KVR2" s="64"/>
      <c r="KVS2" s="64"/>
      <c r="KVT2" s="64"/>
      <c r="KVU2" s="64"/>
      <c r="KVV2" s="64"/>
      <c r="KVW2" s="64"/>
      <c r="KVX2" s="64"/>
      <c r="KVY2" s="64"/>
      <c r="KVZ2" s="64"/>
      <c r="KWA2" s="64"/>
      <c r="KWB2" s="64"/>
      <c r="KWC2" s="64"/>
      <c r="KWD2" s="64"/>
      <c r="KWE2" s="64"/>
      <c r="KWF2" s="64"/>
      <c r="KWG2" s="64"/>
      <c r="KWH2" s="64"/>
      <c r="KWI2" s="64"/>
      <c r="KWJ2" s="64"/>
      <c r="KWK2" s="64"/>
      <c r="KWL2" s="64"/>
      <c r="KWM2" s="64"/>
      <c r="KWN2" s="64"/>
      <c r="KWO2" s="64"/>
      <c r="KWP2" s="64"/>
      <c r="KWQ2" s="64"/>
      <c r="KWR2" s="64"/>
      <c r="KWS2" s="64"/>
      <c r="KWT2" s="64"/>
      <c r="KWU2" s="64"/>
      <c r="KWV2" s="64"/>
      <c r="KWW2" s="64"/>
      <c r="KWX2" s="64"/>
      <c r="KWY2" s="64"/>
      <c r="KWZ2" s="64"/>
      <c r="KXA2" s="64"/>
      <c r="KXB2" s="64"/>
      <c r="KXC2" s="64"/>
      <c r="KXD2" s="64"/>
      <c r="KXE2" s="64"/>
      <c r="KXF2" s="64"/>
      <c r="KXG2" s="64"/>
      <c r="KXH2" s="64"/>
      <c r="KXI2" s="64"/>
      <c r="KXJ2" s="64"/>
      <c r="KXK2" s="64"/>
      <c r="KXL2" s="64"/>
      <c r="KXM2" s="64"/>
      <c r="KXN2" s="64"/>
      <c r="KXO2" s="64"/>
      <c r="KXP2" s="64"/>
      <c r="KXQ2" s="64"/>
      <c r="KXR2" s="64"/>
      <c r="KXS2" s="64"/>
      <c r="KXT2" s="64"/>
      <c r="KXU2" s="64"/>
      <c r="KXV2" s="64"/>
      <c r="KXW2" s="64"/>
      <c r="KXX2" s="64"/>
      <c r="KXY2" s="64"/>
      <c r="KXZ2" s="64"/>
      <c r="KYA2" s="64"/>
      <c r="KYB2" s="64"/>
      <c r="KYC2" s="64"/>
      <c r="KYD2" s="64"/>
      <c r="KYE2" s="64"/>
      <c r="KYF2" s="64"/>
      <c r="KYG2" s="64"/>
      <c r="KYH2" s="64"/>
      <c r="KYI2" s="64"/>
      <c r="KYJ2" s="64"/>
      <c r="KYK2" s="64"/>
      <c r="KYL2" s="64"/>
      <c r="KYM2" s="64"/>
      <c r="KYN2" s="64"/>
      <c r="KYO2" s="64"/>
      <c r="KYP2" s="64"/>
      <c r="KYQ2" s="64"/>
      <c r="KYR2" s="64"/>
      <c r="KYS2" s="64"/>
      <c r="KYT2" s="64"/>
      <c r="KYU2" s="64"/>
      <c r="KYV2" s="64"/>
      <c r="KYW2" s="64"/>
      <c r="KYX2" s="64"/>
      <c r="KYY2" s="64"/>
      <c r="KYZ2" s="64"/>
      <c r="KZA2" s="64"/>
      <c r="KZB2" s="64"/>
      <c r="KZC2" s="64"/>
      <c r="KZD2" s="64"/>
      <c r="KZE2" s="64"/>
      <c r="KZF2" s="64"/>
      <c r="KZG2" s="64"/>
      <c r="KZH2" s="64"/>
      <c r="KZI2" s="64"/>
      <c r="KZJ2" s="64"/>
      <c r="KZK2" s="64"/>
      <c r="KZL2" s="64"/>
      <c r="KZM2" s="64"/>
      <c r="KZN2" s="64"/>
      <c r="KZO2" s="64"/>
      <c r="KZP2" s="64"/>
      <c r="KZQ2" s="64"/>
      <c r="KZR2" s="64"/>
      <c r="KZS2" s="64"/>
      <c r="KZT2" s="64"/>
      <c r="KZU2" s="64"/>
      <c r="KZV2" s="64"/>
      <c r="KZW2" s="64"/>
      <c r="KZX2" s="64"/>
      <c r="KZY2" s="64"/>
      <c r="KZZ2" s="64"/>
      <c r="LAA2" s="64"/>
      <c r="LAB2" s="64"/>
      <c r="LAC2" s="64"/>
      <c r="LAD2" s="64"/>
      <c r="LAE2" s="64"/>
      <c r="LAF2" s="64"/>
      <c r="LAG2" s="64"/>
      <c r="LAH2" s="64"/>
      <c r="LAI2" s="64"/>
      <c r="LAJ2" s="64"/>
      <c r="LAK2" s="64"/>
      <c r="LAL2" s="64"/>
      <c r="LAM2" s="64"/>
      <c r="LAN2" s="64"/>
      <c r="LAO2" s="64"/>
      <c r="LAP2" s="64"/>
      <c r="LAQ2" s="64"/>
      <c r="LAR2" s="64"/>
      <c r="LAS2" s="64"/>
      <c r="LAT2" s="64"/>
      <c r="LAU2" s="64"/>
      <c r="LAV2" s="64"/>
      <c r="LAW2" s="64"/>
      <c r="LAX2" s="64"/>
      <c r="LAY2" s="64"/>
      <c r="LAZ2" s="64"/>
      <c r="LBA2" s="64"/>
      <c r="LBB2" s="64"/>
      <c r="LBC2" s="64"/>
      <c r="LBD2" s="64"/>
      <c r="LBE2" s="64"/>
      <c r="LBF2" s="64"/>
      <c r="LBG2" s="64"/>
      <c r="LBH2" s="64"/>
      <c r="LBI2" s="64"/>
      <c r="LBJ2" s="64"/>
      <c r="LBK2" s="64"/>
      <c r="LBL2" s="64"/>
      <c r="LBM2" s="64"/>
      <c r="LBN2" s="64"/>
      <c r="LBO2" s="64"/>
      <c r="LBP2" s="64"/>
      <c r="LBQ2" s="64"/>
      <c r="LBR2" s="64"/>
      <c r="LBS2" s="64"/>
      <c r="LBT2" s="64"/>
      <c r="LBU2" s="64"/>
      <c r="LBV2" s="64"/>
      <c r="LBW2" s="64"/>
      <c r="LBX2" s="64"/>
      <c r="LBY2" s="64"/>
      <c r="LBZ2" s="64"/>
      <c r="LCA2" s="64"/>
      <c r="LCB2" s="64"/>
      <c r="LCC2" s="64"/>
      <c r="LCD2" s="64"/>
      <c r="LCE2" s="64"/>
      <c r="LCF2" s="64"/>
      <c r="LCG2" s="64"/>
      <c r="LCH2" s="64"/>
      <c r="LCI2" s="64"/>
      <c r="LCJ2" s="64"/>
      <c r="LCK2" s="64"/>
      <c r="LCL2" s="64"/>
      <c r="LCM2" s="64"/>
      <c r="LCN2" s="64"/>
      <c r="LCO2" s="64"/>
      <c r="LCP2" s="64"/>
      <c r="LCQ2" s="64"/>
      <c r="LCR2" s="64"/>
      <c r="LCS2" s="64"/>
      <c r="LCT2" s="64"/>
      <c r="LCU2" s="64"/>
      <c r="LCV2" s="64"/>
      <c r="LCW2" s="64"/>
      <c r="LCX2" s="64"/>
      <c r="LCY2" s="64"/>
      <c r="LCZ2" s="64"/>
      <c r="LDA2" s="64"/>
      <c r="LDB2" s="64"/>
      <c r="LDC2" s="64"/>
      <c r="LDD2" s="64"/>
      <c r="LDE2" s="64"/>
      <c r="LDF2" s="64"/>
      <c r="LDG2" s="64"/>
      <c r="LDH2" s="64"/>
      <c r="LDI2" s="64"/>
      <c r="LDJ2" s="64"/>
      <c r="LDK2" s="64"/>
      <c r="LDL2" s="64"/>
      <c r="LDM2" s="64"/>
      <c r="LDN2" s="64"/>
      <c r="LDO2" s="64"/>
      <c r="LDP2" s="64"/>
      <c r="LDQ2" s="64"/>
      <c r="LDR2" s="64"/>
      <c r="LDS2" s="64"/>
      <c r="LDT2" s="64"/>
      <c r="LDU2" s="64"/>
      <c r="LDV2" s="64"/>
      <c r="LDW2" s="64"/>
      <c r="LDX2" s="64"/>
      <c r="LDY2" s="64"/>
      <c r="LDZ2" s="64"/>
      <c r="LEA2" s="64"/>
      <c r="LEB2" s="64"/>
      <c r="LEC2" s="64"/>
      <c r="LED2" s="64"/>
      <c r="LEE2" s="64"/>
      <c r="LEF2" s="64"/>
      <c r="LEG2" s="64"/>
      <c r="LEH2" s="64"/>
      <c r="LEI2" s="64"/>
      <c r="LEJ2" s="64"/>
      <c r="LEK2" s="64"/>
      <c r="LEL2" s="64"/>
      <c r="LEM2" s="64"/>
      <c r="LEN2" s="64"/>
      <c r="LEO2" s="64"/>
      <c r="LEP2" s="64"/>
      <c r="LEQ2" s="64"/>
      <c r="LER2" s="64"/>
      <c r="LES2" s="64"/>
      <c r="LET2" s="64"/>
      <c r="LEU2" s="64"/>
      <c r="LEV2" s="64"/>
      <c r="LEW2" s="64"/>
      <c r="LEX2" s="64"/>
      <c r="LEY2" s="64"/>
      <c r="LEZ2" s="64"/>
      <c r="LFA2" s="64"/>
      <c r="LFB2" s="64"/>
      <c r="LFC2" s="64"/>
      <c r="LFD2" s="64"/>
      <c r="LFE2" s="64"/>
      <c r="LFF2" s="64"/>
      <c r="LFG2" s="64"/>
      <c r="LFH2" s="64"/>
      <c r="LFI2" s="64"/>
      <c r="LFJ2" s="64"/>
      <c r="LFK2" s="64"/>
      <c r="LFL2" s="64"/>
      <c r="LFM2" s="64"/>
      <c r="LFN2" s="64"/>
      <c r="LFO2" s="64"/>
      <c r="LFP2" s="64"/>
      <c r="LFQ2" s="64"/>
      <c r="LFR2" s="64"/>
      <c r="LFS2" s="64"/>
      <c r="LFT2" s="64"/>
      <c r="LFU2" s="64"/>
      <c r="LFV2" s="64"/>
      <c r="LFW2" s="64"/>
      <c r="LFX2" s="64"/>
      <c r="LFY2" s="64"/>
      <c r="LFZ2" s="64"/>
      <c r="LGA2" s="64"/>
      <c r="LGB2" s="64"/>
      <c r="LGC2" s="64"/>
      <c r="LGD2" s="64"/>
      <c r="LGE2" s="64"/>
      <c r="LGF2" s="64"/>
      <c r="LGG2" s="64"/>
      <c r="LGH2" s="64"/>
      <c r="LGI2" s="64"/>
      <c r="LGJ2" s="64"/>
      <c r="LGK2" s="64"/>
      <c r="LGL2" s="64"/>
      <c r="LGM2" s="64"/>
      <c r="LGN2" s="64"/>
      <c r="LGO2" s="64"/>
      <c r="LGP2" s="64"/>
      <c r="LGQ2" s="64"/>
      <c r="LGR2" s="64"/>
      <c r="LGS2" s="64"/>
      <c r="LGT2" s="64"/>
      <c r="LGU2" s="64"/>
      <c r="LGV2" s="64"/>
      <c r="LGW2" s="64"/>
      <c r="LGX2" s="64"/>
      <c r="LGY2" s="64"/>
      <c r="LGZ2" s="64"/>
      <c r="LHA2" s="64"/>
      <c r="LHB2" s="64"/>
      <c r="LHC2" s="64"/>
      <c r="LHD2" s="64"/>
      <c r="LHE2" s="64"/>
      <c r="LHF2" s="64"/>
      <c r="LHG2" s="64"/>
      <c r="LHH2" s="64"/>
      <c r="LHI2" s="64"/>
      <c r="LHJ2" s="64"/>
      <c r="LHK2" s="64"/>
      <c r="LHL2" s="64"/>
      <c r="LHM2" s="64"/>
      <c r="LHN2" s="64"/>
      <c r="LHO2" s="64"/>
      <c r="LHP2" s="64"/>
      <c r="LHQ2" s="64"/>
      <c r="LHR2" s="64"/>
      <c r="LHS2" s="64"/>
      <c r="LHT2" s="64"/>
      <c r="LHU2" s="64"/>
      <c r="LHV2" s="64"/>
      <c r="LHW2" s="64"/>
      <c r="LHX2" s="64"/>
      <c r="LHY2" s="64"/>
      <c r="LHZ2" s="64"/>
      <c r="LIA2" s="64"/>
      <c r="LIB2" s="64"/>
      <c r="LIC2" s="64"/>
      <c r="LID2" s="64"/>
      <c r="LIE2" s="64"/>
      <c r="LIF2" s="64"/>
      <c r="LIG2" s="64"/>
      <c r="LIH2" s="64"/>
      <c r="LII2" s="64"/>
      <c r="LIJ2" s="64"/>
      <c r="LIK2" s="64"/>
      <c r="LIL2" s="64"/>
      <c r="LIM2" s="64"/>
      <c r="LIN2" s="64"/>
      <c r="LIO2" s="64"/>
      <c r="LIP2" s="64"/>
      <c r="LIQ2" s="64"/>
      <c r="LIR2" s="64"/>
      <c r="LIS2" s="64"/>
      <c r="LIT2" s="64"/>
      <c r="LIU2" s="64"/>
      <c r="LIV2" s="64"/>
      <c r="LIW2" s="64"/>
      <c r="LIX2" s="64"/>
      <c r="LIY2" s="64"/>
      <c r="LIZ2" s="64"/>
      <c r="LJA2" s="64"/>
      <c r="LJB2" s="64"/>
      <c r="LJC2" s="64"/>
      <c r="LJD2" s="64"/>
      <c r="LJE2" s="64"/>
      <c r="LJF2" s="64"/>
      <c r="LJG2" s="64"/>
      <c r="LJH2" s="64"/>
      <c r="LJI2" s="64"/>
      <c r="LJJ2" s="64"/>
      <c r="LJK2" s="64"/>
      <c r="LJL2" s="64"/>
      <c r="LJM2" s="64"/>
      <c r="LJN2" s="64"/>
      <c r="LJO2" s="64"/>
      <c r="LJP2" s="64"/>
      <c r="LJQ2" s="64"/>
      <c r="LJR2" s="64"/>
      <c r="LJS2" s="64"/>
      <c r="LJT2" s="64"/>
      <c r="LJU2" s="64"/>
      <c r="LJV2" s="64"/>
      <c r="LJW2" s="64"/>
      <c r="LJX2" s="64"/>
      <c r="LJY2" s="64"/>
      <c r="LJZ2" s="64"/>
      <c r="LKA2" s="64"/>
      <c r="LKB2" s="64"/>
      <c r="LKC2" s="64"/>
      <c r="LKD2" s="64"/>
      <c r="LKE2" s="64"/>
      <c r="LKF2" s="64"/>
      <c r="LKG2" s="64"/>
      <c r="LKH2" s="64"/>
      <c r="LKI2" s="64"/>
      <c r="LKJ2" s="64"/>
      <c r="LKK2" s="64"/>
      <c r="LKL2" s="64"/>
      <c r="LKM2" s="64"/>
      <c r="LKN2" s="64"/>
      <c r="LKO2" s="64"/>
      <c r="LKP2" s="64"/>
      <c r="LKQ2" s="64"/>
      <c r="LKR2" s="64"/>
      <c r="LKS2" s="64"/>
      <c r="LKT2" s="64"/>
      <c r="LKU2" s="64"/>
      <c r="LKV2" s="64"/>
      <c r="LKW2" s="64"/>
      <c r="LKX2" s="64"/>
      <c r="LKY2" s="64"/>
      <c r="LKZ2" s="64"/>
      <c r="LLA2" s="64"/>
      <c r="LLB2" s="64"/>
      <c r="LLC2" s="64"/>
      <c r="LLD2" s="64"/>
      <c r="LLE2" s="64"/>
      <c r="LLF2" s="64"/>
      <c r="LLG2" s="64"/>
      <c r="LLH2" s="64"/>
      <c r="LLI2" s="64"/>
      <c r="LLJ2" s="64"/>
      <c r="LLK2" s="64"/>
      <c r="LLL2" s="64"/>
      <c r="LLM2" s="64"/>
      <c r="LLN2" s="64"/>
      <c r="LLO2" s="64"/>
      <c r="LLP2" s="64"/>
      <c r="LLQ2" s="64"/>
      <c r="LLR2" s="64"/>
      <c r="LLS2" s="64"/>
      <c r="LLT2" s="64"/>
      <c r="LLU2" s="64"/>
      <c r="LLV2" s="64"/>
      <c r="LLW2" s="64"/>
      <c r="LLX2" s="64"/>
      <c r="LLY2" s="64"/>
      <c r="LLZ2" s="64"/>
      <c r="LMA2" s="64"/>
      <c r="LMB2" s="64"/>
      <c r="LMC2" s="64"/>
      <c r="LMD2" s="64"/>
      <c r="LME2" s="64"/>
      <c r="LMF2" s="64"/>
      <c r="LMG2" s="64"/>
      <c r="LMH2" s="64"/>
      <c r="LMI2" s="64"/>
      <c r="LMJ2" s="64"/>
      <c r="LMK2" s="64"/>
      <c r="LML2" s="64"/>
      <c r="LMM2" s="64"/>
      <c r="LMN2" s="64"/>
      <c r="LMO2" s="64"/>
      <c r="LMP2" s="64"/>
      <c r="LMQ2" s="64"/>
      <c r="LMR2" s="64"/>
      <c r="LMS2" s="64"/>
      <c r="LMT2" s="64"/>
      <c r="LMU2" s="64"/>
      <c r="LMV2" s="64"/>
      <c r="LMW2" s="64"/>
      <c r="LMX2" s="64"/>
      <c r="LMY2" s="64"/>
      <c r="LMZ2" s="64"/>
      <c r="LNA2" s="64"/>
      <c r="LNB2" s="64"/>
      <c r="LNC2" s="64"/>
      <c r="LND2" s="64"/>
      <c r="LNE2" s="64"/>
      <c r="LNF2" s="64"/>
      <c r="LNG2" s="64"/>
      <c r="LNH2" s="64"/>
      <c r="LNI2" s="64"/>
      <c r="LNJ2" s="64"/>
      <c r="LNK2" s="64"/>
      <c r="LNL2" s="64"/>
      <c r="LNM2" s="64"/>
      <c r="LNN2" s="64"/>
      <c r="LNO2" s="64"/>
      <c r="LNP2" s="64"/>
      <c r="LNQ2" s="64"/>
      <c r="LNR2" s="64"/>
      <c r="LNS2" s="64"/>
      <c r="LNT2" s="64"/>
      <c r="LNU2" s="64"/>
      <c r="LNV2" s="64"/>
      <c r="LNW2" s="64"/>
      <c r="LNX2" s="64"/>
      <c r="LNY2" s="64"/>
      <c r="LNZ2" s="64"/>
      <c r="LOA2" s="64"/>
      <c r="LOB2" s="64"/>
      <c r="LOC2" s="64"/>
      <c r="LOD2" s="64"/>
      <c r="LOE2" s="64"/>
      <c r="LOF2" s="64"/>
      <c r="LOG2" s="64"/>
      <c r="LOH2" s="64"/>
      <c r="LOI2" s="64"/>
      <c r="LOJ2" s="64"/>
      <c r="LOK2" s="64"/>
      <c r="LOL2" s="64"/>
      <c r="LOM2" s="64"/>
      <c r="LON2" s="64"/>
      <c r="LOO2" s="64"/>
      <c r="LOP2" s="64"/>
      <c r="LOQ2" s="64"/>
      <c r="LOR2" s="64"/>
      <c r="LOS2" s="64"/>
      <c r="LOT2" s="64"/>
      <c r="LOU2" s="64"/>
      <c r="LOV2" s="64"/>
      <c r="LOW2" s="64"/>
      <c r="LOX2" s="64"/>
      <c r="LOY2" s="64"/>
      <c r="LOZ2" s="64"/>
      <c r="LPA2" s="64"/>
      <c r="LPB2" s="64"/>
      <c r="LPC2" s="64"/>
      <c r="LPD2" s="64"/>
      <c r="LPE2" s="64"/>
      <c r="LPF2" s="64"/>
      <c r="LPG2" s="64"/>
      <c r="LPH2" s="64"/>
      <c r="LPI2" s="64"/>
      <c r="LPJ2" s="64"/>
      <c r="LPK2" s="64"/>
      <c r="LPL2" s="64"/>
      <c r="LPM2" s="64"/>
      <c r="LPN2" s="64"/>
      <c r="LPO2" s="64"/>
      <c r="LPP2" s="64"/>
      <c r="LPQ2" s="64"/>
      <c r="LPR2" s="64"/>
      <c r="LPS2" s="64"/>
      <c r="LPT2" s="64"/>
      <c r="LPU2" s="64"/>
      <c r="LPV2" s="64"/>
      <c r="LPW2" s="64"/>
      <c r="LPX2" s="64"/>
      <c r="LPY2" s="64"/>
      <c r="LPZ2" s="64"/>
      <c r="LQA2" s="64"/>
      <c r="LQB2" s="64"/>
      <c r="LQC2" s="64"/>
      <c r="LQD2" s="64"/>
      <c r="LQE2" s="64"/>
      <c r="LQF2" s="64"/>
      <c r="LQG2" s="64"/>
      <c r="LQH2" s="64"/>
      <c r="LQI2" s="64"/>
      <c r="LQJ2" s="64"/>
      <c r="LQK2" s="64"/>
      <c r="LQL2" s="64"/>
      <c r="LQM2" s="64"/>
      <c r="LQN2" s="64"/>
      <c r="LQO2" s="64"/>
      <c r="LQP2" s="64"/>
      <c r="LQQ2" s="64"/>
      <c r="LQR2" s="64"/>
      <c r="LQS2" s="64"/>
      <c r="LQT2" s="64"/>
      <c r="LQU2" s="64"/>
      <c r="LQV2" s="64"/>
      <c r="LQW2" s="64"/>
      <c r="LQX2" s="64"/>
      <c r="LQY2" s="64"/>
      <c r="LQZ2" s="64"/>
      <c r="LRA2" s="64"/>
      <c r="LRB2" s="64"/>
      <c r="LRC2" s="64"/>
      <c r="LRD2" s="64"/>
      <c r="LRE2" s="64"/>
      <c r="LRF2" s="64"/>
      <c r="LRG2" s="64"/>
      <c r="LRH2" s="64"/>
      <c r="LRI2" s="64"/>
      <c r="LRJ2" s="64"/>
      <c r="LRK2" s="64"/>
      <c r="LRL2" s="64"/>
      <c r="LRM2" s="64"/>
      <c r="LRN2" s="64"/>
      <c r="LRO2" s="64"/>
      <c r="LRP2" s="64"/>
      <c r="LRQ2" s="64"/>
      <c r="LRR2" s="64"/>
      <c r="LRS2" s="64"/>
      <c r="LRT2" s="64"/>
      <c r="LRU2" s="64"/>
      <c r="LRV2" s="64"/>
      <c r="LRW2" s="64"/>
      <c r="LRX2" s="64"/>
      <c r="LRY2" s="64"/>
      <c r="LRZ2" s="64"/>
      <c r="LSA2" s="64"/>
      <c r="LSB2" s="64"/>
      <c r="LSC2" s="64"/>
      <c r="LSD2" s="64"/>
      <c r="LSE2" s="64"/>
      <c r="LSF2" s="64"/>
      <c r="LSG2" s="64"/>
      <c r="LSH2" s="64"/>
      <c r="LSI2" s="64"/>
      <c r="LSJ2" s="64"/>
      <c r="LSK2" s="64"/>
      <c r="LSL2" s="64"/>
      <c r="LSM2" s="64"/>
      <c r="LSN2" s="64"/>
      <c r="LSO2" s="64"/>
      <c r="LSP2" s="64"/>
      <c r="LSQ2" s="64"/>
      <c r="LSR2" s="64"/>
      <c r="LSS2" s="64"/>
      <c r="LST2" s="64"/>
      <c r="LSU2" s="64"/>
      <c r="LSV2" s="64"/>
      <c r="LSW2" s="64"/>
      <c r="LSX2" s="64"/>
      <c r="LSY2" s="64"/>
      <c r="LSZ2" s="64"/>
      <c r="LTA2" s="64"/>
      <c r="LTB2" s="64"/>
      <c r="LTC2" s="64"/>
      <c r="LTD2" s="64"/>
      <c r="LTE2" s="64"/>
      <c r="LTF2" s="64"/>
      <c r="LTG2" s="64"/>
      <c r="LTH2" s="64"/>
      <c r="LTI2" s="64"/>
      <c r="LTJ2" s="64"/>
      <c r="LTK2" s="64"/>
      <c r="LTL2" s="64"/>
      <c r="LTM2" s="64"/>
      <c r="LTN2" s="64"/>
      <c r="LTO2" s="64"/>
      <c r="LTP2" s="64"/>
      <c r="LTQ2" s="64"/>
      <c r="LTR2" s="64"/>
      <c r="LTS2" s="64"/>
      <c r="LTT2" s="64"/>
      <c r="LTU2" s="64"/>
      <c r="LTV2" s="64"/>
      <c r="LTW2" s="64"/>
      <c r="LTX2" s="64"/>
      <c r="LTY2" s="64"/>
      <c r="LTZ2" s="64"/>
      <c r="LUA2" s="64"/>
      <c r="LUB2" s="64"/>
      <c r="LUC2" s="64"/>
      <c r="LUD2" s="64"/>
      <c r="LUE2" s="64"/>
      <c r="LUF2" s="64"/>
      <c r="LUG2" s="64"/>
      <c r="LUH2" s="64"/>
      <c r="LUI2" s="64"/>
      <c r="LUJ2" s="64"/>
      <c r="LUK2" s="64"/>
      <c r="LUL2" s="64"/>
      <c r="LUM2" s="64"/>
      <c r="LUN2" s="64"/>
      <c r="LUO2" s="64"/>
      <c r="LUP2" s="64"/>
      <c r="LUQ2" s="64"/>
      <c r="LUR2" s="64"/>
      <c r="LUS2" s="64"/>
      <c r="LUT2" s="64"/>
      <c r="LUU2" s="64"/>
      <c r="LUV2" s="64"/>
      <c r="LUW2" s="64"/>
      <c r="LUX2" s="64"/>
      <c r="LUY2" s="64"/>
      <c r="LUZ2" s="64"/>
      <c r="LVA2" s="64"/>
      <c r="LVB2" s="64"/>
      <c r="LVC2" s="64"/>
      <c r="LVD2" s="64"/>
      <c r="LVE2" s="64"/>
      <c r="LVF2" s="64"/>
      <c r="LVG2" s="64"/>
      <c r="LVH2" s="64"/>
      <c r="LVI2" s="64"/>
      <c r="LVJ2" s="64"/>
      <c r="LVK2" s="64"/>
      <c r="LVL2" s="64"/>
      <c r="LVM2" s="64"/>
      <c r="LVN2" s="64"/>
      <c r="LVO2" s="64"/>
      <c r="LVP2" s="64"/>
      <c r="LVQ2" s="64"/>
      <c r="LVR2" s="64"/>
      <c r="LVS2" s="64"/>
      <c r="LVT2" s="64"/>
      <c r="LVU2" s="64"/>
      <c r="LVV2" s="64"/>
      <c r="LVW2" s="64"/>
      <c r="LVX2" s="64"/>
      <c r="LVY2" s="64"/>
      <c r="LVZ2" s="64"/>
      <c r="LWA2" s="64"/>
      <c r="LWB2" s="64"/>
      <c r="LWC2" s="64"/>
      <c r="LWD2" s="64"/>
      <c r="LWE2" s="64"/>
      <c r="LWF2" s="64"/>
      <c r="LWG2" s="64"/>
      <c r="LWH2" s="64"/>
      <c r="LWI2" s="64"/>
      <c r="LWJ2" s="64"/>
      <c r="LWK2" s="64"/>
      <c r="LWL2" s="64"/>
      <c r="LWM2" s="64"/>
      <c r="LWN2" s="64"/>
      <c r="LWO2" s="64"/>
      <c r="LWP2" s="64"/>
      <c r="LWQ2" s="64"/>
      <c r="LWR2" s="64"/>
      <c r="LWS2" s="64"/>
      <c r="LWT2" s="64"/>
      <c r="LWU2" s="64"/>
      <c r="LWV2" s="64"/>
      <c r="LWW2" s="64"/>
      <c r="LWX2" s="64"/>
      <c r="LWY2" s="64"/>
      <c r="LWZ2" s="64"/>
      <c r="LXA2" s="64"/>
      <c r="LXB2" s="64"/>
      <c r="LXC2" s="64"/>
      <c r="LXD2" s="64"/>
      <c r="LXE2" s="64"/>
      <c r="LXF2" s="64"/>
      <c r="LXG2" s="64"/>
      <c r="LXH2" s="64"/>
      <c r="LXI2" s="64"/>
      <c r="LXJ2" s="64"/>
      <c r="LXK2" s="64"/>
      <c r="LXL2" s="64"/>
      <c r="LXM2" s="64"/>
      <c r="LXN2" s="64"/>
      <c r="LXO2" s="64"/>
      <c r="LXP2" s="64"/>
      <c r="LXQ2" s="64"/>
      <c r="LXR2" s="64"/>
      <c r="LXS2" s="64"/>
      <c r="LXT2" s="64"/>
      <c r="LXU2" s="64"/>
      <c r="LXV2" s="64"/>
      <c r="LXW2" s="64"/>
      <c r="LXX2" s="64"/>
      <c r="LXY2" s="64"/>
      <c r="LXZ2" s="64"/>
      <c r="LYA2" s="64"/>
      <c r="LYB2" s="64"/>
      <c r="LYC2" s="64"/>
      <c r="LYD2" s="64"/>
      <c r="LYE2" s="64"/>
      <c r="LYF2" s="64"/>
      <c r="LYG2" s="64"/>
      <c r="LYH2" s="64"/>
      <c r="LYI2" s="64"/>
      <c r="LYJ2" s="64"/>
      <c r="LYK2" s="64"/>
      <c r="LYL2" s="64"/>
      <c r="LYM2" s="64"/>
      <c r="LYN2" s="64"/>
      <c r="LYO2" s="64"/>
      <c r="LYP2" s="64"/>
      <c r="LYQ2" s="64"/>
      <c r="LYR2" s="64"/>
      <c r="LYS2" s="64"/>
      <c r="LYT2" s="64"/>
      <c r="LYU2" s="64"/>
      <c r="LYV2" s="64"/>
      <c r="LYW2" s="64"/>
      <c r="LYX2" s="64"/>
      <c r="LYY2" s="64"/>
      <c r="LYZ2" s="64"/>
      <c r="LZA2" s="64"/>
      <c r="LZB2" s="64"/>
      <c r="LZC2" s="64"/>
      <c r="LZD2" s="64"/>
      <c r="LZE2" s="64"/>
      <c r="LZF2" s="64"/>
      <c r="LZG2" s="64"/>
      <c r="LZH2" s="64"/>
      <c r="LZI2" s="64"/>
      <c r="LZJ2" s="64"/>
      <c r="LZK2" s="64"/>
      <c r="LZL2" s="64"/>
      <c r="LZM2" s="64"/>
      <c r="LZN2" s="64"/>
      <c r="LZO2" s="64"/>
      <c r="LZP2" s="64"/>
      <c r="LZQ2" s="64"/>
      <c r="LZR2" s="64"/>
      <c r="LZS2" s="64"/>
      <c r="LZT2" s="64"/>
      <c r="LZU2" s="64"/>
      <c r="LZV2" s="64"/>
      <c r="LZW2" s="64"/>
      <c r="LZX2" s="64"/>
      <c r="LZY2" s="64"/>
      <c r="LZZ2" s="64"/>
      <c r="MAA2" s="64"/>
      <c r="MAB2" s="64"/>
      <c r="MAC2" s="64"/>
      <c r="MAD2" s="64"/>
      <c r="MAE2" s="64"/>
      <c r="MAF2" s="64"/>
      <c r="MAG2" s="64"/>
      <c r="MAH2" s="64"/>
      <c r="MAI2" s="64"/>
      <c r="MAJ2" s="64"/>
      <c r="MAK2" s="64"/>
      <c r="MAL2" s="64"/>
      <c r="MAM2" s="64"/>
      <c r="MAN2" s="64"/>
      <c r="MAO2" s="64"/>
      <c r="MAP2" s="64"/>
      <c r="MAQ2" s="64"/>
      <c r="MAR2" s="64"/>
      <c r="MAS2" s="64"/>
      <c r="MAT2" s="64"/>
      <c r="MAU2" s="64"/>
      <c r="MAV2" s="64"/>
      <c r="MAW2" s="64"/>
      <c r="MAX2" s="64"/>
      <c r="MAY2" s="64"/>
      <c r="MAZ2" s="64"/>
      <c r="MBA2" s="64"/>
      <c r="MBB2" s="64"/>
      <c r="MBC2" s="64"/>
      <c r="MBD2" s="64"/>
      <c r="MBE2" s="64"/>
      <c r="MBF2" s="64"/>
      <c r="MBG2" s="64"/>
      <c r="MBH2" s="64"/>
      <c r="MBI2" s="64"/>
      <c r="MBJ2" s="64"/>
      <c r="MBK2" s="64"/>
      <c r="MBL2" s="64"/>
      <c r="MBM2" s="64"/>
      <c r="MBN2" s="64"/>
      <c r="MBO2" s="64"/>
      <c r="MBP2" s="64"/>
      <c r="MBQ2" s="64"/>
      <c r="MBR2" s="64"/>
      <c r="MBS2" s="64"/>
      <c r="MBT2" s="64"/>
      <c r="MBU2" s="64"/>
      <c r="MBV2" s="64"/>
      <c r="MBW2" s="64"/>
      <c r="MBX2" s="64"/>
      <c r="MBY2" s="64"/>
      <c r="MBZ2" s="64"/>
      <c r="MCA2" s="64"/>
      <c r="MCB2" s="64"/>
      <c r="MCC2" s="64"/>
      <c r="MCD2" s="64"/>
      <c r="MCE2" s="64"/>
      <c r="MCF2" s="64"/>
      <c r="MCG2" s="64"/>
      <c r="MCH2" s="64"/>
      <c r="MCI2" s="64"/>
      <c r="MCJ2" s="64"/>
      <c r="MCK2" s="64"/>
      <c r="MCL2" s="64"/>
      <c r="MCM2" s="64"/>
      <c r="MCN2" s="64"/>
      <c r="MCO2" s="64"/>
      <c r="MCP2" s="64"/>
      <c r="MCQ2" s="64"/>
      <c r="MCR2" s="64"/>
      <c r="MCS2" s="64"/>
      <c r="MCT2" s="64"/>
      <c r="MCU2" s="64"/>
      <c r="MCV2" s="64"/>
      <c r="MCW2" s="64"/>
      <c r="MCX2" s="64"/>
      <c r="MCY2" s="64"/>
      <c r="MCZ2" s="64"/>
      <c r="MDA2" s="64"/>
      <c r="MDB2" s="64"/>
      <c r="MDC2" s="64"/>
      <c r="MDD2" s="64"/>
      <c r="MDE2" s="64"/>
      <c r="MDF2" s="64"/>
      <c r="MDG2" s="64"/>
      <c r="MDH2" s="64"/>
      <c r="MDI2" s="64"/>
      <c r="MDJ2" s="64"/>
      <c r="MDK2" s="64"/>
      <c r="MDL2" s="64"/>
      <c r="MDM2" s="64"/>
      <c r="MDN2" s="64"/>
      <c r="MDO2" s="64"/>
      <c r="MDP2" s="64"/>
      <c r="MDQ2" s="64"/>
      <c r="MDR2" s="64"/>
      <c r="MDS2" s="64"/>
      <c r="MDT2" s="64"/>
      <c r="MDU2" s="64"/>
      <c r="MDV2" s="64"/>
      <c r="MDW2" s="64"/>
      <c r="MDX2" s="64"/>
      <c r="MDY2" s="64"/>
      <c r="MDZ2" s="64"/>
      <c r="MEA2" s="64"/>
      <c r="MEB2" s="64"/>
      <c r="MEC2" s="64"/>
      <c r="MED2" s="64"/>
      <c r="MEE2" s="64"/>
      <c r="MEF2" s="64"/>
      <c r="MEG2" s="64"/>
      <c r="MEH2" s="64"/>
      <c r="MEI2" s="64"/>
      <c r="MEJ2" s="64"/>
      <c r="MEK2" s="64"/>
      <c r="MEL2" s="64"/>
      <c r="MEM2" s="64"/>
      <c r="MEN2" s="64"/>
      <c r="MEO2" s="64"/>
      <c r="MEP2" s="64"/>
      <c r="MEQ2" s="64"/>
      <c r="MER2" s="64"/>
      <c r="MES2" s="64"/>
      <c r="MET2" s="64"/>
      <c r="MEU2" s="64"/>
      <c r="MEV2" s="64"/>
      <c r="MEW2" s="64"/>
      <c r="MEX2" s="64"/>
      <c r="MEY2" s="64"/>
      <c r="MEZ2" s="64"/>
      <c r="MFA2" s="64"/>
      <c r="MFB2" s="64"/>
      <c r="MFC2" s="64"/>
      <c r="MFD2" s="64"/>
      <c r="MFE2" s="64"/>
      <c r="MFF2" s="64"/>
      <c r="MFG2" s="64"/>
      <c r="MFH2" s="64"/>
      <c r="MFI2" s="64"/>
      <c r="MFJ2" s="64"/>
      <c r="MFK2" s="64"/>
      <c r="MFL2" s="64"/>
      <c r="MFM2" s="64"/>
      <c r="MFN2" s="64"/>
      <c r="MFO2" s="64"/>
      <c r="MFP2" s="64"/>
      <c r="MFQ2" s="64"/>
      <c r="MFR2" s="64"/>
      <c r="MFS2" s="64"/>
      <c r="MFT2" s="64"/>
      <c r="MFU2" s="64"/>
      <c r="MFV2" s="64"/>
      <c r="MFW2" s="64"/>
      <c r="MFX2" s="64"/>
      <c r="MFY2" s="64"/>
      <c r="MFZ2" s="64"/>
      <c r="MGA2" s="64"/>
      <c r="MGB2" s="64"/>
      <c r="MGC2" s="64"/>
      <c r="MGD2" s="64"/>
      <c r="MGE2" s="64"/>
      <c r="MGF2" s="64"/>
      <c r="MGG2" s="64"/>
      <c r="MGH2" s="64"/>
      <c r="MGI2" s="64"/>
      <c r="MGJ2" s="64"/>
      <c r="MGK2" s="64"/>
      <c r="MGL2" s="64"/>
      <c r="MGM2" s="64"/>
      <c r="MGN2" s="64"/>
      <c r="MGO2" s="64"/>
      <c r="MGP2" s="64"/>
      <c r="MGQ2" s="64"/>
      <c r="MGR2" s="64"/>
      <c r="MGS2" s="64"/>
      <c r="MGT2" s="64"/>
      <c r="MGU2" s="64"/>
      <c r="MGV2" s="64"/>
      <c r="MGW2" s="64"/>
      <c r="MGX2" s="64"/>
      <c r="MGY2" s="64"/>
      <c r="MGZ2" s="64"/>
      <c r="MHA2" s="64"/>
      <c r="MHB2" s="64"/>
      <c r="MHC2" s="64"/>
      <c r="MHD2" s="64"/>
      <c r="MHE2" s="64"/>
      <c r="MHF2" s="64"/>
      <c r="MHG2" s="64"/>
      <c r="MHH2" s="64"/>
      <c r="MHI2" s="64"/>
      <c r="MHJ2" s="64"/>
      <c r="MHK2" s="64"/>
      <c r="MHL2" s="64"/>
      <c r="MHM2" s="64"/>
      <c r="MHN2" s="64"/>
      <c r="MHO2" s="64"/>
      <c r="MHP2" s="64"/>
      <c r="MHQ2" s="64"/>
      <c r="MHR2" s="64"/>
      <c r="MHS2" s="64"/>
      <c r="MHT2" s="64"/>
      <c r="MHU2" s="64"/>
      <c r="MHV2" s="64"/>
      <c r="MHW2" s="64"/>
      <c r="MHX2" s="64"/>
      <c r="MHY2" s="64"/>
      <c r="MHZ2" s="64"/>
      <c r="MIA2" s="64"/>
      <c r="MIB2" s="64"/>
      <c r="MIC2" s="64"/>
      <c r="MID2" s="64"/>
      <c r="MIE2" s="64"/>
      <c r="MIF2" s="64"/>
      <c r="MIG2" s="64"/>
      <c r="MIH2" s="64"/>
      <c r="MII2" s="64"/>
      <c r="MIJ2" s="64"/>
      <c r="MIK2" s="64"/>
      <c r="MIL2" s="64"/>
      <c r="MIM2" s="64"/>
      <c r="MIN2" s="64"/>
      <c r="MIO2" s="64"/>
      <c r="MIP2" s="64"/>
      <c r="MIQ2" s="64"/>
      <c r="MIR2" s="64"/>
      <c r="MIS2" s="64"/>
      <c r="MIT2" s="64"/>
      <c r="MIU2" s="64"/>
      <c r="MIV2" s="64"/>
      <c r="MIW2" s="64"/>
      <c r="MIX2" s="64"/>
      <c r="MIY2" s="64"/>
      <c r="MIZ2" s="64"/>
      <c r="MJA2" s="64"/>
      <c r="MJB2" s="64"/>
      <c r="MJC2" s="64"/>
      <c r="MJD2" s="64"/>
      <c r="MJE2" s="64"/>
      <c r="MJF2" s="64"/>
      <c r="MJG2" s="64"/>
      <c r="MJH2" s="64"/>
      <c r="MJI2" s="64"/>
      <c r="MJJ2" s="64"/>
      <c r="MJK2" s="64"/>
      <c r="MJL2" s="64"/>
      <c r="MJM2" s="64"/>
      <c r="MJN2" s="64"/>
      <c r="MJO2" s="64"/>
      <c r="MJP2" s="64"/>
      <c r="MJQ2" s="64"/>
      <c r="MJR2" s="64"/>
      <c r="MJS2" s="64"/>
      <c r="MJT2" s="64"/>
      <c r="MJU2" s="64"/>
      <c r="MJV2" s="64"/>
      <c r="MJW2" s="64"/>
      <c r="MJX2" s="64"/>
      <c r="MJY2" s="64"/>
      <c r="MJZ2" s="64"/>
      <c r="MKA2" s="64"/>
      <c r="MKB2" s="64"/>
      <c r="MKC2" s="64"/>
      <c r="MKD2" s="64"/>
      <c r="MKE2" s="64"/>
      <c r="MKF2" s="64"/>
      <c r="MKG2" s="64"/>
      <c r="MKH2" s="64"/>
      <c r="MKI2" s="64"/>
      <c r="MKJ2" s="64"/>
      <c r="MKK2" s="64"/>
      <c r="MKL2" s="64"/>
      <c r="MKM2" s="64"/>
      <c r="MKN2" s="64"/>
      <c r="MKO2" s="64"/>
      <c r="MKP2" s="64"/>
      <c r="MKQ2" s="64"/>
      <c r="MKR2" s="64"/>
      <c r="MKS2" s="64"/>
      <c r="MKT2" s="64"/>
      <c r="MKU2" s="64"/>
      <c r="MKV2" s="64"/>
      <c r="MKW2" s="64"/>
      <c r="MKX2" s="64"/>
      <c r="MKY2" s="64"/>
      <c r="MKZ2" s="64"/>
      <c r="MLA2" s="64"/>
      <c r="MLB2" s="64"/>
      <c r="MLC2" s="64"/>
      <c r="MLD2" s="64"/>
      <c r="MLE2" s="64"/>
      <c r="MLF2" s="64"/>
      <c r="MLG2" s="64"/>
      <c r="MLH2" s="64"/>
      <c r="MLI2" s="64"/>
      <c r="MLJ2" s="64"/>
      <c r="MLK2" s="64"/>
      <c r="MLL2" s="64"/>
      <c r="MLM2" s="64"/>
      <c r="MLN2" s="64"/>
      <c r="MLO2" s="64"/>
      <c r="MLP2" s="64"/>
      <c r="MLQ2" s="64"/>
      <c r="MLR2" s="64"/>
      <c r="MLS2" s="64"/>
      <c r="MLT2" s="64"/>
      <c r="MLU2" s="64"/>
      <c r="MLV2" s="64"/>
      <c r="MLW2" s="64"/>
      <c r="MLX2" s="64"/>
      <c r="MLY2" s="64"/>
      <c r="MLZ2" s="64"/>
      <c r="MMA2" s="64"/>
      <c r="MMB2" s="64"/>
      <c r="MMC2" s="64"/>
      <c r="MMD2" s="64"/>
      <c r="MME2" s="64"/>
      <c r="MMF2" s="64"/>
      <c r="MMG2" s="64"/>
      <c r="MMH2" s="64"/>
      <c r="MMI2" s="64"/>
      <c r="MMJ2" s="64"/>
      <c r="MMK2" s="64"/>
      <c r="MML2" s="64"/>
      <c r="MMM2" s="64"/>
      <c r="MMN2" s="64"/>
      <c r="MMO2" s="64"/>
      <c r="MMP2" s="64"/>
      <c r="MMQ2" s="64"/>
      <c r="MMR2" s="64"/>
      <c r="MMS2" s="64"/>
      <c r="MMT2" s="64"/>
      <c r="MMU2" s="64"/>
      <c r="MMV2" s="64"/>
      <c r="MMW2" s="64"/>
      <c r="MMX2" s="64"/>
      <c r="MMY2" s="64"/>
      <c r="MMZ2" s="64"/>
      <c r="MNA2" s="64"/>
      <c r="MNB2" s="64"/>
      <c r="MNC2" s="64"/>
      <c r="MND2" s="64"/>
      <c r="MNE2" s="64"/>
      <c r="MNF2" s="64"/>
      <c r="MNG2" s="64"/>
      <c r="MNH2" s="64"/>
      <c r="MNI2" s="64"/>
      <c r="MNJ2" s="64"/>
      <c r="MNK2" s="64"/>
      <c r="MNL2" s="64"/>
      <c r="MNM2" s="64"/>
      <c r="MNN2" s="64"/>
      <c r="MNO2" s="64"/>
      <c r="MNP2" s="64"/>
      <c r="MNQ2" s="64"/>
      <c r="MNR2" s="64"/>
      <c r="MNS2" s="64"/>
      <c r="MNT2" s="64"/>
      <c r="MNU2" s="64"/>
      <c r="MNV2" s="64"/>
      <c r="MNW2" s="64"/>
      <c r="MNX2" s="64"/>
      <c r="MNY2" s="64"/>
      <c r="MNZ2" s="64"/>
      <c r="MOA2" s="64"/>
      <c r="MOB2" s="64"/>
      <c r="MOC2" s="64"/>
      <c r="MOD2" s="64"/>
      <c r="MOE2" s="64"/>
      <c r="MOF2" s="64"/>
      <c r="MOG2" s="64"/>
      <c r="MOH2" s="64"/>
      <c r="MOI2" s="64"/>
      <c r="MOJ2" s="64"/>
      <c r="MOK2" s="64"/>
      <c r="MOL2" s="64"/>
      <c r="MOM2" s="64"/>
      <c r="MON2" s="64"/>
      <c r="MOO2" s="64"/>
      <c r="MOP2" s="64"/>
      <c r="MOQ2" s="64"/>
      <c r="MOR2" s="64"/>
      <c r="MOS2" s="64"/>
      <c r="MOT2" s="64"/>
      <c r="MOU2" s="64"/>
      <c r="MOV2" s="64"/>
      <c r="MOW2" s="64"/>
      <c r="MOX2" s="64"/>
      <c r="MOY2" s="64"/>
      <c r="MOZ2" s="64"/>
      <c r="MPA2" s="64"/>
      <c r="MPB2" s="64"/>
      <c r="MPC2" s="64"/>
      <c r="MPD2" s="64"/>
      <c r="MPE2" s="64"/>
      <c r="MPF2" s="64"/>
      <c r="MPG2" s="64"/>
      <c r="MPH2" s="64"/>
      <c r="MPI2" s="64"/>
      <c r="MPJ2" s="64"/>
      <c r="MPK2" s="64"/>
      <c r="MPL2" s="64"/>
      <c r="MPM2" s="64"/>
      <c r="MPN2" s="64"/>
      <c r="MPO2" s="64"/>
      <c r="MPP2" s="64"/>
      <c r="MPQ2" s="64"/>
      <c r="MPR2" s="64"/>
      <c r="MPS2" s="64"/>
      <c r="MPT2" s="64"/>
      <c r="MPU2" s="64"/>
      <c r="MPV2" s="64"/>
      <c r="MPW2" s="64"/>
      <c r="MPX2" s="64"/>
      <c r="MPY2" s="64"/>
      <c r="MPZ2" s="64"/>
      <c r="MQA2" s="64"/>
      <c r="MQB2" s="64"/>
      <c r="MQC2" s="64"/>
      <c r="MQD2" s="64"/>
      <c r="MQE2" s="64"/>
      <c r="MQF2" s="64"/>
      <c r="MQG2" s="64"/>
      <c r="MQH2" s="64"/>
      <c r="MQI2" s="64"/>
      <c r="MQJ2" s="64"/>
      <c r="MQK2" s="64"/>
      <c r="MQL2" s="64"/>
      <c r="MQM2" s="64"/>
      <c r="MQN2" s="64"/>
      <c r="MQO2" s="64"/>
      <c r="MQP2" s="64"/>
      <c r="MQQ2" s="64"/>
      <c r="MQR2" s="64"/>
      <c r="MQS2" s="64"/>
      <c r="MQT2" s="64"/>
      <c r="MQU2" s="64"/>
      <c r="MQV2" s="64"/>
      <c r="MQW2" s="64"/>
      <c r="MQX2" s="64"/>
      <c r="MQY2" s="64"/>
      <c r="MQZ2" s="64"/>
      <c r="MRA2" s="64"/>
      <c r="MRB2" s="64"/>
      <c r="MRC2" s="64"/>
      <c r="MRD2" s="64"/>
      <c r="MRE2" s="64"/>
      <c r="MRF2" s="64"/>
      <c r="MRG2" s="64"/>
      <c r="MRH2" s="64"/>
      <c r="MRI2" s="64"/>
      <c r="MRJ2" s="64"/>
      <c r="MRK2" s="64"/>
      <c r="MRL2" s="64"/>
      <c r="MRM2" s="64"/>
      <c r="MRN2" s="64"/>
      <c r="MRO2" s="64"/>
      <c r="MRP2" s="64"/>
      <c r="MRQ2" s="64"/>
      <c r="MRR2" s="64"/>
      <c r="MRS2" s="64"/>
      <c r="MRT2" s="64"/>
      <c r="MRU2" s="64"/>
      <c r="MRV2" s="64"/>
      <c r="MRW2" s="64"/>
      <c r="MRX2" s="64"/>
      <c r="MRY2" s="64"/>
      <c r="MRZ2" s="64"/>
      <c r="MSA2" s="64"/>
      <c r="MSB2" s="64"/>
      <c r="MSC2" s="64"/>
      <c r="MSD2" s="64"/>
      <c r="MSE2" s="64"/>
      <c r="MSF2" s="64"/>
      <c r="MSG2" s="64"/>
      <c r="MSH2" s="64"/>
      <c r="MSI2" s="64"/>
      <c r="MSJ2" s="64"/>
      <c r="MSK2" s="64"/>
      <c r="MSL2" s="64"/>
      <c r="MSM2" s="64"/>
      <c r="MSN2" s="64"/>
      <c r="MSO2" s="64"/>
      <c r="MSP2" s="64"/>
      <c r="MSQ2" s="64"/>
      <c r="MSR2" s="64"/>
      <c r="MSS2" s="64"/>
      <c r="MST2" s="64"/>
      <c r="MSU2" s="64"/>
      <c r="MSV2" s="64"/>
      <c r="MSW2" s="64"/>
      <c r="MSX2" s="64"/>
      <c r="MSY2" s="64"/>
      <c r="MSZ2" s="64"/>
      <c r="MTA2" s="64"/>
      <c r="MTB2" s="64"/>
      <c r="MTC2" s="64"/>
      <c r="MTD2" s="64"/>
      <c r="MTE2" s="64"/>
      <c r="MTF2" s="64"/>
      <c r="MTG2" s="64"/>
      <c r="MTH2" s="64"/>
      <c r="MTI2" s="64"/>
      <c r="MTJ2" s="64"/>
      <c r="MTK2" s="64"/>
      <c r="MTL2" s="64"/>
      <c r="MTM2" s="64"/>
      <c r="MTN2" s="64"/>
      <c r="MTO2" s="64"/>
      <c r="MTP2" s="64"/>
      <c r="MTQ2" s="64"/>
      <c r="MTR2" s="64"/>
      <c r="MTS2" s="64"/>
      <c r="MTT2" s="64"/>
      <c r="MTU2" s="64"/>
      <c r="MTV2" s="64"/>
      <c r="MTW2" s="64"/>
      <c r="MTX2" s="64"/>
      <c r="MTY2" s="64"/>
      <c r="MTZ2" s="64"/>
      <c r="MUA2" s="64"/>
      <c r="MUB2" s="64"/>
      <c r="MUC2" s="64"/>
      <c r="MUD2" s="64"/>
      <c r="MUE2" s="64"/>
      <c r="MUF2" s="64"/>
      <c r="MUG2" s="64"/>
      <c r="MUH2" s="64"/>
      <c r="MUI2" s="64"/>
      <c r="MUJ2" s="64"/>
      <c r="MUK2" s="64"/>
      <c r="MUL2" s="64"/>
      <c r="MUM2" s="64"/>
      <c r="MUN2" s="64"/>
      <c r="MUO2" s="64"/>
      <c r="MUP2" s="64"/>
      <c r="MUQ2" s="64"/>
      <c r="MUR2" s="64"/>
      <c r="MUS2" s="64"/>
      <c r="MUT2" s="64"/>
      <c r="MUU2" s="64"/>
      <c r="MUV2" s="64"/>
      <c r="MUW2" s="64"/>
      <c r="MUX2" s="64"/>
      <c r="MUY2" s="64"/>
      <c r="MUZ2" s="64"/>
      <c r="MVA2" s="64"/>
      <c r="MVB2" s="64"/>
      <c r="MVC2" s="64"/>
      <c r="MVD2" s="64"/>
      <c r="MVE2" s="64"/>
      <c r="MVF2" s="64"/>
      <c r="MVG2" s="64"/>
      <c r="MVH2" s="64"/>
      <c r="MVI2" s="64"/>
      <c r="MVJ2" s="64"/>
      <c r="MVK2" s="64"/>
      <c r="MVL2" s="64"/>
      <c r="MVM2" s="64"/>
      <c r="MVN2" s="64"/>
      <c r="MVO2" s="64"/>
      <c r="MVP2" s="64"/>
      <c r="MVQ2" s="64"/>
      <c r="MVR2" s="64"/>
      <c r="MVS2" s="64"/>
      <c r="MVT2" s="64"/>
      <c r="MVU2" s="64"/>
      <c r="MVV2" s="64"/>
      <c r="MVW2" s="64"/>
      <c r="MVX2" s="64"/>
      <c r="MVY2" s="64"/>
      <c r="MVZ2" s="64"/>
      <c r="MWA2" s="64"/>
      <c r="MWB2" s="64"/>
      <c r="MWC2" s="64"/>
      <c r="MWD2" s="64"/>
      <c r="MWE2" s="64"/>
      <c r="MWF2" s="64"/>
      <c r="MWG2" s="64"/>
      <c r="MWH2" s="64"/>
      <c r="MWI2" s="64"/>
      <c r="MWJ2" s="64"/>
      <c r="MWK2" s="64"/>
      <c r="MWL2" s="64"/>
      <c r="MWM2" s="64"/>
      <c r="MWN2" s="64"/>
      <c r="MWO2" s="64"/>
      <c r="MWP2" s="64"/>
      <c r="MWQ2" s="64"/>
      <c r="MWR2" s="64"/>
      <c r="MWS2" s="64"/>
      <c r="MWT2" s="64"/>
      <c r="MWU2" s="64"/>
      <c r="MWV2" s="64"/>
      <c r="MWW2" s="64"/>
      <c r="MWX2" s="64"/>
      <c r="MWY2" s="64"/>
      <c r="MWZ2" s="64"/>
      <c r="MXA2" s="64"/>
      <c r="MXB2" s="64"/>
      <c r="MXC2" s="64"/>
      <c r="MXD2" s="64"/>
      <c r="MXE2" s="64"/>
      <c r="MXF2" s="64"/>
      <c r="MXG2" s="64"/>
      <c r="MXH2" s="64"/>
      <c r="MXI2" s="64"/>
      <c r="MXJ2" s="64"/>
      <c r="MXK2" s="64"/>
      <c r="MXL2" s="64"/>
      <c r="MXM2" s="64"/>
      <c r="MXN2" s="64"/>
      <c r="MXO2" s="64"/>
      <c r="MXP2" s="64"/>
      <c r="MXQ2" s="64"/>
      <c r="MXR2" s="64"/>
      <c r="MXS2" s="64"/>
      <c r="MXT2" s="64"/>
      <c r="MXU2" s="64"/>
      <c r="MXV2" s="64"/>
      <c r="MXW2" s="64"/>
      <c r="MXX2" s="64"/>
      <c r="MXY2" s="64"/>
      <c r="MXZ2" s="64"/>
      <c r="MYA2" s="64"/>
      <c r="MYB2" s="64"/>
      <c r="MYC2" s="64"/>
      <c r="MYD2" s="64"/>
      <c r="MYE2" s="64"/>
      <c r="MYF2" s="64"/>
      <c r="MYG2" s="64"/>
      <c r="MYH2" s="64"/>
      <c r="MYI2" s="64"/>
      <c r="MYJ2" s="64"/>
      <c r="MYK2" s="64"/>
      <c r="MYL2" s="64"/>
      <c r="MYM2" s="64"/>
      <c r="MYN2" s="64"/>
      <c r="MYO2" s="64"/>
      <c r="MYP2" s="64"/>
      <c r="MYQ2" s="64"/>
      <c r="MYR2" s="64"/>
      <c r="MYS2" s="64"/>
      <c r="MYT2" s="64"/>
      <c r="MYU2" s="64"/>
      <c r="MYV2" s="64"/>
      <c r="MYW2" s="64"/>
      <c r="MYX2" s="64"/>
      <c r="MYY2" s="64"/>
      <c r="MYZ2" s="64"/>
      <c r="MZA2" s="64"/>
      <c r="MZB2" s="64"/>
      <c r="MZC2" s="64"/>
      <c r="MZD2" s="64"/>
      <c r="MZE2" s="64"/>
      <c r="MZF2" s="64"/>
      <c r="MZG2" s="64"/>
      <c r="MZH2" s="64"/>
      <c r="MZI2" s="64"/>
      <c r="MZJ2" s="64"/>
      <c r="MZK2" s="64"/>
      <c r="MZL2" s="64"/>
      <c r="MZM2" s="64"/>
      <c r="MZN2" s="64"/>
      <c r="MZO2" s="64"/>
      <c r="MZP2" s="64"/>
      <c r="MZQ2" s="64"/>
      <c r="MZR2" s="64"/>
      <c r="MZS2" s="64"/>
      <c r="MZT2" s="64"/>
      <c r="MZU2" s="64"/>
      <c r="MZV2" s="64"/>
      <c r="MZW2" s="64"/>
      <c r="MZX2" s="64"/>
      <c r="MZY2" s="64"/>
      <c r="MZZ2" s="64"/>
      <c r="NAA2" s="64"/>
      <c r="NAB2" s="64"/>
      <c r="NAC2" s="64"/>
      <c r="NAD2" s="64"/>
      <c r="NAE2" s="64"/>
      <c r="NAF2" s="64"/>
      <c r="NAG2" s="64"/>
      <c r="NAH2" s="64"/>
      <c r="NAI2" s="64"/>
      <c r="NAJ2" s="64"/>
      <c r="NAK2" s="64"/>
      <c r="NAL2" s="64"/>
      <c r="NAM2" s="64"/>
      <c r="NAN2" s="64"/>
      <c r="NAO2" s="64"/>
      <c r="NAP2" s="64"/>
      <c r="NAQ2" s="64"/>
      <c r="NAR2" s="64"/>
      <c r="NAS2" s="64"/>
      <c r="NAT2" s="64"/>
      <c r="NAU2" s="64"/>
      <c r="NAV2" s="64"/>
      <c r="NAW2" s="64"/>
      <c r="NAX2" s="64"/>
      <c r="NAY2" s="64"/>
      <c r="NAZ2" s="64"/>
      <c r="NBA2" s="64"/>
      <c r="NBB2" s="64"/>
      <c r="NBC2" s="64"/>
      <c r="NBD2" s="64"/>
      <c r="NBE2" s="64"/>
      <c r="NBF2" s="64"/>
      <c r="NBG2" s="64"/>
      <c r="NBH2" s="64"/>
      <c r="NBI2" s="64"/>
      <c r="NBJ2" s="64"/>
      <c r="NBK2" s="64"/>
      <c r="NBL2" s="64"/>
      <c r="NBM2" s="64"/>
      <c r="NBN2" s="64"/>
      <c r="NBO2" s="64"/>
      <c r="NBP2" s="64"/>
      <c r="NBQ2" s="64"/>
      <c r="NBR2" s="64"/>
      <c r="NBS2" s="64"/>
      <c r="NBT2" s="64"/>
      <c r="NBU2" s="64"/>
      <c r="NBV2" s="64"/>
      <c r="NBW2" s="64"/>
      <c r="NBX2" s="64"/>
      <c r="NBY2" s="64"/>
      <c r="NBZ2" s="64"/>
      <c r="NCA2" s="64"/>
      <c r="NCB2" s="64"/>
      <c r="NCC2" s="64"/>
      <c r="NCD2" s="64"/>
      <c r="NCE2" s="64"/>
      <c r="NCF2" s="64"/>
      <c r="NCG2" s="64"/>
      <c r="NCH2" s="64"/>
      <c r="NCI2" s="64"/>
      <c r="NCJ2" s="64"/>
      <c r="NCK2" s="64"/>
      <c r="NCL2" s="64"/>
      <c r="NCM2" s="64"/>
      <c r="NCN2" s="64"/>
      <c r="NCO2" s="64"/>
      <c r="NCP2" s="64"/>
      <c r="NCQ2" s="64"/>
      <c r="NCR2" s="64"/>
      <c r="NCS2" s="64"/>
      <c r="NCT2" s="64"/>
      <c r="NCU2" s="64"/>
      <c r="NCV2" s="64"/>
      <c r="NCW2" s="64"/>
      <c r="NCX2" s="64"/>
      <c r="NCY2" s="64"/>
      <c r="NCZ2" s="64"/>
      <c r="NDA2" s="64"/>
      <c r="NDB2" s="64"/>
      <c r="NDC2" s="64"/>
      <c r="NDD2" s="64"/>
      <c r="NDE2" s="64"/>
      <c r="NDF2" s="64"/>
      <c r="NDG2" s="64"/>
      <c r="NDH2" s="64"/>
      <c r="NDI2" s="64"/>
      <c r="NDJ2" s="64"/>
      <c r="NDK2" s="64"/>
      <c r="NDL2" s="64"/>
      <c r="NDM2" s="64"/>
      <c r="NDN2" s="64"/>
      <c r="NDO2" s="64"/>
      <c r="NDP2" s="64"/>
      <c r="NDQ2" s="64"/>
      <c r="NDR2" s="64"/>
      <c r="NDS2" s="64"/>
      <c r="NDT2" s="64"/>
      <c r="NDU2" s="64"/>
      <c r="NDV2" s="64"/>
      <c r="NDW2" s="64"/>
      <c r="NDX2" s="64"/>
      <c r="NDY2" s="64"/>
      <c r="NDZ2" s="64"/>
      <c r="NEA2" s="64"/>
      <c r="NEB2" s="64"/>
      <c r="NEC2" s="64"/>
      <c r="NED2" s="64"/>
      <c r="NEE2" s="64"/>
      <c r="NEF2" s="64"/>
      <c r="NEG2" s="64"/>
      <c r="NEH2" s="64"/>
      <c r="NEI2" s="64"/>
      <c r="NEJ2" s="64"/>
      <c r="NEK2" s="64"/>
      <c r="NEL2" s="64"/>
      <c r="NEM2" s="64"/>
      <c r="NEN2" s="64"/>
      <c r="NEO2" s="64"/>
      <c r="NEP2" s="64"/>
      <c r="NEQ2" s="64"/>
      <c r="NER2" s="64"/>
      <c r="NES2" s="64"/>
      <c r="NET2" s="64"/>
      <c r="NEU2" s="64"/>
      <c r="NEV2" s="64"/>
      <c r="NEW2" s="64"/>
      <c r="NEX2" s="64"/>
      <c r="NEY2" s="64"/>
      <c r="NEZ2" s="64"/>
      <c r="NFA2" s="64"/>
      <c r="NFB2" s="64"/>
      <c r="NFC2" s="64"/>
      <c r="NFD2" s="64"/>
      <c r="NFE2" s="64"/>
      <c r="NFF2" s="64"/>
      <c r="NFG2" s="64"/>
      <c r="NFH2" s="64"/>
      <c r="NFI2" s="64"/>
      <c r="NFJ2" s="64"/>
      <c r="NFK2" s="64"/>
      <c r="NFL2" s="64"/>
      <c r="NFM2" s="64"/>
      <c r="NFN2" s="64"/>
      <c r="NFO2" s="64"/>
      <c r="NFP2" s="64"/>
      <c r="NFQ2" s="64"/>
      <c r="NFR2" s="64"/>
      <c r="NFS2" s="64"/>
      <c r="NFT2" s="64"/>
      <c r="NFU2" s="64"/>
      <c r="NFV2" s="64"/>
      <c r="NFW2" s="64"/>
      <c r="NFX2" s="64"/>
      <c r="NFY2" s="64"/>
      <c r="NFZ2" s="64"/>
      <c r="NGA2" s="64"/>
      <c r="NGB2" s="64"/>
      <c r="NGC2" s="64"/>
      <c r="NGD2" s="64"/>
      <c r="NGE2" s="64"/>
      <c r="NGF2" s="64"/>
      <c r="NGG2" s="64"/>
      <c r="NGH2" s="64"/>
      <c r="NGI2" s="64"/>
      <c r="NGJ2" s="64"/>
      <c r="NGK2" s="64"/>
      <c r="NGL2" s="64"/>
      <c r="NGM2" s="64"/>
      <c r="NGN2" s="64"/>
      <c r="NGO2" s="64"/>
      <c r="NGP2" s="64"/>
      <c r="NGQ2" s="64"/>
      <c r="NGR2" s="64"/>
      <c r="NGS2" s="64"/>
      <c r="NGT2" s="64"/>
      <c r="NGU2" s="64"/>
      <c r="NGV2" s="64"/>
      <c r="NGW2" s="64"/>
      <c r="NGX2" s="64"/>
      <c r="NGY2" s="64"/>
      <c r="NGZ2" s="64"/>
      <c r="NHA2" s="64"/>
      <c r="NHB2" s="64"/>
      <c r="NHC2" s="64"/>
      <c r="NHD2" s="64"/>
      <c r="NHE2" s="64"/>
      <c r="NHF2" s="64"/>
      <c r="NHG2" s="64"/>
      <c r="NHH2" s="64"/>
      <c r="NHI2" s="64"/>
      <c r="NHJ2" s="64"/>
      <c r="NHK2" s="64"/>
      <c r="NHL2" s="64"/>
      <c r="NHM2" s="64"/>
      <c r="NHN2" s="64"/>
      <c r="NHO2" s="64"/>
      <c r="NHP2" s="64"/>
      <c r="NHQ2" s="64"/>
      <c r="NHR2" s="64"/>
      <c r="NHS2" s="64"/>
      <c r="NHT2" s="64"/>
      <c r="NHU2" s="64"/>
      <c r="NHV2" s="64"/>
      <c r="NHW2" s="64"/>
      <c r="NHX2" s="64"/>
      <c r="NHY2" s="64"/>
      <c r="NHZ2" s="64"/>
      <c r="NIA2" s="64"/>
      <c r="NIB2" s="64"/>
      <c r="NIC2" s="64"/>
      <c r="NID2" s="64"/>
      <c r="NIE2" s="64"/>
      <c r="NIF2" s="64"/>
      <c r="NIG2" s="64"/>
      <c r="NIH2" s="64"/>
      <c r="NII2" s="64"/>
      <c r="NIJ2" s="64"/>
      <c r="NIK2" s="64"/>
      <c r="NIL2" s="64"/>
      <c r="NIM2" s="64"/>
      <c r="NIN2" s="64"/>
      <c r="NIO2" s="64"/>
      <c r="NIP2" s="64"/>
      <c r="NIQ2" s="64"/>
      <c r="NIR2" s="64"/>
      <c r="NIS2" s="64"/>
      <c r="NIT2" s="64"/>
      <c r="NIU2" s="64"/>
      <c r="NIV2" s="64"/>
      <c r="NIW2" s="64"/>
      <c r="NIX2" s="64"/>
      <c r="NIY2" s="64"/>
      <c r="NIZ2" s="64"/>
      <c r="NJA2" s="64"/>
      <c r="NJB2" s="64"/>
      <c r="NJC2" s="64"/>
      <c r="NJD2" s="64"/>
      <c r="NJE2" s="64"/>
      <c r="NJF2" s="64"/>
      <c r="NJG2" s="64"/>
      <c r="NJH2" s="64"/>
      <c r="NJI2" s="64"/>
      <c r="NJJ2" s="64"/>
      <c r="NJK2" s="64"/>
      <c r="NJL2" s="64"/>
      <c r="NJM2" s="64"/>
      <c r="NJN2" s="64"/>
      <c r="NJO2" s="64"/>
      <c r="NJP2" s="64"/>
      <c r="NJQ2" s="64"/>
      <c r="NJR2" s="64"/>
      <c r="NJS2" s="64"/>
      <c r="NJT2" s="64"/>
      <c r="NJU2" s="64"/>
      <c r="NJV2" s="64"/>
      <c r="NJW2" s="64"/>
      <c r="NJX2" s="64"/>
      <c r="NJY2" s="64"/>
      <c r="NJZ2" s="64"/>
      <c r="NKA2" s="64"/>
      <c r="NKB2" s="64"/>
      <c r="NKC2" s="64"/>
      <c r="NKD2" s="64"/>
      <c r="NKE2" s="64"/>
      <c r="NKF2" s="64"/>
      <c r="NKG2" s="64"/>
      <c r="NKH2" s="64"/>
      <c r="NKI2" s="64"/>
      <c r="NKJ2" s="64"/>
      <c r="NKK2" s="64"/>
      <c r="NKL2" s="64"/>
      <c r="NKM2" s="64"/>
      <c r="NKN2" s="64"/>
      <c r="NKO2" s="64"/>
      <c r="NKP2" s="64"/>
      <c r="NKQ2" s="64"/>
      <c r="NKR2" s="64"/>
      <c r="NKS2" s="64"/>
      <c r="NKT2" s="64"/>
      <c r="NKU2" s="64"/>
      <c r="NKV2" s="64"/>
      <c r="NKW2" s="64"/>
      <c r="NKX2" s="64"/>
      <c r="NKY2" s="64"/>
      <c r="NKZ2" s="64"/>
      <c r="NLA2" s="64"/>
      <c r="NLB2" s="64"/>
      <c r="NLC2" s="64"/>
      <c r="NLD2" s="64"/>
      <c r="NLE2" s="64"/>
      <c r="NLF2" s="64"/>
      <c r="NLG2" s="64"/>
      <c r="NLH2" s="64"/>
      <c r="NLI2" s="64"/>
      <c r="NLJ2" s="64"/>
      <c r="NLK2" s="64"/>
      <c r="NLL2" s="64"/>
      <c r="NLM2" s="64"/>
      <c r="NLN2" s="64"/>
      <c r="NLO2" s="64"/>
      <c r="NLP2" s="64"/>
      <c r="NLQ2" s="64"/>
      <c r="NLR2" s="64"/>
      <c r="NLS2" s="64"/>
      <c r="NLT2" s="64"/>
      <c r="NLU2" s="64"/>
      <c r="NLV2" s="64"/>
      <c r="NLW2" s="64"/>
      <c r="NLX2" s="64"/>
      <c r="NLY2" s="64"/>
      <c r="NLZ2" s="64"/>
      <c r="NMA2" s="64"/>
      <c r="NMB2" s="64"/>
      <c r="NMC2" s="64"/>
      <c r="NMD2" s="64"/>
      <c r="NME2" s="64"/>
      <c r="NMF2" s="64"/>
      <c r="NMG2" s="64"/>
      <c r="NMH2" s="64"/>
      <c r="NMI2" s="64"/>
      <c r="NMJ2" s="64"/>
      <c r="NMK2" s="64"/>
      <c r="NML2" s="64"/>
      <c r="NMM2" s="64"/>
      <c r="NMN2" s="64"/>
      <c r="NMO2" s="64"/>
      <c r="NMP2" s="64"/>
      <c r="NMQ2" s="64"/>
      <c r="NMR2" s="64"/>
      <c r="NMS2" s="64"/>
      <c r="NMT2" s="64"/>
      <c r="NMU2" s="64"/>
      <c r="NMV2" s="64"/>
      <c r="NMW2" s="64"/>
      <c r="NMX2" s="64"/>
      <c r="NMY2" s="64"/>
      <c r="NMZ2" s="64"/>
      <c r="NNA2" s="64"/>
      <c r="NNB2" s="64"/>
      <c r="NNC2" s="64"/>
      <c r="NND2" s="64"/>
      <c r="NNE2" s="64"/>
      <c r="NNF2" s="64"/>
      <c r="NNG2" s="64"/>
      <c r="NNH2" s="64"/>
      <c r="NNI2" s="64"/>
      <c r="NNJ2" s="64"/>
      <c r="NNK2" s="64"/>
      <c r="NNL2" s="64"/>
      <c r="NNM2" s="64"/>
      <c r="NNN2" s="64"/>
      <c r="NNO2" s="64"/>
      <c r="NNP2" s="64"/>
      <c r="NNQ2" s="64"/>
      <c r="NNR2" s="64"/>
      <c r="NNS2" s="64"/>
      <c r="NNT2" s="64"/>
      <c r="NNU2" s="64"/>
      <c r="NNV2" s="64"/>
      <c r="NNW2" s="64"/>
      <c r="NNX2" s="64"/>
      <c r="NNY2" s="64"/>
      <c r="NNZ2" s="64"/>
      <c r="NOA2" s="64"/>
      <c r="NOB2" s="64"/>
      <c r="NOC2" s="64"/>
      <c r="NOD2" s="64"/>
      <c r="NOE2" s="64"/>
      <c r="NOF2" s="64"/>
      <c r="NOG2" s="64"/>
      <c r="NOH2" s="64"/>
      <c r="NOI2" s="64"/>
      <c r="NOJ2" s="64"/>
      <c r="NOK2" s="64"/>
      <c r="NOL2" s="64"/>
      <c r="NOM2" s="64"/>
      <c r="NON2" s="64"/>
      <c r="NOO2" s="64"/>
      <c r="NOP2" s="64"/>
      <c r="NOQ2" s="64"/>
      <c r="NOR2" s="64"/>
      <c r="NOS2" s="64"/>
      <c r="NOT2" s="64"/>
      <c r="NOU2" s="64"/>
      <c r="NOV2" s="64"/>
      <c r="NOW2" s="64"/>
      <c r="NOX2" s="64"/>
      <c r="NOY2" s="64"/>
      <c r="NOZ2" s="64"/>
      <c r="NPA2" s="64"/>
      <c r="NPB2" s="64"/>
      <c r="NPC2" s="64"/>
      <c r="NPD2" s="64"/>
      <c r="NPE2" s="64"/>
      <c r="NPF2" s="64"/>
      <c r="NPG2" s="64"/>
      <c r="NPH2" s="64"/>
      <c r="NPI2" s="64"/>
      <c r="NPJ2" s="64"/>
      <c r="NPK2" s="64"/>
      <c r="NPL2" s="64"/>
      <c r="NPM2" s="64"/>
      <c r="NPN2" s="64"/>
      <c r="NPO2" s="64"/>
      <c r="NPP2" s="64"/>
      <c r="NPQ2" s="64"/>
      <c r="NPR2" s="64"/>
      <c r="NPS2" s="64"/>
      <c r="NPT2" s="64"/>
      <c r="NPU2" s="64"/>
      <c r="NPV2" s="64"/>
      <c r="NPW2" s="64"/>
      <c r="NPX2" s="64"/>
      <c r="NPY2" s="64"/>
      <c r="NPZ2" s="64"/>
      <c r="NQA2" s="64"/>
      <c r="NQB2" s="64"/>
      <c r="NQC2" s="64"/>
      <c r="NQD2" s="64"/>
      <c r="NQE2" s="64"/>
      <c r="NQF2" s="64"/>
      <c r="NQG2" s="64"/>
      <c r="NQH2" s="64"/>
      <c r="NQI2" s="64"/>
      <c r="NQJ2" s="64"/>
      <c r="NQK2" s="64"/>
      <c r="NQL2" s="64"/>
      <c r="NQM2" s="64"/>
      <c r="NQN2" s="64"/>
      <c r="NQO2" s="64"/>
      <c r="NQP2" s="64"/>
      <c r="NQQ2" s="64"/>
      <c r="NQR2" s="64"/>
      <c r="NQS2" s="64"/>
      <c r="NQT2" s="64"/>
      <c r="NQU2" s="64"/>
      <c r="NQV2" s="64"/>
      <c r="NQW2" s="64"/>
      <c r="NQX2" s="64"/>
      <c r="NQY2" s="64"/>
      <c r="NQZ2" s="64"/>
      <c r="NRA2" s="64"/>
      <c r="NRB2" s="64"/>
      <c r="NRC2" s="64"/>
      <c r="NRD2" s="64"/>
      <c r="NRE2" s="64"/>
      <c r="NRF2" s="64"/>
      <c r="NRG2" s="64"/>
      <c r="NRH2" s="64"/>
      <c r="NRI2" s="64"/>
      <c r="NRJ2" s="64"/>
      <c r="NRK2" s="64"/>
      <c r="NRL2" s="64"/>
      <c r="NRM2" s="64"/>
      <c r="NRN2" s="64"/>
      <c r="NRO2" s="64"/>
      <c r="NRP2" s="64"/>
      <c r="NRQ2" s="64"/>
      <c r="NRR2" s="64"/>
      <c r="NRS2" s="64"/>
      <c r="NRT2" s="64"/>
      <c r="NRU2" s="64"/>
      <c r="NRV2" s="64"/>
      <c r="NRW2" s="64"/>
      <c r="NRX2" s="64"/>
      <c r="NRY2" s="64"/>
      <c r="NRZ2" s="64"/>
      <c r="NSA2" s="64"/>
      <c r="NSB2" s="64"/>
      <c r="NSC2" s="64"/>
      <c r="NSD2" s="64"/>
      <c r="NSE2" s="64"/>
      <c r="NSF2" s="64"/>
      <c r="NSG2" s="64"/>
      <c r="NSH2" s="64"/>
      <c r="NSI2" s="64"/>
      <c r="NSJ2" s="64"/>
      <c r="NSK2" s="64"/>
      <c r="NSL2" s="64"/>
      <c r="NSM2" s="64"/>
      <c r="NSN2" s="64"/>
      <c r="NSO2" s="64"/>
      <c r="NSP2" s="64"/>
      <c r="NSQ2" s="64"/>
      <c r="NSR2" s="64"/>
      <c r="NSS2" s="64"/>
      <c r="NST2" s="64"/>
      <c r="NSU2" s="64"/>
      <c r="NSV2" s="64"/>
      <c r="NSW2" s="64"/>
      <c r="NSX2" s="64"/>
      <c r="NSY2" s="64"/>
      <c r="NSZ2" s="64"/>
      <c r="NTA2" s="64"/>
      <c r="NTB2" s="64"/>
      <c r="NTC2" s="64"/>
      <c r="NTD2" s="64"/>
      <c r="NTE2" s="64"/>
      <c r="NTF2" s="64"/>
      <c r="NTG2" s="64"/>
      <c r="NTH2" s="64"/>
      <c r="NTI2" s="64"/>
      <c r="NTJ2" s="64"/>
      <c r="NTK2" s="64"/>
      <c r="NTL2" s="64"/>
      <c r="NTM2" s="64"/>
      <c r="NTN2" s="64"/>
      <c r="NTO2" s="64"/>
      <c r="NTP2" s="64"/>
      <c r="NTQ2" s="64"/>
      <c r="NTR2" s="64"/>
      <c r="NTS2" s="64"/>
      <c r="NTT2" s="64"/>
      <c r="NTU2" s="64"/>
      <c r="NTV2" s="64"/>
      <c r="NTW2" s="64"/>
      <c r="NTX2" s="64"/>
      <c r="NTY2" s="64"/>
      <c r="NTZ2" s="64"/>
      <c r="NUA2" s="64"/>
      <c r="NUB2" s="64"/>
      <c r="NUC2" s="64"/>
      <c r="NUD2" s="64"/>
      <c r="NUE2" s="64"/>
      <c r="NUF2" s="64"/>
      <c r="NUG2" s="64"/>
      <c r="NUH2" s="64"/>
      <c r="NUI2" s="64"/>
      <c r="NUJ2" s="64"/>
      <c r="NUK2" s="64"/>
      <c r="NUL2" s="64"/>
      <c r="NUM2" s="64"/>
      <c r="NUN2" s="64"/>
      <c r="NUO2" s="64"/>
      <c r="NUP2" s="64"/>
      <c r="NUQ2" s="64"/>
      <c r="NUR2" s="64"/>
      <c r="NUS2" s="64"/>
      <c r="NUT2" s="64"/>
      <c r="NUU2" s="64"/>
      <c r="NUV2" s="64"/>
      <c r="NUW2" s="64"/>
      <c r="NUX2" s="64"/>
      <c r="NUY2" s="64"/>
      <c r="NUZ2" s="64"/>
      <c r="NVA2" s="64"/>
      <c r="NVB2" s="64"/>
      <c r="NVC2" s="64"/>
      <c r="NVD2" s="64"/>
      <c r="NVE2" s="64"/>
      <c r="NVF2" s="64"/>
      <c r="NVG2" s="64"/>
      <c r="NVH2" s="64"/>
      <c r="NVI2" s="64"/>
      <c r="NVJ2" s="64"/>
      <c r="NVK2" s="64"/>
      <c r="NVL2" s="64"/>
      <c r="NVM2" s="64"/>
      <c r="NVN2" s="64"/>
      <c r="NVO2" s="64"/>
      <c r="NVP2" s="64"/>
      <c r="NVQ2" s="64"/>
      <c r="NVR2" s="64"/>
      <c r="NVS2" s="64"/>
      <c r="NVT2" s="64"/>
      <c r="NVU2" s="64"/>
      <c r="NVV2" s="64"/>
      <c r="NVW2" s="64"/>
      <c r="NVX2" s="64"/>
      <c r="NVY2" s="64"/>
      <c r="NVZ2" s="64"/>
      <c r="NWA2" s="64"/>
      <c r="NWB2" s="64"/>
      <c r="NWC2" s="64"/>
      <c r="NWD2" s="64"/>
      <c r="NWE2" s="64"/>
      <c r="NWF2" s="64"/>
      <c r="NWG2" s="64"/>
      <c r="NWH2" s="64"/>
      <c r="NWI2" s="64"/>
      <c r="NWJ2" s="64"/>
      <c r="NWK2" s="64"/>
      <c r="NWL2" s="64"/>
      <c r="NWM2" s="64"/>
      <c r="NWN2" s="64"/>
      <c r="NWO2" s="64"/>
      <c r="NWP2" s="64"/>
      <c r="NWQ2" s="64"/>
      <c r="NWR2" s="64"/>
      <c r="NWS2" s="64"/>
      <c r="NWT2" s="64"/>
      <c r="NWU2" s="64"/>
      <c r="NWV2" s="64"/>
      <c r="NWW2" s="64"/>
      <c r="NWX2" s="64"/>
      <c r="NWY2" s="64"/>
      <c r="NWZ2" s="64"/>
      <c r="NXA2" s="64"/>
      <c r="NXB2" s="64"/>
      <c r="NXC2" s="64"/>
      <c r="NXD2" s="64"/>
      <c r="NXE2" s="64"/>
      <c r="NXF2" s="64"/>
      <c r="NXG2" s="64"/>
      <c r="NXH2" s="64"/>
      <c r="NXI2" s="64"/>
      <c r="NXJ2" s="64"/>
      <c r="NXK2" s="64"/>
      <c r="NXL2" s="64"/>
      <c r="NXM2" s="64"/>
      <c r="NXN2" s="64"/>
      <c r="NXO2" s="64"/>
      <c r="NXP2" s="64"/>
      <c r="NXQ2" s="64"/>
      <c r="NXR2" s="64"/>
      <c r="NXS2" s="64"/>
      <c r="NXT2" s="64"/>
      <c r="NXU2" s="64"/>
      <c r="NXV2" s="64"/>
      <c r="NXW2" s="64"/>
      <c r="NXX2" s="64"/>
      <c r="NXY2" s="64"/>
      <c r="NXZ2" s="64"/>
      <c r="NYA2" s="64"/>
      <c r="NYB2" s="64"/>
      <c r="NYC2" s="64"/>
      <c r="NYD2" s="64"/>
      <c r="NYE2" s="64"/>
      <c r="NYF2" s="64"/>
      <c r="NYG2" s="64"/>
      <c r="NYH2" s="64"/>
      <c r="NYI2" s="64"/>
      <c r="NYJ2" s="64"/>
      <c r="NYK2" s="64"/>
      <c r="NYL2" s="64"/>
      <c r="NYM2" s="64"/>
      <c r="NYN2" s="64"/>
      <c r="NYO2" s="64"/>
      <c r="NYP2" s="64"/>
      <c r="NYQ2" s="64"/>
      <c r="NYR2" s="64"/>
      <c r="NYS2" s="64"/>
      <c r="NYT2" s="64"/>
      <c r="NYU2" s="64"/>
      <c r="NYV2" s="64"/>
      <c r="NYW2" s="64"/>
      <c r="NYX2" s="64"/>
      <c r="NYY2" s="64"/>
      <c r="NYZ2" s="64"/>
      <c r="NZA2" s="64"/>
      <c r="NZB2" s="64"/>
      <c r="NZC2" s="64"/>
      <c r="NZD2" s="64"/>
      <c r="NZE2" s="64"/>
      <c r="NZF2" s="64"/>
      <c r="NZG2" s="64"/>
      <c r="NZH2" s="64"/>
      <c r="NZI2" s="64"/>
      <c r="NZJ2" s="64"/>
      <c r="NZK2" s="64"/>
      <c r="NZL2" s="64"/>
      <c r="NZM2" s="64"/>
      <c r="NZN2" s="64"/>
      <c r="NZO2" s="64"/>
      <c r="NZP2" s="64"/>
      <c r="NZQ2" s="64"/>
      <c r="NZR2" s="64"/>
      <c r="NZS2" s="64"/>
      <c r="NZT2" s="64"/>
      <c r="NZU2" s="64"/>
      <c r="NZV2" s="64"/>
      <c r="NZW2" s="64"/>
      <c r="NZX2" s="64"/>
      <c r="NZY2" s="64"/>
      <c r="NZZ2" s="64"/>
      <c r="OAA2" s="64"/>
      <c r="OAB2" s="64"/>
      <c r="OAC2" s="64"/>
      <c r="OAD2" s="64"/>
      <c r="OAE2" s="64"/>
      <c r="OAF2" s="64"/>
      <c r="OAG2" s="64"/>
      <c r="OAH2" s="64"/>
      <c r="OAI2" s="64"/>
      <c r="OAJ2" s="64"/>
      <c r="OAK2" s="64"/>
      <c r="OAL2" s="64"/>
      <c r="OAM2" s="64"/>
      <c r="OAN2" s="64"/>
      <c r="OAO2" s="64"/>
      <c r="OAP2" s="64"/>
      <c r="OAQ2" s="64"/>
      <c r="OAR2" s="64"/>
      <c r="OAS2" s="64"/>
      <c r="OAT2" s="64"/>
      <c r="OAU2" s="64"/>
      <c r="OAV2" s="64"/>
      <c r="OAW2" s="64"/>
      <c r="OAX2" s="64"/>
      <c r="OAY2" s="64"/>
      <c r="OAZ2" s="64"/>
      <c r="OBA2" s="64"/>
      <c r="OBB2" s="64"/>
      <c r="OBC2" s="64"/>
      <c r="OBD2" s="64"/>
      <c r="OBE2" s="64"/>
      <c r="OBF2" s="64"/>
      <c r="OBG2" s="64"/>
      <c r="OBH2" s="64"/>
      <c r="OBI2" s="64"/>
      <c r="OBJ2" s="64"/>
      <c r="OBK2" s="64"/>
      <c r="OBL2" s="64"/>
      <c r="OBM2" s="64"/>
      <c r="OBN2" s="64"/>
      <c r="OBO2" s="64"/>
      <c r="OBP2" s="64"/>
      <c r="OBQ2" s="64"/>
      <c r="OBR2" s="64"/>
      <c r="OBS2" s="64"/>
      <c r="OBT2" s="64"/>
      <c r="OBU2" s="64"/>
      <c r="OBV2" s="64"/>
      <c r="OBW2" s="64"/>
      <c r="OBX2" s="64"/>
      <c r="OBY2" s="64"/>
      <c r="OBZ2" s="64"/>
      <c r="OCA2" s="64"/>
      <c r="OCB2" s="64"/>
      <c r="OCC2" s="64"/>
      <c r="OCD2" s="64"/>
      <c r="OCE2" s="64"/>
      <c r="OCF2" s="64"/>
      <c r="OCG2" s="64"/>
      <c r="OCH2" s="64"/>
      <c r="OCI2" s="64"/>
      <c r="OCJ2" s="64"/>
      <c r="OCK2" s="64"/>
      <c r="OCL2" s="64"/>
      <c r="OCM2" s="64"/>
      <c r="OCN2" s="64"/>
      <c r="OCO2" s="64"/>
      <c r="OCP2" s="64"/>
      <c r="OCQ2" s="64"/>
      <c r="OCR2" s="64"/>
      <c r="OCS2" s="64"/>
      <c r="OCT2" s="64"/>
      <c r="OCU2" s="64"/>
      <c r="OCV2" s="64"/>
      <c r="OCW2" s="64"/>
      <c r="OCX2" s="64"/>
      <c r="OCY2" s="64"/>
      <c r="OCZ2" s="64"/>
      <c r="ODA2" s="64"/>
      <c r="ODB2" s="64"/>
      <c r="ODC2" s="64"/>
      <c r="ODD2" s="64"/>
      <c r="ODE2" s="64"/>
      <c r="ODF2" s="64"/>
      <c r="ODG2" s="64"/>
      <c r="ODH2" s="64"/>
      <c r="ODI2" s="64"/>
      <c r="ODJ2" s="64"/>
      <c r="ODK2" s="64"/>
      <c r="ODL2" s="64"/>
      <c r="ODM2" s="64"/>
      <c r="ODN2" s="64"/>
      <c r="ODO2" s="64"/>
      <c r="ODP2" s="64"/>
      <c r="ODQ2" s="64"/>
      <c r="ODR2" s="64"/>
      <c r="ODS2" s="64"/>
      <c r="ODT2" s="64"/>
      <c r="ODU2" s="64"/>
      <c r="ODV2" s="64"/>
      <c r="ODW2" s="64"/>
      <c r="ODX2" s="64"/>
      <c r="ODY2" s="64"/>
      <c r="ODZ2" s="64"/>
      <c r="OEA2" s="64"/>
      <c r="OEB2" s="64"/>
      <c r="OEC2" s="64"/>
      <c r="OED2" s="64"/>
      <c r="OEE2" s="64"/>
      <c r="OEF2" s="64"/>
      <c r="OEG2" s="64"/>
      <c r="OEH2" s="64"/>
      <c r="OEI2" s="64"/>
      <c r="OEJ2" s="64"/>
      <c r="OEK2" s="64"/>
      <c r="OEL2" s="64"/>
      <c r="OEM2" s="64"/>
      <c r="OEN2" s="64"/>
      <c r="OEO2" s="64"/>
      <c r="OEP2" s="64"/>
      <c r="OEQ2" s="64"/>
      <c r="OER2" s="64"/>
      <c r="OES2" s="64"/>
      <c r="OET2" s="64"/>
      <c r="OEU2" s="64"/>
      <c r="OEV2" s="64"/>
      <c r="OEW2" s="64"/>
      <c r="OEX2" s="64"/>
      <c r="OEY2" s="64"/>
      <c r="OEZ2" s="64"/>
      <c r="OFA2" s="64"/>
      <c r="OFB2" s="64"/>
      <c r="OFC2" s="64"/>
      <c r="OFD2" s="64"/>
      <c r="OFE2" s="64"/>
      <c r="OFF2" s="64"/>
      <c r="OFG2" s="64"/>
      <c r="OFH2" s="64"/>
      <c r="OFI2" s="64"/>
      <c r="OFJ2" s="64"/>
      <c r="OFK2" s="64"/>
      <c r="OFL2" s="64"/>
      <c r="OFM2" s="64"/>
      <c r="OFN2" s="64"/>
      <c r="OFO2" s="64"/>
      <c r="OFP2" s="64"/>
      <c r="OFQ2" s="64"/>
      <c r="OFR2" s="64"/>
      <c r="OFS2" s="64"/>
      <c r="OFT2" s="64"/>
      <c r="OFU2" s="64"/>
      <c r="OFV2" s="64"/>
      <c r="OFW2" s="64"/>
      <c r="OFX2" s="64"/>
      <c r="OFY2" s="64"/>
      <c r="OFZ2" s="64"/>
      <c r="OGA2" s="64"/>
      <c r="OGB2" s="64"/>
      <c r="OGC2" s="64"/>
      <c r="OGD2" s="64"/>
      <c r="OGE2" s="64"/>
      <c r="OGF2" s="64"/>
      <c r="OGG2" s="64"/>
      <c r="OGH2" s="64"/>
      <c r="OGI2" s="64"/>
      <c r="OGJ2" s="64"/>
      <c r="OGK2" s="64"/>
      <c r="OGL2" s="64"/>
      <c r="OGM2" s="64"/>
      <c r="OGN2" s="64"/>
      <c r="OGO2" s="64"/>
      <c r="OGP2" s="64"/>
      <c r="OGQ2" s="64"/>
      <c r="OGR2" s="64"/>
      <c r="OGS2" s="64"/>
      <c r="OGT2" s="64"/>
      <c r="OGU2" s="64"/>
      <c r="OGV2" s="64"/>
      <c r="OGW2" s="64"/>
      <c r="OGX2" s="64"/>
      <c r="OGY2" s="64"/>
      <c r="OGZ2" s="64"/>
      <c r="OHA2" s="64"/>
      <c r="OHB2" s="64"/>
      <c r="OHC2" s="64"/>
      <c r="OHD2" s="64"/>
      <c r="OHE2" s="64"/>
      <c r="OHF2" s="64"/>
      <c r="OHG2" s="64"/>
      <c r="OHH2" s="64"/>
      <c r="OHI2" s="64"/>
      <c r="OHJ2" s="64"/>
      <c r="OHK2" s="64"/>
      <c r="OHL2" s="64"/>
      <c r="OHM2" s="64"/>
      <c r="OHN2" s="64"/>
      <c r="OHO2" s="64"/>
      <c r="OHP2" s="64"/>
      <c r="OHQ2" s="64"/>
      <c r="OHR2" s="64"/>
      <c r="OHS2" s="64"/>
      <c r="OHT2" s="64"/>
      <c r="OHU2" s="64"/>
      <c r="OHV2" s="64"/>
      <c r="OHW2" s="64"/>
      <c r="OHX2" s="64"/>
      <c r="OHY2" s="64"/>
      <c r="OHZ2" s="64"/>
      <c r="OIA2" s="64"/>
      <c r="OIB2" s="64"/>
      <c r="OIC2" s="64"/>
      <c r="OID2" s="64"/>
      <c r="OIE2" s="64"/>
      <c r="OIF2" s="64"/>
      <c r="OIG2" s="64"/>
      <c r="OIH2" s="64"/>
      <c r="OII2" s="64"/>
      <c r="OIJ2" s="64"/>
      <c r="OIK2" s="64"/>
      <c r="OIL2" s="64"/>
      <c r="OIM2" s="64"/>
      <c r="OIN2" s="64"/>
      <c r="OIO2" s="64"/>
      <c r="OIP2" s="64"/>
      <c r="OIQ2" s="64"/>
      <c r="OIR2" s="64"/>
      <c r="OIS2" s="64"/>
      <c r="OIT2" s="64"/>
      <c r="OIU2" s="64"/>
      <c r="OIV2" s="64"/>
      <c r="OIW2" s="64"/>
      <c r="OIX2" s="64"/>
      <c r="OIY2" s="64"/>
      <c r="OIZ2" s="64"/>
      <c r="OJA2" s="64"/>
      <c r="OJB2" s="64"/>
      <c r="OJC2" s="64"/>
      <c r="OJD2" s="64"/>
      <c r="OJE2" s="64"/>
      <c r="OJF2" s="64"/>
      <c r="OJG2" s="64"/>
      <c r="OJH2" s="64"/>
      <c r="OJI2" s="64"/>
      <c r="OJJ2" s="64"/>
      <c r="OJK2" s="64"/>
      <c r="OJL2" s="64"/>
      <c r="OJM2" s="64"/>
      <c r="OJN2" s="64"/>
      <c r="OJO2" s="64"/>
      <c r="OJP2" s="64"/>
      <c r="OJQ2" s="64"/>
      <c r="OJR2" s="64"/>
      <c r="OJS2" s="64"/>
      <c r="OJT2" s="64"/>
      <c r="OJU2" s="64"/>
      <c r="OJV2" s="64"/>
      <c r="OJW2" s="64"/>
      <c r="OJX2" s="64"/>
      <c r="OJY2" s="64"/>
      <c r="OJZ2" s="64"/>
      <c r="OKA2" s="64"/>
      <c r="OKB2" s="64"/>
      <c r="OKC2" s="64"/>
      <c r="OKD2" s="64"/>
      <c r="OKE2" s="64"/>
      <c r="OKF2" s="64"/>
      <c r="OKG2" s="64"/>
      <c r="OKH2" s="64"/>
      <c r="OKI2" s="64"/>
      <c r="OKJ2" s="64"/>
      <c r="OKK2" s="64"/>
      <c r="OKL2" s="64"/>
      <c r="OKM2" s="64"/>
      <c r="OKN2" s="64"/>
      <c r="OKO2" s="64"/>
      <c r="OKP2" s="64"/>
      <c r="OKQ2" s="64"/>
      <c r="OKR2" s="64"/>
      <c r="OKS2" s="64"/>
      <c r="OKT2" s="64"/>
      <c r="OKU2" s="64"/>
      <c r="OKV2" s="64"/>
      <c r="OKW2" s="64"/>
      <c r="OKX2" s="64"/>
      <c r="OKY2" s="64"/>
      <c r="OKZ2" s="64"/>
      <c r="OLA2" s="64"/>
      <c r="OLB2" s="64"/>
      <c r="OLC2" s="64"/>
      <c r="OLD2" s="64"/>
      <c r="OLE2" s="64"/>
      <c r="OLF2" s="64"/>
      <c r="OLG2" s="64"/>
      <c r="OLH2" s="64"/>
      <c r="OLI2" s="64"/>
      <c r="OLJ2" s="64"/>
      <c r="OLK2" s="64"/>
      <c r="OLL2" s="64"/>
      <c r="OLM2" s="64"/>
      <c r="OLN2" s="64"/>
      <c r="OLO2" s="64"/>
      <c r="OLP2" s="64"/>
      <c r="OLQ2" s="64"/>
      <c r="OLR2" s="64"/>
      <c r="OLS2" s="64"/>
      <c r="OLT2" s="64"/>
      <c r="OLU2" s="64"/>
      <c r="OLV2" s="64"/>
      <c r="OLW2" s="64"/>
      <c r="OLX2" s="64"/>
      <c r="OLY2" s="64"/>
      <c r="OLZ2" s="64"/>
      <c r="OMA2" s="64"/>
      <c r="OMB2" s="64"/>
      <c r="OMC2" s="64"/>
      <c r="OMD2" s="64"/>
      <c r="OME2" s="64"/>
      <c r="OMF2" s="64"/>
      <c r="OMG2" s="64"/>
      <c r="OMH2" s="64"/>
      <c r="OMI2" s="64"/>
      <c r="OMJ2" s="64"/>
      <c r="OMK2" s="64"/>
      <c r="OML2" s="64"/>
      <c r="OMM2" s="64"/>
      <c r="OMN2" s="64"/>
      <c r="OMO2" s="64"/>
      <c r="OMP2" s="64"/>
      <c r="OMQ2" s="64"/>
      <c r="OMR2" s="64"/>
      <c r="OMS2" s="64"/>
      <c r="OMT2" s="64"/>
      <c r="OMU2" s="64"/>
      <c r="OMV2" s="64"/>
      <c r="OMW2" s="64"/>
      <c r="OMX2" s="64"/>
      <c r="OMY2" s="64"/>
      <c r="OMZ2" s="64"/>
      <c r="ONA2" s="64"/>
      <c r="ONB2" s="64"/>
      <c r="ONC2" s="64"/>
      <c r="OND2" s="64"/>
      <c r="ONE2" s="64"/>
      <c r="ONF2" s="64"/>
      <c r="ONG2" s="64"/>
      <c r="ONH2" s="64"/>
      <c r="ONI2" s="64"/>
      <c r="ONJ2" s="64"/>
      <c r="ONK2" s="64"/>
      <c r="ONL2" s="64"/>
      <c r="ONM2" s="64"/>
      <c r="ONN2" s="64"/>
      <c r="ONO2" s="64"/>
      <c r="ONP2" s="64"/>
      <c r="ONQ2" s="64"/>
      <c r="ONR2" s="64"/>
      <c r="ONS2" s="64"/>
      <c r="ONT2" s="64"/>
      <c r="ONU2" s="64"/>
      <c r="ONV2" s="64"/>
      <c r="ONW2" s="64"/>
      <c r="ONX2" s="64"/>
      <c r="ONY2" s="64"/>
      <c r="ONZ2" s="64"/>
      <c r="OOA2" s="64"/>
      <c r="OOB2" s="64"/>
      <c r="OOC2" s="64"/>
      <c r="OOD2" s="64"/>
      <c r="OOE2" s="64"/>
      <c r="OOF2" s="64"/>
      <c r="OOG2" s="64"/>
      <c r="OOH2" s="64"/>
      <c r="OOI2" s="64"/>
      <c r="OOJ2" s="64"/>
      <c r="OOK2" s="64"/>
      <c r="OOL2" s="64"/>
      <c r="OOM2" s="64"/>
      <c r="OON2" s="64"/>
      <c r="OOO2" s="64"/>
      <c r="OOP2" s="64"/>
      <c r="OOQ2" s="64"/>
      <c r="OOR2" s="64"/>
      <c r="OOS2" s="64"/>
      <c r="OOT2" s="64"/>
      <c r="OOU2" s="64"/>
      <c r="OOV2" s="64"/>
      <c r="OOW2" s="64"/>
      <c r="OOX2" s="64"/>
      <c r="OOY2" s="64"/>
      <c r="OOZ2" s="64"/>
      <c r="OPA2" s="64"/>
      <c r="OPB2" s="64"/>
      <c r="OPC2" s="64"/>
      <c r="OPD2" s="64"/>
      <c r="OPE2" s="64"/>
      <c r="OPF2" s="64"/>
      <c r="OPG2" s="64"/>
      <c r="OPH2" s="64"/>
      <c r="OPI2" s="64"/>
      <c r="OPJ2" s="64"/>
      <c r="OPK2" s="64"/>
      <c r="OPL2" s="64"/>
      <c r="OPM2" s="64"/>
      <c r="OPN2" s="64"/>
      <c r="OPO2" s="64"/>
      <c r="OPP2" s="64"/>
      <c r="OPQ2" s="64"/>
      <c r="OPR2" s="64"/>
      <c r="OPS2" s="64"/>
      <c r="OPT2" s="64"/>
      <c r="OPU2" s="64"/>
      <c r="OPV2" s="64"/>
      <c r="OPW2" s="64"/>
      <c r="OPX2" s="64"/>
      <c r="OPY2" s="64"/>
      <c r="OPZ2" s="64"/>
      <c r="OQA2" s="64"/>
      <c r="OQB2" s="64"/>
      <c r="OQC2" s="64"/>
      <c r="OQD2" s="64"/>
      <c r="OQE2" s="64"/>
      <c r="OQF2" s="64"/>
      <c r="OQG2" s="64"/>
      <c r="OQH2" s="64"/>
      <c r="OQI2" s="64"/>
      <c r="OQJ2" s="64"/>
      <c r="OQK2" s="64"/>
      <c r="OQL2" s="64"/>
      <c r="OQM2" s="64"/>
      <c r="OQN2" s="64"/>
      <c r="OQO2" s="64"/>
      <c r="OQP2" s="64"/>
      <c r="OQQ2" s="64"/>
      <c r="OQR2" s="64"/>
      <c r="OQS2" s="64"/>
      <c r="OQT2" s="64"/>
      <c r="OQU2" s="64"/>
      <c r="OQV2" s="64"/>
      <c r="OQW2" s="64"/>
      <c r="OQX2" s="64"/>
      <c r="OQY2" s="64"/>
      <c r="OQZ2" s="64"/>
      <c r="ORA2" s="64"/>
      <c r="ORB2" s="64"/>
      <c r="ORC2" s="64"/>
      <c r="ORD2" s="64"/>
      <c r="ORE2" s="64"/>
      <c r="ORF2" s="64"/>
      <c r="ORG2" s="64"/>
      <c r="ORH2" s="64"/>
      <c r="ORI2" s="64"/>
      <c r="ORJ2" s="64"/>
      <c r="ORK2" s="64"/>
      <c r="ORL2" s="64"/>
      <c r="ORM2" s="64"/>
      <c r="ORN2" s="64"/>
      <c r="ORO2" s="64"/>
      <c r="ORP2" s="64"/>
      <c r="ORQ2" s="64"/>
      <c r="ORR2" s="64"/>
      <c r="ORS2" s="64"/>
      <c r="ORT2" s="64"/>
      <c r="ORU2" s="64"/>
      <c r="ORV2" s="64"/>
      <c r="ORW2" s="64"/>
      <c r="ORX2" s="64"/>
      <c r="ORY2" s="64"/>
      <c r="ORZ2" s="64"/>
      <c r="OSA2" s="64"/>
      <c r="OSB2" s="64"/>
      <c r="OSC2" s="64"/>
      <c r="OSD2" s="64"/>
      <c r="OSE2" s="64"/>
      <c r="OSF2" s="64"/>
      <c r="OSG2" s="64"/>
      <c r="OSH2" s="64"/>
      <c r="OSI2" s="64"/>
      <c r="OSJ2" s="64"/>
      <c r="OSK2" s="64"/>
      <c r="OSL2" s="64"/>
      <c r="OSM2" s="64"/>
      <c r="OSN2" s="64"/>
      <c r="OSO2" s="64"/>
      <c r="OSP2" s="64"/>
      <c r="OSQ2" s="64"/>
      <c r="OSR2" s="64"/>
      <c r="OSS2" s="64"/>
      <c r="OST2" s="64"/>
      <c r="OSU2" s="64"/>
      <c r="OSV2" s="64"/>
      <c r="OSW2" s="64"/>
      <c r="OSX2" s="64"/>
      <c r="OSY2" s="64"/>
      <c r="OSZ2" s="64"/>
      <c r="OTA2" s="64"/>
      <c r="OTB2" s="64"/>
      <c r="OTC2" s="64"/>
      <c r="OTD2" s="64"/>
      <c r="OTE2" s="64"/>
      <c r="OTF2" s="64"/>
      <c r="OTG2" s="64"/>
      <c r="OTH2" s="64"/>
      <c r="OTI2" s="64"/>
      <c r="OTJ2" s="64"/>
      <c r="OTK2" s="64"/>
      <c r="OTL2" s="64"/>
      <c r="OTM2" s="64"/>
      <c r="OTN2" s="64"/>
      <c r="OTO2" s="64"/>
      <c r="OTP2" s="64"/>
      <c r="OTQ2" s="64"/>
      <c r="OTR2" s="64"/>
      <c r="OTS2" s="64"/>
      <c r="OTT2" s="64"/>
      <c r="OTU2" s="64"/>
      <c r="OTV2" s="64"/>
      <c r="OTW2" s="64"/>
      <c r="OTX2" s="64"/>
      <c r="OTY2" s="64"/>
      <c r="OTZ2" s="64"/>
      <c r="OUA2" s="64"/>
      <c r="OUB2" s="64"/>
      <c r="OUC2" s="64"/>
      <c r="OUD2" s="64"/>
      <c r="OUE2" s="64"/>
      <c r="OUF2" s="64"/>
      <c r="OUG2" s="64"/>
      <c r="OUH2" s="64"/>
      <c r="OUI2" s="64"/>
      <c r="OUJ2" s="64"/>
      <c r="OUK2" s="64"/>
      <c r="OUL2" s="64"/>
      <c r="OUM2" s="64"/>
      <c r="OUN2" s="64"/>
      <c r="OUO2" s="64"/>
      <c r="OUP2" s="64"/>
      <c r="OUQ2" s="64"/>
      <c r="OUR2" s="64"/>
      <c r="OUS2" s="64"/>
      <c r="OUT2" s="64"/>
      <c r="OUU2" s="64"/>
      <c r="OUV2" s="64"/>
      <c r="OUW2" s="64"/>
      <c r="OUX2" s="64"/>
      <c r="OUY2" s="64"/>
      <c r="OUZ2" s="64"/>
      <c r="OVA2" s="64"/>
      <c r="OVB2" s="64"/>
      <c r="OVC2" s="64"/>
      <c r="OVD2" s="64"/>
      <c r="OVE2" s="64"/>
      <c r="OVF2" s="64"/>
      <c r="OVG2" s="64"/>
      <c r="OVH2" s="64"/>
      <c r="OVI2" s="64"/>
      <c r="OVJ2" s="64"/>
      <c r="OVK2" s="64"/>
      <c r="OVL2" s="64"/>
      <c r="OVM2" s="64"/>
      <c r="OVN2" s="64"/>
      <c r="OVO2" s="64"/>
      <c r="OVP2" s="64"/>
      <c r="OVQ2" s="64"/>
      <c r="OVR2" s="64"/>
      <c r="OVS2" s="64"/>
      <c r="OVT2" s="64"/>
      <c r="OVU2" s="64"/>
      <c r="OVV2" s="64"/>
      <c r="OVW2" s="64"/>
      <c r="OVX2" s="64"/>
      <c r="OVY2" s="64"/>
      <c r="OVZ2" s="64"/>
      <c r="OWA2" s="64"/>
      <c r="OWB2" s="64"/>
      <c r="OWC2" s="64"/>
      <c r="OWD2" s="64"/>
      <c r="OWE2" s="64"/>
      <c r="OWF2" s="64"/>
      <c r="OWG2" s="64"/>
      <c r="OWH2" s="64"/>
      <c r="OWI2" s="64"/>
      <c r="OWJ2" s="64"/>
      <c r="OWK2" s="64"/>
      <c r="OWL2" s="64"/>
      <c r="OWM2" s="64"/>
      <c r="OWN2" s="64"/>
      <c r="OWO2" s="64"/>
      <c r="OWP2" s="64"/>
      <c r="OWQ2" s="64"/>
      <c r="OWR2" s="64"/>
      <c r="OWS2" s="64"/>
      <c r="OWT2" s="64"/>
      <c r="OWU2" s="64"/>
      <c r="OWV2" s="64"/>
      <c r="OWW2" s="64"/>
      <c r="OWX2" s="64"/>
      <c r="OWY2" s="64"/>
      <c r="OWZ2" s="64"/>
      <c r="OXA2" s="64"/>
      <c r="OXB2" s="64"/>
      <c r="OXC2" s="64"/>
      <c r="OXD2" s="64"/>
      <c r="OXE2" s="64"/>
      <c r="OXF2" s="64"/>
      <c r="OXG2" s="64"/>
      <c r="OXH2" s="64"/>
      <c r="OXI2" s="64"/>
      <c r="OXJ2" s="64"/>
      <c r="OXK2" s="64"/>
      <c r="OXL2" s="64"/>
      <c r="OXM2" s="64"/>
      <c r="OXN2" s="64"/>
      <c r="OXO2" s="64"/>
      <c r="OXP2" s="64"/>
      <c r="OXQ2" s="64"/>
      <c r="OXR2" s="64"/>
      <c r="OXS2" s="64"/>
      <c r="OXT2" s="64"/>
      <c r="OXU2" s="64"/>
      <c r="OXV2" s="64"/>
      <c r="OXW2" s="64"/>
      <c r="OXX2" s="64"/>
      <c r="OXY2" s="64"/>
      <c r="OXZ2" s="64"/>
      <c r="OYA2" s="64"/>
      <c r="OYB2" s="64"/>
      <c r="OYC2" s="64"/>
      <c r="OYD2" s="64"/>
      <c r="OYE2" s="64"/>
      <c r="OYF2" s="64"/>
      <c r="OYG2" s="64"/>
      <c r="OYH2" s="64"/>
      <c r="OYI2" s="64"/>
      <c r="OYJ2" s="64"/>
      <c r="OYK2" s="64"/>
      <c r="OYL2" s="64"/>
      <c r="OYM2" s="64"/>
      <c r="OYN2" s="64"/>
      <c r="OYO2" s="64"/>
      <c r="OYP2" s="64"/>
      <c r="OYQ2" s="64"/>
      <c r="OYR2" s="64"/>
      <c r="OYS2" s="64"/>
      <c r="OYT2" s="64"/>
      <c r="OYU2" s="64"/>
      <c r="OYV2" s="64"/>
      <c r="OYW2" s="64"/>
      <c r="OYX2" s="64"/>
      <c r="OYY2" s="64"/>
      <c r="OYZ2" s="64"/>
      <c r="OZA2" s="64"/>
      <c r="OZB2" s="64"/>
      <c r="OZC2" s="64"/>
      <c r="OZD2" s="64"/>
      <c r="OZE2" s="64"/>
      <c r="OZF2" s="64"/>
      <c r="OZG2" s="64"/>
      <c r="OZH2" s="64"/>
      <c r="OZI2" s="64"/>
      <c r="OZJ2" s="64"/>
      <c r="OZK2" s="64"/>
      <c r="OZL2" s="64"/>
      <c r="OZM2" s="64"/>
      <c r="OZN2" s="64"/>
      <c r="OZO2" s="64"/>
      <c r="OZP2" s="64"/>
      <c r="OZQ2" s="64"/>
      <c r="OZR2" s="64"/>
      <c r="OZS2" s="64"/>
      <c r="OZT2" s="64"/>
      <c r="OZU2" s="64"/>
      <c r="OZV2" s="64"/>
      <c r="OZW2" s="64"/>
      <c r="OZX2" s="64"/>
      <c r="OZY2" s="64"/>
      <c r="OZZ2" s="64"/>
      <c r="PAA2" s="64"/>
      <c r="PAB2" s="64"/>
      <c r="PAC2" s="64"/>
      <c r="PAD2" s="64"/>
      <c r="PAE2" s="64"/>
      <c r="PAF2" s="64"/>
      <c r="PAG2" s="64"/>
      <c r="PAH2" s="64"/>
      <c r="PAI2" s="64"/>
      <c r="PAJ2" s="64"/>
      <c r="PAK2" s="64"/>
      <c r="PAL2" s="64"/>
      <c r="PAM2" s="64"/>
      <c r="PAN2" s="64"/>
      <c r="PAO2" s="64"/>
      <c r="PAP2" s="64"/>
      <c r="PAQ2" s="64"/>
      <c r="PAR2" s="64"/>
      <c r="PAS2" s="64"/>
      <c r="PAT2" s="64"/>
      <c r="PAU2" s="64"/>
      <c r="PAV2" s="64"/>
      <c r="PAW2" s="64"/>
      <c r="PAX2" s="64"/>
      <c r="PAY2" s="64"/>
      <c r="PAZ2" s="64"/>
      <c r="PBA2" s="64"/>
      <c r="PBB2" s="64"/>
      <c r="PBC2" s="64"/>
      <c r="PBD2" s="64"/>
      <c r="PBE2" s="64"/>
      <c r="PBF2" s="64"/>
      <c r="PBG2" s="64"/>
      <c r="PBH2" s="64"/>
      <c r="PBI2" s="64"/>
      <c r="PBJ2" s="64"/>
      <c r="PBK2" s="64"/>
      <c r="PBL2" s="64"/>
      <c r="PBM2" s="64"/>
      <c r="PBN2" s="64"/>
      <c r="PBO2" s="64"/>
      <c r="PBP2" s="64"/>
      <c r="PBQ2" s="64"/>
      <c r="PBR2" s="64"/>
      <c r="PBS2" s="64"/>
      <c r="PBT2" s="64"/>
      <c r="PBU2" s="64"/>
      <c r="PBV2" s="64"/>
      <c r="PBW2" s="64"/>
      <c r="PBX2" s="64"/>
      <c r="PBY2" s="64"/>
      <c r="PBZ2" s="64"/>
      <c r="PCA2" s="64"/>
      <c r="PCB2" s="64"/>
      <c r="PCC2" s="64"/>
      <c r="PCD2" s="64"/>
      <c r="PCE2" s="64"/>
      <c r="PCF2" s="64"/>
      <c r="PCG2" s="64"/>
      <c r="PCH2" s="64"/>
      <c r="PCI2" s="64"/>
      <c r="PCJ2" s="64"/>
      <c r="PCK2" s="64"/>
      <c r="PCL2" s="64"/>
      <c r="PCM2" s="64"/>
      <c r="PCN2" s="64"/>
      <c r="PCO2" s="64"/>
      <c r="PCP2" s="64"/>
      <c r="PCQ2" s="64"/>
      <c r="PCR2" s="64"/>
      <c r="PCS2" s="64"/>
      <c r="PCT2" s="64"/>
      <c r="PCU2" s="64"/>
      <c r="PCV2" s="64"/>
      <c r="PCW2" s="64"/>
      <c r="PCX2" s="64"/>
      <c r="PCY2" s="64"/>
      <c r="PCZ2" s="64"/>
      <c r="PDA2" s="64"/>
      <c r="PDB2" s="64"/>
      <c r="PDC2" s="64"/>
      <c r="PDD2" s="64"/>
      <c r="PDE2" s="64"/>
      <c r="PDF2" s="64"/>
      <c r="PDG2" s="64"/>
      <c r="PDH2" s="64"/>
      <c r="PDI2" s="64"/>
      <c r="PDJ2" s="64"/>
      <c r="PDK2" s="64"/>
      <c r="PDL2" s="64"/>
      <c r="PDM2" s="64"/>
      <c r="PDN2" s="64"/>
      <c r="PDO2" s="64"/>
      <c r="PDP2" s="64"/>
      <c r="PDQ2" s="64"/>
      <c r="PDR2" s="64"/>
      <c r="PDS2" s="64"/>
      <c r="PDT2" s="64"/>
      <c r="PDU2" s="64"/>
      <c r="PDV2" s="64"/>
      <c r="PDW2" s="64"/>
      <c r="PDX2" s="64"/>
      <c r="PDY2" s="64"/>
      <c r="PDZ2" s="64"/>
      <c r="PEA2" s="64"/>
      <c r="PEB2" s="64"/>
      <c r="PEC2" s="64"/>
      <c r="PED2" s="64"/>
      <c r="PEE2" s="64"/>
      <c r="PEF2" s="64"/>
      <c r="PEG2" s="64"/>
      <c r="PEH2" s="64"/>
      <c r="PEI2" s="64"/>
      <c r="PEJ2" s="64"/>
      <c r="PEK2" s="64"/>
      <c r="PEL2" s="64"/>
      <c r="PEM2" s="64"/>
      <c r="PEN2" s="64"/>
      <c r="PEO2" s="64"/>
      <c r="PEP2" s="64"/>
      <c r="PEQ2" s="64"/>
      <c r="PER2" s="64"/>
      <c r="PES2" s="64"/>
      <c r="PET2" s="64"/>
      <c r="PEU2" s="64"/>
      <c r="PEV2" s="64"/>
      <c r="PEW2" s="64"/>
      <c r="PEX2" s="64"/>
      <c r="PEY2" s="64"/>
      <c r="PEZ2" s="64"/>
      <c r="PFA2" s="64"/>
      <c r="PFB2" s="64"/>
      <c r="PFC2" s="64"/>
      <c r="PFD2" s="64"/>
      <c r="PFE2" s="64"/>
      <c r="PFF2" s="64"/>
      <c r="PFG2" s="64"/>
      <c r="PFH2" s="64"/>
      <c r="PFI2" s="64"/>
      <c r="PFJ2" s="64"/>
      <c r="PFK2" s="64"/>
      <c r="PFL2" s="64"/>
      <c r="PFM2" s="64"/>
      <c r="PFN2" s="64"/>
      <c r="PFO2" s="64"/>
      <c r="PFP2" s="64"/>
      <c r="PFQ2" s="64"/>
      <c r="PFR2" s="64"/>
      <c r="PFS2" s="64"/>
      <c r="PFT2" s="64"/>
      <c r="PFU2" s="64"/>
      <c r="PFV2" s="64"/>
      <c r="PFW2" s="64"/>
      <c r="PFX2" s="64"/>
      <c r="PFY2" s="64"/>
      <c r="PFZ2" s="64"/>
      <c r="PGA2" s="64"/>
      <c r="PGB2" s="64"/>
      <c r="PGC2" s="64"/>
      <c r="PGD2" s="64"/>
      <c r="PGE2" s="64"/>
      <c r="PGF2" s="64"/>
      <c r="PGG2" s="64"/>
      <c r="PGH2" s="64"/>
      <c r="PGI2" s="64"/>
      <c r="PGJ2" s="64"/>
      <c r="PGK2" s="64"/>
      <c r="PGL2" s="64"/>
      <c r="PGM2" s="64"/>
      <c r="PGN2" s="64"/>
      <c r="PGO2" s="64"/>
      <c r="PGP2" s="64"/>
      <c r="PGQ2" s="64"/>
      <c r="PGR2" s="64"/>
      <c r="PGS2" s="64"/>
      <c r="PGT2" s="64"/>
      <c r="PGU2" s="64"/>
      <c r="PGV2" s="64"/>
      <c r="PGW2" s="64"/>
      <c r="PGX2" s="64"/>
      <c r="PGY2" s="64"/>
      <c r="PGZ2" s="64"/>
      <c r="PHA2" s="64"/>
      <c r="PHB2" s="64"/>
      <c r="PHC2" s="64"/>
      <c r="PHD2" s="64"/>
      <c r="PHE2" s="64"/>
      <c r="PHF2" s="64"/>
      <c r="PHG2" s="64"/>
      <c r="PHH2" s="64"/>
      <c r="PHI2" s="64"/>
      <c r="PHJ2" s="64"/>
      <c r="PHK2" s="64"/>
      <c r="PHL2" s="64"/>
      <c r="PHM2" s="64"/>
      <c r="PHN2" s="64"/>
      <c r="PHO2" s="64"/>
      <c r="PHP2" s="64"/>
      <c r="PHQ2" s="64"/>
      <c r="PHR2" s="64"/>
      <c r="PHS2" s="64"/>
      <c r="PHT2" s="64"/>
      <c r="PHU2" s="64"/>
      <c r="PHV2" s="64"/>
      <c r="PHW2" s="64"/>
      <c r="PHX2" s="64"/>
      <c r="PHY2" s="64"/>
      <c r="PHZ2" s="64"/>
      <c r="PIA2" s="64"/>
      <c r="PIB2" s="64"/>
      <c r="PIC2" s="64"/>
      <c r="PID2" s="64"/>
      <c r="PIE2" s="64"/>
      <c r="PIF2" s="64"/>
      <c r="PIG2" s="64"/>
      <c r="PIH2" s="64"/>
      <c r="PII2" s="64"/>
      <c r="PIJ2" s="64"/>
      <c r="PIK2" s="64"/>
      <c r="PIL2" s="64"/>
      <c r="PIM2" s="64"/>
      <c r="PIN2" s="64"/>
      <c r="PIO2" s="64"/>
      <c r="PIP2" s="64"/>
      <c r="PIQ2" s="64"/>
      <c r="PIR2" s="64"/>
      <c r="PIS2" s="64"/>
      <c r="PIT2" s="64"/>
      <c r="PIU2" s="64"/>
      <c r="PIV2" s="64"/>
      <c r="PIW2" s="64"/>
      <c r="PIX2" s="64"/>
      <c r="PIY2" s="64"/>
      <c r="PIZ2" s="64"/>
      <c r="PJA2" s="64"/>
      <c r="PJB2" s="64"/>
      <c r="PJC2" s="64"/>
      <c r="PJD2" s="64"/>
      <c r="PJE2" s="64"/>
      <c r="PJF2" s="64"/>
      <c r="PJG2" s="64"/>
      <c r="PJH2" s="64"/>
      <c r="PJI2" s="64"/>
      <c r="PJJ2" s="64"/>
      <c r="PJK2" s="64"/>
      <c r="PJL2" s="64"/>
      <c r="PJM2" s="64"/>
      <c r="PJN2" s="64"/>
      <c r="PJO2" s="64"/>
      <c r="PJP2" s="64"/>
      <c r="PJQ2" s="64"/>
      <c r="PJR2" s="64"/>
      <c r="PJS2" s="64"/>
      <c r="PJT2" s="64"/>
      <c r="PJU2" s="64"/>
      <c r="PJV2" s="64"/>
      <c r="PJW2" s="64"/>
      <c r="PJX2" s="64"/>
      <c r="PJY2" s="64"/>
      <c r="PJZ2" s="64"/>
      <c r="PKA2" s="64"/>
      <c r="PKB2" s="64"/>
      <c r="PKC2" s="64"/>
      <c r="PKD2" s="64"/>
      <c r="PKE2" s="64"/>
      <c r="PKF2" s="64"/>
      <c r="PKG2" s="64"/>
      <c r="PKH2" s="64"/>
      <c r="PKI2" s="64"/>
      <c r="PKJ2" s="64"/>
      <c r="PKK2" s="64"/>
      <c r="PKL2" s="64"/>
      <c r="PKM2" s="64"/>
      <c r="PKN2" s="64"/>
      <c r="PKO2" s="64"/>
      <c r="PKP2" s="64"/>
      <c r="PKQ2" s="64"/>
      <c r="PKR2" s="64"/>
      <c r="PKS2" s="64"/>
      <c r="PKT2" s="64"/>
      <c r="PKU2" s="64"/>
      <c r="PKV2" s="64"/>
      <c r="PKW2" s="64"/>
      <c r="PKX2" s="64"/>
      <c r="PKY2" s="64"/>
      <c r="PKZ2" s="64"/>
      <c r="PLA2" s="64"/>
      <c r="PLB2" s="64"/>
      <c r="PLC2" s="64"/>
      <c r="PLD2" s="64"/>
      <c r="PLE2" s="64"/>
      <c r="PLF2" s="64"/>
      <c r="PLG2" s="64"/>
      <c r="PLH2" s="64"/>
      <c r="PLI2" s="64"/>
      <c r="PLJ2" s="64"/>
      <c r="PLK2" s="64"/>
      <c r="PLL2" s="64"/>
      <c r="PLM2" s="64"/>
      <c r="PLN2" s="64"/>
      <c r="PLO2" s="64"/>
      <c r="PLP2" s="64"/>
      <c r="PLQ2" s="64"/>
      <c r="PLR2" s="64"/>
      <c r="PLS2" s="64"/>
      <c r="PLT2" s="64"/>
      <c r="PLU2" s="64"/>
      <c r="PLV2" s="64"/>
      <c r="PLW2" s="64"/>
      <c r="PLX2" s="64"/>
      <c r="PLY2" s="64"/>
      <c r="PLZ2" s="64"/>
      <c r="PMA2" s="64"/>
      <c r="PMB2" s="64"/>
      <c r="PMC2" s="64"/>
      <c r="PMD2" s="64"/>
      <c r="PME2" s="64"/>
      <c r="PMF2" s="64"/>
      <c r="PMG2" s="64"/>
      <c r="PMH2" s="64"/>
      <c r="PMI2" s="64"/>
      <c r="PMJ2" s="64"/>
      <c r="PMK2" s="64"/>
      <c r="PML2" s="64"/>
      <c r="PMM2" s="64"/>
      <c r="PMN2" s="64"/>
      <c r="PMO2" s="64"/>
      <c r="PMP2" s="64"/>
      <c r="PMQ2" s="64"/>
      <c r="PMR2" s="64"/>
      <c r="PMS2" s="64"/>
      <c r="PMT2" s="64"/>
      <c r="PMU2" s="64"/>
      <c r="PMV2" s="64"/>
      <c r="PMW2" s="64"/>
      <c r="PMX2" s="64"/>
      <c r="PMY2" s="64"/>
      <c r="PMZ2" s="64"/>
      <c r="PNA2" s="64"/>
      <c r="PNB2" s="64"/>
      <c r="PNC2" s="64"/>
      <c r="PND2" s="64"/>
      <c r="PNE2" s="64"/>
      <c r="PNF2" s="64"/>
      <c r="PNG2" s="64"/>
      <c r="PNH2" s="64"/>
      <c r="PNI2" s="64"/>
      <c r="PNJ2" s="64"/>
      <c r="PNK2" s="64"/>
      <c r="PNL2" s="64"/>
      <c r="PNM2" s="64"/>
      <c r="PNN2" s="64"/>
      <c r="PNO2" s="64"/>
      <c r="PNP2" s="64"/>
      <c r="PNQ2" s="64"/>
      <c r="PNR2" s="64"/>
      <c r="PNS2" s="64"/>
      <c r="PNT2" s="64"/>
      <c r="PNU2" s="64"/>
      <c r="PNV2" s="64"/>
      <c r="PNW2" s="64"/>
      <c r="PNX2" s="64"/>
      <c r="PNY2" s="64"/>
      <c r="PNZ2" s="64"/>
      <c r="POA2" s="64"/>
      <c r="POB2" s="64"/>
      <c r="POC2" s="64"/>
      <c r="POD2" s="64"/>
      <c r="POE2" s="64"/>
      <c r="POF2" s="64"/>
      <c r="POG2" s="64"/>
      <c r="POH2" s="64"/>
      <c r="POI2" s="64"/>
      <c r="POJ2" s="64"/>
      <c r="POK2" s="64"/>
      <c r="POL2" s="64"/>
      <c r="POM2" s="64"/>
      <c r="PON2" s="64"/>
      <c r="POO2" s="64"/>
      <c r="POP2" s="64"/>
      <c r="POQ2" s="64"/>
      <c r="POR2" s="64"/>
      <c r="POS2" s="64"/>
      <c r="POT2" s="64"/>
      <c r="POU2" s="64"/>
      <c r="POV2" s="64"/>
      <c r="POW2" s="64"/>
      <c r="POX2" s="64"/>
      <c r="POY2" s="64"/>
      <c r="POZ2" s="64"/>
      <c r="PPA2" s="64"/>
      <c r="PPB2" s="64"/>
      <c r="PPC2" s="64"/>
      <c r="PPD2" s="64"/>
      <c r="PPE2" s="64"/>
      <c r="PPF2" s="64"/>
      <c r="PPG2" s="64"/>
      <c r="PPH2" s="64"/>
      <c r="PPI2" s="64"/>
      <c r="PPJ2" s="64"/>
      <c r="PPK2" s="64"/>
      <c r="PPL2" s="64"/>
      <c r="PPM2" s="64"/>
      <c r="PPN2" s="64"/>
      <c r="PPO2" s="64"/>
      <c r="PPP2" s="64"/>
      <c r="PPQ2" s="64"/>
      <c r="PPR2" s="64"/>
      <c r="PPS2" s="64"/>
      <c r="PPT2" s="64"/>
      <c r="PPU2" s="64"/>
      <c r="PPV2" s="64"/>
      <c r="PPW2" s="64"/>
      <c r="PPX2" s="64"/>
      <c r="PPY2" s="64"/>
      <c r="PPZ2" s="64"/>
      <c r="PQA2" s="64"/>
      <c r="PQB2" s="64"/>
      <c r="PQC2" s="64"/>
      <c r="PQD2" s="64"/>
      <c r="PQE2" s="64"/>
      <c r="PQF2" s="64"/>
      <c r="PQG2" s="64"/>
      <c r="PQH2" s="64"/>
      <c r="PQI2" s="64"/>
      <c r="PQJ2" s="64"/>
      <c r="PQK2" s="64"/>
      <c r="PQL2" s="64"/>
      <c r="PQM2" s="64"/>
      <c r="PQN2" s="64"/>
      <c r="PQO2" s="64"/>
      <c r="PQP2" s="64"/>
      <c r="PQQ2" s="64"/>
      <c r="PQR2" s="64"/>
      <c r="PQS2" s="64"/>
      <c r="PQT2" s="64"/>
      <c r="PQU2" s="64"/>
      <c r="PQV2" s="64"/>
      <c r="PQW2" s="64"/>
      <c r="PQX2" s="64"/>
      <c r="PQY2" s="64"/>
      <c r="PQZ2" s="64"/>
      <c r="PRA2" s="64"/>
      <c r="PRB2" s="64"/>
      <c r="PRC2" s="64"/>
      <c r="PRD2" s="64"/>
      <c r="PRE2" s="64"/>
      <c r="PRF2" s="64"/>
      <c r="PRG2" s="64"/>
      <c r="PRH2" s="64"/>
      <c r="PRI2" s="64"/>
      <c r="PRJ2" s="64"/>
      <c r="PRK2" s="64"/>
      <c r="PRL2" s="64"/>
      <c r="PRM2" s="64"/>
      <c r="PRN2" s="64"/>
      <c r="PRO2" s="64"/>
      <c r="PRP2" s="64"/>
      <c r="PRQ2" s="64"/>
      <c r="PRR2" s="64"/>
      <c r="PRS2" s="64"/>
      <c r="PRT2" s="64"/>
      <c r="PRU2" s="64"/>
      <c r="PRV2" s="64"/>
      <c r="PRW2" s="64"/>
      <c r="PRX2" s="64"/>
      <c r="PRY2" s="64"/>
      <c r="PRZ2" s="64"/>
      <c r="PSA2" s="64"/>
      <c r="PSB2" s="64"/>
      <c r="PSC2" s="64"/>
      <c r="PSD2" s="64"/>
      <c r="PSE2" s="64"/>
      <c r="PSF2" s="64"/>
      <c r="PSG2" s="64"/>
      <c r="PSH2" s="64"/>
      <c r="PSI2" s="64"/>
      <c r="PSJ2" s="64"/>
      <c r="PSK2" s="64"/>
      <c r="PSL2" s="64"/>
      <c r="PSM2" s="64"/>
      <c r="PSN2" s="64"/>
      <c r="PSO2" s="64"/>
      <c r="PSP2" s="64"/>
      <c r="PSQ2" s="64"/>
      <c r="PSR2" s="64"/>
      <c r="PSS2" s="64"/>
      <c r="PST2" s="64"/>
      <c r="PSU2" s="64"/>
      <c r="PSV2" s="64"/>
      <c r="PSW2" s="64"/>
      <c r="PSX2" s="64"/>
      <c r="PSY2" s="64"/>
      <c r="PSZ2" s="64"/>
      <c r="PTA2" s="64"/>
      <c r="PTB2" s="64"/>
      <c r="PTC2" s="64"/>
      <c r="PTD2" s="64"/>
      <c r="PTE2" s="64"/>
      <c r="PTF2" s="64"/>
      <c r="PTG2" s="64"/>
      <c r="PTH2" s="64"/>
      <c r="PTI2" s="64"/>
      <c r="PTJ2" s="64"/>
      <c r="PTK2" s="64"/>
      <c r="PTL2" s="64"/>
      <c r="PTM2" s="64"/>
      <c r="PTN2" s="64"/>
      <c r="PTO2" s="64"/>
      <c r="PTP2" s="64"/>
      <c r="PTQ2" s="64"/>
      <c r="PTR2" s="64"/>
      <c r="PTS2" s="64"/>
      <c r="PTT2" s="64"/>
      <c r="PTU2" s="64"/>
      <c r="PTV2" s="64"/>
      <c r="PTW2" s="64"/>
      <c r="PTX2" s="64"/>
      <c r="PTY2" s="64"/>
      <c r="PTZ2" s="64"/>
      <c r="PUA2" s="64"/>
      <c r="PUB2" s="64"/>
      <c r="PUC2" s="64"/>
      <c r="PUD2" s="64"/>
      <c r="PUE2" s="64"/>
      <c r="PUF2" s="64"/>
      <c r="PUG2" s="64"/>
      <c r="PUH2" s="64"/>
      <c r="PUI2" s="64"/>
      <c r="PUJ2" s="64"/>
      <c r="PUK2" s="64"/>
      <c r="PUL2" s="64"/>
      <c r="PUM2" s="64"/>
      <c r="PUN2" s="64"/>
      <c r="PUO2" s="64"/>
      <c r="PUP2" s="64"/>
      <c r="PUQ2" s="64"/>
      <c r="PUR2" s="64"/>
      <c r="PUS2" s="64"/>
      <c r="PUT2" s="64"/>
      <c r="PUU2" s="64"/>
      <c r="PUV2" s="64"/>
      <c r="PUW2" s="64"/>
      <c r="PUX2" s="64"/>
      <c r="PUY2" s="64"/>
      <c r="PUZ2" s="64"/>
      <c r="PVA2" s="64"/>
      <c r="PVB2" s="64"/>
      <c r="PVC2" s="64"/>
      <c r="PVD2" s="64"/>
      <c r="PVE2" s="64"/>
      <c r="PVF2" s="64"/>
      <c r="PVG2" s="64"/>
      <c r="PVH2" s="64"/>
      <c r="PVI2" s="64"/>
      <c r="PVJ2" s="64"/>
      <c r="PVK2" s="64"/>
      <c r="PVL2" s="64"/>
      <c r="PVM2" s="64"/>
      <c r="PVN2" s="64"/>
      <c r="PVO2" s="64"/>
      <c r="PVP2" s="64"/>
      <c r="PVQ2" s="64"/>
      <c r="PVR2" s="64"/>
      <c r="PVS2" s="64"/>
      <c r="PVT2" s="64"/>
      <c r="PVU2" s="64"/>
      <c r="PVV2" s="64"/>
      <c r="PVW2" s="64"/>
      <c r="PVX2" s="64"/>
      <c r="PVY2" s="64"/>
      <c r="PVZ2" s="64"/>
      <c r="PWA2" s="64"/>
      <c r="PWB2" s="64"/>
      <c r="PWC2" s="64"/>
      <c r="PWD2" s="64"/>
      <c r="PWE2" s="64"/>
      <c r="PWF2" s="64"/>
      <c r="PWG2" s="64"/>
      <c r="PWH2" s="64"/>
      <c r="PWI2" s="64"/>
      <c r="PWJ2" s="64"/>
      <c r="PWK2" s="64"/>
      <c r="PWL2" s="64"/>
      <c r="PWM2" s="64"/>
      <c r="PWN2" s="64"/>
      <c r="PWO2" s="64"/>
      <c r="PWP2" s="64"/>
      <c r="PWQ2" s="64"/>
      <c r="PWR2" s="64"/>
      <c r="PWS2" s="64"/>
      <c r="PWT2" s="64"/>
      <c r="PWU2" s="64"/>
      <c r="PWV2" s="64"/>
      <c r="PWW2" s="64"/>
      <c r="PWX2" s="64"/>
      <c r="PWY2" s="64"/>
      <c r="PWZ2" s="64"/>
      <c r="PXA2" s="64"/>
      <c r="PXB2" s="64"/>
      <c r="PXC2" s="64"/>
      <c r="PXD2" s="64"/>
      <c r="PXE2" s="64"/>
      <c r="PXF2" s="64"/>
      <c r="PXG2" s="64"/>
      <c r="PXH2" s="64"/>
      <c r="PXI2" s="64"/>
      <c r="PXJ2" s="64"/>
      <c r="PXK2" s="64"/>
      <c r="PXL2" s="64"/>
      <c r="PXM2" s="64"/>
      <c r="PXN2" s="64"/>
      <c r="PXO2" s="64"/>
      <c r="PXP2" s="64"/>
      <c r="PXQ2" s="64"/>
      <c r="PXR2" s="64"/>
      <c r="PXS2" s="64"/>
      <c r="PXT2" s="64"/>
      <c r="PXU2" s="64"/>
      <c r="PXV2" s="64"/>
      <c r="PXW2" s="64"/>
      <c r="PXX2" s="64"/>
      <c r="PXY2" s="64"/>
      <c r="PXZ2" s="64"/>
      <c r="PYA2" s="64"/>
      <c r="PYB2" s="64"/>
      <c r="PYC2" s="64"/>
      <c r="PYD2" s="64"/>
      <c r="PYE2" s="64"/>
      <c r="PYF2" s="64"/>
      <c r="PYG2" s="64"/>
      <c r="PYH2" s="64"/>
      <c r="PYI2" s="64"/>
      <c r="PYJ2" s="64"/>
      <c r="PYK2" s="64"/>
      <c r="PYL2" s="64"/>
      <c r="PYM2" s="64"/>
      <c r="PYN2" s="64"/>
      <c r="PYO2" s="64"/>
      <c r="PYP2" s="64"/>
      <c r="PYQ2" s="64"/>
      <c r="PYR2" s="64"/>
      <c r="PYS2" s="64"/>
      <c r="PYT2" s="64"/>
      <c r="PYU2" s="64"/>
      <c r="PYV2" s="64"/>
      <c r="PYW2" s="64"/>
      <c r="PYX2" s="64"/>
      <c r="PYY2" s="64"/>
      <c r="PYZ2" s="64"/>
      <c r="PZA2" s="64"/>
      <c r="PZB2" s="64"/>
      <c r="PZC2" s="64"/>
      <c r="PZD2" s="64"/>
      <c r="PZE2" s="64"/>
      <c r="PZF2" s="64"/>
      <c r="PZG2" s="64"/>
      <c r="PZH2" s="64"/>
      <c r="PZI2" s="64"/>
      <c r="PZJ2" s="64"/>
      <c r="PZK2" s="64"/>
      <c r="PZL2" s="64"/>
      <c r="PZM2" s="64"/>
      <c r="PZN2" s="64"/>
      <c r="PZO2" s="64"/>
      <c r="PZP2" s="64"/>
      <c r="PZQ2" s="64"/>
      <c r="PZR2" s="64"/>
      <c r="PZS2" s="64"/>
      <c r="PZT2" s="64"/>
      <c r="PZU2" s="64"/>
      <c r="PZV2" s="64"/>
      <c r="PZW2" s="64"/>
      <c r="PZX2" s="64"/>
      <c r="PZY2" s="64"/>
      <c r="PZZ2" s="64"/>
      <c r="QAA2" s="64"/>
      <c r="QAB2" s="64"/>
      <c r="QAC2" s="64"/>
      <c r="QAD2" s="64"/>
      <c r="QAE2" s="64"/>
      <c r="QAF2" s="64"/>
      <c r="QAG2" s="64"/>
      <c r="QAH2" s="64"/>
      <c r="QAI2" s="64"/>
      <c r="QAJ2" s="64"/>
      <c r="QAK2" s="64"/>
      <c r="QAL2" s="64"/>
      <c r="QAM2" s="64"/>
      <c r="QAN2" s="64"/>
      <c r="QAO2" s="64"/>
      <c r="QAP2" s="64"/>
      <c r="QAQ2" s="64"/>
      <c r="QAR2" s="64"/>
      <c r="QAS2" s="64"/>
      <c r="QAT2" s="64"/>
      <c r="QAU2" s="64"/>
      <c r="QAV2" s="64"/>
      <c r="QAW2" s="64"/>
      <c r="QAX2" s="64"/>
      <c r="QAY2" s="64"/>
      <c r="QAZ2" s="64"/>
      <c r="QBA2" s="64"/>
      <c r="QBB2" s="64"/>
      <c r="QBC2" s="64"/>
      <c r="QBD2" s="64"/>
      <c r="QBE2" s="64"/>
      <c r="QBF2" s="64"/>
      <c r="QBG2" s="64"/>
      <c r="QBH2" s="64"/>
      <c r="QBI2" s="64"/>
      <c r="QBJ2" s="64"/>
      <c r="QBK2" s="64"/>
      <c r="QBL2" s="64"/>
      <c r="QBM2" s="64"/>
      <c r="QBN2" s="64"/>
      <c r="QBO2" s="64"/>
      <c r="QBP2" s="64"/>
      <c r="QBQ2" s="64"/>
      <c r="QBR2" s="64"/>
      <c r="QBS2" s="64"/>
      <c r="QBT2" s="64"/>
      <c r="QBU2" s="64"/>
      <c r="QBV2" s="64"/>
      <c r="QBW2" s="64"/>
      <c r="QBX2" s="64"/>
      <c r="QBY2" s="64"/>
      <c r="QBZ2" s="64"/>
      <c r="QCA2" s="64"/>
      <c r="QCB2" s="64"/>
      <c r="QCC2" s="64"/>
      <c r="QCD2" s="64"/>
      <c r="QCE2" s="64"/>
      <c r="QCF2" s="64"/>
      <c r="QCG2" s="64"/>
      <c r="QCH2" s="64"/>
      <c r="QCI2" s="64"/>
      <c r="QCJ2" s="64"/>
      <c r="QCK2" s="64"/>
      <c r="QCL2" s="64"/>
      <c r="QCM2" s="64"/>
      <c r="QCN2" s="64"/>
      <c r="QCO2" s="64"/>
      <c r="QCP2" s="64"/>
      <c r="QCQ2" s="64"/>
      <c r="QCR2" s="64"/>
      <c r="QCS2" s="64"/>
      <c r="QCT2" s="64"/>
      <c r="QCU2" s="64"/>
      <c r="QCV2" s="64"/>
      <c r="QCW2" s="64"/>
      <c r="QCX2" s="64"/>
      <c r="QCY2" s="64"/>
      <c r="QCZ2" s="64"/>
      <c r="QDA2" s="64"/>
      <c r="QDB2" s="64"/>
      <c r="QDC2" s="64"/>
      <c r="QDD2" s="64"/>
      <c r="QDE2" s="64"/>
      <c r="QDF2" s="64"/>
      <c r="QDG2" s="64"/>
      <c r="QDH2" s="64"/>
      <c r="QDI2" s="64"/>
      <c r="QDJ2" s="64"/>
      <c r="QDK2" s="64"/>
      <c r="QDL2" s="64"/>
      <c r="QDM2" s="64"/>
      <c r="QDN2" s="64"/>
      <c r="QDO2" s="64"/>
      <c r="QDP2" s="64"/>
      <c r="QDQ2" s="64"/>
      <c r="QDR2" s="64"/>
      <c r="QDS2" s="64"/>
      <c r="QDT2" s="64"/>
      <c r="QDU2" s="64"/>
      <c r="QDV2" s="64"/>
      <c r="QDW2" s="64"/>
      <c r="QDX2" s="64"/>
      <c r="QDY2" s="64"/>
      <c r="QDZ2" s="64"/>
      <c r="QEA2" s="64"/>
      <c r="QEB2" s="64"/>
      <c r="QEC2" s="64"/>
      <c r="QED2" s="64"/>
      <c r="QEE2" s="64"/>
      <c r="QEF2" s="64"/>
      <c r="QEG2" s="64"/>
      <c r="QEH2" s="64"/>
      <c r="QEI2" s="64"/>
      <c r="QEJ2" s="64"/>
      <c r="QEK2" s="64"/>
      <c r="QEL2" s="64"/>
      <c r="QEM2" s="64"/>
      <c r="QEN2" s="64"/>
      <c r="QEO2" s="64"/>
      <c r="QEP2" s="64"/>
      <c r="QEQ2" s="64"/>
      <c r="QER2" s="64"/>
      <c r="QES2" s="64"/>
      <c r="QET2" s="64"/>
      <c r="QEU2" s="64"/>
      <c r="QEV2" s="64"/>
      <c r="QEW2" s="64"/>
      <c r="QEX2" s="64"/>
      <c r="QEY2" s="64"/>
      <c r="QEZ2" s="64"/>
      <c r="QFA2" s="64"/>
      <c r="QFB2" s="64"/>
      <c r="QFC2" s="64"/>
      <c r="QFD2" s="64"/>
      <c r="QFE2" s="64"/>
      <c r="QFF2" s="64"/>
      <c r="QFG2" s="64"/>
      <c r="QFH2" s="64"/>
      <c r="QFI2" s="64"/>
      <c r="QFJ2" s="64"/>
      <c r="QFK2" s="64"/>
      <c r="QFL2" s="64"/>
      <c r="QFM2" s="64"/>
      <c r="QFN2" s="64"/>
      <c r="QFO2" s="64"/>
      <c r="QFP2" s="64"/>
      <c r="QFQ2" s="64"/>
      <c r="QFR2" s="64"/>
      <c r="QFS2" s="64"/>
      <c r="QFT2" s="64"/>
      <c r="QFU2" s="64"/>
      <c r="QFV2" s="64"/>
      <c r="QFW2" s="64"/>
      <c r="QFX2" s="64"/>
      <c r="QFY2" s="64"/>
      <c r="QFZ2" s="64"/>
      <c r="QGA2" s="64"/>
      <c r="QGB2" s="64"/>
      <c r="QGC2" s="64"/>
      <c r="QGD2" s="64"/>
      <c r="QGE2" s="64"/>
      <c r="QGF2" s="64"/>
      <c r="QGG2" s="64"/>
      <c r="QGH2" s="64"/>
      <c r="QGI2" s="64"/>
      <c r="QGJ2" s="64"/>
      <c r="QGK2" s="64"/>
      <c r="QGL2" s="64"/>
      <c r="QGM2" s="64"/>
      <c r="QGN2" s="64"/>
      <c r="QGO2" s="64"/>
      <c r="QGP2" s="64"/>
      <c r="QGQ2" s="64"/>
      <c r="QGR2" s="64"/>
      <c r="QGS2" s="64"/>
      <c r="QGT2" s="64"/>
      <c r="QGU2" s="64"/>
      <c r="QGV2" s="64"/>
      <c r="QGW2" s="64"/>
      <c r="QGX2" s="64"/>
      <c r="QGY2" s="64"/>
      <c r="QGZ2" s="64"/>
      <c r="QHA2" s="64"/>
      <c r="QHB2" s="64"/>
      <c r="QHC2" s="64"/>
      <c r="QHD2" s="64"/>
      <c r="QHE2" s="64"/>
      <c r="QHF2" s="64"/>
      <c r="QHG2" s="64"/>
      <c r="QHH2" s="64"/>
      <c r="QHI2" s="64"/>
      <c r="QHJ2" s="64"/>
      <c r="QHK2" s="64"/>
      <c r="QHL2" s="64"/>
      <c r="QHM2" s="64"/>
      <c r="QHN2" s="64"/>
      <c r="QHO2" s="64"/>
      <c r="QHP2" s="64"/>
      <c r="QHQ2" s="64"/>
      <c r="QHR2" s="64"/>
      <c r="QHS2" s="64"/>
      <c r="QHT2" s="64"/>
      <c r="QHU2" s="64"/>
      <c r="QHV2" s="64"/>
      <c r="QHW2" s="64"/>
      <c r="QHX2" s="64"/>
      <c r="QHY2" s="64"/>
      <c r="QHZ2" s="64"/>
      <c r="QIA2" s="64"/>
      <c r="QIB2" s="64"/>
      <c r="QIC2" s="64"/>
      <c r="QID2" s="64"/>
      <c r="QIE2" s="64"/>
      <c r="QIF2" s="64"/>
      <c r="QIG2" s="64"/>
      <c r="QIH2" s="64"/>
      <c r="QII2" s="64"/>
      <c r="QIJ2" s="64"/>
      <c r="QIK2" s="64"/>
      <c r="QIL2" s="64"/>
      <c r="QIM2" s="64"/>
      <c r="QIN2" s="64"/>
      <c r="QIO2" s="64"/>
      <c r="QIP2" s="64"/>
      <c r="QIQ2" s="64"/>
      <c r="QIR2" s="64"/>
      <c r="QIS2" s="64"/>
      <c r="QIT2" s="64"/>
      <c r="QIU2" s="64"/>
      <c r="QIV2" s="64"/>
      <c r="QIW2" s="64"/>
      <c r="QIX2" s="64"/>
      <c r="QIY2" s="64"/>
      <c r="QIZ2" s="64"/>
      <c r="QJA2" s="64"/>
      <c r="QJB2" s="64"/>
      <c r="QJC2" s="64"/>
      <c r="QJD2" s="64"/>
      <c r="QJE2" s="64"/>
      <c r="QJF2" s="64"/>
      <c r="QJG2" s="64"/>
      <c r="QJH2" s="64"/>
      <c r="QJI2" s="64"/>
      <c r="QJJ2" s="64"/>
      <c r="QJK2" s="64"/>
      <c r="QJL2" s="64"/>
      <c r="QJM2" s="64"/>
      <c r="QJN2" s="64"/>
      <c r="QJO2" s="64"/>
      <c r="QJP2" s="64"/>
      <c r="QJQ2" s="64"/>
      <c r="QJR2" s="64"/>
      <c r="QJS2" s="64"/>
      <c r="QJT2" s="64"/>
      <c r="QJU2" s="64"/>
      <c r="QJV2" s="64"/>
      <c r="QJW2" s="64"/>
      <c r="QJX2" s="64"/>
      <c r="QJY2" s="64"/>
      <c r="QJZ2" s="64"/>
      <c r="QKA2" s="64"/>
      <c r="QKB2" s="64"/>
      <c r="QKC2" s="64"/>
      <c r="QKD2" s="64"/>
      <c r="QKE2" s="64"/>
      <c r="QKF2" s="64"/>
      <c r="QKG2" s="64"/>
      <c r="QKH2" s="64"/>
      <c r="QKI2" s="64"/>
      <c r="QKJ2" s="64"/>
      <c r="QKK2" s="64"/>
      <c r="QKL2" s="64"/>
      <c r="QKM2" s="64"/>
      <c r="QKN2" s="64"/>
      <c r="QKO2" s="64"/>
      <c r="QKP2" s="64"/>
      <c r="QKQ2" s="64"/>
      <c r="QKR2" s="64"/>
      <c r="QKS2" s="64"/>
      <c r="QKT2" s="64"/>
      <c r="QKU2" s="64"/>
      <c r="QKV2" s="64"/>
      <c r="QKW2" s="64"/>
      <c r="QKX2" s="64"/>
      <c r="QKY2" s="64"/>
      <c r="QKZ2" s="64"/>
      <c r="QLA2" s="64"/>
      <c r="QLB2" s="64"/>
      <c r="QLC2" s="64"/>
      <c r="QLD2" s="64"/>
      <c r="QLE2" s="64"/>
      <c r="QLF2" s="64"/>
      <c r="QLG2" s="64"/>
      <c r="QLH2" s="64"/>
      <c r="QLI2" s="64"/>
      <c r="QLJ2" s="64"/>
      <c r="QLK2" s="64"/>
      <c r="QLL2" s="64"/>
      <c r="QLM2" s="64"/>
      <c r="QLN2" s="64"/>
      <c r="QLO2" s="64"/>
      <c r="QLP2" s="64"/>
      <c r="QLQ2" s="64"/>
      <c r="QLR2" s="64"/>
      <c r="QLS2" s="64"/>
      <c r="QLT2" s="64"/>
      <c r="QLU2" s="64"/>
      <c r="QLV2" s="64"/>
      <c r="QLW2" s="64"/>
      <c r="QLX2" s="64"/>
      <c r="QLY2" s="64"/>
      <c r="QLZ2" s="64"/>
      <c r="QMA2" s="64"/>
      <c r="QMB2" s="64"/>
      <c r="QMC2" s="64"/>
      <c r="QMD2" s="64"/>
      <c r="QME2" s="64"/>
      <c r="QMF2" s="64"/>
      <c r="QMG2" s="64"/>
      <c r="QMH2" s="64"/>
      <c r="QMI2" s="64"/>
      <c r="QMJ2" s="64"/>
      <c r="QMK2" s="64"/>
      <c r="QML2" s="64"/>
      <c r="QMM2" s="64"/>
      <c r="QMN2" s="64"/>
      <c r="QMO2" s="64"/>
      <c r="QMP2" s="64"/>
      <c r="QMQ2" s="64"/>
      <c r="QMR2" s="64"/>
      <c r="QMS2" s="64"/>
      <c r="QMT2" s="64"/>
      <c r="QMU2" s="64"/>
      <c r="QMV2" s="64"/>
      <c r="QMW2" s="64"/>
      <c r="QMX2" s="64"/>
      <c r="QMY2" s="64"/>
      <c r="QMZ2" s="64"/>
      <c r="QNA2" s="64"/>
      <c r="QNB2" s="64"/>
      <c r="QNC2" s="64"/>
      <c r="QND2" s="64"/>
      <c r="QNE2" s="64"/>
      <c r="QNF2" s="64"/>
      <c r="QNG2" s="64"/>
      <c r="QNH2" s="64"/>
      <c r="QNI2" s="64"/>
      <c r="QNJ2" s="64"/>
      <c r="QNK2" s="64"/>
      <c r="QNL2" s="64"/>
      <c r="QNM2" s="64"/>
      <c r="QNN2" s="64"/>
      <c r="QNO2" s="64"/>
      <c r="QNP2" s="64"/>
      <c r="QNQ2" s="64"/>
      <c r="QNR2" s="64"/>
      <c r="QNS2" s="64"/>
      <c r="QNT2" s="64"/>
      <c r="QNU2" s="64"/>
      <c r="QNV2" s="64"/>
      <c r="QNW2" s="64"/>
      <c r="QNX2" s="64"/>
      <c r="QNY2" s="64"/>
      <c r="QNZ2" s="64"/>
      <c r="QOA2" s="64"/>
      <c r="QOB2" s="64"/>
      <c r="QOC2" s="64"/>
      <c r="QOD2" s="64"/>
      <c r="QOE2" s="64"/>
      <c r="QOF2" s="64"/>
      <c r="QOG2" s="64"/>
      <c r="QOH2" s="64"/>
      <c r="QOI2" s="64"/>
      <c r="QOJ2" s="64"/>
      <c r="QOK2" s="64"/>
      <c r="QOL2" s="64"/>
      <c r="QOM2" s="64"/>
      <c r="QON2" s="64"/>
      <c r="QOO2" s="64"/>
      <c r="QOP2" s="64"/>
      <c r="QOQ2" s="64"/>
      <c r="QOR2" s="64"/>
      <c r="QOS2" s="64"/>
      <c r="QOT2" s="64"/>
      <c r="QOU2" s="64"/>
      <c r="QOV2" s="64"/>
      <c r="QOW2" s="64"/>
      <c r="QOX2" s="64"/>
      <c r="QOY2" s="64"/>
      <c r="QOZ2" s="64"/>
      <c r="QPA2" s="64"/>
      <c r="QPB2" s="64"/>
      <c r="QPC2" s="64"/>
      <c r="QPD2" s="64"/>
      <c r="QPE2" s="64"/>
      <c r="QPF2" s="64"/>
      <c r="QPG2" s="64"/>
      <c r="QPH2" s="64"/>
      <c r="QPI2" s="64"/>
      <c r="QPJ2" s="64"/>
      <c r="QPK2" s="64"/>
      <c r="QPL2" s="64"/>
      <c r="QPM2" s="64"/>
      <c r="QPN2" s="64"/>
      <c r="QPO2" s="64"/>
      <c r="QPP2" s="64"/>
      <c r="QPQ2" s="64"/>
      <c r="QPR2" s="64"/>
      <c r="QPS2" s="64"/>
      <c r="QPT2" s="64"/>
      <c r="QPU2" s="64"/>
      <c r="QPV2" s="64"/>
      <c r="QPW2" s="64"/>
      <c r="QPX2" s="64"/>
      <c r="QPY2" s="64"/>
      <c r="QPZ2" s="64"/>
      <c r="QQA2" s="64"/>
      <c r="QQB2" s="64"/>
      <c r="QQC2" s="64"/>
      <c r="QQD2" s="64"/>
      <c r="QQE2" s="64"/>
      <c r="QQF2" s="64"/>
      <c r="QQG2" s="64"/>
      <c r="QQH2" s="64"/>
      <c r="QQI2" s="64"/>
      <c r="QQJ2" s="64"/>
      <c r="QQK2" s="64"/>
      <c r="QQL2" s="64"/>
      <c r="QQM2" s="64"/>
      <c r="QQN2" s="64"/>
      <c r="QQO2" s="64"/>
      <c r="QQP2" s="64"/>
      <c r="QQQ2" s="64"/>
      <c r="QQR2" s="64"/>
      <c r="QQS2" s="64"/>
      <c r="QQT2" s="64"/>
      <c r="QQU2" s="64"/>
      <c r="QQV2" s="64"/>
      <c r="QQW2" s="64"/>
      <c r="QQX2" s="64"/>
      <c r="QQY2" s="64"/>
      <c r="QQZ2" s="64"/>
      <c r="QRA2" s="64"/>
      <c r="QRB2" s="64"/>
      <c r="QRC2" s="64"/>
      <c r="QRD2" s="64"/>
      <c r="QRE2" s="64"/>
      <c r="QRF2" s="64"/>
      <c r="QRG2" s="64"/>
      <c r="QRH2" s="64"/>
      <c r="QRI2" s="64"/>
      <c r="QRJ2" s="64"/>
      <c r="QRK2" s="64"/>
      <c r="QRL2" s="64"/>
      <c r="QRM2" s="64"/>
      <c r="QRN2" s="64"/>
      <c r="QRO2" s="64"/>
      <c r="QRP2" s="64"/>
      <c r="QRQ2" s="64"/>
      <c r="QRR2" s="64"/>
      <c r="QRS2" s="64"/>
      <c r="QRT2" s="64"/>
      <c r="QRU2" s="64"/>
      <c r="QRV2" s="64"/>
      <c r="QRW2" s="64"/>
      <c r="QRX2" s="64"/>
      <c r="QRY2" s="64"/>
      <c r="QRZ2" s="64"/>
      <c r="QSA2" s="64"/>
      <c r="QSB2" s="64"/>
      <c r="QSC2" s="64"/>
      <c r="QSD2" s="64"/>
      <c r="QSE2" s="64"/>
      <c r="QSF2" s="64"/>
      <c r="QSG2" s="64"/>
      <c r="QSH2" s="64"/>
      <c r="QSI2" s="64"/>
      <c r="QSJ2" s="64"/>
      <c r="QSK2" s="64"/>
      <c r="QSL2" s="64"/>
      <c r="QSM2" s="64"/>
      <c r="QSN2" s="64"/>
      <c r="QSO2" s="64"/>
      <c r="QSP2" s="64"/>
      <c r="QSQ2" s="64"/>
      <c r="QSR2" s="64"/>
      <c r="QSS2" s="64"/>
      <c r="QST2" s="64"/>
      <c r="QSU2" s="64"/>
      <c r="QSV2" s="64"/>
      <c r="QSW2" s="64"/>
      <c r="QSX2" s="64"/>
      <c r="QSY2" s="64"/>
      <c r="QSZ2" s="64"/>
      <c r="QTA2" s="64"/>
      <c r="QTB2" s="64"/>
      <c r="QTC2" s="64"/>
      <c r="QTD2" s="64"/>
      <c r="QTE2" s="64"/>
      <c r="QTF2" s="64"/>
      <c r="QTG2" s="64"/>
      <c r="QTH2" s="64"/>
      <c r="QTI2" s="64"/>
      <c r="QTJ2" s="64"/>
      <c r="QTK2" s="64"/>
      <c r="QTL2" s="64"/>
      <c r="QTM2" s="64"/>
      <c r="QTN2" s="64"/>
      <c r="QTO2" s="64"/>
      <c r="QTP2" s="64"/>
      <c r="QTQ2" s="64"/>
      <c r="QTR2" s="64"/>
      <c r="QTS2" s="64"/>
      <c r="QTT2" s="64"/>
      <c r="QTU2" s="64"/>
      <c r="QTV2" s="64"/>
      <c r="QTW2" s="64"/>
      <c r="QTX2" s="64"/>
      <c r="QTY2" s="64"/>
      <c r="QTZ2" s="64"/>
      <c r="QUA2" s="64"/>
      <c r="QUB2" s="64"/>
      <c r="QUC2" s="64"/>
      <c r="QUD2" s="64"/>
      <c r="QUE2" s="64"/>
      <c r="QUF2" s="64"/>
      <c r="QUG2" s="64"/>
      <c r="QUH2" s="64"/>
      <c r="QUI2" s="64"/>
      <c r="QUJ2" s="64"/>
      <c r="QUK2" s="64"/>
      <c r="QUL2" s="64"/>
      <c r="QUM2" s="64"/>
      <c r="QUN2" s="64"/>
      <c r="QUO2" s="64"/>
      <c r="QUP2" s="64"/>
      <c r="QUQ2" s="64"/>
      <c r="QUR2" s="64"/>
      <c r="QUS2" s="64"/>
      <c r="QUT2" s="64"/>
      <c r="QUU2" s="64"/>
      <c r="QUV2" s="64"/>
      <c r="QUW2" s="64"/>
      <c r="QUX2" s="64"/>
      <c r="QUY2" s="64"/>
      <c r="QUZ2" s="64"/>
      <c r="QVA2" s="64"/>
      <c r="QVB2" s="64"/>
      <c r="QVC2" s="64"/>
      <c r="QVD2" s="64"/>
      <c r="QVE2" s="64"/>
      <c r="QVF2" s="64"/>
      <c r="QVG2" s="64"/>
      <c r="QVH2" s="64"/>
      <c r="QVI2" s="64"/>
      <c r="QVJ2" s="64"/>
      <c r="QVK2" s="64"/>
      <c r="QVL2" s="64"/>
      <c r="QVM2" s="64"/>
      <c r="QVN2" s="64"/>
      <c r="QVO2" s="64"/>
      <c r="QVP2" s="64"/>
      <c r="QVQ2" s="64"/>
      <c r="QVR2" s="64"/>
      <c r="QVS2" s="64"/>
      <c r="QVT2" s="64"/>
      <c r="QVU2" s="64"/>
      <c r="QVV2" s="64"/>
      <c r="QVW2" s="64"/>
      <c r="QVX2" s="64"/>
      <c r="QVY2" s="64"/>
      <c r="QVZ2" s="64"/>
      <c r="QWA2" s="64"/>
      <c r="QWB2" s="64"/>
      <c r="QWC2" s="64"/>
      <c r="QWD2" s="64"/>
      <c r="QWE2" s="64"/>
      <c r="QWF2" s="64"/>
      <c r="QWG2" s="64"/>
      <c r="QWH2" s="64"/>
      <c r="QWI2" s="64"/>
      <c r="QWJ2" s="64"/>
      <c r="QWK2" s="64"/>
      <c r="QWL2" s="64"/>
      <c r="QWM2" s="64"/>
      <c r="QWN2" s="64"/>
      <c r="QWO2" s="64"/>
      <c r="QWP2" s="64"/>
      <c r="QWQ2" s="64"/>
      <c r="QWR2" s="64"/>
      <c r="QWS2" s="64"/>
      <c r="QWT2" s="64"/>
      <c r="QWU2" s="64"/>
      <c r="QWV2" s="64"/>
      <c r="QWW2" s="64"/>
      <c r="QWX2" s="64"/>
      <c r="QWY2" s="64"/>
      <c r="QWZ2" s="64"/>
      <c r="QXA2" s="64"/>
      <c r="QXB2" s="64"/>
      <c r="QXC2" s="64"/>
      <c r="QXD2" s="64"/>
      <c r="QXE2" s="64"/>
      <c r="QXF2" s="64"/>
      <c r="QXG2" s="64"/>
      <c r="QXH2" s="64"/>
      <c r="QXI2" s="64"/>
      <c r="QXJ2" s="64"/>
      <c r="QXK2" s="64"/>
      <c r="QXL2" s="64"/>
      <c r="QXM2" s="64"/>
      <c r="QXN2" s="64"/>
      <c r="QXO2" s="64"/>
      <c r="QXP2" s="64"/>
      <c r="QXQ2" s="64"/>
      <c r="QXR2" s="64"/>
      <c r="QXS2" s="64"/>
      <c r="QXT2" s="64"/>
      <c r="QXU2" s="64"/>
      <c r="QXV2" s="64"/>
      <c r="QXW2" s="64"/>
      <c r="QXX2" s="64"/>
      <c r="QXY2" s="64"/>
      <c r="QXZ2" s="64"/>
      <c r="QYA2" s="64"/>
      <c r="QYB2" s="64"/>
      <c r="QYC2" s="64"/>
      <c r="QYD2" s="64"/>
      <c r="QYE2" s="64"/>
      <c r="QYF2" s="64"/>
      <c r="QYG2" s="64"/>
      <c r="QYH2" s="64"/>
      <c r="QYI2" s="64"/>
      <c r="QYJ2" s="64"/>
      <c r="QYK2" s="64"/>
      <c r="QYL2" s="64"/>
      <c r="QYM2" s="64"/>
      <c r="QYN2" s="64"/>
      <c r="QYO2" s="64"/>
      <c r="QYP2" s="64"/>
      <c r="QYQ2" s="64"/>
      <c r="QYR2" s="64"/>
      <c r="QYS2" s="64"/>
      <c r="QYT2" s="64"/>
      <c r="QYU2" s="64"/>
      <c r="QYV2" s="64"/>
      <c r="QYW2" s="64"/>
      <c r="QYX2" s="64"/>
      <c r="QYY2" s="64"/>
      <c r="QYZ2" s="64"/>
      <c r="QZA2" s="64"/>
      <c r="QZB2" s="64"/>
      <c r="QZC2" s="64"/>
      <c r="QZD2" s="64"/>
      <c r="QZE2" s="64"/>
      <c r="QZF2" s="64"/>
      <c r="QZG2" s="64"/>
      <c r="QZH2" s="64"/>
      <c r="QZI2" s="64"/>
      <c r="QZJ2" s="64"/>
      <c r="QZK2" s="64"/>
      <c r="QZL2" s="64"/>
      <c r="QZM2" s="64"/>
      <c r="QZN2" s="64"/>
      <c r="QZO2" s="64"/>
      <c r="QZP2" s="64"/>
      <c r="QZQ2" s="64"/>
      <c r="QZR2" s="64"/>
      <c r="QZS2" s="64"/>
      <c r="QZT2" s="64"/>
      <c r="QZU2" s="64"/>
      <c r="QZV2" s="64"/>
      <c r="QZW2" s="64"/>
      <c r="QZX2" s="64"/>
      <c r="QZY2" s="64"/>
      <c r="QZZ2" s="64"/>
      <c r="RAA2" s="64"/>
      <c r="RAB2" s="64"/>
      <c r="RAC2" s="64"/>
      <c r="RAD2" s="64"/>
      <c r="RAE2" s="64"/>
      <c r="RAF2" s="64"/>
      <c r="RAG2" s="64"/>
      <c r="RAH2" s="64"/>
      <c r="RAI2" s="64"/>
      <c r="RAJ2" s="64"/>
      <c r="RAK2" s="64"/>
      <c r="RAL2" s="64"/>
      <c r="RAM2" s="64"/>
      <c r="RAN2" s="64"/>
      <c r="RAO2" s="64"/>
      <c r="RAP2" s="64"/>
      <c r="RAQ2" s="64"/>
      <c r="RAR2" s="64"/>
      <c r="RAS2" s="64"/>
      <c r="RAT2" s="64"/>
      <c r="RAU2" s="64"/>
      <c r="RAV2" s="64"/>
      <c r="RAW2" s="64"/>
      <c r="RAX2" s="64"/>
      <c r="RAY2" s="64"/>
      <c r="RAZ2" s="64"/>
      <c r="RBA2" s="64"/>
      <c r="RBB2" s="64"/>
      <c r="RBC2" s="64"/>
      <c r="RBD2" s="64"/>
      <c r="RBE2" s="64"/>
      <c r="RBF2" s="64"/>
      <c r="RBG2" s="64"/>
      <c r="RBH2" s="64"/>
      <c r="RBI2" s="64"/>
      <c r="RBJ2" s="64"/>
      <c r="RBK2" s="64"/>
      <c r="RBL2" s="64"/>
      <c r="RBM2" s="64"/>
      <c r="RBN2" s="64"/>
      <c r="RBO2" s="64"/>
      <c r="RBP2" s="64"/>
      <c r="RBQ2" s="64"/>
      <c r="RBR2" s="64"/>
      <c r="RBS2" s="64"/>
      <c r="RBT2" s="64"/>
      <c r="RBU2" s="64"/>
      <c r="RBV2" s="64"/>
      <c r="RBW2" s="64"/>
      <c r="RBX2" s="64"/>
      <c r="RBY2" s="64"/>
      <c r="RBZ2" s="64"/>
      <c r="RCA2" s="64"/>
      <c r="RCB2" s="64"/>
      <c r="RCC2" s="64"/>
      <c r="RCD2" s="64"/>
      <c r="RCE2" s="64"/>
      <c r="RCF2" s="64"/>
      <c r="RCG2" s="64"/>
      <c r="RCH2" s="64"/>
      <c r="RCI2" s="64"/>
      <c r="RCJ2" s="64"/>
      <c r="RCK2" s="64"/>
      <c r="RCL2" s="64"/>
      <c r="RCM2" s="64"/>
      <c r="RCN2" s="64"/>
      <c r="RCO2" s="64"/>
      <c r="RCP2" s="64"/>
      <c r="RCQ2" s="64"/>
      <c r="RCR2" s="64"/>
      <c r="RCS2" s="64"/>
      <c r="RCT2" s="64"/>
      <c r="RCU2" s="64"/>
      <c r="RCV2" s="64"/>
      <c r="RCW2" s="64"/>
      <c r="RCX2" s="64"/>
      <c r="RCY2" s="64"/>
      <c r="RCZ2" s="64"/>
      <c r="RDA2" s="64"/>
      <c r="RDB2" s="64"/>
      <c r="RDC2" s="64"/>
      <c r="RDD2" s="64"/>
      <c r="RDE2" s="64"/>
      <c r="RDF2" s="64"/>
      <c r="RDG2" s="64"/>
      <c r="RDH2" s="64"/>
      <c r="RDI2" s="64"/>
      <c r="RDJ2" s="64"/>
      <c r="RDK2" s="64"/>
      <c r="RDL2" s="64"/>
      <c r="RDM2" s="64"/>
      <c r="RDN2" s="64"/>
      <c r="RDO2" s="64"/>
      <c r="RDP2" s="64"/>
      <c r="RDQ2" s="64"/>
      <c r="RDR2" s="64"/>
      <c r="RDS2" s="64"/>
      <c r="RDT2" s="64"/>
      <c r="RDU2" s="64"/>
      <c r="RDV2" s="64"/>
      <c r="RDW2" s="64"/>
      <c r="RDX2" s="64"/>
      <c r="RDY2" s="64"/>
      <c r="RDZ2" s="64"/>
      <c r="REA2" s="64"/>
      <c r="REB2" s="64"/>
      <c r="REC2" s="64"/>
      <c r="RED2" s="64"/>
      <c r="REE2" s="64"/>
      <c r="REF2" s="64"/>
      <c r="REG2" s="64"/>
      <c r="REH2" s="64"/>
      <c r="REI2" s="64"/>
      <c r="REJ2" s="64"/>
      <c r="REK2" s="64"/>
      <c r="REL2" s="64"/>
      <c r="REM2" s="64"/>
      <c r="REN2" s="64"/>
      <c r="REO2" s="64"/>
      <c r="REP2" s="64"/>
      <c r="REQ2" s="64"/>
      <c r="RER2" s="64"/>
      <c r="RES2" s="64"/>
      <c r="RET2" s="64"/>
      <c r="REU2" s="64"/>
      <c r="REV2" s="64"/>
      <c r="REW2" s="64"/>
      <c r="REX2" s="64"/>
      <c r="REY2" s="64"/>
      <c r="REZ2" s="64"/>
      <c r="RFA2" s="64"/>
      <c r="RFB2" s="64"/>
      <c r="RFC2" s="64"/>
      <c r="RFD2" s="64"/>
      <c r="RFE2" s="64"/>
      <c r="RFF2" s="64"/>
      <c r="RFG2" s="64"/>
      <c r="RFH2" s="64"/>
      <c r="RFI2" s="64"/>
      <c r="RFJ2" s="64"/>
      <c r="RFK2" s="64"/>
      <c r="RFL2" s="64"/>
      <c r="RFM2" s="64"/>
      <c r="RFN2" s="64"/>
      <c r="RFO2" s="64"/>
      <c r="RFP2" s="64"/>
      <c r="RFQ2" s="64"/>
      <c r="RFR2" s="64"/>
      <c r="RFS2" s="64"/>
      <c r="RFT2" s="64"/>
      <c r="RFU2" s="64"/>
      <c r="RFV2" s="64"/>
      <c r="RFW2" s="64"/>
      <c r="RFX2" s="64"/>
      <c r="RFY2" s="64"/>
      <c r="RFZ2" s="64"/>
      <c r="RGA2" s="64"/>
      <c r="RGB2" s="64"/>
      <c r="RGC2" s="64"/>
      <c r="RGD2" s="64"/>
      <c r="RGE2" s="64"/>
      <c r="RGF2" s="64"/>
      <c r="RGG2" s="64"/>
      <c r="RGH2" s="64"/>
      <c r="RGI2" s="64"/>
      <c r="RGJ2" s="64"/>
      <c r="RGK2" s="64"/>
      <c r="RGL2" s="64"/>
      <c r="RGM2" s="64"/>
      <c r="RGN2" s="64"/>
      <c r="RGO2" s="64"/>
      <c r="RGP2" s="64"/>
      <c r="RGQ2" s="64"/>
      <c r="RGR2" s="64"/>
      <c r="RGS2" s="64"/>
      <c r="RGT2" s="64"/>
      <c r="RGU2" s="64"/>
      <c r="RGV2" s="64"/>
      <c r="RGW2" s="64"/>
      <c r="RGX2" s="64"/>
      <c r="RGY2" s="64"/>
      <c r="RGZ2" s="64"/>
      <c r="RHA2" s="64"/>
      <c r="RHB2" s="64"/>
      <c r="RHC2" s="64"/>
      <c r="RHD2" s="64"/>
      <c r="RHE2" s="64"/>
      <c r="RHF2" s="64"/>
      <c r="RHG2" s="64"/>
      <c r="RHH2" s="64"/>
      <c r="RHI2" s="64"/>
      <c r="RHJ2" s="64"/>
      <c r="RHK2" s="64"/>
      <c r="RHL2" s="64"/>
      <c r="RHM2" s="64"/>
      <c r="RHN2" s="64"/>
      <c r="RHO2" s="64"/>
      <c r="RHP2" s="64"/>
      <c r="RHQ2" s="64"/>
      <c r="RHR2" s="64"/>
      <c r="RHS2" s="64"/>
      <c r="RHT2" s="64"/>
      <c r="RHU2" s="64"/>
      <c r="RHV2" s="64"/>
      <c r="RHW2" s="64"/>
      <c r="RHX2" s="64"/>
      <c r="RHY2" s="64"/>
      <c r="RHZ2" s="64"/>
      <c r="RIA2" s="64"/>
      <c r="RIB2" s="64"/>
      <c r="RIC2" s="64"/>
      <c r="RID2" s="64"/>
      <c r="RIE2" s="64"/>
      <c r="RIF2" s="64"/>
      <c r="RIG2" s="64"/>
      <c r="RIH2" s="64"/>
      <c r="RII2" s="64"/>
      <c r="RIJ2" s="64"/>
      <c r="RIK2" s="64"/>
      <c r="RIL2" s="64"/>
      <c r="RIM2" s="64"/>
      <c r="RIN2" s="64"/>
      <c r="RIO2" s="64"/>
      <c r="RIP2" s="64"/>
      <c r="RIQ2" s="64"/>
      <c r="RIR2" s="64"/>
      <c r="RIS2" s="64"/>
      <c r="RIT2" s="64"/>
      <c r="RIU2" s="64"/>
      <c r="RIV2" s="64"/>
      <c r="RIW2" s="64"/>
      <c r="RIX2" s="64"/>
      <c r="RIY2" s="64"/>
      <c r="RIZ2" s="64"/>
      <c r="RJA2" s="64"/>
      <c r="RJB2" s="64"/>
      <c r="RJC2" s="64"/>
      <c r="RJD2" s="64"/>
      <c r="RJE2" s="64"/>
      <c r="RJF2" s="64"/>
      <c r="RJG2" s="64"/>
      <c r="RJH2" s="64"/>
      <c r="RJI2" s="64"/>
      <c r="RJJ2" s="64"/>
      <c r="RJK2" s="64"/>
      <c r="RJL2" s="64"/>
      <c r="RJM2" s="64"/>
      <c r="RJN2" s="64"/>
      <c r="RJO2" s="64"/>
      <c r="RJP2" s="64"/>
      <c r="RJQ2" s="64"/>
      <c r="RJR2" s="64"/>
      <c r="RJS2" s="64"/>
      <c r="RJT2" s="64"/>
      <c r="RJU2" s="64"/>
      <c r="RJV2" s="64"/>
      <c r="RJW2" s="64"/>
      <c r="RJX2" s="64"/>
      <c r="RJY2" s="64"/>
      <c r="RJZ2" s="64"/>
      <c r="RKA2" s="64"/>
      <c r="RKB2" s="64"/>
      <c r="RKC2" s="64"/>
      <c r="RKD2" s="64"/>
      <c r="RKE2" s="64"/>
      <c r="RKF2" s="64"/>
      <c r="RKG2" s="64"/>
      <c r="RKH2" s="64"/>
      <c r="RKI2" s="64"/>
      <c r="RKJ2" s="64"/>
      <c r="RKK2" s="64"/>
      <c r="RKL2" s="64"/>
      <c r="RKM2" s="64"/>
      <c r="RKN2" s="64"/>
      <c r="RKO2" s="64"/>
      <c r="RKP2" s="64"/>
      <c r="RKQ2" s="64"/>
      <c r="RKR2" s="64"/>
      <c r="RKS2" s="64"/>
      <c r="RKT2" s="64"/>
      <c r="RKU2" s="64"/>
      <c r="RKV2" s="64"/>
      <c r="RKW2" s="64"/>
      <c r="RKX2" s="64"/>
      <c r="RKY2" s="64"/>
      <c r="RKZ2" s="64"/>
      <c r="RLA2" s="64"/>
      <c r="RLB2" s="64"/>
      <c r="RLC2" s="64"/>
      <c r="RLD2" s="64"/>
      <c r="RLE2" s="64"/>
      <c r="RLF2" s="64"/>
      <c r="RLG2" s="64"/>
      <c r="RLH2" s="64"/>
      <c r="RLI2" s="64"/>
      <c r="RLJ2" s="64"/>
      <c r="RLK2" s="64"/>
      <c r="RLL2" s="64"/>
      <c r="RLM2" s="64"/>
      <c r="RLN2" s="64"/>
      <c r="RLO2" s="64"/>
      <c r="RLP2" s="64"/>
      <c r="RLQ2" s="64"/>
      <c r="RLR2" s="64"/>
      <c r="RLS2" s="64"/>
      <c r="RLT2" s="64"/>
      <c r="RLU2" s="64"/>
      <c r="RLV2" s="64"/>
      <c r="RLW2" s="64"/>
      <c r="RLX2" s="64"/>
      <c r="RLY2" s="64"/>
      <c r="RLZ2" s="64"/>
      <c r="RMA2" s="64"/>
      <c r="RMB2" s="64"/>
      <c r="RMC2" s="64"/>
      <c r="RMD2" s="64"/>
      <c r="RME2" s="64"/>
      <c r="RMF2" s="64"/>
      <c r="RMG2" s="64"/>
      <c r="RMH2" s="64"/>
      <c r="RMI2" s="64"/>
      <c r="RMJ2" s="64"/>
      <c r="RMK2" s="64"/>
      <c r="RML2" s="64"/>
      <c r="RMM2" s="64"/>
      <c r="RMN2" s="64"/>
      <c r="RMO2" s="64"/>
      <c r="RMP2" s="64"/>
      <c r="RMQ2" s="64"/>
      <c r="RMR2" s="64"/>
      <c r="RMS2" s="64"/>
      <c r="RMT2" s="64"/>
      <c r="RMU2" s="64"/>
      <c r="RMV2" s="64"/>
      <c r="RMW2" s="64"/>
      <c r="RMX2" s="64"/>
      <c r="RMY2" s="64"/>
      <c r="RMZ2" s="64"/>
      <c r="RNA2" s="64"/>
      <c r="RNB2" s="64"/>
      <c r="RNC2" s="64"/>
      <c r="RND2" s="64"/>
      <c r="RNE2" s="64"/>
      <c r="RNF2" s="64"/>
      <c r="RNG2" s="64"/>
      <c r="RNH2" s="64"/>
      <c r="RNI2" s="64"/>
      <c r="RNJ2" s="64"/>
      <c r="RNK2" s="64"/>
      <c r="RNL2" s="64"/>
      <c r="RNM2" s="64"/>
      <c r="RNN2" s="64"/>
      <c r="RNO2" s="64"/>
      <c r="RNP2" s="64"/>
      <c r="RNQ2" s="64"/>
      <c r="RNR2" s="64"/>
      <c r="RNS2" s="64"/>
      <c r="RNT2" s="64"/>
      <c r="RNU2" s="64"/>
      <c r="RNV2" s="64"/>
      <c r="RNW2" s="64"/>
      <c r="RNX2" s="64"/>
      <c r="RNY2" s="64"/>
      <c r="RNZ2" s="64"/>
      <c r="ROA2" s="64"/>
      <c r="ROB2" s="64"/>
      <c r="ROC2" s="64"/>
      <c r="ROD2" s="64"/>
      <c r="ROE2" s="64"/>
      <c r="ROF2" s="64"/>
      <c r="ROG2" s="64"/>
      <c r="ROH2" s="64"/>
      <c r="ROI2" s="64"/>
      <c r="ROJ2" s="64"/>
      <c r="ROK2" s="64"/>
      <c r="ROL2" s="64"/>
      <c r="ROM2" s="64"/>
      <c r="RON2" s="64"/>
      <c r="ROO2" s="64"/>
      <c r="ROP2" s="64"/>
      <c r="ROQ2" s="64"/>
      <c r="ROR2" s="64"/>
      <c r="ROS2" s="64"/>
      <c r="ROT2" s="64"/>
      <c r="ROU2" s="64"/>
      <c r="ROV2" s="64"/>
      <c r="ROW2" s="64"/>
      <c r="ROX2" s="64"/>
      <c r="ROY2" s="64"/>
      <c r="ROZ2" s="64"/>
      <c r="RPA2" s="64"/>
      <c r="RPB2" s="64"/>
      <c r="RPC2" s="64"/>
      <c r="RPD2" s="64"/>
      <c r="RPE2" s="64"/>
      <c r="RPF2" s="64"/>
      <c r="RPG2" s="64"/>
      <c r="RPH2" s="64"/>
      <c r="RPI2" s="64"/>
      <c r="RPJ2" s="64"/>
      <c r="RPK2" s="64"/>
      <c r="RPL2" s="64"/>
      <c r="RPM2" s="64"/>
      <c r="RPN2" s="64"/>
      <c r="RPO2" s="64"/>
      <c r="RPP2" s="64"/>
      <c r="RPQ2" s="64"/>
      <c r="RPR2" s="64"/>
      <c r="RPS2" s="64"/>
      <c r="RPT2" s="64"/>
      <c r="RPU2" s="64"/>
      <c r="RPV2" s="64"/>
      <c r="RPW2" s="64"/>
      <c r="RPX2" s="64"/>
      <c r="RPY2" s="64"/>
      <c r="RPZ2" s="64"/>
      <c r="RQA2" s="64"/>
      <c r="RQB2" s="64"/>
      <c r="RQC2" s="64"/>
      <c r="RQD2" s="64"/>
      <c r="RQE2" s="64"/>
      <c r="RQF2" s="64"/>
      <c r="RQG2" s="64"/>
      <c r="RQH2" s="64"/>
      <c r="RQI2" s="64"/>
      <c r="RQJ2" s="64"/>
      <c r="RQK2" s="64"/>
      <c r="RQL2" s="64"/>
      <c r="RQM2" s="64"/>
      <c r="RQN2" s="64"/>
      <c r="RQO2" s="64"/>
      <c r="RQP2" s="64"/>
      <c r="RQQ2" s="64"/>
      <c r="RQR2" s="64"/>
      <c r="RQS2" s="64"/>
      <c r="RQT2" s="64"/>
      <c r="RQU2" s="64"/>
      <c r="RQV2" s="64"/>
      <c r="RQW2" s="64"/>
      <c r="RQX2" s="64"/>
      <c r="RQY2" s="64"/>
      <c r="RQZ2" s="64"/>
      <c r="RRA2" s="64"/>
      <c r="RRB2" s="64"/>
      <c r="RRC2" s="64"/>
      <c r="RRD2" s="64"/>
      <c r="RRE2" s="64"/>
      <c r="RRF2" s="64"/>
      <c r="RRG2" s="64"/>
      <c r="RRH2" s="64"/>
      <c r="RRI2" s="64"/>
      <c r="RRJ2" s="64"/>
      <c r="RRK2" s="64"/>
      <c r="RRL2" s="64"/>
      <c r="RRM2" s="64"/>
      <c r="RRN2" s="64"/>
      <c r="RRO2" s="64"/>
      <c r="RRP2" s="64"/>
      <c r="RRQ2" s="64"/>
      <c r="RRR2" s="64"/>
      <c r="RRS2" s="64"/>
      <c r="RRT2" s="64"/>
      <c r="RRU2" s="64"/>
      <c r="RRV2" s="64"/>
      <c r="RRW2" s="64"/>
      <c r="RRX2" s="64"/>
      <c r="RRY2" s="64"/>
      <c r="RRZ2" s="64"/>
      <c r="RSA2" s="64"/>
      <c r="RSB2" s="64"/>
      <c r="RSC2" s="64"/>
      <c r="RSD2" s="64"/>
      <c r="RSE2" s="64"/>
      <c r="RSF2" s="64"/>
      <c r="RSG2" s="64"/>
      <c r="RSH2" s="64"/>
      <c r="RSI2" s="64"/>
      <c r="RSJ2" s="64"/>
      <c r="RSK2" s="64"/>
      <c r="RSL2" s="64"/>
      <c r="RSM2" s="64"/>
      <c r="RSN2" s="64"/>
      <c r="RSO2" s="64"/>
      <c r="RSP2" s="64"/>
      <c r="RSQ2" s="64"/>
      <c r="RSR2" s="64"/>
      <c r="RSS2" s="64"/>
      <c r="RST2" s="64"/>
      <c r="RSU2" s="64"/>
      <c r="RSV2" s="64"/>
      <c r="RSW2" s="64"/>
      <c r="RSX2" s="64"/>
      <c r="RSY2" s="64"/>
      <c r="RSZ2" s="64"/>
      <c r="RTA2" s="64"/>
      <c r="RTB2" s="64"/>
      <c r="RTC2" s="64"/>
      <c r="RTD2" s="64"/>
      <c r="RTE2" s="64"/>
      <c r="RTF2" s="64"/>
      <c r="RTG2" s="64"/>
      <c r="RTH2" s="64"/>
      <c r="RTI2" s="64"/>
      <c r="RTJ2" s="64"/>
      <c r="RTK2" s="64"/>
      <c r="RTL2" s="64"/>
      <c r="RTM2" s="64"/>
      <c r="RTN2" s="64"/>
      <c r="RTO2" s="64"/>
      <c r="RTP2" s="64"/>
      <c r="RTQ2" s="64"/>
      <c r="RTR2" s="64"/>
      <c r="RTS2" s="64"/>
      <c r="RTT2" s="64"/>
      <c r="RTU2" s="64"/>
      <c r="RTV2" s="64"/>
      <c r="RTW2" s="64"/>
      <c r="RTX2" s="64"/>
      <c r="RTY2" s="64"/>
      <c r="RTZ2" s="64"/>
      <c r="RUA2" s="64"/>
      <c r="RUB2" s="64"/>
      <c r="RUC2" s="64"/>
      <c r="RUD2" s="64"/>
      <c r="RUE2" s="64"/>
      <c r="RUF2" s="64"/>
      <c r="RUG2" s="64"/>
      <c r="RUH2" s="64"/>
      <c r="RUI2" s="64"/>
      <c r="RUJ2" s="64"/>
      <c r="RUK2" s="64"/>
      <c r="RUL2" s="64"/>
      <c r="RUM2" s="64"/>
      <c r="RUN2" s="64"/>
      <c r="RUO2" s="64"/>
      <c r="RUP2" s="64"/>
      <c r="RUQ2" s="64"/>
      <c r="RUR2" s="64"/>
      <c r="RUS2" s="64"/>
      <c r="RUT2" s="64"/>
      <c r="RUU2" s="64"/>
      <c r="RUV2" s="64"/>
      <c r="RUW2" s="64"/>
      <c r="RUX2" s="64"/>
      <c r="RUY2" s="64"/>
      <c r="RUZ2" s="64"/>
      <c r="RVA2" s="64"/>
      <c r="RVB2" s="64"/>
      <c r="RVC2" s="64"/>
      <c r="RVD2" s="64"/>
      <c r="RVE2" s="64"/>
      <c r="RVF2" s="64"/>
      <c r="RVG2" s="64"/>
      <c r="RVH2" s="64"/>
      <c r="RVI2" s="64"/>
      <c r="RVJ2" s="64"/>
      <c r="RVK2" s="64"/>
      <c r="RVL2" s="64"/>
      <c r="RVM2" s="64"/>
      <c r="RVN2" s="64"/>
      <c r="RVO2" s="64"/>
      <c r="RVP2" s="64"/>
      <c r="RVQ2" s="64"/>
      <c r="RVR2" s="64"/>
      <c r="RVS2" s="64"/>
      <c r="RVT2" s="64"/>
      <c r="RVU2" s="64"/>
      <c r="RVV2" s="64"/>
      <c r="RVW2" s="64"/>
      <c r="RVX2" s="64"/>
      <c r="RVY2" s="64"/>
      <c r="RVZ2" s="64"/>
      <c r="RWA2" s="64"/>
      <c r="RWB2" s="64"/>
      <c r="RWC2" s="64"/>
      <c r="RWD2" s="64"/>
      <c r="RWE2" s="64"/>
      <c r="RWF2" s="64"/>
      <c r="RWG2" s="64"/>
      <c r="RWH2" s="64"/>
      <c r="RWI2" s="64"/>
      <c r="RWJ2" s="64"/>
      <c r="RWK2" s="64"/>
      <c r="RWL2" s="64"/>
      <c r="RWM2" s="64"/>
      <c r="RWN2" s="64"/>
      <c r="RWO2" s="64"/>
      <c r="RWP2" s="64"/>
      <c r="RWQ2" s="64"/>
      <c r="RWR2" s="64"/>
      <c r="RWS2" s="64"/>
      <c r="RWT2" s="64"/>
      <c r="RWU2" s="64"/>
      <c r="RWV2" s="64"/>
      <c r="RWW2" s="64"/>
      <c r="RWX2" s="64"/>
      <c r="RWY2" s="64"/>
      <c r="RWZ2" s="64"/>
      <c r="RXA2" s="64"/>
      <c r="RXB2" s="64"/>
      <c r="RXC2" s="64"/>
      <c r="RXD2" s="64"/>
      <c r="RXE2" s="64"/>
      <c r="RXF2" s="64"/>
      <c r="RXG2" s="64"/>
      <c r="RXH2" s="64"/>
      <c r="RXI2" s="64"/>
      <c r="RXJ2" s="64"/>
      <c r="RXK2" s="64"/>
      <c r="RXL2" s="64"/>
      <c r="RXM2" s="64"/>
      <c r="RXN2" s="64"/>
      <c r="RXO2" s="64"/>
      <c r="RXP2" s="64"/>
      <c r="RXQ2" s="64"/>
      <c r="RXR2" s="64"/>
      <c r="RXS2" s="64"/>
      <c r="RXT2" s="64"/>
      <c r="RXU2" s="64"/>
      <c r="RXV2" s="64"/>
      <c r="RXW2" s="64"/>
      <c r="RXX2" s="64"/>
      <c r="RXY2" s="64"/>
      <c r="RXZ2" s="64"/>
      <c r="RYA2" s="64"/>
      <c r="RYB2" s="64"/>
      <c r="RYC2" s="64"/>
      <c r="RYD2" s="64"/>
      <c r="RYE2" s="64"/>
      <c r="RYF2" s="64"/>
      <c r="RYG2" s="64"/>
      <c r="RYH2" s="64"/>
      <c r="RYI2" s="64"/>
      <c r="RYJ2" s="64"/>
      <c r="RYK2" s="64"/>
      <c r="RYL2" s="64"/>
      <c r="RYM2" s="64"/>
      <c r="RYN2" s="64"/>
      <c r="RYO2" s="64"/>
      <c r="RYP2" s="64"/>
      <c r="RYQ2" s="64"/>
      <c r="RYR2" s="64"/>
      <c r="RYS2" s="64"/>
      <c r="RYT2" s="64"/>
      <c r="RYU2" s="64"/>
      <c r="RYV2" s="64"/>
      <c r="RYW2" s="64"/>
      <c r="RYX2" s="64"/>
      <c r="RYY2" s="64"/>
      <c r="RYZ2" s="64"/>
      <c r="RZA2" s="64"/>
      <c r="RZB2" s="64"/>
      <c r="RZC2" s="64"/>
      <c r="RZD2" s="64"/>
      <c r="RZE2" s="64"/>
      <c r="RZF2" s="64"/>
      <c r="RZG2" s="64"/>
      <c r="RZH2" s="64"/>
      <c r="RZI2" s="64"/>
      <c r="RZJ2" s="64"/>
      <c r="RZK2" s="64"/>
      <c r="RZL2" s="64"/>
      <c r="RZM2" s="64"/>
      <c r="RZN2" s="64"/>
      <c r="RZO2" s="64"/>
      <c r="RZP2" s="64"/>
      <c r="RZQ2" s="64"/>
      <c r="RZR2" s="64"/>
      <c r="RZS2" s="64"/>
      <c r="RZT2" s="64"/>
      <c r="RZU2" s="64"/>
      <c r="RZV2" s="64"/>
      <c r="RZW2" s="64"/>
      <c r="RZX2" s="64"/>
      <c r="RZY2" s="64"/>
      <c r="RZZ2" s="64"/>
      <c r="SAA2" s="64"/>
      <c r="SAB2" s="64"/>
      <c r="SAC2" s="64"/>
      <c r="SAD2" s="64"/>
      <c r="SAE2" s="64"/>
      <c r="SAF2" s="64"/>
      <c r="SAG2" s="64"/>
      <c r="SAH2" s="64"/>
      <c r="SAI2" s="64"/>
      <c r="SAJ2" s="64"/>
      <c r="SAK2" s="64"/>
      <c r="SAL2" s="64"/>
      <c r="SAM2" s="64"/>
      <c r="SAN2" s="64"/>
      <c r="SAO2" s="64"/>
      <c r="SAP2" s="64"/>
      <c r="SAQ2" s="64"/>
      <c r="SAR2" s="64"/>
      <c r="SAS2" s="64"/>
      <c r="SAT2" s="64"/>
      <c r="SAU2" s="64"/>
      <c r="SAV2" s="64"/>
      <c r="SAW2" s="64"/>
      <c r="SAX2" s="64"/>
      <c r="SAY2" s="64"/>
      <c r="SAZ2" s="64"/>
      <c r="SBA2" s="64"/>
      <c r="SBB2" s="64"/>
      <c r="SBC2" s="64"/>
      <c r="SBD2" s="64"/>
      <c r="SBE2" s="64"/>
      <c r="SBF2" s="64"/>
      <c r="SBG2" s="64"/>
      <c r="SBH2" s="64"/>
      <c r="SBI2" s="64"/>
      <c r="SBJ2" s="64"/>
      <c r="SBK2" s="64"/>
      <c r="SBL2" s="64"/>
      <c r="SBM2" s="64"/>
      <c r="SBN2" s="64"/>
      <c r="SBO2" s="64"/>
      <c r="SBP2" s="64"/>
      <c r="SBQ2" s="64"/>
      <c r="SBR2" s="64"/>
      <c r="SBS2" s="64"/>
      <c r="SBT2" s="64"/>
      <c r="SBU2" s="64"/>
      <c r="SBV2" s="64"/>
      <c r="SBW2" s="64"/>
      <c r="SBX2" s="64"/>
      <c r="SBY2" s="64"/>
      <c r="SBZ2" s="64"/>
      <c r="SCA2" s="64"/>
      <c r="SCB2" s="64"/>
      <c r="SCC2" s="64"/>
      <c r="SCD2" s="64"/>
      <c r="SCE2" s="64"/>
      <c r="SCF2" s="64"/>
      <c r="SCG2" s="64"/>
      <c r="SCH2" s="64"/>
      <c r="SCI2" s="64"/>
      <c r="SCJ2" s="64"/>
      <c r="SCK2" s="64"/>
      <c r="SCL2" s="64"/>
      <c r="SCM2" s="64"/>
      <c r="SCN2" s="64"/>
      <c r="SCO2" s="64"/>
      <c r="SCP2" s="64"/>
      <c r="SCQ2" s="64"/>
      <c r="SCR2" s="64"/>
      <c r="SCS2" s="64"/>
      <c r="SCT2" s="64"/>
      <c r="SCU2" s="64"/>
      <c r="SCV2" s="64"/>
      <c r="SCW2" s="64"/>
      <c r="SCX2" s="64"/>
      <c r="SCY2" s="64"/>
      <c r="SCZ2" s="64"/>
      <c r="SDA2" s="64"/>
      <c r="SDB2" s="64"/>
      <c r="SDC2" s="64"/>
      <c r="SDD2" s="64"/>
      <c r="SDE2" s="64"/>
      <c r="SDF2" s="64"/>
      <c r="SDG2" s="64"/>
      <c r="SDH2" s="64"/>
      <c r="SDI2" s="64"/>
      <c r="SDJ2" s="64"/>
      <c r="SDK2" s="64"/>
      <c r="SDL2" s="64"/>
      <c r="SDM2" s="64"/>
      <c r="SDN2" s="64"/>
      <c r="SDO2" s="64"/>
      <c r="SDP2" s="64"/>
      <c r="SDQ2" s="64"/>
      <c r="SDR2" s="64"/>
      <c r="SDS2" s="64"/>
      <c r="SDT2" s="64"/>
      <c r="SDU2" s="64"/>
      <c r="SDV2" s="64"/>
      <c r="SDW2" s="64"/>
      <c r="SDX2" s="64"/>
      <c r="SDY2" s="64"/>
      <c r="SDZ2" s="64"/>
      <c r="SEA2" s="64"/>
      <c r="SEB2" s="64"/>
      <c r="SEC2" s="64"/>
      <c r="SED2" s="64"/>
      <c r="SEE2" s="64"/>
      <c r="SEF2" s="64"/>
      <c r="SEG2" s="64"/>
      <c r="SEH2" s="64"/>
      <c r="SEI2" s="64"/>
      <c r="SEJ2" s="64"/>
      <c r="SEK2" s="64"/>
      <c r="SEL2" s="64"/>
      <c r="SEM2" s="64"/>
      <c r="SEN2" s="64"/>
      <c r="SEO2" s="64"/>
      <c r="SEP2" s="64"/>
      <c r="SEQ2" s="64"/>
      <c r="SER2" s="64"/>
      <c r="SES2" s="64"/>
      <c r="SET2" s="64"/>
      <c r="SEU2" s="64"/>
      <c r="SEV2" s="64"/>
      <c r="SEW2" s="64"/>
      <c r="SEX2" s="64"/>
      <c r="SEY2" s="64"/>
      <c r="SEZ2" s="64"/>
      <c r="SFA2" s="64"/>
      <c r="SFB2" s="64"/>
      <c r="SFC2" s="64"/>
      <c r="SFD2" s="64"/>
      <c r="SFE2" s="64"/>
      <c r="SFF2" s="64"/>
      <c r="SFG2" s="64"/>
      <c r="SFH2" s="64"/>
      <c r="SFI2" s="64"/>
      <c r="SFJ2" s="64"/>
      <c r="SFK2" s="64"/>
      <c r="SFL2" s="64"/>
      <c r="SFM2" s="64"/>
      <c r="SFN2" s="64"/>
      <c r="SFO2" s="64"/>
      <c r="SFP2" s="64"/>
      <c r="SFQ2" s="64"/>
      <c r="SFR2" s="64"/>
      <c r="SFS2" s="64"/>
      <c r="SFT2" s="64"/>
      <c r="SFU2" s="64"/>
      <c r="SFV2" s="64"/>
      <c r="SFW2" s="64"/>
      <c r="SFX2" s="64"/>
      <c r="SFY2" s="64"/>
      <c r="SFZ2" s="64"/>
      <c r="SGA2" s="64"/>
      <c r="SGB2" s="64"/>
      <c r="SGC2" s="64"/>
      <c r="SGD2" s="64"/>
      <c r="SGE2" s="64"/>
      <c r="SGF2" s="64"/>
      <c r="SGG2" s="64"/>
      <c r="SGH2" s="64"/>
      <c r="SGI2" s="64"/>
      <c r="SGJ2" s="64"/>
      <c r="SGK2" s="64"/>
      <c r="SGL2" s="64"/>
      <c r="SGM2" s="64"/>
      <c r="SGN2" s="64"/>
      <c r="SGO2" s="64"/>
      <c r="SGP2" s="64"/>
      <c r="SGQ2" s="64"/>
      <c r="SGR2" s="64"/>
      <c r="SGS2" s="64"/>
      <c r="SGT2" s="64"/>
      <c r="SGU2" s="64"/>
      <c r="SGV2" s="64"/>
      <c r="SGW2" s="64"/>
      <c r="SGX2" s="64"/>
      <c r="SGY2" s="64"/>
      <c r="SGZ2" s="64"/>
      <c r="SHA2" s="64"/>
      <c r="SHB2" s="64"/>
      <c r="SHC2" s="64"/>
      <c r="SHD2" s="64"/>
      <c r="SHE2" s="64"/>
      <c r="SHF2" s="64"/>
      <c r="SHG2" s="64"/>
      <c r="SHH2" s="64"/>
      <c r="SHI2" s="64"/>
      <c r="SHJ2" s="64"/>
      <c r="SHK2" s="64"/>
      <c r="SHL2" s="64"/>
      <c r="SHM2" s="64"/>
      <c r="SHN2" s="64"/>
      <c r="SHO2" s="64"/>
      <c r="SHP2" s="64"/>
      <c r="SHQ2" s="64"/>
      <c r="SHR2" s="64"/>
      <c r="SHS2" s="64"/>
      <c r="SHT2" s="64"/>
      <c r="SHU2" s="64"/>
      <c r="SHV2" s="64"/>
      <c r="SHW2" s="64"/>
      <c r="SHX2" s="64"/>
      <c r="SHY2" s="64"/>
      <c r="SHZ2" s="64"/>
      <c r="SIA2" s="64"/>
      <c r="SIB2" s="64"/>
      <c r="SIC2" s="64"/>
      <c r="SID2" s="64"/>
      <c r="SIE2" s="64"/>
      <c r="SIF2" s="64"/>
      <c r="SIG2" s="64"/>
      <c r="SIH2" s="64"/>
      <c r="SII2" s="64"/>
      <c r="SIJ2" s="64"/>
      <c r="SIK2" s="64"/>
      <c r="SIL2" s="64"/>
      <c r="SIM2" s="64"/>
      <c r="SIN2" s="64"/>
      <c r="SIO2" s="64"/>
      <c r="SIP2" s="64"/>
      <c r="SIQ2" s="64"/>
      <c r="SIR2" s="64"/>
      <c r="SIS2" s="64"/>
      <c r="SIT2" s="64"/>
      <c r="SIU2" s="64"/>
      <c r="SIV2" s="64"/>
      <c r="SIW2" s="64"/>
      <c r="SIX2" s="64"/>
      <c r="SIY2" s="64"/>
      <c r="SIZ2" s="64"/>
      <c r="SJA2" s="64"/>
      <c r="SJB2" s="64"/>
      <c r="SJC2" s="64"/>
      <c r="SJD2" s="64"/>
      <c r="SJE2" s="64"/>
      <c r="SJF2" s="64"/>
      <c r="SJG2" s="64"/>
      <c r="SJH2" s="64"/>
      <c r="SJI2" s="64"/>
      <c r="SJJ2" s="64"/>
      <c r="SJK2" s="64"/>
      <c r="SJL2" s="64"/>
      <c r="SJM2" s="64"/>
      <c r="SJN2" s="64"/>
      <c r="SJO2" s="64"/>
      <c r="SJP2" s="64"/>
      <c r="SJQ2" s="64"/>
      <c r="SJR2" s="64"/>
      <c r="SJS2" s="64"/>
      <c r="SJT2" s="64"/>
      <c r="SJU2" s="64"/>
      <c r="SJV2" s="64"/>
      <c r="SJW2" s="64"/>
      <c r="SJX2" s="64"/>
      <c r="SJY2" s="64"/>
      <c r="SJZ2" s="64"/>
      <c r="SKA2" s="64"/>
      <c r="SKB2" s="64"/>
      <c r="SKC2" s="64"/>
      <c r="SKD2" s="64"/>
      <c r="SKE2" s="64"/>
      <c r="SKF2" s="64"/>
      <c r="SKG2" s="64"/>
      <c r="SKH2" s="64"/>
      <c r="SKI2" s="64"/>
      <c r="SKJ2" s="64"/>
      <c r="SKK2" s="64"/>
      <c r="SKL2" s="64"/>
      <c r="SKM2" s="64"/>
      <c r="SKN2" s="64"/>
      <c r="SKO2" s="64"/>
      <c r="SKP2" s="64"/>
      <c r="SKQ2" s="64"/>
      <c r="SKR2" s="64"/>
      <c r="SKS2" s="64"/>
      <c r="SKT2" s="64"/>
      <c r="SKU2" s="64"/>
      <c r="SKV2" s="64"/>
      <c r="SKW2" s="64"/>
      <c r="SKX2" s="64"/>
      <c r="SKY2" s="64"/>
      <c r="SKZ2" s="64"/>
      <c r="SLA2" s="64"/>
      <c r="SLB2" s="64"/>
      <c r="SLC2" s="64"/>
      <c r="SLD2" s="64"/>
      <c r="SLE2" s="64"/>
      <c r="SLF2" s="64"/>
      <c r="SLG2" s="64"/>
      <c r="SLH2" s="64"/>
      <c r="SLI2" s="64"/>
      <c r="SLJ2" s="64"/>
      <c r="SLK2" s="64"/>
      <c r="SLL2" s="64"/>
      <c r="SLM2" s="64"/>
      <c r="SLN2" s="64"/>
      <c r="SLO2" s="64"/>
      <c r="SLP2" s="64"/>
      <c r="SLQ2" s="64"/>
      <c r="SLR2" s="64"/>
      <c r="SLS2" s="64"/>
      <c r="SLT2" s="64"/>
      <c r="SLU2" s="64"/>
      <c r="SLV2" s="64"/>
      <c r="SLW2" s="64"/>
      <c r="SLX2" s="64"/>
      <c r="SLY2" s="64"/>
      <c r="SLZ2" s="64"/>
      <c r="SMA2" s="64"/>
      <c r="SMB2" s="64"/>
      <c r="SMC2" s="64"/>
      <c r="SMD2" s="64"/>
      <c r="SME2" s="64"/>
      <c r="SMF2" s="64"/>
      <c r="SMG2" s="64"/>
      <c r="SMH2" s="64"/>
      <c r="SMI2" s="64"/>
      <c r="SMJ2" s="64"/>
      <c r="SMK2" s="64"/>
      <c r="SML2" s="64"/>
      <c r="SMM2" s="64"/>
      <c r="SMN2" s="64"/>
      <c r="SMO2" s="64"/>
      <c r="SMP2" s="64"/>
      <c r="SMQ2" s="64"/>
      <c r="SMR2" s="64"/>
      <c r="SMS2" s="64"/>
      <c r="SMT2" s="64"/>
      <c r="SMU2" s="64"/>
      <c r="SMV2" s="64"/>
      <c r="SMW2" s="64"/>
      <c r="SMX2" s="64"/>
      <c r="SMY2" s="64"/>
      <c r="SMZ2" s="64"/>
      <c r="SNA2" s="64"/>
      <c r="SNB2" s="64"/>
      <c r="SNC2" s="64"/>
      <c r="SND2" s="64"/>
      <c r="SNE2" s="64"/>
      <c r="SNF2" s="64"/>
      <c r="SNG2" s="64"/>
      <c r="SNH2" s="64"/>
      <c r="SNI2" s="64"/>
      <c r="SNJ2" s="64"/>
      <c r="SNK2" s="64"/>
      <c r="SNL2" s="64"/>
      <c r="SNM2" s="64"/>
      <c r="SNN2" s="64"/>
      <c r="SNO2" s="64"/>
      <c r="SNP2" s="64"/>
      <c r="SNQ2" s="64"/>
      <c r="SNR2" s="64"/>
      <c r="SNS2" s="64"/>
      <c r="SNT2" s="64"/>
      <c r="SNU2" s="64"/>
      <c r="SNV2" s="64"/>
      <c r="SNW2" s="64"/>
      <c r="SNX2" s="64"/>
      <c r="SNY2" s="64"/>
      <c r="SNZ2" s="64"/>
      <c r="SOA2" s="64"/>
      <c r="SOB2" s="64"/>
      <c r="SOC2" s="64"/>
      <c r="SOD2" s="64"/>
      <c r="SOE2" s="64"/>
      <c r="SOF2" s="64"/>
      <c r="SOG2" s="64"/>
      <c r="SOH2" s="64"/>
      <c r="SOI2" s="64"/>
      <c r="SOJ2" s="64"/>
      <c r="SOK2" s="64"/>
      <c r="SOL2" s="64"/>
      <c r="SOM2" s="64"/>
      <c r="SON2" s="64"/>
      <c r="SOO2" s="64"/>
      <c r="SOP2" s="64"/>
      <c r="SOQ2" s="64"/>
      <c r="SOR2" s="64"/>
      <c r="SOS2" s="64"/>
      <c r="SOT2" s="64"/>
      <c r="SOU2" s="64"/>
      <c r="SOV2" s="64"/>
      <c r="SOW2" s="64"/>
      <c r="SOX2" s="64"/>
      <c r="SOY2" s="64"/>
      <c r="SOZ2" s="64"/>
      <c r="SPA2" s="64"/>
      <c r="SPB2" s="64"/>
      <c r="SPC2" s="64"/>
      <c r="SPD2" s="64"/>
      <c r="SPE2" s="64"/>
      <c r="SPF2" s="64"/>
      <c r="SPG2" s="64"/>
      <c r="SPH2" s="64"/>
      <c r="SPI2" s="64"/>
      <c r="SPJ2" s="64"/>
      <c r="SPK2" s="64"/>
      <c r="SPL2" s="64"/>
      <c r="SPM2" s="64"/>
      <c r="SPN2" s="64"/>
      <c r="SPO2" s="64"/>
      <c r="SPP2" s="64"/>
      <c r="SPQ2" s="64"/>
      <c r="SPR2" s="64"/>
      <c r="SPS2" s="64"/>
      <c r="SPT2" s="64"/>
      <c r="SPU2" s="64"/>
      <c r="SPV2" s="64"/>
      <c r="SPW2" s="64"/>
      <c r="SPX2" s="64"/>
      <c r="SPY2" s="64"/>
      <c r="SPZ2" s="64"/>
      <c r="SQA2" s="64"/>
      <c r="SQB2" s="64"/>
      <c r="SQC2" s="64"/>
      <c r="SQD2" s="64"/>
      <c r="SQE2" s="64"/>
      <c r="SQF2" s="64"/>
      <c r="SQG2" s="64"/>
      <c r="SQH2" s="64"/>
      <c r="SQI2" s="64"/>
      <c r="SQJ2" s="64"/>
      <c r="SQK2" s="64"/>
      <c r="SQL2" s="64"/>
      <c r="SQM2" s="64"/>
      <c r="SQN2" s="64"/>
      <c r="SQO2" s="64"/>
      <c r="SQP2" s="64"/>
      <c r="SQQ2" s="64"/>
      <c r="SQR2" s="64"/>
      <c r="SQS2" s="64"/>
      <c r="SQT2" s="64"/>
      <c r="SQU2" s="64"/>
      <c r="SQV2" s="64"/>
      <c r="SQW2" s="64"/>
      <c r="SQX2" s="64"/>
      <c r="SQY2" s="64"/>
      <c r="SQZ2" s="64"/>
      <c r="SRA2" s="64"/>
      <c r="SRB2" s="64"/>
      <c r="SRC2" s="64"/>
      <c r="SRD2" s="64"/>
      <c r="SRE2" s="64"/>
      <c r="SRF2" s="64"/>
      <c r="SRG2" s="64"/>
      <c r="SRH2" s="64"/>
      <c r="SRI2" s="64"/>
      <c r="SRJ2" s="64"/>
      <c r="SRK2" s="64"/>
      <c r="SRL2" s="64"/>
      <c r="SRM2" s="64"/>
      <c r="SRN2" s="64"/>
      <c r="SRO2" s="64"/>
      <c r="SRP2" s="64"/>
      <c r="SRQ2" s="64"/>
      <c r="SRR2" s="64"/>
      <c r="SRS2" s="64"/>
      <c r="SRT2" s="64"/>
      <c r="SRU2" s="64"/>
      <c r="SRV2" s="64"/>
      <c r="SRW2" s="64"/>
      <c r="SRX2" s="64"/>
      <c r="SRY2" s="64"/>
      <c r="SRZ2" s="64"/>
      <c r="SSA2" s="64"/>
      <c r="SSB2" s="64"/>
      <c r="SSC2" s="64"/>
      <c r="SSD2" s="64"/>
      <c r="SSE2" s="64"/>
      <c r="SSF2" s="64"/>
      <c r="SSG2" s="64"/>
      <c r="SSH2" s="64"/>
      <c r="SSI2" s="64"/>
      <c r="SSJ2" s="64"/>
      <c r="SSK2" s="64"/>
      <c r="SSL2" s="64"/>
      <c r="SSM2" s="64"/>
      <c r="SSN2" s="64"/>
      <c r="SSO2" s="64"/>
      <c r="SSP2" s="64"/>
      <c r="SSQ2" s="64"/>
      <c r="SSR2" s="64"/>
      <c r="SSS2" s="64"/>
      <c r="SST2" s="64"/>
      <c r="SSU2" s="64"/>
      <c r="SSV2" s="64"/>
      <c r="SSW2" s="64"/>
      <c r="SSX2" s="64"/>
      <c r="SSY2" s="64"/>
      <c r="SSZ2" s="64"/>
      <c r="STA2" s="64"/>
      <c r="STB2" s="64"/>
      <c r="STC2" s="64"/>
      <c r="STD2" s="64"/>
      <c r="STE2" s="64"/>
      <c r="STF2" s="64"/>
      <c r="STG2" s="64"/>
      <c r="STH2" s="64"/>
      <c r="STI2" s="64"/>
      <c r="STJ2" s="64"/>
      <c r="STK2" s="64"/>
      <c r="STL2" s="64"/>
      <c r="STM2" s="64"/>
      <c r="STN2" s="64"/>
      <c r="STO2" s="64"/>
      <c r="STP2" s="64"/>
      <c r="STQ2" s="64"/>
      <c r="STR2" s="64"/>
      <c r="STS2" s="64"/>
      <c r="STT2" s="64"/>
      <c r="STU2" s="64"/>
      <c r="STV2" s="64"/>
      <c r="STW2" s="64"/>
      <c r="STX2" s="64"/>
      <c r="STY2" s="64"/>
      <c r="STZ2" s="64"/>
      <c r="SUA2" s="64"/>
      <c r="SUB2" s="64"/>
      <c r="SUC2" s="64"/>
      <c r="SUD2" s="64"/>
      <c r="SUE2" s="64"/>
      <c r="SUF2" s="64"/>
      <c r="SUG2" s="64"/>
      <c r="SUH2" s="64"/>
      <c r="SUI2" s="64"/>
      <c r="SUJ2" s="64"/>
      <c r="SUK2" s="64"/>
      <c r="SUL2" s="64"/>
      <c r="SUM2" s="64"/>
      <c r="SUN2" s="64"/>
      <c r="SUO2" s="64"/>
      <c r="SUP2" s="64"/>
      <c r="SUQ2" s="64"/>
      <c r="SUR2" s="64"/>
      <c r="SUS2" s="64"/>
      <c r="SUT2" s="64"/>
      <c r="SUU2" s="64"/>
      <c r="SUV2" s="64"/>
      <c r="SUW2" s="64"/>
      <c r="SUX2" s="64"/>
      <c r="SUY2" s="64"/>
      <c r="SUZ2" s="64"/>
      <c r="SVA2" s="64"/>
      <c r="SVB2" s="64"/>
      <c r="SVC2" s="64"/>
      <c r="SVD2" s="64"/>
      <c r="SVE2" s="64"/>
      <c r="SVF2" s="64"/>
      <c r="SVG2" s="64"/>
      <c r="SVH2" s="64"/>
      <c r="SVI2" s="64"/>
      <c r="SVJ2" s="64"/>
      <c r="SVK2" s="64"/>
      <c r="SVL2" s="64"/>
      <c r="SVM2" s="64"/>
      <c r="SVN2" s="64"/>
      <c r="SVO2" s="64"/>
      <c r="SVP2" s="64"/>
      <c r="SVQ2" s="64"/>
      <c r="SVR2" s="64"/>
      <c r="SVS2" s="64"/>
      <c r="SVT2" s="64"/>
      <c r="SVU2" s="64"/>
      <c r="SVV2" s="64"/>
      <c r="SVW2" s="64"/>
      <c r="SVX2" s="64"/>
      <c r="SVY2" s="64"/>
      <c r="SVZ2" s="64"/>
      <c r="SWA2" s="64"/>
      <c r="SWB2" s="64"/>
      <c r="SWC2" s="64"/>
      <c r="SWD2" s="64"/>
      <c r="SWE2" s="64"/>
      <c r="SWF2" s="64"/>
      <c r="SWG2" s="64"/>
      <c r="SWH2" s="64"/>
      <c r="SWI2" s="64"/>
      <c r="SWJ2" s="64"/>
      <c r="SWK2" s="64"/>
      <c r="SWL2" s="64"/>
      <c r="SWM2" s="64"/>
      <c r="SWN2" s="64"/>
      <c r="SWO2" s="64"/>
      <c r="SWP2" s="64"/>
      <c r="SWQ2" s="64"/>
      <c r="SWR2" s="64"/>
      <c r="SWS2" s="64"/>
      <c r="SWT2" s="64"/>
      <c r="SWU2" s="64"/>
      <c r="SWV2" s="64"/>
      <c r="SWW2" s="64"/>
      <c r="SWX2" s="64"/>
      <c r="SWY2" s="64"/>
      <c r="SWZ2" s="64"/>
      <c r="SXA2" s="64"/>
      <c r="SXB2" s="64"/>
      <c r="SXC2" s="64"/>
      <c r="SXD2" s="64"/>
      <c r="SXE2" s="64"/>
      <c r="SXF2" s="64"/>
      <c r="SXG2" s="64"/>
      <c r="SXH2" s="64"/>
      <c r="SXI2" s="64"/>
      <c r="SXJ2" s="64"/>
      <c r="SXK2" s="64"/>
      <c r="SXL2" s="64"/>
      <c r="SXM2" s="64"/>
      <c r="SXN2" s="64"/>
      <c r="SXO2" s="64"/>
      <c r="SXP2" s="64"/>
      <c r="SXQ2" s="64"/>
      <c r="SXR2" s="64"/>
      <c r="SXS2" s="64"/>
      <c r="SXT2" s="64"/>
      <c r="SXU2" s="64"/>
      <c r="SXV2" s="64"/>
      <c r="SXW2" s="64"/>
      <c r="SXX2" s="64"/>
      <c r="SXY2" s="64"/>
      <c r="SXZ2" s="64"/>
      <c r="SYA2" s="64"/>
      <c r="SYB2" s="64"/>
      <c r="SYC2" s="64"/>
      <c r="SYD2" s="64"/>
      <c r="SYE2" s="64"/>
      <c r="SYF2" s="64"/>
      <c r="SYG2" s="64"/>
      <c r="SYH2" s="64"/>
      <c r="SYI2" s="64"/>
      <c r="SYJ2" s="64"/>
      <c r="SYK2" s="64"/>
      <c r="SYL2" s="64"/>
      <c r="SYM2" s="64"/>
      <c r="SYN2" s="64"/>
      <c r="SYO2" s="64"/>
      <c r="SYP2" s="64"/>
      <c r="SYQ2" s="64"/>
      <c r="SYR2" s="64"/>
      <c r="SYS2" s="64"/>
      <c r="SYT2" s="64"/>
      <c r="SYU2" s="64"/>
      <c r="SYV2" s="64"/>
      <c r="SYW2" s="64"/>
      <c r="SYX2" s="64"/>
      <c r="SYY2" s="64"/>
      <c r="SYZ2" s="64"/>
      <c r="SZA2" s="64"/>
      <c r="SZB2" s="64"/>
      <c r="SZC2" s="64"/>
      <c r="SZD2" s="64"/>
      <c r="SZE2" s="64"/>
      <c r="SZF2" s="64"/>
      <c r="SZG2" s="64"/>
      <c r="SZH2" s="64"/>
      <c r="SZI2" s="64"/>
      <c r="SZJ2" s="64"/>
      <c r="SZK2" s="64"/>
      <c r="SZL2" s="64"/>
      <c r="SZM2" s="64"/>
      <c r="SZN2" s="64"/>
      <c r="SZO2" s="64"/>
      <c r="SZP2" s="64"/>
      <c r="SZQ2" s="64"/>
      <c r="SZR2" s="64"/>
      <c r="SZS2" s="64"/>
      <c r="SZT2" s="64"/>
      <c r="SZU2" s="64"/>
      <c r="SZV2" s="64"/>
      <c r="SZW2" s="64"/>
      <c r="SZX2" s="64"/>
      <c r="SZY2" s="64"/>
      <c r="SZZ2" s="64"/>
      <c r="TAA2" s="64"/>
      <c r="TAB2" s="64"/>
      <c r="TAC2" s="64"/>
      <c r="TAD2" s="64"/>
      <c r="TAE2" s="64"/>
      <c r="TAF2" s="64"/>
      <c r="TAG2" s="64"/>
      <c r="TAH2" s="64"/>
      <c r="TAI2" s="64"/>
      <c r="TAJ2" s="64"/>
      <c r="TAK2" s="64"/>
      <c r="TAL2" s="64"/>
      <c r="TAM2" s="64"/>
      <c r="TAN2" s="64"/>
      <c r="TAO2" s="64"/>
      <c r="TAP2" s="64"/>
      <c r="TAQ2" s="64"/>
      <c r="TAR2" s="64"/>
      <c r="TAS2" s="64"/>
      <c r="TAT2" s="64"/>
      <c r="TAU2" s="64"/>
      <c r="TAV2" s="64"/>
      <c r="TAW2" s="64"/>
      <c r="TAX2" s="64"/>
      <c r="TAY2" s="64"/>
      <c r="TAZ2" s="64"/>
      <c r="TBA2" s="64"/>
      <c r="TBB2" s="64"/>
      <c r="TBC2" s="64"/>
      <c r="TBD2" s="64"/>
      <c r="TBE2" s="64"/>
      <c r="TBF2" s="64"/>
      <c r="TBG2" s="64"/>
      <c r="TBH2" s="64"/>
      <c r="TBI2" s="64"/>
      <c r="TBJ2" s="64"/>
      <c r="TBK2" s="64"/>
      <c r="TBL2" s="64"/>
      <c r="TBM2" s="64"/>
      <c r="TBN2" s="64"/>
      <c r="TBO2" s="64"/>
      <c r="TBP2" s="64"/>
      <c r="TBQ2" s="64"/>
      <c r="TBR2" s="64"/>
      <c r="TBS2" s="64"/>
      <c r="TBT2" s="64"/>
      <c r="TBU2" s="64"/>
      <c r="TBV2" s="64"/>
      <c r="TBW2" s="64"/>
      <c r="TBX2" s="64"/>
      <c r="TBY2" s="64"/>
      <c r="TBZ2" s="64"/>
      <c r="TCA2" s="64"/>
      <c r="TCB2" s="64"/>
      <c r="TCC2" s="64"/>
      <c r="TCD2" s="64"/>
      <c r="TCE2" s="64"/>
      <c r="TCF2" s="64"/>
      <c r="TCG2" s="64"/>
      <c r="TCH2" s="64"/>
      <c r="TCI2" s="64"/>
      <c r="TCJ2" s="64"/>
      <c r="TCK2" s="64"/>
      <c r="TCL2" s="64"/>
      <c r="TCM2" s="64"/>
      <c r="TCN2" s="64"/>
      <c r="TCO2" s="64"/>
      <c r="TCP2" s="64"/>
      <c r="TCQ2" s="64"/>
      <c r="TCR2" s="64"/>
      <c r="TCS2" s="64"/>
      <c r="TCT2" s="64"/>
      <c r="TCU2" s="64"/>
      <c r="TCV2" s="64"/>
      <c r="TCW2" s="64"/>
      <c r="TCX2" s="64"/>
      <c r="TCY2" s="64"/>
      <c r="TCZ2" s="64"/>
      <c r="TDA2" s="64"/>
      <c r="TDB2" s="64"/>
      <c r="TDC2" s="64"/>
      <c r="TDD2" s="64"/>
      <c r="TDE2" s="64"/>
      <c r="TDF2" s="64"/>
      <c r="TDG2" s="64"/>
      <c r="TDH2" s="64"/>
      <c r="TDI2" s="64"/>
      <c r="TDJ2" s="64"/>
      <c r="TDK2" s="64"/>
      <c r="TDL2" s="64"/>
      <c r="TDM2" s="64"/>
      <c r="TDN2" s="64"/>
      <c r="TDO2" s="64"/>
      <c r="TDP2" s="64"/>
      <c r="TDQ2" s="64"/>
      <c r="TDR2" s="64"/>
      <c r="TDS2" s="64"/>
      <c r="TDT2" s="64"/>
      <c r="TDU2" s="64"/>
      <c r="TDV2" s="64"/>
      <c r="TDW2" s="64"/>
      <c r="TDX2" s="64"/>
      <c r="TDY2" s="64"/>
      <c r="TDZ2" s="64"/>
      <c r="TEA2" s="64"/>
      <c r="TEB2" s="64"/>
      <c r="TEC2" s="64"/>
      <c r="TED2" s="64"/>
      <c r="TEE2" s="64"/>
      <c r="TEF2" s="64"/>
      <c r="TEG2" s="64"/>
      <c r="TEH2" s="64"/>
      <c r="TEI2" s="64"/>
      <c r="TEJ2" s="64"/>
      <c r="TEK2" s="64"/>
      <c r="TEL2" s="64"/>
      <c r="TEM2" s="64"/>
      <c r="TEN2" s="64"/>
      <c r="TEO2" s="64"/>
      <c r="TEP2" s="64"/>
      <c r="TEQ2" s="64"/>
      <c r="TER2" s="64"/>
      <c r="TES2" s="64"/>
      <c r="TET2" s="64"/>
      <c r="TEU2" s="64"/>
      <c r="TEV2" s="64"/>
      <c r="TEW2" s="64"/>
      <c r="TEX2" s="64"/>
      <c r="TEY2" s="64"/>
      <c r="TEZ2" s="64"/>
      <c r="TFA2" s="64"/>
      <c r="TFB2" s="64"/>
      <c r="TFC2" s="64"/>
      <c r="TFD2" s="64"/>
      <c r="TFE2" s="64"/>
      <c r="TFF2" s="64"/>
      <c r="TFG2" s="64"/>
      <c r="TFH2" s="64"/>
      <c r="TFI2" s="64"/>
      <c r="TFJ2" s="64"/>
      <c r="TFK2" s="64"/>
      <c r="TFL2" s="64"/>
      <c r="TFM2" s="64"/>
      <c r="TFN2" s="64"/>
      <c r="TFO2" s="64"/>
      <c r="TFP2" s="64"/>
      <c r="TFQ2" s="64"/>
      <c r="TFR2" s="64"/>
      <c r="TFS2" s="64"/>
      <c r="TFT2" s="64"/>
      <c r="TFU2" s="64"/>
      <c r="TFV2" s="64"/>
      <c r="TFW2" s="64"/>
      <c r="TFX2" s="64"/>
      <c r="TFY2" s="64"/>
      <c r="TFZ2" s="64"/>
      <c r="TGA2" s="64"/>
      <c r="TGB2" s="64"/>
      <c r="TGC2" s="64"/>
      <c r="TGD2" s="64"/>
      <c r="TGE2" s="64"/>
      <c r="TGF2" s="64"/>
      <c r="TGG2" s="64"/>
      <c r="TGH2" s="64"/>
      <c r="TGI2" s="64"/>
      <c r="TGJ2" s="64"/>
      <c r="TGK2" s="64"/>
      <c r="TGL2" s="64"/>
      <c r="TGM2" s="64"/>
      <c r="TGN2" s="64"/>
      <c r="TGO2" s="64"/>
      <c r="TGP2" s="64"/>
      <c r="TGQ2" s="64"/>
      <c r="TGR2" s="64"/>
      <c r="TGS2" s="64"/>
      <c r="TGT2" s="64"/>
      <c r="TGU2" s="64"/>
      <c r="TGV2" s="64"/>
      <c r="TGW2" s="64"/>
      <c r="TGX2" s="64"/>
      <c r="TGY2" s="64"/>
      <c r="TGZ2" s="64"/>
      <c r="THA2" s="64"/>
      <c r="THB2" s="64"/>
      <c r="THC2" s="64"/>
      <c r="THD2" s="64"/>
      <c r="THE2" s="64"/>
      <c r="THF2" s="64"/>
      <c r="THG2" s="64"/>
      <c r="THH2" s="64"/>
      <c r="THI2" s="64"/>
      <c r="THJ2" s="64"/>
      <c r="THK2" s="64"/>
      <c r="THL2" s="64"/>
      <c r="THM2" s="64"/>
      <c r="THN2" s="64"/>
      <c r="THO2" s="64"/>
      <c r="THP2" s="64"/>
      <c r="THQ2" s="64"/>
      <c r="THR2" s="64"/>
      <c r="THS2" s="64"/>
      <c r="THT2" s="64"/>
      <c r="THU2" s="64"/>
      <c r="THV2" s="64"/>
      <c r="THW2" s="64"/>
      <c r="THX2" s="64"/>
      <c r="THY2" s="64"/>
      <c r="THZ2" s="64"/>
      <c r="TIA2" s="64"/>
      <c r="TIB2" s="64"/>
      <c r="TIC2" s="64"/>
      <c r="TID2" s="64"/>
      <c r="TIE2" s="64"/>
      <c r="TIF2" s="64"/>
      <c r="TIG2" s="64"/>
      <c r="TIH2" s="64"/>
      <c r="TII2" s="64"/>
      <c r="TIJ2" s="64"/>
      <c r="TIK2" s="64"/>
      <c r="TIL2" s="64"/>
      <c r="TIM2" s="64"/>
      <c r="TIN2" s="64"/>
      <c r="TIO2" s="64"/>
      <c r="TIP2" s="64"/>
      <c r="TIQ2" s="64"/>
      <c r="TIR2" s="64"/>
      <c r="TIS2" s="64"/>
      <c r="TIT2" s="64"/>
      <c r="TIU2" s="64"/>
      <c r="TIV2" s="64"/>
      <c r="TIW2" s="64"/>
      <c r="TIX2" s="64"/>
      <c r="TIY2" s="64"/>
      <c r="TIZ2" s="64"/>
      <c r="TJA2" s="64"/>
      <c r="TJB2" s="64"/>
      <c r="TJC2" s="64"/>
      <c r="TJD2" s="64"/>
      <c r="TJE2" s="64"/>
      <c r="TJF2" s="64"/>
      <c r="TJG2" s="64"/>
      <c r="TJH2" s="64"/>
      <c r="TJI2" s="64"/>
      <c r="TJJ2" s="64"/>
      <c r="TJK2" s="64"/>
      <c r="TJL2" s="64"/>
      <c r="TJM2" s="64"/>
      <c r="TJN2" s="64"/>
      <c r="TJO2" s="64"/>
      <c r="TJP2" s="64"/>
      <c r="TJQ2" s="64"/>
      <c r="TJR2" s="64"/>
      <c r="TJS2" s="64"/>
      <c r="TJT2" s="64"/>
      <c r="TJU2" s="64"/>
      <c r="TJV2" s="64"/>
      <c r="TJW2" s="64"/>
      <c r="TJX2" s="64"/>
      <c r="TJY2" s="64"/>
      <c r="TJZ2" s="64"/>
      <c r="TKA2" s="64"/>
      <c r="TKB2" s="64"/>
      <c r="TKC2" s="64"/>
      <c r="TKD2" s="64"/>
      <c r="TKE2" s="64"/>
      <c r="TKF2" s="64"/>
      <c r="TKG2" s="64"/>
      <c r="TKH2" s="64"/>
      <c r="TKI2" s="64"/>
      <c r="TKJ2" s="64"/>
      <c r="TKK2" s="64"/>
      <c r="TKL2" s="64"/>
      <c r="TKM2" s="64"/>
      <c r="TKN2" s="64"/>
      <c r="TKO2" s="64"/>
      <c r="TKP2" s="64"/>
      <c r="TKQ2" s="64"/>
      <c r="TKR2" s="64"/>
      <c r="TKS2" s="64"/>
      <c r="TKT2" s="64"/>
      <c r="TKU2" s="64"/>
      <c r="TKV2" s="64"/>
      <c r="TKW2" s="64"/>
      <c r="TKX2" s="64"/>
      <c r="TKY2" s="64"/>
      <c r="TKZ2" s="64"/>
      <c r="TLA2" s="64"/>
      <c r="TLB2" s="64"/>
      <c r="TLC2" s="64"/>
      <c r="TLD2" s="64"/>
      <c r="TLE2" s="64"/>
      <c r="TLF2" s="64"/>
      <c r="TLG2" s="64"/>
      <c r="TLH2" s="64"/>
      <c r="TLI2" s="64"/>
      <c r="TLJ2" s="64"/>
      <c r="TLK2" s="64"/>
      <c r="TLL2" s="64"/>
      <c r="TLM2" s="64"/>
      <c r="TLN2" s="64"/>
      <c r="TLO2" s="64"/>
      <c r="TLP2" s="64"/>
      <c r="TLQ2" s="64"/>
      <c r="TLR2" s="64"/>
      <c r="TLS2" s="64"/>
      <c r="TLT2" s="64"/>
      <c r="TLU2" s="64"/>
      <c r="TLV2" s="64"/>
      <c r="TLW2" s="64"/>
      <c r="TLX2" s="64"/>
      <c r="TLY2" s="64"/>
      <c r="TLZ2" s="64"/>
      <c r="TMA2" s="64"/>
      <c r="TMB2" s="64"/>
      <c r="TMC2" s="64"/>
      <c r="TMD2" s="64"/>
      <c r="TME2" s="64"/>
      <c r="TMF2" s="64"/>
      <c r="TMG2" s="64"/>
      <c r="TMH2" s="64"/>
      <c r="TMI2" s="64"/>
      <c r="TMJ2" s="64"/>
      <c r="TMK2" s="64"/>
      <c r="TML2" s="64"/>
      <c r="TMM2" s="64"/>
      <c r="TMN2" s="64"/>
      <c r="TMO2" s="64"/>
      <c r="TMP2" s="64"/>
      <c r="TMQ2" s="64"/>
      <c r="TMR2" s="64"/>
      <c r="TMS2" s="64"/>
      <c r="TMT2" s="64"/>
      <c r="TMU2" s="64"/>
      <c r="TMV2" s="64"/>
      <c r="TMW2" s="64"/>
      <c r="TMX2" s="64"/>
      <c r="TMY2" s="64"/>
      <c r="TMZ2" s="64"/>
      <c r="TNA2" s="64"/>
      <c r="TNB2" s="64"/>
      <c r="TNC2" s="64"/>
      <c r="TND2" s="64"/>
      <c r="TNE2" s="64"/>
      <c r="TNF2" s="64"/>
      <c r="TNG2" s="64"/>
      <c r="TNH2" s="64"/>
      <c r="TNI2" s="64"/>
      <c r="TNJ2" s="64"/>
      <c r="TNK2" s="64"/>
      <c r="TNL2" s="64"/>
      <c r="TNM2" s="64"/>
      <c r="TNN2" s="64"/>
      <c r="TNO2" s="64"/>
      <c r="TNP2" s="64"/>
      <c r="TNQ2" s="64"/>
      <c r="TNR2" s="64"/>
      <c r="TNS2" s="64"/>
      <c r="TNT2" s="64"/>
      <c r="TNU2" s="64"/>
      <c r="TNV2" s="64"/>
      <c r="TNW2" s="64"/>
      <c r="TNX2" s="64"/>
      <c r="TNY2" s="64"/>
      <c r="TNZ2" s="64"/>
      <c r="TOA2" s="64"/>
      <c r="TOB2" s="64"/>
      <c r="TOC2" s="64"/>
      <c r="TOD2" s="64"/>
      <c r="TOE2" s="64"/>
      <c r="TOF2" s="64"/>
      <c r="TOG2" s="64"/>
      <c r="TOH2" s="64"/>
      <c r="TOI2" s="64"/>
      <c r="TOJ2" s="64"/>
      <c r="TOK2" s="64"/>
      <c r="TOL2" s="64"/>
      <c r="TOM2" s="64"/>
      <c r="TON2" s="64"/>
      <c r="TOO2" s="64"/>
      <c r="TOP2" s="64"/>
      <c r="TOQ2" s="64"/>
      <c r="TOR2" s="64"/>
      <c r="TOS2" s="64"/>
      <c r="TOT2" s="64"/>
      <c r="TOU2" s="64"/>
      <c r="TOV2" s="64"/>
      <c r="TOW2" s="64"/>
      <c r="TOX2" s="64"/>
      <c r="TOY2" s="64"/>
      <c r="TOZ2" s="64"/>
      <c r="TPA2" s="64"/>
      <c r="TPB2" s="64"/>
      <c r="TPC2" s="64"/>
      <c r="TPD2" s="64"/>
      <c r="TPE2" s="64"/>
      <c r="TPF2" s="64"/>
      <c r="TPG2" s="64"/>
      <c r="TPH2" s="64"/>
      <c r="TPI2" s="64"/>
      <c r="TPJ2" s="64"/>
      <c r="TPK2" s="64"/>
      <c r="TPL2" s="64"/>
      <c r="TPM2" s="64"/>
      <c r="TPN2" s="64"/>
      <c r="TPO2" s="64"/>
      <c r="TPP2" s="64"/>
      <c r="TPQ2" s="64"/>
      <c r="TPR2" s="64"/>
      <c r="TPS2" s="64"/>
      <c r="TPT2" s="64"/>
      <c r="TPU2" s="64"/>
      <c r="TPV2" s="64"/>
      <c r="TPW2" s="64"/>
      <c r="TPX2" s="64"/>
      <c r="TPY2" s="64"/>
      <c r="TPZ2" s="64"/>
      <c r="TQA2" s="64"/>
      <c r="TQB2" s="64"/>
      <c r="TQC2" s="64"/>
      <c r="TQD2" s="64"/>
      <c r="TQE2" s="64"/>
      <c r="TQF2" s="64"/>
      <c r="TQG2" s="64"/>
      <c r="TQH2" s="64"/>
      <c r="TQI2" s="64"/>
      <c r="TQJ2" s="64"/>
      <c r="TQK2" s="64"/>
      <c r="TQL2" s="64"/>
      <c r="TQM2" s="64"/>
      <c r="TQN2" s="64"/>
      <c r="TQO2" s="64"/>
      <c r="TQP2" s="64"/>
      <c r="TQQ2" s="64"/>
      <c r="TQR2" s="64"/>
      <c r="TQS2" s="64"/>
      <c r="TQT2" s="64"/>
      <c r="TQU2" s="64"/>
      <c r="TQV2" s="64"/>
      <c r="TQW2" s="64"/>
      <c r="TQX2" s="64"/>
      <c r="TQY2" s="64"/>
      <c r="TQZ2" s="64"/>
      <c r="TRA2" s="64"/>
      <c r="TRB2" s="64"/>
      <c r="TRC2" s="64"/>
      <c r="TRD2" s="64"/>
      <c r="TRE2" s="64"/>
      <c r="TRF2" s="64"/>
      <c r="TRG2" s="64"/>
      <c r="TRH2" s="64"/>
      <c r="TRI2" s="64"/>
      <c r="TRJ2" s="64"/>
      <c r="TRK2" s="64"/>
      <c r="TRL2" s="64"/>
      <c r="TRM2" s="64"/>
      <c r="TRN2" s="64"/>
      <c r="TRO2" s="64"/>
      <c r="TRP2" s="64"/>
      <c r="TRQ2" s="64"/>
      <c r="TRR2" s="64"/>
      <c r="TRS2" s="64"/>
      <c r="TRT2" s="64"/>
      <c r="TRU2" s="64"/>
      <c r="TRV2" s="64"/>
      <c r="TRW2" s="64"/>
      <c r="TRX2" s="64"/>
      <c r="TRY2" s="64"/>
      <c r="TRZ2" s="64"/>
      <c r="TSA2" s="64"/>
      <c r="TSB2" s="64"/>
      <c r="TSC2" s="64"/>
      <c r="TSD2" s="64"/>
      <c r="TSE2" s="64"/>
      <c r="TSF2" s="64"/>
      <c r="TSG2" s="64"/>
      <c r="TSH2" s="64"/>
      <c r="TSI2" s="64"/>
      <c r="TSJ2" s="64"/>
      <c r="TSK2" s="64"/>
      <c r="TSL2" s="64"/>
      <c r="TSM2" s="64"/>
      <c r="TSN2" s="64"/>
      <c r="TSO2" s="64"/>
      <c r="TSP2" s="64"/>
      <c r="TSQ2" s="64"/>
      <c r="TSR2" s="64"/>
      <c r="TSS2" s="64"/>
      <c r="TST2" s="64"/>
      <c r="TSU2" s="64"/>
      <c r="TSV2" s="64"/>
      <c r="TSW2" s="64"/>
      <c r="TSX2" s="64"/>
      <c r="TSY2" s="64"/>
      <c r="TSZ2" s="64"/>
      <c r="TTA2" s="64"/>
      <c r="TTB2" s="64"/>
      <c r="TTC2" s="64"/>
      <c r="TTD2" s="64"/>
      <c r="TTE2" s="64"/>
      <c r="TTF2" s="64"/>
      <c r="TTG2" s="64"/>
      <c r="TTH2" s="64"/>
      <c r="TTI2" s="64"/>
      <c r="TTJ2" s="64"/>
      <c r="TTK2" s="64"/>
      <c r="TTL2" s="64"/>
      <c r="TTM2" s="64"/>
      <c r="TTN2" s="64"/>
      <c r="TTO2" s="64"/>
      <c r="TTP2" s="64"/>
      <c r="TTQ2" s="64"/>
      <c r="TTR2" s="64"/>
      <c r="TTS2" s="64"/>
      <c r="TTT2" s="64"/>
      <c r="TTU2" s="64"/>
      <c r="TTV2" s="64"/>
      <c r="TTW2" s="64"/>
      <c r="TTX2" s="64"/>
      <c r="TTY2" s="64"/>
      <c r="TTZ2" s="64"/>
      <c r="TUA2" s="64"/>
      <c r="TUB2" s="64"/>
      <c r="TUC2" s="64"/>
      <c r="TUD2" s="64"/>
      <c r="TUE2" s="64"/>
      <c r="TUF2" s="64"/>
      <c r="TUG2" s="64"/>
      <c r="TUH2" s="64"/>
      <c r="TUI2" s="64"/>
      <c r="TUJ2" s="64"/>
      <c r="TUK2" s="64"/>
      <c r="TUL2" s="64"/>
      <c r="TUM2" s="64"/>
      <c r="TUN2" s="64"/>
      <c r="TUO2" s="64"/>
      <c r="TUP2" s="64"/>
      <c r="TUQ2" s="64"/>
      <c r="TUR2" s="64"/>
      <c r="TUS2" s="64"/>
      <c r="TUT2" s="64"/>
      <c r="TUU2" s="64"/>
      <c r="TUV2" s="64"/>
      <c r="TUW2" s="64"/>
      <c r="TUX2" s="64"/>
      <c r="TUY2" s="64"/>
      <c r="TUZ2" s="64"/>
      <c r="TVA2" s="64"/>
      <c r="TVB2" s="64"/>
      <c r="TVC2" s="64"/>
      <c r="TVD2" s="64"/>
      <c r="TVE2" s="64"/>
      <c r="TVF2" s="64"/>
      <c r="TVG2" s="64"/>
      <c r="TVH2" s="64"/>
      <c r="TVI2" s="64"/>
      <c r="TVJ2" s="64"/>
      <c r="TVK2" s="64"/>
      <c r="TVL2" s="64"/>
      <c r="TVM2" s="64"/>
      <c r="TVN2" s="64"/>
      <c r="TVO2" s="64"/>
      <c r="TVP2" s="64"/>
      <c r="TVQ2" s="64"/>
      <c r="TVR2" s="64"/>
      <c r="TVS2" s="64"/>
      <c r="TVT2" s="64"/>
      <c r="TVU2" s="64"/>
      <c r="TVV2" s="64"/>
      <c r="TVW2" s="64"/>
      <c r="TVX2" s="64"/>
      <c r="TVY2" s="64"/>
      <c r="TVZ2" s="64"/>
      <c r="TWA2" s="64"/>
      <c r="TWB2" s="64"/>
      <c r="TWC2" s="64"/>
      <c r="TWD2" s="64"/>
      <c r="TWE2" s="64"/>
      <c r="TWF2" s="64"/>
      <c r="TWG2" s="64"/>
      <c r="TWH2" s="64"/>
      <c r="TWI2" s="64"/>
      <c r="TWJ2" s="64"/>
      <c r="TWK2" s="64"/>
      <c r="TWL2" s="64"/>
      <c r="TWM2" s="64"/>
      <c r="TWN2" s="64"/>
      <c r="TWO2" s="64"/>
      <c r="TWP2" s="64"/>
      <c r="TWQ2" s="64"/>
      <c r="TWR2" s="64"/>
      <c r="TWS2" s="64"/>
      <c r="TWT2" s="64"/>
      <c r="TWU2" s="64"/>
      <c r="TWV2" s="64"/>
      <c r="TWW2" s="64"/>
      <c r="TWX2" s="64"/>
      <c r="TWY2" s="64"/>
      <c r="TWZ2" s="64"/>
      <c r="TXA2" s="64"/>
      <c r="TXB2" s="64"/>
      <c r="TXC2" s="64"/>
      <c r="TXD2" s="64"/>
      <c r="TXE2" s="64"/>
      <c r="TXF2" s="64"/>
      <c r="TXG2" s="64"/>
      <c r="TXH2" s="64"/>
      <c r="TXI2" s="64"/>
      <c r="TXJ2" s="64"/>
      <c r="TXK2" s="64"/>
      <c r="TXL2" s="64"/>
      <c r="TXM2" s="64"/>
      <c r="TXN2" s="64"/>
      <c r="TXO2" s="64"/>
      <c r="TXP2" s="64"/>
      <c r="TXQ2" s="64"/>
      <c r="TXR2" s="64"/>
      <c r="TXS2" s="64"/>
      <c r="TXT2" s="64"/>
      <c r="TXU2" s="64"/>
      <c r="TXV2" s="64"/>
      <c r="TXW2" s="64"/>
      <c r="TXX2" s="64"/>
      <c r="TXY2" s="64"/>
      <c r="TXZ2" s="64"/>
      <c r="TYA2" s="64"/>
      <c r="TYB2" s="64"/>
      <c r="TYC2" s="64"/>
      <c r="TYD2" s="64"/>
      <c r="TYE2" s="64"/>
      <c r="TYF2" s="64"/>
      <c r="TYG2" s="64"/>
      <c r="TYH2" s="64"/>
      <c r="TYI2" s="64"/>
      <c r="TYJ2" s="64"/>
      <c r="TYK2" s="64"/>
      <c r="TYL2" s="64"/>
      <c r="TYM2" s="64"/>
      <c r="TYN2" s="64"/>
      <c r="TYO2" s="64"/>
      <c r="TYP2" s="64"/>
      <c r="TYQ2" s="64"/>
      <c r="TYR2" s="64"/>
      <c r="TYS2" s="64"/>
      <c r="TYT2" s="64"/>
      <c r="TYU2" s="64"/>
      <c r="TYV2" s="64"/>
      <c r="TYW2" s="64"/>
      <c r="TYX2" s="64"/>
      <c r="TYY2" s="64"/>
      <c r="TYZ2" s="64"/>
      <c r="TZA2" s="64"/>
      <c r="TZB2" s="64"/>
      <c r="TZC2" s="64"/>
      <c r="TZD2" s="64"/>
      <c r="TZE2" s="64"/>
      <c r="TZF2" s="64"/>
      <c r="TZG2" s="64"/>
      <c r="TZH2" s="64"/>
      <c r="TZI2" s="64"/>
      <c r="TZJ2" s="64"/>
      <c r="TZK2" s="64"/>
      <c r="TZL2" s="64"/>
      <c r="TZM2" s="64"/>
      <c r="TZN2" s="64"/>
      <c r="TZO2" s="64"/>
      <c r="TZP2" s="64"/>
      <c r="TZQ2" s="64"/>
      <c r="TZR2" s="64"/>
      <c r="TZS2" s="64"/>
      <c r="TZT2" s="64"/>
      <c r="TZU2" s="64"/>
      <c r="TZV2" s="64"/>
      <c r="TZW2" s="64"/>
      <c r="TZX2" s="64"/>
      <c r="TZY2" s="64"/>
      <c r="TZZ2" s="64"/>
      <c r="UAA2" s="64"/>
      <c r="UAB2" s="64"/>
      <c r="UAC2" s="64"/>
      <c r="UAD2" s="64"/>
      <c r="UAE2" s="64"/>
      <c r="UAF2" s="64"/>
      <c r="UAG2" s="64"/>
      <c r="UAH2" s="64"/>
      <c r="UAI2" s="64"/>
      <c r="UAJ2" s="64"/>
      <c r="UAK2" s="64"/>
      <c r="UAL2" s="64"/>
      <c r="UAM2" s="64"/>
      <c r="UAN2" s="64"/>
      <c r="UAO2" s="64"/>
      <c r="UAP2" s="64"/>
      <c r="UAQ2" s="64"/>
      <c r="UAR2" s="64"/>
      <c r="UAS2" s="64"/>
      <c r="UAT2" s="64"/>
      <c r="UAU2" s="64"/>
      <c r="UAV2" s="64"/>
      <c r="UAW2" s="64"/>
      <c r="UAX2" s="64"/>
      <c r="UAY2" s="64"/>
      <c r="UAZ2" s="64"/>
      <c r="UBA2" s="64"/>
      <c r="UBB2" s="64"/>
      <c r="UBC2" s="64"/>
      <c r="UBD2" s="64"/>
      <c r="UBE2" s="64"/>
      <c r="UBF2" s="64"/>
      <c r="UBG2" s="64"/>
      <c r="UBH2" s="64"/>
      <c r="UBI2" s="64"/>
      <c r="UBJ2" s="64"/>
      <c r="UBK2" s="64"/>
      <c r="UBL2" s="64"/>
      <c r="UBM2" s="64"/>
      <c r="UBN2" s="64"/>
      <c r="UBO2" s="64"/>
      <c r="UBP2" s="64"/>
      <c r="UBQ2" s="64"/>
      <c r="UBR2" s="64"/>
      <c r="UBS2" s="64"/>
      <c r="UBT2" s="64"/>
      <c r="UBU2" s="64"/>
      <c r="UBV2" s="64"/>
      <c r="UBW2" s="64"/>
      <c r="UBX2" s="64"/>
      <c r="UBY2" s="64"/>
      <c r="UBZ2" s="64"/>
      <c r="UCA2" s="64"/>
      <c r="UCB2" s="64"/>
      <c r="UCC2" s="64"/>
      <c r="UCD2" s="64"/>
      <c r="UCE2" s="64"/>
      <c r="UCF2" s="64"/>
      <c r="UCG2" s="64"/>
      <c r="UCH2" s="64"/>
      <c r="UCI2" s="64"/>
      <c r="UCJ2" s="64"/>
      <c r="UCK2" s="64"/>
      <c r="UCL2" s="64"/>
      <c r="UCM2" s="64"/>
      <c r="UCN2" s="64"/>
      <c r="UCO2" s="64"/>
      <c r="UCP2" s="64"/>
      <c r="UCQ2" s="64"/>
      <c r="UCR2" s="64"/>
      <c r="UCS2" s="64"/>
      <c r="UCT2" s="64"/>
      <c r="UCU2" s="64"/>
      <c r="UCV2" s="64"/>
      <c r="UCW2" s="64"/>
      <c r="UCX2" s="64"/>
      <c r="UCY2" s="64"/>
      <c r="UCZ2" s="64"/>
      <c r="UDA2" s="64"/>
      <c r="UDB2" s="64"/>
      <c r="UDC2" s="64"/>
      <c r="UDD2" s="64"/>
      <c r="UDE2" s="64"/>
      <c r="UDF2" s="64"/>
      <c r="UDG2" s="64"/>
      <c r="UDH2" s="64"/>
      <c r="UDI2" s="64"/>
      <c r="UDJ2" s="64"/>
      <c r="UDK2" s="64"/>
      <c r="UDL2" s="64"/>
      <c r="UDM2" s="64"/>
      <c r="UDN2" s="64"/>
      <c r="UDO2" s="64"/>
      <c r="UDP2" s="64"/>
      <c r="UDQ2" s="64"/>
      <c r="UDR2" s="64"/>
      <c r="UDS2" s="64"/>
      <c r="UDT2" s="64"/>
      <c r="UDU2" s="64"/>
      <c r="UDV2" s="64"/>
      <c r="UDW2" s="64"/>
      <c r="UDX2" s="64"/>
      <c r="UDY2" s="64"/>
      <c r="UDZ2" s="64"/>
      <c r="UEA2" s="64"/>
      <c r="UEB2" s="64"/>
      <c r="UEC2" s="64"/>
      <c r="UED2" s="64"/>
      <c r="UEE2" s="64"/>
      <c r="UEF2" s="64"/>
      <c r="UEG2" s="64"/>
      <c r="UEH2" s="64"/>
      <c r="UEI2" s="64"/>
      <c r="UEJ2" s="64"/>
      <c r="UEK2" s="64"/>
      <c r="UEL2" s="64"/>
      <c r="UEM2" s="64"/>
      <c r="UEN2" s="64"/>
      <c r="UEO2" s="64"/>
      <c r="UEP2" s="64"/>
      <c r="UEQ2" s="64"/>
      <c r="UER2" s="64"/>
      <c r="UES2" s="64"/>
      <c r="UET2" s="64"/>
      <c r="UEU2" s="64"/>
      <c r="UEV2" s="64"/>
      <c r="UEW2" s="64"/>
      <c r="UEX2" s="64"/>
      <c r="UEY2" s="64"/>
      <c r="UEZ2" s="64"/>
      <c r="UFA2" s="64"/>
      <c r="UFB2" s="64"/>
      <c r="UFC2" s="64"/>
      <c r="UFD2" s="64"/>
      <c r="UFE2" s="64"/>
      <c r="UFF2" s="64"/>
      <c r="UFG2" s="64"/>
      <c r="UFH2" s="64"/>
      <c r="UFI2" s="64"/>
      <c r="UFJ2" s="64"/>
      <c r="UFK2" s="64"/>
      <c r="UFL2" s="64"/>
      <c r="UFM2" s="64"/>
      <c r="UFN2" s="64"/>
      <c r="UFO2" s="64"/>
      <c r="UFP2" s="64"/>
      <c r="UFQ2" s="64"/>
      <c r="UFR2" s="64"/>
      <c r="UFS2" s="64"/>
      <c r="UFT2" s="64"/>
      <c r="UFU2" s="64"/>
      <c r="UFV2" s="64"/>
      <c r="UFW2" s="64"/>
      <c r="UFX2" s="64"/>
      <c r="UFY2" s="64"/>
      <c r="UFZ2" s="64"/>
      <c r="UGA2" s="64"/>
      <c r="UGB2" s="64"/>
      <c r="UGC2" s="64"/>
      <c r="UGD2" s="64"/>
      <c r="UGE2" s="64"/>
      <c r="UGF2" s="64"/>
      <c r="UGG2" s="64"/>
      <c r="UGH2" s="64"/>
      <c r="UGI2" s="64"/>
      <c r="UGJ2" s="64"/>
      <c r="UGK2" s="64"/>
      <c r="UGL2" s="64"/>
      <c r="UGM2" s="64"/>
      <c r="UGN2" s="64"/>
      <c r="UGO2" s="64"/>
      <c r="UGP2" s="64"/>
      <c r="UGQ2" s="64"/>
      <c r="UGR2" s="64"/>
      <c r="UGS2" s="64"/>
      <c r="UGT2" s="64"/>
      <c r="UGU2" s="64"/>
      <c r="UGV2" s="64"/>
      <c r="UGW2" s="64"/>
      <c r="UGX2" s="64"/>
      <c r="UGY2" s="64"/>
      <c r="UGZ2" s="64"/>
      <c r="UHA2" s="64"/>
      <c r="UHB2" s="64"/>
      <c r="UHC2" s="64"/>
      <c r="UHD2" s="64"/>
      <c r="UHE2" s="64"/>
      <c r="UHF2" s="64"/>
      <c r="UHG2" s="64"/>
      <c r="UHH2" s="64"/>
      <c r="UHI2" s="64"/>
      <c r="UHJ2" s="64"/>
      <c r="UHK2" s="64"/>
      <c r="UHL2" s="64"/>
      <c r="UHM2" s="64"/>
      <c r="UHN2" s="64"/>
      <c r="UHO2" s="64"/>
      <c r="UHP2" s="64"/>
      <c r="UHQ2" s="64"/>
      <c r="UHR2" s="64"/>
      <c r="UHS2" s="64"/>
      <c r="UHT2" s="64"/>
      <c r="UHU2" s="64"/>
      <c r="UHV2" s="64"/>
      <c r="UHW2" s="64"/>
      <c r="UHX2" s="64"/>
      <c r="UHY2" s="64"/>
      <c r="UHZ2" s="64"/>
      <c r="UIA2" s="64"/>
      <c r="UIB2" s="64"/>
      <c r="UIC2" s="64"/>
      <c r="UID2" s="64"/>
      <c r="UIE2" s="64"/>
      <c r="UIF2" s="64"/>
      <c r="UIG2" s="64"/>
      <c r="UIH2" s="64"/>
      <c r="UII2" s="64"/>
      <c r="UIJ2" s="64"/>
      <c r="UIK2" s="64"/>
      <c r="UIL2" s="64"/>
      <c r="UIM2" s="64"/>
      <c r="UIN2" s="64"/>
      <c r="UIO2" s="64"/>
      <c r="UIP2" s="64"/>
      <c r="UIQ2" s="64"/>
      <c r="UIR2" s="64"/>
      <c r="UIS2" s="64"/>
      <c r="UIT2" s="64"/>
      <c r="UIU2" s="64"/>
      <c r="UIV2" s="64"/>
      <c r="UIW2" s="64"/>
      <c r="UIX2" s="64"/>
      <c r="UIY2" s="64"/>
      <c r="UIZ2" s="64"/>
      <c r="UJA2" s="64"/>
      <c r="UJB2" s="64"/>
      <c r="UJC2" s="64"/>
      <c r="UJD2" s="64"/>
      <c r="UJE2" s="64"/>
      <c r="UJF2" s="64"/>
      <c r="UJG2" s="64"/>
      <c r="UJH2" s="64"/>
      <c r="UJI2" s="64"/>
      <c r="UJJ2" s="64"/>
      <c r="UJK2" s="64"/>
      <c r="UJL2" s="64"/>
      <c r="UJM2" s="64"/>
      <c r="UJN2" s="64"/>
      <c r="UJO2" s="64"/>
      <c r="UJP2" s="64"/>
      <c r="UJQ2" s="64"/>
      <c r="UJR2" s="64"/>
      <c r="UJS2" s="64"/>
      <c r="UJT2" s="64"/>
      <c r="UJU2" s="64"/>
      <c r="UJV2" s="64"/>
      <c r="UJW2" s="64"/>
      <c r="UJX2" s="64"/>
      <c r="UJY2" s="64"/>
      <c r="UJZ2" s="64"/>
      <c r="UKA2" s="64"/>
      <c r="UKB2" s="64"/>
      <c r="UKC2" s="64"/>
      <c r="UKD2" s="64"/>
      <c r="UKE2" s="64"/>
      <c r="UKF2" s="64"/>
      <c r="UKG2" s="64"/>
      <c r="UKH2" s="64"/>
      <c r="UKI2" s="64"/>
      <c r="UKJ2" s="64"/>
      <c r="UKK2" s="64"/>
      <c r="UKL2" s="64"/>
      <c r="UKM2" s="64"/>
      <c r="UKN2" s="64"/>
      <c r="UKO2" s="64"/>
      <c r="UKP2" s="64"/>
      <c r="UKQ2" s="64"/>
      <c r="UKR2" s="64"/>
      <c r="UKS2" s="64"/>
      <c r="UKT2" s="64"/>
      <c r="UKU2" s="64"/>
      <c r="UKV2" s="64"/>
      <c r="UKW2" s="64"/>
      <c r="UKX2" s="64"/>
      <c r="UKY2" s="64"/>
      <c r="UKZ2" s="64"/>
      <c r="ULA2" s="64"/>
      <c r="ULB2" s="64"/>
      <c r="ULC2" s="64"/>
      <c r="ULD2" s="64"/>
      <c r="ULE2" s="64"/>
      <c r="ULF2" s="64"/>
      <c r="ULG2" s="64"/>
      <c r="ULH2" s="64"/>
      <c r="ULI2" s="64"/>
      <c r="ULJ2" s="64"/>
      <c r="ULK2" s="64"/>
      <c r="ULL2" s="64"/>
      <c r="ULM2" s="64"/>
      <c r="ULN2" s="64"/>
      <c r="ULO2" s="64"/>
      <c r="ULP2" s="64"/>
      <c r="ULQ2" s="64"/>
      <c r="ULR2" s="64"/>
      <c r="ULS2" s="64"/>
      <c r="ULT2" s="64"/>
      <c r="ULU2" s="64"/>
      <c r="ULV2" s="64"/>
      <c r="ULW2" s="64"/>
      <c r="ULX2" s="64"/>
      <c r="ULY2" s="64"/>
      <c r="ULZ2" s="64"/>
      <c r="UMA2" s="64"/>
      <c r="UMB2" s="64"/>
      <c r="UMC2" s="64"/>
      <c r="UMD2" s="64"/>
      <c r="UME2" s="64"/>
      <c r="UMF2" s="64"/>
      <c r="UMG2" s="64"/>
      <c r="UMH2" s="64"/>
      <c r="UMI2" s="64"/>
      <c r="UMJ2" s="64"/>
      <c r="UMK2" s="64"/>
      <c r="UML2" s="64"/>
      <c r="UMM2" s="64"/>
      <c r="UMN2" s="64"/>
      <c r="UMO2" s="64"/>
      <c r="UMP2" s="64"/>
      <c r="UMQ2" s="64"/>
      <c r="UMR2" s="64"/>
      <c r="UMS2" s="64"/>
      <c r="UMT2" s="64"/>
      <c r="UMU2" s="64"/>
      <c r="UMV2" s="64"/>
      <c r="UMW2" s="64"/>
      <c r="UMX2" s="64"/>
      <c r="UMY2" s="64"/>
      <c r="UMZ2" s="64"/>
      <c r="UNA2" s="64"/>
      <c r="UNB2" s="64"/>
      <c r="UNC2" s="64"/>
      <c r="UND2" s="64"/>
      <c r="UNE2" s="64"/>
      <c r="UNF2" s="64"/>
      <c r="UNG2" s="64"/>
      <c r="UNH2" s="64"/>
      <c r="UNI2" s="64"/>
      <c r="UNJ2" s="64"/>
      <c r="UNK2" s="64"/>
      <c r="UNL2" s="64"/>
      <c r="UNM2" s="64"/>
      <c r="UNN2" s="64"/>
      <c r="UNO2" s="64"/>
      <c r="UNP2" s="64"/>
      <c r="UNQ2" s="64"/>
      <c r="UNR2" s="64"/>
      <c r="UNS2" s="64"/>
      <c r="UNT2" s="64"/>
      <c r="UNU2" s="64"/>
      <c r="UNV2" s="64"/>
      <c r="UNW2" s="64"/>
      <c r="UNX2" s="64"/>
      <c r="UNY2" s="64"/>
      <c r="UNZ2" s="64"/>
      <c r="UOA2" s="64"/>
      <c r="UOB2" s="64"/>
      <c r="UOC2" s="64"/>
      <c r="UOD2" s="64"/>
      <c r="UOE2" s="64"/>
      <c r="UOF2" s="64"/>
      <c r="UOG2" s="64"/>
      <c r="UOH2" s="64"/>
      <c r="UOI2" s="64"/>
      <c r="UOJ2" s="64"/>
      <c r="UOK2" s="64"/>
      <c r="UOL2" s="64"/>
      <c r="UOM2" s="64"/>
      <c r="UON2" s="64"/>
      <c r="UOO2" s="64"/>
      <c r="UOP2" s="64"/>
      <c r="UOQ2" s="64"/>
      <c r="UOR2" s="64"/>
      <c r="UOS2" s="64"/>
      <c r="UOT2" s="64"/>
      <c r="UOU2" s="64"/>
      <c r="UOV2" s="64"/>
      <c r="UOW2" s="64"/>
      <c r="UOX2" s="64"/>
      <c r="UOY2" s="64"/>
      <c r="UOZ2" s="64"/>
      <c r="UPA2" s="64"/>
      <c r="UPB2" s="64"/>
      <c r="UPC2" s="64"/>
      <c r="UPD2" s="64"/>
      <c r="UPE2" s="64"/>
      <c r="UPF2" s="64"/>
      <c r="UPG2" s="64"/>
      <c r="UPH2" s="64"/>
      <c r="UPI2" s="64"/>
      <c r="UPJ2" s="64"/>
      <c r="UPK2" s="64"/>
      <c r="UPL2" s="64"/>
      <c r="UPM2" s="64"/>
      <c r="UPN2" s="64"/>
      <c r="UPO2" s="64"/>
      <c r="UPP2" s="64"/>
      <c r="UPQ2" s="64"/>
      <c r="UPR2" s="64"/>
      <c r="UPS2" s="64"/>
      <c r="UPT2" s="64"/>
      <c r="UPU2" s="64"/>
      <c r="UPV2" s="64"/>
      <c r="UPW2" s="64"/>
      <c r="UPX2" s="64"/>
      <c r="UPY2" s="64"/>
      <c r="UPZ2" s="64"/>
      <c r="UQA2" s="64"/>
      <c r="UQB2" s="64"/>
      <c r="UQC2" s="64"/>
      <c r="UQD2" s="64"/>
      <c r="UQE2" s="64"/>
      <c r="UQF2" s="64"/>
      <c r="UQG2" s="64"/>
      <c r="UQH2" s="64"/>
      <c r="UQI2" s="64"/>
      <c r="UQJ2" s="64"/>
      <c r="UQK2" s="64"/>
      <c r="UQL2" s="64"/>
      <c r="UQM2" s="64"/>
      <c r="UQN2" s="64"/>
      <c r="UQO2" s="64"/>
      <c r="UQP2" s="64"/>
      <c r="UQQ2" s="64"/>
      <c r="UQR2" s="64"/>
      <c r="UQS2" s="64"/>
      <c r="UQT2" s="64"/>
      <c r="UQU2" s="64"/>
      <c r="UQV2" s="64"/>
      <c r="UQW2" s="64"/>
      <c r="UQX2" s="64"/>
      <c r="UQY2" s="64"/>
      <c r="UQZ2" s="64"/>
      <c r="URA2" s="64"/>
      <c r="URB2" s="64"/>
      <c r="URC2" s="64"/>
      <c r="URD2" s="64"/>
      <c r="URE2" s="64"/>
      <c r="URF2" s="64"/>
      <c r="URG2" s="64"/>
      <c r="URH2" s="64"/>
      <c r="URI2" s="64"/>
      <c r="URJ2" s="64"/>
      <c r="URK2" s="64"/>
      <c r="URL2" s="64"/>
      <c r="URM2" s="64"/>
      <c r="URN2" s="64"/>
      <c r="URO2" s="64"/>
      <c r="URP2" s="64"/>
      <c r="URQ2" s="64"/>
      <c r="URR2" s="64"/>
      <c r="URS2" s="64"/>
      <c r="URT2" s="64"/>
      <c r="URU2" s="64"/>
      <c r="URV2" s="64"/>
      <c r="URW2" s="64"/>
      <c r="URX2" s="64"/>
      <c r="URY2" s="64"/>
      <c r="URZ2" s="64"/>
      <c r="USA2" s="64"/>
      <c r="USB2" s="64"/>
      <c r="USC2" s="64"/>
      <c r="USD2" s="64"/>
      <c r="USE2" s="64"/>
      <c r="USF2" s="64"/>
      <c r="USG2" s="64"/>
      <c r="USH2" s="64"/>
      <c r="USI2" s="64"/>
      <c r="USJ2" s="64"/>
      <c r="USK2" s="64"/>
      <c r="USL2" s="64"/>
      <c r="USM2" s="64"/>
      <c r="USN2" s="64"/>
      <c r="USO2" s="64"/>
      <c r="USP2" s="64"/>
      <c r="USQ2" s="64"/>
      <c r="USR2" s="64"/>
      <c r="USS2" s="64"/>
      <c r="UST2" s="64"/>
      <c r="USU2" s="64"/>
      <c r="USV2" s="64"/>
      <c r="USW2" s="64"/>
      <c r="USX2" s="64"/>
      <c r="USY2" s="64"/>
      <c r="USZ2" s="64"/>
      <c r="UTA2" s="64"/>
      <c r="UTB2" s="64"/>
      <c r="UTC2" s="64"/>
      <c r="UTD2" s="64"/>
      <c r="UTE2" s="64"/>
      <c r="UTF2" s="64"/>
      <c r="UTG2" s="64"/>
      <c r="UTH2" s="64"/>
      <c r="UTI2" s="64"/>
      <c r="UTJ2" s="64"/>
      <c r="UTK2" s="64"/>
      <c r="UTL2" s="64"/>
      <c r="UTM2" s="64"/>
      <c r="UTN2" s="64"/>
      <c r="UTO2" s="64"/>
      <c r="UTP2" s="64"/>
      <c r="UTQ2" s="64"/>
      <c r="UTR2" s="64"/>
      <c r="UTS2" s="64"/>
      <c r="UTT2" s="64"/>
      <c r="UTU2" s="64"/>
      <c r="UTV2" s="64"/>
      <c r="UTW2" s="64"/>
      <c r="UTX2" s="64"/>
      <c r="UTY2" s="64"/>
      <c r="UTZ2" s="64"/>
      <c r="UUA2" s="64"/>
      <c r="UUB2" s="64"/>
      <c r="UUC2" s="64"/>
      <c r="UUD2" s="64"/>
      <c r="UUE2" s="64"/>
      <c r="UUF2" s="64"/>
      <c r="UUG2" s="64"/>
      <c r="UUH2" s="64"/>
      <c r="UUI2" s="64"/>
      <c r="UUJ2" s="64"/>
      <c r="UUK2" s="64"/>
      <c r="UUL2" s="64"/>
      <c r="UUM2" s="64"/>
      <c r="UUN2" s="64"/>
      <c r="UUO2" s="64"/>
      <c r="UUP2" s="64"/>
      <c r="UUQ2" s="64"/>
      <c r="UUR2" s="64"/>
      <c r="UUS2" s="64"/>
      <c r="UUT2" s="64"/>
      <c r="UUU2" s="64"/>
      <c r="UUV2" s="64"/>
      <c r="UUW2" s="64"/>
      <c r="UUX2" s="64"/>
      <c r="UUY2" s="64"/>
      <c r="UUZ2" s="64"/>
      <c r="UVA2" s="64"/>
      <c r="UVB2" s="64"/>
      <c r="UVC2" s="64"/>
      <c r="UVD2" s="64"/>
      <c r="UVE2" s="64"/>
      <c r="UVF2" s="64"/>
      <c r="UVG2" s="64"/>
      <c r="UVH2" s="64"/>
      <c r="UVI2" s="64"/>
      <c r="UVJ2" s="64"/>
      <c r="UVK2" s="64"/>
      <c r="UVL2" s="64"/>
      <c r="UVM2" s="64"/>
      <c r="UVN2" s="64"/>
      <c r="UVO2" s="64"/>
      <c r="UVP2" s="64"/>
      <c r="UVQ2" s="64"/>
      <c r="UVR2" s="64"/>
      <c r="UVS2" s="64"/>
      <c r="UVT2" s="64"/>
      <c r="UVU2" s="64"/>
      <c r="UVV2" s="64"/>
      <c r="UVW2" s="64"/>
      <c r="UVX2" s="64"/>
      <c r="UVY2" s="64"/>
      <c r="UVZ2" s="64"/>
      <c r="UWA2" s="64"/>
      <c r="UWB2" s="64"/>
      <c r="UWC2" s="64"/>
      <c r="UWD2" s="64"/>
      <c r="UWE2" s="64"/>
      <c r="UWF2" s="64"/>
      <c r="UWG2" s="64"/>
      <c r="UWH2" s="64"/>
      <c r="UWI2" s="64"/>
      <c r="UWJ2" s="64"/>
      <c r="UWK2" s="64"/>
      <c r="UWL2" s="64"/>
      <c r="UWM2" s="64"/>
      <c r="UWN2" s="64"/>
      <c r="UWO2" s="64"/>
      <c r="UWP2" s="64"/>
      <c r="UWQ2" s="64"/>
      <c r="UWR2" s="64"/>
      <c r="UWS2" s="64"/>
      <c r="UWT2" s="64"/>
      <c r="UWU2" s="64"/>
      <c r="UWV2" s="64"/>
      <c r="UWW2" s="64"/>
      <c r="UWX2" s="64"/>
      <c r="UWY2" s="64"/>
      <c r="UWZ2" s="64"/>
      <c r="UXA2" s="64"/>
      <c r="UXB2" s="64"/>
      <c r="UXC2" s="64"/>
      <c r="UXD2" s="64"/>
      <c r="UXE2" s="64"/>
      <c r="UXF2" s="64"/>
      <c r="UXG2" s="64"/>
      <c r="UXH2" s="64"/>
      <c r="UXI2" s="64"/>
      <c r="UXJ2" s="64"/>
      <c r="UXK2" s="64"/>
      <c r="UXL2" s="64"/>
      <c r="UXM2" s="64"/>
      <c r="UXN2" s="64"/>
      <c r="UXO2" s="64"/>
      <c r="UXP2" s="64"/>
      <c r="UXQ2" s="64"/>
      <c r="UXR2" s="64"/>
      <c r="UXS2" s="64"/>
      <c r="UXT2" s="64"/>
      <c r="UXU2" s="64"/>
      <c r="UXV2" s="64"/>
      <c r="UXW2" s="64"/>
      <c r="UXX2" s="64"/>
      <c r="UXY2" s="64"/>
      <c r="UXZ2" s="64"/>
      <c r="UYA2" s="64"/>
      <c r="UYB2" s="64"/>
      <c r="UYC2" s="64"/>
      <c r="UYD2" s="64"/>
      <c r="UYE2" s="64"/>
      <c r="UYF2" s="64"/>
      <c r="UYG2" s="64"/>
      <c r="UYH2" s="64"/>
      <c r="UYI2" s="64"/>
      <c r="UYJ2" s="64"/>
      <c r="UYK2" s="64"/>
      <c r="UYL2" s="64"/>
      <c r="UYM2" s="64"/>
      <c r="UYN2" s="64"/>
      <c r="UYO2" s="64"/>
      <c r="UYP2" s="64"/>
      <c r="UYQ2" s="64"/>
      <c r="UYR2" s="64"/>
      <c r="UYS2" s="64"/>
      <c r="UYT2" s="64"/>
      <c r="UYU2" s="64"/>
      <c r="UYV2" s="64"/>
      <c r="UYW2" s="64"/>
      <c r="UYX2" s="64"/>
      <c r="UYY2" s="64"/>
      <c r="UYZ2" s="64"/>
      <c r="UZA2" s="64"/>
      <c r="UZB2" s="64"/>
      <c r="UZC2" s="64"/>
      <c r="UZD2" s="64"/>
      <c r="UZE2" s="64"/>
      <c r="UZF2" s="64"/>
      <c r="UZG2" s="64"/>
      <c r="UZH2" s="64"/>
      <c r="UZI2" s="64"/>
      <c r="UZJ2" s="64"/>
      <c r="UZK2" s="64"/>
      <c r="UZL2" s="64"/>
      <c r="UZM2" s="64"/>
      <c r="UZN2" s="64"/>
      <c r="UZO2" s="64"/>
      <c r="UZP2" s="64"/>
      <c r="UZQ2" s="64"/>
      <c r="UZR2" s="64"/>
      <c r="UZS2" s="64"/>
      <c r="UZT2" s="64"/>
      <c r="UZU2" s="64"/>
      <c r="UZV2" s="64"/>
      <c r="UZW2" s="64"/>
      <c r="UZX2" s="64"/>
      <c r="UZY2" s="64"/>
      <c r="UZZ2" s="64"/>
      <c r="VAA2" s="64"/>
      <c r="VAB2" s="64"/>
      <c r="VAC2" s="64"/>
      <c r="VAD2" s="64"/>
      <c r="VAE2" s="64"/>
      <c r="VAF2" s="64"/>
      <c r="VAG2" s="64"/>
      <c r="VAH2" s="64"/>
      <c r="VAI2" s="64"/>
      <c r="VAJ2" s="64"/>
      <c r="VAK2" s="64"/>
      <c r="VAL2" s="64"/>
      <c r="VAM2" s="64"/>
      <c r="VAN2" s="64"/>
      <c r="VAO2" s="64"/>
      <c r="VAP2" s="64"/>
      <c r="VAQ2" s="64"/>
      <c r="VAR2" s="64"/>
      <c r="VAS2" s="64"/>
      <c r="VAT2" s="64"/>
      <c r="VAU2" s="64"/>
      <c r="VAV2" s="64"/>
      <c r="VAW2" s="64"/>
      <c r="VAX2" s="64"/>
      <c r="VAY2" s="64"/>
      <c r="VAZ2" s="64"/>
      <c r="VBA2" s="64"/>
      <c r="VBB2" s="64"/>
      <c r="VBC2" s="64"/>
      <c r="VBD2" s="64"/>
      <c r="VBE2" s="64"/>
      <c r="VBF2" s="64"/>
      <c r="VBG2" s="64"/>
      <c r="VBH2" s="64"/>
      <c r="VBI2" s="64"/>
      <c r="VBJ2" s="64"/>
      <c r="VBK2" s="64"/>
      <c r="VBL2" s="64"/>
      <c r="VBM2" s="64"/>
      <c r="VBN2" s="64"/>
      <c r="VBO2" s="64"/>
      <c r="VBP2" s="64"/>
      <c r="VBQ2" s="64"/>
      <c r="VBR2" s="64"/>
      <c r="VBS2" s="64"/>
      <c r="VBT2" s="64"/>
      <c r="VBU2" s="64"/>
      <c r="VBV2" s="64"/>
      <c r="VBW2" s="64"/>
      <c r="VBX2" s="64"/>
      <c r="VBY2" s="64"/>
      <c r="VBZ2" s="64"/>
      <c r="VCA2" s="64"/>
      <c r="VCB2" s="64"/>
      <c r="VCC2" s="64"/>
      <c r="VCD2" s="64"/>
      <c r="VCE2" s="64"/>
      <c r="VCF2" s="64"/>
      <c r="VCG2" s="64"/>
      <c r="VCH2" s="64"/>
      <c r="VCI2" s="64"/>
      <c r="VCJ2" s="64"/>
      <c r="VCK2" s="64"/>
      <c r="VCL2" s="64"/>
      <c r="VCM2" s="64"/>
      <c r="VCN2" s="64"/>
      <c r="VCO2" s="64"/>
      <c r="VCP2" s="64"/>
      <c r="VCQ2" s="64"/>
      <c r="VCR2" s="64"/>
      <c r="VCS2" s="64"/>
      <c r="VCT2" s="64"/>
      <c r="VCU2" s="64"/>
      <c r="VCV2" s="64"/>
      <c r="VCW2" s="64"/>
      <c r="VCX2" s="64"/>
      <c r="VCY2" s="64"/>
      <c r="VCZ2" s="64"/>
      <c r="VDA2" s="64"/>
      <c r="VDB2" s="64"/>
      <c r="VDC2" s="64"/>
      <c r="VDD2" s="64"/>
      <c r="VDE2" s="64"/>
      <c r="VDF2" s="64"/>
      <c r="VDG2" s="64"/>
      <c r="VDH2" s="64"/>
      <c r="VDI2" s="64"/>
      <c r="VDJ2" s="64"/>
      <c r="VDK2" s="64"/>
      <c r="VDL2" s="64"/>
      <c r="VDM2" s="64"/>
      <c r="VDN2" s="64"/>
      <c r="VDO2" s="64"/>
      <c r="VDP2" s="64"/>
      <c r="VDQ2" s="64"/>
      <c r="VDR2" s="64"/>
      <c r="VDS2" s="64"/>
      <c r="VDT2" s="64"/>
      <c r="VDU2" s="64"/>
      <c r="VDV2" s="64"/>
      <c r="VDW2" s="64"/>
      <c r="VDX2" s="64"/>
      <c r="VDY2" s="64"/>
      <c r="VDZ2" s="64"/>
      <c r="VEA2" s="64"/>
      <c r="VEB2" s="64"/>
      <c r="VEC2" s="64"/>
      <c r="VED2" s="64"/>
      <c r="VEE2" s="64"/>
      <c r="VEF2" s="64"/>
      <c r="VEG2" s="64"/>
      <c r="VEH2" s="64"/>
      <c r="VEI2" s="64"/>
      <c r="VEJ2" s="64"/>
      <c r="VEK2" s="64"/>
      <c r="VEL2" s="64"/>
      <c r="VEM2" s="64"/>
      <c r="VEN2" s="64"/>
      <c r="VEO2" s="64"/>
      <c r="VEP2" s="64"/>
      <c r="VEQ2" s="64"/>
      <c r="VER2" s="64"/>
      <c r="VES2" s="64"/>
      <c r="VET2" s="64"/>
      <c r="VEU2" s="64"/>
      <c r="VEV2" s="64"/>
      <c r="VEW2" s="64"/>
      <c r="VEX2" s="64"/>
      <c r="VEY2" s="64"/>
      <c r="VEZ2" s="64"/>
      <c r="VFA2" s="64"/>
      <c r="VFB2" s="64"/>
      <c r="VFC2" s="64"/>
      <c r="VFD2" s="64"/>
      <c r="VFE2" s="64"/>
      <c r="VFF2" s="64"/>
      <c r="VFG2" s="64"/>
      <c r="VFH2" s="64"/>
      <c r="VFI2" s="64"/>
      <c r="VFJ2" s="64"/>
      <c r="VFK2" s="64"/>
      <c r="VFL2" s="64"/>
      <c r="VFM2" s="64"/>
      <c r="VFN2" s="64"/>
      <c r="VFO2" s="64"/>
      <c r="VFP2" s="64"/>
      <c r="VFQ2" s="64"/>
      <c r="VFR2" s="64"/>
      <c r="VFS2" s="64"/>
      <c r="VFT2" s="64"/>
      <c r="VFU2" s="64"/>
      <c r="VFV2" s="64"/>
      <c r="VFW2" s="64"/>
      <c r="VFX2" s="64"/>
      <c r="VFY2" s="64"/>
      <c r="VFZ2" s="64"/>
      <c r="VGA2" s="64"/>
      <c r="VGB2" s="64"/>
      <c r="VGC2" s="64"/>
      <c r="VGD2" s="64"/>
      <c r="VGE2" s="64"/>
      <c r="VGF2" s="64"/>
      <c r="VGG2" s="64"/>
      <c r="VGH2" s="64"/>
      <c r="VGI2" s="64"/>
      <c r="VGJ2" s="64"/>
      <c r="VGK2" s="64"/>
      <c r="VGL2" s="64"/>
      <c r="VGM2" s="64"/>
      <c r="VGN2" s="64"/>
      <c r="VGO2" s="64"/>
      <c r="VGP2" s="64"/>
      <c r="VGQ2" s="64"/>
      <c r="VGR2" s="64"/>
      <c r="VGS2" s="64"/>
      <c r="VGT2" s="64"/>
      <c r="VGU2" s="64"/>
      <c r="VGV2" s="64"/>
      <c r="VGW2" s="64"/>
      <c r="VGX2" s="64"/>
      <c r="VGY2" s="64"/>
      <c r="VGZ2" s="64"/>
      <c r="VHA2" s="64"/>
      <c r="VHB2" s="64"/>
      <c r="VHC2" s="64"/>
      <c r="VHD2" s="64"/>
      <c r="VHE2" s="64"/>
      <c r="VHF2" s="64"/>
      <c r="VHG2" s="64"/>
      <c r="VHH2" s="64"/>
      <c r="VHI2" s="64"/>
      <c r="VHJ2" s="64"/>
      <c r="VHK2" s="64"/>
      <c r="VHL2" s="64"/>
      <c r="VHM2" s="64"/>
      <c r="VHN2" s="64"/>
      <c r="VHO2" s="64"/>
      <c r="VHP2" s="64"/>
      <c r="VHQ2" s="64"/>
      <c r="VHR2" s="64"/>
      <c r="VHS2" s="64"/>
      <c r="VHT2" s="64"/>
      <c r="VHU2" s="64"/>
      <c r="VHV2" s="64"/>
      <c r="VHW2" s="64"/>
      <c r="VHX2" s="64"/>
      <c r="VHY2" s="64"/>
      <c r="VHZ2" s="64"/>
      <c r="VIA2" s="64"/>
      <c r="VIB2" s="64"/>
      <c r="VIC2" s="64"/>
      <c r="VID2" s="64"/>
      <c r="VIE2" s="64"/>
      <c r="VIF2" s="64"/>
      <c r="VIG2" s="64"/>
      <c r="VIH2" s="64"/>
      <c r="VII2" s="64"/>
      <c r="VIJ2" s="64"/>
      <c r="VIK2" s="64"/>
      <c r="VIL2" s="64"/>
      <c r="VIM2" s="64"/>
      <c r="VIN2" s="64"/>
      <c r="VIO2" s="64"/>
      <c r="VIP2" s="64"/>
      <c r="VIQ2" s="64"/>
      <c r="VIR2" s="64"/>
      <c r="VIS2" s="64"/>
      <c r="VIT2" s="64"/>
      <c r="VIU2" s="64"/>
      <c r="VIV2" s="64"/>
      <c r="VIW2" s="64"/>
      <c r="VIX2" s="64"/>
      <c r="VIY2" s="64"/>
      <c r="VIZ2" s="64"/>
      <c r="VJA2" s="64"/>
      <c r="VJB2" s="64"/>
      <c r="VJC2" s="64"/>
      <c r="VJD2" s="64"/>
      <c r="VJE2" s="64"/>
      <c r="VJF2" s="64"/>
      <c r="VJG2" s="64"/>
      <c r="VJH2" s="64"/>
      <c r="VJI2" s="64"/>
      <c r="VJJ2" s="64"/>
      <c r="VJK2" s="64"/>
      <c r="VJL2" s="64"/>
      <c r="VJM2" s="64"/>
      <c r="VJN2" s="64"/>
      <c r="VJO2" s="64"/>
      <c r="VJP2" s="64"/>
      <c r="VJQ2" s="64"/>
      <c r="VJR2" s="64"/>
      <c r="VJS2" s="64"/>
      <c r="VJT2" s="64"/>
      <c r="VJU2" s="64"/>
      <c r="VJV2" s="64"/>
      <c r="VJW2" s="64"/>
      <c r="VJX2" s="64"/>
      <c r="VJY2" s="64"/>
      <c r="VJZ2" s="64"/>
      <c r="VKA2" s="64"/>
      <c r="VKB2" s="64"/>
      <c r="VKC2" s="64"/>
      <c r="VKD2" s="64"/>
      <c r="VKE2" s="64"/>
      <c r="VKF2" s="64"/>
      <c r="VKG2" s="64"/>
      <c r="VKH2" s="64"/>
      <c r="VKI2" s="64"/>
      <c r="VKJ2" s="64"/>
      <c r="VKK2" s="64"/>
      <c r="VKL2" s="64"/>
      <c r="VKM2" s="64"/>
      <c r="VKN2" s="64"/>
      <c r="VKO2" s="64"/>
      <c r="VKP2" s="64"/>
      <c r="VKQ2" s="64"/>
      <c r="VKR2" s="64"/>
      <c r="VKS2" s="64"/>
      <c r="VKT2" s="64"/>
      <c r="VKU2" s="64"/>
      <c r="VKV2" s="64"/>
      <c r="VKW2" s="64"/>
      <c r="VKX2" s="64"/>
      <c r="VKY2" s="64"/>
      <c r="VKZ2" s="64"/>
      <c r="VLA2" s="64"/>
      <c r="VLB2" s="64"/>
      <c r="VLC2" s="64"/>
      <c r="VLD2" s="64"/>
      <c r="VLE2" s="64"/>
      <c r="VLF2" s="64"/>
      <c r="VLG2" s="64"/>
      <c r="VLH2" s="64"/>
      <c r="VLI2" s="64"/>
      <c r="VLJ2" s="64"/>
      <c r="VLK2" s="64"/>
      <c r="VLL2" s="64"/>
      <c r="VLM2" s="64"/>
      <c r="VLN2" s="64"/>
      <c r="VLO2" s="64"/>
      <c r="VLP2" s="64"/>
      <c r="VLQ2" s="64"/>
      <c r="VLR2" s="64"/>
      <c r="VLS2" s="64"/>
      <c r="VLT2" s="64"/>
      <c r="VLU2" s="64"/>
      <c r="VLV2" s="64"/>
      <c r="VLW2" s="64"/>
      <c r="VLX2" s="64"/>
      <c r="VLY2" s="64"/>
      <c r="VLZ2" s="64"/>
      <c r="VMA2" s="64"/>
      <c r="VMB2" s="64"/>
      <c r="VMC2" s="64"/>
      <c r="VMD2" s="64"/>
      <c r="VME2" s="64"/>
      <c r="VMF2" s="64"/>
      <c r="VMG2" s="64"/>
      <c r="VMH2" s="64"/>
      <c r="VMI2" s="64"/>
      <c r="VMJ2" s="64"/>
      <c r="VMK2" s="64"/>
      <c r="VML2" s="64"/>
      <c r="VMM2" s="64"/>
      <c r="VMN2" s="64"/>
      <c r="VMO2" s="64"/>
      <c r="VMP2" s="64"/>
      <c r="VMQ2" s="64"/>
      <c r="VMR2" s="64"/>
      <c r="VMS2" s="64"/>
      <c r="VMT2" s="64"/>
      <c r="VMU2" s="64"/>
      <c r="VMV2" s="64"/>
      <c r="VMW2" s="64"/>
      <c r="VMX2" s="64"/>
      <c r="VMY2" s="64"/>
      <c r="VMZ2" s="64"/>
      <c r="VNA2" s="64"/>
      <c r="VNB2" s="64"/>
      <c r="VNC2" s="64"/>
      <c r="VND2" s="64"/>
      <c r="VNE2" s="64"/>
      <c r="VNF2" s="64"/>
      <c r="VNG2" s="64"/>
      <c r="VNH2" s="64"/>
      <c r="VNI2" s="64"/>
      <c r="VNJ2" s="64"/>
      <c r="VNK2" s="64"/>
      <c r="VNL2" s="64"/>
      <c r="VNM2" s="64"/>
      <c r="VNN2" s="64"/>
      <c r="VNO2" s="64"/>
      <c r="VNP2" s="64"/>
      <c r="VNQ2" s="64"/>
      <c r="VNR2" s="64"/>
      <c r="VNS2" s="64"/>
      <c r="VNT2" s="64"/>
      <c r="VNU2" s="64"/>
      <c r="VNV2" s="64"/>
      <c r="VNW2" s="64"/>
      <c r="VNX2" s="64"/>
      <c r="VNY2" s="64"/>
      <c r="VNZ2" s="64"/>
      <c r="VOA2" s="64"/>
      <c r="VOB2" s="64"/>
      <c r="VOC2" s="64"/>
      <c r="VOD2" s="64"/>
      <c r="VOE2" s="64"/>
      <c r="VOF2" s="64"/>
      <c r="VOG2" s="64"/>
      <c r="VOH2" s="64"/>
      <c r="VOI2" s="64"/>
      <c r="VOJ2" s="64"/>
      <c r="VOK2" s="64"/>
      <c r="VOL2" s="64"/>
      <c r="VOM2" s="64"/>
      <c r="VON2" s="64"/>
      <c r="VOO2" s="64"/>
      <c r="VOP2" s="64"/>
      <c r="VOQ2" s="64"/>
      <c r="VOR2" s="64"/>
      <c r="VOS2" s="64"/>
      <c r="VOT2" s="64"/>
      <c r="VOU2" s="64"/>
      <c r="VOV2" s="64"/>
      <c r="VOW2" s="64"/>
      <c r="VOX2" s="64"/>
      <c r="VOY2" s="64"/>
      <c r="VOZ2" s="64"/>
      <c r="VPA2" s="64"/>
      <c r="VPB2" s="64"/>
      <c r="VPC2" s="64"/>
      <c r="VPD2" s="64"/>
      <c r="VPE2" s="64"/>
      <c r="VPF2" s="64"/>
      <c r="VPG2" s="64"/>
      <c r="VPH2" s="64"/>
      <c r="VPI2" s="64"/>
      <c r="VPJ2" s="64"/>
      <c r="VPK2" s="64"/>
      <c r="VPL2" s="64"/>
      <c r="VPM2" s="64"/>
      <c r="VPN2" s="64"/>
      <c r="VPO2" s="64"/>
      <c r="VPP2" s="64"/>
      <c r="VPQ2" s="64"/>
      <c r="VPR2" s="64"/>
      <c r="VPS2" s="64"/>
      <c r="VPT2" s="64"/>
      <c r="VPU2" s="64"/>
      <c r="VPV2" s="64"/>
      <c r="VPW2" s="64"/>
      <c r="VPX2" s="64"/>
      <c r="VPY2" s="64"/>
      <c r="VPZ2" s="64"/>
      <c r="VQA2" s="64"/>
      <c r="VQB2" s="64"/>
      <c r="VQC2" s="64"/>
      <c r="VQD2" s="64"/>
      <c r="VQE2" s="64"/>
      <c r="VQF2" s="64"/>
      <c r="VQG2" s="64"/>
      <c r="VQH2" s="64"/>
      <c r="VQI2" s="64"/>
      <c r="VQJ2" s="64"/>
      <c r="VQK2" s="64"/>
      <c r="VQL2" s="64"/>
      <c r="VQM2" s="64"/>
      <c r="VQN2" s="64"/>
      <c r="VQO2" s="64"/>
      <c r="VQP2" s="64"/>
      <c r="VQQ2" s="64"/>
      <c r="VQR2" s="64"/>
      <c r="VQS2" s="64"/>
      <c r="VQT2" s="64"/>
      <c r="VQU2" s="64"/>
      <c r="VQV2" s="64"/>
      <c r="VQW2" s="64"/>
      <c r="VQX2" s="64"/>
      <c r="VQY2" s="64"/>
      <c r="VQZ2" s="64"/>
      <c r="VRA2" s="64"/>
      <c r="VRB2" s="64"/>
      <c r="VRC2" s="64"/>
      <c r="VRD2" s="64"/>
      <c r="VRE2" s="64"/>
      <c r="VRF2" s="64"/>
      <c r="VRG2" s="64"/>
      <c r="VRH2" s="64"/>
      <c r="VRI2" s="64"/>
      <c r="VRJ2" s="64"/>
      <c r="VRK2" s="64"/>
      <c r="VRL2" s="64"/>
      <c r="VRM2" s="64"/>
      <c r="VRN2" s="64"/>
      <c r="VRO2" s="64"/>
      <c r="VRP2" s="64"/>
      <c r="VRQ2" s="64"/>
      <c r="VRR2" s="64"/>
      <c r="VRS2" s="64"/>
      <c r="VRT2" s="64"/>
      <c r="VRU2" s="64"/>
      <c r="VRV2" s="64"/>
      <c r="VRW2" s="64"/>
      <c r="VRX2" s="64"/>
      <c r="VRY2" s="64"/>
      <c r="VRZ2" s="64"/>
      <c r="VSA2" s="64"/>
      <c r="VSB2" s="64"/>
      <c r="VSC2" s="64"/>
      <c r="VSD2" s="64"/>
      <c r="VSE2" s="64"/>
      <c r="VSF2" s="64"/>
      <c r="VSG2" s="64"/>
      <c r="VSH2" s="64"/>
      <c r="VSI2" s="64"/>
      <c r="VSJ2" s="64"/>
      <c r="VSK2" s="64"/>
      <c r="VSL2" s="64"/>
      <c r="VSM2" s="64"/>
      <c r="VSN2" s="64"/>
      <c r="VSO2" s="64"/>
      <c r="VSP2" s="64"/>
      <c r="VSQ2" s="64"/>
      <c r="VSR2" s="64"/>
      <c r="VSS2" s="64"/>
      <c r="VST2" s="64"/>
      <c r="VSU2" s="64"/>
      <c r="VSV2" s="64"/>
      <c r="VSW2" s="64"/>
      <c r="VSX2" s="64"/>
      <c r="VSY2" s="64"/>
      <c r="VSZ2" s="64"/>
      <c r="VTA2" s="64"/>
      <c r="VTB2" s="64"/>
      <c r="VTC2" s="64"/>
      <c r="VTD2" s="64"/>
      <c r="VTE2" s="64"/>
      <c r="VTF2" s="64"/>
      <c r="VTG2" s="64"/>
      <c r="VTH2" s="64"/>
      <c r="VTI2" s="64"/>
      <c r="VTJ2" s="64"/>
      <c r="VTK2" s="64"/>
      <c r="VTL2" s="64"/>
      <c r="VTM2" s="64"/>
      <c r="VTN2" s="64"/>
      <c r="VTO2" s="64"/>
      <c r="VTP2" s="64"/>
      <c r="VTQ2" s="64"/>
      <c r="VTR2" s="64"/>
      <c r="VTS2" s="64"/>
      <c r="VTT2" s="64"/>
      <c r="VTU2" s="64"/>
      <c r="VTV2" s="64"/>
      <c r="VTW2" s="64"/>
      <c r="VTX2" s="64"/>
      <c r="VTY2" s="64"/>
      <c r="VTZ2" s="64"/>
      <c r="VUA2" s="64"/>
      <c r="VUB2" s="64"/>
      <c r="VUC2" s="64"/>
      <c r="VUD2" s="64"/>
      <c r="VUE2" s="64"/>
      <c r="VUF2" s="64"/>
      <c r="VUG2" s="64"/>
      <c r="VUH2" s="64"/>
      <c r="VUI2" s="64"/>
      <c r="VUJ2" s="64"/>
      <c r="VUK2" s="64"/>
      <c r="VUL2" s="64"/>
      <c r="VUM2" s="64"/>
      <c r="VUN2" s="64"/>
      <c r="VUO2" s="64"/>
      <c r="VUP2" s="64"/>
      <c r="VUQ2" s="64"/>
      <c r="VUR2" s="64"/>
      <c r="VUS2" s="64"/>
      <c r="VUT2" s="64"/>
      <c r="VUU2" s="64"/>
      <c r="VUV2" s="64"/>
      <c r="VUW2" s="64"/>
      <c r="VUX2" s="64"/>
      <c r="VUY2" s="64"/>
      <c r="VUZ2" s="64"/>
      <c r="VVA2" s="64"/>
      <c r="VVB2" s="64"/>
      <c r="VVC2" s="64"/>
      <c r="VVD2" s="64"/>
      <c r="VVE2" s="64"/>
      <c r="VVF2" s="64"/>
      <c r="VVG2" s="64"/>
      <c r="VVH2" s="64"/>
      <c r="VVI2" s="64"/>
      <c r="VVJ2" s="64"/>
      <c r="VVK2" s="64"/>
      <c r="VVL2" s="64"/>
      <c r="VVM2" s="64"/>
      <c r="VVN2" s="64"/>
      <c r="VVO2" s="64"/>
      <c r="VVP2" s="64"/>
      <c r="VVQ2" s="64"/>
      <c r="VVR2" s="64"/>
      <c r="VVS2" s="64"/>
      <c r="VVT2" s="64"/>
      <c r="VVU2" s="64"/>
      <c r="VVV2" s="64"/>
      <c r="VVW2" s="64"/>
      <c r="VVX2" s="64"/>
      <c r="VVY2" s="64"/>
      <c r="VVZ2" s="64"/>
      <c r="VWA2" s="64"/>
      <c r="VWB2" s="64"/>
      <c r="VWC2" s="64"/>
      <c r="VWD2" s="64"/>
      <c r="VWE2" s="64"/>
      <c r="VWF2" s="64"/>
      <c r="VWG2" s="64"/>
      <c r="VWH2" s="64"/>
      <c r="VWI2" s="64"/>
      <c r="VWJ2" s="64"/>
      <c r="VWK2" s="64"/>
      <c r="VWL2" s="64"/>
      <c r="VWM2" s="64"/>
      <c r="VWN2" s="64"/>
      <c r="VWO2" s="64"/>
      <c r="VWP2" s="64"/>
      <c r="VWQ2" s="64"/>
      <c r="VWR2" s="64"/>
      <c r="VWS2" s="64"/>
      <c r="VWT2" s="64"/>
      <c r="VWU2" s="64"/>
      <c r="VWV2" s="64"/>
      <c r="VWW2" s="64"/>
      <c r="VWX2" s="64"/>
      <c r="VWY2" s="64"/>
      <c r="VWZ2" s="64"/>
      <c r="VXA2" s="64"/>
      <c r="VXB2" s="64"/>
      <c r="VXC2" s="64"/>
      <c r="VXD2" s="64"/>
      <c r="VXE2" s="64"/>
      <c r="VXF2" s="64"/>
      <c r="VXG2" s="64"/>
      <c r="VXH2" s="64"/>
      <c r="VXI2" s="64"/>
      <c r="VXJ2" s="64"/>
      <c r="VXK2" s="64"/>
      <c r="VXL2" s="64"/>
      <c r="VXM2" s="64"/>
      <c r="VXN2" s="64"/>
      <c r="VXO2" s="64"/>
      <c r="VXP2" s="64"/>
      <c r="VXQ2" s="64"/>
      <c r="VXR2" s="64"/>
      <c r="VXS2" s="64"/>
      <c r="VXT2" s="64"/>
      <c r="VXU2" s="64"/>
      <c r="VXV2" s="64"/>
      <c r="VXW2" s="64"/>
      <c r="VXX2" s="64"/>
      <c r="VXY2" s="64"/>
      <c r="VXZ2" s="64"/>
      <c r="VYA2" s="64"/>
      <c r="VYB2" s="64"/>
      <c r="VYC2" s="64"/>
      <c r="VYD2" s="64"/>
      <c r="VYE2" s="64"/>
      <c r="VYF2" s="64"/>
      <c r="VYG2" s="64"/>
      <c r="VYH2" s="64"/>
      <c r="VYI2" s="64"/>
      <c r="VYJ2" s="64"/>
      <c r="VYK2" s="64"/>
      <c r="VYL2" s="64"/>
      <c r="VYM2" s="64"/>
      <c r="VYN2" s="64"/>
      <c r="VYO2" s="64"/>
      <c r="VYP2" s="64"/>
      <c r="VYQ2" s="64"/>
      <c r="VYR2" s="64"/>
      <c r="VYS2" s="64"/>
      <c r="VYT2" s="64"/>
      <c r="VYU2" s="64"/>
      <c r="VYV2" s="64"/>
      <c r="VYW2" s="64"/>
      <c r="VYX2" s="64"/>
      <c r="VYY2" s="64"/>
      <c r="VYZ2" s="64"/>
      <c r="VZA2" s="64"/>
      <c r="VZB2" s="64"/>
      <c r="VZC2" s="64"/>
      <c r="VZD2" s="64"/>
      <c r="VZE2" s="64"/>
      <c r="VZF2" s="64"/>
      <c r="VZG2" s="64"/>
      <c r="VZH2" s="64"/>
      <c r="VZI2" s="64"/>
      <c r="VZJ2" s="64"/>
      <c r="VZK2" s="64"/>
      <c r="VZL2" s="64"/>
      <c r="VZM2" s="64"/>
      <c r="VZN2" s="64"/>
      <c r="VZO2" s="64"/>
      <c r="VZP2" s="64"/>
      <c r="VZQ2" s="64"/>
      <c r="VZR2" s="64"/>
      <c r="VZS2" s="64"/>
      <c r="VZT2" s="64"/>
      <c r="VZU2" s="64"/>
      <c r="VZV2" s="64"/>
      <c r="VZW2" s="64"/>
      <c r="VZX2" s="64"/>
      <c r="VZY2" s="64"/>
      <c r="VZZ2" s="64"/>
      <c r="WAA2" s="64"/>
      <c r="WAB2" s="64"/>
      <c r="WAC2" s="64"/>
      <c r="WAD2" s="64"/>
      <c r="WAE2" s="64"/>
      <c r="WAF2" s="64"/>
      <c r="WAG2" s="64"/>
      <c r="WAH2" s="64"/>
      <c r="WAI2" s="64"/>
      <c r="WAJ2" s="64"/>
      <c r="WAK2" s="64"/>
      <c r="WAL2" s="64"/>
      <c r="WAM2" s="64"/>
      <c r="WAN2" s="64"/>
      <c r="WAO2" s="64"/>
      <c r="WAP2" s="64"/>
      <c r="WAQ2" s="64"/>
      <c r="WAR2" s="64"/>
      <c r="WAS2" s="64"/>
      <c r="WAT2" s="64"/>
      <c r="WAU2" s="64"/>
      <c r="WAV2" s="64"/>
      <c r="WAW2" s="64"/>
      <c r="WAX2" s="64"/>
      <c r="WAY2" s="64"/>
      <c r="WAZ2" s="64"/>
      <c r="WBA2" s="64"/>
      <c r="WBB2" s="64"/>
      <c r="WBC2" s="64"/>
      <c r="WBD2" s="64"/>
      <c r="WBE2" s="64"/>
      <c r="WBF2" s="64"/>
      <c r="WBG2" s="64"/>
      <c r="WBH2" s="64"/>
      <c r="WBI2" s="64"/>
      <c r="WBJ2" s="64"/>
      <c r="WBK2" s="64"/>
      <c r="WBL2" s="64"/>
      <c r="WBM2" s="64"/>
      <c r="WBN2" s="64"/>
      <c r="WBO2" s="64"/>
      <c r="WBP2" s="64"/>
      <c r="WBQ2" s="64"/>
      <c r="WBR2" s="64"/>
      <c r="WBS2" s="64"/>
      <c r="WBT2" s="64"/>
      <c r="WBU2" s="64"/>
      <c r="WBV2" s="64"/>
      <c r="WBW2" s="64"/>
      <c r="WBX2" s="64"/>
      <c r="WBY2" s="64"/>
      <c r="WBZ2" s="64"/>
      <c r="WCA2" s="64"/>
      <c r="WCB2" s="64"/>
      <c r="WCC2" s="64"/>
      <c r="WCD2" s="64"/>
      <c r="WCE2" s="64"/>
      <c r="WCF2" s="64"/>
      <c r="WCG2" s="64"/>
      <c r="WCH2" s="64"/>
      <c r="WCI2" s="64"/>
      <c r="WCJ2" s="64"/>
      <c r="WCK2" s="64"/>
      <c r="WCL2" s="64"/>
      <c r="WCM2" s="64"/>
      <c r="WCN2" s="64"/>
      <c r="WCO2" s="64"/>
      <c r="WCP2" s="64"/>
      <c r="WCQ2" s="64"/>
      <c r="WCR2" s="64"/>
      <c r="WCS2" s="64"/>
      <c r="WCT2" s="64"/>
      <c r="WCU2" s="64"/>
      <c r="WCV2" s="64"/>
      <c r="WCW2" s="64"/>
      <c r="WCX2" s="64"/>
      <c r="WCY2" s="64"/>
      <c r="WCZ2" s="64"/>
      <c r="WDA2" s="64"/>
      <c r="WDB2" s="64"/>
      <c r="WDC2" s="64"/>
      <c r="WDD2" s="64"/>
      <c r="WDE2" s="64"/>
      <c r="WDF2" s="64"/>
      <c r="WDG2" s="64"/>
      <c r="WDH2" s="64"/>
      <c r="WDI2" s="64"/>
      <c r="WDJ2" s="64"/>
      <c r="WDK2" s="64"/>
      <c r="WDL2" s="64"/>
      <c r="WDM2" s="64"/>
      <c r="WDN2" s="64"/>
      <c r="WDO2" s="64"/>
      <c r="WDP2" s="64"/>
      <c r="WDQ2" s="64"/>
      <c r="WDR2" s="64"/>
      <c r="WDS2" s="64"/>
      <c r="WDT2" s="64"/>
      <c r="WDU2" s="64"/>
      <c r="WDV2" s="64"/>
      <c r="WDW2" s="64"/>
      <c r="WDX2" s="64"/>
      <c r="WDY2" s="64"/>
      <c r="WDZ2" s="64"/>
      <c r="WEA2" s="64"/>
      <c r="WEB2" s="64"/>
      <c r="WEC2" s="64"/>
      <c r="WED2" s="64"/>
      <c r="WEE2" s="64"/>
      <c r="WEF2" s="64"/>
      <c r="WEG2" s="64"/>
      <c r="WEH2" s="64"/>
      <c r="WEI2" s="64"/>
      <c r="WEJ2" s="64"/>
      <c r="WEK2" s="64"/>
      <c r="WEL2" s="64"/>
      <c r="WEM2" s="64"/>
      <c r="WEN2" s="64"/>
      <c r="WEO2" s="64"/>
      <c r="WEP2" s="64"/>
      <c r="WEQ2" s="64"/>
      <c r="WER2" s="64"/>
      <c r="WES2" s="64"/>
      <c r="WET2" s="64"/>
      <c r="WEU2" s="64"/>
      <c r="WEV2" s="64"/>
      <c r="WEW2" s="64"/>
      <c r="WEX2" s="64"/>
      <c r="WEY2" s="64"/>
      <c r="WEZ2" s="64"/>
      <c r="WFA2" s="64"/>
      <c r="WFB2" s="64"/>
      <c r="WFC2" s="64"/>
      <c r="WFD2" s="64"/>
      <c r="WFE2" s="64"/>
      <c r="WFF2" s="64"/>
      <c r="WFG2" s="64"/>
      <c r="WFH2" s="64"/>
      <c r="WFI2" s="64"/>
      <c r="WFJ2" s="64"/>
      <c r="WFK2" s="64"/>
      <c r="WFL2" s="64"/>
      <c r="WFM2" s="64"/>
      <c r="WFN2" s="64"/>
      <c r="WFO2" s="64"/>
      <c r="WFP2" s="64"/>
      <c r="WFQ2" s="64"/>
      <c r="WFR2" s="64"/>
      <c r="WFS2" s="64"/>
      <c r="WFT2" s="64"/>
      <c r="WFU2" s="64"/>
      <c r="WFV2" s="64"/>
      <c r="WFW2" s="64"/>
      <c r="WFX2" s="64"/>
      <c r="WFY2" s="64"/>
      <c r="WFZ2" s="64"/>
      <c r="WGA2" s="64"/>
      <c r="WGB2" s="64"/>
      <c r="WGC2" s="64"/>
      <c r="WGD2" s="64"/>
      <c r="WGE2" s="64"/>
      <c r="WGF2" s="64"/>
      <c r="WGG2" s="64"/>
      <c r="WGH2" s="64"/>
      <c r="WGI2" s="64"/>
      <c r="WGJ2" s="64"/>
      <c r="WGK2" s="64"/>
      <c r="WGL2" s="64"/>
      <c r="WGM2" s="64"/>
      <c r="WGN2" s="64"/>
      <c r="WGO2" s="64"/>
      <c r="WGP2" s="64"/>
      <c r="WGQ2" s="64"/>
      <c r="WGR2" s="64"/>
      <c r="WGS2" s="64"/>
      <c r="WGT2" s="64"/>
      <c r="WGU2" s="64"/>
      <c r="WGV2" s="64"/>
      <c r="WGW2" s="64"/>
      <c r="WGX2" s="64"/>
      <c r="WGY2" s="64"/>
      <c r="WGZ2" s="64"/>
      <c r="WHA2" s="64"/>
      <c r="WHB2" s="64"/>
      <c r="WHC2" s="64"/>
      <c r="WHD2" s="64"/>
      <c r="WHE2" s="64"/>
      <c r="WHF2" s="64"/>
      <c r="WHG2" s="64"/>
      <c r="WHH2" s="64"/>
      <c r="WHI2" s="64"/>
      <c r="WHJ2" s="64"/>
      <c r="WHK2" s="64"/>
      <c r="WHL2" s="64"/>
      <c r="WHM2" s="64"/>
      <c r="WHN2" s="64"/>
      <c r="WHO2" s="64"/>
      <c r="WHP2" s="64"/>
      <c r="WHQ2" s="64"/>
      <c r="WHR2" s="64"/>
      <c r="WHS2" s="64"/>
      <c r="WHT2" s="64"/>
      <c r="WHU2" s="64"/>
      <c r="WHV2" s="64"/>
      <c r="WHW2" s="64"/>
      <c r="WHX2" s="64"/>
      <c r="WHY2" s="64"/>
      <c r="WHZ2" s="64"/>
      <c r="WIA2" s="64"/>
      <c r="WIB2" s="64"/>
      <c r="WIC2" s="64"/>
      <c r="WID2" s="64"/>
      <c r="WIE2" s="64"/>
      <c r="WIF2" s="64"/>
      <c r="WIG2" s="64"/>
      <c r="WIH2" s="64"/>
      <c r="WII2" s="64"/>
      <c r="WIJ2" s="64"/>
      <c r="WIK2" s="64"/>
      <c r="WIL2" s="64"/>
      <c r="WIM2" s="64"/>
      <c r="WIN2" s="64"/>
      <c r="WIO2" s="64"/>
      <c r="WIP2" s="64"/>
      <c r="WIQ2" s="64"/>
      <c r="WIR2" s="64"/>
      <c r="WIS2" s="64"/>
      <c r="WIT2" s="64"/>
      <c r="WIU2" s="64"/>
      <c r="WIV2" s="64"/>
      <c r="WIW2" s="64"/>
      <c r="WIX2" s="64"/>
      <c r="WIY2" s="64"/>
      <c r="WIZ2" s="64"/>
      <c r="WJA2" s="64"/>
      <c r="WJB2" s="64"/>
      <c r="WJC2" s="64"/>
      <c r="WJD2" s="64"/>
      <c r="WJE2" s="64"/>
      <c r="WJF2" s="64"/>
      <c r="WJG2" s="64"/>
      <c r="WJH2" s="64"/>
      <c r="WJI2" s="64"/>
      <c r="WJJ2" s="64"/>
      <c r="WJK2" s="64"/>
      <c r="WJL2" s="64"/>
      <c r="WJM2" s="64"/>
      <c r="WJN2" s="64"/>
      <c r="WJO2" s="64"/>
      <c r="WJP2" s="64"/>
      <c r="WJQ2" s="64"/>
      <c r="WJR2" s="64"/>
      <c r="WJS2" s="64"/>
      <c r="WJT2" s="64"/>
      <c r="WJU2" s="64"/>
      <c r="WJV2" s="64"/>
      <c r="WJW2" s="64"/>
      <c r="WJX2" s="64"/>
      <c r="WJY2" s="64"/>
      <c r="WJZ2" s="64"/>
      <c r="WKA2" s="64"/>
      <c r="WKB2" s="64"/>
      <c r="WKC2" s="64"/>
      <c r="WKD2" s="64"/>
      <c r="WKE2" s="64"/>
      <c r="WKF2" s="64"/>
      <c r="WKG2" s="64"/>
      <c r="WKH2" s="64"/>
      <c r="WKI2" s="64"/>
      <c r="WKJ2" s="64"/>
      <c r="WKK2" s="64"/>
      <c r="WKL2" s="64"/>
      <c r="WKM2" s="64"/>
      <c r="WKN2" s="64"/>
      <c r="WKO2" s="64"/>
      <c r="WKP2" s="64"/>
      <c r="WKQ2" s="64"/>
      <c r="WKR2" s="64"/>
      <c r="WKS2" s="64"/>
      <c r="WKT2" s="64"/>
      <c r="WKU2" s="64"/>
      <c r="WKV2" s="64"/>
      <c r="WKW2" s="64"/>
      <c r="WKX2" s="64"/>
      <c r="WKY2" s="64"/>
      <c r="WKZ2" s="64"/>
      <c r="WLA2" s="64"/>
      <c r="WLB2" s="64"/>
      <c r="WLC2" s="64"/>
      <c r="WLD2" s="64"/>
      <c r="WLE2" s="64"/>
      <c r="WLF2" s="64"/>
      <c r="WLG2" s="64"/>
      <c r="WLH2" s="64"/>
      <c r="WLI2" s="64"/>
      <c r="WLJ2" s="64"/>
      <c r="WLK2" s="64"/>
      <c r="WLL2" s="64"/>
      <c r="WLM2" s="64"/>
      <c r="WLN2" s="64"/>
      <c r="WLO2" s="64"/>
      <c r="WLP2" s="64"/>
      <c r="WLQ2" s="64"/>
      <c r="WLR2" s="64"/>
      <c r="WLS2" s="64"/>
      <c r="WLT2" s="64"/>
      <c r="WLU2" s="64"/>
      <c r="WLV2" s="64"/>
      <c r="WLW2" s="64"/>
      <c r="WLX2" s="64"/>
      <c r="WLY2" s="64"/>
      <c r="WLZ2" s="64"/>
      <c r="WMA2" s="64"/>
      <c r="WMB2" s="64"/>
      <c r="WMC2" s="64"/>
      <c r="WMD2" s="64"/>
      <c r="WME2" s="64"/>
      <c r="WMF2" s="64"/>
      <c r="WMG2" s="64"/>
      <c r="WMH2" s="64"/>
      <c r="WMI2" s="64"/>
      <c r="WMJ2" s="64"/>
      <c r="WMK2" s="64"/>
      <c r="WML2" s="64"/>
      <c r="WMM2" s="64"/>
      <c r="WMN2" s="64"/>
      <c r="WMO2" s="64"/>
      <c r="WMP2" s="64"/>
      <c r="WMQ2" s="64"/>
      <c r="WMR2" s="64"/>
      <c r="WMS2" s="64"/>
      <c r="WMT2" s="64"/>
      <c r="WMU2" s="64"/>
      <c r="WMV2" s="64"/>
      <c r="WMW2" s="64"/>
      <c r="WMX2" s="64"/>
      <c r="WMY2" s="64"/>
      <c r="WMZ2" s="64"/>
      <c r="WNA2" s="64"/>
      <c r="WNB2" s="64"/>
      <c r="WNC2" s="64"/>
      <c r="WND2" s="64"/>
      <c r="WNE2" s="64"/>
      <c r="WNF2" s="64"/>
      <c r="WNG2" s="64"/>
      <c r="WNH2" s="64"/>
      <c r="WNI2" s="64"/>
      <c r="WNJ2" s="64"/>
      <c r="WNK2" s="64"/>
      <c r="WNL2" s="64"/>
      <c r="WNM2" s="64"/>
      <c r="WNN2" s="64"/>
      <c r="WNO2" s="64"/>
      <c r="WNP2" s="64"/>
      <c r="WNQ2" s="64"/>
      <c r="WNR2" s="64"/>
      <c r="WNS2" s="64"/>
      <c r="WNT2" s="64"/>
      <c r="WNU2" s="64"/>
      <c r="WNV2" s="64"/>
      <c r="WNW2" s="64"/>
      <c r="WNX2" s="64"/>
      <c r="WNY2" s="64"/>
      <c r="WNZ2" s="64"/>
      <c r="WOA2" s="64"/>
      <c r="WOB2" s="64"/>
      <c r="WOC2" s="64"/>
      <c r="WOD2" s="64"/>
      <c r="WOE2" s="64"/>
      <c r="WOF2" s="64"/>
      <c r="WOG2" s="64"/>
      <c r="WOH2" s="64"/>
      <c r="WOI2" s="64"/>
      <c r="WOJ2" s="64"/>
      <c r="WOK2" s="64"/>
      <c r="WOL2" s="64"/>
      <c r="WOM2" s="64"/>
      <c r="WON2" s="64"/>
      <c r="WOO2" s="64"/>
      <c r="WOP2" s="64"/>
      <c r="WOQ2" s="64"/>
      <c r="WOR2" s="64"/>
      <c r="WOS2" s="64"/>
      <c r="WOT2" s="64"/>
      <c r="WOU2" s="64"/>
      <c r="WOV2" s="64"/>
      <c r="WOW2" s="64"/>
      <c r="WOX2" s="64"/>
      <c r="WOY2" s="64"/>
      <c r="WOZ2" s="64"/>
      <c r="WPA2" s="64"/>
      <c r="WPB2" s="64"/>
      <c r="WPC2" s="64"/>
      <c r="WPD2" s="64"/>
      <c r="WPE2" s="64"/>
      <c r="WPF2" s="64"/>
      <c r="WPG2" s="64"/>
      <c r="WPH2" s="64"/>
      <c r="WPI2" s="64"/>
      <c r="WPJ2" s="64"/>
      <c r="WPK2" s="64"/>
      <c r="WPL2" s="64"/>
      <c r="WPM2" s="64"/>
      <c r="WPN2" s="64"/>
      <c r="WPO2" s="64"/>
      <c r="WPP2" s="64"/>
      <c r="WPQ2" s="64"/>
      <c r="WPR2" s="64"/>
      <c r="WPS2" s="64"/>
      <c r="WPT2" s="64"/>
      <c r="WPU2" s="64"/>
      <c r="WPV2" s="64"/>
      <c r="WPW2" s="64"/>
      <c r="WPX2" s="64"/>
      <c r="WPY2" s="64"/>
      <c r="WPZ2" s="64"/>
      <c r="WQA2" s="64"/>
      <c r="WQB2" s="64"/>
      <c r="WQC2" s="64"/>
      <c r="WQD2" s="64"/>
      <c r="WQE2" s="64"/>
      <c r="WQF2" s="64"/>
      <c r="WQG2" s="64"/>
      <c r="WQH2" s="64"/>
      <c r="WQI2" s="64"/>
      <c r="WQJ2" s="64"/>
      <c r="WQK2" s="64"/>
      <c r="WQL2" s="64"/>
      <c r="WQM2" s="64"/>
      <c r="WQN2" s="64"/>
      <c r="WQO2" s="64"/>
      <c r="WQP2" s="64"/>
      <c r="WQQ2" s="64"/>
      <c r="WQR2" s="64"/>
      <c r="WQS2" s="64"/>
      <c r="WQT2" s="64"/>
      <c r="WQU2" s="64"/>
      <c r="WQV2" s="64"/>
      <c r="WQW2" s="64"/>
      <c r="WQX2" s="64"/>
      <c r="WQY2" s="64"/>
      <c r="WQZ2" s="64"/>
      <c r="WRA2" s="64"/>
      <c r="WRB2" s="64"/>
      <c r="WRC2" s="64"/>
      <c r="WRD2" s="64"/>
      <c r="WRE2" s="64"/>
      <c r="WRF2" s="64"/>
      <c r="WRG2" s="64"/>
      <c r="WRH2" s="64"/>
      <c r="WRI2" s="64"/>
      <c r="WRJ2" s="64"/>
      <c r="WRK2" s="64"/>
      <c r="WRL2" s="64"/>
      <c r="WRM2" s="64"/>
      <c r="WRN2" s="64"/>
      <c r="WRO2" s="64"/>
      <c r="WRP2" s="64"/>
      <c r="WRQ2" s="64"/>
      <c r="WRR2" s="64"/>
      <c r="WRS2" s="64"/>
      <c r="WRT2" s="64"/>
      <c r="WRU2" s="64"/>
      <c r="WRV2" s="64"/>
      <c r="WRW2" s="64"/>
      <c r="WRX2" s="64"/>
      <c r="WRY2" s="64"/>
      <c r="WRZ2" s="64"/>
      <c r="WSA2" s="64"/>
      <c r="WSB2" s="64"/>
      <c r="WSC2" s="64"/>
      <c r="WSD2" s="64"/>
      <c r="WSE2" s="64"/>
      <c r="WSF2" s="64"/>
      <c r="WSG2" s="64"/>
      <c r="WSH2" s="64"/>
      <c r="WSI2" s="64"/>
      <c r="WSJ2" s="64"/>
      <c r="WSK2" s="64"/>
      <c r="WSL2" s="64"/>
      <c r="WSM2" s="64"/>
      <c r="WSN2" s="64"/>
      <c r="WSO2" s="64"/>
      <c r="WSP2" s="64"/>
      <c r="WSQ2" s="64"/>
      <c r="WSR2" s="64"/>
      <c r="WSS2" s="64"/>
      <c r="WST2" s="64"/>
      <c r="WSU2" s="64"/>
      <c r="WSV2" s="64"/>
      <c r="WSW2" s="64"/>
      <c r="WSX2" s="64"/>
      <c r="WSY2" s="64"/>
      <c r="WSZ2" s="64"/>
      <c r="WTA2" s="64"/>
      <c r="WTB2" s="64"/>
      <c r="WTC2" s="64"/>
      <c r="WTD2" s="64"/>
      <c r="WTE2" s="64"/>
      <c r="WTF2" s="64"/>
      <c r="WTG2" s="64"/>
      <c r="WTH2" s="64"/>
      <c r="WTI2" s="64"/>
      <c r="WTJ2" s="64"/>
      <c r="WTK2" s="64"/>
      <c r="WTL2" s="64"/>
      <c r="WTM2" s="64"/>
      <c r="WTN2" s="64"/>
      <c r="WTO2" s="64"/>
      <c r="WTP2" s="64"/>
      <c r="WTQ2" s="64"/>
      <c r="WTR2" s="64"/>
      <c r="WTS2" s="64"/>
      <c r="WTT2" s="64"/>
      <c r="WTU2" s="64"/>
      <c r="WTV2" s="64"/>
      <c r="WTW2" s="64"/>
      <c r="WTX2" s="64"/>
      <c r="WTY2" s="64"/>
      <c r="WTZ2" s="64"/>
      <c r="WUA2" s="64"/>
      <c r="WUB2" s="64"/>
      <c r="WUC2" s="64"/>
      <c r="WUD2" s="64"/>
      <c r="WUE2" s="64"/>
      <c r="WUF2" s="64"/>
      <c r="WUG2" s="64"/>
      <c r="WUH2" s="64"/>
      <c r="WUI2" s="64"/>
      <c r="WUJ2" s="64"/>
      <c r="WUK2" s="64"/>
      <c r="WUL2" s="64"/>
      <c r="WUM2" s="64"/>
      <c r="WUN2" s="64"/>
      <c r="WUO2" s="64"/>
      <c r="WUP2" s="64"/>
      <c r="WUQ2" s="64"/>
      <c r="WUR2" s="64"/>
      <c r="WUS2" s="64"/>
      <c r="WUT2" s="64"/>
      <c r="WUU2" s="64"/>
      <c r="WUV2" s="64"/>
      <c r="WUW2" s="64"/>
      <c r="WUX2" s="64"/>
      <c r="WUY2" s="64"/>
      <c r="WUZ2" s="64"/>
      <c r="WVA2" s="64"/>
      <c r="WVB2" s="64"/>
      <c r="WVC2" s="64"/>
      <c r="WVD2" s="64"/>
      <c r="WVE2" s="64"/>
      <c r="WVF2" s="64"/>
      <c r="WVG2" s="64"/>
      <c r="WVH2" s="64"/>
      <c r="WVI2" s="64"/>
      <c r="WVJ2" s="64"/>
      <c r="WVK2" s="64"/>
      <c r="WVL2" s="64"/>
      <c r="WVM2" s="64"/>
      <c r="WVN2" s="64"/>
      <c r="WVO2" s="64"/>
      <c r="WVP2" s="64"/>
      <c r="WVQ2" s="64"/>
      <c r="WVR2" s="64"/>
      <c r="WVS2" s="64"/>
      <c r="WVT2" s="64"/>
      <c r="WVU2" s="64"/>
      <c r="WVV2" s="64"/>
      <c r="WVW2" s="64"/>
      <c r="WVX2" s="64"/>
      <c r="WVY2" s="64"/>
      <c r="WVZ2" s="64"/>
      <c r="WWA2" s="64"/>
      <c r="WWB2" s="64"/>
      <c r="WWC2" s="64"/>
      <c r="WWD2" s="64"/>
      <c r="WWE2" s="64"/>
      <c r="WWF2" s="64"/>
      <c r="WWG2" s="64"/>
      <c r="WWH2" s="64"/>
      <c r="WWI2" s="64"/>
      <c r="WWJ2" s="64"/>
      <c r="WWK2" s="64"/>
      <c r="WWL2" s="64"/>
      <c r="WWM2" s="64"/>
      <c r="WWN2" s="64"/>
      <c r="WWO2" s="64"/>
      <c r="WWP2" s="64"/>
      <c r="WWQ2" s="64"/>
      <c r="WWR2" s="64"/>
      <c r="WWS2" s="64"/>
      <c r="WWT2" s="64"/>
      <c r="WWU2" s="64"/>
      <c r="WWV2" s="64"/>
      <c r="WWW2" s="64"/>
      <c r="WWX2" s="64"/>
      <c r="WWY2" s="64"/>
      <c r="WWZ2" s="64"/>
      <c r="WXA2" s="64"/>
      <c r="WXB2" s="64"/>
      <c r="WXC2" s="64"/>
      <c r="WXD2" s="64"/>
      <c r="WXE2" s="64"/>
      <c r="WXF2" s="64"/>
      <c r="WXG2" s="64"/>
      <c r="WXH2" s="64"/>
      <c r="WXI2" s="64"/>
      <c r="WXJ2" s="64"/>
      <c r="WXK2" s="64"/>
      <c r="WXL2" s="64"/>
      <c r="WXM2" s="64"/>
      <c r="WXN2" s="64"/>
      <c r="WXO2" s="64"/>
      <c r="WXP2" s="64"/>
      <c r="WXQ2" s="64"/>
      <c r="WXR2" s="64"/>
      <c r="WXS2" s="64"/>
      <c r="WXT2" s="64"/>
      <c r="WXU2" s="64"/>
      <c r="WXV2" s="64"/>
      <c r="WXW2" s="64"/>
      <c r="WXX2" s="64"/>
      <c r="WXY2" s="64"/>
      <c r="WXZ2" s="64"/>
      <c r="WYA2" s="64"/>
      <c r="WYB2" s="64"/>
      <c r="WYC2" s="64"/>
      <c r="WYD2" s="64"/>
      <c r="WYE2" s="64"/>
      <c r="WYF2" s="64"/>
      <c r="WYG2" s="64"/>
      <c r="WYH2" s="64"/>
      <c r="WYI2" s="64"/>
      <c r="WYJ2" s="64"/>
      <c r="WYK2" s="64"/>
      <c r="WYL2" s="64"/>
      <c r="WYM2" s="64"/>
      <c r="WYN2" s="64"/>
      <c r="WYO2" s="64"/>
      <c r="WYP2" s="64"/>
      <c r="WYQ2" s="64"/>
      <c r="WYR2" s="64"/>
      <c r="WYS2" s="64"/>
      <c r="WYT2" s="64"/>
      <c r="WYU2" s="64"/>
      <c r="WYV2" s="64"/>
      <c r="WYW2" s="64"/>
      <c r="WYX2" s="64"/>
      <c r="WYY2" s="64"/>
      <c r="WYZ2" s="64"/>
      <c r="WZA2" s="64"/>
      <c r="WZB2" s="64"/>
      <c r="WZC2" s="64"/>
      <c r="WZD2" s="64"/>
      <c r="WZE2" s="64"/>
      <c r="WZF2" s="64"/>
      <c r="WZG2" s="64"/>
      <c r="WZH2" s="64"/>
      <c r="WZI2" s="64"/>
      <c r="WZJ2" s="64"/>
      <c r="WZK2" s="64"/>
      <c r="WZL2" s="64"/>
      <c r="WZM2" s="64"/>
      <c r="WZN2" s="64"/>
      <c r="WZO2" s="64"/>
      <c r="WZP2" s="64"/>
      <c r="WZQ2" s="64"/>
      <c r="WZR2" s="64"/>
      <c r="WZS2" s="64"/>
      <c r="WZT2" s="64"/>
      <c r="WZU2" s="64"/>
      <c r="WZV2" s="64"/>
      <c r="WZW2" s="64"/>
      <c r="WZX2" s="64"/>
      <c r="WZY2" s="64"/>
      <c r="WZZ2" s="64"/>
      <c r="XAA2" s="64"/>
      <c r="XAB2" s="64"/>
      <c r="XAC2" s="64"/>
      <c r="XAD2" s="64"/>
      <c r="XAE2" s="64"/>
      <c r="XAF2" s="64"/>
      <c r="XAG2" s="64"/>
      <c r="XAH2" s="64"/>
      <c r="XAI2" s="64"/>
      <c r="XAJ2" s="64"/>
      <c r="XAK2" s="64"/>
      <c r="XAL2" s="64"/>
      <c r="XAM2" s="64"/>
      <c r="XAN2" s="64"/>
      <c r="XAO2" s="64"/>
      <c r="XAP2" s="64"/>
      <c r="XAQ2" s="64"/>
      <c r="XAR2" s="64"/>
      <c r="XAS2" s="64"/>
      <c r="XAT2" s="64"/>
      <c r="XAU2" s="64"/>
      <c r="XAV2" s="64"/>
      <c r="XAW2" s="64"/>
      <c r="XAX2" s="64"/>
      <c r="XAY2" s="64"/>
      <c r="XAZ2" s="64"/>
      <c r="XBA2" s="64"/>
      <c r="XBB2" s="64"/>
      <c r="XBC2" s="64"/>
      <c r="XBD2" s="64"/>
      <c r="XBE2" s="64"/>
      <c r="XBF2" s="64"/>
      <c r="XBG2" s="64"/>
      <c r="XBH2" s="64"/>
      <c r="XBI2" s="64"/>
      <c r="XBJ2" s="64"/>
      <c r="XBK2" s="64"/>
      <c r="XBL2" s="64"/>
      <c r="XBM2" s="64"/>
      <c r="XBN2" s="64"/>
      <c r="XBO2" s="64"/>
      <c r="XBP2" s="64"/>
      <c r="XBQ2" s="64"/>
      <c r="XBR2" s="64"/>
      <c r="XBS2" s="64"/>
      <c r="XBT2" s="64"/>
      <c r="XBU2" s="64"/>
      <c r="XBV2" s="64"/>
      <c r="XBW2" s="64"/>
      <c r="XBX2" s="64"/>
      <c r="XBY2" s="64"/>
      <c r="XBZ2" s="64"/>
      <c r="XCA2" s="64"/>
      <c r="XCB2" s="64"/>
      <c r="XCC2" s="64"/>
      <c r="XCD2" s="64"/>
      <c r="XCE2" s="64"/>
      <c r="XCF2" s="64"/>
      <c r="XCG2" s="64"/>
      <c r="XCH2" s="64"/>
      <c r="XCI2" s="64"/>
      <c r="XCJ2" s="64"/>
      <c r="XCK2" s="64"/>
      <c r="XCL2" s="64"/>
      <c r="XCM2" s="64"/>
      <c r="XCN2" s="64"/>
      <c r="XCO2" s="64"/>
      <c r="XCP2" s="64"/>
      <c r="XCQ2" s="64"/>
      <c r="XCR2" s="64"/>
      <c r="XCS2" s="64"/>
      <c r="XCT2" s="64"/>
      <c r="XCU2" s="64"/>
      <c r="XCV2" s="64"/>
      <c r="XCW2" s="64"/>
      <c r="XCX2" s="64"/>
      <c r="XCY2" s="64"/>
      <c r="XCZ2" s="64"/>
      <c r="XDA2" s="64"/>
      <c r="XDB2" s="64"/>
      <c r="XDC2" s="64"/>
      <c r="XDD2" s="64"/>
      <c r="XDE2" s="64"/>
      <c r="XDF2" s="64"/>
      <c r="XDG2" s="64"/>
      <c r="XDH2" s="64"/>
      <c r="XDI2" s="64"/>
      <c r="XDJ2" s="64"/>
      <c r="XDK2" s="64"/>
      <c r="XDL2" s="64"/>
      <c r="XDM2" s="64"/>
      <c r="XDN2" s="64"/>
      <c r="XDO2" s="64"/>
      <c r="XDP2" s="64"/>
      <c r="XDQ2" s="64"/>
      <c r="XDR2" s="64"/>
      <c r="XDS2" s="64"/>
      <c r="XDT2" s="64"/>
      <c r="XDU2" s="64"/>
      <c r="XDV2" s="64"/>
      <c r="XDW2" s="64"/>
      <c r="XDX2" s="64"/>
      <c r="XDY2" s="64"/>
      <c r="XDZ2" s="64"/>
      <c r="XEA2" s="64"/>
      <c r="XEB2" s="64"/>
      <c r="XEC2" s="64"/>
      <c r="XED2" s="64"/>
      <c r="XEE2" s="64"/>
      <c r="XEF2" s="64"/>
      <c r="XEG2" s="64"/>
      <c r="XEH2" s="64"/>
      <c r="XEI2" s="64"/>
      <c r="XEJ2" s="64"/>
      <c r="XEK2" s="64"/>
      <c r="XEL2" s="64"/>
      <c r="XEM2" s="64"/>
      <c r="XEN2" s="64"/>
      <c r="XEO2" s="64"/>
      <c r="XEP2" s="64"/>
      <c r="XEQ2" s="64"/>
      <c r="XER2" s="64"/>
      <c r="XES2" s="64"/>
      <c r="XET2" s="64"/>
      <c r="XEU2" s="64"/>
      <c r="XEV2" s="64"/>
      <c r="XEW2" s="64"/>
      <c r="XEX2" s="64"/>
      <c r="XEY2" s="64"/>
      <c r="XEZ2" s="64"/>
      <c r="XFA2" s="64"/>
      <c r="XFB2" s="64"/>
      <c r="XFC2" s="64"/>
    </row>
    <row r="4" spans="1:16383" ht="12.75" x14ac:dyDescent="0.2">
      <c r="B4" s="66" t="s">
        <v>257</v>
      </c>
    </row>
    <row r="5" spans="1:16383" x14ac:dyDescent="0.2">
      <c r="B5" s="77" t="s">
        <v>37</v>
      </c>
      <c r="C5" s="140" t="s">
        <v>382</v>
      </c>
    </row>
    <row r="27" spans="2:31" ht="12.75" x14ac:dyDescent="0.2">
      <c r="B27" s="66" t="s">
        <v>412</v>
      </c>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row>
    <row r="28" spans="2:31" x14ac:dyDescent="0.2">
      <c r="B28" s="76" t="s">
        <v>257</v>
      </c>
      <c r="C28" s="76"/>
      <c r="D28" s="76"/>
      <c r="E28" s="76"/>
      <c r="F28" s="76">
        <v>2025</v>
      </c>
      <c r="G28" s="76">
        <v>2026</v>
      </c>
      <c r="H28" s="76">
        <v>2027</v>
      </c>
      <c r="I28" s="76">
        <v>2028</v>
      </c>
      <c r="J28" s="76">
        <v>2029</v>
      </c>
      <c r="K28" s="76">
        <v>2030</v>
      </c>
      <c r="L28" s="76">
        <v>2031</v>
      </c>
      <c r="M28" s="76">
        <v>2032</v>
      </c>
      <c r="N28" s="76">
        <v>2033</v>
      </c>
      <c r="O28" s="76">
        <v>2034</v>
      </c>
      <c r="P28" s="76">
        <v>2035</v>
      </c>
      <c r="Q28" s="76">
        <v>2036</v>
      </c>
      <c r="R28" s="76">
        <v>2037</v>
      </c>
      <c r="S28" s="76">
        <v>2038</v>
      </c>
      <c r="T28" s="76">
        <v>2039</v>
      </c>
      <c r="U28" s="76">
        <v>2040</v>
      </c>
      <c r="V28" s="76">
        <v>2041</v>
      </c>
      <c r="W28" s="76">
        <v>2042</v>
      </c>
      <c r="X28" s="76">
        <v>2043</v>
      </c>
      <c r="Y28" s="76">
        <v>2044</v>
      </c>
      <c r="Z28" s="76">
        <v>2045</v>
      </c>
      <c r="AA28" s="76">
        <v>2046</v>
      </c>
      <c r="AB28" s="76">
        <v>2047</v>
      </c>
      <c r="AC28" s="76">
        <v>2048</v>
      </c>
      <c r="AD28" s="76">
        <v>2049</v>
      </c>
      <c r="AE28" s="76">
        <v>2050</v>
      </c>
    </row>
    <row r="29" spans="2:31" x14ac:dyDescent="0.2">
      <c r="B29" s="2" t="str">
        <f>$B$5</f>
        <v>Current Policies</v>
      </c>
      <c r="C29" s="2"/>
      <c r="D29" s="2"/>
      <c r="E29" s="2"/>
      <c r="F29" s="68">
        <f t="shared" ref="F29:AE29" si="0">F33/SUM(F33:F37)</f>
        <v>2.3426075001807843E-2</v>
      </c>
      <c r="G29" s="68">
        <f t="shared" si="0"/>
        <v>2.8974839656008729E-2</v>
      </c>
      <c r="H29" s="68">
        <f t="shared" si="0"/>
        <v>4.1337633582752775E-2</v>
      </c>
      <c r="I29" s="68">
        <f t="shared" si="0"/>
        <v>4.8236810911134513E-2</v>
      </c>
      <c r="J29" s="68">
        <f t="shared" si="0"/>
        <v>5.5700033982915183E-2</v>
      </c>
      <c r="K29" s="68">
        <f t="shared" si="0"/>
        <v>6.3248579202656988E-2</v>
      </c>
      <c r="L29" s="68">
        <f t="shared" si="0"/>
        <v>6.8862537056747775E-2</v>
      </c>
      <c r="M29" s="68">
        <f t="shared" si="0"/>
        <v>7.4348482452278111E-2</v>
      </c>
      <c r="N29" s="68">
        <f t="shared" si="0"/>
        <v>7.9665769059483693E-2</v>
      </c>
      <c r="O29" s="68">
        <f t="shared" si="0"/>
        <v>8.4936217882042989E-2</v>
      </c>
      <c r="P29" s="68">
        <f t="shared" si="0"/>
        <v>9.017270700841476E-2</v>
      </c>
      <c r="Q29" s="68">
        <f t="shared" si="0"/>
        <v>9.5371242616498889E-2</v>
      </c>
      <c r="R29" s="68">
        <f t="shared" si="0"/>
        <v>0.10054099117986623</v>
      </c>
      <c r="S29" s="68">
        <f t="shared" si="0"/>
        <v>0.10579420612993286</v>
      </c>
      <c r="T29" s="68">
        <f t="shared" si="0"/>
        <v>0.11085448814758622</v>
      </c>
      <c r="U29" s="68">
        <f t="shared" si="0"/>
        <v>0.11600988988789225</v>
      </c>
      <c r="V29" s="68">
        <f t="shared" si="0"/>
        <v>0.12112750990038504</v>
      </c>
      <c r="W29" s="68">
        <f t="shared" si="0"/>
        <v>0.12618290402688667</v>
      </c>
      <c r="X29" s="68">
        <f t="shared" si="0"/>
        <v>0.13128308991849069</v>
      </c>
      <c r="Y29" s="68">
        <f t="shared" si="0"/>
        <v>0.13633145909078212</v>
      </c>
      <c r="Z29" s="68">
        <f t="shared" si="0"/>
        <v>0.14126733702555391</v>
      </c>
      <c r="AA29" s="68">
        <f t="shared" si="0"/>
        <v>0.14620300009888793</v>
      </c>
      <c r="AB29" s="68">
        <f t="shared" si="0"/>
        <v>0.15112371570478045</v>
      </c>
      <c r="AC29" s="68">
        <f t="shared" si="0"/>
        <v>0.15600964397603778</v>
      </c>
      <c r="AD29" s="68">
        <f t="shared" si="0"/>
        <v>0.16098178735634464</v>
      </c>
      <c r="AE29" s="68">
        <f t="shared" si="0"/>
        <v>0.16687215032990646</v>
      </c>
    </row>
    <row r="31" spans="2:31" ht="12.75" x14ac:dyDescent="0.2">
      <c r="B31" s="66" t="s">
        <v>459</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row>
    <row r="32" spans="2:31" x14ac:dyDescent="0.2">
      <c r="B32" s="76" t="s">
        <v>257</v>
      </c>
      <c r="C32" s="76" t="s">
        <v>413</v>
      </c>
      <c r="D32" s="76" t="s">
        <v>419</v>
      </c>
      <c r="E32" s="76"/>
      <c r="F32" s="76">
        <v>2025</v>
      </c>
      <c r="G32" s="76">
        <v>2026</v>
      </c>
      <c r="H32" s="76">
        <v>2027</v>
      </c>
      <c r="I32" s="76">
        <v>2028</v>
      </c>
      <c r="J32" s="76">
        <v>2029</v>
      </c>
      <c r="K32" s="76">
        <v>2030</v>
      </c>
      <c r="L32" s="76">
        <v>2031</v>
      </c>
      <c r="M32" s="76">
        <v>2032</v>
      </c>
      <c r="N32" s="76">
        <v>2033</v>
      </c>
      <c r="O32" s="76">
        <v>2034</v>
      </c>
      <c r="P32" s="76">
        <v>2035</v>
      </c>
      <c r="Q32" s="76">
        <v>2036</v>
      </c>
      <c r="R32" s="76">
        <v>2037</v>
      </c>
      <c r="S32" s="76">
        <v>2038</v>
      </c>
      <c r="T32" s="76">
        <v>2039</v>
      </c>
      <c r="U32" s="76">
        <v>2040</v>
      </c>
      <c r="V32" s="76">
        <v>2041</v>
      </c>
      <c r="W32" s="76">
        <v>2042</v>
      </c>
      <c r="X32" s="76">
        <v>2043</v>
      </c>
      <c r="Y32" s="76">
        <v>2044</v>
      </c>
      <c r="Z32" s="76">
        <v>2045</v>
      </c>
      <c r="AA32" s="76">
        <v>2046</v>
      </c>
      <c r="AB32" s="76">
        <v>2047</v>
      </c>
      <c r="AC32" s="76">
        <v>2048</v>
      </c>
      <c r="AD32" s="76">
        <v>2049</v>
      </c>
      <c r="AE32" s="76">
        <v>2050</v>
      </c>
    </row>
    <row r="33" spans="2:31" x14ac:dyDescent="0.2">
      <c r="B33" s="2" t="str">
        <f>$B$5</f>
        <v>Current Policies</v>
      </c>
      <c r="C33" s="2" t="s">
        <v>460</v>
      </c>
      <c r="D33" s="2" t="s">
        <v>420</v>
      </c>
      <c r="E33" s="2"/>
      <c r="F33" s="67">
        <f t="shared" ref="F33:O37" si="1">SUMIFS(F$42:F$114,$B$42:$B$114,$B33,$E$42:$E$114,$D33)</f>
        <v>281837</v>
      </c>
      <c r="G33" s="67">
        <f t="shared" si="1"/>
        <v>348967</v>
      </c>
      <c r="H33" s="67">
        <f t="shared" si="1"/>
        <v>498394</v>
      </c>
      <c r="I33" s="67">
        <f t="shared" si="1"/>
        <v>582198</v>
      </c>
      <c r="J33" s="67">
        <f t="shared" si="1"/>
        <v>672998</v>
      </c>
      <c r="K33" s="67">
        <f t="shared" si="1"/>
        <v>765023</v>
      </c>
      <c r="L33" s="67">
        <f t="shared" si="1"/>
        <v>833819</v>
      </c>
      <c r="M33" s="67">
        <f t="shared" si="1"/>
        <v>901210</v>
      </c>
      <c r="N33" s="67">
        <f t="shared" si="1"/>
        <v>966703</v>
      </c>
      <c r="O33" s="67">
        <f t="shared" si="1"/>
        <v>1031765</v>
      </c>
      <c r="P33" s="67">
        <f t="shared" ref="P33:Y37" si="2">SUMIFS(P$42:P$114,$B$42:$B$114,$B33,$E$42:$E$114,$D33)</f>
        <v>1096559</v>
      </c>
      <c r="Q33" s="67">
        <f t="shared" si="2"/>
        <v>1161027</v>
      </c>
      <c r="R33" s="67">
        <f t="shared" si="2"/>
        <v>1225282</v>
      </c>
      <c r="S33" s="67">
        <f t="shared" si="2"/>
        <v>1290700</v>
      </c>
      <c r="T33" s="67">
        <f t="shared" si="2"/>
        <v>1353903</v>
      </c>
      <c r="U33" s="67">
        <f t="shared" si="2"/>
        <v>1418410</v>
      </c>
      <c r="V33" s="67">
        <f t="shared" si="2"/>
        <v>1482592</v>
      </c>
      <c r="W33" s="67">
        <f t="shared" si="2"/>
        <v>1546146</v>
      </c>
      <c r="X33" s="67">
        <f t="shared" si="2"/>
        <v>1610394</v>
      </c>
      <c r="Y33" s="67">
        <f t="shared" si="2"/>
        <v>1674148</v>
      </c>
      <c r="Z33" s="67">
        <f t="shared" ref="Z33:AE37" si="3">SUMIFS(Z$42:Z$114,$B$42:$B$114,$B33,$E$42:$E$114,$D33)</f>
        <v>1736658</v>
      </c>
      <c r="AA33" s="67">
        <f t="shared" si="3"/>
        <v>1799300</v>
      </c>
      <c r="AB33" s="67">
        <f t="shared" si="3"/>
        <v>1861901</v>
      </c>
      <c r="AC33" s="67">
        <f t="shared" si="3"/>
        <v>1924210</v>
      </c>
      <c r="AD33" s="67">
        <f t="shared" si="3"/>
        <v>1987726</v>
      </c>
      <c r="AE33" s="67">
        <f t="shared" si="3"/>
        <v>2062720</v>
      </c>
    </row>
    <row r="34" spans="2:31" x14ac:dyDescent="0.2">
      <c r="B34" s="2" t="str">
        <f t="shared" ref="B34:B37" si="4">$B$5</f>
        <v>Current Policies</v>
      </c>
      <c r="C34" s="2" t="s">
        <v>460</v>
      </c>
      <c r="D34" s="2" t="s">
        <v>421</v>
      </c>
      <c r="E34" s="2"/>
      <c r="F34" s="67">
        <f t="shared" si="1"/>
        <v>9183846</v>
      </c>
      <c r="G34" s="67">
        <f t="shared" si="1"/>
        <v>9242532</v>
      </c>
      <c r="H34" s="67">
        <f t="shared" si="1"/>
        <v>9219184</v>
      </c>
      <c r="I34" s="67">
        <f t="shared" si="1"/>
        <v>9261754</v>
      </c>
      <c r="J34" s="67">
        <f t="shared" si="1"/>
        <v>9297636</v>
      </c>
      <c r="K34" s="67">
        <f t="shared" si="1"/>
        <v>9332554</v>
      </c>
      <c r="L34" s="67">
        <f t="shared" si="1"/>
        <v>9304888</v>
      </c>
      <c r="M34" s="67">
        <f t="shared" si="1"/>
        <v>9278718</v>
      </c>
      <c r="N34" s="67">
        <f t="shared" si="1"/>
        <v>9254576</v>
      </c>
      <c r="O34" s="67">
        <f t="shared" si="1"/>
        <v>9230926</v>
      </c>
      <c r="P34" s="67">
        <f t="shared" si="2"/>
        <v>9207688</v>
      </c>
      <c r="Q34" s="67">
        <f t="shared" si="2"/>
        <v>9184830</v>
      </c>
      <c r="R34" s="67">
        <f t="shared" si="2"/>
        <v>9162270</v>
      </c>
      <c r="S34" s="67">
        <f t="shared" si="2"/>
        <v>9138690</v>
      </c>
      <c r="T34" s="67">
        <f t="shared" si="2"/>
        <v>9117414</v>
      </c>
      <c r="U34" s="67">
        <f t="shared" si="2"/>
        <v>9094968</v>
      </c>
      <c r="V34" s="67">
        <f t="shared" si="2"/>
        <v>9072916</v>
      </c>
      <c r="W34" s="67">
        <f t="shared" si="2"/>
        <v>9051544</v>
      </c>
      <c r="X34" s="67">
        <f t="shared" si="2"/>
        <v>9029624</v>
      </c>
      <c r="Y34" s="67">
        <f t="shared" si="2"/>
        <v>9008308</v>
      </c>
      <c r="Z34" s="67">
        <f t="shared" si="3"/>
        <v>8988328</v>
      </c>
      <c r="AA34" s="67">
        <f t="shared" si="3"/>
        <v>8968304</v>
      </c>
      <c r="AB34" s="67">
        <f t="shared" si="3"/>
        <v>8948450</v>
      </c>
      <c r="AC34" s="67">
        <f t="shared" si="3"/>
        <v>8928988</v>
      </c>
      <c r="AD34" s="67">
        <f t="shared" si="3"/>
        <v>8908448</v>
      </c>
      <c r="AE34" s="67">
        <f t="shared" si="3"/>
        <v>8876462</v>
      </c>
    </row>
    <row r="35" spans="2:31" x14ac:dyDescent="0.2">
      <c r="B35" s="2" t="str">
        <f t="shared" si="4"/>
        <v>Current Policies</v>
      </c>
      <c r="C35" s="2" t="s">
        <v>460</v>
      </c>
      <c r="D35" s="2" t="s">
        <v>243</v>
      </c>
      <c r="E35" s="2"/>
      <c r="F35" s="67">
        <f t="shared" si="1"/>
        <v>1203886</v>
      </c>
      <c r="G35" s="67">
        <f t="shared" si="1"/>
        <v>1105162</v>
      </c>
      <c r="H35" s="67">
        <f t="shared" si="1"/>
        <v>1006211</v>
      </c>
      <c r="I35" s="67">
        <f t="shared" si="1"/>
        <v>907049</v>
      </c>
      <c r="J35" s="67">
        <f t="shared" si="1"/>
        <v>807671</v>
      </c>
      <c r="K35" s="67">
        <f t="shared" si="1"/>
        <v>708068</v>
      </c>
      <c r="L35" s="67">
        <f t="shared" si="1"/>
        <v>682020</v>
      </c>
      <c r="M35" s="67">
        <f t="shared" si="1"/>
        <v>655909</v>
      </c>
      <c r="N35" s="67">
        <f t="shared" si="1"/>
        <v>629750</v>
      </c>
      <c r="O35" s="67">
        <f t="shared" si="1"/>
        <v>603525</v>
      </c>
      <c r="P35" s="67">
        <f t="shared" si="2"/>
        <v>577252</v>
      </c>
      <c r="Q35" s="67">
        <f t="shared" si="2"/>
        <v>550914</v>
      </c>
      <c r="R35" s="67">
        <f t="shared" si="2"/>
        <v>524518</v>
      </c>
      <c r="S35" s="67">
        <f t="shared" si="2"/>
        <v>498067</v>
      </c>
      <c r="T35" s="67">
        <f t="shared" si="2"/>
        <v>471560</v>
      </c>
      <c r="U35" s="67">
        <f t="shared" si="2"/>
        <v>444986</v>
      </c>
      <c r="V35" s="67">
        <f t="shared" si="2"/>
        <v>418355</v>
      </c>
      <c r="W35" s="67">
        <f t="shared" si="2"/>
        <v>391669</v>
      </c>
      <c r="X35" s="67">
        <f t="shared" si="2"/>
        <v>364923</v>
      </c>
      <c r="Y35" s="67">
        <f t="shared" si="2"/>
        <v>338115</v>
      </c>
      <c r="Z35" s="67">
        <f t="shared" si="3"/>
        <v>311251</v>
      </c>
      <c r="AA35" s="67">
        <f t="shared" si="3"/>
        <v>284323</v>
      </c>
      <c r="AB35" s="67">
        <f t="shared" si="3"/>
        <v>257338</v>
      </c>
      <c r="AC35" s="67">
        <f t="shared" si="3"/>
        <v>230286</v>
      </c>
      <c r="AD35" s="67">
        <f t="shared" si="3"/>
        <v>203179</v>
      </c>
      <c r="AE35" s="67">
        <f t="shared" si="3"/>
        <v>176009</v>
      </c>
    </row>
    <row r="36" spans="2:31" x14ac:dyDescent="0.2">
      <c r="B36" s="2" t="str">
        <f t="shared" si="4"/>
        <v>Current Policies</v>
      </c>
      <c r="C36" s="2" t="s">
        <v>460</v>
      </c>
      <c r="D36" s="2" t="s">
        <v>422</v>
      </c>
      <c r="E36" s="2"/>
      <c r="F36" s="67">
        <f t="shared" si="1"/>
        <v>200380</v>
      </c>
      <c r="G36" s="67">
        <f t="shared" si="1"/>
        <v>184014</v>
      </c>
      <c r="H36" s="67">
        <f t="shared" si="1"/>
        <v>167601</v>
      </c>
      <c r="I36" s="67">
        <f t="shared" si="1"/>
        <v>151139</v>
      </c>
      <c r="J36" s="67">
        <f t="shared" si="1"/>
        <v>134628</v>
      </c>
      <c r="K36" s="67">
        <f t="shared" si="1"/>
        <v>118068</v>
      </c>
      <c r="L36" s="67">
        <f t="shared" si="1"/>
        <v>113767</v>
      </c>
      <c r="M36" s="67">
        <f t="shared" si="1"/>
        <v>109452</v>
      </c>
      <c r="N36" s="67">
        <f t="shared" si="1"/>
        <v>105125</v>
      </c>
      <c r="O36" s="67">
        <f t="shared" si="1"/>
        <v>100785</v>
      </c>
      <c r="P36" s="67">
        <f t="shared" si="2"/>
        <v>96432</v>
      </c>
      <c r="Q36" s="67">
        <f t="shared" si="2"/>
        <v>92067</v>
      </c>
      <c r="R36" s="67">
        <f t="shared" si="2"/>
        <v>87686</v>
      </c>
      <c r="S36" s="67">
        <f t="shared" si="2"/>
        <v>83296</v>
      </c>
      <c r="T36" s="67">
        <f t="shared" si="2"/>
        <v>78890</v>
      </c>
      <c r="U36" s="67">
        <f t="shared" si="2"/>
        <v>74473</v>
      </c>
      <c r="V36" s="67">
        <f t="shared" si="2"/>
        <v>70041</v>
      </c>
      <c r="W36" s="67">
        <f t="shared" si="2"/>
        <v>65597</v>
      </c>
      <c r="X36" s="67">
        <f t="shared" si="2"/>
        <v>61138</v>
      </c>
      <c r="Y36" s="67">
        <f t="shared" si="2"/>
        <v>56669</v>
      </c>
      <c r="Z36" s="67">
        <f t="shared" si="3"/>
        <v>52185</v>
      </c>
      <c r="AA36" s="67">
        <f t="shared" si="3"/>
        <v>47687</v>
      </c>
      <c r="AB36" s="67">
        <f t="shared" si="3"/>
        <v>43175</v>
      </c>
      <c r="AC36" s="67">
        <f t="shared" si="3"/>
        <v>38652</v>
      </c>
      <c r="AD36" s="67">
        <f t="shared" si="3"/>
        <v>34115</v>
      </c>
      <c r="AE36" s="67">
        <f t="shared" si="3"/>
        <v>29562</v>
      </c>
    </row>
    <row r="37" spans="2:31" x14ac:dyDescent="0.2">
      <c r="B37" s="2" t="str">
        <f t="shared" si="4"/>
        <v>Current Policies</v>
      </c>
      <c r="C37" s="2" t="s">
        <v>460</v>
      </c>
      <c r="D37" s="2" t="s">
        <v>423</v>
      </c>
      <c r="E37" s="2"/>
      <c r="F37" s="67">
        <f t="shared" si="1"/>
        <v>1160961</v>
      </c>
      <c r="G37" s="67">
        <f t="shared" si="1"/>
        <v>1163119</v>
      </c>
      <c r="H37" s="67">
        <f t="shared" si="1"/>
        <v>1165275</v>
      </c>
      <c r="I37" s="67">
        <f t="shared" si="1"/>
        <v>1167439</v>
      </c>
      <c r="J37" s="67">
        <f t="shared" si="1"/>
        <v>1169609</v>
      </c>
      <c r="K37" s="67">
        <f t="shared" si="1"/>
        <v>1171784</v>
      </c>
      <c r="L37" s="67">
        <f t="shared" si="1"/>
        <v>1173962</v>
      </c>
      <c r="M37" s="67">
        <f t="shared" si="1"/>
        <v>1176142</v>
      </c>
      <c r="N37" s="67">
        <f t="shared" si="1"/>
        <v>1178330</v>
      </c>
      <c r="O37" s="67">
        <f t="shared" si="1"/>
        <v>1180526</v>
      </c>
      <c r="P37" s="67">
        <f t="shared" si="2"/>
        <v>1182722</v>
      </c>
      <c r="Q37" s="67">
        <f t="shared" si="2"/>
        <v>1184926</v>
      </c>
      <c r="R37" s="67">
        <f t="shared" si="2"/>
        <v>1187134</v>
      </c>
      <c r="S37" s="67">
        <f t="shared" si="2"/>
        <v>1189348</v>
      </c>
      <c r="T37" s="67">
        <f t="shared" si="2"/>
        <v>1191568</v>
      </c>
      <c r="U37" s="67">
        <f t="shared" si="2"/>
        <v>1193793</v>
      </c>
      <c r="V37" s="67">
        <f t="shared" si="2"/>
        <v>1196024</v>
      </c>
      <c r="W37" s="67">
        <f t="shared" si="2"/>
        <v>1198257</v>
      </c>
      <c r="X37" s="67">
        <f t="shared" si="2"/>
        <v>1200497</v>
      </c>
      <c r="Y37" s="67">
        <f t="shared" si="2"/>
        <v>1202743</v>
      </c>
      <c r="Z37" s="67">
        <f t="shared" si="3"/>
        <v>1204993</v>
      </c>
      <c r="AA37" s="67">
        <f t="shared" si="3"/>
        <v>1207247</v>
      </c>
      <c r="AB37" s="67">
        <f t="shared" si="3"/>
        <v>1209512</v>
      </c>
      <c r="AC37" s="67">
        <f t="shared" si="3"/>
        <v>1211781</v>
      </c>
      <c r="AD37" s="67">
        <f t="shared" si="3"/>
        <v>1214053</v>
      </c>
      <c r="AE37" s="67">
        <f t="shared" si="3"/>
        <v>1216327</v>
      </c>
    </row>
    <row r="40" spans="2:31" ht="12.75" x14ac:dyDescent="0.2">
      <c r="B40" s="66" t="s">
        <v>458</v>
      </c>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row>
    <row r="41" spans="2:31" x14ac:dyDescent="0.2">
      <c r="B41" s="76" t="s">
        <v>257</v>
      </c>
      <c r="C41" s="76" t="s">
        <v>413</v>
      </c>
      <c r="D41" s="76" t="s">
        <v>385</v>
      </c>
      <c r="E41" s="76" t="s">
        <v>419</v>
      </c>
      <c r="F41" s="76">
        <v>2025</v>
      </c>
      <c r="G41" s="76">
        <v>2026</v>
      </c>
      <c r="H41" s="76">
        <v>2027</v>
      </c>
      <c r="I41" s="76">
        <v>2028</v>
      </c>
      <c r="J41" s="76">
        <v>2029</v>
      </c>
      <c r="K41" s="76">
        <v>2030</v>
      </c>
      <c r="L41" s="76">
        <v>2031</v>
      </c>
      <c r="M41" s="76">
        <v>2032</v>
      </c>
      <c r="N41" s="76">
        <v>2033</v>
      </c>
      <c r="O41" s="76">
        <v>2034</v>
      </c>
      <c r="P41" s="76">
        <v>2035</v>
      </c>
      <c r="Q41" s="76">
        <v>2036</v>
      </c>
      <c r="R41" s="76">
        <v>2037</v>
      </c>
      <c r="S41" s="76">
        <v>2038</v>
      </c>
      <c r="T41" s="76">
        <v>2039</v>
      </c>
      <c r="U41" s="76">
        <v>2040</v>
      </c>
      <c r="V41" s="76">
        <v>2041</v>
      </c>
      <c r="W41" s="76">
        <v>2042</v>
      </c>
      <c r="X41" s="76">
        <v>2043</v>
      </c>
      <c r="Y41" s="76">
        <v>2044</v>
      </c>
      <c r="Z41" s="76">
        <v>2045</v>
      </c>
      <c r="AA41" s="76">
        <v>2046</v>
      </c>
      <c r="AB41" s="76">
        <v>2047</v>
      </c>
      <c r="AC41" s="76">
        <v>2048</v>
      </c>
      <c r="AD41" s="76">
        <v>2049</v>
      </c>
      <c r="AE41" s="76">
        <v>2050</v>
      </c>
    </row>
    <row r="42" spans="2:31" x14ac:dyDescent="0.2">
      <c r="B42" s="2" t="s">
        <v>35</v>
      </c>
      <c r="C42" s="2" t="s">
        <v>460</v>
      </c>
      <c r="D42" s="2" t="s">
        <v>425</v>
      </c>
      <c r="E42" s="2" t="s">
        <v>420</v>
      </c>
      <c r="F42" s="150">
        <v>172563</v>
      </c>
      <c r="G42" s="150">
        <v>199458</v>
      </c>
      <c r="H42" s="150">
        <v>225170</v>
      </c>
      <c r="I42" s="150">
        <v>250966</v>
      </c>
      <c r="J42" s="150">
        <v>274016</v>
      </c>
      <c r="K42" s="150">
        <v>299577</v>
      </c>
      <c r="L42" s="150">
        <v>324976</v>
      </c>
      <c r="M42" s="150">
        <v>350435</v>
      </c>
      <c r="N42" s="150">
        <v>375951</v>
      </c>
      <c r="O42" s="150">
        <v>401521</v>
      </c>
      <c r="P42" s="150">
        <v>427146</v>
      </c>
      <c r="Q42" s="150">
        <v>452837</v>
      </c>
      <c r="R42" s="150">
        <v>478572</v>
      </c>
      <c r="S42" s="150">
        <v>504378</v>
      </c>
      <c r="T42" s="150">
        <v>530237</v>
      </c>
      <c r="U42" s="150">
        <v>556151</v>
      </c>
      <c r="V42" s="150">
        <v>582130</v>
      </c>
      <c r="W42" s="150">
        <v>608163</v>
      </c>
      <c r="X42" s="150">
        <v>634262</v>
      </c>
      <c r="Y42" s="150">
        <v>660416</v>
      </c>
      <c r="Z42" s="150">
        <v>686627</v>
      </c>
      <c r="AA42" s="150">
        <v>712901</v>
      </c>
      <c r="AB42" s="150">
        <v>739234</v>
      </c>
      <c r="AC42" s="150">
        <v>765619</v>
      </c>
      <c r="AD42" s="150">
        <v>792078</v>
      </c>
      <c r="AE42" s="150">
        <v>818593</v>
      </c>
    </row>
    <row r="43" spans="2:31" x14ac:dyDescent="0.2">
      <c r="B43" s="2" t="s">
        <v>35</v>
      </c>
      <c r="C43" s="2" t="s">
        <v>460</v>
      </c>
      <c r="D43" s="2" t="s">
        <v>426</v>
      </c>
      <c r="E43" s="2" t="s">
        <v>420</v>
      </c>
      <c r="F43" s="150">
        <v>6337</v>
      </c>
      <c r="G43" s="150">
        <v>8268</v>
      </c>
      <c r="H43" s="150">
        <v>10208</v>
      </c>
      <c r="I43" s="150">
        <v>12152</v>
      </c>
      <c r="J43" s="150">
        <v>14100</v>
      </c>
      <c r="K43" s="150">
        <v>16055</v>
      </c>
      <c r="L43" s="150">
        <v>18001</v>
      </c>
      <c r="M43" s="150">
        <v>19947</v>
      </c>
      <c r="N43" s="150">
        <v>21902</v>
      </c>
      <c r="O43" s="150">
        <v>23859</v>
      </c>
      <c r="P43" s="150">
        <v>25819</v>
      </c>
      <c r="Q43" s="150">
        <v>27786</v>
      </c>
      <c r="R43" s="150">
        <v>29754</v>
      </c>
      <c r="S43" s="150">
        <v>31729</v>
      </c>
      <c r="T43" s="150">
        <v>33707</v>
      </c>
      <c r="U43" s="150">
        <v>35691</v>
      </c>
      <c r="V43" s="150">
        <v>37676</v>
      </c>
      <c r="W43" s="150">
        <v>39670</v>
      </c>
      <c r="X43" s="150">
        <v>41667</v>
      </c>
      <c r="Y43" s="150">
        <v>43670</v>
      </c>
      <c r="Z43" s="150">
        <v>45675</v>
      </c>
      <c r="AA43" s="150">
        <v>47684</v>
      </c>
      <c r="AB43" s="150">
        <v>49700</v>
      </c>
      <c r="AC43" s="150">
        <v>51718</v>
      </c>
      <c r="AD43" s="150">
        <v>53743</v>
      </c>
      <c r="AE43" s="150">
        <v>55773</v>
      </c>
    </row>
    <row r="44" spans="2:31" x14ac:dyDescent="0.2">
      <c r="B44" s="2" t="s">
        <v>35</v>
      </c>
      <c r="C44" s="2" t="s">
        <v>460</v>
      </c>
      <c r="D44" s="2" t="s">
        <v>427</v>
      </c>
      <c r="E44" s="2" t="s">
        <v>420</v>
      </c>
      <c r="F44" s="150">
        <v>6337</v>
      </c>
      <c r="G44" s="150">
        <v>8268</v>
      </c>
      <c r="H44" s="150">
        <v>10208</v>
      </c>
      <c r="I44" s="150">
        <v>12152</v>
      </c>
      <c r="J44" s="150">
        <v>14100</v>
      </c>
      <c r="K44" s="150">
        <v>16055</v>
      </c>
      <c r="L44" s="150">
        <v>18001</v>
      </c>
      <c r="M44" s="150">
        <v>19947</v>
      </c>
      <c r="N44" s="150">
        <v>21902</v>
      </c>
      <c r="O44" s="150">
        <v>23859</v>
      </c>
      <c r="P44" s="150">
        <v>25819</v>
      </c>
      <c r="Q44" s="150">
        <v>27786</v>
      </c>
      <c r="R44" s="150">
        <v>29754</v>
      </c>
      <c r="S44" s="150">
        <v>31729</v>
      </c>
      <c r="T44" s="150">
        <v>33707</v>
      </c>
      <c r="U44" s="150">
        <v>35691</v>
      </c>
      <c r="V44" s="150">
        <v>37676</v>
      </c>
      <c r="W44" s="150">
        <v>39670</v>
      </c>
      <c r="X44" s="150">
        <v>41667</v>
      </c>
      <c r="Y44" s="150">
        <v>43670</v>
      </c>
      <c r="Z44" s="150">
        <v>45675</v>
      </c>
      <c r="AA44" s="150">
        <v>47684</v>
      </c>
      <c r="AB44" s="150">
        <v>49700</v>
      </c>
      <c r="AC44" s="150">
        <v>51718</v>
      </c>
      <c r="AD44" s="150">
        <v>53743</v>
      </c>
      <c r="AE44" s="150">
        <v>55773</v>
      </c>
    </row>
    <row r="45" spans="2:31" x14ac:dyDescent="0.2">
      <c r="B45" s="2" t="s">
        <v>35</v>
      </c>
      <c r="C45" s="2" t="s">
        <v>460</v>
      </c>
      <c r="D45" s="2" t="s">
        <v>428</v>
      </c>
      <c r="E45" s="2" t="s">
        <v>243</v>
      </c>
      <c r="F45" s="150">
        <v>378095</v>
      </c>
      <c r="G45" s="150">
        <v>347089</v>
      </c>
      <c r="H45" s="150">
        <v>316012</v>
      </c>
      <c r="I45" s="150">
        <v>284870</v>
      </c>
      <c r="J45" s="150">
        <v>253658</v>
      </c>
      <c r="K45" s="150">
        <v>222377</v>
      </c>
      <c r="L45" s="150">
        <v>214196</v>
      </c>
      <c r="M45" s="150">
        <v>205997</v>
      </c>
      <c r="N45" s="150">
        <v>197780</v>
      </c>
      <c r="O45" s="150">
        <v>189545</v>
      </c>
      <c r="P45" s="150">
        <v>181293</v>
      </c>
      <c r="Q45" s="150">
        <v>173022</v>
      </c>
      <c r="R45" s="150">
        <v>164731</v>
      </c>
      <c r="S45" s="150">
        <v>156424</v>
      </c>
      <c r="T45" s="150">
        <v>148099</v>
      </c>
      <c r="U45" s="150">
        <v>139753</v>
      </c>
      <c r="V45" s="150">
        <v>131389</v>
      </c>
      <c r="W45" s="150">
        <v>123008</v>
      </c>
      <c r="X45" s="150">
        <v>114608</v>
      </c>
      <c r="Y45" s="150">
        <v>106191</v>
      </c>
      <c r="Z45" s="150">
        <v>97753</v>
      </c>
      <c r="AA45" s="150">
        <v>89295</v>
      </c>
      <c r="AB45" s="150">
        <v>80821</v>
      </c>
      <c r="AC45" s="150">
        <v>72324</v>
      </c>
      <c r="AD45" s="150">
        <v>63810</v>
      </c>
      <c r="AE45" s="150">
        <v>55277</v>
      </c>
    </row>
    <row r="46" spans="2:31" x14ac:dyDescent="0.2">
      <c r="B46" s="2" t="s">
        <v>35</v>
      </c>
      <c r="C46" s="2" t="s">
        <v>460</v>
      </c>
      <c r="D46" s="2" t="s">
        <v>429</v>
      </c>
      <c r="E46" s="2" t="s">
        <v>243</v>
      </c>
      <c r="F46" s="150">
        <v>378095</v>
      </c>
      <c r="G46" s="150">
        <v>347089</v>
      </c>
      <c r="H46" s="150">
        <v>316012</v>
      </c>
      <c r="I46" s="150">
        <v>284870</v>
      </c>
      <c r="J46" s="150">
        <v>253658</v>
      </c>
      <c r="K46" s="150">
        <v>222377</v>
      </c>
      <c r="L46" s="150">
        <v>214196</v>
      </c>
      <c r="M46" s="150">
        <v>205997</v>
      </c>
      <c r="N46" s="150">
        <v>197780</v>
      </c>
      <c r="O46" s="150">
        <v>189545</v>
      </c>
      <c r="P46" s="150">
        <v>181293</v>
      </c>
      <c r="Q46" s="150">
        <v>173022</v>
      </c>
      <c r="R46" s="150">
        <v>164731</v>
      </c>
      <c r="S46" s="150">
        <v>156424</v>
      </c>
      <c r="T46" s="150">
        <v>148099</v>
      </c>
      <c r="U46" s="150">
        <v>139753</v>
      </c>
      <c r="V46" s="150">
        <v>131389</v>
      </c>
      <c r="W46" s="150">
        <v>123008</v>
      </c>
      <c r="X46" s="150">
        <v>114608</v>
      </c>
      <c r="Y46" s="150">
        <v>106191</v>
      </c>
      <c r="Z46" s="150">
        <v>97753</v>
      </c>
      <c r="AA46" s="150">
        <v>89295</v>
      </c>
      <c r="AB46" s="150">
        <v>80821</v>
      </c>
      <c r="AC46" s="150">
        <v>72324</v>
      </c>
      <c r="AD46" s="150">
        <v>63810</v>
      </c>
      <c r="AE46" s="150">
        <v>55277</v>
      </c>
    </row>
    <row r="47" spans="2:31" x14ac:dyDescent="0.2">
      <c r="B47" s="2" t="s">
        <v>35</v>
      </c>
      <c r="C47" s="2" t="s">
        <v>460</v>
      </c>
      <c r="D47" s="2" t="s">
        <v>266</v>
      </c>
      <c r="E47" s="2" t="s">
        <v>423</v>
      </c>
      <c r="F47" s="150">
        <v>918536</v>
      </c>
      <c r="G47" s="150">
        <v>920651</v>
      </c>
      <c r="H47" s="150">
        <v>922767</v>
      </c>
      <c r="I47" s="150">
        <v>924889</v>
      </c>
      <c r="J47" s="150">
        <v>927016</v>
      </c>
      <c r="K47" s="150">
        <v>929149</v>
      </c>
      <c r="L47" s="150">
        <v>931285</v>
      </c>
      <c r="M47" s="150">
        <v>933426</v>
      </c>
      <c r="N47" s="150">
        <v>935573</v>
      </c>
      <c r="O47" s="150">
        <v>937724</v>
      </c>
      <c r="P47" s="150">
        <v>939880</v>
      </c>
      <c r="Q47" s="150">
        <v>942043</v>
      </c>
      <c r="R47" s="150">
        <v>944209</v>
      </c>
      <c r="S47" s="150">
        <v>946379</v>
      </c>
      <c r="T47" s="150">
        <v>948558</v>
      </c>
      <c r="U47" s="150">
        <v>950738</v>
      </c>
      <c r="V47" s="150">
        <v>952925</v>
      </c>
      <c r="W47" s="150">
        <v>955116</v>
      </c>
      <c r="X47" s="150">
        <v>957312</v>
      </c>
      <c r="Y47" s="150">
        <v>959512</v>
      </c>
      <c r="Z47" s="150">
        <v>961722</v>
      </c>
      <c r="AA47" s="150">
        <v>963933</v>
      </c>
      <c r="AB47" s="150">
        <v>966151</v>
      </c>
      <c r="AC47" s="150">
        <v>968376</v>
      </c>
      <c r="AD47" s="150">
        <v>970601</v>
      </c>
      <c r="AE47" s="150">
        <v>972831</v>
      </c>
    </row>
    <row r="48" spans="2:31" x14ac:dyDescent="0.2">
      <c r="B48" s="2" t="s">
        <v>35</v>
      </c>
      <c r="C48" s="2" t="s">
        <v>460</v>
      </c>
      <c r="D48" s="2" t="s">
        <v>433</v>
      </c>
      <c r="E48" s="2" t="s">
        <v>243</v>
      </c>
      <c r="F48" s="150">
        <v>447697</v>
      </c>
      <c r="G48" s="150">
        <v>410983</v>
      </c>
      <c r="H48" s="150">
        <v>374185</v>
      </c>
      <c r="I48" s="150">
        <v>337309</v>
      </c>
      <c r="J48" s="150">
        <v>300353</v>
      </c>
      <c r="K48" s="150">
        <v>263314</v>
      </c>
      <c r="L48" s="150">
        <v>253629</v>
      </c>
      <c r="M48" s="150">
        <v>243917</v>
      </c>
      <c r="N48" s="150">
        <v>234190</v>
      </c>
      <c r="O48" s="150">
        <v>224437</v>
      </c>
      <c r="P48" s="150">
        <v>214666</v>
      </c>
      <c r="Q48" s="150">
        <v>204871</v>
      </c>
      <c r="R48" s="150">
        <v>195056</v>
      </c>
      <c r="S48" s="150">
        <v>185220</v>
      </c>
      <c r="T48" s="150">
        <v>175362</v>
      </c>
      <c r="U48" s="150">
        <v>165480</v>
      </c>
      <c r="V48" s="150">
        <v>155578</v>
      </c>
      <c r="W48" s="150">
        <v>145653</v>
      </c>
      <c r="X48" s="150">
        <v>135706</v>
      </c>
      <c r="Y48" s="150">
        <v>125736</v>
      </c>
      <c r="Z48" s="150">
        <v>115747</v>
      </c>
      <c r="AA48" s="150">
        <v>105733</v>
      </c>
      <c r="AB48" s="150">
        <v>95699</v>
      </c>
      <c r="AC48" s="150">
        <v>85638</v>
      </c>
      <c r="AD48" s="150">
        <v>75559</v>
      </c>
      <c r="AE48" s="150">
        <v>65454</v>
      </c>
    </row>
    <row r="49" spans="2:31" x14ac:dyDescent="0.2">
      <c r="B49" s="2" t="s">
        <v>35</v>
      </c>
      <c r="C49" s="2" t="s">
        <v>460</v>
      </c>
      <c r="D49" s="2" t="s">
        <v>435</v>
      </c>
      <c r="E49" s="2" t="s">
        <v>421</v>
      </c>
      <c r="F49" s="150">
        <v>4072765</v>
      </c>
      <c r="G49" s="150">
        <v>4115776</v>
      </c>
      <c r="H49" s="150">
        <v>4152264</v>
      </c>
      <c r="I49" s="150">
        <v>4176892</v>
      </c>
      <c r="J49" s="150">
        <v>4211006</v>
      </c>
      <c r="K49" s="150">
        <v>4245153</v>
      </c>
      <c r="L49" s="150">
        <v>4246082</v>
      </c>
      <c r="M49" s="150">
        <v>4247014</v>
      </c>
      <c r="N49" s="150">
        <v>4247968</v>
      </c>
      <c r="O49" s="150">
        <v>4248908</v>
      </c>
      <c r="P49" s="150">
        <v>4249864</v>
      </c>
      <c r="Q49" s="150">
        <v>4250821</v>
      </c>
      <c r="R49" s="150">
        <v>4251776</v>
      </c>
      <c r="S49" s="150">
        <v>4252751</v>
      </c>
      <c r="T49" s="150">
        <v>4253719</v>
      </c>
      <c r="U49" s="150">
        <v>4254707</v>
      </c>
      <c r="V49" s="150">
        <v>4255675</v>
      </c>
      <c r="W49" s="150">
        <v>4256653</v>
      </c>
      <c r="X49" s="150">
        <v>4257653</v>
      </c>
      <c r="Y49" s="150">
        <v>4258643</v>
      </c>
      <c r="Z49" s="150">
        <v>4259627</v>
      </c>
      <c r="AA49" s="150">
        <v>4260627</v>
      </c>
      <c r="AB49" s="150">
        <v>4261642</v>
      </c>
      <c r="AC49" s="150">
        <v>4262660</v>
      </c>
      <c r="AD49" s="150">
        <v>4263678</v>
      </c>
      <c r="AE49" s="150">
        <v>4264692</v>
      </c>
    </row>
    <row r="50" spans="2:31" x14ac:dyDescent="0.2">
      <c r="B50" s="2" t="s">
        <v>35</v>
      </c>
      <c r="C50" s="2" t="s">
        <v>460</v>
      </c>
      <c r="D50" s="2" t="s">
        <v>436</v>
      </c>
      <c r="E50" s="2" t="s">
        <v>421</v>
      </c>
      <c r="F50" s="150">
        <v>4072765</v>
      </c>
      <c r="G50" s="150">
        <v>4115776</v>
      </c>
      <c r="H50" s="150">
        <v>4152264</v>
      </c>
      <c r="I50" s="150">
        <v>4176892</v>
      </c>
      <c r="J50" s="150">
        <v>4211006</v>
      </c>
      <c r="K50" s="150">
        <v>4245153</v>
      </c>
      <c r="L50" s="150">
        <v>4246082</v>
      </c>
      <c r="M50" s="150">
        <v>4247014</v>
      </c>
      <c r="N50" s="150">
        <v>4247968</v>
      </c>
      <c r="O50" s="150">
        <v>4248908</v>
      </c>
      <c r="P50" s="150">
        <v>4249864</v>
      </c>
      <c r="Q50" s="150">
        <v>4250821</v>
      </c>
      <c r="R50" s="150">
        <v>4251776</v>
      </c>
      <c r="S50" s="150">
        <v>4252751</v>
      </c>
      <c r="T50" s="150">
        <v>4253719</v>
      </c>
      <c r="U50" s="150">
        <v>4254707</v>
      </c>
      <c r="V50" s="150">
        <v>4255675</v>
      </c>
      <c r="W50" s="150">
        <v>4256653</v>
      </c>
      <c r="X50" s="150">
        <v>4257653</v>
      </c>
      <c r="Y50" s="150">
        <v>4258643</v>
      </c>
      <c r="Z50" s="150">
        <v>4259627</v>
      </c>
      <c r="AA50" s="150">
        <v>4260627</v>
      </c>
      <c r="AB50" s="150">
        <v>4261642</v>
      </c>
      <c r="AC50" s="150">
        <v>4262660</v>
      </c>
      <c r="AD50" s="150">
        <v>4263678</v>
      </c>
      <c r="AE50" s="150">
        <v>4264692</v>
      </c>
    </row>
    <row r="51" spans="2:31" x14ac:dyDescent="0.2">
      <c r="B51" s="2" t="s">
        <v>35</v>
      </c>
      <c r="C51" s="2" t="s">
        <v>460</v>
      </c>
      <c r="D51" s="2" t="s">
        <v>422</v>
      </c>
      <c r="E51" s="2" t="s">
        <v>422</v>
      </c>
      <c r="F51" s="150">
        <v>200380</v>
      </c>
      <c r="G51" s="150">
        <v>184014</v>
      </c>
      <c r="H51" s="150">
        <v>167601</v>
      </c>
      <c r="I51" s="150">
        <v>151139</v>
      </c>
      <c r="J51" s="150">
        <v>134628</v>
      </c>
      <c r="K51" s="150">
        <v>118068</v>
      </c>
      <c r="L51" s="150">
        <v>113767</v>
      </c>
      <c r="M51" s="150">
        <v>109452</v>
      </c>
      <c r="N51" s="150">
        <v>105125</v>
      </c>
      <c r="O51" s="150">
        <v>100785</v>
      </c>
      <c r="P51" s="150">
        <v>96431</v>
      </c>
      <c r="Q51" s="150">
        <v>92067</v>
      </c>
      <c r="R51" s="150">
        <v>87686</v>
      </c>
      <c r="S51" s="150">
        <v>83296</v>
      </c>
      <c r="T51" s="150">
        <v>78890</v>
      </c>
      <c r="U51" s="150">
        <v>74473</v>
      </c>
      <c r="V51" s="150">
        <v>70041</v>
      </c>
      <c r="W51" s="150">
        <v>65598</v>
      </c>
      <c r="X51" s="150">
        <v>61138</v>
      </c>
      <c r="Y51" s="150">
        <v>56669</v>
      </c>
      <c r="Z51" s="150">
        <v>52185</v>
      </c>
      <c r="AA51" s="150">
        <v>47687</v>
      </c>
      <c r="AB51" s="150">
        <v>43175</v>
      </c>
      <c r="AC51" s="150">
        <v>38652</v>
      </c>
      <c r="AD51" s="150">
        <v>34115</v>
      </c>
      <c r="AE51" s="150">
        <v>29562</v>
      </c>
    </row>
    <row r="52" spans="2:31" x14ac:dyDescent="0.2">
      <c r="B52" s="2" t="s">
        <v>35</v>
      </c>
      <c r="C52" s="2" t="s">
        <v>460</v>
      </c>
      <c r="D52" s="2" t="s">
        <v>437</v>
      </c>
      <c r="E52" s="2" t="s">
        <v>421</v>
      </c>
      <c r="F52" s="150">
        <v>551604</v>
      </c>
      <c r="G52" s="150">
        <v>552120</v>
      </c>
      <c r="H52" s="150">
        <v>559226</v>
      </c>
      <c r="I52" s="150">
        <v>578275</v>
      </c>
      <c r="J52" s="150">
        <v>587939</v>
      </c>
      <c r="K52" s="150">
        <v>597642</v>
      </c>
      <c r="L52" s="150">
        <v>597772</v>
      </c>
      <c r="M52" s="150">
        <v>597903</v>
      </c>
      <c r="N52" s="150">
        <v>598035</v>
      </c>
      <c r="O52" s="150">
        <v>598170</v>
      </c>
      <c r="P52" s="150">
        <v>598305</v>
      </c>
      <c r="Q52" s="150">
        <v>598439</v>
      </c>
      <c r="R52" s="150">
        <v>598574</v>
      </c>
      <c r="S52" s="150">
        <v>598709</v>
      </c>
      <c r="T52" s="150">
        <v>598848</v>
      </c>
      <c r="U52" s="150">
        <v>598985</v>
      </c>
      <c r="V52" s="150">
        <v>599124</v>
      </c>
      <c r="W52" s="150">
        <v>599259</v>
      </c>
      <c r="X52" s="150">
        <v>599402</v>
      </c>
      <c r="Y52" s="150">
        <v>599540</v>
      </c>
      <c r="Z52" s="150">
        <v>599678</v>
      </c>
      <c r="AA52" s="150">
        <v>599819</v>
      </c>
      <c r="AB52" s="150">
        <v>599962</v>
      </c>
      <c r="AC52" s="150">
        <v>600107</v>
      </c>
      <c r="AD52" s="150">
        <v>600250</v>
      </c>
      <c r="AE52" s="150">
        <v>600393</v>
      </c>
    </row>
    <row r="53" spans="2:31" x14ac:dyDescent="0.2">
      <c r="B53" s="2" t="s">
        <v>35</v>
      </c>
      <c r="C53" s="2" t="s">
        <v>460</v>
      </c>
      <c r="D53" s="2" t="s">
        <v>438</v>
      </c>
      <c r="E53" s="2" t="s">
        <v>421</v>
      </c>
      <c r="F53" s="150">
        <v>551604</v>
      </c>
      <c r="G53" s="150">
        <v>552120</v>
      </c>
      <c r="H53" s="150">
        <v>559226</v>
      </c>
      <c r="I53" s="150">
        <v>578275</v>
      </c>
      <c r="J53" s="150">
        <v>587939</v>
      </c>
      <c r="K53" s="150">
        <v>597642</v>
      </c>
      <c r="L53" s="150">
        <v>597772</v>
      </c>
      <c r="M53" s="150">
        <v>597903</v>
      </c>
      <c r="N53" s="150">
        <v>598035</v>
      </c>
      <c r="O53" s="150">
        <v>598170</v>
      </c>
      <c r="P53" s="150">
        <v>598305</v>
      </c>
      <c r="Q53" s="150">
        <v>598439</v>
      </c>
      <c r="R53" s="150">
        <v>598574</v>
      </c>
      <c r="S53" s="150">
        <v>598709</v>
      </c>
      <c r="T53" s="150">
        <v>598848</v>
      </c>
      <c r="U53" s="150">
        <v>598985</v>
      </c>
      <c r="V53" s="150">
        <v>599124</v>
      </c>
      <c r="W53" s="150">
        <v>599259</v>
      </c>
      <c r="X53" s="150">
        <v>599402</v>
      </c>
      <c r="Y53" s="150">
        <v>599540</v>
      </c>
      <c r="Z53" s="150">
        <v>599678</v>
      </c>
      <c r="AA53" s="150">
        <v>599819</v>
      </c>
      <c r="AB53" s="150">
        <v>599962</v>
      </c>
      <c r="AC53" s="150">
        <v>600107</v>
      </c>
      <c r="AD53" s="150">
        <v>600250</v>
      </c>
      <c r="AE53" s="150">
        <v>600393</v>
      </c>
    </row>
    <row r="54" spans="2:31" x14ac:dyDescent="0.2">
      <c r="B54" s="2" t="s">
        <v>35</v>
      </c>
      <c r="C54" s="2" t="s">
        <v>460</v>
      </c>
      <c r="D54" s="2" t="s">
        <v>439</v>
      </c>
      <c r="E54" s="2" t="s">
        <v>420</v>
      </c>
      <c r="F54" s="150">
        <v>31710</v>
      </c>
      <c r="G54" s="150">
        <v>39713</v>
      </c>
      <c r="H54" s="150">
        <v>49015</v>
      </c>
      <c r="I54" s="150">
        <v>58345</v>
      </c>
      <c r="J54" s="150">
        <v>70527</v>
      </c>
      <c r="K54" s="150">
        <v>80308</v>
      </c>
      <c r="L54" s="150">
        <v>90024</v>
      </c>
      <c r="M54" s="150">
        <v>99765</v>
      </c>
      <c r="N54" s="150">
        <v>109530</v>
      </c>
      <c r="O54" s="150">
        <v>119312</v>
      </c>
      <c r="P54" s="150">
        <v>129115</v>
      </c>
      <c r="Q54" s="150">
        <v>138943</v>
      </c>
      <c r="R54" s="150">
        <v>148792</v>
      </c>
      <c r="S54" s="150">
        <v>158664</v>
      </c>
      <c r="T54" s="150">
        <v>168558</v>
      </c>
      <c r="U54" s="150">
        <v>178472</v>
      </c>
      <c r="V54" s="150">
        <v>188410</v>
      </c>
      <c r="W54" s="150">
        <v>198374</v>
      </c>
      <c r="X54" s="150">
        <v>208358</v>
      </c>
      <c r="Y54" s="150">
        <v>218364</v>
      </c>
      <c r="Z54" s="150">
        <v>228392</v>
      </c>
      <c r="AA54" s="150">
        <v>238445</v>
      </c>
      <c r="AB54" s="150">
        <v>248522</v>
      </c>
      <c r="AC54" s="150">
        <v>258616</v>
      </c>
      <c r="AD54" s="150">
        <v>268737</v>
      </c>
      <c r="AE54" s="150">
        <v>278882</v>
      </c>
    </row>
    <row r="55" spans="2:31" x14ac:dyDescent="0.2">
      <c r="B55" s="2" t="s">
        <v>35</v>
      </c>
      <c r="C55" s="2" t="s">
        <v>460</v>
      </c>
      <c r="D55" s="2" t="s">
        <v>440</v>
      </c>
      <c r="E55" s="2" t="s">
        <v>423</v>
      </c>
      <c r="F55" s="150">
        <v>242424</v>
      </c>
      <c r="G55" s="150">
        <v>242468</v>
      </c>
      <c r="H55" s="150">
        <v>242508</v>
      </c>
      <c r="I55" s="150">
        <v>242550</v>
      </c>
      <c r="J55" s="150">
        <v>242593</v>
      </c>
      <c r="K55" s="150">
        <v>242636</v>
      </c>
      <c r="L55" s="150">
        <v>242677</v>
      </c>
      <c r="M55" s="150">
        <v>242718</v>
      </c>
      <c r="N55" s="150">
        <v>242760</v>
      </c>
      <c r="O55" s="150">
        <v>242801</v>
      </c>
      <c r="P55" s="150">
        <v>242842</v>
      </c>
      <c r="Q55" s="150">
        <v>242885</v>
      </c>
      <c r="R55" s="150">
        <v>242926</v>
      </c>
      <c r="S55" s="150">
        <v>242970</v>
      </c>
      <c r="T55" s="150">
        <v>243012</v>
      </c>
      <c r="U55" s="150">
        <v>243055</v>
      </c>
      <c r="V55" s="150">
        <v>243098</v>
      </c>
      <c r="W55" s="150">
        <v>243142</v>
      </c>
      <c r="X55" s="150">
        <v>243185</v>
      </c>
      <c r="Y55" s="150">
        <v>243229</v>
      </c>
      <c r="Z55" s="150">
        <v>243273</v>
      </c>
      <c r="AA55" s="150">
        <v>243315</v>
      </c>
      <c r="AB55" s="150">
        <v>243361</v>
      </c>
      <c r="AC55" s="150">
        <v>243406</v>
      </c>
      <c r="AD55" s="150">
        <v>243449</v>
      </c>
      <c r="AE55" s="150">
        <v>243495</v>
      </c>
    </row>
    <row r="56" spans="2:31" x14ac:dyDescent="0.2">
      <c r="B56" s="2"/>
      <c r="C56" s="2"/>
      <c r="D56" s="2"/>
      <c r="E56" s="2"/>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row>
    <row r="57" spans="2:31" x14ac:dyDescent="0.2">
      <c r="B57" s="2" t="s">
        <v>39</v>
      </c>
      <c r="C57" s="2" t="s">
        <v>460</v>
      </c>
      <c r="D57" s="2" t="s">
        <v>425</v>
      </c>
      <c r="E57" s="2" t="s">
        <v>420</v>
      </c>
      <c r="F57" s="150">
        <v>214740</v>
      </c>
      <c r="G57" s="150">
        <v>261009</v>
      </c>
      <c r="H57" s="150">
        <v>359676</v>
      </c>
      <c r="I57" s="150">
        <v>623565</v>
      </c>
      <c r="J57" s="150">
        <v>690225</v>
      </c>
      <c r="K57" s="150">
        <v>765118</v>
      </c>
      <c r="L57" s="150">
        <v>845688</v>
      </c>
      <c r="M57" s="150">
        <v>930095</v>
      </c>
      <c r="N57" s="150">
        <v>1127298</v>
      </c>
      <c r="O57" s="150">
        <v>1152402</v>
      </c>
      <c r="P57" s="150">
        <v>1316131</v>
      </c>
      <c r="Q57" s="150">
        <v>1341516</v>
      </c>
      <c r="R57" s="150">
        <v>1467200</v>
      </c>
      <c r="S57" s="150">
        <v>1486488</v>
      </c>
      <c r="T57" s="150">
        <v>1559180</v>
      </c>
      <c r="U57" s="150">
        <v>1589066</v>
      </c>
      <c r="V57" s="150">
        <v>1623765</v>
      </c>
      <c r="W57" s="150">
        <v>1753793</v>
      </c>
      <c r="X57" s="150">
        <v>1890071</v>
      </c>
      <c r="Y57" s="150">
        <v>1977141</v>
      </c>
      <c r="Z57" s="150">
        <v>2037815</v>
      </c>
      <c r="AA57" s="150">
        <v>2088511</v>
      </c>
      <c r="AB57" s="150">
        <v>2143326</v>
      </c>
      <c r="AC57" s="150">
        <v>2211014</v>
      </c>
      <c r="AD57" s="150">
        <v>2300866</v>
      </c>
      <c r="AE57" s="150">
        <v>2357029</v>
      </c>
    </row>
    <row r="58" spans="2:31" x14ac:dyDescent="0.2">
      <c r="B58" s="2" t="s">
        <v>39</v>
      </c>
      <c r="C58" s="2" t="s">
        <v>460</v>
      </c>
      <c r="D58" s="2" t="s">
        <v>426</v>
      </c>
      <c r="E58" s="2" t="s">
        <v>420</v>
      </c>
      <c r="F58" s="150">
        <v>9582</v>
      </c>
      <c r="G58" s="150">
        <v>12931</v>
      </c>
      <c r="H58" s="150">
        <v>20397</v>
      </c>
      <c r="I58" s="150">
        <v>40379</v>
      </c>
      <c r="J58" s="150">
        <v>46116</v>
      </c>
      <c r="K58" s="150">
        <v>51867</v>
      </c>
      <c r="L58" s="150">
        <v>58057</v>
      </c>
      <c r="M58" s="150">
        <v>64537</v>
      </c>
      <c r="N58" s="150">
        <v>79698</v>
      </c>
      <c r="O58" s="150">
        <v>81618</v>
      </c>
      <c r="P58" s="150">
        <v>94202</v>
      </c>
      <c r="Q58" s="150">
        <v>96145</v>
      </c>
      <c r="R58" s="150">
        <v>105802</v>
      </c>
      <c r="S58" s="150">
        <v>107276</v>
      </c>
      <c r="T58" s="150">
        <v>112855</v>
      </c>
      <c r="U58" s="150">
        <v>115144</v>
      </c>
      <c r="V58" s="150">
        <v>117803</v>
      </c>
      <c r="W58" s="150">
        <v>127796</v>
      </c>
      <c r="X58" s="150">
        <v>138269</v>
      </c>
      <c r="Y58" s="150">
        <v>144955</v>
      </c>
      <c r="Z58" s="150">
        <v>149610</v>
      </c>
      <c r="AA58" s="150">
        <v>153500</v>
      </c>
      <c r="AB58" s="150">
        <v>157707</v>
      </c>
      <c r="AC58" s="150">
        <v>162904</v>
      </c>
      <c r="AD58" s="150">
        <v>169806</v>
      </c>
      <c r="AE58" s="150">
        <v>174114</v>
      </c>
    </row>
    <row r="59" spans="2:31" x14ac:dyDescent="0.2">
      <c r="B59" s="2" t="s">
        <v>39</v>
      </c>
      <c r="C59" s="2" t="s">
        <v>460</v>
      </c>
      <c r="D59" s="2" t="s">
        <v>427</v>
      </c>
      <c r="E59" s="2" t="s">
        <v>420</v>
      </c>
      <c r="F59" s="150">
        <v>9582</v>
      </c>
      <c r="G59" s="150">
        <v>12931</v>
      </c>
      <c r="H59" s="150">
        <v>20397</v>
      </c>
      <c r="I59" s="150">
        <v>40379</v>
      </c>
      <c r="J59" s="150">
        <v>46116</v>
      </c>
      <c r="K59" s="150">
        <v>51867</v>
      </c>
      <c r="L59" s="150">
        <v>58057</v>
      </c>
      <c r="M59" s="150">
        <v>64537</v>
      </c>
      <c r="N59" s="150">
        <v>79698</v>
      </c>
      <c r="O59" s="150">
        <v>81618</v>
      </c>
      <c r="P59" s="150">
        <v>94202</v>
      </c>
      <c r="Q59" s="150">
        <v>96145</v>
      </c>
      <c r="R59" s="150">
        <v>105802</v>
      </c>
      <c r="S59" s="150">
        <v>107276</v>
      </c>
      <c r="T59" s="150">
        <v>112855</v>
      </c>
      <c r="U59" s="150">
        <v>115144</v>
      </c>
      <c r="V59" s="150">
        <v>117803</v>
      </c>
      <c r="W59" s="150">
        <v>127796</v>
      </c>
      <c r="X59" s="150">
        <v>138269</v>
      </c>
      <c r="Y59" s="150">
        <v>144955</v>
      </c>
      <c r="Z59" s="150">
        <v>149610</v>
      </c>
      <c r="AA59" s="150">
        <v>153500</v>
      </c>
      <c r="AB59" s="150">
        <v>157707</v>
      </c>
      <c r="AC59" s="150">
        <v>162904</v>
      </c>
      <c r="AD59" s="150">
        <v>169806</v>
      </c>
      <c r="AE59" s="150">
        <v>174114</v>
      </c>
    </row>
    <row r="60" spans="2:31" x14ac:dyDescent="0.2">
      <c r="B60" s="2" t="s">
        <v>39</v>
      </c>
      <c r="C60" s="2" t="s">
        <v>460</v>
      </c>
      <c r="D60" s="2" t="s">
        <v>428</v>
      </c>
      <c r="E60" s="2" t="s">
        <v>243</v>
      </c>
      <c r="F60" s="150">
        <v>378095</v>
      </c>
      <c r="G60" s="150">
        <v>347089</v>
      </c>
      <c r="H60" s="150">
        <v>316013</v>
      </c>
      <c r="I60" s="150">
        <v>284870</v>
      </c>
      <c r="J60" s="150">
        <v>253659</v>
      </c>
      <c r="K60" s="150">
        <v>222377</v>
      </c>
      <c r="L60" s="150">
        <v>214196</v>
      </c>
      <c r="M60" s="150">
        <v>205996</v>
      </c>
      <c r="N60" s="150">
        <v>197780</v>
      </c>
      <c r="O60" s="150">
        <v>189543</v>
      </c>
      <c r="P60" s="150">
        <v>181292</v>
      </c>
      <c r="Q60" s="150">
        <v>173023</v>
      </c>
      <c r="R60" s="150">
        <v>164731</v>
      </c>
      <c r="S60" s="150">
        <v>156425</v>
      </c>
      <c r="T60" s="150">
        <v>148099</v>
      </c>
      <c r="U60" s="150">
        <v>139753</v>
      </c>
      <c r="V60" s="150">
        <v>131389</v>
      </c>
      <c r="W60" s="150">
        <v>123008</v>
      </c>
      <c r="X60" s="150">
        <v>114608</v>
      </c>
      <c r="Y60" s="150">
        <v>106191</v>
      </c>
      <c r="Z60" s="150">
        <v>97752</v>
      </c>
      <c r="AA60" s="150">
        <v>89295</v>
      </c>
      <c r="AB60" s="150">
        <v>80819</v>
      </c>
      <c r="AC60" s="150">
        <v>72324</v>
      </c>
      <c r="AD60" s="150">
        <v>63810</v>
      </c>
      <c r="AE60" s="150">
        <v>55277</v>
      </c>
    </row>
    <row r="61" spans="2:31" x14ac:dyDescent="0.2">
      <c r="B61" s="2" t="s">
        <v>39</v>
      </c>
      <c r="C61" s="2" t="s">
        <v>460</v>
      </c>
      <c r="D61" s="2" t="s">
        <v>429</v>
      </c>
      <c r="E61" s="2" t="s">
        <v>243</v>
      </c>
      <c r="F61" s="150">
        <v>378095</v>
      </c>
      <c r="G61" s="150">
        <v>347089</v>
      </c>
      <c r="H61" s="150">
        <v>316013</v>
      </c>
      <c r="I61" s="150">
        <v>284870</v>
      </c>
      <c r="J61" s="150">
        <v>253659</v>
      </c>
      <c r="K61" s="150">
        <v>222377</v>
      </c>
      <c r="L61" s="150">
        <v>214196</v>
      </c>
      <c r="M61" s="150">
        <v>205996</v>
      </c>
      <c r="N61" s="150">
        <v>197780</v>
      </c>
      <c r="O61" s="150">
        <v>189543</v>
      </c>
      <c r="P61" s="150">
        <v>181292</v>
      </c>
      <c r="Q61" s="150">
        <v>173023</v>
      </c>
      <c r="R61" s="150">
        <v>164731</v>
      </c>
      <c r="S61" s="150">
        <v>156425</v>
      </c>
      <c r="T61" s="150">
        <v>148099</v>
      </c>
      <c r="U61" s="150">
        <v>139753</v>
      </c>
      <c r="V61" s="150">
        <v>131389</v>
      </c>
      <c r="W61" s="150">
        <v>123008</v>
      </c>
      <c r="X61" s="150">
        <v>114608</v>
      </c>
      <c r="Y61" s="150">
        <v>106191</v>
      </c>
      <c r="Z61" s="150">
        <v>97752</v>
      </c>
      <c r="AA61" s="150">
        <v>89295</v>
      </c>
      <c r="AB61" s="150">
        <v>80819</v>
      </c>
      <c r="AC61" s="150">
        <v>72324</v>
      </c>
      <c r="AD61" s="150">
        <v>63810</v>
      </c>
      <c r="AE61" s="150">
        <v>55277</v>
      </c>
    </row>
    <row r="62" spans="2:31" x14ac:dyDescent="0.2">
      <c r="B62" s="2" t="s">
        <v>39</v>
      </c>
      <c r="C62" s="2" t="s">
        <v>460</v>
      </c>
      <c r="D62" s="2" t="s">
        <v>266</v>
      </c>
      <c r="E62" s="2" t="s">
        <v>423</v>
      </c>
      <c r="F62" s="150">
        <v>918536</v>
      </c>
      <c r="G62" s="150">
        <v>920651</v>
      </c>
      <c r="H62" s="150">
        <v>922767</v>
      </c>
      <c r="I62" s="150">
        <v>924889</v>
      </c>
      <c r="J62" s="150">
        <v>927016</v>
      </c>
      <c r="K62" s="150">
        <v>929148</v>
      </c>
      <c r="L62" s="150">
        <v>931285</v>
      </c>
      <c r="M62" s="150">
        <v>933425</v>
      </c>
      <c r="N62" s="150">
        <v>935572</v>
      </c>
      <c r="O62" s="150">
        <v>937724</v>
      </c>
      <c r="P62" s="150">
        <v>939880</v>
      </c>
      <c r="Q62" s="150">
        <v>942042</v>
      </c>
      <c r="R62" s="150">
        <v>944208</v>
      </c>
      <c r="S62" s="150">
        <v>946378</v>
      </c>
      <c r="T62" s="150">
        <v>948557</v>
      </c>
      <c r="U62" s="150">
        <v>950738</v>
      </c>
      <c r="V62" s="150">
        <v>952925</v>
      </c>
      <c r="W62" s="150">
        <v>955116</v>
      </c>
      <c r="X62" s="150">
        <v>957313</v>
      </c>
      <c r="Y62" s="150">
        <v>959513</v>
      </c>
      <c r="Z62" s="150">
        <v>961721</v>
      </c>
      <c r="AA62" s="150">
        <v>963932</v>
      </c>
      <c r="AB62" s="150">
        <v>966152</v>
      </c>
      <c r="AC62" s="150">
        <v>968374</v>
      </c>
      <c r="AD62" s="150">
        <v>970599</v>
      </c>
      <c r="AE62" s="150">
        <v>972831</v>
      </c>
    </row>
    <row r="63" spans="2:31" x14ac:dyDescent="0.2">
      <c r="B63" s="2" t="s">
        <v>39</v>
      </c>
      <c r="C63" s="2" t="s">
        <v>460</v>
      </c>
      <c r="D63" s="2" t="s">
        <v>433</v>
      </c>
      <c r="E63" s="2" t="s">
        <v>243</v>
      </c>
      <c r="F63" s="150">
        <v>447696</v>
      </c>
      <c r="G63" s="150">
        <v>410984</v>
      </c>
      <c r="H63" s="150">
        <v>374185</v>
      </c>
      <c r="I63" s="150">
        <v>337309</v>
      </c>
      <c r="J63" s="150">
        <v>300353</v>
      </c>
      <c r="K63" s="150">
        <v>263314</v>
      </c>
      <c r="L63" s="150">
        <v>253628</v>
      </c>
      <c r="M63" s="150">
        <v>243917</v>
      </c>
      <c r="N63" s="150">
        <v>234190</v>
      </c>
      <c r="O63" s="150">
        <v>224437</v>
      </c>
      <c r="P63" s="150">
        <v>214667</v>
      </c>
      <c r="Q63" s="150">
        <v>204872</v>
      </c>
      <c r="R63" s="150">
        <v>195056</v>
      </c>
      <c r="S63" s="150">
        <v>185220</v>
      </c>
      <c r="T63" s="150">
        <v>175362</v>
      </c>
      <c r="U63" s="150">
        <v>165481</v>
      </c>
      <c r="V63" s="150">
        <v>155577</v>
      </c>
      <c r="W63" s="150">
        <v>145653</v>
      </c>
      <c r="X63" s="150">
        <v>135707</v>
      </c>
      <c r="Y63" s="150">
        <v>125736</v>
      </c>
      <c r="Z63" s="150">
        <v>115747</v>
      </c>
      <c r="AA63" s="150">
        <v>105733</v>
      </c>
      <c r="AB63" s="150">
        <v>95698</v>
      </c>
      <c r="AC63" s="150">
        <v>85638</v>
      </c>
      <c r="AD63" s="150">
        <v>75559</v>
      </c>
      <c r="AE63" s="150">
        <v>65454</v>
      </c>
    </row>
    <row r="64" spans="2:31" x14ac:dyDescent="0.2">
      <c r="B64" s="2" t="s">
        <v>39</v>
      </c>
      <c r="C64" s="2" t="s">
        <v>460</v>
      </c>
      <c r="D64" s="2" t="s">
        <v>435</v>
      </c>
      <c r="E64" s="2" t="s">
        <v>421</v>
      </c>
      <c r="F64" s="150">
        <v>4044189</v>
      </c>
      <c r="G64" s="150">
        <v>4074662</v>
      </c>
      <c r="H64" s="150">
        <v>4062460</v>
      </c>
      <c r="I64" s="150">
        <v>3928948</v>
      </c>
      <c r="J64" s="150">
        <v>3930069</v>
      </c>
      <c r="K64" s="150">
        <v>3931235</v>
      </c>
      <c r="L64" s="150">
        <v>3894967</v>
      </c>
      <c r="M64" s="150">
        <v>3856146</v>
      </c>
      <c r="N64" s="150">
        <v>3741327</v>
      </c>
      <c r="O64" s="150">
        <v>3742584</v>
      </c>
      <c r="P64" s="150">
        <v>3650429</v>
      </c>
      <c r="Q64" s="150">
        <v>3651580</v>
      </c>
      <c r="R64" s="150">
        <v>3585129</v>
      </c>
      <c r="S64" s="150">
        <v>3590505</v>
      </c>
      <c r="T64" s="150">
        <v>3559897</v>
      </c>
      <c r="U64" s="150">
        <v>3558207</v>
      </c>
      <c r="V64" s="150">
        <v>3553304</v>
      </c>
      <c r="W64" s="150">
        <v>3484152</v>
      </c>
      <c r="X64" s="150">
        <v>3410850</v>
      </c>
      <c r="Y64" s="150">
        <v>3370769</v>
      </c>
      <c r="Z64" s="150">
        <v>3348515</v>
      </c>
      <c r="AA64" s="150">
        <v>3333044</v>
      </c>
      <c r="AB64" s="150">
        <v>3314850</v>
      </c>
      <c r="AC64" s="150">
        <v>3288025</v>
      </c>
      <c r="AD64" s="150">
        <v>3246291</v>
      </c>
      <c r="AE64" s="150">
        <v>3227321</v>
      </c>
    </row>
    <row r="65" spans="2:31" x14ac:dyDescent="0.2">
      <c r="B65" s="2" t="s">
        <v>39</v>
      </c>
      <c r="C65" s="2" t="s">
        <v>460</v>
      </c>
      <c r="D65" s="2" t="s">
        <v>436</v>
      </c>
      <c r="E65" s="2" t="s">
        <v>421</v>
      </c>
      <c r="F65" s="150">
        <v>4044189</v>
      </c>
      <c r="G65" s="150">
        <v>4074662</v>
      </c>
      <c r="H65" s="150">
        <v>4062460</v>
      </c>
      <c r="I65" s="150">
        <v>3928948</v>
      </c>
      <c r="J65" s="150">
        <v>3930069</v>
      </c>
      <c r="K65" s="150">
        <v>3931235</v>
      </c>
      <c r="L65" s="150">
        <v>3894967</v>
      </c>
      <c r="M65" s="150">
        <v>3856146</v>
      </c>
      <c r="N65" s="150">
        <v>3741327</v>
      </c>
      <c r="O65" s="150">
        <v>3742584</v>
      </c>
      <c r="P65" s="150">
        <v>3650429</v>
      </c>
      <c r="Q65" s="150">
        <v>3651580</v>
      </c>
      <c r="R65" s="150">
        <v>3585129</v>
      </c>
      <c r="S65" s="150">
        <v>3590505</v>
      </c>
      <c r="T65" s="150">
        <v>3559897</v>
      </c>
      <c r="U65" s="150">
        <v>3558207</v>
      </c>
      <c r="V65" s="150">
        <v>3553304</v>
      </c>
      <c r="W65" s="150">
        <v>3484152</v>
      </c>
      <c r="X65" s="150">
        <v>3410850</v>
      </c>
      <c r="Y65" s="150">
        <v>3370769</v>
      </c>
      <c r="Z65" s="150">
        <v>3348515</v>
      </c>
      <c r="AA65" s="150">
        <v>3333044</v>
      </c>
      <c r="AB65" s="150">
        <v>3314850</v>
      </c>
      <c r="AC65" s="150">
        <v>3288025</v>
      </c>
      <c r="AD65" s="150">
        <v>3246291</v>
      </c>
      <c r="AE65" s="150">
        <v>3227321</v>
      </c>
    </row>
    <row r="66" spans="2:31" x14ac:dyDescent="0.2">
      <c r="B66" s="2" t="s">
        <v>39</v>
      </c>
      <c r="C66" s="2" t="s">
        <v>460</v>
      </c>
      <c r="D66" s="2" t="s">
        <v>422</v>
      </c>
      <c r="E66" s="2" t="s">
        <v>422</v>
      </c>
      <c r="F66" s="150">
        <v>200380</v>
      </c>
      <c r="G66" s="150">
        <v>184014</v>
      </c>
      <c r="H66" s="150">
        <v>167601</v>
      </c>
      <c r="I66" s="150">
        <v>151139</v>
      </c>
      <c r="J66" s="150">
        <v>134628</v>
      </c>
      <c r="K66" s="150">
        <v>118068</v>
      </c>
      <c r="L66" s="150">
        <v>113767</v>
      </c>
      <c r="M66" s="150">
        <v>109452</v>
      </c>
      <c r="N66" s="150">
        <v>105125</v>
      </c>
      <c r="O66" s="150">
        <v>100785</v>
      </c>
      <c r="P66" s="150">
        <v>96432</v>
      </c>
      <c r="Q66" s="150">
        <v>92067</v>
      </c>
      <c r="R66" s="150">
        <v>87686</v>
      </c>
      <c r="S66" s="150">
        <v>83296</v>
      </c>
      <c r="T66" s="150">
        <v>78890</v>
      </c>
      <c r="U66" s="150">
        <v>74473</v>
      </c>
      <c r="V66" s="150">
        <v>70041</v>
      </c>
      <c r="W66" s="150">
        <v>65597</v>
      </c>
      <c r="X66" s="150">
        <v>61138</v>
      </c>
      <c r="Y66" s="150">
        <v>56669</v>
      </c>
      <c r="Z66" s="150">
        <v>52185</v>
      </c>
      <c r="AA66" s="150">
        <v>47687</v>
      </c>
      <c r="AB66" s="150">
        <v>43175</v>
      </c>
      <c r="AC66" s="150">
        <v>38652</v>
      </c>
      <c r="AD66" s="150">
        <v>34115</v>
      </c>
      <c r="AE66" s="150">
        <v>29561</v>
      </c>
    </row>
    <row r="67" spans="2:31" x14ac:dyDescent="0.2">
      <c r="B67" s="2" t="s">
        <v>39</v>
      </c>
      <c r="C67" s="2" t="s">
        <v>460</v>
      </c>
      <c r="D67" s="2" t="s">
        <v>437</v>
      </c>
      <c r="E67" s="2" t="s">
        <v>421</v>
      </c>
      <c r="F67" s="150">
        <v>547734</v>
      </c>
      <c r="G67" s="150">
        <v>546604</v>
      </c>
      <c r="H67" s="150">
        <v>547132</v>
      </c>
      <c r="I67" s="150">
        <v>543948</v>
      </c>
      <c r="J67" s="150">
        <v>548715</v>
      </c>
      <c r="K67" s="150">
        <v>553445</v>
      </c>
      <c r="L67" s="150">
        <v>548341</v>
      </c>
      <c r="M67" s="150">
        <v>542876</v>
      </c>
      <c r="N67" s="150">
        <v>526710</v>
      </c>
      <c r="O67" s="150">
        <v>526888</v>
      </c>
      <c r="P67" s="150">
        <v>513914</v>
      </c>
      <c r="Q67" s="150">
        <v>514076</v>
      </c>
      <c r="R67" s="150">
        <v>504721</v>
      </c>
      <c r="S67" s="150">
        <v>505478</v>
      </c>
      <c r="T67" s="150">
        <v>501168</v>
      </c>
      <c r="U67" s="150">
        <v>500933</v>
      </c>
      <c r="V67" s="150">
        <v>500240</v>
      </c>
      <c r="W67" s="150">
        <v>490504</v>
      </c>
      <c r="X67" s="150">
        <v>480186</v>
      </c>
      <c r="Y67" s="150">
        <v>474543</v>
      </c>
      <c r="Z67" s="150">
        <v>471410</v>
      </c>
      <c r="AA67" s="150">
        <v>469233</v>
      </c>
      <c r="AB67" s="150">
        <v>466670</v>
      </c>
      <c r="AC67" s="150">
        <v>462895</v>
      </c>
      <c r="AD67" s="150">
        <v>457019</v>
      </c>
      <c r="AE67" s="150">
        <v>454348</v>
      </c>
    </row>
    <row r="68" spans="2:31" x14ac:dyDescent="0.2">
      <c r="B68" s="2" t="s">
        <v>39</v>
      </c>
      <c r="C68" s="2" t="s">
        <v>460</v>
      </c>
      <c r="D68" s="2" t="s">
        <v>438</v>
      </c>
      <c r="E68" s="2" t="s">
        <v>421</v>
      </c>
      <c r="F68" s="150">
        <v>547734</v>
      </c>
      <c r="G68" s="150">
        <v>546604</v>
      </c>
      <c r="H68" s="150">
        <v>547132</v>
      </c>
      <c r="I68" s="150">
        <v>543948</v>
      </c>
      <c r="J68" s="150">
        <v>548715</v>
      </c>
      <c r="K68" s="150">
        <v>553445</v>
      </c>
      <c r="L68" s="150">
        <v>548341</v>
      </c>
      <c r="M68" s="150">
        <v>542876</v>
      </c>
      <c r="N68" s="150">
        <v>526710</v>
      </c>
      <c r="O68" s="150">
        <v>526888</v>
      </c>
      <c r="P68" s="150">
        <v>513914</v>
      </c>
      <c r="Q68" s="150">
        <v>514076</v>
      </c>
      <c r="R68" s="150">
        <v>504721</v>
      </c>
      <c r="S68" s="150">
        <v>505478</v>
      </c>
      <c r="T68" s="150">
        <v>501168</v>
      </c>
      <c r="U68" s="150">
        <v>500933</v>
      </c>
      <c r="V68" s="150">
        <v>500240</v>
      </c>
      <c r="W68" s="150">
        <v>490504</v>
      </c>
      <c r="X68" s="150">
        <v>480186</v>
      </c>
      <c r="Y68" s="150">
        <v>474543</v>
      </c>
      <c r="Z68" s="150">
        <v>471410</v>
      </c>
      <c r="AA68" s="150">
        <v>469233</v>
      </c>
      <c r="AB68" s="150">
        <v>466670</v>
      </c>
      <c r="AC68" s="150">
        <v>462895</v>
      </c>
      <c r="AD68" s="150">
        <v>457019</v>
      </c>
      <c r="AE68" s="150">
        <v>454348</v>
      </c>
    </row>
    <row r="69" spans="2:31" x14ac:dyDescent="0.2">
      <c r="B69" s="2" t="s">
        <v>39</v>
      </c>
      <c r="C69" s="2" t="s">
        <v>460</v>
      </c>
      <c r="D69" s="2" t="s">
        <v>439</v>
      </c>
      <c r="E69" s="2" t="s">
        <v>420</v>
      </c>
      <c r="F69" s="150">
        <v>47933</v>
      </c>
      <c r="G69" s="150">
        <v>62096</v>
      </c>
      <c r="H69" s="150">
        <v>97924</v>
      </c>
      <c r="I69" s="150">
        <v>193837</v>
      </c>
      <c r="J69" s="150">
        <v>230606</v>
      </c>
      <c r="K69" s="150">
        <v>259362</v>
      </c>
      <c r="L69" s="150">
        <v>290298</v>
      </c>
      <c r="M69" s="150">
        <v>322712</v>
      </c>
      <c r="N69" s="150">
        <v>398507</v>
      </c>
      <c r="O69" s="150">
        <v>408112</v>
      </c>
      <c r="P69" s="150">
        <v>471033</v>
      </c>
      <c r="Q69" s="150">
        <v>480744</v>
      </c>
      <c r="R69" s="150">
        <v>529032</v>
      </c>
      <c r="S69" s="150">
        <v>536398</v>
      </c>
      <c r="T69" s="150">
        <v>564306</v>
      </c>
      <c r="U69" s="150">
        <v>575747</v>
      </c>
      <c r="V69" s="150">
        <v>589041</v>
      </c>
      <c r="W69" s="150">
        <v>639000</v>
      </c>
      <c r="X69" s="150">
        <v>691361</v>
      </c>
      <c r="Y69" s="150">
        <v>724797</v>
      </c>
      <c r="Z69" s="150">
        <v>748082</v>
      </c>
      <c r="AA69" s="150">
        <v>767528</v>
      </c>
      <c r="AB69" s="150">
        <v>788556</v>
      </c>
      <c r="AC69" s="150">
        <v>814538</v>
      </c>
      <c r="AD69" s="150">
        <v>849040</v>
      </c>
      <c r="AE69" s="150">
        <v>870589</v>
      </c>
    </row>
    <row r="70" spans="2:31" x14ac:dyDescent="0.2">
      <c r="B70" s="2" t="s">
        <v>39</v>
      </c>
      <c r="C70" s="2" t="s">
        <v>460</v>
      </c>
      <c r="D70" s="2" t="s">
        <v>440</v>
      </c>
      <c r="E70" s="2" t="s">
        <v>423</v>
      </c>
      <c r="F70" s="150">
        <v>242425</v>
      </c>
      <c r="G70" s="150">
        <v>242468</v>
      </c>
      <c r="H70" s="150">
        <v>242508</v>
      </c>
      <c r="I70" s="150">
        <v>242550</v>
      </c>
      <c r="J70" s="150">
        <v>242593</v>
      </c>
      <c r="K70" s="150">
        <v>242636</v>
      </c>
      <c r="L70" s="150">
        <v>242677</v>
      </c>
      <c r="M70" s="150">
        <v>242717</v>
      </c>
      <c r="N70" s="150">
        <v>242759</v>
      </c>
      <c r="O70" s="150">
        <v>242800</v>
      </c>
      <c r="P70" s="150">
        <v>242842</v>
      </c>
      <c r="Q70" s="150">
        <v>242884</v>
      </c>
      <c r="R70" s="150">
        <v>242925</v>
      </c>
      <c r="S70" s="150">
        <v>242970</v>
      </c>
      <c r="T70" s="150">
        <v>243011</v>
      </c>
      <c r="U70" s="150">
        <v>243057</v>
      </c>
      <c r="V70" s="150">
        <v>243099</v>
      </c>
      <c r="W70" s="150">
        <v>243143</v>
      </c>
      <c r="X70" s="150">
        <v>243185</v>
      </c>
      <c r="Y70" s="150">
        <v>243230</v>
      </c>
      <c r="Z70" s="150">
        <v>243272</v>
      </c>
      <c r="AA70" s="150">
        <v>243316</v>
      </c>
      <c r="AB70" s="150">
        <v>243360</v>
      </c>
      <c r="AC70" s="150">
        <v>243405</v>
      </c>
      <c r="AD70" s="150">
        <v>243450</v>
      </c>
      <c r="AE70" s="150">
        <v>243494</v>
      </c>
    </row>
    <row r="71" spans="2:31" x14ac:dyDescent="0.2">
      <c r="B71" s="2"/>
      <c r="C71" s="2"/>
      <c r="D71" s="2"/>
      <c r="E71" s="2"/>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row>
    <row r="72" spans="2:31" x14ac:dyDescent="0.2">
      <c r="B72" s="2" t="s">
        <v>37</v>
      </c>
      <c r="C72" s="2" t="s">
        <v>460</v>
      </c>
      <c r="D72" s="2" t="s">
        <v>425</v>
      </c>
      <c r="E72" s="2" t="s">
        <v>420</v>
      </c>
      <c r="F72" s="150">
        <v>214740</v>
      </c>
      <c r="G72" s="150">
        <v>261009</v>
      </c>
      <c r="H72" s="150">
        <v>359676</v>
      </c>
      <c r="I72" s="150">
        <v>415031</v>
      </c>
      <c r="J72" s="150">
        <v>469180</v>
      </c>
      <c r="K72" s="150">
        <v>529044</v>
      </c>
      <c r="L72" s="150">
        <v>573806</v>
      </c>
      <c r="M72" s="150">
        <v>617659</v>
      </c>
      <c r="N72" s="150">
        <v>660274</v>
      </c>
      <c r="O72" s="150">
        <v>702613</v>
      </c>
      <c r="P72" s="150">
        <v>744773</v>
      </c>
      <c r="Q72" s="150">
        <v>786727</v>
      </c>
      <c r="R72" s="150">
        <v>828540</v>
      </c>
      <c r="S72" s="150">
        <v>871110</v>
      </c>
      <c r="T72" s="150">
        <v>912238</v>
      </c>
      <c r="U72" s="150">
        <v>954217</v>
      </c>
      <c r="V72" s="150">
        <v>995983</v>
      </c>
      <c r="W72" s="150">
        <v>1037338</v>
      </c>
      <c r="X72" s="150">
        <v>1079147</v>
      </c>
      <c r="Y72" s="150">
        <v>1120635</v>
      </c>
      <c r="Z72" s="150">
        <v>1161315</v>
      </c>
      <c r="AA72" s="150">
        <v>1202083</v>
      </c>
      <c r="AB72" s="150">
        <v>1242818</v>
      </c>
      <c r="AC72" s="150">
        <v>1283368</v>
      </c>
      <c r="AD72" s="150">
        <v>1324705</v>
      </c>
      <c r="AE72" s="150">
        <v>1373497</v>
      </c>
    </row>
    <row r="73" spans="2:31" x14ac:dyDescent="0.2">
      <c r="B73" s="2" t="s">
        <v>37</v>
      </c>
      <c r="C73" s="2" t="s">
        <v>460</v>
      </c>
      <c r="D73" s="2" t="s">
        <v>426</v>
      </c>
      <c r="E73" s="2" t="s">
        <v>420</v>
      </c>
      <c r="F73" s="150">
        <v>9582</v>
      </c>
      <c r="G73" s="150">
        <v>12931</v>
      </c>
      <c r="H73" s="150">
        <v>20397</v>
      </c>
      <c r="I73" s="150">
        <v>24580</v>
      </c>
      <c r="J73" s="150">
        <v>29114</v>
      </c>
      <c r="K73" s="150">
        <v>33708</v>
      </c>
      <c r="L73" s="150">
        <v>37142</v>
      </c>
      <c r="M73" s="150">
        <v>40503</v>
      </c>
      <c r="N73" s="150">
        <v>43773</v>
      </c>
      <c r="O73" s="150">
        <v>47019</v>
      </c>
      <c r="P73" s="150">
        <v>50252</v>
      </c>
      <c r="Q73" s="150">
        <v>53468</v>
      </c>
      <c r="R73" s="150">
        <v>56674</v>
      </c>
      <c r="S73" s="150">
        <v>59937</v>
      </c>
      <c r="T73" s="150">
        <v>63091</v>
      </c>
      <c r="U73" s="150">
        <v>66310</v>
      </c>
      <c r="V73" s="150">
        <v>69512</v>
      </c>
      <c r="W73" s="150">
        <v>72684</v>
      </c>
      <c r="X73" s="150">
        <v>75890</v>
      </c>
      <c r="Y73" s="150">
        <v>79071</v>
      </c>
      <c r="Z73" s="150">
        <v>82189</v>
      </c>
      <c r="AA73" s="150">
        <v>85313</v>
      </c>
      <c r="AB73" s="150">
        <v>88438</v>
      </c>
      <c r="AC73" s="150">
        <v>91546</v>
      </c>
      <c r="AD73" s="150">
        <v>94713</v>
      </c>
      <c r="AE73" s="150">
        <v>98458</v>
      </c>
    </row>
    <row r="74" spans="2:31" x14ac:dyDescent="0.2">
      <c r="B74" s="2" t="s">
        <v>37</v>
      </c>
      <c r="C74" s="2" t="s">
        <v>460</v>
      </c>
      <c r="D74" s="2" t="s">
        <v>427</v>
      </c>
      <c r="E74" s="2" t="s">
        <v>420</v>
      </c>
      <c r="F74" s="150">
        <v>9582</v>
      </c>
      <c r="G74" s="150">
        <v>12931</v>
      </c>
      <c r="H74" s="150">
        <v>20397</v>
      </c>
      <c r="I74" s="150">
        <v>24580</v>
      </c>
      <c r="J74" s="150">
        <v>29114</v>
      </c>
      <c r="K74" s="150">
        <v>33708</v>
      </c>
      <c r="L74" s="150">
        <v>37142</v>
      </c>
      <c r="M74" s="150">
        <v>40503</v>
      </c>
      <c r="N74" s="150">
        <v>43773</v>
      </c>
      <c r="O74" s="150">
        <v>47019</v>
      </c>
      <c r="P74" s="150">
        <v>50252</v>
      </c>
      <c r="Q74" s="150">
        <v>53468</v>
      </c>
      <c r="R74" s="150">
        <v>56674</v>
      </c>
      <c r="S74" s="150">
        <v>59937</v>
      </c>
      <c r="T74" s="150">
        <v>63091</v>
      </c>
      <c r="U74" s="150">
        <v>66310</v>
      </c>
      <c r="V74" s="150">
        <v>69512</v>
      </c>
      <c r="W74" s="150">
        <v>72684</v>
      </c>
      <c r="X74" s="150">
        <v>75890</v>
      </c>
      <c r="Y74" s="150">
        <v>79071</v>
      </c>
      <c r="Z74" s="150">
        <v>82189</v>
      </c>
      <c r="AA74" s="150">
        <v>85313</v>
      </c>
      <c r="AB74" s="150">
        <v>88438</v>
      </c>
      <c r="AC74" s="150">
        <v>91546</v>
      </c>
      <c r="AD74" s="150">
        <v>94713</v>
      </c>
      <c r="AE74" s="150">
        <v>98458</v>
      </c>
    </row>
    <row r="75" spans="2:31" x14ac:dyDescent="0.2">
      <c r="B75" s="2" t="s">
        <v>37</v>
      </c>
      <c r="C75" s="2" t="s">
        <v>460</v>
      </c>
      <c r="D75" s="2" t="s">
        <v>428</v>
      </c>
      <c r="E75" s="2" t="s">
        <v>243</v>
      </c>
      <c r="F75" s="150">
        <v>378095</v>
      </c>
      <c r="G75" s="150">
        <v>347089</v>
      </c>
      <c r="H75" s="150">
        <v>316013</v>
      </c>
      <c r="I75" s="150">
        <v>284870</v>
      </c>
      <c r="J75" s="150">
        <v>253659</v>
      </c>
      <c r="K75" s="150">
        <v>222377</v>
      </c>
      <c r="L75" s="150">
        <v>214196</v>
      </c>
      <c r="M75" s="150">
        <v>205996</v>
      </c>
      <c r="N75" s="150">
        <v>197780</v>
      </c>
      <c r="O75" s="150">
        <v>189544</v>
      </c>
      <c r="P75" s="150">
        <v>181292</v>
      </c>
      <c r="Q75" s="150">
        <v>173021</v>
      </c>
      <c r="R75" s="150">
        <v>164731</v>
      </c>
      <c r="S75" s="150">
        <v>156424</v>
      </c>
      <c r="T75" s="150">
        <v>148099</v>
      </c>
      <c r="U75" s="150">
        <v>139753</v>
      </c>
      <c r="V75" s="150">
        <v>131389</v>
      </c>
      <c r="W75" s="150">
        <v>123008</v>
      </c>
      <c r="X75" s="150">
        <v>114608</v>
      </c>
      <c r="Y75" s="150">
        <v>106189</v>
      </c>
      <c r="Z75" s="150">
        <v>97752</v>
      </c>
      <c r="AA75" s="150">
        <v>89295</v>
      </c>
      <c r="AB75" s="150">
        <v>80820</v>
      </c>
      <c r="AC75" s="150">
        <v>72324</v>
      </c>
      <c r="AD75" s="150">
        <v>63810</v>
      </c>
      <c r="AE75" s="150">
        <v>55277</v>
      </c>
    </row>
    <row r="76" spans="2:31" x14ac:dyDescent="0.2">
      <c r="B76" s="2" t="s">
        <v>37</v>
      </c>
      <c r="C76" s="2" t="s">
        <v>460</v>
      </c>
      <c r="D76" s="2" t="s">
        <v>429</v>
      </c>
      <c r="E76" s="2" t="s">
        <v>243</v>
      </c>
      <c r="F76" s="150">
        <v>378095</v>
      </c>
      <c r="G76" s="150">
        <v>347089</v>
      </c>
      <c r="H76" s="150">
        <v>316013</v>
      </c>
      <c r="I76" s="150">
        <v>284870</v>
      </c>
      <c r="J76" s="150">
        <v>253659</v>
      </c>
      <c r="K76" s="150">
        <v>222377</v>
      </c>
      <c r="L76" s="150">
        <v>214196</v>
      </c>
      <c r="M76" s="150">
        <v>205996</v>
      </c>
      <c r="N76" s="150">
        <v>197780</v>
      </c>
      <c r="O76" s="150">
        <v>189544</v>
      </c>
      <c r="P76" s="150">
        <v>181292</v>
      </c>
      <c r="Q76" s="150">
        <v>173021</v>
      </c>
      <c r="R76" s="150">
        <v>164731</v>
      </c>
      <c r="S76" s="150">
        <v>156424</v>
      </c>
      <c r="T76" s="150">
        <v>148099</v>
      </c>
      <c r="U76" s="150">
        <v>139753</v>
      </c>
      <c r="V76" s="150">
        <v>131389</v>
      </c>
      <c r="W76" s="150">
        <v>123008</v>
      </c>
      <c r="X76" s="150">
        <v>114608</v>
      </c>
      <c r="Y76" s="150">
        <v>106189</v>
      </c>
      <c r="Z76" s="150">
        <v>97752</v>
      </c>
      <c r="AA76" s="150">
        <v>89295</v>
      </c>
      <c r="AB76" s="150">
        <v>80820</v>
      </c>
      <c r="AC76" s="150">
        <v>72324</v>
      </c>
      <c r="AD76" s="150">
        <v>63810</v>
      </c>
      <c r="AE76" s="150">
        <v>55277</v>
      </c>
    </row>
    <row r="77" spans="2:31" x14ac:dyDescent="0.2">
      <c r="B77" s="2" t="s">
        <v>37</v>
      </c>
      <c r="C77" s="2" t="s">
        <v>460</v>
      </c>
      <c r="D77" s="2" t="s">
        <v>266</v>
      </c>
      <c r="E77" s="2" t="s">
        <v>423</v>
      </c>
      <c r="F77" s="150">
        <v>918536</v>
      </c>
      <c r="G77" s="150">
        <v>920651</v>
      </c>
      <c r="H77" s="150">
        <v>922767</v>
      </c>
      <c r="I77" s="150">
        <v>924889</v>
      </c>
      <c r="J77" s="150">
        <v>927016</v>
      </c>
      <c r="K77" s="150">
        <v>929148</v>
      </c>
      <c r="L77" s="150">
        <v>931285</v>
      </c>
      <c r="M77" s="150">
        <v>933425</v>
      </c>
      <c r="N77" s="150">
        <v>935572</v>
      </c>
      <c r="O77" s="150">
        <v>937724</v>
      </c>
      <c r="P77" s="150">
        <v>939880</v>
      </c>
      <c r="Q77" s="150">
        <v>942042</v>
      </c>
      <c r="R77" s="150">
        <v>944208</v>
      </c>
      <c r="S77" s="150">
        <v>946378</v>
      </c>
      <c r="T77" s="150">
        <v>948558</v>
      </c>
      <c r="U77" s="150">
        <v>950738</v>
      </c>
      <c r="V77" s="150">
        <v>952925</v>
      </c>
      <c r="W77" s="150">
        <v>955116</v>
      </c>
      <c r="X77" s="150">
        <v>957312</v>
      </c>
      <c r="Y77" s="150">
        <v>959513</v>
      </c>
      <c r="Z77" s="150">
        <v>961721</v>
      </c>
      <c r="AA77" s="150">
        <v>963932</v>
      </c>
      <c r="AB77" s="150">
        <v>966152</v>
      </c>
      <c r="AC77" s="150">
        <v>968376</v>
      </c>
      <c r="AD77" s="150">
        <v>970601</v>
      </c>
      <c r="AE77" s="150">
        <v>972832</v>
      </c>
    </row>
    <row r="78" spans="2:31" x14ac:dyDescent="0.2">
      <c r="B78" s="2" t="s">
        <v>37</v>
      </c>
      <c r="C78" s="2" t="s">
        <v>460</v>
      </c>
      <c r="D78" s="2" t="s">
        <v>433</v>
      </c>
      <c r="E78" s="2" t="s">
        <v>243</v>
      </c>
      <c r="F78" s="150">
        <v>447696</v>
      </c>
      <c r="G78" s="150">
        <v>410984</v>
      </c>
      <c r="H78" s="150">
        <v>374185</v>
      </c>
      <c r="I78" s="150">
        <v>337309</v>
      </c>
      <c r="J78" s="150">
        <v>300353</v>
      </c>
      <c r="K78" s="150">
        <v>263314</v>
      </c>
      <c r="L78" s="150">
        <v>253628</v>
      </c>
      <c r="M78" s="150">
        <v>243917</v>
      </c>
      <c r="N78" s="150">
        <v>234190</v>
      </c>
      <c r="O78" s="150">
        <v>224437</v>
      </c>
      <c r="P78" s="150">
        <v>214668</v>
      </c>
      <c r="Q78" s="150">
        <v>204872</v>
      </c>
      <c r="R78" s="150">
        <v>195056</v>
      </c>
      <c r="S78" s="150">
        <v>185219</v>
      </c>
      <c r="T78" s="150">
        <v>175362</v>
      </c>
      <c r="U78" s="150">
        <v>165480</v>
      </c>
      <c r="V78" s="150">
        <v>155577</v>
      </c>
      <c r="W78" s="150">
        <v>145653</v>
      </c>
      <c r="X78" s="150">
        <v>135707</v>
      </c>
      <c r="Y78" s="150">
        <v>125737</v>
      </c>
      <c r="Z78" s="150">
        <v>115747</v>
      </c>
      <c r="AA78" s="150">
        <v>105733</v>
      </c>
      <c r="AB78" s="150">
        <v>95698</v>
      </c>
      <c r="AC78" s="150">
        <v>85638</v>
      </c>
      <c r="AD78" s="150">
        <v>75559</v>
      </c>
      <c r="AE78" s="150">
        <v>65455</v>
      </c>
    </row>
    <row r="79" spans="2:31" x14ac:dyDescent="0.2">
      <c r="B79" s="2" t="s">
        <v>37</v>
      </c>
      <c r="C79" s="2" t="s">
        <v>460</v>
      </c>
      <c r="D79" s="2" t="s">
        <v>435</v>
      </c>
      <c r="E79" s="2" t="s">
        <v>421</v>
      </c>
      <c r="F79" s="150">
        <v>4044189</v>
      </c>
      <c r="G79" s="150">
        <v>4074662</v>
      </c>
      <c r="H79" s="150">
        <v>4062460</v>
      </c>
      <c r="I79" s="150">
        <v>4067716</v>
      </c>
      <c r="J79" s="150">
        <v>4079272</v>
      </c>
      <c r="K79" s="150">
        <v>4090421</v>
      </c>
      <c r="L79" s="150">
        <v>4078294</v>
      </c>
      <c r="M79" s="150">
        <v>4066823</v>
      </c>
      <c r="N79" s="150">
        <v>4056242</v>
      </c>
      <c r="O79" s="150">
        <v>4045877</v>
      </c>
      <c r="P79" s="150">
        <v>4035691</v>
      </c>
      <c r="Q79" s="150">
        <v>4025671</v>
      </c>
      <c r="R79" s="150">
        <v>4015785</v>
      </c>
      <c r="S79" s="150">
        <v>4005450</v>
      </c>
      <c r="T79" s="150">
        <v>3996125</v>
      </c>
      <c r="U79" s="150">
        <v>3986287</v>
      </c>
      <c r="V79" s="150">
        <v>3976621</v>
      </c>
      <c r="W79" s="150">
        <v>3967253</v>
      </c>
      <c r="X79" s="150">
        <v>3957647</v>
      </c>
      <c r="Y79" s="150">
        <v>3948303</v>
      </c>
      <c r="Z79" s="150">
        <v>3939547</v>
      </c>
      <c r="AA79" s="150">
        <v>3930769</v>
      </c>
      <c r="AB79" s="150">
        <v>3922069</v>
      </c>
      <c r="AC79" s="150">
        <v>3913539</v>
      </c>
      <c r="AD79" s="150">
        <v>3904535</v>
      </c>
      <c r="AE79" s="150">
        <v>3890519</v>
      </c>
    </row>
    <row r="80" spans="2:31" x14ac:dyDescent="0.2">
      <c r="B80" s="2" t="s">
        <v>37</v>
      </c>
      <c r="C80" s="2" t="s">
        <v>460</v>
      </c>
      <c r="D80" s="2" t="s">
        <v>436</v>
      </c>
      <c r="E80" s="2" t="s">
        <v>421</v>
      </c>
      <c r="F80" s="150">
        <v>4044189</v>
      </c>
      <c r="G80" s="150">
        <v>4074662</v>
      </c>
      <c r="H80" s="150">
        <v>4062460</v>
      </c>
      <c r="I80" s="150">
        <v>4067716</v>
      </c>
      <c r="J80" s="150">
        <v>4079272</v>
      </c>
      <c r="K80" s="150">
        <v>4090421</v>
      </c>
      <c r="L80" s="150">
        <v>4078294</v>
      </c>
      <c r="M80" s="150">
        <v>4066823</v>
      </c>
      <c r="N80" s="150">
        <v>4056242</v>
      </c>
      <c r="O80" s="150">
        <v>4045877</v>
      </c>
      <c r="P80" s="150">
        <v>4035691</v>
      </c>
      <c r="Q80" s="150">
        <v>4025671</v>
      </c>
      <c r="R80" s="150">
        <v>4015785</v>
      </c>
      <c r="S80" s="150">
        <v>4005450</v>
      </c>
      <c r="T80" s="150">
        <v>3996125</v>
      </c>
      <c r="U80" s="150">
        <v>3986287</v>
      </c>
      <c r="V80" s="150">
        <v>3976621</v>
      </c>
      <c r="W80" s="150">
        <v>3967253</v>
      </c>
      <c r="X80" s="150">
        <v>3957647</v>
      </c>
      <c r="Y80" s="150">
        <v>3948303</v>
      </c>
      <c r="Z80" s="150">
        <v>3939547</v>
      </c>
      <c r="AA80" s="150">
        <v>3930769</v>
      </c>
      <c r="AB80" s="150">
        <v>3922069</v>
      </c>
      <c r="AC80" s="150">
        <v>3913539</v>
      </c>
      <c r="AD80" s="150">
        <v>3904535</v>
      </c>
      <c r="AE80" s="150">
        <v>3890519</v>
      </c>
    </row>
    <row r="81" spans="2:31" x14ac:dyDescent="0.2">
      <c r="B81" s="2" t="s">
        <v>37</v>
      </c>
      <c r="C81" s="2" t="s">
        <v>460</v>
      </c>
      <c r="D81" s="2" t="s">
        <v>422</v>
      </c>
      <c r="E81" s="2" t="s">
        <v>422</v>
      </c>
      <c r="F81" s="150">
        <v>200380</v>
      </c>
      <c r="G81" s="150">
        <v>184014</v>
      </c>
      <c r="H81" s="150">
        <v>167601</v>
      </c>
      <c r="I81" s="150">
        <v>151139</v>
      </c>
      <c r="J81" s="150">
        <v>134628</v>
      </c>
      <c r="K81" s="150">
        <v>118068</v>
      </c>
      <c r="L81" s="150">
        <v>113767</v>
      </c>
      <c r="M81" s="150">
        <v>109452</v>
      </c>
      <c r="N81" s="150">
        <v>105125</v>
      </c>
      <c r="O81" s="150">
        <v>100785</v>
      </c>
      <c r="P81" s="150">
        <v>96432</v>
      </c>
      <c r="Q81" s="150">
        <v>92067</v>
      </c>
      <c r="R81" s="150">
        <v>87686</v>
      </c>
      <c r="S81" s="150">
        <v>83296</v>
      </c>
      <c r="T81" s="150">
        <v>78890</v>
      </c>
      <c r="U81" s="150">
        <v>74473</v>
      </c>
      <c r="V81" s="150">
        <v>70041</v>
      </c>
      <c r="W81" s="150">
        <v>65597</v>
      </c>
      <c r="X81" s="150">
        <v>61138</v>
      </c>
      <c r="Y81" s="150">
        <v>56669</v>
      </c>
      <c r="Z81" s="150">
        <v>52185</v>
      </c>
      <c r="AA81" s="150">
        <v>47687</v>
      </c>
      <c r="AB81" s="150">
        <v>43175</v>
      </c>
      <c r="AC81" s="150">
        <v>38652</v>
      </c>
      <c r="AD81" s="150">
        <v>34115</v>
      </c>
      <c r="AE81" s="150">
        <v>29562</v>
      </c>
    </row>
    <row r="82" spans="2:31" x14ac:dyDescent="0.2">
      <c r="B82" s="2" t="s">
        <v>37</v>
      </c>
      <c r="C82" s="2" t="s">
        <v>460</v>
      </c>
      <c r="D82" s="2" t="s">
        <v>437</v>
      </c>
      <c r="E82" s="2" t="s">
        <v>421</v>
      </c>
      <c r="F82" s="150">
        <v>547734</v>
      </c>
      <c r="G82" s="150">
        <v>546604</v>
      </c>
      <c r="H82" s="150">
        <v>547132</v>
      </c>
      <c r="I82" s="150">
        <v>563161</v>
      </c>
      <c r="J82" s="150">
        <v>569546</v>
      </c>
      <c r="K82" s="150">
        <v>575856</v>
      </c>
      <c r="L82" s="150">
        <v>574150</v>
      </c>
      <c r="M82" s="150">
        <v>572536</v>
      </c>
      <c r="N82" s="150">
        <v>571046</v>
      </c>
      <c r="O82" s="150">
        <v>569586</v>
      </c>
      <c r="P82" s="150">
        <v>568153</v>
      </c>
      <c r="Q82" s="150">
        <v>566744</v>
      </c>
      <c r="R82" s="150">
        <v>565350</v>
      </c>
      <c r="S82" s="150">
        <v>563895</v>
      </c>
      <c r="T82" s="150">
        <v>562582</v>
      </c>
      <c r="U82" s="150">
        <v>561197</v>
      </c>
      <c r="V82" s="150">
        <v>559837</v>
      </c>
      <c r="W82" s="150">
        <v>558519</v>
      </c>
      <c r="X82" s="150">
        <v>557165</v>
      </c>
      <c r="Y82" s="150">
        <v>555851</v>
      </c>
      <c r="Z82" s="150">
        <v>554617</v>
      </c>
      <c r="AA82" s="150">
        <v>553383</v>
      </c>
      <c r="AB82" s="150">
        <v>552156</v>
      </c>
      <c r="AC82" s="150">
        <v>550955</v>
      </c>
      <c r="AD82" s="150">
        <v>549689</v>
      </c>
      <c r="AE82" s="150">
        <v>547712</v>
      </c>
    </row>
    <row r="83" spans="2:31" x14ac:dyDescent="0.2">
      <c r="B83" s="2" t="s">
        <v>37</v>
      </c>
      <c r="C83" s="2" t="s">
        <v>460</v>
      </c>
      <c r="D83" s="2" t="s">
        <v>438</v>
      </c>
      <c r="E83" s="2" t="s">
        <v>421</v>
      </c>
      <c r="F83" s="150">
        <v>547734</v>
      </c>
      <c r="G83" s="150">
        <v>546604</v>
      </c>
      <c r="H83" s="150">
        <v>547132</v>
      </c>
      <c r="I83" s="150">
        <v>563161</v>
      </c>
      <c r="J83" s="150">
        <v>569546</v>
      </c>
      <c r="K83" s="150">
        <v>575856</v>
      </c>
      <c r="L83" s="150">
        <v>574150</v>
      </c>
      <c r="M83" s="150">
        <v>572536</v>
      </c>
      <c r="N83" s="150">
        <v>571046</v>
      </c>
      <c r="O83" s="150">
        <v>569586</v>
      </c>
      <c r="P83" s="150">
        <v>568153</v>
      </c>
      <c r="Q83" s="150">
        <v>566744</v>
      </c>
      <c r="R83" s="150">
        <v>565350</v>
      </c>
      <c r="S83" s="150">
        <v>563895</v>
      </c>
      <c r="T83" s="150">
        <v>562582</v>
      </c>
      <c r="U83" s="150">
        <v>561197</v>
      </c>
      <c r="V83" s="150">
        <v>559837</v>
      </c>
      <c r="W83" s="150">
        <v>558519</v>
      </c>
      <c r="X83" s="150">
        <v>557165</v>
      </c>
      <c r="Y83" s="150">
        <v>555851</v>
      </c>
      <c r="Z83" s="150">
        <v>554617</v>
      </c>
      <c r="AA83" s="150">
        <v>553383</v>
      </c>
      <c r="AB83" s="150">
        <v>552156</v>
      </c>
      <c r="AC83" s="150">
        <v>550955</v>
      </c>
      <c r="AD83" s="150">
        <v>549689</v>
      </c>
      <c r="AE83" s="150">
        <v>547712</v>
      </c>
    </row>
    <row r="84" spans="2:31" x14ac:dyDescent="0.2">
      <c r="B84" s="2" t="s">
        <v>37</v>
      </c>
      <c r="C84" s="2" t="s">
        <v>460</v>
      </c>
      <c r="D84" s="2" t="s">
        <v>439</v>
      </c>
      <c r="E84" s="2" t="s">
        <v>420</v>
      </c>
      <c r="F84" s="150">
        <v>47933</v>
      </c>
      <c r="G84" s="150">
        <v>62096</v>
      </c>
      <c r="H84" s="150">
        <v>97924</v>
      </c>
      <c r="I84" s="150">
        <v>118007</v>
      </c>
      <c r="J84" s="150">
        <v>145590</v>
      </c>
      <c r="K84" s="150">
        <v>168563</v>
      </c>
      <c r="L84" s="150">
        <v>185729</v>
      </c>
      <c r="M84" s="150">
        <v>202545</v>
      </c>
      <c r="N84" s="150">
        <v>218883</v>
      </c>
      <c r="O84" s="150">
        <v>235114</v>
      </c>
      <c r="P84" s="150">
        <v>251282</v>
      </c>
      <c r="Q84" s="150">
        <v>267364</v>
      </c>
      <c r="R84" s="150">
        <v>283394</v>
      </c>
      <c r="S84" s="150">
        <v>299716</v>
      </c>
      <c r="T84" s="150">
        <v>315483</v>
      </c>
      <c r="U84" s="150">
        <v>331573</v>
      </c>
      <c r="V84" s="150">
        <v>347585</v>
      </c>
      <c r="W84" s="150">
        <v>363440</v>
      </c>
      <c r="X84" s="150">
        <v>379467</v>
      </c>
      <c r="Y84" s="150">
        <v>395371</v>
      </c>
      <c r="Z84" s="150">
        <v>410965</v>
      </c>
      <c r="AA84" s="150">
        <v>426591</v>
      </c>
      <c r="AB84" s="150">
        <v>442207</v>
      </c>
      <c r="AC84" s="150">
        <v>457750</v>
      </c>
      <c r="AD84" s="150">
        <v>473595</v>
      </c>
      <c r="AE84" s="150">
        <v>492307</v>
      </c>
    </row>
    <row r="85" spans="2:31" x14ac:dyDescent="0.2">
      <c r="B85" s="2" t="s">
        <v>37</v>
      </c>
      <c r="C85" s="2" t="s">
        <v>460</v>
      </c>
      <c r="D85" s="2" t="s">
        <v>440</v>
      </c>
      <c r="E85" s="2" t="s">
        <v>423</v>
      </c>
      <c r="F85" s="150">
        <v>242425</v>
      </c>
      <c r="G85" s="150">
        <v>242468</v>
      </c>
      <c r="H85" s="150">
        <v>242508</v>
      </c>
      <c r="I85" s="150">
        <v>242550</v>
      </c>
      <c r="J85" s="150">
        <v>242593</v>
      </c>
      <c r="K85" s="150">
        <v>242636</v>
      </c>
      <c r="L85" s="150">
        <v>242677</v>
      </c>
      <c r="M85" s="150">
        <v>242717</v>
      </c>
      <c r="N85" s="150">
        <v>242758</v>
      </c>
      <c r="O85" s="150">
        <v>242802</v>
      </c>
      <c r="P85" s="150">
        <v>242842</v>
      </c>
      <c r="Q85" s="150">
        <v>242884</v>
      </c>
      <c r="R85" s="150">
        <v>242926</v>
      </c>
      <c r="S85" s="150">
        <v>242970</v>
      </c>
      <c r="T85" s="150">
        <v>243010</v>
      </c>
      <c r="U85" s="150">
        <v>243055</v>
      </c>
      <c r="V85" s="150">
        <v>243099</v>
      </c>
      <c r="W85" s="150">
        <v>243141</v>
      </c>
      <c r="X85" s="150">
        <v>243185</v>
      </c>
      <c r="Y85" s="150">
        <v>243230</v>
      </c>
      <c r="Z85" s="150">
        <v>243272</v>
      </c>
      <c r="AA85" s="150">
        <v>243315</v>
      </c>
      <c r="AB85" s="150">
        <v>243360</v>
      </c>
      <c r="AC85" s="150">
        <v>243405</v>
      </c>
      <c r="AD85" s="150">
        <v>243452</v>
      </c>
      <c r="AE85" s="150">
        <v>243495</v>
      </c>
    </row>
    <row r="86" spans="2:31" x14ac:dyDescent="0.2">
      <c r="B86" s="2"/>
      <c r="C86" s="2"/>
      <c r="D86" s="2"/>
      <c r="E86" s="2"/>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row>
    <row r="87" spans="2:31" x14ac:dyDescent="0.2">
      <c r="B87" s="2" t="s">
        <v>41</v>
      </c>
      <c r="C87" s="2" t="s">
        <v>460</v>
      </c>
      <c r="D87" s="2" t="s">
        <v>425</v>
      </c>
      <c r="E87" s="2" t="s">
        <v>420</v>
      </c>
      <c r="F87" s="150">
        <v>223363</v>
      </c>
      <c r="G87" s="150">
        <v>269572</v>
      </c>
      <c r="H87" s="150">
        <v>372431</v>
      </c>
      <c r="I87" s="150">
        <v>1345476</v>
      </c>
      <c r="J87" s="150">
        <v>2315648</v>
      </c>
      <c r="K87" s="150">
        <v>3283168</v>
      </c>
      <c r="L87" s="150">
        <v>4254380</v>
      </c>
      <c r="M87" s="150">
        <v>5226188</v>
      </c>
      <c r="N87" s="150">
        <v>6198633</v>
      </c>
      <c r="O87" s="150">
        <v>7171445</v>
      </c>
      <c r="P87" s="150">
        <v>8144206</v>
      </c>
      <c r="Q87" s="150">
        <v>8144835</v>
      </c>
      <c r="R87" s="150">
        <v>8144482</v>
      </c>
      <c r="S87" s="150">
        <v>8143416</v>
      </c>
      <c r="T87" s="150">
        <v>8141897</v>
      </c>
      <c r="U87" s="150">
        <v>8140432</v>
      </c>
      <c r="V87" s="150">
        <v>8139283</v>
      </c>
      <c r="W87" s="150">
        <v>8138782</v>
      </c>
      <c r="X87" s="150">
        <v>8139075</v>
      </c>
      <c r="Y87" s="150">
        <v>8140097</v>
      </c>
      <c r="Z87" s="150">
        <v>8141674</v>
      </c>
      <c r="AA87" s="150">
        <v>8143725</v>
      </c>
      <c r="AB87" s="150">
        <v>8145963</v>
      </c>
      <c r="AC87" s="150">
        <v>8148202</v>
      </c>
      <c r="AD87" s="150">
        <v>8150313</v>
      </c>
      <c r="AE87" s="150">
        <v>8152092</v>
      </c>
    </row>
    <row r="88" spans="2:31" x14ac:dyDescent="0.2">
      <c r="B88" s="2" t="s">
        <v>41</v>
      </c>
      <c r="C88" s="2" t="s">
        <v>460</v>
      </c>
      <c r="D88" s="2" t="s">
        <v>426</v>
      </c>
      <c r="E88" s="2" t="s">
        <v>420</v>
      </c>
      <c r="F88" s="150">
        <v>9582</v>
      </c>
      <c r="G88" s="150">
        <v>12931</v>
      </c>
      <c r="H88" s="150">
        <v>20397</v>
      </c>
      <c r="I88" s="150">
        <v>91003</v>
      </c>
      <c r="J88" s="150">
        <v>161758</v>
      </c>
      <c r="K88" s="150">
        <v>232658</v>
      </c>
      <c r="L88" s="150">
        <v>303701</v>
      </c>
      <c r="M88" s="150">
        <v>374894</v>
      </c>
      <c r="N88" s="150">
        <v>446235</v>
      </c>
      <c r="O88" s="150">
        <v>517723</v>
      </c>
      <c r="P88" s="150">
        <v>589360</v>
      </c>
      <c r="Q88" s="150">
        <v>589975</v>
      </c>
      <c r="R88" s="150">
        <v>590591</v>
      </c>
      <c r="S88" s="150">
        <v>591212</v>
      </c>
      <c r="T88" s="150">
        <v>591835</v>
      </c>
      <c r="U88" s="150">
        <v>592462</v>
      </c>
      <c r="V88" s="150">
        <v>593087</v>
      </c>
      <c r="W88" s="150">
        <v>593715</v>
      </c>
      <c r="X88" s="150">
        <v>594347</v>
      </c>
      <c r="Y88" s="150">
        <v>594980</v>
      </c>
      <c r="Z88" s="150">
        <v>595610</v>
      </c>
      <c r="AA88" s="150">
        <v>596248</v>
      </c>
      <c r="AB88" s="150">
        <v>596886</v>
      </c>
      <c r="AC88" s="150">
        <v>597523</v>
      </c>
      <c r="AD88" s="150">
        <v>598164</v>
      </c>
      <c r="AE88" s="150">
        <v>598807</v>
      </c>
    </row>
    <row r="89" spans="2:31" x14ac:dyDescent="0.2">
      <c r="B89" s="2" t="s">
        <v>41</v>
      </c>
      <c r="C89" s="2" t="s">
        <v>460</v>
      </c>
      <c r="D89" s="2" t="s">
        <v>427</v>
      </c>
      <c r="E89" s="2" t="s">
        <v>420</v>
      </c>
      <c r="F89" s="150">
        <v>9582</v>
      </c>
      <c r="G89" s="150">
        <v>12931</v>
      </c>
      <c r="H89" s="150">
        <v>20397</v>
      </c>
      <c r="I89" s="150">
        <v>91003</v>
      </c>
      <c r="J89" s="150">
        <v>161758</v>
      </c>
      <c r="K89" s="150">
        <v>232658</v>
      </c>
      <c r="L89" s="150">
        <v>303701</v>
      </c>
      <c r="M89" s="150">
        <v>374894</v>
      </c>
      <c r="N89" s="150">
        <v>446235</v>
      </c>
      <c r="O89" s="150">
        <v>517723</v>
      </c>
      <c r="P89" s="150">
        <v>589360</v>
      </c>
      <c r="Q89" s="150">
        <v>589975</v>
      </c>
      <c r="R89" s="150">
        <v>590591</v>
      </c>
      <c r="S89" s="150">
        <v>591212</v>
      </c>
      <c r="T89" s="150">
        <v>591835</v>
      </c>
      <c r="U89" s="150">
        <v>592462</v>
      </c>
      <c r="V89" s="150">
        <v>593087</v>
      </c>
      <c r="W89" s="150">
        <v>593715</v>
      </c>
      <c r="X89" s="150">
        <v>594347</v>
      </c>
      <c r="Y89" s="150">
        <v>594980</v>
      </c>
      <c r="Z89" s="150">
        <v>595610</v>
      </c>
      <c r="AA89" s="150">
        <v>596248</v>
      </c>
      <c r="AB89" s="150">
        <v>596886</v>
      </c>
      <c r="AC89" s="150">
        <v>597523</v>
      </c>
      <c r="AD89" s="150">
        <v>598164</v>
      </c>
      <c r="AE89" s="150">
        <v>598807</v>
      </c>
    </row>
    <row r="90" spans="2:31" x14ac:dyDescent="0.2">
      <c r="B90" s="2" t="s">
        <v>41</v>
      </c>
      <c r="C90" s="2" t="s">
        <v>460</v>
      </c>
      <c r="D90" s="2" t="s">
        <v>428</v>
      </c>
      <c r="E90" s="2" t="s">
        <v>243</v>
      </c>
      <c r="F90" s="150">
        <v>378095</v>
      </c>
      <c r="G90" s="150">
        <v>347089</v>
      </c>
      <c r="H90" s="150">
        <v>316011</v>
      </c>
      <c r="I90" s="150">
        <v>273197</v>
      </c>
      <c r="J90" s="150">
        <v>231326</v>
      </c>
      <c r="K90" s="150">
        <v>190393</v>
      </c>
      <c r="L90" s="150">
        <v>150407</v>
      </c>
      <c r="M90" s="150">
        <v>111372</v>
      </c>
      <c r="N90" s="150">
        <v>73291</v>
      </c>
      <c r="O90" s="150">
        <v>36163</v>
      </c>
      <c r="P90" s="150">
        <v>0</v>
      </c>
      <c r="Q90" s="150">
        <v>0</v>
      </c>
      <c r="R90" s="150">
        <v>0</v>
      </c>
      <c r="S90" s="150">
        <v>0</v>
      </c>
      <c r="T90" s="150">
        <v>0</v>
      </c>
      <c r="U90" s="150">
        <v>0</v>
      </c>
      <c r="V90" s="150">
        <v>0</v>
      </c>
      <c r="W90" s="150">
        <v>0</v>
      </c>
      <c r="X90" s="150">
        <v>0</v>
      </c>
      <c r="Y90" s="150">
        <v>0</v>
      </c>
      <c r="Z90" s="150">
        <v>0</v>
      </c>
      <c r="AA90" s="150">
        <v>0</v>
      </c>
      <c r="AB90" s="150">
        <v>0</v>
      </c>
      <c r="AC90" s="150">
        <v>0</v>
      </c>
      <c r="AD90" s="150">
        <v>0</v>
      </c>
      <c r="AE90" s="150">
        <v>0</v>
      </c>
    </row>
    <row r="91" spans="2:31" x14ac:dyDescent="0.2">
      <c r="B91" s="2" t="s">
        <v>41</v>
      </c>
      <c r="C91" s="2" t="s">
        <v>460</v>
      </c>
      <c r="D91" s="2" t="s">
        <v>429</v>
      </c>
      <c r="E91" s="2" t="s">
        <v>243</v>
      </c>
      <c r="F91" s="150">
        <v>378095</v>
      </c>
      <c r="G91" s="150">
        <v>347089</v>
      </c>
      <c r="H91" s="150">
        <v>316011</v>
      </c>
      <c r="I91" s="150">
        <v>273197</v>
      </c>
      <c r="J91" s="150">
        <v>231326</v>
      </c>
      <c r="K91" s="150">
        <v>190393</v>
      </c>
      <c r="L91" s="150">
        <v>150407</v>
      </c>
      <c r="M91" s="150">
        <v>111372</v>
      </c>
      <c r="N91" s="150">
        <v>73291</v>
      </c>
      <c r="O91" s="150">
        <v>36163</v>
      </c>
      <c r="P91" s="150">
        <v>0</v>
      </c>
      <c r="Q91" s="150">
        <v>0</v>
      </c>
      <c r="R91" s="150">
        <v>0</v>
      </c>
      <c r="S91" s="150">
        <v>0</v>
      </c>
      <c r="T91" s="150">
        <v>0</v>
      </c>
      <c r="U91" s="150">
        <v>0</v>
      </c>
      <c r="V91" s="150">
        <v>0</v>
      </c>
      <c r="W91" s="150">
        <v>0</v>
      </c>
      <c r="X91" s="150">
        <v>0</v>
      </c>
      <c r="Y91" s="150">
        <v>0</v>
      </c>
      <c r="Z91" s="150">
        <v>0</v>
      </c>
      <c r="AA91" s="150">
        <v>0</v>
      </c>
      <c r="AB91" s="150">
        <v>0</v>
      </c>
      <c r="AC91" s="150">
        <v>0</v>
      </c>
      <c r="AD91" s="150">
        <v>0</v>
      </c>
      <c r="AE91" s="150">
        <v>0</v>
      </c>
    </row>
    <row r="92" spans="2:31" x14ac:dyDescent="0.2">
      <c r="B92" s="2" t="s">
        <v>41</v>
      </c>
      <c r="C92" s="2" t="s">
        <v>460</v>
      </c>
      <c r="D92" s="2" t="s">
        <v>266</v>
      </c>
      <c r="E92" s="2" t="s">
        <v>423</v>
      </c>
      <c r="F92" s="150">
        <v>918536</v>
      </c>
      <c r="G92" s="150">
        <v>920651</v>
      </c>
      <c r="H92" s="150">
        <v>922767</v>
      </c>
      <c r="I92" s="150">
        <v>843961</v>
      </c>
      <c r="J92" s="150">
        <v>764788</v>
      </c>
      <c r="K92" s="150">
        <v>685247</v>
      </c>
      <c r="L92" s="150">
        <v>605335</v>
      </c>
      <c r="M92" s="150">
        <v>525052</v>
      </c>
      <c r="N92" s="150">
        <v>444397</v>
      </c>
      <c r="O92" s="150">
        <v>363368</v>
      </c>
      <c r="P92" s="150">
        <v>281964</v>
      </c>
      <c r="Q92" s="150">
        <v>282612</v>
      </c>
      <c r="R92" s="150">
        <v>283262</v>
      </c>
      <c r="S92" s="150">
        <v>283913</v>
      </c>
      <c r="T92" s="150">
        <v>284567</v>
      </c>
      <c r="U92" s="150">
        <v>285221</v>
      </c>
      <c r="V92" s="150">
        <v>285877</v>
      </c>
      <c r="W92" s="150">
        <v>286535</v>
      </c>
      <c r="X92" s="150">
        <v>287193</v>
      </c>
      <c r="Y92" s="150">
        <v>287854</v>
      </c>
      <c r="Z92" s="150">
        <v>288517</v>
      </c>
      <c r="AA92" s="150">
        <v>289181</v>
      </c>
      <c r="AB92" s="150">
        <v>289846</v>
      </c>
      <c r="AC92" s="150">
        <v>290513</v>
      </c>
      <c r="AD92" s="150">
        <v>291182</v>
      </c>
      <c r="AE92" s="150">
        <v>291851</v>
      </c>
    </row>
    <row r="93" spans="2:31" x14ac:dyDescent="0.2">
      <c r="B93" s="2" t="s">
        <v>41</v>
      </c>
      <c r="C93" s="2" t="s">
        <v>460</v>
      </c>
      <c r="D93" s="2" t="s">
        <v>433</v>
      </c>
      <c r="E93" s="2" t="s">
        <v>243</v>
      </c>
      <c r="F93" s="150">
        <v>447697</v>
      </c>
      <c r="G93" s="150">
        <v>410982</v>
      </c>
      <c r="H93" s="150">
        <v>374185</v>
      </c>
      <c r="I93" s="150">
        <v>335002</v>
      </c>
      <c r="J93" s="150">
        <v>293662</v>
      </c>
      <c r="K93" s="150">
        <v>250163</v>
      </c>
      <c r="L93" s="150">
        <v>204493</v>
      </c>
      <c r="M93" s="150">
        <v>156649</v>
      </c>
      <c r="N93" s="150">
        <v>106623</v>
      </c>
      <c r="O93" s="150">
        <v>54407</v>
      </c>
      <c r="P93" s="150">
        <v>0</v>
      </c>
      <c r="Q93" s="150">
        <v>0</v>
      </c>
      <c r="R93" s="150">
        <v>0</v>
      </c>
      <c r="S93" s="150">
        <v>0</v>
      </c>
      <c r="T93" s="150">
        <v>0</v>
      </c>
      <c r="U93" s="150">
        <v>0</v>
      </c>
      <c r="V93" s="150">
        <v>0</v>
      </c>
      <c r="W93" s="150">
        <v>0</v>
      </c>
      <c r="X93" s="150">
        <v>0</v>
      </c>
      <c r="Y93" s="150">
        <v>0</v>
      </c>
      <c r="Z93" s="150">
        <v>0</v>
      </c>
      <c r="AA93" s="150">
        <v>0</v>
      </c>
      <c r="AB93" s="150">
        <v>0</v>
      </c>
      <c r="AC93" s="150">
        <v>0</v>
      </c>
      <c r="AD93" s="150">
        <v>0</v>
      </c>
      <c r="AE93" s="150">
        <v>0</v>
      </c>
    </row>
    <row r="94" spans="2:31" x14ac:dyDescent="0.2">
      <c r="B94" s="2" t="s">
        <v>41</v>
      </c>
      <c r="C94" s="2" t="s">
        <v>460</v>
      </c>
      <c r="D94" s="2" t="s">
        <v>435</v>
      </c>
      <c r="E94" s="2" t="s">
        <v>421</v>
      </c>
      <c r="F94" s="150">
        <v>4044193</v>
      </c>
      <c r="G94" s="150">
        <v>4074662</v>
      </c>
      <c r="H94" s="150">
        <v>4062460</v>
      </c>
      <c r="I94" s="150">
        <v>3617932</v>
      </c>
      <c r="J94" s="150">
        <v>3155433</v>
      </c>
      <c r="K94" s="150">
        <v>2674897</v>
      </c>
      <c r="L94" s="150">
        <v>2176278</v>
      </c>
      <c r="M94" s="150">
        <v>1659528</v>
      </c>
      <c r="N94" s="150">
        <v>1124605</v>
      </c>
      <c r="O94" s="150">
        <v>571443</v>
      </c>
      <c r="P94" s="150">
        <v>0</v>
      </c>
      <c r="Q94" s="150">
        <v>0</v>
      </c>
      <c r="R94" s="150">
        <v>0</v>
      </c>
      <c r="S94" s="150">
        <v>0</v>
      </c>
      <c r="T94" s="150">
        <v>0</v>
      </c>
      <c r="U94" s="150">
        <v>0</v>
      </c>
      <c r="V94" s="150">
        <v>0</v>
      </c>
      <c r="W94" s="150">
        <v>0</v>
      </c>
      <c r="X94" s="150">
        <v>0</v>
      </c>
      <c r="Y94" s="150">
        <v>0</v>
      </c>
      <c r="Z94" s="150">
        <v>0</v>
      </c>
      <c r="AA94" s="150">
        <v>0</v>
      </c>
      <c r="AB94" s="150">
        <v>0</v>
      </c>
      <c r="AC94" s="150">
        <v>0</v>
      </c>
      <c r="AD94" s="150">
        <v>0</v>
      </c>
      <c r="AE94" s="150">
        <v>0</v>
      </c>
    </row>
    <row r="95" spans="2:31" x14ac:dyDescent="0.2">
      <c r="B95" s="2" t="s">
        <v>41</v>
      </c>
      <c r="C95" s="2" t="s">
        <v>460</v>
      </c>
      <c r="D95" s="2" t="s">
        <v>436</v>
      </c>
      <c r="E95" s="2" t="s">
        <v>421</v>
      </c>
      <c r="F95" s="150">
        <v>4044193</v>
      </c>
      <c r="G95" s="150">
        <v>4074662</v>
      </c>
      <c r="H95" s="150">
        <v>4062460</v>
      </c>
      <c r="I95" s="150">
        <v>3617932</v>
      </c>
      <c r="J95" s="150">
        <v>3155433</v>
      </c>
      <c r="K95" s="150">
        <v>2674897</v>
      </c>
      <c r="L95" s="150">
        <v>2176278</v>
      </c>
      <c r="M95" s="150">
        <v>1659528</v>
      </c>
      <c r="N95" s="150">
        <v>1124605</v>
      </c>
      <c r="O95" s="150">
        <v>571443</v>
      </c>
      <c r="P95" s="150">
        <v>0</v>
      </c>
      <c r="Q95" s="150">
        <v>0</v>
      </c>
      <c r="R95" s="150">
        <v>0</v>
      </c>
      <c r="S95" s="150">
        <v>0</v>
      </c>
      <c r="T95" s="150">
        <v>0</v>
      </c>
      <c r="U95" s="150">
        <v>0</v>
      </c>
      <c r="V95" s="150">
        <v>0</v>
      </c>
      <c r="W95" s="150">
        <v>0</v>
      </c>
      <c r="X95" s="150">
        <v>0</v>
      </c>
      <c r="Y95" s="150">
        <v>0</v>
      </c>
      <c r="Z95" s="150">
        <v>0</v>
      </c>
      <c r="AA95" s="150">
        <v>0</v>
      </c>
      <c r="AB95" s="150">
        <v>0</v>
      </c>
      <c r="AC95" s="150">
        <v>0</v>
      </c>
      <c r="AD95" s="150">
        <v>0</v>
      </c>
      <c r="AE95" s="150">
        <v>0</v>
      </c>
    </row>
    <row r="96" spans="2:31" x14ac:dyDescent="0.2">
      <c r="B96" s="2" t="s">
        <v>41</v>
      </c>
      <c r="C96" s="2" t="s">
        <v>460</v>
      </c>
      <c r="D96" s="2" t="s">
        <v>422</v>
      </c>
      <c r="E96" s="2" t="s">
        <v>422</v>
      </c>
      <c r="F96" s="150">
        <v>200380</v>
      </c>
      <c r="G96" s="150">
        <v>184014</v>
      </c>
      <c r="H96" s="150">
        <v>167601</v>
      </c>
      <c r="I96" s="150">
        <v>146864</v>
      </c>
      <c r="J96" s="150">
        <v>126069</v>
      </c>
      <c r="K96" s="150">
        <v>105211</v>
      </c>
      <c r="L96" s="150">
        <v>84290</v>
      </c>
      <c r="M96" s="150">
        <v>63308</v>
      </c>
      <c r="N96" s="150">
        <v>42266</v>
      </c>
      <c r="O96" s="150">
        <v>21161</v>
      </c>
      <c r="P96" s="150">
        <v>0</v>
      </c>
      <c r="Q96" s="150">
        <v>0</v>
      </c>
      <c r="R96" s="150">
        <v>0</v>
      </c>
      <c r="S96" s="150">
        <v>0</v>
      </c>
      <c r="T96" s="150">
        <v>0</v>
      </c>
      <c r="U96" s="150">
        <v>0</v>
      </c>
      <c r="V96" s="150">
        <v>0</v>
      </c>
      <c r="W96" s="150">
        <v>0</v>
      </c>
      <c r="X96" s="150">
        <v>0</v>
      </c>
      <c r="Y96" s="150">
        <v>0</v>
      </c>
      <c r="Z96" s="150">
        <v>0</v>
      </c>
      <c r="AA96" s="150">
        <v>0</v>
      </c>
      <c r="AB96" s="150">
        <v>0</v>
      </c>
      <c r="AC96" s="150">
        <v>0</v>
      </c>
      <c r="AD96" s="150">
        <v>0</v>
      </c>
      <c r="AE96" s="150">
        <v>0</v>
      </c>
    </row>
    <row r="97" spans="2:31" x14ac:dyDescent="0.2">
      <c r="B97" s="2" t="s">
        <v>41</v>
      </c>
      <c r="C97" s="2" t="s">
        <v>460</v>
      </c>
      <c r="D97" s="2" t="s">
        <v>437</v>
      </c>
      <c r="E97" s="2" t="s">
        <v>421</v>
      </c>
      <c r="F97" s="150">
        <v>547735</v>
      </c>
      <c r="G97" s="150">
        <v>546604</v>
      </c>
      <c r="H97" s="150">
        <v>547133</v>
      </c>
      <c r="I97" s="150">
        <v>419296</v>
      </c>
      <c r="J97" s="150">
        <v>308347</v>
      </c>
      <c r="K97" s="150">
        <v>214332</v>
      </c>
      <c r="L97" s="150">
        <v>137302</v>
      </c>
      <c r="M97" s="150">
        <v>77302</v>
      </c>
      <c r="N97" s="150">
        <v>34386</v>
      </c>
      <c r="O97" s="150">
        <v>8601</v>
      </c>
      <c r="P97" s="150">
        <v>0</v>
      </c>
      <c r="Q97" s="150">
        <v>0</v>
      </c>
      <c r="R97" s="150">
        <v>0</v>
      </c>
      <c r="S97" s="150">
        <v>0</v>
      </c>
      <c r="T97" s="150">
        <v>0</v>
      </c>
      <c r="U97" s="150">
        <v>0</v>
      </c>
      <c r="V97" s="150">
        <v>0</v>
      </c>
      <c r="W97" s="150">
        <v>0</v>
      </c>
      <c r="X97" s="150">
        <v>0</v>
      </c>
      <c r="Y97" s="150">
        <v>0</v>
      </c>
      <c r="Z97" s="150">
        <v>0</v>
      </c>
      <c r="AA97" s="150">
        <v>0</v>
      </c>
      <c r="AB97" s="150">
        <v>0</v>
      </c>
      <c r="AC97" s="150">
        <v>0</v>
      </c>
      <c r="AD97" s="150">
        <v>0</v>
      </c>
      <c r="AE97" s="150">
        <v>0</v>
      </c>
    </row>
    <row r="98" spans="2:31" x14ac:dyDescent="0.2">
      <c r="B98" s="2" t="s">
        <v>41</v>
      </c>
      <c r="C98" s="2" t="s">
        <v>460</v>
      </c>
      <c r="D98" s="2" t="s">
        <v>438</v>
      </c>
      <c r="E98" s="2" t="s">
        <v>421</v>
      </c>
      <c r="F98" s="150">
        <v>547735</v>
      </c>
      <c r="G98" s="150">
        <v>546604</v>
      </c>
      <c r="H98" s="150">
        <v>547133</v>
      </c>
      <c r="I98" s="150">
        <v>419296</v>
      </c>
      <c r="J98" s="150">
        <v>308347</v>
      </c>
      <c r="K98" s="150">
        <v>214332</v>
      </c>
      <c r="L98" s="150">
        <v>137302</v>
      </c>
      <c r="M98" s="150">
        <v>77302</v>
      </c>
      <c r="N98" s="150">
        <v>34386</v>
      </c>
      <c r="O98" s="150">
        <v>8601</v>
      </c>
      <c r="P98" s="150">
        <v>0</v>
      </c>
      <c r="Q98" s="150">
        <v>0</v>
      </c>
      <c r="R98" s="150">
        <v>0</v>
      </c>
      <c r="S98" s="150">
        <v>0</v>
      </c>
      <c r="T98" s="150">
        <v>0</v>
      </c>
      <c r="U98" s="150">
        <v>0</v>
      </c>
      <c r="V98" s="150">
        <v>0</v>
      </c>
      <c r="W98" s="150">
        <v>0</v>
      </c>
      <c r="X98" s="150">
        <v>0</v>
      </c>
      <c r="Y98" s="150">
        <v>0</v>
      </c>
      <c r="Z98" s="150">
        <v>0</v>
      </c>
      <c r="AA98" s="150">
        <v>0</v>
      </c>
      <c r="AB98" s="150">
        <v>0</v>
      </c>
      <c r="AC98" s="150">
        <v>0</v>
      </c>
      <c r="AD98" s="150">
        <v>0</v>
      </c>
      <c r="AE98" s="150">
        <v>0</v>
      </c>
    </row>
    <row r="99" spans="2:31" x14ac:dyDescent="0.2">
      <c r="B99" s="2" t="s">
        <v>41</v>
      </c>
      <c r="C99" s="2" t="s">
        <v>460</v>
      </c>
      <c r="D99" s="2" t="s">
        <v>439</v>
      </c>
      <c r="E99" s="2" t="s">
        <v>420</v>
      </c>
      <c r="F99" s="150">
        <v>39310</v>
      </c>
      <c r="G99" s="150">
        <v>53532</v>
      </c>
      <c r="H99" s="150">
        <v>85169</v>
      </c>
      <c r="I99" s="150">
        <v>383188</v>
      </c>
      <c r="J99" s="150">
        <v>686713</v>
      </c>
      <c r="K99" s="150">
        <v>995514</v>
      </c>
      <c r="L99" s="150">
        <v>1303254</v>
      </c>
      <c r="M99" s="150">
        <v>1613032</v>
      </c>
      <c r="N99" s="150">
        <v>1924856</v>
      </c>
      <c r="O99" s="150">
        <v>2238952</v>
      </c>
      <c r="P99" s="150">
        <v>2555807</v>
      </c>
      <c r="Q99" s="150">
        <v>2566392</v>
      </c>
      <c r="R99" s="150">
        <v>2577947</v>
      </c>
      <c r="S99" s="150">
        <v>2590344</v>
      </c>
      <c r="T99" s="150">
        <v>2603197</v>
      </c>
      <c r="U99" s="150">
        <v>2616103</v>
      </c>
      <c r="V99" s="150">
        <v>2628635</v>
      </c>
      <c r="W99" s="150">
        <v>2640561</v>
      </c>
      <c r="X99" s="150">
        <v>2651776</v>
      </c>
      <c r="Y99" s="150">
        <v>2662291</v>
      </c>
      <c r="Z99" s="150">
        <v>2672216</v>
      </c>
      <c r="AA99" s="150">
        <v>2681768</v>
      </c>
      <c r="AB99" s="150">
        <v>2691126</v>
      </c>
      <c r="AC99" s="150">
        <v>2700506</v>
      </c>
      <c r="AD99" s="150">
        <v>2710098</v>
      </c>
      <c r="AE99" s="150">
        <v>2720010</v>
      </c>
    </row>
    <row r="100" spans="2:31" x14ac:dyDescent="0.2">
      <c r="B100" s="2" t="s">
        <v>41</v>
      </c>
      <c r="C100" s="2" t="s">
        <v>460</v>
      </c>
      <c r="D100" s="2" t="s">
        <v>440</v>
      </c>
      <c r="E100" s="2" t="s">
        <v>423</v>
      </c>
      <c r="F100" s="150">
        <v>242425</v>
      </c>
      <c r="G100" s="150">
        <v>242468</v>
      </c>
      <c r="H100" s="150">
        <v>242508</v>
      </c>
      <c r="I100" s="150">
        <v>212232</v>
      </c>
      <c r="J100" s="150">
        <v>181945</v>
      </c>
      <c r="K100" s="150">
        <v>151646</v>
      </c>
      <c r="L100" s="150">
        <v>121336</v>
      </c>
      <c r="M100" s="150">
        <v>91014</v>
      </c>
      <c r="N100" s="150">
        <v>60686</v>
      </c>
      <c r="O100" s="150">
        <v>30345</v>
      </c>
      <c r="P100" s="150">
        <v>0</v>
      </c>
      <c r="Q100" s="150">
        <v>0</v>
      </c>
      <c r="R100" s="150">
        <v>0</v>
      </c>
      <c r="S100" s="150">
        <v>0</v>
      </c>
      <c r="T100" s="150">
        <v>0</v>
      </c>
      <c r="U100" s="150">
        <v>0</v>
      </c>
      <c r="V100" s="150">
        <v>0</v>
      </c>
      <c r="W100" s="150">
        <v>0</v>
      </c>
      <c r="X100" s="150">
        <v>0</v>
      </c>
      <c r="Y100" s="150">
        <v>0</v>
      </c>
      <c r="Z100" s="150">
        <v>0</v>
      </c>
      <c r="AA100" s="150">
        <v>0</v>
      </c>
      <c r="AB100" s="150">
        <v>0</v>
      </c>
      <c r="AC100" s="150">
        <v>0</v>
      </c>
      <c r="AD100" s="150">
        <v>0</v>
      </c>
      <c r="AE100" s="150">
        <v>0</v>
      </c>
    </row>
    <row r="101" spans="2:31" x14ac:dyDescent="0.2">
      <c r="B101" s="2"/>
      <c r="C101" s="2"/>
      <c r="D101" s="2"/>
      <c r="E101" s="2"/>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row>
    <row r="102" spans="2:31" x14ac:dyDescent="0.2">
      <c r="B102" s="2" t="s">
        <v>43</v>
      </c>
      <c r="C102" s="2" t="s">
        <v>460</v>
      </c>
      <c r="D102" s="2" t="s">
        <v>425</v>
      </c>
      <c r="E102" s="2" t="s">
        <v>420</v>
      </c>
      <c r="F102" s="150">
        <v>114063</v>
      </c>
      <c r="G102" s="150">
        <v>122084</v>
      </c>
      <c r="H102" s="150">
        <v>139848</v>
      </c>
      <c r="I102" s="150">
        <v>307968</v>
      </c>
      <c r="J102" s="150">
        <v>471548</v>
      </c>
      <c r="K102" s="150">
        <v>630816</v>
      </c>
      <c r="L102" s="150">
        <v>792110</v>
      </c>
      <c r="M102" s="150">
        <v>952333</v>
      </c>
      <c r="N102" s="150">
        <v>1111492</v>
      </c>
      <c r="O102" s="150">
        <v>1269348</v>
      </c>
      <c r="P102" s="150">
        <v>1425437</v>
      </c>
      <c r="Q102" s="150">
        <v>1419050</v>
      </c>
      <c r="R102" s="150">
        <v>1411694</v>
      </c>
      <c r="S102" s="150">
        <v>1403533</v>
      </c>
      <c r="T102" s="150">
        <v>1394924</v>
      </c>
      <c r="U102" s="150">
        <v>1386297</v>
      </c>
      <c r="V102" s="150">
        <v>1378024</v>
      </c>
      <c r="W102" s="150">
        <v>1370377</v>
      </c>
      <c r="X102" s="150">
        <v>1363465</v>
      </c>
      <c r="Y102" s="150">
        <v>1357267</v>
      </c>
      <c r="Z102" s="150">
        <v>1351648</v>
      </c>
      <c r="AA102" s="150">
        <v>1346438</v>
      </c>
      <c r="AB102" s="150">
        <v>1341419</v>
      </c>
      <c r="AC102" s="150">
        <v>1336389</v>
      </c>
      <c r="AD102" s="150">
        <v>1331175</v>
      </c>
      <c r="AE102" s="150">
        <v>1325633</v>
      </c>
    </row>
    <row r="103" spans="2:31" x14ac:dyDescent="0.2">
      <c r="B103" s="2" t="s">
        <v>43</v>
      </c>
      <c r="C103" s="2" t="s">
        <v>460</v>
      </c>
      <c r="D103" s="2" t="s">
        <v>443</v>
      </c>
      <c r="E103" s="2" t="s">
        <v>420</v>
      </c>
      <c r="F103" s="150">
        <v>128467</v>
      </c>
      <c r="G103" s="150">
        <v>173358</v>
      </c>
      <c r="H103" s="150">
        <v>273384</v>
      </c>
      <c r="I103" s="150">
        <v>1219521</v>
      </c>
      <c r="J103" s="150">
        <v>2167615</v>
      </c>
      <c r="K103" s="150">
        <v>3117669</v>
      </c>
      <c r="L103" s="150">
        <v>4069677</v>
      </c>
      <c r="M103" s="150">
        <v>5023653</v>
      </c>
      <c r="N103" s="150">
        <v>5979623</v>
      </c>
      <c r="O103" s="150">
        <v>6937562</v>
      </c>
      <c r="P103" s="150">
        <v>7897512</v>
      </c>
      <c r="Q103" s="150">
        <v>7905765</v>
      </c>
      <c r="R103" s="150">
        <v>7914029</v>
      </c>
      <c r="S103" s="150">
        <v>7922358</v>
      </c>
      <c r="T103" s="150">
        <v>7930697</v>
      </c>
      <c r="U103" s="150">
        <v>7939110</v>
      </c>
      <c r="V103" s="150">
        <v>7947485</v>
      </c>
      <c r="W103" s="150">
        <v>7955888</v>
      </c>
      <c r="X103" s="150">
        <v>7964345</v>
      </c>
      <c r="Y103" s="150">
        <v>7972837</v>
      </c>
      <c r="Z103" s="150">
        <v>7981296</v>
      </c>
      <c r="AA103" s="150">
        <v>7989819</v>
      </c>
      <c r="AB103" s="150">
        <v>7998359</v>
      </c>
      <c r="AC103" s="150">
        <v>8006914</v>
      </c>
      <c r="AD103" s="150">
        <v>8015503</v>
      </c>
      <c r="AE103" s="150">
        <v>8024093</v>
      </c>
    </row>
    <row r="104" spans="2:31" x14ac:dyDescent="0.2">
      <c r="B104" s="2" t="s">
        <v>43</v>
      </c>
      <c r="C104" s="2" t="s">
        <v>460</v>
      </c>
      <c r="D104" s="2" t="s">
        <v>428</v>
      </c>
      <c r="E104" s="2" t="s">
        <v>243</v>
      </c>
      <c r="F104" s="150">
        <v>378095</v>
      </c>
      <c r="G104" s="150">
        <v>347089</v>
      </c>
      <c r="H104" s="150">
        <v>316011</v>
      </c>
      <c r="I104" s="150">
        <v>273197</v>
      </c>
      <c r="J104" s="150">
        <v>231326</v>
      </c>
      <c r="K104" s="150">
        <v>190392</v>
      </c>
      <c r="L104" s="150">
        <v>150407</v>
      </c>
      <c r="M104" s="150">
        <v>111372</v>
      </c>
      <c r="N104" s="150">
        <v>73290</v>
      </c>
      <c r="O104" s="150">
        <v>36164</v>
      </c>
      <c r="P104" s="150">
        <v>0</v>
      </c>
      <c r="Q104" s="150">
        <v>0</v>
      </c>
      <c r="R104" s="150">
        <v>0</v>
      </c>
      <c r="S104" s="150">
        <v>0</v>
      </c>
      <c r="T104" s="150">
        <v>0</v>
      </c>
      <c r="U104" s="150">
        <v>0</v>
      </c>
      <c r="V104" s="150">
        <v>0</v>
      </c>
      <c r="W104" s="150">
        <v>0</v>
      </c>
      <c r="X104" s="150">
        <v>0</v>
      </c>
      <c r="Y104" s="150">
        <v>0</v>
      </c>
      <c r="Z104" s="150">
        <v>0</v>
      </c>
      <c r="AA104" s="150">
        <v>0</v>
      </c>
      <c r="AB104" s="150">
        <v>0</v>
      </c>
      <c r="AC104" s="150">
        <v>0</v>
      </c>
      <c r="AD104" s="150">
        <v>0</v>
      </c>
      <c r="AE104" s="150">
        <v>0</v>
      </c>
    </row>
    <row r="105" spans="2:31" x14ac:dyDescent="0.2">
      <c r="B105" s="2" t="s">
        <v>43</v>
      </c>
      <c r="C105" s="2" t="s">
        <v>460</v>
      </c>
      <c r="D105" s="2" t="s">
        <v>429</v>
      </c>
      <c r="E105" s="2" t="s">
        <v>243</v>
      </c>
      <c r="F105" s="150">
        <v>378095</v>
      </c>
      <c r="G105" s="150">
        <v>347089</v>
      </c>
      <c r="H105" s="150">
        <v>316011</v>
      </c>
      <c r="I105" s="150">
        <v>273197</v>
      </c>
      <c r="J105" s="150">
        <v>231326</v>
      </c>
      <c r="K105" s="150">
        <v>190392</v>
      </c>
      <c r="L105" s="150">
        <v>150407</v>
      </c>
      <c r="M105" s="150">
        <v>111372</v>
      </c>
      <c r="N105" s="150">
        <v>73290</v>
      </c>
      <c r="O105" s="150">
        <v>36164</v>
      </c>
      <c r="P105" s="150">
        <v>0</v>
      </c>
      <c r="Q105" s="150">
        <v>0</v>
      </c>
      <c r="R105" s="150">
        <v>0</v>
      </c>
      <c r="S105" s="150">
        <v>0</v>
      </c>
      <c r="T105" s="150">
        <v>0</v>
      </c>
      <c r="U105" s="150">
        <v>0</v>
      </c>
      <c r="V105" s="150">
        <v>0</v>
      </c>
      <c r="W105" s="150">
        <v>0</v>
      </c>
      <c r="X105" s="150">
        <v>0</v>
      </c>
      <c r="Y105" s="150">
        <v>0</v>
      </c>
      <c r="Z105" s="150">
        <v>0</v>
      </c>
      <c r="AA105" s="150">
        <v>0</v>
      </c>
      <c r="AB105" s="150">
        <v>0</v>
      </c>
      <c r="AC105" s="150">
        <v>0</v>
      </c>
      <c r="AD105" s="150">
        <v>0</v>
      </c>
      <c r="AE105" s="150">
        <v>0</v>
      </c>
    </row>
    <row r="106" spans="2:31" x14ac:dyDescent="0.2">
      <c r="B106" s="2" t="s">
        <v>43</v>
      </c>
      <c r="C106" s="2" t="s">
        <v>460</v>
      </c>
      <c r="D106" s="2" t="s">
        <v>266</v>
      </c>
      <c r="E106" s="2" t="s">
        <v>423</v>
      </c>
      <c r="F106" s="150">
        <v>918536</v>
      </c>
      <c r="G106" s="150">
        <v>920651</v>
      </c>
      <c r="H106" s="150">
        <v>922767</v>
      </c>
      <c r="I106" s="150">
        <v>843961</v>
      </c>
      <c r="J106" s="150">
        <v>764788</v>
      </c>
      <c r="K106" s="150">
        <v>685247</v>
      </c>
      <c r="L106" s="150">
        <v>605335</v>
      </c>
      <c r="M106" s="150">
        <v>525052</v>
      </c>
      <c r="N106" s="150">
        <v>444397</v>
      </c>
      <c r="O106" s="150">
        <v>363368</v>
      </c>
      <c r="P106" s="150">
        <v>281964</v>
      </c>
      <c r="Q106" s="150">
        <v>282612</v>
      </c>
      <c r="R106" s="150">
        <v>283263</v>
      </c>
      <c r="S106" s="150">
        <v>283913</v>
      </c>
      <c r="T106" s="150">
        <v>284567</v>
      </c>
      <c r="U106" s="150">
        <v>285222</v>
      </c>
      <c r="V106" s="150">
        <v>285877</v>
      </c>
      <c r="W106" s="150">
        <v>286535</v>
      </c>
      <c r="X106" s="150">
        <v>287194</v>
      </c>
      <c r="Y106" s="150">
        <v>287855</v>
      </c>
      <c r="Z106" s="150">
        <v>288517</v>
      </c>
      <c r="AA106" s="150">
        <v>289181</v>
      </c>
      <c r="AB106" s="150">
        <v>289847</v>
      </c>
      <c r="AC106" s="150">
        <v>290513</v>
      </c>
      <c r="AD106" s="150">
        <v>291182</v>
      </c>
      <c r="AE106" s="150">
        <v>291851</v>
      </c>
    </row>
    <row r="107" spans="2:31" x14ac:dyDescent="0.2">
      <c r="B107" s="2" t="s">
        <v>43</v>
      </c>
      <c r="C107" s="2" t="s">
        <v>460</v>
      </c>
      <c r="D107" s="2" t="s">
        <v>433</v>
      </c>
      <c r="E107" s="2" t="s">
        <v>243</v>
      </c>
      <c r="F107" s="150">
        <v>447695</v>
      </c>
      <c r="G107" s="150">
        <v>410984</v>
      </c>
      <c r="H107" s="150">
        <v>374185</v>
      </c>
      <c r="I107" s="150">
        <v>335001</v>
      </c>
      <c r="J107" s="150">
        <v>293662</v>
      </c>
      <c r="K107" s="150">
        <v>250163</v>
      </c>
      <c r="L107" s="150">
        <v>204493</v>
      </c>
      <c r="M107" s="150">
        <v>156649</v>
      </c>
      <c r="N107" s="150">
        <v>106623</v>
      </c>
      <c r="O107" s="150">
        <v>54407</v>
      </c>
      <c r="P107" s="150">
        <v>0</v>
      </c>
      <c r="Q107" s="150">
        <v>0</v>
      </c>
      <c r="R107" s="150">
        <v>0</v>
      </c>
      <c r="S107" s="150">
        <v>0</v>
      </c>
      <c r="T107" s="150">
        <v>0</v>
      </c>
      <c r="U107" s="150">
        <v>0</v>
      </c>
      <c r="V107" s="150">
        <v>0</v>
      </c>
      <c r="W107" s="150">
        <v>0</v>
      </c>
      <c r="X107" s="150">
        <v>0</v>
      </c>
      <c r="Y107" s="150">
        <v>0</v>
      </c>
      <c r="Z107" s="150">
        <v>0</v>
      </c>
      <c r="AA107" s="150">
        <v>0</v>
      </c>
      <c r="AB107" s="150">
        <v>0</v>
      </c>
      <c r="AC107" s="150">
        <v>0</v>
      </c>
      <c r="AD107" s="150">
        <v>0</v>
      </c>
      <c r="AE107" s="150">
        <v>0</v>
      </c>
    </row>
    <row r="108" spans="2:31" x14ac:dyDescent="0.2">
      <c r="B108" s="2" t="s">
        <v>43</v>
      </c>
      <c r="C108" s="2" t="s">
        <v>460</v>
      </c>
      <c r="D108" s="2" t="s">
        <v>435</v>
      </c>
      <c r="E108" s="2" t="s">
        <v>421</v>
      </c>
      <c r="F108" s="150">
        <v>4044190</v>
      </c>
      <c r="G108" s="150">
        <v>4074663</v>
      </c>
      <c r="H108" s="150">
        <v>4062455</v>
      </c>
      <c r="I108" s="150">
        <v>3617929</v>
      </c>
      <c r="J108" s="150">
        <v>3155431</v>
      </c>
      <c r="K108" s="150">
        <v>2674897</v>
      </c>
      <c r="L108" s="150">
        <v>2176277</v>
      </c>
      <c r="M108" s="150">
        <v>1659531</v>
      </c>
      <c r="N108" s="150">
        <v>1124605</v>
      </c>
      <c r="O108" s="150">
        <v>571443</v>
      </c>
      <c r="P108" s="150">
        <v>0</v>
      </c>
      <c r="Q108" s="150">
        <v>0</v>
      </c>
      <c r="R108" s="150">
        <v>0</v>
      </c>
      <c r="S108" s="150">
        <v>0</v>
      </c>
      <c r="T108" s="150">
        <v>0</v>
      </c>
      <c r="U108" s="150">
        <v>0</v>
      </c>
      <c r="V108" s="150">
        <v>0</v>
      </c>
      <c r="W108" s="150">
        <v>0</v>
      </c>
      <c r="X108" s="150">
        <v>0</v>
      </c>
      <c r="Y108" s="150">
        <v>0</v>
      </c>
      <c r="Z108" s="150">
        <v>0</v>
      </c>
      <c r="AA108" s="150">
        <v>0</v>
      </c>
      <c r="AB108" s="150">
        <v>0</v>
      </c>
      <c r="AC108" s="150">
        <v>0</v>
      </c>
      <c r="AD108" s="150">
        <v>0</v>
      </c>
      <c r="AE108" s="150">
        <v>0</v>
      </c>
    </row>
    <row r="109" spans="2:31" x14ac:dyDescent="0.2">
      <c r="B109" s="2" t="s">
        <v>43</v>
      </c>
      <c r="C109" s="2" t="s">
        <v>460</v>
      </c>
      <c r="D109" s="2" t="s">
        <v>436</v>
      </c>
      <c r="E109" s="2" t="s">
        <v>421</v>
      </c>
      <c r="F109" s="150">
        <v>4044190</v>
      </c>
      <c r="G109" s="150">
        <v>4074663</v>
      </c>
      <c r="H109" s="150">
        <v>4062455</v>
      </c>
      <c r="I109" s="150">
        <v>3617929</v>
      </c>
      <c r="J109" s="150">
        <v>3155431</v>
      </c>
      <c r="K109" s="150">
        <v>2674897</v>
      </c>
      <c r="L109" s="150">
        <v>2176277</v>
      </c>
      <c r="M109" s="150">
        <v>1659531</v>
      </c>
      <c r="N109" s="150">
        <v>1124605</v>
      </c>
      <c r="O109" s="150">
        <v>571443</v>
      </c>
      <c r="P109" s="150">
        <v>0</v>
      </c>
      <c r="Q109" s="150">
        <v>0</v>
      </c>
      <c r="R109" s="150">
        <v>0</v>
      </c>
      <c r="S109" s="150">
        <v>0</v>
      </c>
      <c r="T109" s="150">
        <v>0</v>
      </c>
      <c r="U109" s="150">
        <v>0</v>
      </c>
      <c r="V109" s="150">
        <v>0</v>
      </c>
      <c r="W109" s="150">
        <v>0</v>
      </c>
      <c r="X109" s="150">
        <v>0</v>
      </c>
      <c r="Y109" s="150">
        <v>0</v>
      </c>
      <c r="Z109" s="150">
        <v>0</v>
      </c>
      <c r="AA109" s="150">
        <v>0</v>
      </c>
      <c r="AB109" s="150">
        <v>0</v>
      </c>
      <c r="AC109" s="150">
        <v>0</v>
      </c>
      <c r="AD109" s="150">
        <v>0</v>
      </c>
      <c r="AE109" s="150">
        <v>0</v>
      </c>
    </row>
    <row r="110" spans="2:31" x14ac:dyDescent="0.2">
      <c r="B110" s="2" t="s">
        <v>43</v>
      </c>
      <c r="C110" s="2" t="s">
        <v>460</v>
      </c>
      <c r="D110" s="2" t="s">
        <v>422</v>
      </c>
      <c r="E110" s="2" t="s">
        <v>422</v>
      </c>
      <c r="F110" s="150">
        <v>200380</v>
      </c>
      <c r="G110" s="150">
        <v>184014</v>
      </c>
      <c r="H110" s="150">
        <v>167601</v>
      </c>
      <c r="I110" s="150">
        <v>146864</v>
      </c>
      <c r="J110" s="150">
        <v>126069</v>
      </c>
      <c r="K110" s="150">
        <v>105211</v>
      </c>
      <c r="L110" s="150">
        <v>84290</v>
      </c>
      <c r="M110" s="150">
        <v>63309</v>
      </c>
      <c r="N110" s="150">
        <v>42266</v>
      </c>
      <c r="O110" s="150">
        <v>21161</v>
      </c>
      <c r="P110" s="150">
        <v>0</v>
      </c>
      <c r="Q110" s="150">
        <v>0</v>
      </c>
      <c r="R110" s="150">
        <v>0</v>
      </c>
      <c r="S110" s="150">
        <v>0</v>
      </c>
      <c r="T110" s="150">
        <v>0</v>
      </c>
      <c r="U110" s="150">
        <v>0</v>
      </c>
      <c r="V110" s="150">
        <v>0</v>
      </c>
      <c r="W110" s="150">
        <v>0</v>
      </c>
      <c r="X110" s="150">
        <v>0</v>
      </c>
      <c r="Y110" s="150">
        <v>0</v>
      </c>
      <c r="Z110" s="150">
        <v>0</v>
      </c>
      <c r="AA110" s="150">
        <v>0</v>
      </c>
      <c r="AB110" s="150">
        <v>0</v>
      </c>
      <c r="AC110" s="150">
        <v>0</v>
      </c>
      <c r="AD110" s="150">
        <v>0</v>
      </c>
      <c r="AE110" s="150">
        <v>0</v>
      </c>
    </row>
    <row r="111" spans="2:31" x14ac:dyDescent="0.2">
      <c r="B111" s="2" t="s">
        <v>43</v>
      </c>
      <c r="C111" s="2" t="s">
        <v>460</v>
      </c>
      <c r="D111" s="2" t="s">
        <v>437</v>
      </c>
      <c r="E111" s="2" t="s">
        <v>421</v>
      </c>
      <c r="F111" s="150">
        <v>547734</v>
      </c>
      <c r="G111" s="150">
        <v>546604</v>
      </c>
      <c r="H111" s="150">
        <v>547131</v>
      </c>
      <c r="I111" s="150">
        <v>419295</v>
      </c>
      <c r="J111" s="150">
        <v>308346</v>
      </c>
      <c r="K111" s="150">
        <v>214331</v>
      </c>
      <c r="L111" s="150">
        <v>137302</v>
      </c>
      <c r="M111" s="150">
        <v>77303</v>
      </c>
      <c r="N111" s="150">
        <v>34386</v>
      </c>
      <c r="O111" s="150">
        <v>8601</v>
      </c>
      <c r="P111" s="150">
        <v>0</v>
      </c>
      <c r="Q111" s="150">
        <v>0</v>
      </c>
      <c r="R111" s="150">
        <v>0</v>
      </c>
      <c r="S111" s="150">
        <v>0</v>
      </c>
      <c r="T111" s="150">
        <v>0</v>
      </c>
      <c r="U111" s="150">
        <v>0</v>
      </c>
      <c r="V111" s="150">
        <v>0</v>
      </c>
      <c r="W111" s="150">
        <v>0</v>
      </c>
      <c r="X111" s="150">
        <v>0</v>
      </c>
      <c r="Y111" s="150">
        <v>0</v>
      </c>
      <c r="Z111" s="150">
        <v>0</v>
      </c>
      <c r="AA111" s="150">
        <v>0</v>
      </c>
      <c r="AB111" s="150">
        <v>0</v>
      </c>
      <c r="AC111" s="150">
        <v>0</v>
      </c>
      <c r="AD111" s="150">
        <v>0</v>
      </c>
      <c r="AE111" s="150">
        <v>0</v>
      </c>
    </row>
    <row r="112" spans="2:31" x14ac:dyDescent="0.2">
      <c r="B112" s="2" t="s">
        <v>43</v>
      </c>
      <c r="C112" s="2" t="s">
        <v>460</v>
      </c>
      <c r="D112" s="2" t="s">
        <v>438</v>
      </c>
      <c r="E112" s="2" t="s">
        <v>421</v>
      </c>
      <c r="F112" s="150">
        <v>547734</v>
      </c>
      <c r="G112" s="150">
        <v>546604</v>
      </c>
      <c r="H112" s="150">
        <v>547131</v>
      </c>
      <c r="I112" s="150">
        <v>419295</v>
      </c>
      <c r="J112" s="150">
        <v>308346</v>
      </c>
      <c r="K112" s="150">
        <v>214331</v>
      </c>
      <c r="L112" s="150">
        <v>137302</v>
      </c>
      <c r="M112" s="150">
        <v>77303</v>
      </c>
      <c r="N112" s="150">
        <v>34386</v>
      </c>
      <c r="O112" s="150">
        <v>8601</v>
      </c>
      <c r="P112" s="150">
        <v>0</v>
      </c>
      <c r="Q112" s="150">
        <v>0</v>
      </c>
      <c r="R112" s="150">
        <v>0</v>
      </c>
      <c r="S112" s="150">
        <v>0</v>
      </c>
      <c r="T112" s="150">
        <v>0</v>
      </c>
      <c r="U112" s="150">
        <v>0</v>
      </c>
      <c r="V112" s="150">
        <v>0</v>
      </c>
      <c r="W112" s="150">
        <v>0</v>
      </c>
      <c r="X112" s="150">
        <v>0</v>
      </c>
      <c r="Y112" s="150">
        <v>0</v>
      </c>
      <c r="Z112" s="150">
        <v>0</v>
      </c>
      <c r="AA112" s="150">
        <v>0</v>
      </c>
      <c r="AB112" s="150">
        <v>0</v>
      </c>
      <c r="AC112" s="150">
        <v>0</v>
      </c>
      <c r="AD112" s="150">
        <v>0</v>
      </c>
      <c r="AE112" s="150">
        <v>0</v>
      </c>
    </row>
    <row r="113" spans="2:31" x14ac:dyDescent="0.2">
      <c r="B113" s="2" t="s">
        <v>43</v>
      </c>
      <c r="C113" s="2" t="s">
        <v>460</v>
      </c>
      <c r="D113" s="2" t="s">
        <v>439</v>
      </c>
      <c r="E113" s="2" t="s">
        <v>420</v>
      </c>
      <c r="F113" s="150">
        <v>39310</v>
      </c>
      <c r="G113" s="150">
        <v>53532</v>
      </c>
      <c r="H113" s="150">
        <v>85169</v>
      </c>
      <c r="I113" s="150">
        <v>383188</v>
      </c>
      <c r="J113" s="150">
        <v>686712</v>
      </c>
      <c r="K113" s="150">
        <v>995516</v>
      </c>
      <c r="L113" s="150">
        <v>1303252</v>
      </c>
      <c r="M113" s="150">
        <v>1613031</v>
      </c>
      <c r="N113" s="150">
        <v>1924856</v>
      </c>
      <c r="O113" s="150">
        <v>2238955</v>
      </c>
      <c r="P113" s="150">
        <v>2555813</v>
      </c>
      <c r="Q113" s="150">
        <v>2566399</v>
      </c>
      <c r="R113" s="150">
        <v>2577960</v>
      </c>
      <c r="S113" s="150">
        <v>2590357</v>
      </c>
      <c r="T113" s="150">
        <v>2603211</v>
      </c>
      <c r="U113" s="150">
        <v>2616112</v>
      </c>
      <c r="V113" s="150">
        <v>2628649</v>
      </c>
      <c r="W113" s="150">
        <v>2640575</v>
      </c>
      <c r="X113" s="150">
        <v>2651785</v>
      </c>
      <c r="Y113" s="150">
        <v>2662303</v>
      </c>
      <c r="Z113" s="150">
        <v>2672230</v>
      </c>
      <c r="AA113" s="150">
        <v>2681776</v>
      </c>
      <c r="AB113" s="150">
        <v>2691138</v>
      </c>
      <c r="AC113" s="150">
        <v>2700521</v>
      </c>
      <c r="AD113" s="150">
        <v>2710104</v>
      </c>
      <c r="AE113" s="150">
        <v>2720014</v>
      </c>
    </row>
    <row r="114" spans="2:31" x14ac:dyDescent="0.2">
      <c r="B114" s="2" t="s">
        <v>43</v>
      </c>
      <c r="C114" s="2" t="s">
        <v>460</v>
      </c>
      <c r="D114" s="2" t="s">
        <v>440</v>
      </c>
      <c r="E114" s="2" t="s">
        <v>423</v>
      </c>
      <c r="F114" s="150">
        <v>242425</v>
      </c>
      <c r="G114" s="150">
        <v>242468</v>
      </c>
      <c r="H114" s="150">
        <v>242508</v>
      </c>
      <c r="I114" s="150">
        <v>212231</v>
      </c>
      <c r="J114" s="150">
        <v>181945</v>
      </c>
      <c r="K114" s="150">
        <v>151647</v>
      </c>
      <c r="L114" s="150">
        <v>121336</v>
      </c>
      <c r="M114" s="150">
        <v>91014</v>
      </c>
      <c r="N114" s="150">
        <v>60686</v>
      </c>
      <c r="O114" s="150">
        <v>30345</v>
      </c>
      <c r="P114" s="150">
        <v>0</v>
      </c>
      <c r="Q114" s="150">
        <v>0</v>
      </c>
      <c r="R114" s="150">
        <v>0</v>
      </c>
      <c r="S114" s="150">
        <v>0</v>
      </c>
      <c r="T114" s="150">
        <v>0</v>
      </c>
      <c r="U114" s="150">
        <v>0</v>
      </c>
      <c r="V114" s="150">
        <v>0</v>
      </c>
      <c r="W114" s="150">
        <v>0</v>
      </c>
      <c r="X114" s="150">
        <v>0</v>
      </c>
      <c r="Y114" s="150">
        <v>0</v>
      </c>
      <c r="Z114" s="150">
        <v>0</v>
      </c>
      <c r="AA114" s="150">
        <v>0</v>
      </c>
      <c r="AB114" s="150">
        <v>0</v>
      </c>
      <c r="AC114" s="150">
        <v>0</v>
      </c>
      <c r="AD114" s="150">
        <v>0</v>
      </c>
      <c r="AE114" s="150">
        <v>0</v>
      </c>
    </row>
  </sheetData>
  <dataValidations count="1">
    <dataValidation type="list" allowBlank="1" showInputMessage="1" showErrorMessage="1" sqref="B5" xr:uid="{E0E54577-D3D9-4005-A903-D00860B3C0BA}">
      <formula1>"No Action,Current Policies,Additional Action,Net Zero Scenario A,Net Zero Scenario B"</formula1>
    </dataValidation>
  </dataValidations>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73877-540F-9148-8EFD-AB6FABC19E37}">
  <sheetPr codeName="Sheet39">
    <tabColor theme="3" tint="0.79998168889431442"/>
  </sheetPr>
  <dimension ref="A1:XFC114"/>
  <sheetViews>
    <sheetView workbookViewId="0">
      <pane ySplit="1" topLeftCell="A2" activePane="bottomLeft" state="frozen"/>
      <selection pane="bottomLeft"/>
    </sheetView>
  </sheetViews>
  <sheetFormatPr defaultColWidth="9" defaultRowHeight="12" x14ac:dyDescent="0.2"/>
  <cols>
    <col min="2" max="2" width="16.85546875" bestFit="1" customWidth="1"/>
    <col min="3" max="3" width="23" bestFit="1" customWidth="1"/>
    <col min="4" max="4" width="49" bestFit="1" customWidth="1"/>
    <col min="5" max="5" width="16" bestFit="1" customWidth="1"/>
    <col min="6" max="30" width="12.85546875" bestFit="1" customWidth="1"/>
    <col min="31" max="31" width="12" bestFit="1" customWidth="1"/>
  </cols>
  <sheetData>
    <row r="1" spans="1:16383" s="10" customFormat="1" x14ac:dyDescent="0.2">
      <c r="A1" s="1" t="s">
        <v>0</v>
      </c>
    </row>
    <row r="2" spans="1:16383" s="34" customFormat="1" ht="18.75" x14ac:dyDescent="0.2">
      <c r="A2" s="63" t="s">
        <v>461</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64"/>
      <c r="PD2" s="64"/>
      <c r="PE2" s="64"/>
      <c r="PF2" s="64"/>
      <c r="PG2" s="64"/>
      <c r="PH2" s="64"/>
      <c r="PI2" s="64"/>
      <c r="PJ2" s="64"/>
      <c r="PK2" s="64"/>
      <c r="PL2" s="64"/>
      <c r="PM2" s="64"/>
      <c r="PN2" s="64"/>
      <c r="PO2" s="64"/>
      <c r="PP2" s="64"/>
      <c r="PQ2" s="64"/>
      <c r="PR2" s="64"/>
      <c r="PS2" s="64"/>
      <c r="PT2" s="64"/>
      <c r="PU2" s="64"/>
      <c r="PV2" s="64"/>
      <c r="PW2" s="64"/>
      <c r="PX2" s="64"/>
      <c r="PY2" s="64"/>
      <c r="PZ2" s="64"/>
      <c r="QA2" s="64"/>
      <c r="QB2" s="64"/>
      <c r="QC2" s="64"/>
      <c r="QD2" s="64"/>
      <c r="QE2" s="64"/>
      <c r="QF2" s="64"/>
      <c r="QG2" s="64"/>
      <c r="QH2" s="64"/>
      <c r="QI2" s="64"/>
      <c r="QJ2" s="64"/>
      <c r="QK2" s="64"/>
      <c r="QL2" s="64"/>
      <c r="QM2" s="64"/>
      <c r="QN2" s="64"/>
      <c r="QO2" s="64"/>
      <c r="QP2" s="64"/>
      <c r="QQ2" s="64"/>
      <c r="QR2" s="64"/>
      <c r="QS2" s="64"/>
      <c r="QT2" s="64"/>
      <c r="QU2" s="64"/>
      <c r="QV2" s="64"/>
      <c r="QW2" s="64"/>
      <c r="QX2" s="64"/>
      <c r="QY2" s="64"/>
      <c r="QZ2" s="64"/>
      <c r="RA2" s="64"/>
      <c r="RB2" s="64"/>
      <c r="RC2" s="64"/>
      <c r="RD2" s="64"/>
      <c r="RE2" s="64"/>
      <c r="RF2" s="64"/>
      <c r="RG2" s="64"/>
      <c r="RH2" s="64"/>
      <c r="RI2" s="64"/>
      <c r="RJ2" s="64"/>
      <c r="RK2" s="64"/>
      <c r="RL2" s="64"/>
      <c r="RM2" s="64"/>
      <c r="RN2" s="64"/>
      <c r="RO2" s="64"/>
      <c r="RP2" s="64"/>
      <c r="RQ2" s="64"/>
      <c r="RR2" s="64"/>
      <c r="RS2" s="64"/>
      <c r="RT2" s="64"/>
      <c r="RU2" s="64"/>
      <c r="RV2" s="64"/>
      <c r="RW2" s="64"/>
      <c r="RX2" s="64"/>
      <c r="RY2" s="64"/>
      <c r="RZ2" s="64"/>
      <c r="SA2" s="64"/>
      <c r="SB2" s="64"/>
      <c r="SC2" s="64"/>
      <c r="SD2" s="64"/>
      <c r="SE2" s="64"/>
      <c r="SF2" s="64"/>
      <c r="SG2" s="64"/>
      <c r="SH2" s="64"/>
      <c r="SI2" s="64"/>
      <c r="SJ2" s="64"/>
      <c r="SK2" s="64"/>
      <c r="SL2" s="64"/>
      <c r="SM2" s="64"/>
      <c r="SN2" s="64"/>
      <c r="SO2" s="64"/>
      <c r="SP2" s="64"/>
      <c r="SQ2" s="64"/>
      <c r="SR2" s="64"/>
      <c r="SS2" s="64"/>
      <c r="ST2" s="64"/>
      <c r="SU2" s="64"/>
      <c r="SV2" s="64"/>
      <c r="SW2" s="64"/>
      <c r="SX2" s="64"/>
      <c r="SY2" s="64"/>
      <c r="SZ2" s="64"/>
      <c r="TA2" s="64"/>
      <c r="TB2" s="64"/>
      <c r="TC2" s="64"/>
      <c r="TD2" s="64"/>
      <c r="TE2" s="64"/>
      <c r="TF2" s="64"/>
      <c r="TG2" s="64"/>
      <c r="TH2" s="64"/>
      <c r="TI2" s="64"/>
      <c r="TJ2" s="64"/>
      <c r="TK2" s="64"/>
      <c r="TL2" s="64"/>
      <c r="TM2" s="64"/>
      <c r="TN2" s="64"/>
      <c r="TO2" s="64"/>
      <c r="TP2" s="64"/>
      <c r="TQ2" s="64"/>
      <c r="TR2" s="64"/>
      <c r="TS2" s="64"/>
      <c r="TT2" s="64"/>
      <c r="TU2" s="64"/>
      <c r="TV2" s="64"/>
      <c r="TW2" s="64"/>
      <c r="TX2" s="64"/>
      <c r="TY2" s="64"/>
      <c r="TZ2" s="64"/>
      <c r="UA2" s="64"/>
      <c r="UB2" s="64"/>
      <c r="UC2" s="64"/>
      <c r="UD2" s="64"/>
      <c r="UE2" s="64"/>
      <c r="UF2" s="64"/>
      <c r="UG2" s="64"/>
      <c r="UH2" s="64"/>
      <c r="UI2" s="64"/>
      <c r="UJ2" s="64"/>
      <c r="UK2" s="64"/>
      <c r="UL2" s="64"/>
      <c r="UM2" s="64"/>
      <c r="UN2" s="64"/>
      <c r="UO2" s="64"/>
      <c r="UP2" s="64"/>
      <c r="UQ2" s="64"/>
      <c r="UR2" s="64"/>
      <c r="US2" s="64"/>
      <c r="UT2" s="64"/>
      <c r="UU2" s="64"/>
      <c r="UV2" s="64"/>
      <c r="UW2" s="64"/>
      <c r="UX2" s="64"/>
      <c r="UY2" s="64"/>
      <c r="UZ2" s="64"/>
      <c r="VA2" s="64"/>
      <c r="VB2" s="64"/>
      <c r="VC2" s="64"/>
      <c r="VD2" s="64"/>
      <c r="VE2" s="64"/>
      <c r="VF2" s="64"/>
      <c r="VG2" s="64"/>
      <c r="VH2" s="64"/>
      <c r="VI2" s="64"/>
      <c r="VJ2" s="64"/>
      <c r="VK2" s="64"/>
      <c r="VL2" s="64"/>
      <c r="VM2" s="64"/>
      <c r="VN2" s="64"/>
      <c r="VO2" s="64"/>
      <c r="VP2" s="64"/>
      <c r="VQ2" s="64"/>
      <c r="VR2" s="64"/>
      <c r="VS2" s="64"/>
      <c r="VT2" s="64"/>
      <c r="VU2" s="64"/>
      <c r="VV2" s="64"/>
      <c r="VW2" s="64"/>
      <c r="VX2" s="64"/>
      <c r="VY2" s="64"/>
      <c r="VZ2" s="64"/>
      <c r="WA2" s="64"/>
      <c r="WB2" s="64"/>
      <c r="WC2" s="64"/>
      <c r="WD2" s="64"/>
      <c r="WE2" s="64"/>
      <c r="WF2" s="64"/>
      <c r="WG2" s="64"/>
      <c r="WH2" s="64"/>
      <c r="WI2" s="64"/>
      <c r="WJ2" s="64"/>
      <c r="WK2" s="64"/>
      <c r="WL2" s="64"/>
      <c r="WM2" s="64"/>
      <c r="WN2" s="64"/>
      <c r="WO2" s="64"/>
      <c r="WP2" s="64"/>
      <c r="WQ2" s="64"/>
      <c r="WR2" s="64"/>
      <c r="WS2" s="64"/>
      <c r="WT2" s="64"/>
      <c r="WU2" s="64"/>
      <c r="WV2" s="64"/>
      <c r="WW2" s="64"/>
      <c r="WX2" s="64"/>
      <c r="WY2" s="64"/>
      <c r="WZ2" s="64"/>
      <c r="XA2" s="64"/>
      <c r="XB2" s="64"/>
      <c r="XC2" s="64"/>
      <c r="XD2" s="64"/>
      <c r="XE2" s="64"/>
      <c r="XF2" s="64"/>
      <c r="XG2" s="64"/>
      <c r="XH2" s="64"/>
      <c r="XI2" s="64"/>
      <c r="XJ2" s="64"/>
      <c r="XK2" s="64"/>
      <c r="XL2" s="64"/>
      <c r="XM2" s="64"/>
      <c r="XN2" s="64"/>
      <c r="XO2" s="64"/>
      <c r="XP2" s="64"/>
      <c r="XQ2" s="64"/>
      <c r="XR2" s="64"/>
      <c r="XS2" s="64"/>
      <c r="XT2" s="64"/>
      <c r="XU2" s="64"/>
      <c r="XV2" s="64"/>
      <c r="XW2" s="64"/>
      <c r="XX2" s="64"/>
      <c r="XY2" s="64"/>
      <c r="XZ2" s="64"/>
      <c r="YA2" s="64"/>
      <c r="YB2" s="64"/>
      <c r="YC2" s="64"/>
      <c r="YD2" s="64"/>
      <c r="YE2" s="64"/>
      <c r="YF2" s="64"/>
      <c r="YG2" s="64"/>
      <c r="YH2" s="64"/>
      <c r="YI2" s="64"/>
      <c r="YJ2" s="64"/>
      <c r="YK2" s="64"/>
      <c r="YL2" s="64"/>
      <c r="YM2" s="64"/>
      <c r="YN2" s="64"/>
      <c r="YO2" s="64"/>
      <c r="YP2" s="64"/>
      <c r="YQ2" s="64"/>
      <c r="YR2" s="64"/>
      <c r="YS2" s="64"/>
      <c r="YT2" s="64"/>
      <c r="YU2" s="64"/>
      <c r="YV2" s="64"/>
      <c r="YW2" s="64"/>
      <c r="YX2" s="64"/>
      <c r="YY2" s="64"/>
      <c r="YZ2" s="64"/>
      <c r="ZA2" s="64"/>
      <c r="ZB2" s="64"/>
      <c r="ZC2" s="64"/>
      <c r="ZD2" s="64"/>
      <c r="ZE2" s="64"/>
      <c r="ZF2" s="64"/>
      <c r="ZG2" s="64"/>
      <c r="ZH2" s="64"/>
      <c r="ZI2" s="64"/>
      <c r="ZJ2" s="64"/>
      <c r="ZK2" s="64"/>
      <c r="ZL2" s="64"/>
      <c r="ZM2" s="64"/>
      <c r="ZN2" s="64"/>
      <c r="ZO2" s="64"/>
      <c r="ZP2" s="64"/>
      <c r="ZQ2" s="64"/>
      <c r="ZR2" s="64"/>
      <c r="ZS2" s="64"/>
      <c r="ZT2" s="64"/>
      <c r="ZU2" s="64"/>
      <c r="ZV2" s="64"/>
      <c r="ZW2" s="64"/>
      <c r="ZX2" s="64"/>
      <c r="ZY2" s="64"/>
      <c r="ZZ2" s="64"/>
      <c r="AAA2" s="64"/>
      <c r="AAB2" s="64"/>
      <c r="AAC2" s="64"/>
      <c r="AAD2" s="64"/>
      <c r="AAE2" s="64"/>
      <c r="AAF2" s="64"/>
      <c r="AAG2" s="64"/>
      <c r="AAH2" s="64"/>
      <c r="AAI2" s="64"/>
      <c r="AAJ2" s="64"/>
      <c r="AAK2" s="64"/>
      <c r="AAL2" s="64"/>
      <c r="AAM2" s="64"/>
      <c r="AAN2" s="64"/>
      <c r="AAO2" s="64"/>
      <c r="AAP2" s="64"/>
      <c r="AAQ2" s="64"/>
      <c r="AAR2" s="64"/>
      <c r="AAS2" s="64"/>
      <c r="AAT2" s="64"/>
      <c r="AAU2" s="64"/>
      <c r="AAV2" s="64"/>
      <c r="AAW2" s="64"/>
      <c r="AAX2" s="64"/>
      <c r="AAY2" s="64"/>
      <c r="AAZ2" s="64"/>
      <c r="ABA2" s="64"/>
      <c r="ABB2" s="64"/>
      <c r="ABC2" s="64"/>
      <c r="ABD2" s="64"/>
      <c r="ABE2" s="64"/>
      <c r="ABF2" s="64"/>
      <c r="ABG2" s="64"/>
      <c r="ABH2" s="64"/>
      <c r="ABI2" s="64"/>
      <c r="ABJ2" s="64"/>
      <c r="ABK2" s="64"/>
      <c r="ABL2" s="64"/>
      <c r="ABM2" s="64"/>
      <c r="ABN2" s="64"/>
      <c r="ABO2" s="64"/>
      <c r="ABP2" s="64"/>
      <c r="ABQ2" s="64"/>
      <c r="ABR2" s="64"/>
      <c r="ABS2" s="64"/>
      <c r="ABT2" s="64"/>
      <c r="ABU2" s="64"/>
      <c r="ABV2" s="64"/>
      <c r="ABW2" s="64"/>
      <c r="ABX2" s="64"/>
      <c r="ABY2" s="64"/>
      <c r="ABZ2" s="64"/>
      <c r="ACA2" s="64"/>
      <c r="ACB2" s="64"/>
      <c r="ACC2" s="64"/>
      <c r="ACD2" s="64"/>
      <c r="ACE2" s="64"/>
      <c r="ACF2" s="64"/>
      <c r="ACG2" s="64"/>
      <c r="ACH2" s="64"/>
      <c r="ACI2" s="64"/>
      <c r="ACJ2" s="64"/>
      <c r="ACK2" s="64"/>
      <c r="ACL2" s="64"/>
      <c r="ACM2" s="64"/>
      <c r="ACN2" s="64"/>
      <c r="ACO2" s="64"/>
      <c r="ACP2" s="64"/>
      <c r="ACQ2" s="64"/>
      <c r="ACR2" s="64"/>
      <c r="ACS2" s="64"/>
      <c r="ACT2" s="64"/>
      <c r="ACU2" s="64"/>
      <c r="ACV2" s="64"/>
      <c r="ACW2" s="64"/>
      <c r="ACX2" s="64"/>
      <c r="ACY2" s="64"/>
      <c r="ACZ2" s="64"/>
      <c r="ADA2" s="64"/>
      <c r="ADB2" s="64"/>
      <c r="ADC2" s="64"/>
      <c r="ADD2" s="64"/>
      <c r="ADE2" s="64"/>
      <c r="ADF2" s="64"/>
      <c r="ADG2" s="64"/>
      <c r="ADH2" s="64"/>
      <c r="ADI2" s="64"/>
      <c r="ADJ2" s="64"/>
      <c r="ADK2" s="64"/>
      <c r="ADL2" s="64"/>
      <c r="ADM2" s="64"/>
      <c r="ADN2" s="64"/>
      <c r="ADO2" s="64"/>
      <c r="ADP2" s="64"/>
      <c r="ADQ2" s="64"/>
      <c r="ADR2" s="64"/>
      <c r="ADS2" s="64"/>
      <c r="ADT2" s="64"/>
      <c r="ADU2" s="64"/>
      <c r="ADV2" s="64"/>
      <c r="ADW2" s="64"/>
      <c r="ADX2" s="64"/>
      <c r="ADY2" s="64"/>
      <c r="ADZ2" s="64"/>
      <c r="AEA2" s="64"/>
      <c r="AEB2" s="64"/>
      <c r="AEC2" s="64"/>
      <c r="AED2" s="64"/>
      <c r="AEE2" s="64"/>
      <c r="AEF2" s="64"/>
      <c r="AEG2" s="64"/>
      <c r="AEH2" s="64"/>
      <c r="AEI2" s="64"/>
      <c r="AEJ2" s="64"/>
      <c r="AEK2" s="64"/>
      <c r="AEL2" s="64"/>
      <c r="AEM2" s="64"/>
      <c r="AEN2" s="64"/>
      <c r="AEO2" s="64"/>
      <c r="AEP2" s="64"/>
      <c r="AEQ2" s="64"/>
      <c r="AER2" s="64"/>
      <c r="AES2" s="64"/>
      <c r="AET2" s="64"/>
      <c r="AEU2" s="64"/>
      <c r="AEV2" s="64"/>
      <c r="AEW2" s="64"/>
      <c r="AEX2" s="64"/>
      <c r="AEY2" s="64"/>
      <c r="AEZ2" s="64"/>
      <c r="AFA2" s="64"/>
      <c r="AFB2" s="64"/>
      <c r="AFC2" s="64"/>
      <c r="AFD2" s="64"/>
      <c r="AFE2" s="64"/>
      <c r="AFF2" s="64"/>
      <c r="AFG2" s="64"/>
      <c r="AFH2" s="64"/>
      <c r="AFI2" s="64"/>
      <c r="AFJ2" s="64"/>
      <c r="AFK2" s="64"/>
      <c r="AFL2" s="64"/>
      <c r="AFM2" s="64"/>
      <c r="AFN2" s="64"/>
      <c r="AFO2" s="64"/>
      <c r="AFP2" s="64"/>
      <c r="AFQ2" s="64"/>
      <c r="AFR2" s="64"/>
      <c r="AFS2" s="64"/>
      <c r="AFT2" s="64"/>
      <c r="AFU2" s="64"/>
      <c r="AFV2" s="64"/>
      <c r="AFW2" s="64"/>
      <c r="AFX2" s="64"/>
      <c r="AFY2" s="64"/>
      <c r="AFZ2" s="64"/>
      <c r="AGA2" s="64"/>
      <c r="AGB2" s="64"/>
      <c r="AGC2" s="64"/>
      <c r="AGD2" s="64"/>
      <c r="AGE2" s="64"/>
      <c r="AGF2" s="64"/>
      <c r="AGG2" s="64"/>
      <c r="AGH2" s="64"/>
      <c r="AGI2" s="64"/>
      <c r="AGJ2" s="64"/>
      <c r="AGK2" s="64"/>
      <c r="AGL2" s="64"/>
      <c r="AGM2" s="64"/>
      <c r="AGN2" s="64"/>
      <c r="AGO2" s="64"/>
      <c r="AGP2" s="64"/>
      <c r="AGQ2" s="64"/>
      <c r="AGR2" s="64"/>
      <c r="AGS2" s="64"/>
      <c r="AGT2" s="64"/>
      <c r="AGU2" s="64"/>
      <c r="AGV2" s="64"/>
      <c r="AGW2" s="64"/>
      <c r="AGX2" s="64"/>
      <c r="AGY2" s="64"/>
      <c r="AGZ2" s="64"/>
      <c r="AHA2" s="64"/>
      <c r="AHB2" s="64"/>
      <c r="AHC2" s="64"/>
      <c r="AHD2" s="64"/>
      <c r="AHE2" s="64"/>
      <c r="AHF2" s="64"/>
      <c r="AHG2" s="64"/>
      <c r="AHH2" s="64"/>
      <c r="AHI2" s="64"/>
      <c r="AHJ2" s="64"/>
      <c r="AHK2" s="64"/>
      <c r="AHL2" s="64"/>
      <c r="AHM2" s="64"/>
      <c r="AHN2" s="64"/>
      <c r="AHO2" s="64"/>
      <c r="AHP2" s="64"/>
      <c r="AHQ2" s="64"/>
      <c r="AHR2" s="64"/>
      <c r="AHS2" s="64"/>
      <c r="AHT2" s="64"/>
      <c r="AHU2" s="64"/>
      <c r="AHV2" s="64"/>
      <c r="AHW2" s="64"/>
      <c r="AHX2" s="64"/>
      <c r="AHY2" s="64"/>
      <c r="AHZ2" s="64"/>
      <c r="AIA2" s="64"/>
      <c r="AIB2" s="64"/>
      <c r="AIC2" s="64"/>
      <c r="AID2" s="64"/>
      <c r="AIE2" s="64"/>
      <c r="AIF2" s="64"/>
      <c r="AIG2" s="64"/>
      <c r="AIH2" s="64"/>
      <c r="AII2" s="64"/>
      <c r="AIJ2" s="64"/>
      <c r="AIK2" s="64"/>
      <c r="AIL2" s="64"/>
      <c r="AIM2" s="64"/>
      <c r="AIN2" s="64"/>
      <c r="AIO2" s="64"/>
      <c r="AIP2" s="64"/>
      <c r="AIQ2" s="64"/>
      <c r="AIR2" s="64"/>
      <c r="AIS2" s="64"/>
      <c r="AIT2" s="64"/>
      <c r="AIU2" s="64"/>
      <c r="AIV2" s="64"/>
      <c r="AIW2" s="64"/>
      <c r="AIX2" s="64"/>
      <c r="AIY2" s="64"/>
      <c r="AIZ2" s="64"/>
      <c r="AJA2" s="64"/>
      <c r="AJB2" s="64"/>
      <c r="AJC2" s="64"/>
      <c r="AJD2" s="64"/>
      <c r="AJE2" s="64"/>
      <c r="AJF2" s="64"/>
      <c r="AJG2" s="64"/>
      <c r="AJH2" s="64"/>
      <c r="AJI2" s="64"/>
      <c r="AJJ2" s="64"/>
      <c r="AJK2" s="64"/>
      <c r="AJL2" s="64"/>
      <c r="AJM2" s="64"/>
      <c r="AJN2" s="64"/>
      <c r="AJO2" s="64"/>
      <c r="AJP2" s="64"/>
      <c r="AJQ2" s="64"/>
      <c r="AJR2" s="64"/>
      <c r="AJS2" s="64"/>
      <c r="AJT2" s="64"/>
      <c r="AJU2" s="64"/>
      <c r="AJV2" s="64"/>
      <c r="AJW2" s="64"/>
      <c r="AJX2" s="64"/>
      <c r="AJY2" s="64"/>
      <c r="AJZ2" s="64"/>
      <c r="AKA2" s="64"/>
      <c r="AKB2" s="64"/>
      <c r="AKC2" s="64"/>
      <c r="AKD2" s="64"/>
      <c r="AKE2" s="64"/>
      <c r="AKF2" s="64"/>
      <c r="AKG2" s="64"/>
      <c r="AKH2" s="64"/>
      <c r="AKI2" s="64"/>
      <c r="AKJ2" s="64"/>
      <c r="AKK2" s="64"/>
      <c r="AKL2" s="64"/>
      <c r="AKM2" s="64"/>
      <c r="AKN2" s="64"/>
      <c r="AKO2" s="64"/>
      <c r="AKP2" s="64"/>
      <c r="AKQ2" s="64"/>
      <c r="AKR2" s="64"/>
      <c r="AKS2" s="64"/>
      <c r="AKT2" s="64"/>
      <c r="AKU2" s="64"/>
      <c r="AKV2" s="64"/>
      <c r="AKW2" s="64"/>
      <c r="AKX2" s="64"/>
      <c r="AKY2" s="64"/>
      <c r="AKZ2" s="64"/>
      <c r="ALA2" s="64"/>
      <c r="ALB2" s="64"/>
      <c r="ALC2" s="64"/>
      <c r="ALD2" s="64"/>
      <c r="ALE2" s="64"/>
      <c r="ALF2" s="64"/>
      <c r="ALG2" s="64"/>
      <c r="ALH2" s="64"/>
      <c r="ALI2" s="64"/>
      <c r="ALJ2" s="64"/>
      <c r="ALK2" s="64"/>
      <c r="ALL2" s="64"/>
      <c r="ALM2" s="64"/>
      <c r="ALN2" s="64"/>
      <c r="ALO2" s="64"/>
      <c r="ALP2" s="64"/>
      <c r="ALQ2" s="64"/>
      <c r="ALR2" s="64"/>
      <c r="ALS2" s="64"/>
      <c r="ALT2" s="64"/>
      <c r="ALU2" s="64"/>
      <c r="ALV2" s="64"/>
      <c r="ALW2" s="64"/>
      <c r="ALX2" s="64"/>
      <c r="ALY2" s="64"/>
      <c r="ALZ2" s="64"/>
      <c r="AMA2" s="64"/>
      <c r="AMB2" s="64"/>
      <c r="AMC2" s="64"/>
      <c r="AMD2" s="64"/>
      <c r="AME2" s="64"/>
      <c r="AMF2" s="64"/>
      <c r="AMG2" s="64"/>
      <c r="AMH2" s="64"/>
      <c r="AMI2" s="64"/>
      <c r="AMJ2" s="64"/>
      <c r="AMK2" s="64"/>
      <c r="AML2" s="64"/>
      <c r="AMM2" s="64"/>
      <c r="AMN2" s="64"/>
      <c r="AMO2" s="64"/>
      <c r="AMP2" s="64"/>
      <c r="AMQ2" s="64"/>
      <c r="AMR2" s="64"/>
      <c r="AMS2" s="64"/>
      <c r="AMT2" s="64"/>
      <c r="AMU2" s="64"/>
      <c r="AMV2" s="64"/>
      <c r="AMW2" s="64"/>
      <c r="AMX2" s="64"/>
      <c r="AMY2" s="64"/>
      <c r="AMZ2" s="64"/>
      <c r="ANA2" s="64"/>
      <c r="ANB2" s="64"/>
      <c r="ANC2" s="64"/>
      <c r="AND2" s="64"/>
      <c r="ANE2" s="64"/>
      <c r="ANF2" s="64"/>
      <c r="ANG2" s="64"/>
      <c r="ANH2" s="64"/>
      <c r="ANI2" s="64"/>
      <c r="ANJ2" s="64"/>
      <c r="ANK2" s="64"/>
      <c r="ANL2" s="64"/>
      <c r="ANM2" s="64"/>
      <c r="ANN2" s="64"/>
      <c r="ANO2" s="64"/>
      <c r="ANP2" s="64"/>
      <c r="ANQ2" s="64"/>
      <c r="ANR2" s="64"/>
      <c r="ANS2" s="64"/>
      <c r="ANT2" s="64"/>
      <c r="ANU2" s="64"/>
      <c r="ANV2" s="64"/>
      <c r="ANW2" s="64"/>
      <c r="ANX2" s="64"/>
      <c r="ANY2" s="64"/>
      <c r="ANZ2" s="64"/>
      <c r="AOA2" s="64"/>
      <c r="AOB2" s="64"/>
      <c r="AOC2" s="64"/>
      <c r="AOD2" s="64"/>
      <c r="AOE2" s="64"/>
      <c r="AOF2" s="64"/>
      <c r="AOG2" s="64"/>
      <c r="AOH2" s="64"/>
      <c r="AOI2" s="64"/>
      <c r="AOJ2" s="64"/>
      <c r="AOK2" s="64"/>
      <c r="AOL2" s="64"/>
      <c r="AOM2" s="64"/>
      <c r="AON2" s="64"/>
      <c r="AOO2" s="64"/>
      <c r="AOP2" s="64"/>
      <c r="AOQ2" s="64"/>
      <c r="AOR2" s="64"/>
      <c r="AOS2" s="64"/>
      <c r="AOT2" s="64"/>
      <c r="AOU2" s="64"/>
      <c r="AOV2" s="64"/>
      <c r="AOW2" s="64"/>
      <c r="AOX2" s="64"/>
      <c r="AOY2" s="64"/>
      <c r="AOZ2" s="64"/>
      <c r="APA2" s="64"/>
      <c r="APB2" s="64"/>
      <c r="APC2" s="64"/>
      <c r="APD2" s="64"/>
      <c r="APE2" s="64"/>
      <c r="APF2" s="64"/>
      <c r="APG2" s="64"/>
      <c r="APH2" s="64"/>
      <c r="API2" s="64"/>
      <c r="APJ2" s="64"/>
      <c r="APK2" s="64"/>
      <c r="APL2" s="64"/>
      <c r="APM2" s="64"/>
      <c r="APN2" s="64"/>
      <c r="APO2" s="64"/>
      <c r="APP2" s="64"/>
      <c r="APQ2" s="64"/>
      <c r="APR2" s="64"/>
      <c r="APS2" s="64"/>
      <c r="APT2" s="64"/>
      <c r="APU2" s="64"/>
      <c r="APV2" s="64"/>
      <c r="APW2" s="64"/>
      <c r="APX2" s="64"/>
      <c r="APY2" s="64"/>
      <c r="APZ2" s="64"/>
      <c r="AQA2" s="64"/>
      <c r="AQB2" s="64"/>
      <c r="AQC2" s="64"/>
      <c r="AQD2" s="64"/>
      <c r="AQE2" s="64"/>
      <c r="AQF2" s="64"/>
      <c r="AQG2" s="64"/>
      <c r="AQH2" s="64"/>
      <c r="AQI2" s="64"/>
      <c r="AQJ2" s="64"/>
      <c r="AQK2" s="64"/>
      <c r="AQL2" s="64"/>
      <c r="AQM2" s="64"/>
      <c r="AQN2" s="64"/>
      <c r="AQO2" s="64"/>
      <c r="AQP2" s="64"/>
      <c r="AQQ2" s="64"/>
      <c r="AQR2" s="64"/>
      <c r="AQS2" s="64"/>
      <c r="AQT2" s="64"/>
      <c r="AQU2" s="64"/>
      <c r="AQV2" s="64"/>
      <c r="AQW2" s="64"/>
      <c r="AQX2" s="64"/>
      <c r="AQY2" s="64"/>
      <c r="AQZ2" s="64"/>
      <c r="ARA2" s="64"/>
      <c r="ARB2" s="64"/>
      <c r="ARC2" s="64"/>
      <c r="ARD2" s="64"/>
      <c r="ARE2" s="64"/>
      <c r="ARF2" s="64"/>
      <c r="ARG2" s="64"/>
      <c r="ARH2" s="64"/>
      <c r="ARI2" s="64"/>
      <c r="ARJ2" s="64"/>
      <c r="ARK2" s="64"/>
      <c r="ARL2" s="64"/>
      <c r="ARM2" s="64"/>
      <c r="ARN2" s="64"/>
      <c r="ARO2" s="64"/>
      <c r="ARP2" s="64"/>
      <c r="ARQ2" s="64"/>
      <c r="ARR2" s="64"/>
      <c r="ARS2" s="64"/>
      <c r="ART2" s="64"/>
      <c r="ARU2" s="64"/>
      <c r="ARV2" s="64"/>
      <c r="ARW2" s="64"/>
      <c r="ARX2" s="64"/>
      <c r="ARY2" s="64"/>
      <c r="ARZ2" s="64"/>
      <c r="ASA2" s="64"/>
      <c r="ASB2" s="64"/>
      <c r="ASC2" s="64"/>
      <c r="ASD2" s="64"/>
      <c r="ASE2" s="64"/>
      <c r="ASF2" s="64"/>
      <c r="ASG2" s="64"/>
      <c r="ASH2" s="64"/>
      <c r="ASI2" s="64"/>
      <c r="ASJ2" s="64"/>
      <c r="ASK2" s="64"/>
      <c r="ASL2" s="64"/>
      <c r="ASM2" s="64"/>
      <c r="ASN2" s="64"/>
      <c r="ASO2" s="64"/>
      <c r="ASP2" s="64"/>
      <c r="ASQ2" s="64"/>
      <c r="ASR2" s="64"/>
      <c r="ASS2" s="64"/>
      <c r="AST2" s="64"/>
      <c r="ASU2" s="64"/>
      <c r="ASV2" s="64"/>
      <c r="ASW2" s="64"/>
      <c r="ASX2" s="64"/>
      <c r="ASY2" s="64"/>
      <c r="ASZ2" s="64"/>
      <c r="ATA2" s="64"/>
      <c r="ATB2" s="64"/>
      <c r="ATC2" s="64"/>
      <c r="ATD2" s="64"/>
      <c r="ATE2" s="64"/>
      <c r="ATF2" s="64"/>
      <c r="ATG2" s="64"/>
      <c r="ATH2" s="64"/>
      <c r="ATI2" s="64"/>
      <c r="ATJ2" s="64"/>
      <c r="ATK2" s="64"/>
      <c r="ATL2" s="64"/>
      <c r="ATM2" s="64"/>
      <c r="ATN2" s="64"/>
      <c r="ATO2" s="64"/>
      <c r="ATP2" s="64"/>
      <c r="ATQ2" s="64"/>
      <c r="ATR2" s="64"/>
      <c r="ATS2" s="64"/>
      <c r="ATT2" s="64"/>
      <c r="ATU2" s="64"/>
      <c r="ATV2" s="64"/>
      <c r="ATW2" s="64"/>
      <c r="ATX2" s="64"/>
      <c r="ATY2" s="64"/>
      <c r="ATZ2" s="64"/>
      <c r="AUA2" s="64"/>
      <c r="AUB2" s="64"/>
      <c r="AUC2" s="64"/>
      <c r="AUD2" s="64"/>
      <c r="AUE2" s="64"/>
      <c r="AUF2" s="64"/>
      <c r="AUG2" s="64"/>
      <c r="AUH2" s="64"/>
      <c r="AUI2" s="64"/>
      <c r="AUJ2" s="64"/>
      <c r="AUK2" s="64"/>
      <c r="AUL2" s="64"/>
      <c r="AUM2" s="64"/>
      <c r="AUN2" s="64"/>
      <c r="AUO2" s="64"/>
      <c r="AUP2" s="64"/>
      <c r="AUQ2" s="64"/>
      <c r="AUR2" s="64"/>
      <c r="AUS2" s="64"/>
      <c r="AUT2" s="64"/>
      <c r="AUU2" s="64"/>
      <c r="AUV2" s="64"/>
      <c r="AUW2" s="64"/>
      <c r="AUX2" s="64"/>
      <c r="AUY2" s="64"/>
      <c r="AUZ2" s="64"/>
      <c r="AVA2" s="64"/>
      <c r="AVB2" s="64"/>
      <c r="AVC2" s="64"/>
      <c r="AVD2" s="64"/>
      <c r="AVE2" s="64"/>
      <c r="AVF2" s="64"/>
      <c r="AVG2" s="64"/>
      <c r="AVH2" s="64"/>
      <c r="AVI2" s="64"/>
      <c r="AVJ2" s="64"/>
      <c r="AVK2" s="64"/>
      <c r="AVL2" s="64"/>
      <c r="AVM2" s="64"/>
      <c r="AVN2" s="64"/>
      <c r="AVO2" s="64"/>
      <c r="AVP2" s="64"/>
      <c r="AVQ2" s="64"/>
      <c r="AVR2" s="64"/>
      <c r="AVS2" s="64"/>
      <c r="AVT2" s="64"/>
      <c r="AVU2" s="64"/>
      <c r="AVV2" s="64"/>
      <c r="AVW2" s="64"/>
      <c r="AVX2" s="64"/>
      <c r="AVY2" s="64"/>
      <c r="AVZ2" s="64"/>
      <c r="AWA2" s="64"/>
      <c r="AWB2" s="64"/>
      <c r="AWC2" s="64"/>
      <c r="AWD2" s="64"/>
      <c r="AWE2" s="64"/>
      <c r="AWF2" s="64"/>
      <c r="AWG2" s="64"/>
      <c r="AWH2" s="64"/>
      <c r="AWI2" s="64"/>
      <c r="AWJ2" s="64"/>
      <c r="AWK2" s="64"/>
      <c r="AWL2" s="64"/>
      <c r="AWM2" s="64"/>
      <c r="AWN2" s="64"/>
      <c r="AWO2" s="64"/>
      <c r="AWP2" s="64"/>
      <c r="AWQ2" s="64"/>
      <c r="AWR2" s="64"/>
      <c r="AWS2" s="64"/>
      <c r="AWT2" s="64"/>
      <c r="AWU2" s="64"/>
      <c r="AWV2" s="64"/>
      <c r="AWW2" s="64"/>
      <c r="AWX2" s="64"/>
      <c r="AWY2" s="64"/>
      <c r="AWZ2" s="64"/>
      <c r="AXA2" s="64"/>
      <c r="AXB2" s="64"/>
      <c r="AXC2" s="64"/>
      <c r="AXD2" s="64"/>
      <c r="AXE2" s="64"/>
      <c r="AXF2" s="64"/>
      <c r="AXG2" s="64"/>
      <c r="AXH2" s="64"/>
      <c r="AXI2" s="64"/>
      <c r="AXJ2" s="64"/>
      <c r="AXK2" s="64"/>
      <c r="AXL2" s="64"/>
      <c r="AXM2" s="64"/>
      <c r="AXN2" s="64"/>
      <c r="AXO2" s="64"/>
      <c r="AXP2" s="64"/>
      <c r="AXQ2" s="64"/>
      <c r="AXR2" s="64"/>
      <c r="AXS2" s="64"/>
      <c r="AXT2" s="64"/>
      <c r="AXU2" s="64"/>
      <c r="AXV2" s="64"/>
      <c r="AXW2" s="64"/>
      <c r="AXX2" s="64"/>
      <c r="AXY2" s="64"/>
      <c r="AXZ2" s="64"/>
      <c r="AYA2" s="64"/>
      <c r="AYB2" s="64"/>
      <c r="AYC2" s="64"/>
      <c r="AYD2" s="64"/>
      <c r="AYE2" s="64"/>
      <c r="AYF2" s="64"/>
      <c r="AYG2" s="64"/>
      <c r="AYH2" s="64"/>
      <c r="AYI2" s="64"/>
      <c r="AYJ2" s="64"/>
      <c r="AYK2" s="64"/>
      <c r="AYL2" s="64"/>
      <c r="AYM2" s="64"/>
      <c r="AYN2" s="64"/>
      <c r="AYO2" s="64"/>
      <c r="AYP2" s="64"/>
      <c r="AYQ2" s="64"/>
      <c r="AYR2" s="64"/>
      <c r="AYS2" s="64"/>
      <c r="AYT2" s="64"/>
      <c r="AYU2" s="64"/>
      <c r="AYV2" s="64"/>
      <c r="AYW2" s="64"/>
      <c r="AYX2" s="64"/>
      <c r="AYY2" s="64"/>
      <c r="AYZ2" s="64"/>
      <c r="AZA2" s="64"/>
      <c r="AZB2" s="64"/>
      <c r="AZC2" s="64"/>
      <c r="AZD2" s="64"/>
      <c r="AZE2" s="64"/>
      <c r="AZF2" s="64"/>
      <c r="AZG2" s="64"/>
      <c r="AZH2" s="64"/>
      <c r="AZI2" s="64"/>
      <c r="AZJ2" s="64"/>
      <c r="AZK2" s="64"/>
      <c r="AZL2" s="64"/>
      <c r="AZM2" s="64"/>
      <c r="AZN2" s="64"/>
      <c r="AZO2" s="64"/>
      <c r="AZP2" s="64"/>
      <c r="AZQ2" s="64"/>
      <c r="AZR2" s="64"/>
      <c r="AZS2" s="64"/>
      <c r="AZT2" s="64"/>
      <c r="AZU2" s="64"/>
      <c r="AZV2" s="64"/>
      <c r="AZW2" s="64"/>
      <c r="AZX2" s="64"/>
      <c r="AZY2" s="64"/>
      <c r="AZZ2" s="64"/>
      <c r="BAA2" s="64"/>
      <c r="BAB2" s="64"/>
      <c r="BAC2" s="64"/>
      <c r="BAD2" s="64"/>
      <c r="BAE2" s="64"/>
      <c r="BAF2" s="64"/>
      <c r="BAG2" s="64"/>
      <c r="BAH2" s="64"/>
      <c r="BAI2" s="64"/>
      <c r="BAJ2" s="64"/>
      <c r="BAK2" s="64"/>
      <c r="BAL2" s="64"/>
      <c r="BAM2" s="64"/>
      <c r="BAN2" s="64"/>
      <c r="BAO2" s="64"/>
      <c r="BAP2" s="64"/>
      <c r="BAQ2" s="64"/>
      <c r="BAR2" s="64"/>
      <c r="BAS2" s="64"/>
      <c r="BAT2" s="64"/>
      <c r="BAU2" s="64"/>
      <c r="BAV2" s="64"/>
      <c r="BAW2" s="64"/>
      <c r="BAX2" s="64"/>
      <c r="BAY2" s="64"/>
      <c r="BAZ2" s="64"/>
      <c r="BBA2" s="64"/>
      <c r="BBB2" s="64"/>
      <c r="BBC2" s="64"/>
      <c r="BBD2" s="64"/>
      <c r="BBE2" s="64"/>
      <c r="BBF2" s="64"/>
      <c r="BBG2" s="64"/>
      <c r="BBH2" s="64"/>
      <c r="BBI2" s="64"/>
      <c r="BBJ2" s="64"/>
      <c r="BBK2" s="64"/>
      <c r="BBL2" s="64"/>
      <c r="BBM2" s="64"/>
      <c r="BBN2" s="64"/>
      <c r="BBO2" s="64"/>
      <c r="BBP2" s="64"/>
      <c r="BBQ2" s="64"/>
      <c r="BBR2" s="64"/>
      <c r="BBS2" s="64"/>
      <c r="BBT2" s="64"/>
      <c r="BBU2" s="64"/>
      <c r="BBV2" s="64"/>
      <c r="BBW2" s="64"/>
      <c r="BBX2" s="64"/>
      <c r="BBY2" s="64"/>
      <c r="BBZ2" s="64"/>
      <c r="BCA2" s="64"/>
      <c r="BCB2" s="64"/>
      <c r="BCC2" s="64"/>
      <c r="BCD2" s="64"/>
      <c r="BCE2" s="64"/>
      <c r="BCF2" s="64"/>
      <c r="BCG2" s="64"/>
      <c r="BCH2" s="64"/>
      <c r="BCI2" s="64"/>
      <c r="BCJ2" s="64"/>
      <c r="BCK2" s="64"/>
      <c r="BCL2" s="64"/>
      <c r="BCM2" s="64"/>
      <c r="BCN2" s="64"/>
      <c r="BCO2" s="64"/>
      <c r="BCP2" s="64"/>
      <c r="BCQ2" s="64"/>
      <c r="BCR2" s="64"/>
      <c r="BCS2" s="64"/>
      <c r="BCT2" s="64"/>
      <c r="BCU2" s="64"/>
      <c r="BCV2" s="64"/>
      <c r="BCW2" s="64"/>
      <c r="BCX2" s="64"/>
      <c r="BCY2" s="64"/>
      <c r="BCZ2" s="64"/>
      <c r="BDA2" s="64"/>
      <c r="BDB2" s="64"/>
      <c r="BDC2" s="64"/>
      <c r="BDD2" s="64"/>
      <c r="BDE2" s="64"/>
      <c r="BDF2" s="64"/>
      <c r="BDG2" s="64"/>
      <c r="BDH2" s="64"/>
      <c r="BDI2" s="64"/>
      <c r="BDJ2" s="64"/>
      <c r="BDK2" s="64"/>
      <c r="BDL2" s="64"/>
      <c r="BDM2" s="64"/>
      <c r="BDN2" s="64"/>
      <c r="BDO2" s="64"/>
      <c r="BDP2" s="64"/>
      <c r="BDQ2" s="64"/>
      <c r="BDR2" s="64"/>
      <c r="BDS2" s="64"/>
      <c r="BDT2" s="64"/>
      <c r="BDU2" s="64"/>
      <c r="BDV2" s="64"/>
      <c r="BDW2" s="64"/>
      <c r="BDX2" s="64"/>
      <c r="BDY2" s="64"/>
      <c r="BDZ2" s="64"/>
      <c r="BEA2" s="64"/>
      <c r="BEB2" s="64"/>
      <c r="BEC2" s="64"/>
      <c r="BED2" s="64"/>
      <c r="BEE2" s="64"/>
      <c r="BEF2" s="64"/>
      <c r="BEG2" s="64"/>
      <c r="BEH2" s="64"/>
      <c r="BEI2" s="64"/>
      <c r="BEJ2" s="64"/>
      <c r="BEK2" s="64"/>
      <c r="BEL2" s="64"/>
      <c r="BEM2" s="64"/>
      <c r="BEN2" s="64"/>
      <c r="BEO2" s="64"/>
      <c r="BEP2" s="64"/>
      <c r="BEQ2" s="64"/>
      <c r="BER2" s="64"/>
      <c r="BES2" s="64"/>
      <c r="BET2" s="64"/>
      <c r="BEU2" s="64"/>
      <c r="BEV2" s="64"/>
      <c r="BEW2" s="64"/>
      <c r="BEX2" s="64"/>
      <c r="BEY2" s="64"/>
      <c r="BEZ2" s="64"/>
      <c r="BFA2" s="64"/>
      <c r="BFB2" s="64"/>
      <c r="BFC2" s="64"/>
      <c r="BFD2" s="64"/>
      <c r="BFE2" s="64"/>
      <c r="BFF2" s="64"/>
      <c r="BFG2" s="64"/>
      <c r="BFH2" s="64"/>
      <c r="BFI2" s="64"/>
      <c r="BFJ2" s="64"/>
      <c r="BFK2" s="64"/>
      <c r="BFL2" s="64"/>
      <c r="BFM2" s="64"/>
      <c r="BFN2" s="64"/>
      <c r="BFO2" s="64"/>
      <c r="BFP2" s="64"/>
      <c r="BFQ2" s="64"/>
      <c r="BFR2" s="64"/>
      <c r="BFS2" s="64"/>
      <c r="BFT2" s="64"/>
      <c r="BFU2" s="64"/>
      <c r="BFV2" s="64"/>
      <c r="BFW2" s="64"/>
      <c r="BFX2" s="64"/>
      <c r="BFY2" s="64"/>
      <c r="BFZ2" s="64"/>
      <c r="BGA2" s="64"/>
      <c r="BGB2" s="64"/>
      <c r="BGC2" s="64"/>
      <c r="BGD2" s="64"/>
      <c r="BGE2" s="64"/>
      <c r="BGF2" s="64"/>
      <c r="BGG2" s="64"/>
      <c r="BGH2" s="64"/>
      <c r="BGI2" s="64"/>
      <c r="BGJ2" s="64"/>
      <c r="BGK2" s="64"/>
      <c r="BGL2" s="64"/>
      <c r="BGM2" s="64"/>
      <c r="BGN2" s="64"/>
      <c r="BGO2" s="64"/>
      <c r="BGP2" s="64"/>
      <c r="BGQ2" s="64"/>
      <c r="BGR2" s="64"/>
      <c r="BGS2" s="64"/>
      <c r="BGT2" s="64"/>
      <c r="BGU2" s="64"/>
      <c r="BGV2" s="64"/>
      <c r="BGW2" s="64"/>
      <c r="BGX2" s="64"/>
      <c r="BGY2" s="64"/>
      <c r="BGZ2" s="64"/>
      <c r="BHA2" s="64"/>
      <c r="BHB2" s="64"/>
      <c r="BHC2" s="64"/>
      <c r="BHD2" s="64"/>
      <c r="BHE2" s="64"/>
      <c r="BHF2" s="64"/>
      <c r="BHG2" s="64"/>
      <c r="BHH2" s="64"/>
      <c r="BHI2" s="64"/>
      <c r="BHJ2" s="64"/>
      <c r="BHK2" s="64"/>
      <c r="BHL2" s="64"/>
      <c r="BHM2" s="64"/>
      <c r="BHN2" s="64"/>
      <c r="BHO2" s="64"/>
      <c r="BHP2" s="64"/>
      <c r="BHQ2" s="64"/>
      <c r="BHR2" s="64"/>
      <c r="BHS2" s="64"/>
      <c r="BHT2" s="64"/>
      <c r="BHU2" s="64"/>
      <c r="BHV2" s="64"/>
      <c r="BHW2" s="64"/>
      <c r="BHX2" s="64"/>
      <c r="BHY2" s="64"/>
      <c r="BHZ2" s="64"/>
      <c r="BIA2" s="64"/>
      <c r="BIB2" s="64"/>
      <c r="BIC2" s="64"/>
      <c r="BID2" s="64"/>
      <c r="BIE2" s="64"/>
      <c r="BIF2" s="64"/>
      <c r="BIG2" s="64"/>
      <c r="BIH2" s="64"/>
      <c r="BII2" s="64"/>
      <c r="BIJ2" s="64"/>
      <c r="BIK2" s="64"/>
      <c r="BIL2" s="64"/>
      <c r="BIM2" s="64"/>
      <c r="BIN2" s="64"/>
      <c r="BIO2" s="64"/>
      <c r="BIP2" s="64"/>
      <c r="BIQ2" s="64"/>
      <c r="BIR2" s="64"/>
      <c r="BIS2" s="64"/>
      <c r="BIT2" s="64"/>
      <c r="BIU2" s="64"/>
      <c r="BIV2" s="64"/>
      <c r="BIW2" s="64"/>
      <c r="BIX2" s="64"/>
      <c r="BIY2" s="64"/>
      <c r="BIZ2" s="64"/>
      <c r="BJA2" s="64"/>
      <c r="BJB2" s="64"/>
      <c r="BJC2" s="64"/>
      <c r="BJD2" s="64"/>
      <c r="BJE2" s="64"/>
      <c r="BJF2" s="64"/>
      <c r="BJG2" s="64"/>
      <c r="BJH2" s="64"/>
      <c r="BJI2" s="64"/>
      <c r="BJJ2" s="64"/>
      <c r="BJK2" s="64"/>
      <c r="BJL2" s="64"/>
      <c r="BJM2" s="64"/>
      <c r="BJN2" s="64"/>
      <c r="BJO2" s="64"/>
      <c r="BJP2" s="64"/>
      <c r="BJQ2" s="64"/>
      <c r="BJR2" s="64"/>
      <c r="BJS2" s="64"/>
      <c r="BJT2" s="64"/>
      <c r="BJU2" s="64"/>
      <c r="BJV2" s="64"/>
      <c r="BJW2" s="64"/>
      <c r="BJX2" s="64"/>
      <c r="BJY2" s="64"/>
      <c r="BJZ2" s="64"/>
      <c r="BKA2" s="64"/>
      <c r="BKB2" s="64"/>
      <c r="BKC2" s="64"/>
      <c r="BKD2" s="64"/>
      <c r="BKE2" s="64"/>
      <c r="BKF2" s="64"/>
      <c r="BKG2" s="64"/>
      <c r="BKH2" s="64"/>
      <c r="BKI2" s="64"/>
      <c r="BKJ2" s="64"/>
      <c r="BKK2" s="64"/>
      <c r="BKL2" s="64"/>
      <c r="BKM2" s="64"/>
      <c r="BKN2" s="64"/>
      <c r="BKO2" s="64"/>
      <c r="BKP2" s="64"/>
      <c r="BKQ2" s="64"/>
      <c r="BKR2" s="64"/>
      <c r="BKS2" s="64"/>
      <c r="BKT2" s="64"/>
      <c r="BKU2" s="64"/>
      <c r="BKV2" s="64"/>
      <c r="BKW2" s="64"/>
      <c r="BKX2" s="64"/>
      <c r="BKY2" s="64"/>
      <c r="BKZ2" s="64"/>
      <c r="BLA2" s="64"/>
      <c r="BLB2" s="64"/>
      <c r="BLC2" s="64"/>
      <c r="BLD2" s="64"/>
      <c r="BLE2" s="64"/>
      <c r="BLF2" s="64"/>
      <c r="BLG2" s="64"/>
      <c r="BLH2" s="64"/>
      <c r="BLI2" s="64"/>
      <c r="BLJ2" s="64"/>
      <c r="BLK2" s="64"/>
      <c r="BLL2" s="64"/>
      <c r="BLM2" s="64"/>
      <c r="BLN2" s="64"/>
      <c r="BLO2" s="64"/>
      <c r="BLP2" s="64"/>
      <c r="BLQ2" s="64"/>
      <c r="BLR2" s="64"/>
      <c r="BLS2" s="64"/>
      <c r="BLT2" s="64"/>
      <c r="BLU2" s="64"/>
      <c r="BLV2" s="64"/>
      <c r="BLW2" s="64"/>
      <c r="BLX2" s="64"/>
      <c r="BLY2" s="64"/>
      <c r="BLZ2" s="64"/>
      <c r="BMA2" s="64"/>
      <c r="BMB2" s="64"/>
      <c r="BMC2" s="64"/>
      <c r="BMD2" s="64"/>
      <c r="BME2" s="64"/>
      <c r="BMF2" s="64"/>
      <c r="BMG2" s="64"/>
      <c r="BMH2" s="64"/>
      <c r="BMI2" s="64"/>
      <c r="BMJ2" s="64"/>
      <c r="BMK2" s="64"/>
      <c r="BML2" s="64"/>
      <c r="BMM2" s="64"/>
      <c r="BMN2" s="64"/>
      <c r="BMO2" s="64"/>
      <c r="BMP2" s="64"/>
      <c r="BMQ2" s="64"/>
      <c r="BMR2" s="64"/>
      <c r="BMS2" s="64"/>
      <c r="BMT2" s="64"/>
      <c r="BMU2" s="64"/>
      <c r="BMV2" s="64"/>
      <c r="BMW2" s="64"/>
      <c r="BMX2" s="64"/>
      <c r="BMY2" s="64"/>
      <c r="BMZ2" s="64"/>
      <c r="BNA2" s="64"/>
      <c r="BNB2" s="64"/>
      <c r="BNC2" s="64"/>
      <c r="BND2" s="64"/>
      <c r="BNE2" s="64"/>
      <c r="BNF2" s="64"/>
      <c r="BNG2" s="64"/>
      <c r="BNH2" s="64"/>
      <c r="BNI2" s="64"/>
      <c r="BNJ2" s="64"/>
      <c r="BNK2" s="64"/>
      <c r="BNL2" s="64"/>
      <c r="BNM2" s="64"/>
      <c r="BNN2" s="64"/>
      <c r="BNO2" s="64"/>
      <c r="BNP2" s="64"/>
      <c r="BNQ2" s="64"/>
      <c r="BNR2" s="64"/>
      <c r="BNS2" s="64"/>
      <c r="BNT2" s="64"/>
      <c r="BNU2" s="64"/>
      <c r="BNV2" s="64"/>
      <c r="BNW2" s="64"/>
      <c r="BNX2" s="64"/>
      <c r="BNY2" s="64"/>
      <c r="BNZ2" s="64"/>
      <c r="BOA2" s="64"/>
      <c r="BOB2" s="64"/>
      <c r="BOC2" s="64"/>
      <c r="BOD2" s="64"/>
      <c r="BOE2" s="64"/>
      <c r="BOF2" s="64"/>
      <c r="BOG2" s="64"/>
      <c r="BOH2" s="64"/>
      <c r="BOI2" s="64"/>
      <c r="BOJ2" s="64"/>
      <c r="BOK2" s="64"/>
      <c r="BOL2" s="64"/>
      <c r="BOM2" s="64"/>
      <c r="BON2" s="64"/>
      <c r="BOO2" s="64"/>
      <c r="BOP2" s="64"/>
      <c r="BOQ2" s="64"/>
      <c r="BOR2" s="64"/>
      <c r="BOS2" s="64"/>
      <c r="BOT2" s="64"/>
      <c r="BOU2" s="64"/>
      <c r="BOV2" s="64"/>
      <c r="BOW2" s="64"/>
      <c r="BOX2" s="64"/>
      <c r="BOY2" s="64"/>
      <c r="BOZ2" s="64"/>
      <c r="BPA2" s="64"/>
      <c r="BPB2" s="64"/>
      <c r="BPC2" s="64"/>
      <c r="BPD2" s="64"/>
      <c r="BPE2" s="64"/>
      <c r="BPF2" s="64"/>
      <c r="BPG2" s="64"/>
      <c r="BPH2" s="64"/>
      <c r="BPI2" s="64"/>
      <c r="BPJ2" s="64"/>
      <c r="BPK2" s="64"/>
      <c r="BPL2" s="64"/>
      <c r="BPM2" s="64"/>
      <c r="BPN2" s="64"/>
      <c r="BPO2" s="64"/>
      <c r="BPP2" s="64"/>
      <c r="BPQ2" s="64"/>
      <c r="BPR2" s="64"/>
      <c r="BPS2" s="64"/>
      <c r="BPT2" s="64"/>
      <c r="BPU2" s="64"/>
      <c r="BPV2" s="64"/>
      <c r="BPW2" s="64"/>
      <c r="BPX2" s="64"/>
      <c r="BPY2" s="64"/>
      <c r="BPZ2" s="64"/>
      <c r="BQA2" s="64"/>
      <c r="BQB2" s="64"/>
      <c r="BQC2" s="64"/>
      <c r="BQD2" s="64"/>
      <c r="BQE2" s="64"/>
      <c r="BQF2" s="64"/>
      <c r="BQG2" s="64"/>
      <c r="BQH2" s="64"/>
      <c r="BQI2" s="64"/>
      <c r="BQJ2" s="64"/>
      <c r="BQK2" s="64"/>
      <c r="BQL2" s="64"/>
      <c r="BQM2" s="64"/>
      <c r="BQN2" s="64"/>
      <c r="BQO2" s="64"/>
      <c r="BQP2" s="64"/>
      <c r="BQQ2" s="64"/>
      <c r="BQR2" s="64"/>
      <c r="BQS2" s="64"/>
      <c r="BQT2" s="64"/>
      <c r="BQU2" s="64"/>
      <c r="BQV2" s="64"/>
      <c r="BQW2" s="64"/>
      <c r="BQX2" s="64"/>
      <c r="BQY2" s="64"/>
      <c r="BQZ2" s="64"/>
      <c r="BRA2" s="64"/>
      <c r="BRB2" s="64"/>
      <c r="BRC2" s="64"/>
      <c r="BRD2" s="64"/>
      <c r="BRE2" s="64"/>
      <c r="BRF2" s="64"/>
      <c r="BRG2" s="64"/>
      <c r="BRH2" s="64"/>
      <c r="BRI2" s="64"/>
      <c r="BRJ2" s="64"/>
      <c r="BRK2" s="64"/>
      <c r="BRL2" s="64"/>
      <c r="BRM2" s="64"/>
      <c r="BRN2" s="64"/>
      <c r="BRO2" s="64"/>
      <c r="BRP2" s="64"/>
      <c r="BRQ2" s="64"/>
      <c r="BRR2" s="64"/>
      <c r="BRS2" s="64"/>
      <c r="BRT2" s="64"/>
      <c r="BRU2" s="64"/>
      <c r="BRV2" s="64"/>
      <c r="BRW2" s="64"/>
      <c r="BRX2" s="64"/>
      <c r="BRY2" s="64"/>
      <c r="BRZ2" s="64"/>
      <c r="BSA2" s="64"/>
      <c r="BSB2" s="64"/>
      <c r="BSC2" s="64"/>
      <c r="BSD2" s="64"/>
      <c r="BSE2" s="64"/>
      <c r="BSF2" s="64"/>
      <c r="BSG2" s="64"/>
      <c r="BSH2" s="64"/>
      <c r="BSI2" s="64"/>
      <c r="BSJ2" s="64"/>
      <c r="BSK2" s="64"/>
      <c r="BSL2" s="64"/>
      <c r="BSM2" s="64"/>
      <c r="BSN2" s="64"/>
      <c r="BSO2" s="64"/>
      <c r="BSP2" s="64"/>
      <c r="BSQ2" s="64"/>
      <c r="BSR2" s="64"/>
      <c r="BSS2" s="64"/>
      <c r="BST2" s="64"/>
      <c r="BSU2" s="64"/>
      <c r="BSV2" s="64"/>
      <c r="BSW2" s="64"/>
      <c r="BSX2" s="64"/>
      <c r="BSY2" s="64"/>
      <c r="BSZ2" s="64"/>
      <c r="BTA2" s="64"/>
      <c r="BTB2" s="64"/>
      <c r="BTC2" s="64"/>
      <c r="BTD2" s="64"/>
      <c r="BTE2" s="64"/>
      <c r="BTF2" s="64"/>
      <c r="BTG2" s="64"/>
      <c r="BTH2" s="64"/>
      <c r="BTI2" s="64"/>
      <c r="BTJ2" s="64"/>
      <c r="BTK2" s="64"/>
      <c r="BTL2" s="64"/>
      <c r="BTM2" s="64"/>
      <c r="BTN2" s="64"/>
      <c r="BTO2" s="64"/>
      <c r="BTP2" s="64"/>
      <c r="BTQ2" s="64"/>
      <c r="BTR2" s="64"/>
      <c r="BTS2" s="64"/>
      <c r="BTT2" s="64"/>
      <c r="BTU2" s="64"/>
      <c r="BTV2" s="64"/>
      <c r="BTW2" s="64"/>
      <c r="BTX2" s="64"/>
      <c r="BTY2" s="64"/>
      <c r="BTZ2" s="64"/>
      <c r="BUA2" s="64"/>
      <c r="BUB2" s="64"/>
      <c r="BUC2" s="64"/>
      <c r="BUD2" s="64"/>
      <c r="BUE2" s="64"/>
      <c r="BUF2" s="64"/>
      <c r="BUG2" s="64"/>
      <c r="BUH2" s="64"/>
      <c r="BUI2" s="64"/>
      <c r="BUJ2" s="64"/>
      <c r="BUK2" s="64"/>
      <c r="BUL2" s="64"/>
      <c r="BUM2" s="64"/>
      <c r="BUN2" s="64"/>
      <c r="BUO2" s="64"/>
      <c r="BUP2" s="64"/>
      <c r="BUQ2" s="64"/>
      <c r="BUR2" s="64"/>
      <c r="BUS2" s="64"/>
      <c r="BUT2" s="64"/>
      <c r="BUU2" s="64"/>
      <c r="BUV2" s="64"/>
      <c r="BUW2" s="64"/>
      <c r="BUX2" s="64"/>
      <c r="BUY2" s="64"/>
      <c r="BUZ2" s="64"/>
      <c r="BVA2" s="64"/>
      <c r="BVB2" s="64"/>
      <c r="BVC2" s="64"/>
      <c r="BVD2" s="64"/>
      <c r="BVE2" s="64"/>
      <c r="BVF2" s="64"/>
      <c r="BVG2" s="64"/>
      <c r="BVH2" s="64"/>
      <c r="BVI2" s="64"/>
      <c r="BVJ2" s="64"/>
      <c r="BVK2" s="64"/>
      <c r="BVL2" s="64"/>
      <c r="BVM2" s="64"/>
      <c r="BVN2" s="64"/>
      <c r="BVO2" s="64"/>
      <c r="BVP2" s="64"/>
      <c r="BVQ2" s="64"/>
      <c r="BVR2" s="64"/>
      <c r="BVS2" s="64"/>
      <c r="BVT2" s="64"/>
      <c r="BVU2" s="64"/>
      <c r="BVV2" s="64"/>
      <c r="BVW2" s="64"/>
      <c r="BVX2" s="64"/>
      <c r="BVY2" s="64"/>
      <c r="BVZ2" s="64"/>
      <c r="BWA2" s="64"/>
      <c r="BWB2" s="64"/>
      <c r="BWC2" s="64"/>
      <c r="BWD2" s="64"/>
      <c r="BWE2" s="64"/>
      <c r="BWF2" s="64"/>
      <c r="BWG2" s="64"/>
      <c r="BWH2" s="64"/>
      <c r="BWI2" s="64"/>
      <c r="BWJ2" s="64"/>
      <c r="BWK2" s="64"/>
      <c r="BWL2" s="64"/>
      <c r="BWM2" s="64"/>
      <c r="BWN2" s="64"/>
      <c r="BWO2" s="64"/>
      <c r="BWP2" s="64"/>
      <c r="BWQ2" s="64"/>
      <c r="BWR2" s="64"/>
      <c r="BWS2" s="64"/>
      <c r="BWT2" s="64"/>
      <c r="BWU2" s="64"/>
      <c r="BWV2" s="64"/>
      <c r="BWW2" s="64"/>
      <c r="BWX2" s="64"/>
      <c r="BWY2" s="64"/>
      <c r="BWZ2" s="64"/>
      <c r="BXA2" s="64"/>
      <c r="BXB2" s="64"/>
      <c r="BXC2" s="64"/>
      <c r="BXD2" s="64"/>
      <c r="BXE2" s="64"/>
      <c r="BXF2" s="64"/>
      <c r="BXG2" s="64"/>
      <c r="BXH2" s="64"/>
      <c r="BXI2" s="64"/>
      <c r="BXJ2" s="64"/>
      <c r="BXK2" s="64"/>
      <c r="BXL2" s="64"/>
      <c r="BXM2" s="64"/>
      <c r="BXN2" s="64"/>
      <c r="BXO2" s="64"/>
      <c r="BXP2" s="64"/>
      <c r="BXQ2" s="64"/>
      <c r="BXR2" s="64"/>
      <c r="BXS2" s="64"/>
      <c r="BXT2" s="64"/>
      <c r="BXU2" s="64"/>
      <c r="BXV2" s="64"/>
      <c r="BXW2" s="64"/>
      <c r="BXX2" s="64"/>
      <c r="BXY2" s="64"/>
      <c r="BXZ2" s="64"/>
      <c r="BYA2" s="64"/>
      <c r="BYB2" s="64"/>
      <c r="BYC2" s="64"/>
      <c r="BYD2" s="64"/>
      <c r="BYE2" s="64"/>
      <c r="BYF2" s="64"/>
      <c r="BYG2" s="64"/>
      <c r="BYH2" s="64"/>
      <c r="BYI2" s="64"/>
      <c r="BYJ2" s="64"/>
      <c r="BYK2" s="64"/>
      <c r="BYL2" s="64"/>
      <c r="BYM2" s="64"/>
      <c r="BYN2" s="64"/>
      <c r="BYO2" s="64"/>
      <c r="BYP2" s="64"/>
      <c r="BYQ2" s="64"/>
      <c r="BYR2" s="64"/>
      <c r="BYS2" s="64"/>
      <c r="BYT2" s="64"/>
      <c r="BYU2" s="64"/>
      <c r="BYV2" s="64"/>
      <c r="BYW2" s="64"/>
      <c r="BYX2" s="64"/>
      <c r="BYY2" s="64"/>
      <c r="BYZ2" s="64"/>
      <c r="BZA2" s="64"/>
      <c r="BZB2" s="64"/>
      <c r="BZC2" s="64"/>
      <c r="BZD2" s="64"/>
      <c r="BZE2" s="64"/>
      <c r="BZF2" s="64"/>
      <c r="BZG2" s="64"/>
      <c r="BZH2" s="64"/>
      <c r="BZI2" s="64"/>
      <c r="BZJ2" s="64"/>
      <c r="BZK2" s="64"/>
      <c r="BZL2" s="64"/>
      <c r="BZM2" s="64"/>
      <c r="BZN2" s="64"/>
      <c r="BZO2" s="64"/>
      <c r="BZP2" s="64"/>
      <c r="BZQ2" s="64"/>
      <c r="BZR2" s="64"/>
      <c r="BZS2" s="64"/>
      <c r="BZT2" s="64"/>
      <c r="BZU2" s="64"/>
      <c r="BZV2" s="64"/>
      <c r="BZW2" s="64"/>
      <c r="BZX2" s="64"/>
      <c r="BZY2" s="64"/>
      <c r="BZZ2" s="64"/>
      <c r="CAA2" s="64"/>
      <c r="CAB2" s="64"/>
      <c r="CAC2" s="64"/>
      <c r="CAD2" s="64"/>
      <c r="CAE2" s="64"/>
      <c r="CAF2" s="64"/>
      <c r="CAG2" s="64"/>
      <c r="CAH2" s="64"/>
      <c r="CAI2" s="64"/>
      <c r="CAJ2" s="64"/>
      <c r="CAK2" s="64"/>
      <c r="CAL2" s="64"/>
      <c r="CAM2" s="64"/>
      <c r="CAN2" s="64"/>
      <c r="CAO2" s="64"/>
      <c r="CAP2" s="64"/>
      <c r="CAQ2" s="64"/>
      <c r="CAR2" s="64"/>
      <c r="CAS2" s="64"/>
      <c r="CAT2" s="64"/>
      <c r="CAU2" s="64"/>
      <c r="CAV2" s="64"/>
      <c r="CAW2" s="64"/>
      <c r="CAX2" s="64"/>
      <c r="CAY2" s="64"/>
      <c r="CAZ2" s="64"/>
      <c r="CBA2" s="64"/>
      <c r="CBB2" s="64"/>
      <c r="CBC2" s="64"/>
      <c r="CBD2" s="64"/>
      <c r="CBE2" s="64"/>
      <c r="CBF2" s="64"/>
      <c r="CBG2" s="64"/>
      <c r="CBH2" s="64"/>
      <c r="CBI2" s="64"/>
      <c r="CBJ2" s="64"/>
      <c r="CBK2" s="64"/>
      <c r="CBL2" s="64"/>
      <c r="CBM2" s="64"/>
      <c r="CBN2" s="64"/>
      <c r="CBO2" s="64"/>
      <c r="CBP2" s="64"/>
      <c r="CBQ2" s="64"/>
      <c r="CBR2" s="64"/>
      <c r="CBS2" s="64"/>
      <c r="CBT2" s="64"/>
      <c r="CBU2" s="64"/>
      <c r="CBV2" s="64"/>
      <c r="CBW2" s="64"/>
      <c r="CBX2" s="64"/>
      <c r="CBY2" s="64"/>
      <c r="CBZ2" s="64"/>
      <c r="CCA2" s="64"/>
      <c r="CCB2" s="64"/>
      <c r="CCC2" s="64"/>
      <c r="CCD2" s="64"/>
      <c r="CCE2" s="64"/>
      <c r="CCF2" s="64"/>
      <c r="CCG2" s="64"/>
      <c r="CCH2" s="64"/>
      <c r="CCI2" s="64"/>
      <c r="CCJ2" s="64"/>
      <c r="CCK2" s="64"/>
      <c r="CCL2" s="64"/>
      <c r="CCM2" s="64"/>
      <c r="CCN2" s="64"/>
      <c r="CCO2" s="64"/>
      <c r="CCP2" s="64"/>
      <c r="CCQ2" s="64"/>
      <c r="CCR2" s="64"/>
      <c r="CCS2" s="64"/>
      <c r="CCT2" s="64"/>
      <c r="CCU2" s="64"/>
      <c r="CCV2" s="64"/>
      <c r="CCW2" s="64"/>
      <c r="CCX2" s="64"/>
      <c r="CCY2" s="64"/>
      <c r="CCZ2" s="64"/>
      <c r="CDA2" s="64"/>
      <c r="CDB2" s="64"/>
      <c r="CDC2" s="64"/>
      <c r="CDD2" s="64"/>
      <c r="CDE2" s="64"/>
      <c r="CDF2" s="64"/>
      <c r="CDG2" s="64"/>
      <c r="CDH2" s="64"/>
      <c r="CDI2" s="64"/>
      <c r="CDJ2" s="64"/>
      <c r="CDK2" s="64"/>
      <c r="CDL2" s="64"/>
      <c r="CDM2" s="64"/>
      <c r="CDN2" s="64"/>
      <c r="CDO2" s="64"/>
      <c r="CDP2" s="64"/>
      <c r="CDQ2" s="64"/>
      <c r="CDR2" s="64"/>
      <c r="CDS2" s="64"/>
      <c r="CDT2" s="64"/>
      <c r="CDU2" s="64"/>
      <c r="CDV2" s="64"/>
      <c r="CDW2" s="64"/>
      <c r="CDX2" s="64"/>
      <c r="CDY2" s="64"/>
      <c r="CDZ2" s="64"/>
      <c r="CEA2" s="64"/>
      <c r="CEB2" s="64"/>
      <c r="CEC2" s="64"/>
      <c r="CED2" s="64"/>
      <c r="CEE2" s="64"/>
      <c r="CEF2" s="64"/>
      <c r="CEG2" s="64"/>
      <c r="CEH2" s="64"/>
      <c r="CEI2" s="64"/>
      <c r="CEJ2" s="64"/>
      <c r="CEK2" s="64"/>
      <c r="CEL2" s="64"/>
      <c r="CEM2" s="64"/>
      <c r="CEN2" s="64"/>
      <c r="CEO2" s="64"/>
      <c r="CEP2" s="64"/>
      <c r="CEQ2" s="64"/>
      <c r="CER2" s="64"/>
      <c r="CES2" s="64"/>
      <c r="CET2" s="64"/>
      <c r="CEU2" s="64"/>
      <c r="CEV2" s="64"/>
      <c r="CEW2" s="64"/>
      <c r="CEX2" s="64"/>
      <c r="CEY2" s="64"/>
      <c r="CEZ2" s="64"/>
      <c r="CFA2" s="64"/>
      <c r="CFB2" s="64"/>
      <c r="CFC2" s="64"/>
      <c r="CFD2" s="64"/>
      <c r="CFE2" s="64"/>
      <c r="CFF2" s="64"/>
      <c r="CFG2" s="64"/>
      <c r="CFH2" s="64"/>
      <c r="CFI2" s="64"/>
      <c r="CFJ2" s="64"/>
      <c r="CFK2" s="64"/>
      <c r="CFL2" s="64"/>
      <c r="CFM2" s="64"/>
      <c r="CFN2" s="64"/>
      <c r="CFO2" s="64"/>
      <c r="CFP2" s="64"/>
      <c r="CFQ2" s="64"/>
      <c r="CFR2" s="64"/>
      <c r="CFS2" s="64"/>
      <c r="CFT2" s="64"/>
      <c r="CFU2" s="64"/>
      <c r="CFV2" s="64"/>
      <c r="CFW2" s="64"/>
      <c r="CFX2" s="64"/>
      <c r="CFY2" s="64"/>
      <c r="CFZ2" s="64"/>
      <c r="CGA2" s="64"/>
      <c r="CGB2" s="64"/>
      <c r="CGC2" s="64"/>
      <c r="CGD2" s="64"/>
      <c r="CGE2" s="64"/>
      <c r="CGF2" s="64"/>
      <c r="CGG2" s="64"/>
      <c r="CGH2" s="64"/>
      <c r="CGI2" s="64"/>
      <c r="CGJ2" s="64"/>
      <c r="CGK2" s="64"/>
      <c r="CGL2" s="64"/>
      <c r="CGM2" s="64"/>
      <c r="CGN2" s="64"/>
      <c r="CGO2" s="64"/>
      <c r="CGP2" s="64"/>
      <c r="CGQ2" s="64"/>
      <c r="CGR2" s="64"/>
      <c r="CGS2" s="64"/>
      <c r="CGT2" s="64"/>
      <c r="CGU2" s="64"/>
      <c r="CGV2" s="64"/>
      <c r="CGW2" s="64"/>
      <c r="CGX2" s="64"/>
      <c r="CGY2" s="64"/>
      <c r="CGZ2" s="64"/>
      <c r="CHA2" s="64"/>
      <c r="CHB2" s="64"/>
      <c r="CHC2" s="64"/>
      <c r="CHD2" s="64"/>
      <c r="CHE2" s="64"/>
      <c r="CHF2" s="64"/>
      <c r="CHG2" s="64"/>
      <c r="CHH2" s="64"/>
      <c r="CHI2" s="64"/>
      <c r="CHJ2" s="64"/>
      <c r="CHK2" s="64"/>
      <c r="CHL2" s="64"/>
      <c r="CHM2" s="64"/>
      <c r="CHN2" s="64"/>
      <c r="CHO2" s="64"/>
      <c r="CHP2" s="64"/>
      <c r="CHQ2" s="64"/>
      <c r="CHR2" s="64"/>
      <c r="CHS2" s="64"/>
      <c r="CHT2" s="64"/>
      <c r="CHU2" s="64"/>
      <c r="CHV2" s="64"/>
      <c r="CHW2" s="64"/>
      <c r="CHX2" s="64"/>
      <c r="CHY2" s="64"/>
      <c r="CHZ2" s="64"/>
      <c r="CIA2" s="64"/>
      <c r="CIB2" s="64"/>
      <c r="CIC2" s="64"/>
      <c r="CID2" s="64"/>
      <c r="CIE2" s="64"/>
      <c r="CIF2" s="64"/>
      <c r="CIG2" s="64"/>
      <c r="CIH2" s="64"/>
      <c r="CII2" s="64"/>
      <c r="CIJ2" s="64"/>
      <c r="CIK2" s="64"/>
      <c r="CIL2" s="64"/>
      <c r="CIM2" s="64"/>
      <c r="CIN2" s="64"/>
      <c r="CIO2" s="64"/>
      <c r="CIP2" s="64"/>
      <c r="CIQ2" s="64"/>
      <c r="CIR2" s="64"/>
      <c r="CIS2" s="64"/>
      <c r="CIT2" s="64"/>
      <c r="CIU2" s="64"/>
      <c r="CIV2" s="64"/>
      <c r="CIW2" s="64"/>
      <c r="CIX2" s="64"/>
      <c r="CIY2" s="64"/>
      <c r="CIZ2" s="64"/>
      <c r="CJA2" s="64"/>
      <c r="CJB2" s="64"/>
      <c r="CJC2" s="64"/>
      <c r="CJD2" s="64"/>
      <c r="CJE2" s="64"/>
      <c r="CJF2" s="64"/>
      <c r="CJG2" s="64"/>
      <c r="CJH2" s="64"/>
      <c r="CJI2" s="64"/>
      <c r="CJJ2" s="64"/>
      <c r="CJK2" s="64"/>
      <c r="CJL2" s="64"/>
      <c r="CJM2" s="64"/>
      <c r="CJN2" s="64"/>
      <c r="CJO2" s="64"/>
      <c r="CJP2" s="64"/>
      <c r="CJQ2" s="64"/>
      <c r="CJR2" s="64"/>
      <c r="CJS2" s="64"/>
      <c r="CJT2" s="64"/>
      <c r="CJU2" s="64"/>
      <c r="CJV2" s="64"/>
      <c r="CJW2" s="64"/>
      <c r="CJX2" s="64"/>
      <c r="CJY2" s="64"/>
      <c r="CJZ2" s="64"/>
      <c r="CKA2" s="64"/>
      <c r="CKB2" s="64"/>
      <c r="CKC2" s="64"/>
      <c r="CKD2" s="64"/>
      <c r="CKE2" s="64"/>
      <c r="CKF2" s="64"/>
      <c r="CKG2" s="64"/>
      <c r="CKH2" s="64"/>
      <c r="CKI2" s="64"/>
      <c r="CKJ2" s="64"/>
      <c r="CKK2" s="64"/>
      <c r="CKL2" s="64"/>
      <c r="CKM2" s="64"/>
      <c r="CKN2" s="64"/>
      <c r="CKO2" s="64"/>
      <c r="CKP2" s="64"/>
      <c r="CKQ2" s="64"/>
      <c r="CKR2" s="64"/>
      <c r="CKS2" s="64"/>
      <c r="CKT2" s="64"/>
      <c r="CKU2" s="64"/>
      <c r="CKV2" s="64"/>
      <c r="CKW2" s="64"/>
      <c r="CKX2" s="64"/>
      <c r="CKY2" s="64"/>
      <c r="CKZ2" s="64"/>
      <c r="CLA2" s="64"/>
      <c r="CLB2" s="64"/>
      <c r="CLC2" s="64"/>
      <c r="CLD2" s="64"/>
      <c r="CLE2" s="64"/>
      <c r="CLF2" s="64"/>
      <c r="CLG2" s="64"/>
      <c r="CLH2" s="64"/>
      <c r="CLI2" s="64"/>
      <c r="CLJ2" s="64"/>
      <c r="CLK2" s="64"/>
      <c r="CLL2" s="64"/>
      <c r="CLM2" s="64"/>
      <c r="CLN2" s="64"/>
      <c r="CLO2" s="64"/>
      <c r="CLP2" s="64"/>
      <c r="CLQ2" s="64"/>
      <c r="CLR2" s="64"/>
      <c r="CLS2" s="64"/>
      <c r="CLT2" s="64"/>
      <c r="CLU2" s="64"/>
      <c r="CLV2" s="64"/>
      <c r="CLW2" s="64"/>
      <c r="CLX2" s="64"/>
      <c r="CLY2" s="64"/>
      <c r="CLZ2" s="64"/>
      <c r="CMA2" s="64"/>
      <c r="CMB2" s="64"/>
      <c r="CMC2" s="64"/>
      <c r="CMD2" s="64"/>
      <c r="CME2" s="64"/>
      <c r="CMF2" s="64"/>
      <c r="CMG2" s="64"/>
      <c r="CMH2" s="64"/>
      <c r="CMI2" s="64"/>
      <c r="CMJ2" s="64"/>
      <c r="CMK2" s="64"/>
      <c r="CML2" s="64"/>
      <c r="CMM2" s="64"/>
      <c r="CMN2" s="64"/>
      <c r="CMO2" s="64"/>
      <c r="CMP2" s="64"/>
      <c r="CMQ2" s="64"/>
      <c r="CMR2" s="64"/>
      <c r="CMS2" s="64"/>
      <c r="CMT2" s="64"/>
      <c r="CMU2" s="64"/>
      <c r="CMV2" s="64"/>
      <c r="CMW2" s="64"/>
      <c r="CMX2" s="64"/>
      <c r="CMY2" s="64"/>
      <c r="CMZ2" s="64"/>
      <c r="CNA2" s="64"/>
      <c r="CNB2" s="64"/>
      <c r="CNC2" s="64"/>
      <c r="CND2" s="64"/>
      <c r="CNE2" s="64"/>
      <c r="CNF2" s="64"/>
      <c r="CNG2" s="64"/>
      <c r="CNH2" s="64"/>
      <c r="CNI2" s="64"/>
      <c r="CNJ2" s="64"/>
      <c r="CNK2" s="64"/>
      <c r="CNL2" s="64"/>
      <c r="CNM2" s="64"/>
      <c r="CNN2" s="64"/>
      <c r="CNO2" s="64"/>
      <c r="CNP2" s="64"/>
      <c r="CNQ2" s="64"/>
      <c r="CNR2" s="64"/>
      <c r="CNS2" s="64"/>
      <c r="CNT2" s="64"/>
      <c r="CNU2" s="64"/>
      <c r="CNV2" s="64"/>
      <c r="CNW2" s="64"/>
      <c r="CNX2" s="64"/>
      <c r="CNY2" s="64"/>
      <c r="CNZ2" s="64"/>
      <c r="COA2" s="64"/>
      <c r="COB2" s="64"/>
      <c r="COC2" s="64"/>
      <c r="COD2" s="64"/>
      <c r="COE2" s="64"/>
      <c r="COF2" s="64"/>
      <c r="COG2" s="64"/>
      <c r="COH2" s="64"/>
      <c r="COI2" s="64"/>
      <c r="COJ2" s="64"/>
      <c r="COK2" s="64"/>
      <c r="COL2" s="64"/>
      <c r="COM2" s="64"/>
      <c r="CON2" s="64"/>
      <c r="COO2" s="64"/>
      <c r="COP2" s="64"/>
      <c r="COQ2" s="64"/>
      <c r="COR2" s="64"/>
      <c r="COS2" s="64"/>
      <c r="COT2" s="64"/>
      <c r="COU2" s="64"/>
      <c r="COV2" s="64"/>
      <c r="COW2" s="64"/>
      <c r="COX2" s="64"/>
      <c r="COY2" s="64"/>
      <c r="COZ2" s="64"/>
      <c r="CPA2" s="64"/>
      <c r="CPB2" s="64"/>
      <c r="CPC2" s="64"/>
      <c r="CPD2" s="64"/>
      <c r="CPE2" s="64"/>
      <c r="CPF2" s="64"/>
      <c r="CPG2" s="64"/>
      <c r="CPH2" s="64"/>
      <c r="CPI2" s="64"/>
      <c r="CPJ2" s="64"/>
      <c r="CPK2" s="64"/>
      <c r="CPL2" s="64"/>
      <c r="CPM2" s="64"/>
      <c r="CPN2" s="64"/>
      <c r="CPO2" s="64"/>
      <c r="CPP2" s="64"/>
      <c r="CPQ2" s="64"/>
      <c r="CPR2" s="64"/>
      <c r="CPS2" s="64"/>
      <c r="CPT2" s="64"/>
      <c r="CPU2" s="64"/>
      <c r="CPV2" s="64"/>
      <c r="CPW2" s="64"/>
      <c r="CPX2" s="64"/>
      <c r="CPY2" s="64"/>
      <c r="CPZ2" s="64"/>
      <c r="CQA2" s="64"/>
      <c r="CQB2" s="64"/>
      <c r="CQC2" s="64"/>
      <c r="CQD2" s="64"/>
      <c r="CQE2" s="64"/>
      <c r="CQF2" s="64"/>
      <c r="CQG2" s="64"/>
      <c r="CQH2" s="64"/>
      <c r="CQI2" s="64"/>
      <c r="CQJ2" s="64"/>
      <c r="CQK2" s="64"/>
      <c r="CQL2" s="64"/>
      <c r="CQM2" s="64"/>
      <c r="CQN2" s="64"/>
      <c r="CQO2" s="64"/>
      <c r="CQP2" s="64"/>
      <c r="CQQ2" s="64"/>
      <c r="CQR2" s="64"/>
      <c r="CQS2" s="64"/>
      <c r="CQT2" s="64"/>
      <c r="CQU2" s="64"/>
      <c r="CQV2" s="64"/>
      <c r="CQW2" s="64"/>
      <c r="CQX2" s="64"/>
      <c r="CQY2" s="64"/>
      <c r="CQZ2" s="64"/>
      <c r="CRA2" s="64"/>
      <c r="CRB2" s="64"/>
      <c r="CRC2" s="64"/>
      <c r="CRD2" s="64"/>
      <c r="CRE2" s="64"/>
      <c r="CRF2" s="64"/>
      <c r="CRG2" s="64"/>
      <c r="CRH2" s="64"/>
      <c r="CRI2" s="64"/>
      <c r="CRJ2" s="64"/>
      <c r="CRK2" s="64"/>
      <c r="CRL2" s="64"/>
      <c r="CRM2" s="64"/>
      <c r="CRN2" s="64"/>
      <c r="CRO2" s="64"/>
      <c r="CRP2" s="64"/>
      <c r="CRQ2" s="64"/>
      <c r="CRR2" s="64"/>
      <c r="CRS2" s="64"/>
      <c r="CRT2" s="64"/>
      <c r="CRU2" s="64"/>
      <c r="CRV2" s="64"/>
      <c r="CRW2" s="64"/>
      <c r="CRX2" s="64"/>
      <c r="CRY2" s="64"/>
      <c r="CRZ2" s="64"/>
      <c r="CSA2" s="64"/>
      <c r="CSB2" s="64"/>
      <c r="CSC2" s="64"/>
      <c r="CSD2" s="64"/>
      <c r="CSE2" s="64"/>
      <c r="CSF2" s="64"/>
      <c r="CSG2" s="64"/>
      <c r="CSH2" s="64"/>
      <c r="CSI2" s="64"/>
      <c r="CSJ2" s="64"/>
      <c r="CSK2" s="64"/>
      <c r="CSL2" s="64"/>
      <c r="CSM2" s="64"/>
      <c r="CSN2" s="64"/>
      <c r="CSO2" s="64"/>
      <c r="CSP2" s="64"/>
      <c r="CSQ2" s="64"/>
      <c r="CSR2" s="64"/>
      <c r="CSS2" s="64"/>
      <c r="CST2" s="64"/>
      <c r="CSU2" s="64"/>
      <c r="CSV2" s="64"/>
      <c r="CSW2" s="64"/>
      <c r="CSX2" s="64"/>
      <c r="CSY2" s="64"/>
      <c r="CSZ2" s="64"/>
      <c r="CTA2" s="64"/>
      <c r="CTB2" s="64"/>
      <c r="CTC2" s="64"/>
      <c r="CTD2" s="64"/>
      <c r="CTE2" s="64"/>
      <c r="CTF2" s="64"/>
      <c r="CTG2" s="64"/>
      <c r="CTH2" s="64"/>
      <c r="CTI2" s="64"/>
      <c r="CTJ2" s="64"/>
      <c r="CTK2" s="64"/>
      <c r="CTL2" s="64"/>
      <c r="CTM2" s="64"/>
      <c r="CTN2" s="64"/>
      <c r="CTO2" s="64"/>
      <c r="CTP2" s="64"/>
      <c r="CTQ2" s="64"/>
      <c r="CTR2" s="64"/>
      <c r="CTS2" s="64"/>
      <c r="CTT2" s="64"/>
      <c r="CTU2" s="64"/>
      <c r="CTV2" s="64"/>
      <c r="CTW2" s="64"/>
      <c r="CTX2" s="64"/>
      <c r="CTY2" s="64"/>
      <c r="CTZ2" s="64"/>
      <c r="CUA2" s="64"/>
      <c r="CUB2" s="64"/>
      <c r="CUC2" s="64"/>
      <c r="CUD2" s="64"/>
      <c r="CUE2" s="64"/>
      <c r="CUF2" s="64"/>
      <c r="CUG2" s="64"/>
      <c r="CUH2" s="64"/>
      <c r="CUI2" s="64"/>
      <c r="CUJ2" s="64"/>
      <c r="CUK2" s="64"/>
      <c r="CUL2" s="64"/>
      <c r="CUM2" s="64"/>
      <c r="CUN2" s="64"/>
      <c r="CUO2" s="64"/>
      <c r="CUP2" s="64"/>
      <c r="CUQ2" s="64"/>
      <c r="CUR2" s="64"/>
      <c r="CUS2" s="64"/>
      <c r="CUT2" s="64"/>
      <c r="CUU2" s="64"/>
      <c r="CUV2" s="64"/>
      <c r="CUW2" s="64"/>
      <c r="CUX2" s="64"/>
      <c r="CUY2" s="64"/>
      <c r="CUZ2" s="64"/>
      <c r="CVA2" s="64"/>
      <c r="CVB2" s="64"/>
      <c r="CVC2" s="64"/>
      <c r="CVD2" s="64"/>
      <c r="CVE2" s="64"/>
      <c r="CVF2" s="64"/>
      <c r="CVG2" s="64"/>
      <c r="CVH2" s="64"/>
      <c r="CVI2" s="64"/>
      <c r="CVJ2" s="64"/>
      <c r="CVK2" s="64"/>
      <c r="CVL2" s="64"/>
      <c r="CVM2" s="64"/>
      <c r="CVN2" s="64"/>
      <c r="CVO2" s="64"/>
      <c r="CVP2" s="64"/>
      <c r="CVQ2" s="64"/>
      <c r="CVR2" s="64"/>
      <c r="CVS2" s="64"/>
      <c r="CVT2" s="64"/>
      <c r="CVU2" s="64"/>
      <c r="CVV2" s="64"/>
      <c r="CVW2" s="64"/>
      <c r="CVX2" s="64"/>
      <c r="CVY2" s="64"/>
      <c r="CVZ2" s="64"/>
      <c r="CWA2" s="64"/>
      <c r="CWB2" s="64"/>
      <c r="CWC2" s="64"/>
      <c r="CWD2" s="64"/>
      <c r="CWE2" s="64"/>
      <c r="CWF2" s="64"/>
      <c r="CWG2" s="64"/>
      <c r="CWH2" s="64"/>
      <c r="CWI2" s="64"/>
      <c r="CWJ2" s="64"/>
      <c r="CWK2" s="64"/>
      <c r="CWL2" s="64"/>
      <c r="CWM2" s="64"/>
      <c r="CWN2" s="64"/>
      <c r="CWO2" s="64"/>
      <c r="CWP2" s="64"/>
      <c r="CWQ2" s="64"/>
      <c r="CWR2" s="64"/>
      <c r="CWS2" s="64"/>
      <c r="CWT2" s="64"/>
      <c r="CWU2" s="64"/>
      <c r="CWV2" s="64"/>
      <c r="CWW2" s="64"/>
      <c r="CWX2" s="64"/>
      <c r="CWY2" s="64"/>
      <c r="CWZ2" s="64"/>
      <c r="CXA2" s="64"/>
      <c r="CXB2" s="64"/>
      <c r="CXC2" s="64"/>
      <c r="CXD2" s="64"/>
      <c r="CXE2" s="64"/>
      <c r="CXF2" s="64"/>
      <c r="CXG2" s="64"/>
      <c r="CXH2" s="64"/>
      <c r="CXI2" s="64"/>
      <c r="CXJ2" s="64"/>
      <c r="CXK2" s="64"/>
      <c r="CXL2" s="64"/>
      <c r="CXM2" s="64"/>
      <c r="CXN2" s="64"/>
      <c r="CXO2" s="64"/>
      <c r="CXP2" s="64"/>
      <c r="CXQ2" s="64"/>
      <c r="CXR2" s="64"/>
      <c r="CXS2" s="64"/>
      <c r="CXT2" s="64"/>
      <c r="CXU2" s="64"/>
      <c r="CXV2" s="64"/>
      <c r="CXW2" s="64"/>
      <c r="CXX2" s="64"/>
      <c r="CXY2" s="64"/>
      <c r="CXZ2" s="64"/>
      <c r="CYA2" s="64"/>
      <c r="CYB2" s="64"/>
      <c r="CYC2" s="64"/>
      <c r="CYD2" s="64"/>
      <c r="CYE2" s="64"/>
      <c r="CYF2" s="64"/>
      <c r="CYG2" s="64"/>
      <c r="CYH2" s="64"/>
      <c r="CYI2" s="64"/>
      <c r="CYJ2" s="64"/>
      <c r="CYK2" s="64"/>
      <c r="CYL2" s="64"/>
      <c r="CYM2" s="64"/>
      <c r="CYN2" s="64"/>
      <c r="CYO2" s="64"/>
      <c r="CYP2" s="64"/>
      <c r="CYQ2" s="64"/>
      <c r="CYR2" s="64"/>
      <c r="CYS2" s="64"/>
      <c r="CYT2" s="64"/>
      <c r="CYU2" s="64"/>
      <c r="CYV2" s="64"/>
      <c r="CYW2" s="64"/>
      <c r="CYX2" s="64"/>
      <c r="CYY2" s="64"/>
      <c r="CYZ2" s="64"/>
      <c r="CZA2" s="64"/>
      <c r="CZB2" s="64"/>
      <c r="CZC2" s="64"/>
      <c r="CZD2" s="64"/>
      <c r="CZE2" s="64"/>
      <c r="CZF2" s="64"/>
      <c r="CZG2" s="64"/>
      <c r="CZH2" s="64"/>
      <c r="CZI2" s="64"/>
      <c r="CZJ2" s="64"/>
      <c r="CZK2" s="64"/>
      <c r="CZL2" s="64"/>
      <c r="CZM2" s="64"/>
      <c r="CZN2" s="64"/>
      <c r="CZO2" s="64"/>
      <c r="CZP2" s="64"/>
      <c r="CZQ2" s="64"/>
      <c r="CZR2" s="64"/>
      <c r="CZS2" s="64"/>
      <c r="CZT2" s="64"/>
      <c r="CZU2" s="64"/>
      <c r="CZV2" s="64"/>
      <c r="CZW2" s="64"/>
      <c r="CZX2" s="64"/>
      <c r="CZY2" s="64"/>
      <c r="CZZ2" s="64"/>
      <c r="DAA2" s="64"/>
      <c r="DAB2" s="64"/>
      <c r="DAC2" s="64"/>
      <c r="DAD2" s="64"/>
      <c r="DAE2" s="64"/>
      <c r="DAF2" s="64"/>
      <c r="DAG2" s="64"/>
      <c r="DAH2" s="64"/>
      <c r="DAI2" s="64"/>
      <c r="DAJ2" s="64"/>
      <c r="DAK2" s="64"/>
      <c r="DAL2" s="64"/>
      <c r="DAM2" s="64"/>
      <c r="DAN2" s="64"/>
      <c r="DAO2" s="64"/>
      <c r="DAP2" s="64"/>
      <c r="DAQ2" s="64"/>
      <c r="DAR2" s="64"/>
      <c r="DAS2" s="64"/>
      <c r="DAT2" s="64"/>
      <c r="DAU2" s="64"/>
      <c r="DAV2" s="64"/>
      <c r="DAW2" s="64"/>
      <c r="DAX2" s="64"/>
      <c r="DAY2" s="64"/>
      <c r="DAZ2" s="64"/>
      <c r="DBA2" s="64"/>
      <c r="DBB2" s="64"/>
      <c r="DBC2" s="64"/>
      <c r="DBD2" s="64"/>
      <c r="DBE2" s="64"/>
      <c r="DBF2" s="64"/>
      <c r="DBG2" s="64"/>
      <c r="DBH2" s="64"/>
      <c r="DBI2" s="64"/>
      <c r="DBJ2" s="64"/>
      <c r="DBK2" s="64"/>
      <c r="DBL2" s="64"/>
      <c r="DBM2" s="64"/>
      <c r="DBN2" s="64"/>
      <c r="DBO2" s="64"/>
      <c r="DBP2" s="64"/>
      <c r="DBQ2" s="64"/>
      <c r="DBR2" s="64"/>
      <c r="DBS2" s="64"/>
      <c r="DBT2" s="64"/>
      <c r="DBU2" s="64"/>
      <c r="DBV2" s="64"/>
      <c r="DBW2" s="64"/>
      <c r="DBX2" s="64"/>
      <c r="DBY2" s="64"/>
      <c r="DBZ2" s="64"/>
      <c r="DCA2" s="64"/>
      <c r="DCB2" s="64"/>
      <c r="DCC2" s="64"/>
      <c r="DCD2" s="64"/>
      <c r="DCE2" s="64"/>
      <c r="DCF2" s="64"/>
      <c r="DCG2" s="64"/>
      <c r="DCH2" s="64"/>
      <c r="DCI2" s="64"/>
      <c r="DCJ2" s="64"/>
      <c r="DCK2" s="64"/>
      <c r="DCL2" s="64"/>
      <c r="DCM2" s="64"/>
      <c r="DCN2" s="64"/>
      <c r="DCO2" s="64"/>
      <c r="DCP2" s="64"/>
      <c r="DCQ2" s="64"/>
      <c r="DCR2" s="64"/>
      <c r="DCS2" s="64"/>
      <c r="DCT2" s="64"/>
      <c r="DCU2" s="64"/>
      <c r="DCV2" s="64"/>
      <c r="DCW2" s="64"/>
      <c r="DCX2" s="64"/>
      <c r="DCY2" s="64"/>
      <c r="DCZ2" s="64"/>
      <c r="DDA2" s="64"/>
      <c r="DDB2" s="64"/>
      <c r="DDC2" s="64"/>
      <c r="DDD2" s="64"/>
      <c r="DDE2" s="64"/>
      <c r="DDF2" s="64"/>
      <c r="DDG2" s="64"/>
      <c r="DDH2" s="64"/>
      <c r="DDI2" s="64"/>
      <c r="DDJ2" s="64"/>
      <c r="DDK2" s="64"/>
      <c r="DDL2" s="64"/>
      <c r="DDM2" s="64"/>
      <c r="DDN2" s="64"/>
      <c r="DDO2" s="64"/>
      <c r="DDP2" s="64"/>
      <c r="DDQ2" s="64"/>
      <c r="DDR2" s="64"/>
      <c r="DDS2" s="64"/>
      <c r="DDT2" s="64"/>
      <c r="DDU2" s="64"/>
      <c r="DDV2" s="64"/>
      <c r="DDW2" s="64"/>
      <c r="DDX2" s="64"/>
      <c r="DDY2" s="64"/>
      <c r="DDZ2" s="64"/>
      <c r="DEA2" s="64"/>
      <c r="DEB2" s="64"/>
      <c r="DEC2" s="64"/>
      <c r="DED2" s="64"/>
      <c r="DEE2" s="64"/>
      <c r="DEF2" s="64"/>
      <c r="DEG2" s="64"/>
      <c r="DEH2" s="64"/>
      <c r="DEI2" s="64"/>
      <c r="DEJ2" s="64"/>
      <c r="DEK2" s="64"/>
      <c r="DEL2" s="64"/>
      <c r="DEM2" s="64"/>
      <c r="DEN2" s="64"/>
      <c r="DEO2" s="64"/>
      <c r="DEP2" s="64"/>
      <c r="DEQ2" s="64"/>
      <c r="DER2" s="64"/>
      <c r="DES2" s="64"/>
      <c r="DET2" s="64"/>
      <c r="DEU2" s="64"/>
      <c r="DEV2" s="64"/>
      <c r="DEW2" s="64"/>
      <c r="DEX2" s="64"/>
      <c r="DEY2" s="64"/>
      <c r="DEZ2" s="64"/>
      <c r="DFA2" s="64"/>
      <c r="DFB2" s="64"/>
      <c r="DFC2" s="64"/>
      <c r="DFD2" s="64"/>
      <c r="DFE2" s="64"/>
      <c r="DFF2" s="64"/>
      <c r="DFG2" s="64"/>
      <c r="DFH2" s="64"/>
      <c r="DFI2" s="64"/>
      <c r="DFJ2" s="64"/>
      <c r="DFK2" s="64"/>
      <c r="DFL2" s="64"/>
      <c r="DFM2" s="64"/>
      <c r="DFN2" s="64"/>
      <c r="DFO2" s="64"/>
      <c r="DFP2" s="64"/>
      <c r="DFQ2" s="64"/>
      <c r="DFR2" s="64"/>
      <c r="DFS2" s="64"/>
      <c r="DFT2" s="64"/>
      <c r="DFU2" s="64"/>
      <c r="DFV2" s="64"/>
      <c r="DFW2" s="64"/>
      <c r="DFX2" s="64"/>
      <c r="DFY2" s="64"/>
      <c r="DFZ2" s="64"/>
      <c r="DGA2" s="64"/>
      <c r="DGB2" s="64"/>
      <c r="DGC2" s="64"/>
      <c r="DGD2" s="64"/>
      <c r="DGE2" s="64"/>
      <c r="DGF2" s="64"/>
      <c r="DGG2" s="64"/>
      <c r="DGH2" s="64"/>
      <c r="DGI2" s="64"/>
      <c r="DGJ2" s="64"/>
      <c r="DGK2" s="64"/>
      <c r="DGL2" s="64"/>
      <c r="DGM2" s="64"/>
      <c r="DGN2" s="64"/>
      <c r="DGO2" s="64"/>
      <c r="DGP2" s="64"/>
      <c r="DGQ2" s="64"/>
      <c r="DGR2" s="64"/>
      <c r="DGS2" s="64"/>
      <c r="DGT2" s="64"/>
      <c r="DGU2" s="64"/>
      <c r="DGV2" s="64"/>
      <c r="DGW2" s="64"/>
      <c r="DGX2" s="64"/>
      <c r="DGY2" s="64"/>
      <c r="DGZ2" s="64"/>
      <c r="DHA2" s="64"/>
      <c r="DHB2" s="64"/>
      <c r="DHC2" s="64"/>
      <c r="DHD2" s="64"/>
      <c r="DHE2" s="64"/>
      <c r="DHF2" s="64"/>
      <c r="DHG2" s="64"/>
      <c r="DHH2" s="64"/>
      <c r="DHI2" s="64"/>
      <c r="DHJ2" s="64"/>
      <c r="DHK2" s="64"/>
      <c r="DHL2" s="64"/>
      <c r="DHM2" s="64"/>
      <c r="DHN2" s="64"/>
      <c r="DHO2" s="64"/>
      <c r="DHP2" s="64"/>
      <c r="DHQ2" s="64"/>
      <c r="DHR2" s="64"/>
      <c r="DHS2" s="64"/>
      <c r="DHT2" s="64"/>
      <c r="DHU2" s="64"/>
      <c r="DHV2" s="64"/>
      <c r="DHW2" s="64"/>
      <c r="DHX2" s="64"/>
      <c r="DHY2" s="64"/>
      <c r="DHZ2" s="64"/>
      <c r="DIA2" s="64"/>
      <c r="DIB2" s="64"/>
      <c r="DIC2" s="64"/>
      <c r="DID2" s="64"/>
      <c r="DIE2" s="64"/>
      <c r="DIF2" s="64"/>
      <c r="DIG2" s="64"/>
      <c r="DIH2" s="64"/>
      <c r="DII2" s="64"/>
      <c r="DIJ2" s="64"/>
      <c r="DIK2" s="64"/>
      <c r="DIL2" s="64"/>
      <c r="DIM2" s="64"/>
      <c r="DIN2" s="64"/>
      <c r="DIO2" s="64"/>
      <c r="DIP2" s="64"/>
      <c r="DIQ2" s="64"/>
      <c r="DIR2" s="64"/>
      <c r="DIS2" s="64"/>
      <c r="DIT2" s="64"/>
      <c r="DIU2" s="64"/>
      <c r="DIV2" s="64"/>
      <c r="DIW2" s="64"/>
      <c r="DIX2" s="64"/>
      <c r="DIY2" s="64"/>
      <c r="DIZ2" s="64"/>
      <c r="DJA2" s="64"/>
      <c r="DJB2" s="64"/>
      <c r="DJC2" s="64"/>
      <c r="DJD2" s="64"/>
      <c r="DJE2" s="64"/>
      <c r="DJF2" s="64"/>
      <c r="DJG2" s="64"/>
      <c r="DJH2" s="64"/>
      <c r="DJI2" s="64"/>
      <c r="DJJ2" s="64"/>
      <c r="DJK2" s="64"/>
      <c r="DJL2" s="64"/>
      <c r="DJM2" s="64"/>
      <c r="DJN2" s="64"/>
      <c r="DJO2" s="64"/>
      <c r="DJP2" s="64"/>
      <c r="DJQ2" s="64"/>
      <c r="DJR2" s="64"/>
      <c r="DJS2" s="64"/>
      <c r="DJT2" s="64"/>
      <c r="DJU2" s="64"/>
      <c r="DJV2" s="64"/>
      <c r="DJW2" s="64"/>
      <c r="DJX2" s="64"/>
      <c r="DJY2" s="64"/>
      <c r="DJZ2" s="64"/>
      <c r="DKA2" s="64"/>
      <c r="DKB2" s="64"/>
      <c r="DKC2" s="64"/>
      <c r="DKD2" s="64"/>
      <c r="DKE2" s="64"/>
      <c r="DKF2" s="64"/>
      <c r="DKG2" s="64"/>
      <c r="DKH2" s="64"/>
      <c r="DKI2" s="64"/>
      <c r="DKJ2" s="64"/>
      <c r="DKK2" s="64"/>
      <c r="DKL2" s="64"/>
      <c r="DKM2" s="64"/>
      <c r="DKN2" s="64"/>
      <c r="DKO2" s="64"/>
      <c r="DKP2" s="64"/>
      <c r="DKQ2" s="64"/>
      <c r="DKR2" s="64"/>
      <c r="DKS2" s="64"/>
      <c r="DKT2" s="64"/>
      <c r="DKU2" s="64"/>
      <c r="DKV2" s="64"/>
      <c r="DKW2" s="64"/>
      <c r="DKX2" s="64"/>
      <c r="DKY2" s="64"/>
      <c r="DKZ2" s="64"/>
      <c r="DLA2" s="64"/>
      <c r="DLB2" s="64"/>
      <c r="DLC2" s="64"/>
      <c r="DLD2" s="64"/>
      <c r="DLE2" s="64"/>
      <c r="DLF2" s="64"/>
      <c r="DLG2" s="64"/>
      <c r="DLH2" s="64"/>
      <c r="DLI2" s="64"/>
      <c r="DLJ2" s="64"/>
      <c r="DLK2" s="64"/>
      <c r="DLL2" s="64"/>
      <c r="DLM2" s="64"/>
      <c r="DLN2" s="64"/>
      <c r="DLO2" s="64"/>
      <c r="DLP2" s="64"/>
      <c r="DLQ2" s="64"/>
      <c r="DLR2" s="64"/>
      <c r="DLS2" s="64"/>
      <c r="DLT2" s="64"/>
      <c r="DLU2" s="64"/>
      <c r="DLV2" s="64"/>
      <c r="DLW2" s="64"/>
      <c r="DLX2" s="64"/>
      <c r="DLY2" s="64"/>
      <c r="DLZ2" s="64"/>
      <c r="DMA2" s="64"/>
      <c r="DMB2" s="64"/>
      <c r="DMC2" s="64"/>
      <c r="DMD2" s="64"/>
      <c r="DME2" s="64"/>
      <c r="DMF2" s="64"/>
      <c r="DMG2" s="64"/>
      <c r="DMH2" s="64"/>
      <c r="DMI2" s="64"/>
      <c r="DMJ2" s="64"/>
      <c r="DMK2" s="64"/>
      <c r="DML2" s="64"/>
      <c r="DMM2" s="64"/>
      <c r="DMN2" s="64"/>
      <c r="DMO2" s="64"/>
      <c r="DMP2" s="64"/>
      <c r="DMQ2" s="64"/>
      <c r="DMR2" s="64"/>
      <c r="DMS2" s="64"/>
      <c r="DMT2" s="64"/>
      <c r="DMU2" s="64"/>
      <c r="DMV2" s="64"/>
      <c r="DMW2" s="64"/>
      <c r="DMX2" s="64"/>
      <c r="DMY2" s="64"/>
      <c r="DMZ2" s="64"/>
      <c r="DNA2" s="64"/>
      <c r="DNB2" s="64"/>
      <c r="DNC2" s="64"/>
      <c r="DND2" s="64"/>
      <c r="DNE2" s="64"/>
      <c r="DNF2" s="64"/>
      <c r="DNG2" s="64"/>
      <c r="DNH2" s="64"/>
      <c r="DNI2" s="64"/>
      <c r="DNJ2" s="64"/>
      <c r="DNK2" s="64"/>
      <c r="DNL2" s="64"/>
      <c r="DNM2" s="64"/>
      <c r="DNN2" s="64"/>
      <c r="DNO2" s="64"/>
      <c r="DNP2" s="64"/>
      <c r="DNQ2" s="64"/>
      <c r="DNR2" s="64"/>
      <c r="DNS2" s="64"/>
      <c r="DNT2" s="64"/>
      <c r="DNU2" s="64"/>
      <c r="DNV2" s="64"/>
      <c r="DNW2" s="64"/>
      <c r="DNX2" s="64"/>
      <c r="DNY2" s="64"/>
      <c r="DNZ2" s="64"/>
      <c r="DOA2" s="64"/>
      <c r="DOB2" s="64"/>
      <c r="DOC2" s="64"/>
      <c r="DOD2" s="64"/>
      <c r="DOE2" s="64"/>
      <c r="DOF2" s="64"/>
      <c r="DOG2" s="64"/>
      <c r="DOH2" s="64"/>
      <c r="DOI2" s="64"/>
      <c r="DOJ2" s="64"/>
      <c r="DOK2" s="64"/>
      <c r="DOL2" s="64"/>
      <c r="DOM2" s="64"/>
      <c r="DON2" s="64"/>
      <c r="DOO2" s="64"/>
      <c r="DOP2" s="64"/>
      <c r="DOQ2" s="64"/>
      <c r="DOR2" s="64"/>
      <c r="DOS2" s="64"/>
      <c r="DOT2" s="64"/>
      <c r="DOU2" s="64"/>
      <c r="DOV2" s="64"/>
      <c r="DOW2" s="64"/>
      <c r="DOX2" s="64"/>
      <c r="DOY2" s="64"/>
      <c r="DOZ2" s="64"/>
      <c r="DPA2" s="64"/>
      <c r="DPB2" s="64"/>
      <c r="DPC2" s="64"/>
      <c r="DPD2" s="64"/>
      <c r="DPE2" s="64"/>
      <c r="DPF2" s="64"/>
      <c r="DPG2" s="64"/>
      <c r="DPH2" s="64"/>
      <c r="DPI2" s="64"/>
      <c r="DPJ2" s="64"/>
      <c r="DPK2" s="64"/>
      <c r="DPL2" s="64"/>
      <c r="DPM2" s="64"/>
      <c r="DPN2" s="64"/>
      <c r="DPO2" s="64"/>
      <c r="DPP2" s="64"/>
      <c r="DPQ2" s="64"/>
      <c r="DPR2" s="64"/>
      <c r="DPS2" s="64"/>
      <c r="DPT2" s="64"/>
      <c r="DPU2" s="64"/>
      <c r="DPV2" s="64"/>
      <c r="DPW2" s="64"/>
      <c r="DPX2" s="64"/>
      <c r="DPY2" s="64"/>
      <c r="DPZ2" s="64"/>
      <c r="DQA2" s="64"/>
      <c r="DQB2" s="64"/>
      <c r="DQC2" s="64"/>
      <c r="DQD2" s="64"/>
      <c r="DQE2" s="64"/>
      <c r="DQF2" s="64"/>
      <c r="DQG2" s="64"/>
      <c r="DQH2" s="64"/>
      <c r="DQI2" s="64"/>
      <c r="DQJ2" s="64"/>
      <c r="DQK2" s="64"/>
      <c r="DQL2" s="64"/>
      <c r="DQM2" s="64"/>
      <c r="DQN2" s="64"/>
      <c r="DQO2" s="64"/>
      <c r="DQP2" s="64"/>
      <c r="DQQ2" s="64"/>
      <c r="DQR2" s="64"/>
      <c r="DQS2" s="64"/>
      <c r="DQT2" s="64"/>
      <c r="DQU2" s="64"/>
      <c r="DQV2" s="64"/>
      <c r="DQW2" s="64"/>
      <c r="DQX2" s="64"/>
      <c r="DQY2" s="64"/>
      <c r="DQZ2" s="64"/>
      <c r="DRA2" s="64"/>
      <c r="DRB2" s="64"/>
      <c r="DRC2" s="64"/>
      <c r="DRD2" s="64"/>
      <c r="DRE2" s="64"/>
      <c r="DRF2" s="64"/>
      <c r="DRG2" s="64"/>
      <c r="DRH2" s="64"/>
      <c r="DRI2" s="64"/>
      <c r="DRJ2" s="64"/>
      <c r="DRK2" s="64"/>
      <c r="DRL2" s="64"/>
      <c r="DRM2" s="64"/>
      <c r="DRN2" s="64"/>
      <c r="DRO2" s="64"/>
      <c r="DRP2" s="64"/>
      <c r="DRQ2" s="64"/>
      <c r="DRR2" s="64"/>
      <c r="DRS2" s="64"/>
      <c r="DRT2" s="64"/>
      <c r="DRU2" s="64"/>
      <c r="DRV2" s="64"/>
      <c r="DRW2" s="64"/>
      <c r="DRX2" s="64"/>
      <c r="DRY2" s="64"/>
      <c r="DRZ2" s="64"/>
      <c r="DSA2" s="64"/>
      <c r="DSB2" s="64"/>
      <c r="DSC2" s="64"/>
      <c r="DSD2" s="64"/>
      <c r="DSE2" s="64"/>
      <c r="DSF2" s="64"/>
      <c r="DSG2" s="64"/>
      <c r="DSH2" s="64"/>
      <c r="DSI2" s="64"/>
      <c r="DSJ2" s="64"/>
      <c r="DSK2" s="64"/>
      <c r="DSL2" s="64"/>
      <c r="DSM2" s="64"/>
      <c r="DSN2" s="64"/>
      <c r="DSO2" s="64"/>
      <c r="DSP2" s="64"/>
      <c r="DSQ2" s="64"/>
      <c r="DSR2" s="64"/>
      <c r="DSS2" s="64"/>
      <c r="DST2" s="64"/>
      <c r="DSU2" s="64"/>
      <c r="DSV2" s="64"/>
      <c r="DSW2" s="64"/>
      <c r="DSX2" s="64"/>
      <c r="DSY2" s="64"/>
      <c r="DSZ2" s="64"/>
      <c r="DTA2" s="64"/>
      <c r="DTB2" s="64"/>
      <c r="DTC2" s="64"/>
      <c r="DTD2" s="64"/>
      <c r="DTE2" s="64"/>
      <c r="DTF2" s="64"/>
      <c r="DTG2" s="64"/>
      <c r="DTH2" s="64"/>
      <c r="DTI2" s="64"/>
      <c r="DTJ2" s="64"/>
      <c r="DTK2" s="64"/>
      <c r="DTL2" s="64"/>
      <c r="DTM2" s="64"/>
      <c r="DTN2" s="64"/>
      <c r="DTO2" s="64"/>
      <c r="DTP2" s="64"/>
      <c r="DTQ2" s="64"/>
      <c r="DTR2" s="64"/>
      <c r="DTS2" s="64"/>
      <c r="DTT2" s="64"/>
      <c r="DTU2" s="64"/>
      <c r="DTV2" s="64"/>
      <c r="DTW2" s="64"/>
      <c r="DTX2" s="64"/>
      <c r="DTY2" s="64"/>
      <c r="DTZ2" s="64"/>
      <c r="DUA2" s="64"/>
      <c r="DUB2" s="64"/>
      <c r="DUC2" s="64"/>
      <c r="DUD2" s="64"/>
      <c r="DUE2" s="64"/>
      <c r="DUF2" s="64"/>
      <c r="DUG2" s="64"/>
      <c r="DUH2" s="64"/>
      <c r="DUI2" s="64"/>
      <c r="DUJ2" s="64"/>
      <c r="DUK2" s="64"/>
      <c r="DUL2" s="64"/>
      <c r="DUM2" s="64"/>
      <c r="DUN2" s="64"/>
      <c r="DUO2" s="64"/>
      <c r="DUP2" s="64"/>
      <c r="DUQ2" s="64"/>
      <c r="DUR2" s="64"/>
      <c r="DUS2" s="64"/>
      <c r="DUT2" s="64"/>
      <c r="DUU2" s="64"/>
      <c r="DUV2" s="64"/>
      <c r="DUW2" s="64"/>
      <c r="DUX2" s="64"/>
      <c r="DUY2" s="64"/>
      <c r="DUZ2" s="64"/>
      <c r="DVA2" s="64"/>
      <c r="DVB2" s="64"/>
      <c r="DVC2" s="64"/>
      <c r="DVD2" s="64"/>
      <c r="DVE2" s="64"/>
      <c r="DVF2" s="64"/>
      <c r="DVG2" s="64"/>
      <c r="DVH2" s="64"/>
      <c r="DVI2" s="64"/>
      <c r="DVJ2" s="64"/>
      <c r="DVK2" s="64"/>
      <c r="DVL2" s="64"/>
      <c r="DVM2" s="64"/>
      <c r="DVN2" s="64"/>
      <c r="DVO2" s="64"/>
      <c r="DVP2" s="64"/>
      <c r="DVQ2" s="64"/>
      <c r="DVR2" s="64"/>
      <c r="DVS2" s="64"/>
      <c r="DVT2" s="64"/>
      <c r="DVU2" s="64"/>
      <c r="DVV2" s="64"/>
      <c r="DVW2" s="64"/>
      <c r="DVX2" s="64"/>
      <c r="DVY2" s="64"/>
      <c r="DVZ2" s="64"/>
      <c r="DWA2" s="64"/>
      <c r="DWB2" s="64"/>
      <c r="DWC2" s="64"/>
      <c r="DWD2" s="64"/>
      <c r="DWE2" s="64"/>
      <c r="DWF2" s="64"/>
      <c r="DWG2" s="64"/>
      <c r="DWH2" s="64"/>
      <c r="DWI2" s="64"/>
      <c r="DWJ2" s="64"/>
      <c r="DWK2" s="64"/>
      <c r="DWL2" s="64"/>
      <c r="DWM2" s="64"/>
      <c r="DWN2" s="64"/>
      <c r="DWO2" s="64"/>
      <c r="DWP2" s="64"/>
      <c r="DWQ2" s="64"/>
      <c r="DWR2" s="64"/>
      <c r="DWS2" s="64"/>
      <c r="DWT2" s="64"/>
      <c r="DWU2" s="64"/>
      <c r="DWV2" s="64"/>
      <c r="DWW2" s="64"/>
      <c r="DWX2" s="64"/>
      <c r="DWY2" s="64"/>
      <c r="DWZ2" s="64"/>
      <c r="DXA2" s="64"/>
      <c r="DXB2" s="64"/>
      <c r="DXC2" s="64"/>
      <c r="DXD2" s="64"/>
      <c r="DXE2" s="64"/>
      <c r="DXF2" s="64"/>
      <c r="DXG2" s="64"/>
      <c r="DXH2" s="64"/>
      <c r="DXI2" s="64"/>
      <c r="DXJ2" s="64"/>
      <c r="DXK2" s="64"/>
      <c r="DXL2" s="64"/>
      <c r="DXM2" s="64"/>
      <c r="DXN2" s="64"/>
      <c r="DXO2" s="64"/>
      <c r="DXP2" s="64"/>
      <c r="DXQ2" s="64"/>
      <c r="DXR2" s="64"/>
      <c r="DXS2" s="64"/>
      <c r="DXT2" s="64"/>
      <c r="DXU2" s="64"/>
      <c r="DXV2" s="64"/>
      <c r="DXW2" s="64"/>
      <c r="DXX2" s="64"/>
      <c r="DXY2" s="64"/>
      <c r="DXZ2" s="64"/>
      <c r="DYA2" s="64"/>
      <c r="DYB2" s="64"/>
      <c r="DYC2" s="64"/>
      <c r="DYD2" s="64"/>
      <c r="DYE2" s="64"/>
      <c r="DYF2" s="64"/>
      <c r="DYG2" s="64"/>
      <c r="DYH2" s="64"/>
      <c r="DYI2" s="64"/>
      <c r="DYJ2" s="64"/>
      <c r="DYK2" s="64"/>
      <c r="DYL2" s="64"/>
      <c r="DYM2" s="64"/>
      <c r="DYN2" s="64"/>
      <c r="DYO2" s="64"/>
      <c r="DYP2" s="64"/>
      <c r="DYQ2" s="64"/>
      <c r="DYR2" s="64"/>
      <c r="DYS2" s="64"/>
      <c r="DYT2" s="64"/>
      <c r="DYU2" s="64"/>
      <c r="DYV2" s="64"/>
      <c r="DYW2" s="64"/>
      <c r="DYX2" s="64"/>
      <c r="DYY2" s="64"/>
      <c r="DYZ2" s="64"/>
      <c r="DZA2" s="64"/>
      <c r="DZB2" s="64"/>
      <c r="DZC2" s="64"/>
      <c r="DZD2" s="64"/>
      <c r="DZE2" s="64"/>
      <c r="DZF2" s="64"/>
      <c r="DZG2" s="64"/>
      <c r="DZH2" s="64"/>
      <c r="DZI2" s="64"/>
      <c r="DZJ2" s="64"/>
      <c r="DZK2" s="64"/>
      <c r="DZL2" s="64"/>
      <c r="DZM2" s="64"/>
      <c r="DZN2" s="64"/>
      <c r="DZO2" s="64"/>
      <c r="DZP2" s="64"/>
      <c r="DZQ2" s="64"/>
      <c r="DZR2" s="64"/>
      <c r="DZS2" s="64"/>
      <c r="DZT2" s="64"/>
      <c r="DZU2" s="64"/>
      <c r="DZV2" s="64"/>
      <c r="DZW2" s="64"/>
      <c r="DZX2" s="64"/>
      <c r="DZY2" s="64"/>
      <c r="DZZ2" s="64"/>
      <c r="EAA2" s="64"/>
      <c r="EAB2" s="64"/>
      <c r="EAC2" s="64"/>
      <c r="EAD2" s="64"/>
      <c r="EAE2" s="64"/>
      <c r="EAF2" s="64"/>
      <c r="EAG2" s="64"/>
      <c r="EAH2" s="64"/>
      <c r="EAI2" s="64"/>
      <c r="EAJ2" s="64"/>
      <c r="EAK2" s="64"/>
      <c r="EAL2" s="64"/>
      <c r="EAM2" s="64"/>
      <c r="EAN2" s="64"/>
      <c r="EAO2" s="64"/>
      <c r="EAP2" s="64"/>
      <c r="EAQ2" s="64"/>
      <c r="EAR2" s="64"/>
      <c r="EAS2" s="64"/>
      <c r="EAT2" s="64"/>
      <c r="EAU2" s="64"/>
      <c r="EAV2" s="64"/>
      <c r="EAW2" s="64"/>
      <c r="EAX2" s="64"/>
      <c r="EAY2" s="64"/>
      <c r="EAZ2" s="64"/>
      <c r="EBA2" s="64"/>
      <c r="EBB2" s="64"/>
      <c r="EBC2" s="64"/>
      <c r="EBD2" s="64"/>
      <c r="EBE2" s="64"/>
      <c r="EBF2" s="64"/>
      <c r="EBG2" s="64"/>
      <c r="EBH2" s="64"/>
      <c r="EBI2" s="64"/>
      <c r="EBJ2" s="64"/>
      <c r="EBK2" s="64"/>
      <c r="EBL2" s="64"/>
      <c r="EBM2" s="64"/>
      <c r="EBN2" s="64"/>
      <c r="EBO2" s="64"/>
      <c r="EBP2" s="64"/>
      <c r="EBQ2" s="64"/>
      <c r="EBR2" s="64"/>
      <c r="EBS2" s="64"/>
      <c r="EBT2" s="64"/>
      <c r="EBU2" s="64"/>
      <c r="EBV2" s="64"/>
      <c r="EBW2" s="64"/>
      <c r="EBX2" s="64"/>
      <c r="EBY2" s="64"/>
      <c r="EBZ2" s="64"/>
      <c r="ECA2" s="64"/>
      <c r="ECB2" s="64"/>
      <c r="ECC2" s="64"/>
      <c r="ECD2" s="64"/>
      <c r="ECE2" s="64"/>
      <c r="ECF2" s="64"/>
      <c r="ECG2" s="64"/>
      <c r="ECH2" s="64"/>
      <c r="ECI2" s="64"/>
      <c r="ECJ2" s="64"/>
      <c r="ECK2" s="64"/>
      <c r="ECL2" s="64"/>
      <c r="ECM2" s="64"/>
      <c r="ECN2" s="64"/>
      <c r="ECO2" s="64"/>
      <c r="ECP2" s="64"/>
      <c r="ECQ2" s="64"/>
      <c r="ECR2" s="64"/>
      <c r="ECS2" s="64"/>
      <c r="ECT2" s="64"/>
      <c r="ECU2" s="64"/>
      <c r="ECV2" s="64"/>
      <c r="ECW2" s="64"/>
      <c r="ECX2" s="64"/>
      <c r="ECY2" s="64"/>
      <c r="ECZ2" s="64"/>
      <c r="EDA2" s="64"/>
      <c r="EDB2" s="64"/>
      <c r="EDC2" s="64"/>
      <c r="EDD2" s="64"/>
      <c r="EDE2" s="64"/>
      <c r="EDF2" s="64"/>
      <c r="EDG2" s="64"/>
      <c r="EDH2" s="64"/>
      <c r="EDI2" s="64"/>
      <c r="EDJ2" s="64"/>
      <c r="EDK2" s="64"/>
      <c r="EDL2" s="64"/>
      <c r="EDM2" s="64"/>
      <c r="EDN2" s="64"/>
      <c r="EDO2" s="64"/>
      <c r="EDP2" s="64"/>
      <c r="EDQ2" s="64"/>
      <c r="EDR2" s="64"/>
      <c r="EDS2" s="64"/>
      <c r="EDT2" s="64"/>
      <c r="EDU2" s="64"/>
      <c r="EDV2" s="64"/>
      <c r="EDW2" s="64"/>
      <c r="EDX2" s="64"/>
      <c r="EDY2" s="64"/>
      <c r="EDZ2" s="64"/>
      <c r="EEA2" s="64"/>
      <c r="EEB2" s="64"/>
      <c r="EEC2" s="64"/>
      <c r="EED2" s="64"/>
      <c r="EEE2" s="64"/>
      <c r="EEF2" s="64"/>
      <c r="EEG2" s="64"/>
      <c r="EEH2" s="64"/>
      <c r="EEI2" s="64"/>
      <c r="EEJ2" s="64"/>
      <c r="EEK2" s="64"/>
      <c r="EEL2" s="64"/>
      <c r="EEM2" s="64"/>
      <c r="EEN2" s="64"/>
      <c r="EEO2" s="64"/>
      <c r="EEP2" s="64"/>
      <c r="EEQ2" s="64"/>
      <c r="EER2" s="64"/>
      <c r="EES2" s="64"/>
      <c r="EET2" s="64"/>
      <c r="EEU2" s="64"/>
      <c r="EEV2" s="64"/>
      <c r="EEW2" s="64"/>
      <c r="EEX2" s="64"/>
      <c r="EEY2" s="64"/>
      <c r="EEZ2" s="64"/>
      <c r="EFA2" s="64"/>
      <c r="EFB2" s="64"/>
      <c r="EFC2" s="64"/>
      <c r="EFD2" s="64"/>
      <c r="EFE2" s="64"/>
      <c r="EFF2" s="64"/>
      <c r="EFG2" s="64"/>
      <c r="EFH2" s="64"/>
      <c r="EFI2" s="64"/>
      <c r="EFJ2" s="64"/>
      <c r="EFK2" s="64"/>
      <c r="EFL2" s="64"/>
      <c r="EFM2" s="64"/>
      <c r="EFN2" s="64"/>
      <c r="EFO2" s="64"/>
      <c r="EFP2" s="64"/>
      <c r="EFQ2" s="64"/>
      <c r="EFR2" s="64"/>
      <c r="EFS2" s="64"/>
      <c r="EFT2" s="64"/>
      <c r="EFU2" s="64"/>
      <c r="EFV2" s="64"/>
      <c r="EFW2" s="64"/>
      <c r="EFX2" s="64"/>
      <c r="EFY2" s="64"/>
      <c r="EFZ2" s="64"/>
      <c r="EGA2" s="64"/>
      <c r="EGB2" s="64"/>
      <c r="EGC2" s="64"/>
      <c r="EGD2" s="64"/>
      <c r="EGE2" s="64"/>
      <c r="EGF2" s="64"/>
      <c r="EGG2" s="64"/>
      <c r="EGH2" s="64"/>
      <c r="EGI2" s="64"/>
      <c r="EGJ2" s="64"/>
      <c r="EGK2" s="64"/>
      <c r="EGL2" s="64"/>
      <c r="EGM2" s="64"/>
      <c r="EGN2" s="64"/>
      <c r="EGO2" s="64"/>
      <c r="EGP2" s="64"/>
      <c r="EGQ2" s="64"/>
      <c r="EGR2" s="64"/>
      <c r="EGS2" s="64"/>
      <c r="EGT2" s="64"/>
      <c r="EGU2" s="64"/>
      <c r="EGV2" s="64"/>
      <c r="EGW2" s="64"/>
      <c r="EGX2" s="64"/>
      <c r="EGY2" s="64"/>
      <c r="EGZ2" s="64"/>
      <c r="EHA2" s="64"/>
      <c r="EHB2" s="64"/>
      <c r="EHC2" s="64"/>
      <c r="EHD2" s="64"/>
      <c r="EHE2" s="64"/>
      <c r="EHF2" s="64"/>
      <c r="EHG2" s="64"/>
      <c r="EHH2" s="64"/>
      <c r="EHI2" s="64"/>
      <c r="EHJ2" s="64"/>
      <c r="EHK2" s="64"/>
      <c r="EHL2" s="64"/>
      <c r="EHM2" s="64"/>
      <c r="EHN2" s="64"/>
      <c r="EHO2" s="64"/>
      <c r="EHP2" s="64"/>
      <c r="EHQ2" s="64"/>
      <c r="EHR2" s="64"/>
      <c r="EHS2" s="64"/>
      <c r="EHT2" s="64"/>
      <c r="EHU2" s="64"/>
      <c r="EHV2" s="64"/>
      <c r="EHW2" s="64"/>
      <c r="EHX2" s="64"/>
      <c r="EHY2" s="64"/>
      <c r="EHZ2" s="64"/>
      <c r="EIA2" s="64"/>
      <c r="EIB2" s="64"/>
      <c r="EIC2" s="64"/>
      <c r="EID2" s="64"/>
      <c r="EIE2" s="64"/>
      <c r="EIF2" s="64"/>
      <c r="EIG2" s="64"/>
      <c r="EIH2" s="64"/>
      <c r="EII2" s="64"/>
      <c r="EIJ2" s="64"/>
      <c r="EIK2" s="64"/>
      <c r="EIL2" s="64"/>
      <c r="EIM2" s="64"/>
      <c r="EIN2" s="64"/>
      <c r="EIO2" s="64"/>
      <c r="EIP2" s="64"/>
      <c r="EIQ2" s="64"/>
      <c r="EIR2" s="64"/>
      <c r="EIS2" s="64"/>
      <c r="EIT2" s="64"/>
      <c r="EIU2" s="64"/>
      <c r="EIV2" s="64"/>
      <c r="EIW2" s="64"/>
      <c r="EIX2" s="64"/>
      <c r="EIY2" s="64"/>
      <c r="EIZ2" s="64"/>
      <c r="EJA2" s="64"/>
      <c r="EJB2" s="64"/>
      <c r="EJC2" s="64"/>
      <c r="EJD2" s="64"/>
      <c r="EJE2" s="64"/>
      <c r="EJF2" s="64"/>
      <c r="EJG2" s="64"/>
      <c r="EJH2" s="64"/>
      <c r="EJI2" s="64"/>
      <c r="EJJ2" s="64"/>
      <c r="EJK2" s="64"/>
      <c r="EJL2" s="64"/>
      <c r="EJM2" s="64"/>
      <c r="EJN2" s="64"/>
      <c r="EJO2" s="64"/>
      <c r="EJP2" s="64"/>
      <c r="EJQ2" s="64"/>
      <c r="EJR2" s="64"/>
      <c r="EJS2" s="64"/>
      <c r="EJT2" s="64"/>
      <c r="EJU2" s="64"/>
      <c r="EJV2" s="64"/>
      <c r="EJW2" s="64"/>
      <c r="EJX2" s="64"/>
      <c r="EJY2" s="64"/>
      <c r="EJZ2" s="64"/>
      <c r="EKA2" s="64"/>
      <c r="EKB2" s="64"/>
      <c r="EKC2" s="64"/>
      <c r="EKD2" s="64"/>
      <c r="EKE2" s="64"/>
      <c r="EKF2" s="64"/>
      <c r="EKG2" s="64"/>
      <c r="EKH2" s="64"/>
      <c r="EKI2" s="64"/>
      <c r="EKJ2" s="64"/>
      <c r="EKK2" s="64"/>
      <c r="EKL2" s="64"/>
      <c r="EKM2" s="64"/>
      <c r="EKN2" s="64"/>
      <c r="EKO2" s="64"/>
      <c r="EKP2" s="64"/>
      <c r="EKQ2" s="64"/>
      <c r="EKR2" s="64"/>
      <c r="EKS2" s="64"/>
      <c r="EKT2" s="64"/>
      <c r="EKU2" s="64"/>
      <c r="EKV2" s="64"/>
      <c r="EKW2" s="64"/>
      <c r="EKX2" s="64"/>
      <c r="EKY2" s="64"/>
      <c r="EKZ2" s="64"/>
      <c r="ELA2" s="64"/>
      <c r="ELB2" s="64"/>
      <c r="ELC2" s="64"/>
      <c r="ELD2" s="64"/>
      <c r="ELE2" s="64"/>
      <c r="ELF2" s="64"/>
      <c r="ELG2" s="64"/>
      <c r="ELH2" s="64"/>
      <c r="ELI2" s="64"/>
      <c r="ELJ2" s="64"/>
      <c r="ELK2" s="64"/>
      <c r="ELL2" s="64"/>
      <c r="ELM2" s="64"/>
      <c r="ELN2" s="64"/>
      <c r="ELO2" s="64"/>
      <c r="ELP2" s="64"/>
      <c r="ELQ2" s="64"/>
      <c r="ELR2" s="64"/>
      <c r="ELS2" s="64"/>
      <c r="ELT2" s="64"/>
      <c r="ELU2" s="64"/>
      <c r="ELV2" s="64"/>
      <c r="ELW2" s="64"/>
      <c r="ELX2" s="64"/>
      <c r="ELY2" s="64"/>
      <c r="ELZ2" s="64"/>
      <c r="EMA2" s="64"/>
      <c r="EMB2" s="64"/>
      <c r="EMC2" s="64"/>
      <c r="EMD2" s="64"/>
      <c r="EME2" s="64"/>
      <c r="EMF2" s="64"/>
      <c r="EMG2" s="64"/>
      <c r="EMH2" s="64"/>
      <c r="EMI2" s="64"/>
      <c r="EMJ2" s="64"/>
      <c r="EMK2" s="64"/>
      <c r="EML2" s="64"/>
      <c r="EMM2" s="64"/>
      <c r="EMN2" s="64"/>
      <c r="EMO2" s="64"/>
      <c r="EMP2" s="64"/>
      <c r="EMQ2" s="64"/>
      <c r="EMR2" s="64"/>
      <c r="EMS2" s="64"/>
      <c r="EMT2" s="64"/>
      <c r="EMU2" s="64"/>
      <c r="EMV2" s="64"/>
      <c r="EMW2" s="64"/>
      <c r="EMX2" s="64"/>
      <c r="EMY2" s="64"/>
      <c r="EMZ2" s="64"/>
      <c r="ENA2" s="64"/>
      <c r="ENB2" s="64"/>
      <c r="ENC2" s="64"/>
      <c r="END2" s="64"/>
      <c r="ENE2" s="64"/>
      <c r="ENF2" s="64"/>
      <c r="ENG2" s="64"/>
      <c r="ENH2" s="64"/>
      <c r="ENI2" s="64"/>
      <c r="ENJ2" s="64"/>
      <c r="ENK2" s="64"/>
      <c r="ENL2" s="64"/>
      <c r="ENM2" s="64"/>
      <c r="ENN2" s="64"/>
      <c r="ENO2" s="64"/>
      <c r="ENP2" s="64"/>
      <c r="ENQ2" s="64"/>
      <c r="ENR2" s="64"/>
      <c r="ENS2" s="64"/>
      <c r="ENT2" s="64"/>
      <c r="ENU2" s="64"/>
      <c r="ENV2" s="64"/>
      <c r="ENW2" s="64"/>
      <c r="ENX2" s="64"/>
      <c r="ENY2" s="64"/>
      <c r="ENZ2" s="64"/>
      <c r="EOA2" s="64"/>
      <c r="EOB2" s="64"/>
      <c r="EOC2" s="64"/>
      <c r="EOD2" s="64"/>
      <c r="EOE2" s="64"/>
      <c r="EOF2" s="64"/>
      <c r="EOG2" s="64"/>
      <c r="EOH2" s="64"/>
      <c r="EOI2" s="64"/>
      <c r="EOJ2" s="64"/>
      <c r="EOK2" s="64"/>
      <c r="EOL2" s="64"/>
      <c r="EOM2" s="64"/>
      <c r="EON2" s="64"/>
      <c r="EOO2" s="64"/>
      <c r="EOP2" s="64"/>
      <c r="EOQ2" s="64"/>
      <c r="EOR2" s="64"/>
      <c r="EOS2" s="64"/>
      <c r="EOT2" s="64"/>
      <c r="EOU2" s="64"/>
      <c r="EOV2" s="64"/>
      <c r="EOW2" s="64"/>
      <c r="EOX2" s="64"/>
      <c r="EOY2" s="64"/>
      <c r="EOZ2" s="64"/>
      <c r="EPA2" s="64"/>
      <c r="EPB2" s="64"/>
      <c r="EPC2" s="64"/>
      <c r="EPD2" s="64"/>
      <c r="EPE2" s="64"/>
      <c r="EPF2" s="64"/>
      <c r="EPG2" s="64"/>
      <c r="EPH2" s="64"/>
      <c r="EPI2" s="64"/>
      <c r="EPJ2" s="64"/>
      <c r="EPK2" s="64"/>
      <c r="EPL2" s="64"/>
      <c r="EPM2" s="64"/>
      <c r="EPN2" s="64"/>
      <c r="EPO2" s="64"/>
      <c r="EPP2" s="64"/>
      <c r="EPQ2" s="64"/>
      <c r="EPR2" s="64"/>
      <c r="EPS2" s="64"/>
      <c r="EPT2" s="64"/>
      <c r="EPU2" s="64"/>
      <c r="EPV2" s="64"/>
      <c r="EPW2" s="64"/>
      <c r="EPX2" s="64"/>
      <c r="EPY2" s="64"/>
      <c r="EPZ2" s="64"/>
      <c r="EQA2" s="64"/>
      <c r="EQB2" s="64"/>
      <c r="EQC2" s="64"/>
      <c r="EQD2" s="64"/>
      <c r="EQE2" s="64"/>
      <c r="EQF2" s="64"/>
      <c r="EQG2" s="64"/>
      <c r="EQH2" s="64"/>
      <c r="EQI2" s="64"/>
      <c r="EQJ2" s="64"/>
      <c r="EQK2" s="64"/>
      <c r="EQL2" s="64"/>
      <c r="EQM2" s="64"/>
      <c r="EQN2" s="64"/>
      <c r="EQO2" s="64"/>
      <c r="EQP2" s="64"/>
      <c r="EQQ2" s="64"/>
      <c r="EQR2" s="64"/>
      <c r="EQS2" s="64"/>
      <c r="EQT2" s="64"/>
      <c r="EQU2" s="64"/>
      <c r="EQV2" s="64"/>
      <c r="EQW2" s="64"/>
      <c r="EQX2" s="64"/>
      <c r="EQY2" s="64"/>
      <c r="EQZ2" s="64"/>
      <c r="ERA2" s="64"/>
      <c r="ERB2" s="64"/>
      <c r="ERC2" s="64"/>
      <c r="ERD2" s="64"/>
      <c r="ERE2" s="64"/>
      <c r="ERF2" s="64"/>
      <c r="ERG2" s="64"/>
      <c r="ERH2" s="64"/>
      <c r="ERI2" s="64"/>
      <c r="ERJ2" s="64"/>
      <c r="ERK2" s="64"/>
      <c r="ERL2" s="64"/>
      <c r="ERM2" s="64"/>
      <c r="ERN2" s="64"/>
      <c r="ERO2" s="64"/>
      <c r="ERP2" s="64"/>
      <c r="ERQ2" s="64"/>
      <c r="ERR2" s="64"/>
      <c r="ERS2" s="64"/>
      <c r="ERT2" s="64"/>
      <c r="ERU2" s="64"/>
      <c r="ERV2" s="64"/>
      <c r="ERW2" s="64"/>
      <c r="ERX2" s="64"/>
      <c r="ERY2" s="64"/>
      <c r="ERZ2" s="64"/>
      <c r="ESA2" s="64"/>
      <c r="ESB2" s="64"/>
      <c r="ESC2" s="64"/>
      <c r="ESD2" s="64"/>
      <c r="ESE2" s="64"/>
      <c r="ESF2" s="64"/>
      <c r="ESG2" s="64"/>
      <c r="ESH2" s="64"/>
      <c r="ESI2" s="64"/>
      <c r="ESJ2" s="64"/>
      <c r="ESK2" s="64"/>
      <c r="ESL2" s="64"/>
      <c r="ESM2" s="64"/>
      <c r="ESN2" s="64"/>
      <c r="ESO2" s="64"/>
      <c r="ESP2" s="64"/>
      <c r="ESQ2" s="64"/>
      <c r="ESR2" s="64"/>
      <c r="ESS2" s="64"/>
      <c r="EST2" s="64"/>
      <c r="ESU2" s="64"/>
      <c r="ESV2" s="64"/>
      <c r="ESW2" s="64"/>
      <c r="ESX2" s="64"/>
      <c r="ESY2" s="64"/>
      <c r="ESZ2" s="64"/>
      <c r="ETA2" s="64"/>
      <c r="ETB2" s="64"/>
      <c r="ETC2" s="64"/>
      <c r="ETD2" s="64"/>
      <c r="ETE2" s="64"/>
      <c r="ETF2" s="64"/>
      <c r="ETG2" s="64"/>
      <c r="ETH2" s="64"/>
      <c r="ETI2" s="64"/>
      <c r="ETJ2" s="64"/>
      <c r="ETK2" s="64"/>
      <c r="ETL2" s="64"/>
      <c r="ETM2" s="64"/>
      <c r="ETN2" s="64"/>
      <c r="ETO2" s="64"/>
      <c r="ETP2" s="64"/>
      <c r="ETQ2" s="64"/>
      <c r="ETR2" s="64"/>
      <c r="ETS2" s="64"/>
      <c r="ETT2" s="64"/>
      <c r="ETU2" s="64"/>
      <c r="ETV2" s="64"/>
      <c r="ETW2" s="64"/>
      <c r="ETX2" s="64"/>
      <c r="ETY2" s="64"/>
      <c r="ETZ2" s="64"/>
      <c r="EUA2" s="64"/>
      <c r="EUB2" s="64"/>
      <c r="EUC2" s="64"/>
      <c r="EUD2" s="64"/>
      <c r="EUE2" s="64"/>
      <c r="EUF2" s="64"/>
      <c r="EUG2" s="64"/>
      <c r="EUH2" s="64"/>
      <c r="EUI2" s="64"/>
      <c r="EUJ2" s="64"/>
      <c r="EUK2" s="64"/>
      <c r="EUL2" s="64"/>
      <c r="EUM2" s="64"/>
      <c r="EUN2" s="64"/>
      <c r="EUO2" s="64"/>
      <c r="EUP2" s="64"/>
      <c r="EUQ2" s="64"/>
      <c r="EUR2" s="64"/>
      <c r="EUS2" s="64"/>
      <c r="EUT2" s="64"/>
      <c r="EUU2" s="64"/>
      <c r="EUV2" s="64"/>
      <c r="EUW2" s="64"/>
      <c r="EUX2" s="64"/>
      <c r="EUY2" s="64"/>
      <c r="EUZ2" s="64"/>
      <c r="EVA2" s="64"/>
      <c r="EVB2" s="64"/>
      <c r="EVC2" s="64"/>
      <c r="EVD2" s="64"/>
      <c r="EVE2" s="64"/>
      <c r="EVF2" s="64"/>
      <c r="EVG2" s="64"/>
      <c r="EVH2" s="64"/>
      <c r="EVI2" s="64"/>
      <c r="EVJ2" s="64"/>
      <c r="EVK2" s="64"/>
      <c r="EVL2" s="64"/>
      <c r="EVM2" s="64"/>
      <c r="EVN2" s="64"/>
      <c r="EVO2" s="64"/>
      <c r="EVP2" s="64"/>
      <c r="EVQ2" s="64"/>
      <c r="EVR2" s="64"/>
      <c r="EVS2" s="64"/>
      <c r="EVT2" s="64"/>
      <c r="EVU2" s="64"/>
      <c r="EVV2" s="64"/>
      <c r="EVW2" s="64"/>
      <c r="EVX2" s="64"/>
      <c r="EVY2" s="64"/>
      <c r="EVZ2" s="64"/>
      <c r="EWA2" s="64"/>
      <c r="EWB2" s="64"/>
      <c r="EWC2" s="64"/>
      <c r="EWD2" s="64"/>
      <c r="EWE2" s="64"/>
      <c r="EWF2" s="64"/>
      <c r="EWG2" s="64"/>
      <c r="EWH2" s="64"/>
      <c r="EWI2" s="64"/>
      <c r="EWJ2" s="64"/>
      <c r="EWK2" s="64"/>
      <c r="EWL2" s="64"/>
      <c r="EWM2" s="64"/>
      <c r="EWN2" s="64"/>
      <c r="EWO2" s="64"/>
      <c r="EWP2" s="64"/>
      <c r="EWQ2" s="64"/>
      <c r="EWR2" s="64"/>
      <c r="EWS2" s="64"/>
      <c r="EWT2" s="64"/>
      <c r="EWU2" s="64"/>
      <c r="EWV2" s="64"/>
      <c r="EWW2" s="64"/>
      <c r="EWX2" s="64"/>
      <c r="EWY2" s="64"/>
      <c r="EWZ2" s="64"/>
      <c r="EXA2" s="64"/>
      <c r="EXB2" s="64"/>
      <c r="EXC2" s="64"/>
      <c r="EXD2" s="64"/>
      <c r="EXE2" s="64"/>
      <c r="EXF2" s="64"/>
      <c r="EXG2" s="64"/>
      <c r="EXH2" s="64"/>
      <c r="EXI2" s="64"/>
      <c r="EXJ2" s="64"/>
      <c r="EXK2" s="64"/>
      <c r="EXL2" s="64"/>
      <c r="EXM2" s="64"/>
      <c r="EXN2" s="64"/>
      <c r="EXO2" s="64"/>
      <c r="EXP2" s="64"/>
      <c r="EXQ2" s="64"/>
      <c r="EXR2" s="64"/>
      <c r="EXS2" s="64"/>
      <c r="EXT2" s="64"/>
      <c r="EXU2" s="64"/>
      <c r="EXV2" s="64"/>
      <c r="EXW2" s="64"/>
      <c r="EXX2" s="64"/>
      <c r="EXY2" s="64"/>
      <c r="EXZ2" s="64"/>
      <c r="EYA2" s="64"/>
      <c r="EYB2" s="64"/>
      <c r="EYC2" s="64"/>
      <c r="EYD2" s="64"/>
      <c r="EYE2" s="64"/>
      <c r="EYF2" s="64"/>
      <c r="EYG2" s="64"/>
      <c r="EYH2" s="64"/>
      <c r="EYI2" s="64"/>
      <c r="EYJ2" s="64"/>
      <c r="EYK2" s="64"/>
      <c r="EYL2" s="64"/>
      <c r="EYM2" s="64"/>
      <c r="EYN2" s="64"/>
      <c r="EYO2" s="64"/>
      <c r="EYP2" s="64"/>
      <c r="EYQ2" s="64"/>
      <c r="EYR2" s="64"/>
      <c r="EYS2" s="64"/>
      <c r="EYT2" s="64"/>
      <c r="EYU2" s="64"/>
      <c r="EYV2" s="64"/>
      <c r="EYW2" s="64"/>
      <c r="EYX2" s="64"/>
      <c r="EYY2" s="64"/>
      <c r="EYZ2" s="64"/>
      <c r="EZA2" s="64"/>
      <c r="EZB2" s="64"/>
      <c r="EZC2" s="64"/>
      <c r="EZD2" s="64"/>
      <c r="EZE2" s="64"/>
      <c r="EZF2" s="64"/>
      <c r="EZG2" s="64"/>
      <c r="EZH2" s="64"/>
      <c r="EZI2" s="64"/>
      <c r="EZJ2" s="64"/>
      <c r="EZK2" s="64"/>
      <c r="EZL2" s="64"/>
      <c r="EZM2" s="64"/>
      <c r="EZN2" s="64"/>
      <c r="EZO2" s="64"/>
      <c r="EZP2" s="64"/>
      <c r="EZQ2" s="64"/>
      <c r="EZR2" s="64"/>
      <c r="EZS2" s="64"/>
      <c r="EZT2" s="64"/>
      <c r="EZU2" s="64"/>
      <c r="EZV2" s="64"/>
      <c r="EZW2" s="64"/>
      <c r="EZX2" s="64"/>
      <c r="EZY2" s="64"/>
      <c r="EZZ2" s="64"/>
      <c r="FAA2" s="64"/>
      <c r="FAB2" s="64"/>
      <c r="FAC2" s="64"/>
      <c r="FAD2" s="64"/>
      <c r="FAE2" s="64"/>
      <c r="FAF2" s="64"/>
      <c r="FAG2" s="64"/>
      <c r="FAH2" s="64"/>
      <c r="FAI2" s="64"/>
      <c r="FAJ2" s="64"/>
      <c r="FAK2" s="64"/>
      <c r="FAL2" s="64"/>
      <c r="FAM2" s="64"/>
      <c r="FAN2" s="64"/>
      <c r="FAO2" s="64"/>
      <c r="FAP2" s="64"/>
      <c r="FAQ2" s="64"/>
      <c r="FAR2" s="64"/>
      <c r="FAS2" s="64"/>
      <c r="FAT2" s="64"/>
      <c r="FAU2" s="64"/>
      <c r="FAV2" s="64"/>
      <c r="FAW2" s="64"/>
      <c r="FAX2" s="64"/>
      <c r="FAY2" s="64"/>
      <c r="FAZ2" s="64"/>
      <c r="FBA2" s="64"/>
      <c r="FBB2" s="64"/>
      <c r="FBC2" s="64"/>
      <c r="FBD2" s="64"/>
      <c r="FBE2" s="64"/>
      <c r="FBF2" s="64"/>
      <c r="FBG2" s="64"/>
      <c r="FBH2" s="64"/>
      <c r="FBI2" s="64"/>
      <c r="FBJ2" s="64"/>
      <c r="FBK2" s="64"/>
      <c r="FBL2" s="64"/>
      <c r="FBM2" s="64"/>
      <c r="FBN2" s="64"/>
      <c r="FBO2" s="64"/>
      <c r="FBP2" s="64"/>
      <c r="FBQ2" s="64"/>
      <c r="FBR2" s="64"/>
      <c r="FBS2" s="64"/>
      <c r="FBT2" s="64"/>
      <c r="FBU2" s="64"/>
      <c r="FBV2" s="64"/>
      <c r="FBW2" s="64"/>
      <c r="FBX2" s="64"/>
      <c r="FBY2" s="64"/>
      <c r="FBZ2" s="64"/>
      <c r="FCA2" s="64"/>
      <c r="FCB2" s="64"/>
      <c r="FCC2" s="64"/>
      <c r="FCD2" s="64"/>
      <c r="FCE2" s="64"/>
      <c r="FCF2" s="64"/>
      <c r="FCG2" s="64"/>
      <c r="FCH2" s="64"/>
      <c r="FCI2" s="64"/>
      <c r="FCJ2" s="64"/>
      <c r="FCK2" s="64"/>
      <c r="FCL2" s="64"/>
      <c r="FCM2" s="64"/>
      <c r="FCN2" s="64"/>
      <c r="FCO2" s="64"/>
      <c r="FCP2" s="64"/>
      <c r="FCQ2" s="64"/>
      <c r="FCR2" s="64"/>
      <c r="FCS2" s="64"/>
      <c r="FCT2" s="64"/>
      <c r="FCU2" s="64"/>
      <c r="FCV2" s="64"/>
      <c r="FCW2" s="64"/>
      <c r="FCX2" s="64"/>
      <c r="FCY2" s="64"/>
      <c r="FCZ2" s="64"/>
      <c r="FDA2" s="64"/>
      <c r="FDB2" s="64"/>
      <c r="FDC2" s="64"/>
      <c r="FDD2" s="64"/>
      <c r="FDE2" s="64"/>
      <c r="FDF2" s="64"/>
      <c r="FDG2" s="64"/>
      <c r="FDH2" s="64"/>
      <c r="FDI2" s="64"/>
      <c r="FDJ2" s="64"/>
      <c r="FDK2" s="64"/>
      <c r="FDL2" s="64"/>
      <c r="FDM2" s="64"/>
      <c r="FDN2" s="64"/>
      <c r="FDO2" s="64"/>
      <c r="FDP2" s="64"/>
      <c r="FDQ2" s="64"/>
      <c r="FDR2" s="64"/>
      <c r="FDS2" s="64"/>
      <c r="FDT2" s="64"/>
      <c r="FDU2" s="64"/>
      <c r="FDV2" s="64"/>
      <c r="FDW2" s="64"/>
      <c r="FDX2" s="64"/>
      <c r="FDY2" s="64"/>
      <c r="FDZ2" s="64"/>
      <c r="FEA2" s="64"/>
      <c r="FEB2" s="64"/>
      <c r="FEC2" s="64"/>
      <c r="FED2" s="64"/>
      <c r="FEE2" s="64"/>
      <c r="FEF2" s="64"/>
      <c r="FEG2" s="64"/>
      <c r="FEH2" s="64"/>
      <c r="FEI2" s="64"/>
      <c r="FEJ2" s="64"/>
      <c r="FEK2" s="64"/>
      <c r="FEL2" s="64"/>
      <c r="FEM2" s="64"/>
      <c r="FEN2" s="64"/>
      <c r="FEO2" s="64"/>
      <c r="FEP2" s="64"/>
      <c r="FEQ2" s="64"/>
      <c r="FER2" s="64"/>
      <c r="FES2" s="64"/>
      <c r="FET2" s="64"/>
      <c r="FEU2" s="64"/>
      <c r="FEV2" s="64"/>
      <c r="FEW2" s="64"/>
      <c r="FEX2" s="64"/>
      <c r="FEY2" s="64"/>
      <c r="FEZ2" s="64"/>
      <c r="FFA2" s="64"/>
      <c r="FFB2" s="64"/>
      <c r="FFC2" s="64"/>
      <c r="FFD2" s="64"/>
      <c r="FFE2" s="64"/>
      <c r="FFF2" s="64"/>
      <c r="FFG2" s="64"/>
      <c r="FFH2" s="64"/>
      <c r="FFI2" s="64"/>
      <c r="FFJ2" s="64"/>
      <c r="FFK2" s="64"/>
      <c r="FFL2" s="64"/>
      <c r="FFM2" s="64"/>
      <c r="FFN2" s="64"/>
      <c r="FFO2" s="64"/>
      <c r="FFP2" s="64"/>
      <c r="FFQ2" s="64"/>
      <c r="FFR2" s="64"/>
      <c r="FFS2" s="64"/>
      <c r="FFT2" s="64"/>
      <c r="FFU2" s="64"/>
      <c r="FFV2" s="64"/>
      <c r="FFW2" s="64"/>
      <c r="FFX2" s="64"/>
      <c r="FFY2" s="64"/>
      <c r="FFZ2" s="64"/>
      <c r="FGA2" s="64"/>
      <c r="FGB2" s="64"/>
      <c r="FGC2" s="64"/>
      <c r="FGD2" s="64"/>
      <c r="FGE2" s="64"/>
      <c r="FGF2" s="64"/>
      <c r="FGG2" s="64"/>
      <c r="FGH2" s="64"/>
      <c r="FGI2" s="64"/>
      <c r="FGJ2" s="64"/>
      <c r="FGK2" s="64"/>
      <c r="FGL2" s="64"/>
      <c r="FGM2" s="64"/>
      <c r="FGN2" s="64"/>
      <c r="FGO2" s="64"/>
      <c r="FGP2" s="64"/>
      <c r="FGQ2" s="64"/>
      <c r="FGR2" s="64"/>
      <c r="FGS2" s="64"/>
      <c r="FGT2" s="64"/>
      <c r="FGU2" s="64"/>
      <c r="FGV2" s="64"/>
      <c r="FGW2" s="64"/>
      <c r="FGX2" s="64"/>
      <c r="FGY2" s="64"/>
      <c r="FGZ2" s="64"/>
      <c r="FHA2" s="64"/>
      <c r="FHB2" s="64"/>
      <c r="FHC2" s="64"/>
      <c r="FHD2" s="64"/>
      <c r="FHE2" s="64"/>
      <c r="FHF2" s="64"/>
      <c r="FHG2" s="64"/>
      <c r="FHH2" s="64"/>
      <c r="FHI2" s="64"/>
      <c r="FHJ2" s="64"/>
      <c r="FHK2" s="64"/>
      <c r="FHL2" s="64"/>
      <c r="FHM2" s="64"/>
      <c r="FHN2" s="64"/>
      <c r="FHO2" s="64"/>
      <c r="FHP2" s="64"/>
      <c r="FHQ2" s="64"/>
      <c r="FHR2" s="64"/>
      <c r="FHS2" s="64"/>
      <c r="FHT2" s="64"/>
      <c r="FHU2" s="64"/>
      <c r="FHV2" s="64"/>
      <c r="FHW2" s="64"/>
      <c r="FHX2" s="64"/>
      <c r="FHY2" s="64"/>
      <c r="FHZ2" s="64"/>
      <c r="FIA2" s="64"/>
      <c r="FIB2" s="64"/>
      <c r="FIC2" s="64"/>
      <c r="FID2" s="64"/>
      <c r="FIE2" s="64"/>
      <c r="FIF2" s="64"/>
      <c r="FIG2" s="64"/>
      <c r="FIH2" s="64"/>
      <c r="FII2" s="64"/>
      <c r="FIJ2" s="64"/>
      <c r="FIK2" s="64"/>
      <c r="FIL2" s="64"/>
      <c r="FIM2" s="64"/>
      <c r="FIN2" s="64"/>
      <c r="FIO2" s="64"/>
      <c r="FIP2" s="64"/>
      <c r="FIQ2" s="64"/>
      <c r="FIR2" s="64"/>
      <c r="FIS2" s="64"/>
      <c r="FIT2" s="64"/>
      <c r="FIU2" s="64"/>
      <c r="FIV2" s="64"/>
      <c r="FIW2" s="64"/>
      <c r="FIX2" s="64"/>
      <c r="FIY2" s="64"/>
      <c r="FIZ2" s="64"/>
      <c r="FJA2" s="64"/>
      <c r="FJB2" s="64"/>
      <c r="FJC2" s="64"/>
      <c r="FJD2" s="64"/>
      <c r="FJE2" s="64"/>
      <c r="FJF2" s="64"/>
      <c r="FJG2" s="64"/>
      <c r="FJH2" s="64"/>
      <c r="FJI2" s="64"/>
      <c r="FJJ2" s="64"/>
      <c r="FJK2" s="64"/>
      <c r="FJL2" s="64"/>
      <c r="FJM2" s="64"/>
      <c r="FJN2" s="64"/>
      <c r="FJO2" s="64"/>
      <c r="FJP2" s="64"/>
      <c r="FJQ2" s="64"/>
      <c r="FJR2" s="64"/>
      <c r="FJS2" s="64"/>
      <c r="FJT2" s="64"/>
      <c r="FJU2" s="64"/>
      <c r="FJV2" s="64"/>
      <c r="FJW2" s="64"/>
      <c r="FJX2" s="64"/>
      <c r="FJY2" s="64"/>
      <c r="FJZ2" s="64"/>
      <c r="FKA2" s="64"/>
      <c r="FKB2" s="64"/>
      <c r="FKC2" s="64"/>
      <c r="FKD2" s="64"/>
      <c r="FKE2" s="64"/>
      <c r="FKF2" s="64"/>
      <c r="FKG2" s="64"/>
      <c r="FKH2" s="64"/>
      <c r="FKI2" s="64"/>
      <c r="FKJ2" s="64"/>
      <c r="FKK2" s="64"/>
      <c r="FKL2" s="64"/>
      <c r="FKM2" s="64"/>
      <c r="FKN2" s="64"/>
      <c r="FKO2" s="64"/>
      <c r="FKP2" s="64"/>
      <c r="FKQ2" s="64"/>
      <c r="FKR2" s="64"/>
      <c r="FKS2" s="64"/>
      <c r="FKT2" s="64"/>
      <c r="FKU2" s="64"/>
      <c r="FKV2" s="64"/>
      <c r="FKW2" s="64"/>
      <c r="FKX2" s="64"/>
      <c r="FKY2" s="64"/>
      <c r="FKZ2" s="64"/>
      <c r="FLA2" s="64"/>
      <c r="FLB2" s="64"/>
      <c r="FLC2" s="64"/>
      <c r="FLD2" s="64"/>
      <c r="FLE2" s="64"/>
      <c r="FLF2" s="64"/>
      <c r="FLG2" s="64"/>
      <c r="FLH2" s="64"/>
      <c r="FLI2" s="64"/>
      <c r="FLJ2" s="64"/>
      <c r="FLK2" s="64"/>
      <c r="FLL2" s="64"/>
      <c r="FLM2" s="64"/>
      <c r="FLN2" s="64"/>
      <c r="FLO2" s="64"/>
      <c r="FLP2" s="64"/>
      <c r="FLQ2" s="64"/>
      <c r="FLR2" s="64"/>
      <c r="FLS2" s="64"/>
      <c r="FLT2" s="64"/>
      <c r="FLU2" s="64"/>
      <c r="FLV2" s="64"/>
      <c r="FLW2" s="64"/>
      <c r="FLX2" s="64"/>
      <c r="FLY2" s="64"/>
      <c r="FLZ2" s="64"/>
      <c r="FMA2" s="64"/>
      <c r="FMB2" s="64"/>
      <c r="FMC2" s="64"/>
      <c r="FMD2" s="64"/>
      <c r="FME2" s="64"/>
      <c r="FMF2" s="64"/>
      <c r="FMG2" s="64"/>
      <c r="FMH2" s="64"/>
      <c r="FMI2" s="64"/>
      <c r="FMJ2" s="64"/>
      <c r="FMK2" s="64"/>
      <c r="FML2" s="64"/>
      <c r="FMM2" s="64"/>
      <c r="FMN2" s="64"/>
      <c r="FMO2" s="64"/>
      <c r="FMP2" s="64"/>
      <c r="FMQ2" s="64"/>
      <c r="FMR2" s="64"/>
      <c r="FMS2" s="64"/>
      <c r="FMT2" s="64"/>
      <c r="FMU2" s="64"/>
      <c r="FMV2" s="64"/>
      <c r="FMW2" s="64"/>
      <c r="FMX2" s="64"/>
      <c r="FMY2" s="64"/>
      <c r="FMZ2" s="64"/>
      <c r="FNA2" s="64"/>
      <c r="FNB2" s="64"/>
      <c r="FNC2" s="64"/>
      <c r="FND2" s="64"/>
      <c r="FNE2" s="64"/>
      <c r="FNF2" s="64"/>
      <c r="FNG2" s="64"/>
      <c r="FNH2" s="64"/>
      <c r="FNI2" s="64"/>
      <c r="FNJ2" s="64"/>
      <c r="FNK2" s="64"/>
      <c r="FNL2" s="64"/>
      <c r="FNM2" s="64"/>
      <c r="FNN2" s="64"/>
      <c r="FNO2" s="64"/>
      <c r="FNP2" s="64"/>
      <c r="FNQ2" s="64"/>
      <c r="FNR2" s="64"/>
      <c r="FNS2" s="64"/>
      <c r="FNT2" s="64"/>
      <c r="FNU2" s="64"/>
      <c r="FNV2" s="64"/>
      <c r="FNW2" s="64"/>
      <c r="FNX2" s="64"/>
      <c r="FNY2" s="64"/>
      <c r="FNZ2" s="64"/>
      <c r="FOA2" s="64"/>
      <c r="FOB2" s="64"/>
      <c r="FOC2" s="64"/>
      <c r="FOD2" s="64"/>
      <c r="FOE2" s="64"/>
      <c r="FOF2" s="64"/>
      <c r="FOG2" s="64"/>
      <c r="FOH2" s="64"/>
      <c r="FOI2" s="64"/>
      <c r="FOJ2" s="64"/>
      <c r="FOK2" s="64"/>
      <c r="FOL2" s="64"/>
      <c r="FOM2" s="64"/>
      <c r="FON2" s="64"/>
      <c r="FOO2" s="64"/>
      <c r="FOP2" s="64"/>
      <c r="FOQ2" s="64"/>
      <c r="FOR2" s="64"/>
      <c r="FOS2" s="64"/>
      <c r="FOT2" s="64"/>
      <c r="FOU2" s="64"/>
      <c r="FOV2" s="64"/>
      <c r="FOW2" s="64"/>
      <c r="FOX2" s="64"/>
      <c r="FOY2" s="64"/>
      <c r="FOZ2" s="64"/>
      <c r="FPA2" s="64"/>
      <c r="FPB2" s="64"/>
      <c r="FPC2" s="64"/>
      <c r="FPD2" s="64"/>
      <c r="FPE2" s="64"/>
      <c r="FPF2" s="64"/>
      <c r="FPG2" s="64"/>
      <c r="FPH2" s="64"/>
      <c r="FPI2" s="64"/>
      <c r="FPJ2" s="64"/>
      <c r="FPK2" s="64"/>
      <c r="FPL2" s="64"/>
      <c r="FPM2" s="64"/>
      <c r="FPN2" s="64"/>
      <c r="FPO2" s="64"/>
      <c r="FPP2" s="64"/>
      <c r="FPQ2" s="64"/>
      <c r="FPR2" s="64"/>
      <c r="FPS2" s="64"/>
      <c r="FPT2" s="64"/>
      <c r="FPU2" s="64"/>
      <c r="FPV2" s="64"/>
      <c r="FPW2" s="64"/>
      <c r="FPX2" s="64"/>
      <c r="FPY2" s="64"/>
      <c r="FPZ2" s="64"/>
      <c r="FQA2" s="64"/>
      <c r="FQB2" s="64"/>
      <c r="FQC2" s="64"/>
      <c r="FQD2" s="64"/>
      <c r="FQE2" s="64"/>
      <c r="FQF2" s="64"/>
      <c r="FQG2" s="64"/>
      <c r="FQH2" s="64"/>
      <c r="FQI2" s="64"/>
      <c r="FQJ2" s="64"/>
      <c r="FQK2" s="64"/>
      <c r="FQL2" s="64"/>
      <c r="FQM2" s="64"/>
      <c r="FQN2" s="64"/>
      <c r="FQO2" s="64"/>
      <c r="FQP2" s="64"/>
      <c r="FQQ2" s="64"/>
      <c r="FQR2" s="64"/>
      <c r="FQS2" s="64"/>
      <c r="FQT2" s="64"/>
      <c r="FQU2" s="64"/>
      <c r="FQV2" s="64"/>
      <c r="FQW2" s="64"/>
      <c r="FQX2" s="64"/>
      <c r="FQY2" s="64"/>
      <c r="FQZ2" s="64"/>
      <c r="FRA2" s="64"/>
      <c r="FRB2" s="64"/>
      <c r="FRC2" s="64"/>
      <c r="FRD2" s="64"/>
      <c r="FRE2" s="64"/>
      <c r="FRF2" s="64"/>
      <c r="FRG2" s="64"/>
      <c r="FRH2" s="64"/>
      <c r="FRI2" s="64"/>
      <c r="FRJ2" s="64"/>
      <c r="FRK2" s="64"/>
      <c r="FRL2" s="64"/>
      <c r="FRM2" s="64"/>
      <c r="FRN2" s="64"/>
      <c r="FRO2" s="64"/>
      <c r="FRP2" s="64"/>
      <c r="FRQ2" s="64"/>
      <c r="FRR2" s="64"/>
      <c r="FRS2" s="64"/>
      <c r="FRT2" s="64"/>
      <c r="FRU2" s="64"/>
      <c r="FRV2" s="64"/>
      <c r="FRW2" s="64"/>
      <c r="FRX2" s="64"/>
      <c r="FRY2" s="64"/>
      <c r="FRZ2" s="64"/>
      <c r="FSA2" s="64"/>
      <c r="FSB2" s="64"/>
      <c r="FSC2" s="64"/>
      <c r="FSD2" s="64"/>
      <c r="FSE2" s="64"/>
      <c r="FSF2" s="64"/>
      <c r="FSG2" s="64"/>
      <c r="FSH2" s="64"/>
      <c r="FSI2" s="64"/>
      <c r="FSJ2" s="64"/>
      <c r="FSK2" s="64"/>
      <c r="FSL2" s="64"/>
      <c r="FSM2" s="64"/>
      <c r="FSN2" s="64"/>
      <c r="FSO2" s="64"/>
      <c r="FSP2" s="64"/>
      <c r="FSQ2" s="64"/>
      <c r="FSR2" s="64"/>
      <c r="FSS2" s="64"/>
      <c r="FST2" s="64"/>
      <c r="FSU2" s="64"/>
      <c r="FSV2" s="64"/>
      <c r="FSW2" s="64"/>
      <c r="FSX2" s="64"/>
      <c r="FSY2" s="64"/>
      <c r="FSZ2" s="64"/>
      <c r="FTA2" s="64"/>
      <c r="FTB2" s="64"/>
      <c r="FTC2" s="64"/>
      <c r="FTD2" s="64"/>
      <c r="FTE2" s="64"/>
      <c r="FTF2" s="64"/>
      <c r="FTG2" s="64"/>
      <c r="FTH2" s="64"/>
      <c r="FTI2" s="64"/>
      <c r="FTJ2" s="64"/>
      <c r="FTK2" s="64"/>
      <c r="FTL2" s="64"/>
      <c r="FTM2" s="64"/>
      <c r="FTN2" s="64"/>
      <c r="FTO2" s="64"/>
      <c r="FTP2" s="64"/>
      <c r="FTQ2" s="64"/>
      <c r="FTR2" s="64"/>
      <c r="FTS2" s="64"/>
      <c r="FTT2" s="64"/>
      <c r="FTU2" s="64"/>
      <c r="FTV2" s="64"/>
      <c r="FTW2" s="64"/>
      <c r="FTX2" s="64"/>
      <c r="FTY2" s="64"/>
      <c r="FTZ2" s="64"/>
      <c r="FUA2" s="64"/>
      <c r="FUB2" s="64"/>
      <c r="FUC2" s="64"/>
      <c r="FUD2" s="64"/>
      <c r="FUE2" s="64"/>
      <c r="FUF2" s="64"/>
      <c r="FUG2" s="64"/>
      <c r="FUH2" s="64"/>
      <c r="FUI2" s="64"/>
      <c r="FUJ2" s="64"/>
      <c r="FUK2" s="64"/>
      <c r="FUL2" s="64"/>
      <c r="FUM2" s="64"/>
      <c r="FUN2" s="64"/>
      <c r="FUO2" s="64"/>
      <c r="FUP2" s="64"/>
      <c r="FUQ2" s="64"/>
      <c r="FUR2" s="64"/>
      <c r="FUS2" s="64"/>
      <c r="FUT2" s="64"/>
      <c r="FUU2" s="64"/>
      <c r="FUV2" s="64"/>
      <c r="FUW2" s="64"/>
      <c r="FUX2" s="64"/>
      <c r="FUY2" s="64"/>
      <c r="FUZ2" s="64"/>
      <c r="FVA2" s="64"/>
      <c r="FVB2" s="64"/>
      <c r="FVC2" s="64"/>
      <c r="FVD2" s="64"/>
      <c r="FVE2" s="64"/>
      <c r="FVF2" s="64"/>
      <c r="FVG2" s="64"/>
      <c r="FVH2" s="64"/>
      <c r="FVI2" s="64"/>
      <c r="FVJ2" s="64"/>
      <c r="FVK2" s="64"/>
      <c r="FVL2" s="64"/>
      <c r="FVM2" s="64"/>
      <c r="FVN2" s="64"/>
      <c r="FVO2" s="64"/>
      <c r="FVP2" s="64"/>
      <c r="FVQ2" s="64"/>
      <c r="FVR2" s="64"/>
      <c r="FVS2" s="64"/>
      <c r="FVT2" s="64"/>
      <c r="FVU2" s="64"/>
      <c r="FVV2" s="64"/>
      <c r="FVW2" s="64"/>
      <c r="FVX2" s="64"/>
      <c r="FVY2" s="64"/>
      <c r="FVZ2" s="64"/>
      <c r="FWA2" s="64"/>
      <c r="FWB2" s="64"/>
      <c r="FWC2" s="64"/>
      <c r="FWD2" s="64"/>
      <c r="FWE2" s="64"/>
      <c r="FWF2" s="64"/>
      <c r="FWG2" s="64"/>
      <c r="FWH2" s="64"/>
      <c r="FWI2" s="64"/>
      <c r="FWJ2" s="64"/>
      <c r="FWK2" s="64"/>
      <c r="FWL2" s="64"/>
      <c r="FWM2" s="64"/>
      <c r="FWN2" s="64"/>
      <c r="FWO2" s="64"/>
      <c r="FWP2" s="64"/>
      <c r="FWQ2" s="64"/>
      <c r="FWR2" s="64"/>
      <c r="FWS2" s="64"/>
      <c r="FWT2" s="64"/>
      <c r="FWU2" s="64"/>
      <c r="FWV2" s="64"/>
      <c r="FWW2" s="64"/>
      <c r="FWX2" s="64"/>
      <c r="FWY2" s="64"/>
      <c r="FWZ2" s="64"/>
      <c r="FXA2" s="64"/>
      <c r="FXB2" s="64"/>
      <c r="FXC2" s="64"/>
      <c r="FXD2" s="64"/>
      <c r="FXE2" s="64"/>
      <c r="FXF2" s="64"/>
      <c r="FXG2" s="64"/>
      <c r="FXH2" s="64"/>
      <c r="FXI2" s="64"/>
      <c r="FXJ2" s="64"/>
      <c r="FXK2" s="64"/>
      <c r="FXL2" s="64"/>
      <c r="FXM2" s="64"/>
      <c r="FXN2" s="64"/>
      <c r="FXO2" s="64"/>
      <c r="FXP2" s="64"/>
      <c r="FXQ2" s="64"/>
      <c r="FXR2" s="64"/>
      <c r="FXS2" s="64"/>
      <c r="FXT2" s="64"/>
      <c r="FXU2" s="64"/>
      <c r="FXV2" s="64"/>
      <c r="FXW2" s="64"/>
      <c r="FXX2" s="64"/>
      <c r="FXY2" s="64"/>
      <c r="FXZ2" s="64"/>
      <c r="FYA2" s="64"/>
      <c r="FYB2" s="64"/>
      <c r="FYC2" s="64"/>
      <c r="FYD2" s="64"/>
      <c r="FYE2" s="64"/>
      <c r="FYF2" s="64"/>
      <c r="FYG2" s="64"/>
      <c r="FYH2" s="64"/>
      <c r="FYI2" s="64"/>
      <c r="FYJ2" s="64"/>
      <c r="FYK2" s="64"/>
      <c r="FYL2" s="64"/>
      <c r="FYM2" s="64"/>
      <c r="FYN2" s="64"/>
      <c r="FYO2" s="64"/>
      <c r="FYP2" s="64"/>
      <c r="FYQ2" s="64"/>
      <c r="FYR2" s="64"/>
      <c r="FYS2" s="64"/>
      <c r="FYT2" s="64"/>
      <c r="FYU2" s="64"/>
      <c r="FYV2" s="64"/>
      <c r="FYW2" s="64"/>
      <c r="FYX2" s="64"/>
      <c r="FYY2" s="64"/>
      <c r="FYZ2" s="64"/>
      <c r="FZA2" s="64"/>
      <c r="FZB2" s="64"/>
      <c r="FZC2" s="64"/>
      <c r="FZD2" s="64"/>
      <c r="FZE2" s="64"/>
      <c r="FZF2" s="64"/>
      <c r="FZG2" s="64"/>
      <c r="FZH2" s="64"/>
      <c r="FZI2" s="64"/>
      <c r="FZJ2" s="64"/>
      <c r="FZK2" s="64"/>
      <c r="FZL2" s="64"/>
      <c r="FZM2" s="64"/>
      <c r="FZN2" s="64"/>
      <c r="FZO2" s="64"/>
      <c r="FZP2" s="64"/>
      <c r="FZQ2" s="64"/>
      <c r="FZR2" s="64"/>
      <c r="FZS2" s="64"/>
      <c r="FZT2" s="64"/>
      <c r="FZU2" s="64"/>
      <c r="FZV2" s="64"/>
      <c r="FZW2" s="64"/>
      <c r="FZX2" s="64"/>
      <c r="FZY2" s="64"/>
      <c r="FZZ2" s="64"/>
      <c r="GAA2" s="64"/>
      <c r="GAB2" s="64"/>
      <c r="GAC2" s="64"/>
      <c r="GAD2" s="64"/>
      <c r="GAE2" s="64"/>
      <c r="GAF2" s="64"/>
      <c r="GAG2" s="64"/>
      <c r="GAH2" s="64"/>
      <c r="GAI2" s="64"/>
      <c r="GAJ2" s="64"/>
      <c r="GAK2" s="64"/>
      <c r="GAL2" s="64"/>
      <c r="GAM2" s="64"/>
      <c r="GAN2" s="64"/>
      <c r="GAO2" s="64"/>
      <c r="GAP2" s="64"/>
      <c r="GAQ2" s="64"/>
      <c r="GAR2" s="64"/>
      <c r="GAS2" s="64"/>
      <c r="GAT2" s="64"/>
      <c r="GAU2" s="64"/>
      <c r="GAV2" s="64"/>
      <c r="GAW2" s="64"/>
      <c r="GAX2" s="64"/>
      <c r="GAY2" s="64"/>
      <c r="GAZ2" s="64"/>
      <c r="GBA2" s="64"/>
      <c r="GBB2" s="64"/>
      <c r="GBC2" s="64"/>
      <c r="GBD2" s="64"/>
      <c r="GBE2" s="64"/>
      <c r="GBF2" s="64"/>
      <c r="GBG2" s="64"/>
      <c r="GBH2" s="64"/>
      <c r="GBI2" s="64"/>
      <c r="GBJ2" s="64"/>
      <c r="GBK2" s="64"/>
      <c r="GBL2" s="64"/>
      <c r="GBM2" s="64"/>
      <c r="GBN2" s="64"/>
      <c r="GBO2" s="64"/>
      <c r="GBP2" s="64"/>
      <c r="GBQ2" s="64"/>
      <c r="GBR2" s="64"/>
      <c r="GBS2" s="64"/>
      <c r="GBT2" s="64"/>
      <c r="GBU2" s="64"/>
      <c r="GBV2" s="64"/>
      <c r="GBW2" s="64"/>
      <c r="GBX2" s="64"/>
      <c r="GBY2" s="64"/>
      <c r="GBZ2" s="64"/>
      <c r="GCA2" s="64"/>
      <c r="GCB2" s="64"/>
      <c r="GCC2" s="64"/>
      <c r="GCD2" s="64"/>
      <c r="GCE2" s="64"/>
      <c r="GCF2" s="64"/>
      <c r="GCG2" s="64"/>
      <c r="GCH2" s="64"/>
      <c r="GCI2" s="64"/>
      <c r="GCJ2" s="64"/>
      <c r="GCK2" s="64"/>
      <c r="GCL2" s="64"/>
      <c r="GCM2" s="64"/>
      <c r="GCN2" s="64"/>
      <c r="GCO2" s="64"/>
      <c r="GCP2" s="64"/>
      <c r="GCQ2" s="64"/>
      <c r="GCR2" s="64"/>
      <c r="GCS2" s="64"/>
      <c r="GCT2" s="64"/>
      <c r="GCU2" s="64"/>
      <c r="GCV2" s="64"/>
      <c r="GCW2" s="64"/>
      <c r="GCX2" s="64"/>
      <c r="GCY2" s="64"/>
      <c r="GCZ2" s="64"/>
      <c r="GDA2" s="64"/>
      <c r="GDB2" s="64"/>
      <c r="GDC2" s="64"/>
      <c r="GDD2" s="64"/>
      <c r="GDE2" s="64"/>
      <c r="GDF2" s="64"/>
      <c r="GDG2" s="64"/>
      <c r="GDH2" s="64"/>
      <c r="GDI2" s="64"/>
      <c r="GDJ2" s="64"/>
      <c r="GDK2" s="64"/>
      <c r="GDL2" s="64"/>
      <c r="GDM2" s="64"/>
      <c r="GDN2" s="64"/>
      <c r="GDO2" s="64"/>
      <c r="GDP2" s="64"/>
      <c r="GDQ2" s="64"/>
      <c r="GDR2" s="64"/>
      <c r="GDS2" s="64"/>
      <c r="GDT2" s="64"/>
      <c r="GDU2" s="64"/>
      <c r="GDV2" s="64"/>
      <c r="GDW2" s="64"/>
      <c r="GDX2" s="64"/>
      <c r="GDY2" s="64"/>
      <c r="GDZ2" s="64"/>
      <c r="GEA2" s="64"/>
      <c r="GEB2" s="64"/>
      <c r="GEC2" s="64"/>
      <c r="GED2" s="64"/>
      <c r="GEE2" s="64"/>
      <c r="GEF2" s="64"/>
      <c r="GEG2" s="64"/>
      <c r="GEH2" s="64"/>
      <c r="GEI2" s="64"/>
      <c r="GEJ2" s="64"/>
      <c r="GEK2" s="64"/>
      <c r="GEL2" s="64"/>
      <c r="GEM2" s="64"/>
      <c r="GEN2" s="64"/>
      <c r="GEO2" s="64"/>
      <c r="GEP2" s="64"/>
      <c r="GEQ2" s="64"/>
      <c r="GER2" s="64"/>
      <c r="GES2" s="64"/>
      <c r="GET2" s="64"/>
      <c r="GEU2" s="64"/>
      <c r="GEV2" s="64"/>
      <c r="GEW2" s="64"/>
      <c r="GEX2" s="64"/>
      <c r="GEY2" s="64"/>
      <c r="GEZ2" s="64"/>
      <c r="GFA2" s="64"/>
      <c r="GFB2" s="64"/>
      <c r="GFC2" s="64"/>
      <c r="GFD2" s="64"/>
      <c r="GFE2" s="64"/>
      <c r="GFF2" s="64"/>
      <c r="GFG2" s="64"/>
      <c r="GFH2" s="64"/>
      <c r="GFI2" s="64"/>
      <c r="GFJ2" s="64"/>
      <c r="GFK2" s="64"/>
      <c r="GFL2" s="64"/>
      <c r="GFM2" s="64"/>
      <c r="GFN2" s="64"/>
      <c r="GFO2" s="64"/>
      <c r="GFP2" s="64"/>
      <c r="GFQ2" s="64"/>
      <c r="GFR2" s="64"/>
      <c r="GFS2" s="64"/>
      <c r="GFT2" s="64"/>
      <c r="GFU2" s="64"/>
      <c r="GFV2" s="64"/>
      <c r="GFW2" s="64"/>
      <c r="GFX2" s="64"/>
      <c r="GFY2" s="64"/>
      <c r="GFZ2" s="64"/>
      <c r="GGA2" s="64"/>
      <c r="GGB2" s="64"/>
      <c r="GGC2" s="64"/>
      <c r="GGD2" s="64"/>
      <c r="GGE2" s="64"/>
      <c r="GGF2" s="64"/>
      <c r="GGG2" s="64"/>
      <c r="GGH2" s="64"/>
      <c r="GGI2" s="64"/>
      <c r="GGJ2" s="64"/>
      <c r="GGK2" s="64"/>
      <c r="GGL2" s="64"/>
      <c r="GGM2" s="64"/>
      <c r="GGN2" s="64"/>
      <c r="GGO2" s="64"/>
      <c r="GGP2" s="64"/>
      <c r="GGQ2" s="64"/>
      <c r="GGR2" s="64"/>
      <c r="GGS2" s="64"/>
      <c r="GGT2" s="64"/>
      <c r="GGU2" s="64"/>
      <c r="GGV2" s="64"/>
      <c r="GGW2" s="64"/>
      <c r="GGX2" s="64"/>
      <c r="GGY2" s="64"/>
      <c r="GGZ2" s="64"/>
      <c r="GHA2" s="64"/>
      <c r="GHB2" s="64"/>
      <c r="GHC2" s="64"/>
      <c r="GHD2" s="64"/>
      <c r="GHE2" s="64"/>
      <c r="GHF2" s="64"/>
      <c r="GHG2" s="64"/>
      <c r="GHH2" s="64"/>
      <c r="GHI2" s="64"/>
      <c r="GHJ2" s="64"/>
      <c r="GHK2" s="64"/>
      <c r="GHL2" s="64"/>
      <c r="GHM2" s="64"/>
      <c r="GHN2" s="64"/>
      <c r="GHO2" s="64"/>
      <c r="GHP2" s="64"/>
      <c r="GHQ2" s="64"/>
      <c r="GHR2" s="64"/>
      <c r="GHS2" s="64"/>
      <c r="GHT2" s="64"/>
      <c r="GHU2" s="64"/>
      <c r="GHV2" s="64"/>
      <c r="GHW2" s="64"/>
      <c r="GHX2" s="64"/>
      <c r="GHY2" s="64"/>
      <c r="GHZ2" s="64"/>
      <c r="GIA2" s="64"/>
      <c r="GIB2" s="64"/>
      <c r="GIC2" s="64"/>
      <c r="GID2" s="64"/>
      <c r="GIE2" s="64"/>
      <c r="GIF2" s="64"/>
      <c r="GIG2" s="64"/>
      <c r="GIH2" s="64"/>
      <c r="GII2" s="64"/>
      <c r="GIJ2" s="64"/>
      <c r="GIK2" s="64"/>
      <c r="GIL2" s="64"/>
      <c r="GIM2" s="64"/>
      <c r="GIN2" s="64"/>
      <c r="GIO2" s="64"/>
      <c r="GIP2" s="64"/>
      <c r="GIQ2" s="64"/>
      <c r="GIR2" s="64"/>
      <c r="GIS2" s="64"/>
      <c r="GIT2" s="64"/>
      <c r="GIU2" s="64"/>
      <c r="GIV2" s="64"/>
      <c r="GIW2" s="64"/>
      <c r="GIX2" s="64"/>
      <c r="GIY2" s="64"/>
      <c r="GIZ2" s="64"/>
      <c r="GJA2" s="64"/>
      <c r="GJB2" s="64"/>
      <c r="GJC2" s="64"/>
      <c r="GJD2" s="64"/>
      <c r="GJE2" s="64"/>
      <c r="GJF2" s="64"/>
      <c r="GJG2" s="64"/>
      <c r="GJH2" s="64"/>
      <c r="GJI2" s="64"/>
      <c r="GJJ2" s="64"/>
      <c r="GJK2" s="64"/>
      <c r="GJL2" s="64"/>
      <c r="GJM2" s="64"/>
      <c r="GJN2" s="64"/>
      <c r="GJO2" s="64"/>
      <c r="GJP2" s="64"/>
      <c r="GJQ2" s="64"/>
      <c r="GJR2" s="64"/>
      <c r="GJS2" s="64"/>
      <c r="GJT2" s="64"/>
      <c r="GJU2" s="64"/>
      <c r="GJV2" s="64"/>
      <c r="GJW2" s="64"/>
      <c r="GJX2" s="64"/>
      <c r="GJY2" s="64"/>
      <c r="GJZ2" s="64"/>
      <c r="GKA2" s="64"/>
      <c r="GKB2" s="64"/>
      <c r="GKC2" s="64"/>
      <c r="GKD2" s="64"/>
      <c r="GKE2" s="64"/>
      <c r="GKF2" s="64"/>
      <c r="GKG2" s="64"/>
      <c r="GKH2" s="64"/>
      <c r="GKI2" s="64"/>
      <c r="GKJ2" s="64"/>
      <c r="GKK2" s="64"/>
      <c r="GKL2" s="64"/>
      <c r="GKM2" s="64"/>
      <c r="GKN2" s="64"/>
      <c r="GKO2" s="64"/>
      <c r="GKP2" s="64"/>
      <c r="GKQ2" s="64"/>
      <c r="GKR2" s="64"/>
      <c r="GKS2" s="64"/>
      <c r="GKT2" s="64"/>
      <c r="GKU2" s="64"/>
      <c r="GKV2" s="64"/>
      <c r="GKW2" s="64"/>
      <c r="GKX2" s="64"/>
      <c r="GKY2" s="64"/>
      <c r="GKZ2" s="64"/>
      <c r="GLA2" s="64"/>
      <c r="GLB2" s="64"/>
      <c r="GLC2" s="64"/>
      <c r="GLD2" s="64"/>
      <c r="GLE2" s="64"/>
      <c r="GLF2" s="64"/>
      <c r="GLG2" s="64"/>
      <c r="GLH2" s="64"/>
      <c r="GLI2" s="64"/>
      <c r="GLJ2" s="64"/>
      <c r="GLK2" s="64"/>
      <c r="GLL2" s="64"/>
      <c r="GLM2" s="64"/>
      <c r="GLN2" s="64"/>
      <c r="GLO2" s="64"/>
      <c r="GLP2" s="64"/>
      <c r="GLQ2" s="64"/>
      <c r="GLR2" s="64"/>
      <c r="GLS2" s="64"/>
      <c r="GLT2" s="64"/>
      <c r="GLU2" s="64"/>
      <c r="GLV2" s="64"/>
      <c r="GLW2" s="64"/>
      <c r="GLX2" s="64"/>
      <c r="GLY2" s="64"/>
      <c r="GLZ2" s="64"/>
      <c r="GMA2" s="64"/>
      <c r="GMB2" s="64"/>
      <c r="GMC2" s="64"/>
      <c r="GMD2" s="64"/>
      <c r="GME2" s="64"/>
      <c r="GMF2" s="64"/>
      <c r="GMG2" s="64"/>
      <c r="GMH2" s="64"/>
      <c r="GMI2" s="64"/>
      <c r="GMJ2" s="64"/>
      <c r="GMK2" s="64"/>
      <c r="GML2" s="64"/>
      <c r="GMM2" s="64"/>
      <c r="GMN2" s="64"/>
      <c r="GMO2" s="64"/>
      <c r="GMP2" s="64"/>
      <c r="GMQ2" s="64"/>
      <c r="GMR2" s="64"/>
      <c r="GMS2" s="64"/>
      <c r="GMT2" s="64"/>
      <c r="GMU2" s="64"/>
      <c r="GMV2" s="64"/>
      <c r="GMW2" s="64"/>
      <c r="GMX2" s="64"/>
      <c r="GMY2" s="64"/>
      <c r="GMZ2" s="64"/>
      <c r="GNA2" s="64"/>
      <c r="GNB2" s="64"/>
      <c r="GNC2" s="64"/>
      <c r="GND2" s="64"/>
      <c r="GNE2" s="64"/>
      <c r="GNF2" s="64"/>
      <c r="GNG2" s="64"/>
      <c r="GNH2" s="64"/>
      <c r="GNI2" s="64"/>
      <c r="GNJ2" s="64"/>
      <c r="GNK2" s="64"/>
      <c r="GNL2" s="64"/>
      <c r="GNM2" s="64"/>
      <c r="GNN2" s="64"/>
      <c r="GNO2" s="64"/>
      <c r="GNP2" s="64"/>
      <c r="GNQ2" s="64"/>
      <c r="GNR2" s="64"/>
      <c r="GNS2" s="64"/>
      <c r="GNT2" s="64"/>
      <c r="GNU2" s="64"/>
      <c r="GNV2" s="64"/>
      <c r="GNW2" s="64"/>
      <c r="GNX2" s="64"/>
      <c r="GNY2" s="64"/>
      <c r="GNZ2" s="64"/>
      <c r="GOA2" s="64"/>
      <c r="GOB2" s="64"/>
      <c r="GOC2" s="64"/>
      <c r="GOD2" s="64"/>
      <c r="GOE2" s="64"/>
      <c r="GOF2" s="64"/>
      <c r="GOG2" s="64"/>
      <c r="GOH2" s="64"/>
      <c r="GOI2" s="64"/>
      <c r="GOJ2" s="64"/>
      <c r="GOK2" s="64"/>
      <c r="GOL2" s="64"/>
      <c r="GOM2" s="64"/>
      <c r="GON2" s="64"/>
      <c r="GOO2" s="64"/>
      <c r="GOP2" s="64"/>
      <c r="GOQ2" s="64"/>
      <c r="GOR2" s="64"/>
      <c r="GOS2" s="64"/>
      <c r="GOT2" s="64"/>
      <c r="GOU2" s="64"/>
      <c r="GOV2" s="64"/>
      <c r="GOW2" s="64"/>
      <c r="GOX2" s="64"/>
      <c r="GOY2" s="64"/>
      <c r="GOZ2" s="64"/>
      <c r="GPA2" s="64"/>
      <c r="GPB2" s="64"/>
      <c r="GPC2" s="64"/>
      <c r="GPD2" s="64"/>
      <c r="GPE2" s="64"/>
      <c r="GPF2" s="64"/>
      <c r="GPG2" s="64"/>
      <c r="GPH2" s="64"/>
      <c r="GPI2" s="64"/>
      <c r="GPJ2" s="64"/>
      <c r="GPK2" s="64"/>
      <c r="GPL2" s="64"/>
      <c r="GPM2" s="64"/>
      <c r="GPN2" s="64"/>
      <c r="GPO2" s="64"/>
      <c r="GPP2" s="64"/>
      <c r="GPQ2" s="64"/>
      <c r="GPR2" s="64"/>
      <c r="GPS2" s="64"/>
      <c r="GPT2" s="64"/>
      <c r="GPU2" s="64"/>
      <c r="GPV2" s="64"/>
      <c r="GPW2" s="64"/>
      <c r="GPX2" s="64"/>
      <c r="GPY2" s="64"/>
      <c r="GPZ2" s="64"/>
      <c r="GQA2" s="64"/>
      <c r="GQB2" s="64"/>
      <c r="GQC2" s="64"/>
      <c r="GQD2" s="64"/>
      <c r="GQE2" s="64"/>
      <c r="GQF2" s="64"/>
      <c r="GQG2" s="64"/>
      <c r="GQH2" s="64"/>
      <c r="GQI2" s="64"/>
      <c r="GQJ2" s="64"/>
      <c r="GQK2" s="64"/>
      <c r="GQL2" s="64"/>
      <c r="GQM2" s="64"/>
      <c r="GQN2" s="64"/>
      <c r="GQO2" s="64"/>
      <c r="GQP2" s="64"/>
      <c r="GQQ2" s="64"/>
      <c r="GQR2" s="64"/>
      <c r="GQS2" s="64"/>
      <c r="GQT2" s="64"/>
      <c r="GQU2" s="64"/>
      <c r="GQV2" s="64"/>
      <c r="GQW2" s="64"/>
      <c r="GQX2" s="64"/>
      <c r="GQY2" s="64"/>
      <c r="GQZ2" s="64"/>
      <c r="GRA2" s="64"/>
      <c r="GRB2" s="64"/>
      <c r="GRC2" s="64"/>
      <c r="GRD2" s="64"/>
      <c r="GRE2" s="64"/>
      <c r="GRF2" s="64"/>
      <c r="GRG2" s="64"/>
      <c r="GRH2" s="64"/>
      <c r="GRI2" s="64"/>
      <c r="GRJ2" s="64"/>
      <c r="GRK2" s="64"/>
      <c r="GRL2" s="64"/>
      <c r="GRM2" s="64"/>
      <c r="GRN2" s="64"/>
      <c r="GRO2" s="64"/>
      <c r="GRP2" s="64"/>
      <c r="GRQ2" s="64"/>
      <c r="GRR2" s="64"/>
      <c r="GRS2" s="64"/>
      <c r="GRT2" s="64"/>
      <c r="GRU2" s="64"/>
      <c r="GRV2" s="64"/>
      <c r="GRW2" s="64"/>
      <c r="GRX2" s="64"/>
      <c r="GRY2" s="64"/>
      <c r="GRZ2" s="64"/>
      <c r="GSA2" s="64"/>
      <c r="GSB2" s="64"/>
      <c r="GSC2" s="64"/>
      <c r="GSD2" s="64"/>
      <c r="GSE2" s="64"/>
      <c r="GSF2" s="64"/>
      <c r="GSG2" s="64"/>
      <c r="GSH2" s="64"/>
      <c r="GSI2" s="64"/>
      <c r="GSJ2" s="64"/>
      <c r="GSK2" s="64"/>
      <c r="GSL2" s="64"/>
      <c r="GSM2" s="64"/>
      <c r="GSN2" s="64"/>
      <c r="GSO2" s="64"/>
      <c r="GSP2" s="64"/>
      <c r="GSQ2" s="64"/>
      <c r="GSR2" s="64"/>
      <c r="GSS2" s="64"/>
      <c r="GST2" s="64"/>
      <c r="GSU2" s="64"/>
      <c r="GSV2" s="64"/>
      <c r="GSW2" s="64"/>
      <c r="GSX2" s="64"/>
      <c r="GSY2" s="64"/>
      <c r="GSZ2" s="64"/>
      <c r="GTA2" s="64"/>
      <c r="GTB2" s="64"/>
      <c r="GTC2" s="64"/>
      <c r="GTD2" s="64"/>
      <c r="GTE2" s="64"/>
      <c r="GTF2" s="64"/>
      <c r="GTG2" s="64"/>
      <c r="GTH2" s="64"/>
      <c r="GTI2" s="64"/>
      <c r="GTJ2" s="64"/>
      <c r="GTK2" s="64"/>
      <c r="GTL2" s="64"/>
      <c r="GTM2" s="64"/>
      <c r="GTN2" s="64"/>
      <c r="GTO2" s="64"/>
      <c r="GTP2" s="64"/>
      <c r="GTQ2" s="64"/>
      <c r="GTR2" s="64"/>
      <c r="GTS2" s="64"/>
      <c r="GTT2" s="64"/>
      <c r="GTU2" s="64"/>
      <c r="GTV2" s="64"/>
      <c r="GTW2" s="64"/>
      <c r="GTX2" s="64"/>
      <c r="GTY2" s="64"/>
      <c r="GTZ2" s="64"/>
      <c r="GUA2" s="64"/>
      <c r="GUB2" s="64"/>
      <c r="GUC2" s="64"/>
      <c r="GUD2" s="64"/>
      <c r="GUE2" s="64"/>
      <c r="GUF2" s="64"/>
      <c r="GUG2" s="64"/>
      <c r="GUH2" s="64"/>
      <c r="GUI2" s="64"/>
      <c r="GUJ2" s="64"/>
      <c r="GUK2" s="64"/>
      <c r="GUL2" s="64"/>
      <c r="GUM2" s="64"/>
      <c r="GUN2" s="64"/>
      <c r="GUO2" s="64"/>
      <c r="GUP2" s="64"/>
      <c r="GUQ2" s="64"/>
      <c r="GUR2" s="64"/>
      <c r="GUS2" s="64"/>
      <c r="GUT2" s="64"/>
      <c r="GUU2" s="64"/>
      <c r="GUV2" s="64"/>
      <c r="GUW2" s="64"/>
      <c r="GUX2" s="64"/>
      <c r="GUY2" s="64"/>
      <c r="GUZ2" s="64"/>
      <c r="GVA2" s="64"/>
      <c r="GVB2" s="64"/>
      <c r="GVC2" s="64"/>
      <c r="GVD2" s="64"/>
      <c r="GVE2" s="64"/>
      <c r="GVF2" s="64"/>
      <c r="GVG2" s="64"/>
      <c r="GVH2" s="64"/>
      <c r="GVI2" s="64"/>
      <c r="GVJ2" s="64"/>
      <c r="GVK2" s="64"/>
      <c r="GVL2" s="64"/>
      <c r="GVM2" s="64"/>
      <c r="GVN2" s="64"/>
      <c r="GVO2" s="64"/>
      <c r="GVP2" s="64"/>
      <c r="GVQ2" s="64"/>
      <c r="GVR2" s="64"/>
      <c r="GVS2" s="64"/>
      <c r="GVT2" s="64"/>
      <c r="GVU2" s="64"/>
      <c r="GVV2" s="64"/>
      <c r="GVW2" s="64"/>
      <c r="GVX2" s="64"/>
      <c r="GVY2" s="64"/>
      <c r="GVZ2" s="64"/>
      <c r="GWA2" s="64"/>
      <c r="GWB2" s="64"/>
      <c r="GWC2" s="64"/>
      <c r="GWD2" s="64"/>
      <c r="GWE2" s="64"/>
      <c r="GWF2" s="64"/>
      <c r="GWG2" s="64"/>
      <c r="GWH2" s="64"/>
      <c r="GWI2" s="64"/>
      <c r="GWJ2" s="64"/>
      <c r="GWK2" s="64"/>
      <c r="GWL2" s="64"/>
      <c r="GWM2" s="64"/>
      <c r="GWN2" s="64"/>
      <c r="GWO2" s="64"/>
      <c r="GWP2" s="64"/>
      <c r="GWQ2" s="64"/>
      <c r="GWR2" s="64"/>
      <c r="GWS2" s="64"/>
      <c r="GWT2" s="64"/>
      <c r="GWU2" s="64"/>
      <c r="GWV2" s="64"/>
      <c r="GWW2" s="64"/>
      <c r="GWX2" s="64"/>
      <c r="GWY2" s="64"/>
      <c r="GWZ2" s="64"/>
      <c r="GXA2" s="64"/>
      <c r="GXB2" s="64"/>
      <c r="GXC2" s="64"/>
      <c r="GXD2" s="64"/>
      <c r="GXE2" s="64"/>
      <c r="GXF2" s="64"/>
      <c r="GXG2" s="64"/>
      <c r="GXH2" s="64"/>
      <c r="GXI2" s="64"/>
      <c r="GXJ2" s="64"/>
      <c r="GXK2" s="64"/>
      <c r="GXL2" s="64"/>
      <c r="GXM2" s="64"/>
      <c r="GXN2" s="64"/>
      <c r="GXO2" s="64"/>
      <c r="GXP2" s="64"/>
      <c r="GXQ2" s="64"/>
      <c r="GXR2" s="64"/>
      <c r="GXS2" s="64"/>
      <c r="GXT2" s="64"/>
      <c r="GXU2" s="64"/>
      <c r="GXV2" s="64"/>
      <c r="GXW2" s="64"/>
      <c r="GXX2" s="64"/>
      <c r="GXY2" s="64"/>
      <c r="GXZ2" s="64"/>
      <c r="GYA2" s="64"/>
      <c r="GYB2" s="64"/>
      <c r="GYC2" s="64"/>
      <c r="GYD2" s="64"/>
      <c r="GYE2" s="64"/>
      <c r="GYF2" s="64"/>
      <c r="GYG2" s="64"/>
      <c r="GYH2" s="64"/>
      <c r="GYI2" s="64"/>
      <c r="GYJ2" s="64"/>
      <c r="GYK2" s="64"/>
      <c r="GYL2" s="64"/>
      <c r="GYM2" s="64"/>
      <c r="GYN2" s="64"/>
      <c r="GYO2" s="64"/>
      <c r="GYP2" s="64"/>
      <c r="GYQ2" s="64"/>
      <c r="GYR2" s="64"/>
      <c r="GYS2" s="64"/>
      <c r="GYT2" s="64"/>
      <c r="GYU2" s="64"/>
      <c r="GYV2" s="64"/>
      <c r="GYW2" s="64"/>
      <c r="GYX2" s="64"/>
      <c r="GYY2" s="64"/>
      <c r="GYZ2" s="64"/>
      <c r="GZA2" s="64"/>
      <c r="GZB2" s="64"/>
      <c r="GZC2" s="64"/>
      <c r="GZD2" s="64"/>
      <c r="GZE2" s="64"/>
      <c r="GZF2" s="64"/>
      <c r="GZG2" s="64"/>
      <c r="GZH2" s="64"/>
      <c r="GZI2" s="64"/>
      <c r="GZJ2" s="64"/>
      <c r="GZK2" s="64"/>
      <c r="GZL2" s="64"/>
      <c r="GZM2" s="64"/>
      <c r="GZN2" s="64"/>
      <c r="GZO2" s="64"/>
      <c r="GZP2" s="64"/>
      <c r="GZQ2" s="64"/>
      <c r="GZR2" s="64"/>
      <c r="GZS2" s="64"/>
      <c r="GZT2" s="64"/>
      <c r="GZU2" s="64"/>
      <c r="GZV2" s="64"/>
      <c r="GZW2" s="64"/>
      <c r="GZX2" s="64"/>
      <c r="GZY2" s="64"/>
      <c r="GZZ2" s="64"/>
      <c r="HAA2" s="64"/>
      <c r="HAB2" s="64"/>
      <c r="HAC2" s="64"/>
      <c r="HAD2" s="64"/>
      <c r="HAE2" s="64"/>
      <c r="HAF2" s="64"/>
      <c r="HAG2" s="64"/>
      <c r="HAH2" s="64"/>
      <c r="HAI2" s="64"/>
      <c r="HAJ2" s="64"/>
      <c r="HAK2" s="64"/>
      <c r="HAL2" s="64"/>
      <c r="HAM2" s="64"/>
      <c r="HAN2" s="64"/>
      <c r="HAO2" s="64"/>
      <c r="HAP2" s="64"/>
      <c r="HAQ2" s="64"/>
      <c r="HAR2" s="64"/>
      <c r="HAS2" s="64"/>
      <c r="HAT2" s="64"/>
      <c r="HAU2" s="64"/>
      <c r="HAV2" s="64"/>
      <c r="HAW2" s="64"/>
      <c r="HAX2" s="64"/>
      <c r="HAY2" s="64"/>
      <c r="HAZ2" s="64"/>
      <c r="HBA2" s="64"/>
      <c r="HBB2" s="64"/>
      <c r="HBC2" s="64"/>
      <c r="HBD2" s="64"/>
      <c r="HBE2" s="64"/>
      <c r="HBF2" s="64"/>
      <c r="HBG2" s="64"/>
      <c r="HBH2" s="64"/>
      <c r="HBI2" s="64"/>
      <c r="HBJ2" s="64"/>
      <c r="HBK2" s="64"/>
      <c r="HBL2" s="64"/>
      <c r="HBM2" s="64"/>
      <c r="HBN2" s="64"/>
      <c r="HBO2" s="64"/>
      <c r="HBP2" s="64"/>
      <c r="HBQ2" s="64"/>
      <c r="HBR2" s="64"/>
      <c r="HBS2" s="64"/>
      <c r="HBT2" s="64"/>
      <c r="HBU2" s="64"/>
      <c r="HBV2" s="64"/>
      <c r="HBW2" s="64"/>
      <c r="HBX2" s="64"/>
      <c r="HBY2" s="64"/>
      <c r="HBZ2" s="64"/>
      <c r="HCA2" s="64"/>
      <c r="HCB2" s="64"/>
      <c r="HCC2" s="64"/>
      <c r="HCD2" s="64"/>
      <c r="HCE2" s="64"/>
      <c r="HCF2" s="64"/>
      <c r="HCG2" s="64"/>
      <c r="HCH2" s="64"/>
      <c r="HCI2" s="64"/>
      <c r="HCJ2" s="64"/>
      <c r="HCK2" s="64"/>
      <c r="HCL2" s="64"/>
      <c r="HCM2" s="64"/>
      <c r="HCN2" s="64"/>
      <c r="HCO2" s="64"/>
      <c r="HCP2" s="64"/>
      <c r="HCQ2" s="64"/>
      <c r="HCR2" s="64"/>
      <c r="HCS2" s="64"/>
      <c r="HCT2" s="64"/>
      <c r="HCU2" s="64"/>
      <c r="HCV2" s="64"/>
      <c r="HCW2" s="64"/>
      <c r="HCX2" s="64"/>
      <c r="HCY2" s="64"/>
      <c r="HCZ2" s="64"/>
      <c r="HDA2" s="64"/>
      <c r="HDB2" s="64"/>
      <c r="HDC2" s="64"/>
      <c r="HDD2" s="64"/>
      <c r="HDE2" s="64"/>
      <c r="HDF2" s="64"/>
      <c r="HDG2" s="64"/>
      <c r="HDH2" s="64"/>
      <c r="HDI2" s="64"/>
      <c r="HDJ2" s="64"/>
      <c r="HDK2" s="64"/>
      <c r="HDL2" s="64"/>
      <c r="HDM2" s="64"/>
      <c r="HDN2" s="64"/>
      <c r="HDO2" s="64"/>
      <c r="HDP2" s="64"/>
      <c r="HDQ2" s="64"/>
      <c r="HDR2" s="64"/>
      <c r="HDS2" s="64"/>
      <c r="HDT2" s="64"/>
      <c r="HDU2" s="64"/>
      <c r="HDV2" s="64"/>
      <c r="HDW2" s="64"/>
      <c r="HDX2" s="64"/>
      <c r="HDY2" s="64"/>
      <c r="HDZ2" s="64"/>
      <c r="HEA2" s="64"/>
      <c r="HEB2" s="64"/>
      <c r="HEC2" s="64"/>
      <c r="HED2" s="64"/>
      <c r="HEE2" s="64"/>
      <c r="HEF2" s="64"/>
      <c r="HEG2" s="64"/>
      <c r="HEH2" s="64"/>
      <c r="HEI2" s="64"/>
      <c r="HEJ2" s="64"/>
      <c r="HEK2" s="64"/>
      <c r="HEL2" s="64"/>
      <c r="HEM2" s="64"/>
      <c r="HEN2" s="64"/>
      <c r="HEO2" s="64"/>
      <c r="HEP2" s="64"/>
      <c r="HEQ2" s="64"/>
      <c r="HER2" s="64"/>
      <c r="HES2" s="64"/>
      <c r="HET2" s="64"/>
      <c r="HEU2" s="64"/>
      <c r="HEV2" s="64"/>
      <c r="HEW2" s="64"/>
      <c r="HEX2" s="64"/>
      <c r="HEY2" s="64"/>
      <c r="HEZ2" s="64"/>
      <c r="HFA2" s="64"/>
      <c r="HFB2" s="64"/>
      <c r="HFC2" s="64"/>
      <c r="HFD2" s="64"/>
      <c r="HFE2" s="64"/>
      <c r="HFF2" s="64"/>
      <c r="HFG2" s="64"/>
      <c r="HFH2" s="64"/>
      <c r="HFI2" s="64"/>
      <c r="HFJ2" s="64"/>
      <c r="HFK2" s="64"/>
      <c r="HFL2" s="64"/>
      <c r="HFM2" s="64"/>
      <c r="HFN2" s="64"/>
      <c r="HFO2" s="64"/>
      <c r="HFP2" s="64"/>
      <c r="HFQ2" s="64"/>
      <c r="HFR2" s="64"/>
      <c r="HFS2" s="64"/>
      <c r="HFT2" s="64"/>
      <c r="HFU2" s="64"/>
      <c r="HFV2" s="64"/>
      <c r="HFW2" s="64"/>
      <c r="HFX2" s="64"/>
      <c r="HFY2" s="64"/>
      <c r="HFZ2" s="64"/>
      <c r="HGA2" s="64"/>
      <c r="HGB2" s="64"/>
      <c r="HGC2" s="64"/>
      <c r="HGD2" s="64"/>
      <c r="HGE2" s="64"/>
      <c r="HGF2" s="64"/>
      <c r="HGG2" s="64"/>
      <c r="HGH2" s="64"/>
      <c r="HGI2" s="64"/>
      <c r="HGJ2" s="64"/>
      <c r="HGK2" s="64"/>
      <c r="HGL2" s="64"/>
      <c r="HGM2" s="64"/>
      <c r="HGN2" s="64"/>
      <c r="HGO2" s="64"/>
      <c r="HGP2" s="64"/>
      <c r="HGQ2" s="64"/>
      <c r="HGR2" s="64"/>
      <c r="HGS2" s="64"/>
      <c r="HGT2" s="64"/>
      <c r="HGU2" s="64"/>
      <c r="HGV2" s="64"/>
      <c r="HGW2" s="64"/>
      <c r="HGX2" s="64"/>
      <c r="HGY2" s="64"/>
      <c r="HGZ2" s="64"/>
      <c r="HHA2" s="64"/>
      <c r="HHB2" s="64"/>
      <c r="HHC2" s="64"/>
      <c r="HHD2" s="64"/>
      <c r="HHE2" s="64"/>
      <c r="HHF2" s="64"/>
      <c r="HHG2" s="64"/>
      <c r="HHH2" s="64"/>
      <c r="HHI2" s="64"/>
      <c r="HHJ2" s="64"/>
      <c r="HHK2" s="64"/>
      <c r="HHL2" s="64"/>
      <c r="HHM2" s="64"/>
      <c r="HHN2" s="64"/>
      <c r="HHO2" s="64"/>
      <c r="HHP2" s="64"/>
      <c r="HHQ2" s="64"/>
      <c r="HHR2" s="64"/>
      <c r="HHS2" s="64"/>
      <c r="HHT2" s="64"/>
      <c r="HHU2" s="64"/>
      <c r="HHV2" s="64"/>
      <c r="HHW2" s="64"/>
      <c r="HHX2" s="64"/>
      <c r="HHY2" s="64"/>
      <c r="HHZ2" s="64"/>
      <c r="HIA2" s="64"/>
      <c r="HIB2" s="64"/>
      <c r="HIC2" s="64"/>
      <c r="HID2" s="64"/>
      <c r="HIE2" s="64"/>
      <c r="HIF2" s="64"/>
      <c r="HIG2" s="64"/>
      <c r="HIH2" s="64"/>
      <c r="HII2" s="64"/>
      <c r="HIJ2" s="64"/>
      <c r="HIK2" s="64"/>
      <c r="HIL2" s="64"/>
      <c r="HIM2" s="64"/>
      <c r="HIN2" s="64"/>
      <c r="HIO2" s="64"/>
      <c r="HIP2" s="64"/>
      <c r="HIQ2" s="64"/>
      <c r="HIR2" s="64"/>
      <c r="HIS2" s="64"/>
      <c r="HIT2" s="64"/>
      <c r="HIU2" s="64"/>
      <c r="HIV2" s="64"/>
      <c r="HIW2" s="64"/>
      <c r="HIX2" s="64"/>
      <c r="HIY2" s="64"/>
      <c r="HIZ2" s="64"/>
      <c r="HJA2" s="64"/>
      <c r="HJB2" s="64"/>
      <c r="HJC2" s="64"/>
      <c r="HJD2" s="64"/>
      <c r="HJE2" s="64"/>
      <c r="HJF2" s="64"/>
      <c r="HJG2" s="64"/>
      <c r="HJH2" s="64"/>
      <c r="HJI2" s="64"/>
      <c r="HJJ2" s="64"/>
      <c r="HJK2" s="64"/>
      <c r="HJL2" s="64"/>
      <c r="HJM2" s="64"/>
      <c r="HJN2" s="64"/>
      <c r="HJO2" s="64"/>
      <c r="HJP2" s="64"/>
      <c r="HJQ2" s="64"/>
      <c r="HJR2" s="64"/>
      <c r="HJS2" s="64"/>
      <c r="HJT2" s="64"/>
      <c r="HJU2" s="64"/>
      <c r="HJV2" s="64"/>
      <c r="HJW2" s="64"/>
      <c r="HJX2" s="64"/>
      <c r="HJY2" s="64"/>
      <c r="HJZ2" s="64"/>
      <c r="HKA2" s="64"/>
      <c r="HKB2" s="64"/>
      <c r="HKC2" s="64"/>
      <c r="HKD2" s="64"/>
      <c r="HKE2" s="64"/>
      <c r="HKF2" s="64"/>
      <c r="HKG2" s="64"/>
      <c r="HKH2" s="64"/>
      <c r="HKI2" s="64"/>
      <c r="HKJ2" s="64"/>
      <c r="HKK2" s="64"/>
      <c r="HKL2" s="64"/>
      <c r="HKM2" s="64"/>
      <c r="HKN2" s="64"/>
      <c r="HKO2" s="64"/>
      <c r="HKP2" s="64"/>
      <c r="HKQ2" s="64"/>
      <c r="HKR2" s="64"/>
      <c r="HKS2" s="64"/>
      <c r="HKT2" s="64"/>
      <c r="HKU2" s="64"/>
      <c r="HKV2" s="64"/>
      <c r="HKW2" s="64"/>
      <c r="HKX2" s="64"/>
      <c r="HKY2" s="64"/>
      <c r="HKZ2" s="64"/>
      <c r="HLA2" s="64"/>
      <c r="HLB2" s="64"/>
      <c r="HLC2" s="64"/>
      <c r="HLD2" s="64"/>
      <c r="HLE2" s="64"/>
      <c r="HLF2" s="64"/>
      <c r="HLG2" s="64"/>
      <c r="HLH2" s="64"/>
      <c r="HLI2" s="64"/>
      <c r="HLJ2" s="64"/>
      <c r="HLK2" s="64"/>
      <c r="HLL2" s="64"/>
      <c r="HLM2" s="64"/>
      <c r="HLN2" s="64"/>
      <c r="HLO2" s="64"/>
      <c r="HLP2" s="64"/>
      <c r="HLQ2" s="64"/>
      <c r="HLR2" s="64"/>
      <c r="HLS2" s="64"/>
      <c r="HLT2" s="64"/>
      <c r="HLU2" s="64"/>
      <c r="HLV2" s="64"/>
      <c r="HLW2" s="64"/>
      <c r="HLX2" s="64"/>
      <c r="HLY2" s="64"/>
      <c r="HLZ2" s="64"/>
      <c r="HMA2" s="64"/>
      <c r="HMB2" s="64"/>
      <c r="HMC2" s="64"/>
      <c r="HMD2" s="64"/>
      <c r="HME2" s="64"/>
      <c r="HMF2" s="64"/>
      <c r="HMG2" s="64"/>
      <c r="HMH2" s="64"/>
      <c r="HMI2" s="64"/>
      <c r="HMJ2" s="64"/>
      <c r="HMK2" s="64"/>
      <c r="HML2" s="64"/>
      <c r="HMM2" s="64"/>
      <c r="HMN2" s="64"/>
      <c r="HMO2" s="64"/>
      <c r="HMP2" s="64"/>
      <c r="HMQ2" s="64"/>
      <c r="HMR2" s="64"/>
      <c r="HMS2" s="64"/>
      <c r="HMT2" s="64"/>
      <c r="HMU2" s="64"/>
      <c r="HMV2" s="64"/>
      <c r="HMW2" s="64"/>
      <c r="HMX2" s="64"/>
      <c r="HMY2" s="64"/>
      <c r="HMZ2" s="64"/>
      <c r="HNA2" s="64"/>
      <c r="HNB2" s="64"/>
      <c r="HNC2" s="64"/>
      <c r="HND2" s="64"/>
      <c r="HNE2" s="64"/>
      <c r="HNF2" s="64"/>
      <c r="HNG2" s="64"/>
      <c r="HNH2" s="64"/>
      <c r="HNI2" s="64"/>
      <c r="HNJ2" s="64"/>
      <c r="HNK2" s="64"/>
      <c r="HNL2" s="64"/>
      <c r="HNM2" s="64"/>
      <c r="HNN2" s="64"/>
      <c r="HNO2" s="64"/>
      <c r="HNP2" s="64"/>
      <c r="HNQ2" s="64"/>
      <c r="HNR2" s="64"/>
      <c r="HNS2" s="64"/>
      <c r="HNT2" s="64"/>
      <c r="HNU2" s="64"/>
      <c r="HNV2" s="64"/>
      <c r="HNW2" s="64"/>
      <c r="HNX2" s="64"/>
      <c r="HNY2" s="64"/>
      <c r="HNZ2" s="64"/>
      <c r="HOA2" s="64"/>
      <c r="HOB2" s="64"/>
      <c r="HOC2" s="64"/>
      <c r="HOD2" s="64"/>
      <c r="HOE2" s="64"/>
      <c r="HOF2" s="64"/>
      <c r="HOG2" s="64"/>
      <c r="HOH2" s="64"/>
      <c r="HOI2" s="64"/>
      <c r="HOJ2" s="64"/>
      <c r="HOK2" s="64"/>
      <c r="HOL2" s="64"/>
      <c r="HOM2" s="64"/>
      <c r="HON2" s="64"/>
      <c r="HOO2" s="64"/>
      <c r="HOP2" s="64"/>
      <c r="HOQ2" s="64"/>
      <c r="HOR2" s="64"/>
      <c r="HOS2" s="64"/>
      <c r="HOT2" s="64"/>
      <c r="HOU2" s="64"/>
      <c r="HOV2" s="64"/>
      <c r="HOW2" s="64"/>
      <c r="HOX2" s="64"/>
      <c r="HOY2" s="64"/>
      <c r="HOZ2" s="64"/>
      <c r="HPA2" s="64"/>
      <c r="HPB2" s="64"/>
      <c r="HPC2" s="64"/>
      <c r="HPD2" s="64"/>
      <c r="HPE2" s="64"/>
      <c r="HPF2" s="64"/>
      <c r="HPG2" s="64"/>
      <c r="HPH2" s="64"/>
      <c r="HPI2" s="64"/>
      <c r="HPJ2" s="64"/>
      <c r="HPK2" s="64"/>
      <c r="HPL2" s="64"/>
      <c r="HPM2" s="64"/>
      <c r="HPN2" s="64"/>
      <c r="HPO2" s="64"/>
      <c r="HPP2" s="64"/>
      <c r="HPQ2" s="64"/>
      <c r="HPR2" s="64"/>
      <c r="HPS2" s="64"/>
      <c r="HPT2" s="64"/>
      <c r="HPU2" s="64"/>
      <c r="HPV2" s="64"/>
      <c r="HPW2" s="64"/>
      <c r="HPX2" s="64"/>
      <c r="HPY2" s="64"/>
      <c r="HPZ2" s="64"/>
      <c r="HQA2" s="64"/>
      <c r="HQB2" s="64"/>
      <c r="HQC2" s="64"/>
      <c r="HQD2" s="64"/>
      <c r="HQE2" s="64"/>
      <c r="HQF2" s="64"/>
      <c r="HQG2" s="64"/>
      <c r="HQH2" s="64"/>
      <c r="HQI2" s="64"/>
      <c r="HQJ2" s="64"/>
      <c r="HQK2" s="64"/>
      <c r="HQL2" s="64"/>
      <c r="HQM2" s="64"/>
      <c r="HQN2" s="64"/>
      <c r="HQO2" s="64"/>
      <c r="HQP2" s="64"/>
      <c r="HQQ2" s="64"/>
      <c r="HQR2" s="64"/>
      <c r="HQS2" s="64"/>
      <c r="HQT2" s="64"/>
      <c r="HQU2" s="64"/>
      <c r="HQV2" s="64"/>
      <c r="HQW2" s="64"/>
      <c r="HQX2" s="64"/>
      <c r="HQY2" s="64"/>
      <c r="HQZ2" s="64"/>
      <c r="HRA2" s="64"/>
      <c r="HRB2" s="64"/>
      <c r="HRC2" s="64"/>
      <c r="HRD2" s="64"/>
      <c r="HRE2" s="64"/>
      <c r="HRF2" s="64"/>
      <c r="HRG2" s="64"/>
      <c r="HRH2" s="64"/>
      <c r="HRI2" s="64"/>
      <c r="HRJ2" s="64"/>
      <c r="HRK2" s="64"/>
      <c r="HRL2" s="64"/>
      <c r="HRM2" s="64"/>
      <c r="HRN2" s="64"/>
      <c r="HRO2" s="64"/>
      <c r="HRP2" s="64"/>
      <c r="HRQ2" s="64"/>
      <c r="HRR2" s="64"/>
      <c r="HRS2" s="64"/>
      <c r="HRT2" s="64"/>
      <c r="HRU2" s="64"/>
      <c r="HRV2" s="64"/>
      <c r="HRW2" s="64"/>
      <c r="HRX2" s="64"/>
      <c r="HRY2" s="64"/>
      <c r="HRZ2" s="64"/>
      <c r="HSA2" s="64"/>
      <c r="HSB2" s="64"/>
      <c r="HSC2" s="64"/>
      <c r="HSD2" s="64"/>
      <c r="HSE2" s="64"/>
      <c r="HSF2" s="64"/>
      <c r="HSG2" s="64"/>
      <c r="HSH2" s="64"/>
      <c r="HSI2" s="64"/>
      <c r="HSJ2" s="64"/>
      <c r="HSK2" s="64"/>
      <c r="HSL2" s="64"/>
      <c r="HSM2" s="64"/>
      <c r="HSN2" s="64"/>
      <c r="HSO2" s="64"/>
      <c r="HSP2" s="64"/>
      <c r="HSQ2" s="64"/>
      <c r="HSR2" s="64"/>
      <c r="HSS2" s="64"/>
      <c r="HST2" s="64"/>
      <c r="HSU2" s="64"/>
      <c r="HSV2" s="64"/>
      <c r="HSW2" s="64"/>
      <c r="HSX2" s="64"/>
      <c r="HSY2" s="64"/>
      <c r="HSZ2" s="64"/>
      <c r="HTA2" s="64"/>
      <c r="HTB2" s="64"/>
      <c r="HTC2" s="64"/>
      <c r="HTD2" s="64"/>
      <c r="HTE2" s="64"/>
      <c r="HTF2" s="64"/>
      <c r="HTG2" s="64"/>
      <c r="HTH2" s="64"/>
      <c r="HTI2" s="64"/>
      <c r="HTJ2" s="64"/>
      <c r="HTK2" s="64"/>
      <c r="HTL2" s="64"/>
      <c r="HTM2" s="64"/>
      <c r="HTN2" s="64"/>
      <c r="HTO2" s="64"/>
      <c r="HTP2" s="64"/>
      <c r="HTQ2" s="64"/>
      <c r="HTR2" s="64"/>
      <c r="HTS2" s="64"/>
      <c r="HTT2" s="64"/>
      <c r="HTU2" s="64"/>
      <c r="HTV2" s="64"/>
      <c r="HTW2" s="64"/>
      <c r="HTX2" s="64"/>
      <c r="HTY2" s="64"/>
      <c r="HTZ2" s="64"/>
      <c r="HUA2" s="64"/>
      <c r="HUB2" s="64"/>
      <c r="HUC2" s="64"/>
      <c r="HUD2" s="64"/>
      <c r="HUE2" s="64"/>
      <c r="HUF2" s="64"/>
      <c r="HUG2" s="64"/>
      <c r="HUH2" s="64"/>
      <c r="HUI2" s="64"/>
      <c r="HUJ2" s="64"/>
      <c r="HUK2" s="64"/>
      <c r="HUL2" s="64"/>
      <c r="HUM2" s="64"/>
      <c r="HUN2" s="64"/>
      <c r="HUO2" s="64"/>
      <c r="HUP2" s="64"/>
      <c r="HUQ2" s="64"/>
      <c r="HUR2" s="64"/>
      <c r="HUS2" s="64"/>
      <c r="HUT2" s="64"/>
      <c r="HUU2" s="64"/>
      <c r="HUV2" s="64"/>
      <c r="HUW2" s="64"/>
      <c r="HUX2" s="64"/>
      <c r="HUY2" s="64"/>
      <c r="HUZ2" s="64"/>
      <c r="HVA2" s="64"/>
      <c r="HVB2" s="64"/>
      <c r="HVC2" s="64"/>
      <c r="HVD2" s="64"/>
      <c r="HVE2" s="64"/>
      <c r="HVF2" s="64"/>
      <c r="HVG2" s="64"/>
      <c r="HVH2" s="64"/>
      <c r="HVI2" s="64"/>
      <c r="HVJ2" s="64"/>
      <c r="HVK2" s="64"/>
      <c r="HVL2" s="64"/>
      <c r="HVM2" s="64"/>
      <c r="HVN2" s="64"/>
      <c r="HVO2" s="64"/>
      <c r="HVP2" s="64"/>
      <c r="HVQ2" s="64"/>
      <c r="HVR2" s="64"/>
      <c r="HVS2" s="64"/>
      <c r="HVT2" s="64"/>
      <c r="HVU2" s="64"/>
      <c r="HVV2" s="64"/>
      <c r="HVW2" s="64"/>
      <c r="HVX2" s="64"/>
      <c r="HVY2" s="64"/>
      <c r="HVZ2" s="64"/>
      <c r="HWA2" s="64"/>
      <c r="HWB2" s="64"/>
      <c r="HWC2" s="64"/>
      <c r="HWD2" s="64"/>
      <c r="HWE2" s="64"/>
      <c r="HWF2" s="64"/>
      <c r="HWG2" s="64"/>
      <c r="HWH2" s="64"/>
      <c r="HWI2" s="64"/>
      <c r="HWJ2" s="64"/>
      <c r="HWK2" s="64"/>
      <c r="HWL2" s="64"/>
      <c r="HWM2" s="64"/>
      <c r="HWN2" s="64"/>
      <c r="HWO2" s="64"/>
      <c r="HWP2" s="64"/>
      <c r="HWQ2" s="64"/>
      <c r="HWR2" s="64"/>
      <c r="HWS2" s="64"/>
      <c r="HWT2" s="64"/>
      <c r="HWU2" s="64"/>
      <c r="HWV2" s="64"/>
      <c r="HWW2" s="64"/>
      <c r="HWX2" s="64"/>
      <c r="HWY2" s="64"/>
      <c r="HWZ2" s="64"/>
      <c r="HXA2" s="64"/>
      <c r="HXB2" s="64"/>
      <c r="HXC2" s="64"/>
      <c r="HXD2" s="64"/>
      <c r="HXE2" s="64"/>
      <c r="HXF2" s="64"/>
      <c r="HXG2" s="64"/>
      <c r="HXH2" s="64"/>
      <c r="HXI2" s="64"/>
      <c r="HXJ2" s="64"/>
      <c r="HXK2" s="64"/>
      <c r="HXL2" s="64"/>
      <c r="HXM2" s="64"/>
      <c r="HXN2" s="64"/>
      <c r="HXO2" s="64"/>
      <c r="HXP2" s="64"/>
      <c r="HXQ2" s="64"/>
      <c r="HXR2" s="64"/>
      <c r="HXS2" s="64"/>
      <c r="HXT2" s="64"/>
      <c r="HXU2" s="64"/>
      <c r="HXV2" s="64"/>
      <c r="HXW2" s="64"/>
      <c r="HXX2" s="64"/>
      <c r="HXY2" s="64"/>
      <c r="HXZ2" s="64"/>
      <c r="HYA2" s="64"/>
      <c r="HYB2" s="64"/>
      <c r="HYC2" s="64"/>
      <c r="HYD2" s="64"/>
      <c r="HYE2" s="64"/>
      <c r="HYF2" s="64"/>
      <c r="HYG2" s="64"/>
      <c r="HYH2" s="64"/>
      <c r="HYI2" s="64"/>
      <c r="HYJ2" s="64"/>
      <c r="HYK2" s="64"/>
      <c r="HYL2" s="64"/>
      <c r="HYM2" s="64"/>
      <c r="HYN2" s="64"/>
      <c r="HYO2" s="64"/>
      <c r="HYP2" s="64"/>
      <c r="HYQ2" s="64"/>
      <c r="HYR2" s="64"/>
      <c r="HYS2" s="64"/>
      <c r="HYT2" s="64"/>
      <c r="HYU2" s="64"/>
      <c r="HYV2" s="64"/>
      <c r="HYW2" s="64"/>
      <c r="HYX2" s="64"/>
      <c r="HYY2" s="64"/>
      <c r="HYZ2" s="64"/>
      <c r="HZA2" s="64"/>
      <c r="HZB2" s="64"/>
      <c r="HZC2" s="64"/>
      <c r="HZD2" s="64"/>
      <c r="HZE2" s="64"/>
      <c r="HZF2" s="64"/>
      <c r="HZG2" s="64"/>
      <c r="HZH2" s="64"/>
      <c r="HZI2" s="64"/>
      <c r="HZJ2" s="64"/>
      <c r="HZK2" s="64"/>
      <c r="HZL2" s="64"/>
      <c r="HZM2" s="64"/>
      <c r="HZN2" s="64"/>
      <c r="HZO2" s="64"/>
      <c r="HZP2" s="64"/>
      <c r="HZQ2" s="64"/>
      <c r="HZR2" s="64"/>
      <c r="HZS2" s="64"/>
      <c r="HZT2" s="64"/>
      <c r="HZU2" s="64"/>
      <c r="HZV2" s="64"/>
      <c r="HZW2" s="64"/>
      <c r="HZX2" s="64"/>
      <c r="HZY2" s="64"/>
      <c r="HZZ2" s="64"/>
      <c r="IAA2" s="64"/>
      <c r="IAB2" s="64"/>
      <c r="IAC2" s="64"/>
      <c r="IAD2" s="64"/>
      <c r="IAE2" s="64"/>
      <c r="IAF2" s="64"/>
      <c r="IAG2" s="64"/>
      <c r="IAH2" s="64"/>
      <c r="IAI2" s="64"/>
      <c r="IAJ2" s="64"/>
      <c r="IAK2" s="64"/>
      <c r="IAL2" s="64"/>
      <c r="IAM2" s="64"/>
      <c r="IAN2" s="64"/>
      <c r="IAO2" s="64"/>
      <c r="IAP2" s="64"/>
      <c r="IAQ2" s="64"/>
      <c r="IAR2" s="64"/>
      <c r="IAS2" s="64"/>
      <c r="IAT2" s="64"/>
      <c r="IAU2" s="64"/>
      <c r="IAV2" s="64"/>
      <c r="IAW2" s="64"/>
      <c r="IAX2" s="64"/>
      <c r="IAY2" s="64"/>
      <c r="IAZ2" s="64"/>
      <c r="IBA2" s="64"/>
      <c r="IBB2" s="64"/>
      <c r="IBC2" s="64"/>
      <c r="IBD2" s="64"/>
      <c r="IBE2" s="64"/>
      <c r="IBF2" s="64"/>
      <c r="IBG2" s="64"/>
      <c r="IBH2" s="64"/>
      <c r="IBI2" s="64"/>
      <c r="IBJ2" s="64"/>
      <c r="IBK2" s="64"/>
      <c r="IBL2" s="64"/>
      <c r="IBM2" s="64"/>
      <c r="IBN2" s="64"/>
      <c r="IBO2" s="64"/>
      <c r="IBP2" s="64"/>
      <c r="IBQ2" s="64"/>
      <c r="IBR2" s="64"/>
      <c r="IBS2" s="64"/>
      <c r="IBT2" s="64"/>
      <c r="IBU2" s="64"/>
      <c r="IBV2" s="64"/>
      <c r="IBW2" s="64"/>
      <c r="IBX2" s="64"/>
      <c r="IBY2" s="64"/>
      <c r="IBZ2" s="64"/>
      <c r="ICA2" s="64"/>
      <c r="ICB2" s="64"/>
      <c r="ICC2" s="64"/>
      <c r="ICD2" s="64"/>
      <c r="ICE2" s="64"/>
      <c r="ICF2" s="64"/>
      <c r="ICG2" s="64"/>
      <c r="ICH2" s="64"/>
      <c r="ICI2" s="64"/>
      <c r="ICJ2" s="64"/>
      <c r="ICK2" s="64"/>
      <c r="ICL2" s="64"/>
      <c r="ICM2" s="64"/>
      <c r="ICN2" s="64"/>
      <c r="ICO2" s="64"/>
      <c r="ICP2" s="64"/>
      <c r="ICQ2" s="64"/>
      <c r="ICR2" s="64"/>
      <c r="ICS2" s="64"/>
      <c r="ICT2" s="64"/>
      <c r="ICU2" s="64"/>
      <c r="ICV2" s="64"/>
      <c r="ICW2" s="64"/>
      <c r="ICX2" s="64"/>
      <c r="ICY2" s="64"/>
      <c r="ICZ2" s="64"/>
      <c r="IDA2" s="64"/>
      <c r="IDB2" s="64"/>
      <c r="IDC2" s="64"/>
      <c r="IDD2" s="64"/>
      <c r="IDE2" s="64"/>
      <c r="IDF2" s="64"/>
      <c r="IDG2" s="64"/>
      <c r="IDH2" s="64"/>
      <c r="IDI2" s="64"/>
      <c r="IDJ2" s="64"/>
      <c r="IDK2" s="64"/>
      <c r="IDL2" s="64"/>
      <c r="IDM2" s="64"/>
      <c r="IDN2" s="64"/>
      <c r="IDO2" s="64"/>
      <c r="IDP2" s="64"/>
      <c r="IDQ2" s="64"/>
      <c r="IDR2" s="64"/>
      <c r="IDS2" s="64"/>
      <c r="IDT2" s="64"/>
      <c r="IDU2" s="64"/>
      <c r="IDV2" s="64"/>
      <c r="IDW2" s="64"/>
      <c r="IDX2" s="64"/>
      <c r="IDY2" s="64"/>
      <c r="IDZ2" s="64"/>
      <c r="IEA2" s="64"/>
      <c r="IEB2" s="64"/>
      <c r="IEC2" s="64"/>
      <c r="IED2" s="64"/>
      <c r="IEE2" s="64"/>
      <c r="IEF2" s="64"/>
      <c r="IEG2" s="64"/>
      <c r="IEH2" s="64"/>
      <c r="IEI2" s="64"/>
      <c r="IEJ2" s="64"/>
      <c r="IEK2" s="64"/>
      <c r="IEL2" s="64"/>
      <c r="IEM2" s="64"/>
      <c r="IEN2" s="64"/>
      <c r="IEO2" s="64"/>
      <c r="IEP2" s="64"/>
      <c r="IEQ2" s="64"/>
      <c r="IER2" s="64"/>
      <c r="IES2" s="64"/>
      <c r="IET2" s="64"/>
      <c r="IEU2" s="64"/>
      <c r="IEV2" s="64"/>
      <c r="IEW2" s="64"/>
      <c r="IEX2" s="64"/>
      <c r="IEY2" s="64"/>
      <c r="IEZ2" s="64"/>
      <c r="IFA2" s="64"/>
      <c r="IFB2" s="64"/>
      <c r="IFC2" s="64"/>
      <c r="IFD2" s="64"/>
      <c r="IFE2" s="64"/>
      <c r="IFF2" s="64"/>
      <c r="IFG2" s="64"/>
      <c r="IFH2" s="64"/>
      <c r="IFI2" s="64"/>
      <c r="IFJ2" s="64"/>
      <c r="IFK2" s="64"/>
      <c r="IFL2" s="64"/>
      <c r="IFM2" s="64"/>
      <c r="IFN2" s="64"/>
      <c r="IFO2" s="64"/>
      <c r="IFP2" s="64"/>
      <c r="IFQ2" s="64"/>
      <c r="IFR2" s="64"/>
      <c r="IFS2" s="64"/>
      <c r="IFT2" s="64"/>
      <c r="IFU2" s="64"/>
      <c r="IFV2" s="64"/>
      <c r="IFW2" s="64"/>
      <c r="IFX2" s="64"/>
      <c r="IFY2" s="64"/>
      <c r="IFZ2" s="64"/>
      <c r="IGA2" s="64"/>
      <c r="IGB2" s="64"/>
      <c r="IGC2" s="64"/>
      <c r="IGD2" s="64"/>
      <c r="IGE2" s="64"/>
      <c r="IGF2" s="64"/>
      <c r="IGG2" s="64"/>
      <c r="IGH2" s="64"/>
      <c r="IGI2" s="64"/>
      <c r="IGJ2" s="64"/>
      <c r="IGK2" s="64"/>
      <c r="IGL2" s="64"/>
      <c r="IGM2" s="64"/>
      <c r="IGN2" s="64"/>
      <c r="IGO2" s="64"/>
      <c r="IGP2" s="64"/>
      <c r="IGQ2" s="64"/>
      <c r="IGR2" s="64"/>
      <c r="IGS2" s="64"/>
      <c r="IGT2" s="64"/>
      <c r="IGU2" s="64"/>
      <c r="IGV2" s="64"/>
      <c r="IGW2" s="64"/>
      <c r="IGX2" s="64"/>
      <c r="IGY2" s="64"/>
      <c r="IGZ2" s="64"/>
      <c r="IHA2" s="64"/>
      <c r="IHB2" s="64"/>
      <c r="IHC2" s="64"/>
      <c r="IHD2" s="64"/>
      <c r="IHE2" s="64"/>
      <c r="IHF2" s="64"/>
      <c r="IHG2" s="64"/>
      <c r="IHH2" s="64"/>
      <c r="IHI2" s="64"/>
      <c r="IHJ2" s="64"/>
      <c r="IHK2" s="64"/>
      <c r="IHL2" s="64"/>
      <c r="IHM2" s="64"/>
      <c r="IHN2" s="64"/>
      <c r="IHO2" s="64"/>
      <c r="IHP2" s="64"/>
      <c r="IHQ2" s="64"/>
      <c r="IHR2" s="64"/>
      <c r="IHS2" s="64"/>
      <c r="IHT2" s="64"/>
      <c r="IHU2" s="64"/>
      <c r="IHV2" s="64"/>
      <c r="IHW2" s="64"/>
      <c r="IHX2" s="64"/>
      <c r="IHY2" s="64"/>
      <c r="IHZ2" s="64"/>
      <c r="IIA2" s="64"/>
      <c r="IIB2" s="64"/>
      <c r="IIC2" s="64"/>
      <c r="IID2" s="64"/>
      <c r="IIE2" s="64"/>
      <c r="IIF2" s="64"/>
      <c r="IIG2" s="64"/>
      <c r="IIH2" s="64"/>
      <c r="III2" s="64"/>
      <c r="IIJ2" s="64"/>
      <c r="IIK2" s="64"/>
      <c r="IIL2" s="64"/>
      <c r="IIM2" s="64"/>
      <c r="IIN2" s="64"/>
      <c r="IIO2" s="64"/>
      <c r="IIP2" s="64"/>
      <c r="IIQ2" s="64"/>
      <c r="IIR2" s="64"/>
      <c r="IIS2" s="64"/>
      <c r="IIT2" s="64"/>
      <c r="IIU2" s="64"/>
      <c r="IIV2" s="64"/>
      <c r="IIW2" s="64"/>
      <c r="IIX2" s="64"/>
      <c r="IIY2" s="64"/>
      <c r="IIZ2" s="64"/>
      <c r="IJA2" s="64"/>
      <c r="IJB2" s="64"/>
      <c r="IJC2" s="64"/>
      <c r="IJD2" s="64"/>
      <c r="IJE2" s="64"/>
      <c r="IJF2" s="64"/>
      <c r="IJG2" s="64"/>
      <c r="IJH2" s="64"/>
      <c r="IJI2" s="64"/>
      <c r="IJJ2" s="64"/>
      <c r="IJK2" s="64"/>
      <c r="IJL2" s="64"/>
      <c r="IJM2" s="64"/>
      <c r="IJN2" s="64"/>
      <c r="IJO2" s="64"/>
      <c r="IJP2" s="64"/>
      <c r="IJQ2" s="64"/>
      <c r="IJR2" s="64"/>
      <c r="IJS2" s="64"/>
      <c r="IJT2" s="64"/>
      <c r="IJU2" s="64"/>
      <c r="IJV2" s="64"/>
      <c r="IJW2" s="64"/>
      <c r="IJX2" s="64"/>
      <c r="IJY2" s="64"/>
      <c r="IJZ2" s="64"/>
      <c r="IKA2" s="64"/>
      <c r="IKB2" s="64"/>
      <c r="IKC2" s="64"/>
      <c r="IKD2" s="64"/>
      <c r="IKE2" s="64"/>
      <c r="IKF2" s="64"/>
      <c r="IKG2" s="64"/>
      <c r="IKH2" s="64"/>
      <c r="IKI2" s="64"/>
      <c r="IKJ2" s="64"/>
      <c r="IKK2" s="64"/>
      <c r="IKL2" s="64"/>
      <c r="IKM2" s="64"/>
      <c r="IKN2" s="64"/>
      <c r="IKO2" s="64"/>
      <c r="IKP2" s="64"/>
      <c r="IKQ2" s="64"/>
      <c r="IKR2" s="64"/>
      <c r="IKS2" s="64"/>
      <c r="IKT2" s="64"/>
      <c r="IKU2" s="64"/>
      <c r="IKV2" s="64"/>
      <c r="IKW2" s="64"/>
      <c r="IKX2" s="64"/>
      <c r="IKY2" s="64"/>
      <c r="IKZ2" s="64"/>
      <c r="ILA2" s="64"/>
      <c r="ILB2" s="64"/>
      <c r="ILC2" s="64"/>
      <c r="ILD2" s="64"/>
      <c r="ILE2" s="64"/>
      <c r="ILF2" s="64"/>
      <c r="ILG2" s="64"/>
      <c r="ILH2" s="64"/>
      <c r="ILI2" s="64"/>
      <c r="ILJ2" s="64"/>
      <c r="ILK2" s="64"/>
      <c r="ILL2" s="64"/>
      <c r="ILM2" s="64"/>
      <c r="ILN2" s="64"/>
      <c r="ILO2" s="64"/>
      <c r="ILP2" s="64"/>
      <c r="ILQ2" s="64"/>
      <c r="ILR2" s="64"/>
      <c r="ILS2" s="64"/>
      <c r="ILT2" s="64"/>
      <c r="ILU2" s="64"/>
      <c r="ILV2" s="64"/>
      <c r="ILW2" s="64"/>
      <c r="ILX2" s="64"/>
      <c r="ILY2" s="64"/>
      <c r="ILZ2" s="64"/>
      <c r="IMA2" s="64"/>
      <c r="IMB2" s="64"/>
      <c r="IMC2" s="64"/>
      <c r="IMD2" s="64"/>
      <c r="IME2" s="64"/>
      <c r="IMF2" s="64"/>
      <c r="IMG2" s="64"/>
      <c r="IMH2" s="64"/>
      <c r="IMI2" s="64"/>
      <c r="IMJ2" s="64"/>
      <c r="IMK2" s="64"/>
      <c r="IML2" s="64"/>
      <c r="IMM2" s="64"/>
      <c r="IMN2" s="64"/>
      <c r="IMO2" s="64"/>
      <c r="IMP2" s="64"/>
      <c r="IMQ2" s="64"/>
      <c r="IMR2" s="64"/>
      <c r="IMS2" s="64"/>
      <c r="IMT2" s="64"/>
      <c r="IMU2" s="64"/>
      <c r="IMV2" s="64"/>
      <c r="IMW2" s="64"/>
      <c r="IMX2" s="64"/>
      <c r="IMY2" s="64"/>
      <c r="IMZ2" s="64"/>
      <c r="INA2" s="64"/>
      <c r="INB2" s="64"/>
      <c r="INC2" s="64"/>
      <c r="IND2" s="64"/>
      <c r="INE2" s="64"/>
      <c r="INF2" s="64"/>
      <c r="ING2" s="64"/>
      <c r="INH2" s="64"/>
      <c r="INI2" s="64"/>
      <c r="INJ2" s="64"/>
      <c r="INK2" s="64"/>
      <c r="INL2" s="64"/>
      <c r="INM2" s="64"/>
      <c r="INN2" s="64"/>
      <c r="INO2" s="64"/>
      <c r="INP2" s="64"/>
      <c r="INQ2" s="64"/>
      <c r="INR2" s="64"/>
      <c r="INS2" s="64"/>
      <c r="INT2" s="64"/>
      <c r="INU2" s="64"/>
      <c r="INV2" s="64"/>
      <c r="INW2" s="64"/>
      <c r="INX2" s="64"/>
      <c r="INY2" s="64"/>
      <c r="INZ2" s="64"/>
      <c r="IOA2" s="64"/>
      <c r="IOB2" s="64"/>
      <c r="IOC2" s="64"/>
      <c r="IOD2" s="64"/>
      <c r="IOE2" s="64"/>
      <c r="IOF2" s="64"/>
      <c r="IOG2" s="64"/>
      <c r="IOH2" s="64"/>
      <c r="IOI2" s="64"/>
      <c r="IOJ2" s="64"/>
      <c r="IOK2" s="64"/>
      <c r="IOL2" s="64"/>
      <c r="IOM2" s="64"/>
      <c r="ION2" s="64"/>
      <c r="IOO2" s="64"/>
      <c r="IOP2" s="64"/>
      <c r="IOQ2" s="64"/>
      <c r="IOR2" s="64"/>
      <c r="IOS2" s="64"/>
      <c r="IOT2" s="64"/>
      <c r="IOU2" s="64"/>
      <c r="IOV2" s="64"/>
      <c r="IOW2" s="64"/>
      <c r="IOX2" s="64"/>
      <c r="IOY2" s="64"/>
      <c r="IOZ2" s="64"/>
      <c r="IPA2" s="64"/>
      <c r="IPB2" s="64"/>
      <c r="IPC2" s="64"/>
      <c r="IPD2" s="64"/>
      <c r="IPE2" s="64"/>
      <c r="IPF2" s="64"/>
      <c r="IPG2" s="64"/>
      <c r="IPH2" s="64"/>
      <c r="IPI2" s="64"/>
      <c r="IPJ2" s="64"/>
      <c r="IPK2" s="64"/>
      <c r="IPL2" s="64"/>
      <c r="IPM2" s="64"/>
      <c r="IPN2" s="64"/>
      <c r="IPO2" s="64"/>
      <c r="IPP2" s="64"/>
      <c r="IPQ2" s="64"/>
      <c r="IPR2" s="64"/>
      <c r="IPS2" s="64"/>
      <c r="IPT2" s="64"/>
      <c r="IPU2" s="64"/>
      <c r="IPV2" s="64"/>
      <c r="IPW2" s="64"/>
      <c r="IPX2" s="64"/>
      <c r="IPY2" s="64"/>
      <c r="IPZ2" s="64"/>
      <c r="IQA2" s="64"/>
      <c r="IQB2" s="64"/>
      <c r="IQC2" s="64"/>
      <c r="IQD2" s="64"/>
      <c r="IQE2" s="64"/>
      <c r="IQF2" s="64"/>
      <c r="IQG2" s="64"/>
      <c r="IQH2" s="64"/>
      <c r="IQI2" s="64"/>
      <c r="IQJ2" s="64"/>
      <c r="IQK2" s="64"/>
      <c r="IQL2" s="64"/>
      <c r="IQM2" s="64"/>
      <c r="IQN2" s="64"/>
      <c r="IQO2" s="64"/>
      <c r="IQP2" s="64"/>
      <c r="IQQ2" s="64"/>
      <c r="IQR2" s="64"/>
      <c r="IQS2" s="64"/>
      <c r="IQT2" s="64"/>
      <c r="IQU2" s="64"/>
      <c r="IQV2" s="64"/>
      <c r="IQW2" s="64"/>
      <c r="IQX2" s="64"/>
      <c r="IQY2" s="64"/>
      <c r="IQZ2" s="64"/>
      <c r="IRA2" s="64"/>
      <c r="IRB2" s="64"/>
      <c r="IRC2" s="64"/>
      <c r="IRD2" s="64"/>
      <c r="IRE2" s="64"/>
      <c r="IRF2" s="64"/>
      <c r="IRG2" s="64"/>
      <c r="IRH2" s="64"/>
      <c r="IRI2" s="64"/>
      <c r="IRJ2" s="64"/>
      <c r="IRK2" s="64"/>
      <c r="IRL2" s="64"/>
      <c r="IRM2" s="64"/>
      <c r="IRN2" s="64"/>
      <c r="IRO2" s="64"/>
      <c r="IRP2" s="64"/>
      <c r="IRQ2" s="64"/>
      <c r="IRR2" s="64"/>
      <c r="IRS2" s="64"/>
      <c r="IRT2" s="64"/>
      <c r="IRU2" s="64"/>
      <c r="IRV2" s="64"/>
      <c r="IRW2" s="64"/>
      <c r="IRX2" s="64"/>
      <c r="IRY2" s="64"/>
      <c r="IRZ2" s="64"/>
      <c r="ISA2" s="64"/>
      <c r="ISB2" s="64"/>
      <c r="ISC2" s="64"/>
      <c r="ISD2" s="64"/>
      <c r="ISE2" s="64"/>
      <c r="ISF2" s="64"/>
      <c r="ISG2" s="64"/>
      <c r="ISH2" s="64"/>
      <c r="ISI2" s="64"/>
      <c r="ISJ2" s="64"/>
      <c r="ISK2" s="64"/>
      <c r="ISL2" s="64"/>
      <c r="ISM2" s="64"/>
      <c r="ISN2" s="64"/>
      <c r="ISO2" s="64"/>
      <c r="ISP2" s="64"/>
      <c r="ISQ2" s="64"/>
      <c r="ISR2" s="64"/>
      <c r="ISS2" s="64"/>
      <c r="IST2" s="64"/>
      <c r="ISU2" s="64"/>
      <c r="ISV2" s="64"/>
      <c r="ISW2" s="64"/>
      <c r="ISX2" s="64"/>
      <c r="ISY2" s="64"/>
      <c r="ISZ2" s="64"/>
      <c r="ITA2" s="64"/>
      <c r="ITB2" s="64"/>
      <c r="ITC2" s="64"/>
      <c r="ITD2" s="64"/>
      <c r="ITE2" s="64"/>
      <c r="ITF2" s="64"/>
      <c r="ITG2" s="64"/>
      <c r="ITH2" s="64"/>
      <c r="ITI2" s="64"/>
      <c r="ITJ2" s="64"/>
      <c r="ITK2" s="64"/>
      <c r="ITL2" s="64"/>
      <c r="ITM2" s="64"/>
      <c r="ITN2" s="64"/>
      <c r="ITO2" s="64"/>
      <c r="ITP2" s="64"/>
      <c r="ITQ2" s="64"/>
      <c r="ITR2" s="64"/>
      <c r="ITS2" s="64"/>
      <c r="ITT2" s="64"/>
      <c r="ITU2" s="64"/>
      <c r="ITV2" s="64"/>
      <c r="ITW2" s="64"/>
      <c r="ITX2" s="64"/>
      <c r="ITY2" s="64"/>
      <c r="ITZ2" s="64"/>
      <c r="IUA2" s="64"/>
      <c r="IUB2" s="64"/>
      <c r="IUC2" s="64"/>
      <c r="IUD2" s="64"/>
      <c r="IUE2" s="64"/>
      <c r="IUF2" s="64"/>
      <c r="IUG2" s="64"/>
      <c r="IUH2" s="64"/>
      <c r="IUI2" s="64"/>
      <c r="IUJ2" s="64"/>
      <c r="IUK2" s="64"/>
      <c r="IUL2" s="64"/>
      <c r="IUM2" s="64"/>
      <c r="IUN2" s="64"/>
      <c r="IUO2" s="64"/>
      <c r="IUP2" s="64"/>
      <c r="IUQ2" s="64"/>
      <c r="IUR2" s="64"/>
      <c r="IUS2" s="64"/>
      <c r="IUT2" s="64"/>
      <c r="IUU2" s="64"/>
      <c r="IUV2" s="64"/>
      <c r="IUW2" s="64"/>
      <c r="IUX2" s="64"/>
      <c r="IUY2" s="64"/>
      <c r="IUZ2" s="64"/>
      <c r="IVA2" s="64"/>
      <c r="IVB2" s="64"/>
      <c r="IVC2" s="64"/>
      <c r="IVD2" s="64"/>
      <c r="IVE2" s="64"/>
      <c r="IVF2" s="64"/>
      <c r="IVG2" s="64"/>
      <c r="IVH2" s="64"/>
      <c r="IVI2" s="64"/>
      <c r="IVJ2" s="64"/>
      <c r="IVK2" s="64"/>
      <c r="IVL2" s="64"/>
      <c r="IVM2" s="64"/>
      <c r="IVN2" s="64"/>
      <c r="IVO2" s="64"/>
      <c r="IVP2" s="64"/>
      <c r="IVQ2" s="64"/>
      <c r="IVR2" s="64"/>
      <c r="IVS2" s="64"/>
      <c r="IVT2" s="64"/>
      <c r="IVU2" s="64"/>
      <c r="IVV2" s="64"/>
      <c r="IVW2" s="64"/>
      <c r="IVX2" s="64"/>
      <c r="IVY2" s="64"/>
      <c r="IVZ2" s="64"/>
      <c r="IWA2" s="64"/>
      <c r="IWB2" s="64"/>
      <c r="IWC2" s="64"/>
      <c r="IWD2" s="64"/>
      <c r="IWE2" s="64"/>
      <c r="IWF2" s="64"/>
      <c r="IWG2" s="64"/>
      <c r="IWH2" s="64"/>
      <c r="IWI2" s="64"/>
      <c r="IWJ2" s="64"/>
      <c r="IWK2" s="64"/>
      <c r="IWL2" s="64"/>
      <c r="IWM2" s="64"/>
      <c r="IWN2" s="64"/>
      <c r="IWO2" s="64"/>
      <c r="IWP2" s="64"/>
      <c r="IWQ2" s="64"/>
      <c r="IWR2" s="64"/>
      <c r="IWS2" s="64"/>
      <c r="IWT2" s="64"/>
      <c r="IWU2" s="64"/>
      <c r="IWV2" s="64"/>
      <c r="IWW2" s="64"/>
      <c r="IWX2" s="64"/>
      <c r="IWY2" s="64"/>
      <c r="IWZ2" s="64"/>
      <c r="IXA2" s="64"/>
      <c r="IXB2" s="64"/>
      <c r="IXC2" s="64"/>
      <c r="IXD2" s="64"/>
      <c r="IXE2" s="64"/>
      <c r="IXF2" s="64"/>
      <c r="IXG2" s="64"/>
      <c r="IXH2" s="64"/>
      <c r="IXI2" s="64"/>
      <c r="IXJ2" s="64"/>
      <c r="IXK2" s="64"/>
      <c r="IXL2" s="64"/>
      <c r="IXM2" s="64"/>
      <c r="IXN2" s="64"/>
      <c r="IXO2" s="64"/>
      <c r="IXP2" s="64"/>
      <c r="IXQ2" s="64"/>
      <c r="IXR2" s="64"/>
      <c r="IXS2" s="64"/>
      <c r="IXT2" s="64"/>
      <c r="IXU2" s="64"/>
      <c r="IXV2" s="64"/>
      <c r="IXW2" s="64"/>
      <c r="IXX2" s="64"/>
      <c r="IXY2" s="64"/>
      <c r="IXZ2" s="64"/>
      <c r="IYA2" s="64"/>
      <c r="IYB2" s="64"/>
      <c r="IYC2" s="64"/>
      <c r="IYD2" s="64"/>
      <c r="IYE2" s="64"/>
      <c r="IYF2" s="64"/>
      <c r="IYG2" s="64"/>
      <c r="IYH2" s="64"/>
      <c r="IYI2" s="64"/>
      <c r="IYJ2" s="64"/>
      <c r="IYK2" s="64"/>
      <c r="IYL2" s="64"/>
      <c r="IYM2" s="64"/>
      <c r="IYN2" s="64"/>
      <c r="IYO2" s="64"/>
      <c r="IYP2" s="64"/>
      <c r="IYQ2" s="64"/>
      <c r="IYR2" s="64"/>
      <c r="IYS2" s="64"/>
      <c r="IYT2" s="64"/>
      <c r="IYU2" s="64"/>
      <c r="IYV2" s="64"/>
      <c r="IYW2" s="64"/>
      <c r="IYX2" s="64"/>
      <c r="IYY2" s="64"/>
      <c r="IYZ2" s="64"/>
      <c r="IZA2" s="64"/>
      <c r="IZB2" s="64"/>
      <c r="IZC2" s="64"/>
      <c r="IZD2" s="64"/>
      <c r="IZE2" s="64"/>
      <c r="IZF2" s="64"/>
      <c r="IZG2" s="64"/>
      <c r="IZH2" s="64"/>
      <c r="IZI2" s="64"/>
      <c r="IZJ2" s="64"/>
      <c r="IZK2" s="64"/>
      <c r="IZL2" s="64"/>
      <c r="IZM2" s="64"/>
      <c r="IZN2" s="64"/>
      <c r="IZO2" s="64"/>
      <c r="IZP2" s="64"/>
      <c r="IZQ2" s="64"/>
      <c r="IZR2" s="64"/>
      <c r="IZS2" s="64"/>
      <c r="IZT2" s="64"/>
      <c r="IZU2" s="64"/>
      <c r="IZV2" s="64"/>
      <c r="IZW2" s="64"/>
      <c r="IZX2" s="64"/>
      <c r="IZY2" s="64"/>
      <c r="IZZ2" s="64"/>
      <c r="JAA2" s="64"/>
      <c r="JAB2" s="64"/>
      <c r="JAC2" s="64"/>
      <c r="JAD2" s="64"/>
      <c r="JAE2" s="64"/>
      <c r="JAF2" s="64"/>
      <c r="JAG2" s="64"/>
      <c r="JAH2" s="64"/>
      <c r="JAI2" s="64"/>
      <c r="JAJ2" s="64"/>
      <c r="JAK2" s="64"/>
      <c r="JAL2" s="64"/>
      <c r="JAM2" s="64"/>
      <c r="JAN2" s="64"/>
      <c r="JAO2" s="64"/>
      <c r="JAP2" s="64"/>
      <c r="JAQ2" s="64"/>
      <c r="JAR2" s="64"/>
      <c r="JAS2" s="64"/>
      <c r="JAT2" s="64"/>
      <c r="JAU2" s="64"/>
      <c r="JAV2" s="64"/>
      <c r="JAW2" s="64"/>
      <c r="JAX2" s="64"/>
      <c r="JAY2" s="64"/>
      <c r="JAZ2" s="64"/>
      <c r="JBA2" s="64"/>
      <c r="JBB2" s="64"/>
      <c r="JBC2" s="64"/>
      <c r="JBD2" s="64"/>
      <c r="JBE2" s="64"/>
      <c r="JBF2" s="64"/>
      <c r="JBG2" s="64"/>
      <c r="JBH2" s="64"/>
      <c r="JBI2" s="64"/>
      <c r="JBJ2" s="64"/>
      <c r="JBK2" s="64"/>
      <c r="JBL2" s="64"/>
      <c r="JBM2" s="64"/>
      <c r="JBN2" s="64"/>
      <c r="JBO2" s="64"/>
      <c r="JBP2" s="64"/>
      <c r="JBQ2" s="64"/>
      <c r="JBR2" s="64"/>
      <c r="JBS2" s="64"/>
      <c r="JBT2" s="64"/>
      <c r="JBU2" s="64"/>
      <c r="JBV2" s="64"/>
      <c r="JBW2" s="64"/>
      <c r="JBX2" s="64"/>
      <c r="JBY2" s="64"/>
      <c r="JBZ2" s="64"/>
      <c r="JCA2" s="64"/>
      <c r="JCB2" s="64"/>
      <c r="JCC2" s="64"/>
      <c r="JCD2" s="64"/>
      <c r="JCE2" s="64"/>
      <c r="JCF2" s="64"/>
      <c r="JCG2" s="64"/>
      <c r="JCH2" s="64"/>
      <c r="JCI2" s="64"/>
      <c r="JCJ2" s="64"/>
      <c r="JCK2" s="64"/>
      <c r="JCL2" s="64"/>
      <c r="JCM2" s="64"/>
      <c r="JCN2" s="64"/>
      <c r="JCO2" s="64"/>
      <c r="JCP2" s="64"/>
      <c r="JCQ2" s="64"/>
      <c r="JCR2" s="64"/>
      <c r="JCS2" s="64"/>
      <c r="JCT2" s="64"/>
      <c r="JCU2" s="64"/>
      <c r="JCV2" s="64"/>
      <c r="JCW2" s="64"/>
      <c r="JCX2" s="64"/>
      <c r="JCY2" s="64"/>
      <c r="JCZ2" s="64"/>
      <c r="JDA2" s="64"/>
      <c r="JDB2" s="64"/>
      <c r="JDC2" s="64"/>
      <c r="JDD2" s="64"/>
      <c r="JDE2" s="64"/>
      <c r="JDF2" s="64"/>
      <c r="JDG2" s="64"/>
      <c r="JDH2" s="64"/>
      <c r="JDI2" s="64"/>
      <c r="JDJ2" s="64"/>
      <c r="JDK2" s="64"/>
      <c r="JDL2" s="64"/>
      <c r="JDM2" s="64"/>
      <c r="JDN2" s="64"/>
      <c r="JDO2" s="64"/>
      <c r="JDP2" s="64"/>
      <c r="JDQ2" s="64"/>
      <c r="JDR2" s="64"/>
      <c r="JDS2" s="64"/>
      <c r="JDT2" s="64"/>
      <c r="JDU2" s="64"/>
      <c r="JDV2" s="64"/>
      <c r="JDW2" s="64"/>
      <c r="JDX2" s="64"/>
      <c r="JDY2" s="64"/>
      <c r="JDZ2" s="64"/>
      <c r="JEA2" s="64"/>
      <c r="JEB2" s="64"/>
      <c r="JEC2" s="64"/>
      <c r="JED2" s="64"/>
      <c r="JEE2" s="64"/>
      <c r="JEF2" s="64"/>
      <c r="JEG2" s="64"/>
      <c r="JEH2" s="64"/>
      <c r="JEI2" s="64"/>
      <c r="JEJ2" s="64"/>
      <c r="JEK2" s="64"/>
      <c r="JEL2" s="64"/>
      <c r="JEM2" s="64"/>
      <c r="JEN2" s="64"/>
      <c r="JEO2" s="64"/>
      <c r="JEP2" s="64"/>
      <c r="JEQ2" s="64"/>
      <c r="JER2" s="64"/>
      <c r="JES2" s="64"/>
      <c r="JET2" s="64"/>
      <c r="JEU2" s="64"/>
      <c r="JEV2" s="64"/>
      <c r="JEW2" s="64"/>
      <c r="JEX2" s="64"/>
      <c r="JEY2" s="64"/>
      <c r="JEZ2" s="64"/>
      <c r="JFA2" s="64"/>
      <c r="JFB2" s="64"/>
      <c r="JFC2" s="64"/>
      <c r="JFD2" s="64"/>
      <c r="JFE2" s="64"/>
      <c r="JFF2" s="64"/>
      <c r="JFG2" s="64"/>
      <c r="JFH2" s="64"/>
      <c r="JFI2" s="64"/>
      <c r="JFJ2" s="64"/>
      <c r="JFK2" s="64"/>
      <c r="JFL2" s="64"/>
      <c r="JFM2" s="64"/>
      <c r="JFN2" s="64"/>
      <c r="JFO2" s="64"/>
      <c r="JFP2" s="64"/>
      <c r="JFQ2" s="64"/>
      <c r="JFR2" s="64"/>
      <c r="JFS2" s="64"/>
      <c r="JFT2" s="64"/>
      <c r="JFU2" s="64"/>
      <c r="JFV2" s="64"/>
      <c r="JFW2" s="64"/>
      <c r="JFX2" s="64"/>
      <c r="JFY2" s="64"/>
      <c r="JFZ2" s="64"/>
      <c r="JGA2" s="64"/>
      <c r="JGB2" s="64"/>
      <c r="JGC2" s="64"/>
      <c r="JGD2" s="64"/>
      <c r="JGE2" s="64"/>
      <c r="JGF2" s="64"/>
      <c r="JGG2" s="64"/>
      <c r="JGH2" s="64"/>
      <c r="JGI2" s="64"/>
      <c r="JGJ2" s="64"/>
      <c r="JGK2" s="64"/>
      <c r="JGL2" s="64"/>
      <c r="JGM2" s="64"/>
      <c r="JGN2" s="64"/>
      <c r="JGO2" s="64"/>
      <c r="JGP2" s="64"/>
      <c r="JGQ2" s="64"/>
      <c r="JGR2" s="64"/>
      <c r="JGS2" s="64"/>
      <c r="JGT2" s="64"/>
      <c r="JGU2" s="64"/>
      <c r="JGV2" s="64"/>
      <c r="JGW2" s="64"/>
      <c r="JGX2" s="64"/>
      <c r="JGY2" s="64"/>
      <c r="JGZ2" s="64"/>
      <c r="JHA2" s="64"/>
      <c r="JHB2" s="64"/>
      <c r="JHC2" s="64"/>
      <c r="JHD2" s="64"/>
      <c r="JHE2" s="64"/>
      <c r="JHF2" s="64"/>
      <c r="JHG2" s="64"/>
      <c r="JHH2" s="64"/>
      <c r="JHI2" s="64"/>
      <c r="JHJ2" s="64"/>
      <c r="JHK2" s="64"/>
      <c r="JHL2" s="64"/>
      <c r="JHM2" s="64"/>
      <c r="JHN2" s="64"/>
      <c r="JHO2" s="64"/>
      <c r="JHP2" s="64"/>
      <c r="JHQ2" s="64"/>
      <c r="JHR2" s="64"/>
      <c r="JHS2" s="64"/>
      <c r="JHT2" s="64"/>
      <c r="JHU2" s="64"/>
      <c r="JHV2" s="64"/>
      <c r="JHW2" s="64"/>
      <c r="JHX2" s="64"/>
      <c r="JHY2" s="64"/>
      <c r="JHZ2" s="64"/>
      <c r="JIA2" s="64"/>
      <c r="JIB2" s="64"/>
      <c r="JIC2" s="64"/>
      <c r="JID2" s="64"/>
      <c r="JIE2" s="64"/>
      <c r="JIF2" s="64"/>
      <c r="JIG2" s="64"/>
      <c r="JIH2" s="64"/>
      <c r="JII2" s="64"/>
      <c r="JIJ2" s="64"/>
      <c r="JIK2" s="64"/>
      <c r="JIL2" s="64"/>
      <c r="JIM2" s="64"/>
      <c r="JIN2" s="64"/>
      <c r="JIO2" s="64"/>
      <c r="JIP2" s="64"/>
      <c r="JIQ2" s="64"/>
      <c r="JIR2" s="64"/>
      <c r="JIS2" s="64"/>
      <c r="JIT2" s="64"/>
      <c r="JIU2" s="64"/>
      <c r="JIV2" s="64"/>
      <c r="JIW2" s="64"/>
      <c r="JIX2" s="64"/>
      <c r="JIY2" s="64"/>
      <c r="JIZ2" s="64"/>
      <c r="JJA2" s="64"/>
      <c r="JJB2" s="64"/>
      <c r="JJC2" s="64"/>
      <c r="JJD2" s="64"/>
      <c r="JJE2" s="64"/>
      <c r="JJF2" s="64"/>
      <c r="JJG2" s="64"/>
      <c r="JJH2" s="64"/>
      <c r="JJI2" s="64"/>
      <c r="JJJ2" s="64"/>
      <c r="JJK2" s="64"/>
      <c r="JJL2" s="64"/>
      <c r="JJM2" s="64"/>
      <c r="JJN2" s="64"/>
      <c r="JJO2" s="64"/>
      <c r="JJP2" s="64"/>
      <c r="JJQ2" s="64"/>
      <c r="JJR2" s="64"/>
      <c r="JJS2" s="64"/>
      <c r="JJT2" s="64"/>
      <c r="JJU2" s="64"/>
      <c r="JJV2" s="64"/>
      <c r="JJW2" s="64"/>
      <c r="JJX2" s="64"/>
      <c r="JJY2" s="64"/>
      <c r="JJZ2" s="64"/>
      <c r="JKA2" s="64"/>
      <c r="JKB2" s="64"/>
      <c r="JKC2" s="64"/>
      <c r="JKD2" s="64"/>
      <c r="JKE2" s="64"/>
      <c r="JKF2" s="64"/>
      <c r="JKG2" s="64"/>
      <c r="JKH2" s="64"/>
      <c r="JKI2" s="64"/>
      <c r="JKJ2" s="64"/>
      <c r="JKK2" s="64"/>
      <c r="JKL2" s="64"/>
      <c r="JKM2" s="64"/>
      <c r="JKN2" s="64"/>
      <c r="JKO2" s="64"/>
      <c r="JKP2" s="64"/>
      <c r="JKQ2" s="64"/>
      <c r="JKR2" s="64"/>
      <c r="JKS2" s="64"/>
      <c r="JKT2" s="64"/>
      <c r="JKU2" s="64"/>
      <c r="JKV2" s="64"/>
      <c r="JKW2" s="64"/>
      <c r="JKX2" s="64"/>
      <c r="JKY2" s="64"/>
      <c r="JKZ2" s="64"/>
      <c r="JLA2" s="64"/>
      <c r="JLB2" s="64"/>
      <c r="JLC2" s="64"/>
      <c r="JLD2" s="64"/>
      <c r="JLE2" s="64"/>
      <c r="JLF2" s="64"/>
      <c r="JLG2" s="64"/>
      <c r="JLH2" s="64"/>
      <c r="JLI2" s="64"/>
      <c r="JLJ2" s="64"/>
      <c r="JLK2" s="64"/>
      <c r="JLL2" s="64"/>
      <c r="JLM2" s="64"/>
      <c r="JLN2" s="64"/>
      <c r="JLO2" s="64"/>
      <c r="JLP2" s="64"/>
      <c r="JLQ2" s="64"/>
      <c r="JLR2" s="64"/>
      <c r="JLS2" s="64"/>
      <c r="JLT2" s="64"/>
      <c r="JLU2" s="64"/>
      <c r="JLV2" s="64"/>
      <c r="JLW2" s="64"/>
      <c r="JLX2" s="64"/>
      <c r="JLY2" s="64"/>
      <c r="JLZ2" s="64"/>
      <c r="JMA2" s="64"/>
      <c r="JMB2" s="64"/>
      <c r="JMC2" s="64"/>
      <c r="JMD2" s="64"/>
      <c r="JME2" s="64"/>
      <c r="JMF2" s="64"/>
      <c r="JMG2" s="64"/>
      <c r="JMH2" s="64"/>
      <c r="JMI2" s="64"/>
      <c r="JMJ2" s="64"/>
      <c r="JMK2" s="64"/>
      <c r="JML2" s="64"/>
      <c r="JMM2" s="64"/>
      <c r="JMN2" s="64"/>
      <c r="JMO2" s="64"/>
      <c r="JMP2" s="64"/>
      <c r="JMQ2" s="64"/>
      <c r="JMR2" s="64"/>
      <c r="JMS2" s="64"/>
      <c r="JMT2" s="64"/>
      <c r="JMU2" s="64"/>
      <c r="JMV2" s="64"/>
      <c r="JMW2" s="64"/>
      <c r="JMX2" s="64"/>
      <c r="JMY2" s="64"/>
      <c r="JMZ2" s="64"/>
      <c r="JNA2" s="64"/>
      <c r="JNB2" s="64"/>
      <c r="JNC2" s="64"/>
      <c r="JND2" s="64"/>
      <c r="JNE2" s="64"/>
      <c r="JNF2" s="64"/>
      <c r="JNG2" s="64"/>
      <c r="JNH2" s="64"/>
      <c r="JNI2" s="64"/>
      <c r="JNJ2" s="64"/>
      <c r="JNK2" s="64"/>
      <c r="JNL2" s="64"/>
      <c r="JNM2" s="64"/>
      <c r="JNN2" s="64"/>
      <c r="JNO2" s="64"/>
      <c r="JNP2" s="64"/>
      <c r="JNQ2" s="64"/>
      <c r="JNR2" s="64"/>
      <c r="JNS2" s="64"/>
      <c r="JNT2" s="64"/>
      <c r="JNU2" s="64"/>
      <c r="JNV2" s="64"/>
      <c r="JNW2" s="64"/>
      <c r="JNX2" s="64"/>
      <c r="JNY2" s="64"/>
      <c r="JNZ2" s="64"/>
      <c r="JOA2" s="64"/>
      <c r="JOB2" s="64"/>
      <c r="JOC2" s="64"/>
      <c r="JOD2" s="64"/>
      <c r="JOE2" s="64"/>
      <c r="JOF2" s="64"/>
      <c r="JOG2" s="64"/>
      <c r="JOH2" s="64"/>
      <c r="JOI2" s="64"/>
      <c r="JOJ2" s="64"/>
      <c r="JOK2" s="64"/>
      <c r="JOL2" s="64"/>
      <c r="JOM2" s="64"/>
      <c r="JON2" s="64"/>
      <c r="JOO2" s="64"/>
      <c r="JOP2" s="64"/>
      <c r="JOQ2" s="64"/>
      <c r="JOR2" s="64"/>
      <c r="JOS2" s="64"/>
      <c r="JOT2" s="64"/>
      <c r="JOU2" s="64"/>
      <c r="JOV2" s="64"/>
      <c r="JOW2" s="64"/>
      <c r="JOX2" s="64"/>
      <c r="JOY2" s="64"/>
      <c r="JOZ2" s="64"/>
      <c r="JPA2" s="64"/>
      <c r="JPB2" s="64"/>
      <c r="JPC2" s="64"/>
      <c r="JPD2" s="64"/>
      <c r="JPE2" s="64"/>
      <c r="JPF2" s="64"/>
      <c r="JPG2" s="64"/>
      <c r="JPH2" s="64"/>
      <c r="JPI2" s="64"/>
      <c r="JPJ2" s="64"/>
      <c r="JPK2" s="64"/>
      <c r="JPL2" s="64"/>
      <c r="JPM2" s="64"/>
      <c r="JPN2" s="64"/>
      <c r="JPO2" s="64"/>
      <c r="JPP2" s="64"/>
      <c r="JPQ2" s="64"/>
      <c r="JPR2" s="64"/>
      <c r="JPS2" s="64"/>
      <c r="JPT2" s="64"/>
      <c r="JPU2" s="64"/>
      <c r="JPV2" s="64"/>
      <c r="JPW2" s="64"/>
      <c r="JPX2" s="64"/>
      <c r="JPY2" s="64"/>
      <c r="JPZ2" s="64"/>
      <c r="JQA2" s="64"/>
      <c r="JQB2" s="64"/>
      <c r="JQC2" s="64"/>
      <c r="JQD2" s="64"/>
      <c r="JQE2" s="64"/>
      <c r="JQF2" s="64"/>
      <c r="JQG2" s="64"/>
      <c r="JQH2" s="64"/>
      <c r="JQI2" s="64"/>
      <c r="JQJ2" s="64"/>
      <c r="JQK2" s="64"/>
      <c r="JQL2" s="64"/>
      <c r="JQM2" s="64"/>
      <c r="JQN2" s="64"/>
      <c r="JQO2" s="64"/>
      <c r="JQP2" s="64"/>
      <c r="JQQ2" s="64"/>
      <c r="JQR2" s="64"/>
      <c r="JQS2" s="64"/>
      <c r="JQT2" s="64"/>
      <c r="JQU2" s="64"/>
      <c r="JQV2" s="64"/>
      <c r="JQW2" s="64"/>
      <c r="JQX2" s="64"/>
      <c r="JQY2" s="64"/>
      <c r="JQZ2" s="64"/>
      <c r="JRA2" s="64"/>
      <c r="JRB2" s="64"/>
      <c r="JRC2" s="64"/>
      <c r="JRD2" s="64"/>
      <c r="JRE2" s="64"/>
      <c r="JRF2" s="64"/>
      <c r="JRG2" s="64"/>
      <c r="JRH2" s="64"/>
      <c r="JRI2" s="64"/>
      <c r="JRJ2" s="64"/>
      <c r="JRK2" s="64"/>
      <c r="JRL2" s="64"/>
      <c r="JRM2" s="64"/>
      <c r="JRN2" s="64"/>
      <c r="JRO2" s="64"/>
      <c r="JRP2" s="64"/>
      <c r="JRQ2" s="64"/>
      <c r="JRR2" s="64"/>
      <c r="JRS2" s="64"/>
      <c r="JRT2" s="64"/>
      <c r="JRU2" s="64"/>
      <c r="JRV2" s="64"/>
      <c r="JRW2" s="64"/>
      <c r="JRX2" s="64"/>
      <c r="JRY2" s="64"/>
      <c r="JRZ2" s="64"/>
      <c r="JSA2" s="64"/>
      <c r="JSB2" s="64"/>
      <c r="JSC2" s="64"/>
      <c r="JSD2" s="64"/>
      <c r="JSE2" s="64"/>
      <c r="JSF2" s="64"/>
      <c r="JSG2" s="64"/>
      <c r="JSH2" s="64"/>
      <c r="JSI2" s="64"/>
      <c r="JSJ2" s="64"/>
      <c r="JSK2" s="64"/>
      <c r="JSL2" s="64"/>
      <c r="JSM2" s="64"/>
      <c r="JSN2" s="64"/>
      <c r="JSO2" s="64"/>
      <c r="JSP2" s="64"/>
      <c r="JSQ2" s="64"/>
      <c r="JSR2" s="64"/>
      <c r="JSS2" s="64"/>
      <c r="JST2" s="64"/>
      <c r="JSU2" s="64"/>
      <c r="JSV2" s="64"/>
      <c r="JSW2" s="64"/>
      <c r="JSX2" s="64"/>
      <c r="JSY2" s="64"/>
      <c r="JSZ2" s="64"/>
      <c r="JTA2" s="64"/>
      <c r="JTB2" s="64"/>
      <c r="JTC2" s="64"/>
      <c r="JTD2" s="64"/>
      <c r="JTE2" s="64"/>
      <c r="JTF2" s="64"/>
      <c r="JTG2" s="64"/>
      <c r="JTH2" s="64"/>
      <c r="JTI2" s="64"/>
      <c r="JTJ2" s="64"/>
      <c r="JTK2" s="64"/>
      <c r="JTL2" s="64"/>
      <c r="JTM2" s="64"/>
      <c r="JTN2" s="64"/>
      <c r="JTO2" s="64"/>
      <c r="JTP2" s="64"/>
      <c r="JTQ2" s="64"/>
      <c r="JTR2" s="64"/>
      <c r="JTS2" s="64"/>
      <c r="JTT2" s="64"/>
      <c r="JTU2" s="64"/>
      <c r="JTV2" s="64"/>
      <c r="JTW2" s="64"/>
      <c r="JTX2" s="64"/>
      <c r="JTY2" s="64"/>
      <c r="JTZ2" s="64"/>
      <c r="JUA2" s="64"/>
      <c r="JUB2" s="64"/>
      <c r="JUC2" s="64"/>
      <c r="JUD2" s="64"/>
      <c r="JUE2" s="64"/>
      <c r="JUF2" s="64"/>
      <c r="JUG2" s="64"/>
      <c r="JUH2" s="64"/>
      <c r="JUI2" s="64"/>
      <c r="JUJ2" s="64"/>
      <c r="JUK2" s="64"/>
      <c r="JUL2" s="64"/>
      <c r="JUM2" s="64"/>
      <c r="JUN2" s="64"/>
      <c r="JUO2" s="64"/>
      <c r="JUP2" s="64"/>
      <c r="JUQ2" s="64"/>
      <c r="JUR2" s="64"/>
      <c r="JUS2" s="64"/>
      <c r="JUT2" s="64"/>
      <c r="JUU2" s="64"/>
      <c r="JUV2" s="64"/>
      <c r="JUW2" s="64"/>
      <c r="JUX2" s="64"/>
      <c r="JUY2" s="64"/>
      <c r="JUZ2" s="64"/>
      <c r="JVA2" s="64"/>
      <c r="JVB2" s="64"/>
      <c r="JVC2" s="64"/>
      <c r="JVD2" s="64"/>
      <c r="JVE2" s="64"/>
      <c r="JVF2" s="64"/>
      <c r="JVG2" s="64"/>
      <c r="JVH2" s="64"/>
      <c r="JVI2" s="64"/>
      <c r="JVJ2" s="64"/>
      <c r="JVK2" s="64"/>
      <c r="JVL2" s="64"/>
      <c r="JVM2" s="64"/>
      <c r="JVN2" s="64"/>
      <c r="JVO2" s="64"/>
      <c r="JVP2" s="64"/>
      <c r="JVQ2" s="64"/>
      <c r="JVR2" s="64"/>
      <c r="JVS2" s="64"/>
      <c r="JVT2" s="64"/>
      <c r="JVU2" s="64"/>
      <c r="JVV2" s="64"/>
      <c r="JVW2" s="64"/>
      <c r="JVX2" s="64"/>
      <c r="JVY2" s="64"/>
      <c r="JVZ2" s="64"/>
      <c r="JWA2" s="64"/>
      <c r="JWB2" s="64"/>
      <c r="JWC2" s="64"/>
      <c r="JWD2" s="64"/>
      <c r="JWE2" s="64"/>
      <c r="JWF2" s="64"/>
      <c r="JWG2" s="64"/>
      <c r="JWH2" s="64"/>
      <c r="JWI2" s="64"/>
      <c r="JWJ2" s="64"/>
      <c r="JWK2" s="64"/>
      <c r="JWL2" s="64"/>
      <c r="JWM2" s="64"/>
      <c r="JWN2" s="64"/>
      <c r="JWO2" s="64"/>
      <c r="JWP2" s="64"/>
      <c r="JWQ2" s="64"/>
      <c r="JWR2" s="64"/>
      <c r="JWS2" s="64"/>
      <c r="JWT2" s="64"/>
      <c r="JWU2" s="64"/>
      <c r="JWV2" s="64"/>
      <c r="JWW2" s="64"/>
      <c r="JWX2" s="64"/>
      <c r="JWY2" s="64"/>
      <c r="JWZ2" s="64"/>
      <c r="JXA2" s="64"/>
      <c r="JXB2" s="64"/>
      <c r="JXC2" s="64"/>
      <c r="JXD2" s="64"/>
      <c r="JXE2" s="64"/>
      <c r="JXF2" s="64"/>
      <c r="JXG2" s="64"/>
      <c r="JXH2" s="64"/>
      <c r="JXI2" s="64"/>
      <c r="JXJ2" s="64"/>
      <c r="JXK2" s="64"/>
      <c r="JXL2" s="64"/>
      <c r="JXM2" s="64"/>
      <c r="JXN2" s="64"/>
      <c r="JXO2" s="64"/>
      <c r="JXP2" s="64"/>
      <c r="JXQ2" s="64"/>
      <c r="JXR2" s="64"/>
      <c r="JXS2" s="64"/>
      <c r="JXT2" s="64"/>
      <c r="JXU2" s="64"/>
      <c r="JXV2" s="64"/>
      <c r="JXW2" s="64"/>
      <c r="JXX2" s="64"/>
      <c r="JXY2" s="64"/>
      <c r="JXZ2" s="64"/>
      <c r="JYA2" s="64"/>
      <c r="JYB2" s="64"/>
      <c r="JYC2" s="64"/>
      <c r="JYD2" s="64"/>
      <c r="JYE2" s="64"/>
      <c r="JYF2" s="64"/>
      <c r="JYG2" s="64"/>
      <c r="JYH2" s="64"/>
      <c r="JYI2" s="64"/>
      <c r="JYJ2" s="64"/>
      <c r="JYK2" s="64"/>
      <c r="JYL2" s="64"/>
      <c r="JYM2" s="64"/>
      <c r="JYN2" s="64"/>
      <c r="JYO2" s="64"/>
      <c r="JYP2" s="64"/>
      <c r="JYQ2" s="64"/>
      <c r="JYR2" s="64"/>
      <c r="JYS2" s="64"/>
      <c r="JYT2" s="64"/>
      <c r="JYU2" s="64"/>
      <c r="JYV2" s="64"/>
      <c r="JYW2" s="64"/>
      <c r="JYX2" s="64"/>
      <c r="JYY2" s="64"/>
      <c r="JYZ2" s="64"/>
      <c r="JZA2" s="64"/>
      <c r="JZB2" s="64"/>
      <c r="JZC2" s="64"/>
      <c r="JZD2" s="64"/>
      <c r="JZE2" s="64"/>
      <c r="JZF2" s="64"/>
      <c r="JZG2" s="64"/>
      <c r="JZH2" s="64"/>
      <c r="JZI2" s="64"/>
      <c r="JZJ2" s="64"/>
      <c r="JZK2" s="64"/>
      <c r="JZL2" s="64"/>
      <c r="JZM2" s="64"/>
      <c r="JZN2" s="64"/>
      <c r="JZO2" s="64"/>
      <c r="JZP2" s="64"/>
      <c r="JZQ2" s="64"/>
      <c r="JZR2" s="64"/>
      <c r="JZS2" s="64"/>
      <c r="JZT2" s="64"/>
      <c r="JZU2" s="64"/>
      <c r="JZV2" s="64"/>
      <c r="JZW2" s="64"/>
      <c r="JZX2" s="64"/>
      <c r="JZY2" s="64"/>
      <c r="JZZ2" s="64"/>
      <c r="KAA2" s="64"/>
      <c r="KAB2" s="64"/>
      <c r="KAC2" s="64"/>
      <c r="KAD2" s="64"/>
      <c r="KAE2" s="64"/>
      <c r="KAF2" s="64"/>
      <c r="KAG2" s="64"/>
      <c r="KAH2" s="64"/>
      <c r="KAI2" s="64"/>
      <c r="KAJ2" s="64"/>
      <c r="KAK2" s="64"/>
      <c r="KAL2" s="64"/>
      <c r="KAM2" s="64"/>
      <c r="KAN2" s="64"/>
      <c r="KAO2" s="64"/>
      <c r="KAP2" s="64"/>
      <c r="KAQ2" s="64"/>
      <c r="KAR2" s="64"/>
      <c r="KAS2" s="64"/>
      <c r="KAT2" s="64"/>
      <c r="KAU2" s="64"/>
      <c r="KAV2" s="64"/>
      <c r="KAW2" s="64"/>
      <c r="KAX2" s="64"/>
      <c r="KAY2" s="64"/>
      <c r="KAZ2" s="64"/>
      <c r="KBA2" s="64"/>
      <c r="KBB2" s="64"/>
      <c r="KBC2" s="64"/>
      <c r="KBD2" s="64"/>
      <c r="KBE2" s="64"/>
      <c r="KBF2" s="64"/>
      <c r="KBG2" s="64"/>
      <c r="KBH2" s="64"/>
      <c r="KBI2" s="64"/>
      <c r="KBJ2" s="64"/>
      <c r="KBK2" s="64"/>
      <c r="KBL2" s="64"/>
      <c r="KBM2" s="64"/>
      <c r="KBN2" s="64"/>
      <c r="KBO2" s="64"/>
      <c r="KBP2" s="64"/>
      <c r="KBQ2" s="64"/>
      <c r="KBR2" s="64"/>
      <c r="KBS2" s="64"/>
      <c r="KBT2" s="64"/>
      <c r="KBU2" s="64"/>
      <c r="KBV2" s="64"/>
      <c r="KBW2" s="64"/>
      <c r="KBX2" s="64"/>
      <c r="KBY2" s="64"/>
      <c r="KBZ2" s="64"/>
      <c r="KCA2" s="64"/>
      <c r="KCB2" s="64"/>
      <c r="KCC2" s="64"/>
      <c r="KCD2" s="64"/>
      <c r="KCE2" s="64"/>
      <c r="KCF2" s="64"/>
      <c r="KCG2" s="64"/>
      <c r="KCH2" s="64"/>
      <c r="KCI2" s="64"/>
      <c r="KCJ2" s="64"/>
      <c r="KCK2" s="64"/>
      <c r="KCL2" s="64"/>
      <c r="KCM2" s="64"/>
      <c r="KCN2" s="64"/>
      <c r="KCO2" s="64"/>
      <c r="KCP2" s="64"/>
      <c r="KCQ2" s="64"/>
      <c r="KCR2" s="64"/>
      <c r="KCS2" s="64"/>
      <c r="KCT2" s="64"/>
      <c r="KCU2" s="64"/>
      <c r="KCV2" s="64"/>
      <c r="KCW2" s="64"/>
      <c r="KCX2" s="64"/>
      <c r="KCY2" s="64"/>
      <c r="KCZ2" s="64"/>
      <c r="KDA2" s="64"/>
      <c r="KDB2" s="64"/>
      <c r="KDC2" s="64"/>
      <c r="KDD2" s="64"/>
      <c r="KDE2" s="64"/>
      <c r="KDF2" s="64"/>
      <c r="KDG2" s="64"/>
      <c r="KDH2" s="64"/>
      <c r="KDI2" s="64"/>
      <c r="KDJ2" s="64"/>
      <c r="KDK2" s="64"/>
      <c r="KDL2" s="64"/>
      <c r="KDM2" s="64"/>
      <c r="KDN2" s="64"/>
      <c r="KDO2" s="64"/>
      <c r="KDP2" s="64"/>
      <c r="KDQ2" s="64"/>
      <c r="KDR2" s="64"/>
      <c r="KDS2" s="64"/>
      <c r="KDT2" s="64"/>
      <c r="KDU2" s="64"/>
      <c r="KDV2" s="64"/>
      <c r="KDW2" s="64"/>
      <c r="KDX2" s="64"/>
      <c r="KDY2" s="64"/>
      <c r="KDZ2" s="64"/>
      <c r="KEA2" s="64"/>
      <c r="KEB2" s="64"/>
      <c r="KEC2" s="64"/>
      <c r="KED2" s="64"/>
      <c r="KEE2" s="64"/>
      <c r="KEF2" s="64"/>
      <c r="KEG2" s="64"/>
      <c r="KEH2" s="64"/>
      <c r="KEI2" s="64"/>
      <c r="KEJ2" s="64"/>
      <c r="KEK2" s="64"/>
      <c r="KEL2" s="64"/>
      <c r="KEM2" s="64"/>
      <c r="KEN2" s="64"/>
      <c r="KEO2" s="64"/>
      <c r="KEP2" s="64"/>
      <c r="KEQ2" s="64"/>
      <c r="KER2" s="64"/>
      <c r="KES2" s="64"/>
      <c r="KET2" s="64"/>
      <c r="KEU2" s="64"/>
      <c r="KEV2" s="64"/>
      <c r="KEW2" s="64"/>
      <c r="KEX2" s="64"/>
      <c r="KEY2" s="64"/>
      <c r="KEZ2" s="64"/>
      <c r="KFA2" s="64"/>
      <c r="KFB2" s="64"/>
      <c r="KFC2" s="64"/>
      <c r="KFD2" s="64"/>
      <c r="KFE2" s="64"/>
      <c r="KFF2" s="64"/>
      <c r="KFG2" s="64"/>
      <c r="KFH2" s="64"/>
      <c r="KFI2" s="64"/>
      <c r="KFJ2" s="64"/>
      <c r="KFK2" s="64"/>
      <c r="KFL2" s="64"/>
      <c r="KFM2" s="64"/>
      <c r="KFN2" s="64"/>
      <c r="KFO2" s="64"/>
      <c r="KFP2" s="64"/>
      <c r="KFQ2" s="64"/>
      <c r="KFR2" s="64"/>
      <c r="KFS2" s="64"/>
      <c r="KFT2" s="64"/>
      <c r="KFU2" s="64"/>
      <c r="KFV2" s="64"/>
      <c r="KFW2" s="64"/>
      <c r="KFX2" s="64"/>
      <c r="KFY2" s="64"/>
      <c r="KFZ2" s="64"/>
      <c r="KGA2" s="64"/>
      <c r="KGB2" s="64"/>
      <c r="KGC2" s="64"/>
      <c r="KGD2" s="64"/>
      <c r="KGE2" s="64"/>
      <c r="KGF2" s="64"/>
      <c r="KGG2" s="64"/>
      <c r="KGH2" s="64"/>
      <c r="KGI2" s="64"/>
      <c r="KGJ2" s="64"/>
      <c r="KGK2" s="64"/>
      <c r="KGL2" s="64"/>
      <c r="KGM2" s="64"/>
      <c r="KGN2" s="64"/>
      <c r="KGO2" s="64"/>
      <c r="KGP2" s="64"/>
      <c r="KGQ2" s="64"/>
      <c r="KGR2" s="64"/>
      <c r="KGS2" s="64"/>
      <c r="KGT2" s="64"/>
      <c r="KGU2" s="64"/>
      <c r="KGV2" s="64"/>
      <c r="KGW2" s="64"/>
      <c r="KGX2" s="64"/>
      <c r="KGY2" s="64"/>
      <c r="KGZ2" s="64"/>
      <c r="KHA2" s="64"/>
      <c r="KHB2" s="64"/>
      <c r="KHC2" s="64"/>
      <c r="KHD2" s="64"/>
      <c r="KHE2" s="64"/>
      <c r="KHF2" s="64"/>
      <c r="KHG2" s="64"/>
      <c r="KHH2" s="64"/>
      <c r="KHI2" s="64"/>
      <c r="KHJ2" s="64"/>
      <c r="KHK2" s="64"/>
      <c r="KHL2" s="64"/>
      <c r="KHM2" s="64"/>
      <c r="KHN2" s="64"/>
      <c r="KHO2" s="64"/>
      <c r="KHP2" s="64"/>
      <c r="KHQ2" s="64"/>
      <c r="KHR2" s="64"/>
      <c r="KHS2" s="64"/>
      <c r="KHT2" s="64"/>
      <c r="KHU2" s="64"/>
      <c r="KHV2" s="64"/>
      <c r="KHW2" s="64"/>
      <c r="KHX2" s="64"/>
      <c r="KHY2" s="64"/>
      <c r="KHZ2" s="64"/>
      <c r="KIA2" s="64"/>
      <c r="KIB2" s="64"/>
      <c r="KIC2" s="64"/>
      <c r="KID2" s="64"/>
      <c r="KIE2" s="64"/>
      <c r="KIF2" s="64"/>
      <c r="KIG2" s="64"/>
      <c r="KIH2" s="64"/>
      <c r="KII2" s="64"/>
      <c r="KIJ2" s="64"/>
      <c r="KIK2" s="64"/>
      <c r="KIL2" s="64"/>
      <c r="KIM2" s="64"/>
      <c r="KIN2" s="64"/>
      <c r="KIO2" s="64"/>
      <c r="KIP2" s="64"/>
      <c r="KIQ2" s="64"/>
      <c r="KIR2" s="64"/>
      <c r="KIS2" s="64"/>
      <c r="KIT2" s="64"/>
      <c r="KIU2" s="64"/>
      <c r="KIV2" s="64"/>
      <c r="KIW2" s="64"/>
      <c r="KIX2" s="64"/>
      <c r="KIY2" s="64"/>
      <c r="KIZ2" s="64"/>
      <c r="KJA2" s="64"/>
      <c r="KJB2" s="64"/>
      <c r="KJC2" s="64"/>
      <c r="KJD2" s="64"/>
      <c r="KJE2" s="64"/>
      <c r="KJF2" s="64"/>
      <c r="KJG2" s="64"/>
      <c r="KJH2" s="64"/>
      <c r="KJI2" s="64"/>
      <c r="KJJ2" s="64"/>
      <c r="KJK2" s="64"/>
      <c r="KJL2" s="64"/>
      <c r="KJM2" s="64"/>
      <c r="KJN2" s="64"/>
      <c r="KJO2" s="64"/>
      <c r="KJP2" s="64"/>
      <c r="KJQ2" s="64"/>
      <c r="KJR2" s="64"/>
      <c r="KJS2" s="64"/>
      <c r="KJT2" s="64"/>
      <c r="KJU2" s="64"/>
      <c r="KJV2" s="64"/>
      <c r="KJW2" s="64"/>
      <c r="KJX2" s="64"/>
      <c r="KJY2" s="64"/>
      <c r="KJZ2" s="64"/>
      <c r="KKA2" s="64"/>
      <c r="KKB2" s="64"/>
      <c r="KKC2" s="64"/>
      <c r="KKD2" s="64"/>
      <c r="KKE2" s="64"/>
      <c r="KKF2" s="64"/>
      <c r="KKG2" s="64"/>
      <c r="KKH2" s="64"/>
      <c r="KKI2" s="64"/>
      <c r="KKJ2" s="64"/>
      <c r="KKK2" s="64"/>
      <c r="KKL2" s="64"/>
      <c r="KKM2" s="64"/>
      <c r="KKN2" s="64"/>
      <c r="KKO2" s="64"/>
      <c r="KKP2" s="64"/>
      <c r="KKQ2" s="64"/>
      <c r="KKR2" s="64"/>
      <c r="KKS2" s="64"/>
      <c r="KKT2" s="64"/>
      <c r="KKU2" s="64"/>
      <c r="KKV2" s="64"/>
      <c r="KKW2" s="64"/>
      <c r="KKX2" s="64"/>
      <c r="KKY2" s="64"/>
      <c r="KKZ2" s="64"/>
      <c r="KLA2" s="64"/>
      <c r="KLB2" s="64"/>
      <c r="KLC2" s="64"/>
      <c r="KLD2" s="64"/>
      <c r="KLE2" s="64"/>
      <c r="KLF2" s="64"/>
      <c r="KLG2" s="64"/>
      <c r="KLH2" s="64"/>
      <c r="KLI2" s="64"/>
      <c r="KLJ2" s="64"/>
      <c r="KLK2" s="64"/>
      <c r="KLL2" s="64"/>
      <c r="KLM2" s="64"/>
      <c r="KLN2" s="64"/>
      <c r="KLO2" s="64"/>
      <c r="KLP2" s="64"/>
      <c r="KLQ2" s="64"/>
      <c r="KLR2" s="64"/>
      <c r="KLS2" s="64"/>
      <c r="KLT2" s="64"/>
      <c r="KLU2" s="64"/>
      <c r="KLV2" s="64"/>
      <c r="KLW2" s="64"/>
      <c r="KLX2" s="64"/>
      <c r="KLY2" s="64"/>
      <c r="KLZ2" s="64"/>
      <c r="KMA2" s="64"/>
      <c r="KMB2" s="64"/>
      <c r="KMC2" s="64"/>
      <c r="KMD2" s="64"/>
      <c r="KME2" s="64"/>
      <c r="KMF2" s="64"/>
      <c r="KMG2" s="64"/>
      <c r="KMH2" s="64"/>
      <c r="KMI2" s="64"/>
      <c r="KMJ2" s="64"/>
      <c r="KMK2" s="64"/>
      <c r="KML2" s="64"/>
      <c r="KMM2" s="64"/>
      <c r="KMN2" s="64"/>
      <c r="KMO2" s="64"/>
      <c r="KMP2" s="64"/>
      <c r="KMQ2" s="64"/>
      <c r="KMR2" s="64"/>
      <c r="KMS2" s="64"/>
      <c r="KMT2" s="64"/>
      <c r="KMU2" s="64"/>
      <c r="KMV2" s="64"/>
      <c r="KMW2" s="64"/>
      <c r="KMX2" s="64"/>
      <c r="KMY2" s="64"/>
      <c r="KMZ2" s="64"/>
      <c r="KNA2" s="64"/>
      <c r="KNB2" s="64"/>
      <c r="KNC2" s="64"/>
      <c r="KND2" s="64"/>
      <c r="KNE2" s="64"/>
      <c r="KNF2" s="64"/>
      <c r="KNG2" s="64"/>
      <c r="KNH2" s="64"/>
      <c r="KNI2" s="64"/>
      <c r="KNJ2" s="64"/>
      <c r="KNK2" s="64"/>
      <c r="KNL2" s="64"/>
      <c r="KNM2" s="64"/>
      <c r="KNN2" s="64"/>
      <c r="KNO2" s="64"/>
      <c r="KNP2" s="64"/>
      <c r="KNQ2" s="64"/>
      <c r="KNR2" s="64"/>
      <c r="KNS2" s="64"/>
      <c r="KNT2" s="64"/>
      <c r="KNU2" s="64"/>
      <c r="KNV2" s="64"/>
      <c r="KNW2" s="64"/>
      <c r="KNX2" s="64"/>
      <c r="KNY2" s="64"/>
      <c r="KNZ2" s="64"/>
      <c r="KOA2" s="64"/>
      <c r="KOB2" s="64"/>
      <c r="KOC2" s="64"/>
      <c r="KOD2" s="64"/>
      <c r="KOE2" s="64"/>
      <c r="KOF2" s="64"/>
      <c r="KOG2" s="64"/>
      <c r="KOH2" s="64"/>
      <c r="KOI2" s="64"/>
      <c r="KOJ2" s="64"/>
      <c r="KOK2" s="64"/>
      <c r="KOL2" s="64"/>
      <c r="KOM2" s="64"/>
      <c r="KON2" s="64"/>
      <c r="KOO2" s="64"/>
      <c r="KOP2" s="64"/>
      <c r="KOQ2" s="64"/>
      <c r="KOR2" s="64"/>
      <c r="KOS2" s="64"/>
      <c r="KOT2" s="64"/>
      <c r="KOU2" s="64"/>
      <c r="KOV2" s="64"/>
      <c r="KOW2" s="64"/>
      <c r="KOX2" s="64"/>
      <c r="KOY2" s="64"/>
      <c r="KOZ2" s="64"/>
      <c r="KPA2" s="64"/>
      <c r="KPB2" s="64"/>
      <c r="KPC2" s="64"/>
      <c r="KPD2" s="64"/>
      <c r="KPE2" s="64"/>
      <c r="KPF2" s="64"/>
      <c r="KPG2" s="64"/>
      <c r="KPH2" s="64"/>
      <c r="KPI2" s="64"/>
      <c r="KPJ2" s="64"/>
      <c r="KPK2" s="64"/>
      <c r="KPL2" s="64"/>
      <c r="KPM2" s="64"/>
      <c r="KPN2" s="64"/>
      <c r="KPO2" s="64"/>
      <c r="KPP2" s="64"/>
      <c r="KPQ2" s="64"/>
      <c r="KPR2" s="64"/>
      <c r="KPS2" s="64"/>
      <c r="KPT2" s="64"/>
      <c r="KPU2" s="64"/>
      <c r="KPV2" s="64"/>
      <c r="KPW2" s="64"/>
      <c r="KPX2" s="64"/>
      <c r="KPY2" s="64"/>
      <c r="KPZ2" s="64"/>
      <c r="KQA2" s="64"/>
      <c r="KQB2" s="64"/>
      <c r="KQC2" s="64"/>
      <c r="KQD2" s="64"/>
      <c r="KQE2" s="64"/>
      <c r="KQF2" s="64"/>
      <c r="KQG2" s="64"/>
      <c r="KQH2" s="64"/>
      <c r="KQI2" s="64"/>
      <c r="KQJ2" s="64"/>
      <c r="KQK2" s="64"/>
      <c r="KQL2" s="64"/>
      <c r="KQM2" s="64"/>
      <c r="KQN2" s="64"/>
      <c r="KQO2" s="64"/>
      <c r="KQP2" s="64"/>
      <c r="KQQ2" s="64"/>
      <c r="KQR2" s="64"/>
      <c r="KQS2" s="64"/>
      <c r="KQT2" s="64"/>
      <c r="KQU2" s="64"/>
      <c r="KQV2" s="64"/>
      <c r="KQW2" s="64"/>
      <c r="KQX2" s="64"/>
      <c r="KQY2" s="64"/>
      <c r="KQZ2" s="64"/>
      <c r="KRA2" s="64"/>
      <c r="KRB2" s="64"/>
      <c r="KRC2" s="64"/>
      <c r="KRD2" s="64"/>
      <c r="KRE2" s="64"/>
      <c r="KRF2" s="64"/>
      <c r="KRG2" s="64"/>
      <c r="KRH2" s="64"/>
      <c r="KRI2" s="64"/>
      <c r="KRJ2" s="64"/>
      <c r="KRK2" s="64"/>
      <c r="KRL2" s="64"/>
      <c r="KRM2" s="64"/>
      <c r="KRN2" s="64"/>
      <c r="KRO2" s="64"/>
      <c r="KRP2" s="64"/>
      <c r="KRQ2" s="64"/>
      <c r="KRR2" s="64"/>
      <c r="KRS2" s="64"/>
      <c r="KRT2" s="64"/>
      <c r="KRU2" s="64"/>
      <c r="KRV2" s="64"/>
      <c r="KRW2" s="64"/>
      <c r="KRX2" s="64"/>
      <c r="KRY2" s="64"/>
      <c r="KRZ2" s="64"/>
      <c r="KSA2" s="64"/>
      <c r="KSB2" s="64"/>
      <c r="KSC2" s="64"/>
      <c r="KSD2" s="64"/>
      <c r="KSE2" s="64"/>
      <c r="KSF2" s="64"/>
      <c r="KSG2" s="64"/>
      <c r="KSH2" s="64"/>
      <c r="KSI2" s="64"/>
      <c r="KSJ2" s="64"/>
      <c r="KSK2" s="64"/>
      <c r="KSL2" s="64"/>
      <c r="KSM2" s="64"/>
      <c r="KSN2" s="64"/>
      <c r="KSO2" s="64"/>
      <c r="KSP2" s="64"/>
      <c r="KSQ2" s="64"/>
      <c r="KSR2" s="64"/>
      <c r="KSS2" s="64"/>
      <c r="KST2" s="64"/>
      <c r="KSU2" s="64"/>
      <c r="KSV2" s="64"/>
      <c r="KSW2" s="64"/>
      <c r="KSX2" s="64"/>
      <c r="KSY2" s="64"/>
      <c r="KSZ2" s="64"/>
      <c r="KTA2" s="64"/>
      <c r="KTB2" s="64"/>
      <c r="KTC2" s="64"/>
      <c r="KTD2" s="64"/>
      <c r="KTE2" s="64"/>
      <c r="KTF2" s="64"/>
      <c r="KTG2" s="64"/>
      <c r="KTH2" s="64"/>
      <c r="KTI2" s="64"/>
      <c r="KTJ2" s="64"/>
      <c r="KTK2" s="64"/>
      <c r="KTL2" s="64"/>
      <c r="KTM2" s="64"/>
      <c r="KTN2" s="64"/>
      <c r="KTO2" s="64"/>
      <c r="KTP2" s="64"/>
      <c r="KTQ2" s="64"/>
      <c r="KTR2" s="64"/>
      <c r="KTS2" s="64"/>
      <c r="KTT2" s="64"/>
      <c r="KTU2" s="64"/>
      <c r="KTV2" s="64"/>
      <c r="KTW2" s="64"/>
      <c r="KTX2" s="64"/>
      <c r="KTY2" s="64"/>
      <c r="KTZ2" s="64"/>
      <c r="KUA2" s="64"/>
      <c r="KUB2" s="64"/>
      <c r="KUC2" s="64"/>
      <c r="KUD2" s="64"/>
      <c r="KUE2" s="64"/>
      <c r="KUF2" s="64"/>
      <c r="KUG2" s="64"/>
      <c r="KUH2" s="64"/>
      <c r="KUI2" s="64"/>
      <c r="KUJ2" s="64"/>
      <c r="KUK2" s="64"/>
      <c r="KUL2" s="64"/>
      <c r="KUM2" s="64"/>
      <c r="KUN2" s="64"/>
      <c r="KUO2" s="64"/>
      <c r="KUP2" s="64"/>
      <c r="KUQ2" s="64"/>
      <c r="KUR2" s="64"/>
      <c r="KUS2" s="64"/>
      <c r="KUT2" s="64"/>
      <c r="KUU2" s="64"/>
      <c r="KUV2" s="64"/>
      <c r="KUW2" s="64"/>
      <c r="KUX2" s="64"/>
      <c r="KUY2" s="64"/>
      <c r="KUZ2" s="64"/>
      <c r="KVA2" s="64"/>
      <c r="KVB2" s="64"/>
      <c r="KVC2" s="64"/>
      <c r="KVD2" s="64"/>
      <c r="KVE2" s="64"/>
      <c r="KVF2" s="64"/>
      <c r="KVG2" s="64"/>
      <c r="KVH2" s="64"/>
      <c r="KVI2" s="64"/>
      <c r="KVJ2" s="64"/>
      <c r="KVK2" s="64"/>
      <c r="KVL2" s="64"/>
      <c r="KVM2" s="64"/>
      <c r="KVN2" s="64"/>
      <c r="KVO2" s="64"/>
      <c r="KVP2" s="64"/>
      <c r="KVQ2" s="64"/>
      <c r="KVR2" s="64"/>
      <c r="KVS2" s="64"/>
      <c r="KVT2" s="64"/>
      <c r="KVU2" s="64"/>
      <c r="KVV2" s="64"/>
      <c r="KVW2" s="64"/>
      <c r="KVX2" s="64"/>
      <c r="KVY2" s="64"/>
      <c r="KVZ2" s="64"/>
      <c r="KWA2" s="64"/>
      <c r="KWB2" s="64"/>
      <c r="KWC2" s="64"/>
      <c r="KWD2" s="64"/>
      <c r="KWE2" s="64"/>
      <c r="KWF2" s="64"/>
      <c r="KWG2" s="64"/>
      <c r="KWH2" s="64"/>
      <c r="KWI2" s="64"/>
      <c r="KWJ2" s="64"/>
      <c r="KWK2" s="64"/>
      <c r="KWL2" s="64"/>
      <c r="KWM2" s="64"/>
      <c r="KWN2" s="64"/>
      <c r="KWO2" s="64"/>
      <c r="KWP2" s="64"/>
      <c r="KWQ2" s="64"/>
      <c r="KWR2" s="64"/>
      <c r="KWS2" s="64"/>
      <c r="KWT2" s="64"/>
      <c r="KWU2" s="64"/>
      <c r="KWV2" s="64"/>
      <c r="KWW2" s="64"/>
      <c r="KWX2" s="64"/>
      <c r="KWY2" s="64"/>
      <c r="KWZ2" s="64"/>
      <c r="KXA2" s="64"/>
      <c r="KXB2" s="64"/>
      <c r="KXC2" s="64"/>
      <c r="KXD2" s="64"/>
      <c r="KXE2" s="64"/>
      <c r="KXF2" s="64"/>
      <c r="KXG2" s="64"/>
      <c r="KXH2" s="64"/>
      <c r="KXI2" s="64"/>
      <c r="KXJ2" s="64"/>
      <c r="KXK2" s="64"/>
      <c r="KXL2" s="64"/>
      <c r="KXM2" s="64"/>
      <c r="KXN2" s="64"/>
      <c r="KXO2" s="64"/>
      <c r="KXP2" s="64"/>
      <c r="KXQ2" s="64"/>
      <c r="KXR2" s="64"/>
      <c r="KXS2" s="64"/>
      <c r="KXT2" s="64"/>
      <c r="KXU2" s="64"/>
      <c r="KXV2" s="64"/>
      <c r="KXW2" s="64"/>
      <c r="KXX2" s="64"/>
      <c r="KXY2" s="64"/>
      <c r="KXZ2" s="64"/>
      <c r="KYA2" s="64"/>
      <c r="KYB2" s="64"/>
      <c r="KYC2" s="64"/>
      <c r="KYD2" s="64"/>
      <c r="KYE2" s="64"/>
      <c r="KYF2" s="64"/>
      <c r="KYG2" s="64"/>
      <c r="KYH2" s="64"/>
      <c r="KYI2" s="64"/>
      <c r="KYJ2" s="64"/>
      <c r="KYK2" s="64"/>
      <c r="KYL2" s="64"/>
      <c r="KYM2" s="64"/>
      <c r="KYN2" s="64"/>
      <c r="KYO2" s="64"/>
      <c r="KYP2" s="64"/>
      <c r="KYQ2" s="64"/>
      <c r="KYR2" s="64"/>
      <c r="KYS2" s="64"/>
      <c r="KYT2" s="64"/>
      <c r="KYU2" s="64"/>
      <c r="KYV2" s="64"/>
      <c r="KYW2" s="64"/>
      <c r="KYX2" s="64"/>
      <c r="KYY2" s="64"/>
      <c r="KYZ2" s="64"/>
      <c r="KZA2" s="64"/>
      <c r="KZB2" s="64"/>
      <c r="KZC2" s="64"/>
      <c r="KZD2" s="64"/>
      <c r="KZE2" s="64"/>
      <c r="KZF2" s="64"/>
      <c r="KZG2" s="64"/>
      <c r="KZH2" s="64"/>
      <c r="KZI2" s="64"/>
      <c r="KZJ2" s="64"/>
      <c r="KZK2" s="64"/>
      <c r="KZL2" s="64"/>
      <c r="KZM2" s="64"/>
      <c r="KZN2" s="64"/>
      <c r="KZO2" s="64"/>
      <c r="KZP2" s="64"/>
      <c r="KZQ2" s="64"/>
      <c r="KZR2" s="64"/>
      <c r="KZS2" s="64"/>
      <c r="KZT2" s="64"/>
      <c r="KZU2" s="64"/>
      <c r="KZV2" s="64"/>
      <c r="KZW2" s="64"/>
      <c r="KZX2" s="64"/>
      <c r="KZY2" s="64"/>
      <c r="KZZ2" s="64"/>
      <c r="LAA2" s="64"/>
      <c r="LAB2" s="64"/>
      <c r="LAC2" s="64"/>
      <c r="LAD2" s="64"/>
      <c r="LAE2" s="64"/>
      <c r="LAF2" s="64"/>
      <c r="LAG2" s="64"/>
      <c r="LAH2" s="64"/>
      <c r="LAI2" s="64"/>
      <c r="LAJ2" s="64"/>
      <c r="LAK2" s="64"/>
      <c r="LAL2" s="64"/>
      <c r="LAM2" s="64"/>
      <c r="LAN2" s="64"/>
      <c r="LAO2" s="64"/>
      <c r="LAP2" s="64"/>
      <c r="LAQ2" s="64"/>
      <c r="LAR2" s="64"/>
      <c r="LAS2" s="64"/>
      <c r="LAT2" s="64"/>
      <c r="LAU2" s="64"/>
      <c r="LAV2" s="64"/>
      <c r="LAW2" s="64"/>
      <c r="LAX2" s="64"/>
      <c r="LAY2" s="64"/>
      <c r="LAZ2" s="64"/>
      <c r="LBA2" s="64"/>
      <c r="LBB2" s="64"/>
      <c r="LBC2" s="64"/>
      <c r="LBD2" s="64"/>
      <c r="LBE2" s="64"/>
      <c r="LBF2" s="64"/>
      <c r="LBG2" s="64"/>
      <c r="LBH2" s="64"/>
      <c r="LBI2" s="64"/>
      <c r="LBJ2" s="64"/>
      <c r="LBK2" s="64"/>
      <c r="LBL2" s="64"/>
      <c r="LBM2" s="64"/>
      <c r="LBN2" s="64"/>
      <c r="LBO2" s="64"/>
      <c r="LBP2" s="64"/>
      <c r="LBQ2" s="64"/>
      <c r="LBR2" s="64"/>
      <c r="LBS2" s="64"/>
      <c r="LBT2" s="64"/>
      <c r="LBU2" s="64"/>
      <c r="LBV2" s="64"/>
      <c r="LBW2" s="64"/>
      <c r="LBX2" s="64"/>
      <c r="LBY2" s="64"/>
      <c r="LBZ2" s="64"/>
      <c r="LCA2" s="64"/>
      <c r="LCB2" s="64"/>
      <c r="LCC2" s="64"/>
      <c r="LCD2" s="64"/>
      <c r="LCE2" s="64"/>
      <c r="LCF2" s="64"/>
      <c r="LCG2" s="64"/>
      <c r="LCH2" s="64"/>
      <c r="LCI2" s="64"/>
      <c r="LCJ2" s="64"/>
      <c r="LCK2" s="64"/>
      <c r="LCL2" s="64"/>
      <c r="LCM2" s="64"/>
      <c r="LCN2" s="64"/>
      <c r="LCO2" s="64"/>
      <c r="LCP2" s="64"/>
      <c r="LCQ2" s="64"/>
      <c r="LCR2" s="64"/>
      <c r="LCS2" s="64"/>
      <c r="LCT2" s="64"/>
      <c r="LCU2" s="64"/>
      <c r="LCV2" s="64"/>
      <c r="LCW2" s="64"/>
      <c r="LCX2" s="64"/>
      <c r="LCY2" s="64"/>
      <c r="LCZ2" s="64"/>
      <c r="LDA2" s="64"/>
      <c r="LDB2" s="64"/>
      <c r="LDC2" s="64"/>
      <c r="LDD2" s="64"/>
      <c r="LDE2" s="64"/>
      <c r="LDF2" s="64"/>
      <c r="LDG2" s="64"/>
      <c r="LDH2" s="64"/>
      <c r="LDI2" s="64"/>
      <c r="LDJ2" s="64"/>
      <c r="LDK2" s="64"/>
      <c r="LDL2" s="64"/>
      <c r="LDM2" s="64"/>
      <c r="LDN2" s="64"/>
      <c r="LDO2" s="64"/>
      <c r="LDP2" s="64"/>
      <c r="LDQ2" s="64"/>
      <c r="LDR2" s="64"/>
      <c r="LDS2" s="64"/>
      <c r="LDT2" s="64"/>
      <c r="LDU2" s="64"/>
      <c r="LDV2" s="64"/>
      <c r="LDW2" s="64"/>
      <c r="LDX2" s="64"/>
      <c r="LDY2" s="64"/>
      <c r="LDZ2" s="64"/>
      <c r="LEA2" s="64"/>
      <c r="LEB2" s="64"/>
      <c r="LEC2" s="64"/>
      <c r="LED2" s="64"/>
      <c r="LEE2" s="64"/>
      <c r="LEF2" s="64"/>
      <c r="LEG2" s="64"/>
      <c r="LEH2" s="64"/>
      <c r="LEI2" s="64"/>
      <c r="LEJ2" s="64"/>
      <c r="LEK2" s="64"/>
      <c r="LEL2" s="64"/>
      <c r="LEM2" s="64"/>
      <c r="LEN2" s="64"/>
      <c r="LEO2" s="64"/>
      <c r="LEP2" s="64"/>
      <c r="LEQ2" s="64"/>
      <c r="LER2" s="64"/>
      <c r="LES2" s="64"/>
      <c r="LET2" s="64"/>
      <c r="LEU2" s="64"/>
      <c r="LEV2" s="64"/>
      <c r="LEW2" s="64"/>
      <c r="LEX2" s="64"/>
      <c r="LEY2" s="64"/>
      <c r="LEZ2" s="64"/>
      <c r="LFA2" s="64"/>
      <c r="LFB2" s="64"/>
      <c r="LFC2" s="64"/>
      <c r="LFD2" s="64"/>
      <c r="LFE2" s="64"/>
      <c r="LFF2" s="64"/>
      <c r="LFG2" s="64"/>
      <c r="LFH2" s="64"/>
      <c r="LFI2" s="64"/>
      <c r="LFJ2" s="64"/>
      <c r="LFK2" s="64"/>
      <c r="LFL2" s="64"/>
      <c r="LFM2" s="64"/>
      <c r="LFN2" s="64"/>
      <c r="LFO2" s="64"/>
      <c r="LFP2" s="64"/>
      <c r="LFQ2" s="64"/>
      <c r="LFR2" s="64"/>
      <c r="LFS2" s="64"/>
      <c r="LFT2" s="64"/>
      <c r="LFU2" s="64"/>
      <c r="LFV2" s="64"/>
      <c r="LFW2" s="64"/>
      <c r="LFX2" s="64"/>
      <c r="LFY2" s="64"/>
      <c r="LFZ2" s="64"/>
      <c r="LGA2" s="64"/>
      <c r="LGB2" s="64"/>
      <c r="LGC2" s="64"/>
      <c r="LGD2" s="64"/>
      <c r="LGE2" s="64"/>
      <c r="LGF2" s="64"/>
      <c r="LGG2" s="64"/>
      <c r="LGH2" s="64"/>
      <c r="LGI2" s="64"/>
      <c r="LGJ2" s="64"/>
      <c r="LGK2" s="64"/>
      <c r="LGL2" s="64"/>
      <c r="LGM2" s="64"/>
      <c r="LGN2" s="64"/>
      <c r="LGO2" s="64"/>
      <c r="LGP2" s="64"/>
      <c r="LGQ2" s="64"/>
      <c r="LGR2" s="64"/>
      <c r="LGS2" s="64"/>
      <c r="LGT2" s="64"/>
      <c r="LGU2" s="64"/>
      <c r="LGV2" s="64"/>
      <c r="LGW2" s="64"/>
      <c r="LGX2" s="64"/>
      <c r="LGY2" s="64"/>
      <c r="LGZ2" s="64"/>
      <c r="LHA2" s="64"/>
      <c r="LHB2" s="64"/>
      <c r="LHC2" s="64"/>
      <c r="LHD2" s="64"/>
      <c r="LHE2" s="64"/>
      <c r="LHF2" s="64"/>
      <c r="LHG2" s="64"/>
      <c r="LHH2" s="64"/>
      <c r="LHI2" s="64"/>
      <c r="LHJ2" s="64"/>
      <c r="LHK2" s="64"/>
      <c r="LHL2" s="64"/>
      <c r="LHM2" s="64"/>
      <c r="LHN2" s="64"/>
      <c r="LHO2" s="64"/>
      <c r="LHP2" s="64"/>
      <c r="LHQ2" s="64"/>
      <c r="LHR2" s="64"/>
      <c r="LHS2" s="64"/>
      <c r="LHT2" s="64"/>
      <c r="LHU2" s="64"/>
      <c r="LHV2" s="64"/>
      <c r="LHW2" s="64"/>
      <c r="LHX2" s="64"/>
      <c r="LHY2" s="64"/>
      <c r="LHZ2" s="64"/>
      <c r="LIA2" s="64"/>
      <c r="LIB2" s="64"/>
      <c r="LIC2" s="64"/>
      <c r="LID2" s="64"/>
      <c r="LIE2" s="64"/>
      <c r="LIF2" s="64"/>
      <c r="LIG2" s="64"/>
      <c r="LIH2" s="64"/>
      <c r="LII2" s="64"/>
      <c r="LIJ2" s="64"/>
      <c r="LIK2" s="64"/>
      <c r="LIL2" s="64"/>
      <c r="LIM2" s="64"/>
      <c r="LIN2" s="64"/>
      <c r="LIO2" s="64"/>
      <c r="LIP2" s="64"/>
      <c r="LIQ2" s="64"/>
      <c r="LIR2" s="64"/>
      <c r="LIS2" s="64"/>
      <c r="LIT2" s="64"/>
      <c r="LIU2" s="64"/>
      <c r="LIV2" s="64"/>
      <c r="LIW2" s="64"/>
      <c r="LIX2" s="64"/>
      <c r="LIY2" s="64"/>
      <c r="LIZ2" s="64"/>
      <c r="LJA2" s="64"/>
      <c r="LJB2" s="64"/>
      <c r="LJC2" s="64"/>
      <c r="LJD2" s="64"/>
      <c r="LJE2" s="64"/>
      <c r="LJF2" s="64"/>
      <c r="LJG2" s="64"/>
      <c r="LJH2" s="64"/>
      <c r="LJI2" s="64"/>
      <c r="LJJ2" s="64"/>
      <c r="LJK2" s="64"/>
      <c r="LJL2" s="64"/>
      <c r="LJM2" s="64"/>
      <c r="LJN2" s="64"/>
      <c r="LJO2" s="64"/>
      <c r="LJP2" s="64"/>
      <c r="LJQ2" s="64"/>
      <c r="LJR2" s="64"/>
      <c r="LJS2" s="64"/>
      <c r="LJT2" s="64"/>
      <c r="LJU2" s="64"/>
      <c r="LJV2" s="64"/>
      <c r="LJW2" s="64"/>
      <c r="LJX2" s="64"/>
      <c r="LJY2" s="64"/>
      <c r="LJZ2" s="64"/>
      <c r="LKA2" s="64"/>
      <c r="LKB2" s="64"/>
      <c r="LKC2" s="64"/>
      <c r="LKD2" s="64"/>
      <c r="LKE2" s="64"/>
      <c r="LKF2" s="64"/>
      <c r="LKG2" s="64"/>
      <c r="LKH2" s="64"/>
      <c r="LKI2" s="64"/>
      <c r="LKJ2" s="64"/>
      <c r="LKK2" s="64"/>
      <c r="LKL2" s="64"/>
      <c r="LKM2" s="64"/>
      <c r="LKN2" s="64"/>
      <c r="LKO2" s="64"/>
      <c r="LKP2" s="64"/>
      <c r="LKQ2" s="64"/>
      <c r="LKR2" s="64"/>
      <c r="LKS2" s="64"/>
      <c r="LKT2" s="64"/>
      <c r="LKU2" s="64"/>
      <c r="LKV2" s="64"/>
      <c r="LKW2" s="64"/>
      <c r="LKX2" s="64"/>
      <c r="LKY2" s="64"/>
      <c r="LKZ2" s="64"/>
      <c r="LLA2" s="64"/>
      <c r="LLB2" s="64"/>
      <c r="LLC2" s="64"/>
      <c r="LLD2" s="64"/>
      <c r="LLE2" s="64"/>
      <c r="LLF2" s="64"/>
      <c r="LLG2" s="64"/>
      <c r="LLH2" s="64"/>
      <c r="LLI2" s="64"/>
      <c r="LLJ2" s="64"/>
      <c r="LLK2" s="64"/>
      <c r="LLL2" s="64"/>
      <c r="LLM2" s="64"/>
      <c r="LLN2" s="64"/>
      <c r="LLO2" s="64"/>
      <c r="LLP2" s="64"/>
      <c r="LLQ2" s="64"/>
      <c r="LLR2" s="64"/>
      <c r="LLS2" s="64"/>
      <c r="LLT2" s="64"/>
      <c r="LLU2" s="64"/>
      <c r="LLV2" s="64"/>
      <c r="LLW2" s="64"/>
      <c r="LLX2" s="64"/>
      <c r="LLY2" s="64"/>
      <c r="LLZ2" s="64"/>
      <c r="LMA2" s="64"/>
      <c r="LMB2" s="64"/>
      <c r="LMC2" s="64"/>
      <c r="LMD2" s="64"/>
      <c r="LME2" s="64"/>
      <c r="LMF2" s="64"/>
      <c r="LMG2" s="64"/>
      <c r="LMH2" s="64"/>
      <c r="LMI2" s="64"/>
      <c r="LMJ2" s="64"/>
      <c r="LMK2" s="64"/>
      <c r="LML2" s="64"/>
      <c r="LMM2" s="64"/>
      <c r="LMN2" s="64"/>
      <c r="LMO2" s="64"/>
      <c r="LMP2" s="64"/>
      <c r="LMQ2" s="64"/>
      <c r="LMR2" s="64"/>
      <c r="LMS2" s="64"/>
      <c r="LMT2" s="64"/>
      <c r="LMU2" s="64"/>
      <c r="LMV2" s="64"/>
      <c r="LMW2" s="64"/>
      <c r="LMX2" s="64"/>
      <c r="LMY2" s="64"/>
      <c r="LMZ2" s="64"/>
      <c r="LNA2" s="64"/>
      <c r="LNB2" s="64"/>
      <c r="LNC2" s="64"/>
      <c r="LND2" s="64"/>
      <c r="LNE2" s="64"/>
      <c r="LNF2" s="64"/>
      <c r="LNG2" s="64"/>
      <c r="LNH2" s="64"/>
      <c r="LNI2" s="64"/>
      <c r="LNJ2" s="64"/>
      <c r="LNK2" s="64"/>
      <c r="LNL2" s="64"/>
      <c r="LNM2" s="64"/>
      <c r="LNN2" s="64"/>
      <c r="LNO2" s="64"/>
      <c r="LNP2" s="64"/>
      <c r="LNQ2" s="64"/>
      <c r="LNR2" s="64"/>
      <c r="LNS2" s="64"/>
      <c r="LNT2" s="64"/>
      <c r="LNU2" s="64"/>
      <c r="LNV2" s="64"/>
      <c r="LNW2" s="64"/>
      <c r="LNX2" s="64"/>
      <c r="LNY2" s="64"/>
      <c r="LNZ2" s="64"/>
      <c r="LOA2" s="64"/>
      <c r="LOB2" s="64"/>
      <c r="LOC2" s="64"/>
      <c r="LOD2" s="64"/>
      <c r="LOE2" s="64"/>
      <c r="LOF2" s="64"/>
      <c r="LOG2" s="64"/>
      <c r="LOH2" s="64"/>
      <c r="LOI2" s="64"/>
      <c r="LOJ2" s="64"/>
      <c r="LOK2" s="64"/>
      <c r="LOL2" s="64"/>
      <c r="LOM2" s="64"/>
      <c r="LON2" s="64"/>
      <c r="LOO2" s="64"/>
      <c r="LOP2" s="64"/>
      <c r="LOQ2" s="64"/>
      <c r="LOR2" s="64"/>
      <c r="LOS2" s="64"/>
      <c r="LOT2" s="64"/>
      <c r="LOU2" s="64"/>
      <c r="LOV2" s="64"/>
      <c r="LOW2" s="64"/>
      <c r="LOX2" s="64"/>
      <c r="LOY2" s="64"/>
      <c r="LOZ2" s="64"/>
      <c r="LPA2" s="64"/>
      <c r="LPB2" s="64"/>
      <c r="LPC2" s="64"/>
      <c r="LPD2" s="64"/>
      <c r="LPE2" s="64"/>
      <c r="LPF2" s="64"/>
      <c r="LPG2" s="64"/>
      <c r="LPH2" s="64"/>
      <c r="LPI2" s="64"/>
      <c r="LPJ2" s="64"/>
      <c r="LPK2" s="64"/>
      <c r="LPL2" s="64"/>
      <c r="LPM2" s="64"/>
      <c r="LPN2" s="64"/>
      <c r="LPO2" s="64"/>
      <c r="LPP2" s="64"/>
      <c r="LPQ2" s="64"/>
      <c r="LPR2" s="64"/>
      <c r="LPS2" s="64"/>
      <c r="LPT2" s="64"/>
      <c r="LPU2" s="64"/>
      <c r="LPV2" s="64"/>
      <c r="LPW2" s="64"/>
      <c r="LPX2" s="64"/>
      <c r="LPY2" s="64"/>
      <c r="LPZ2" s="64"/>
      <c r="LQA2" s="64"/>
      <c r="LQB2" s="64"/>
      <c r="LQC2" s="64"/>
      <c r="LQD2" s="64"/>
      <c r="LQE2" s="64"/>
      <c r="LQF2" s="64"/>
      <c r="LQG2" s="64"/>
      <c r="LQH2" s="64"/>
      <c r="LQI2" s="64"/>
      <c r="LQJ2" s="64"/>
      <c r="LQK2" s="64"/>
      <c r="LQL2" s="64"/>
      <c r="LQM2" s="64"/>
      <c r="LQN2" s="64"/>
      <c r="LQO2" s="64"/>
      <c r="LQP2" s="64"/>
      <c r="LQQ2" s="64"/>
      <c r="LQR2" s="64"/>
      <c r="LQS2" s="64"/>
      <c r="LQT2" s="64"/>
      <c r="LQU2" s="64"/>
      <c r="LQV2" s="64"/>
      <c r="LQW2" s="64"/>
      <c r="LQX2" s="64"/>
      <c r="LQY2" s="64"/>
      <c r="LQZ2" s="64"/>
      <c r="LRA2" s="64"/>
      <c r="LRB2" s="64"/>
      <c r="LRC2" s="64"/>
      <c r="LRD2" s="64"/>
      <c r="LRE2" s="64"/>
      <c r="LRF2" s="64"/>
      <c r="LRG2" s="64"/>
      <c r="LRH2" s="64"/>
      <c r="LRI2" s="64"/>
      <c r="LRJ2" s="64"/>
      <c r="LRK2" s="64"/>
      <c r="LRL2" s="64"/>
      <c r="LRM2" s="64"/>
      <c r="LRN2" s="64"/>
      <c r="LRO2" s="64"/>
      <c r="LRP2" s="64"/>
      <c r="LRQ2" s="64"/>
      <c r="LRR2" s="64"/>
      <c r="LRS2" s="64"/>
      <c r="LRT2" s="64"/>
      <c r="LRU2" s="64"/>
      <c r="LRV2" s="64"/>
      <c r="LRW2" s="64"/>
      <c r="LRX2" s="64"/>
      <c r="LRY2" s="64"/>
      <c r="LRZ2" s="64"/>
      <c r="LSA2" s="64"/>
      <c r="LSB2" s="64"/>
      <c r="LSC2" s="64"/>
      <c r="LSD2" s="64"/>
      <c r="LSE2" s="64"/>
      <c r="LSF2" s="64"/>
      <c r="LSG2" s="64"/>
      <c r="LSH2" s="64"/>
      <c r="LSI2" s="64"/>
      <c r="LSJ2" s="64"/>
      <c r="LSK2" s="64"/>
      <c r="LSL2" s="64"/>
      <c r="LSM2" s="64"/>
      <c r="LSN2" s="64"/>
      <c r="LSO2" s="64"/>
      <c r="LSP2" s="64"/>
      <c r="LSQ2" s="64"/>
      <c r="LSR2" s="64"/>
      <c r="LSS2" s="64"/>
      <c r="LST2" s="64"/>
      <c r="LSU2" s="64"/>
      <c r="LSV2" s="64"/>
      <c r="LSW2" s="64"/>
      <c r="LSX2" s="64"/>
      <c r="LSY2" s="64"/>
      <c r="LSZ2" s="64"/>
      <c r="LTA2" s="64"/>
      <c r="LTB2" s="64"/>
      <c r="LTC2" s="64"/>
      <c r="LTD2" s="64"/>
      <c r="LTE2" s="64"/>
      <c r="LTF2" s="64"/>
      <c r="LTG2" s="64"/>
      <c r="LTH2" s="64"/>
      <c r="LTI2" s="64"/>
      <c r="LTJ2" s="64"/>
      <c r="LTK2" s="64"/>
      <c r="LTL2" s="64"/>
      <c r="LTM2" s="64"/>
      <c r="LTN2" s="64"/>
      <c r="LTO2" s="64"/>
      <c r="LTP2" s="64"/>
      <c r="LTQ2" s="64"/>
      <c r="LTR2" s="64"/>
      <c r="LTS2" s="64"/>
      <c r="LTT2" s="64"/>
      <c r="LTU2" s="64"/>
      <c r="LTV2" s="64"/>
      <c r="LTW2" s="64"/>
      <c r="LTX2" s="64"/>
      <c r="LTY2" s="64"/>
      <c r="LTZ2" s="64"/>
      <c r="LUA2" s="64"/>
      <c r="LUB2" s="64"/>
      <c r="LUC2" s="64"/>
      <c r="LUD2" s="64"/>
      <c r="LUE2" s="64"/>
      <c r="LUF2" s="64"/>
      <c r="LUG2" s="64"/>
      <c r="LUH2" s="64"/>
      <c r="LUI2" s="64"/>
      <c r="LUJ2" s="64"/>
      <c r="LUK2" s="64"/>
      <c r="LUL2" s="64"/>
      <c r="LUM2" s="64"/>
      <c r="LUN2" s="64"/>
      <c r="LUO2" s="64"/>
      <c r="LUP2" s="64"/>
      <c r="LUQ2" s="64"/>
      <c r="LUR2" s="64"/>
      <c r="LUS2" s="64"/>
      <c r="LUT2" s="64"/>
      <c r="LUU2" s="64"/>
      <c r="LUV2" s="64"/>
      <c r="LUW2" s="64"/>
      <c r="LUX2" s="64"/>
      <c r="LUY2" s="64"/>
      <c r="LUZ2" s="64"/>
      <c r="LVA2" s="64"/>
      <c r="LVB2" s="64"/>
      <c r="LVC2" s="64"/>
      <c r="LVD2" s="64"/>
      <c r="LVE2" s="64"/>
      <c r="LVF2" s="64"/>
      <c r="LVG2" s="64"/>
      <c r="LVH2" s="64"/>
      <c r="LVI2" s="64"/>
      <c r="LVJ2" s="64"/>
      <c r="LVK2" s="64"/>
      <c r="LVL2" s="64"/>
      <c r="LVM2" s="64"/>
      <c r="LVN2" s="64"/>
      <c r="LVO2" s="64"/>
      <c r="LVP2" s="64"/>
      <c r="LVQ2" s="64"/>
      <c r="LVR2" s="64"/>
      <c r="LVS2" s="64"/>
      <c r="LVT2" s="64"/>
      <c r="LVU2" s="64"/>
      <c r="LVV2" s="64"/>
      <c r="LVW2" s="64"/>
      <c r="LVX2" s="64"/>
      <c r="LVY2" s="64"/>
      <c r="LVZ2" s="64"/>
      <c r="LWA2" s="64"/>
      <c r="LWB2" s="64"/>
      <c r="LWC2" s="64"/>
      <c r="LWD2" s="64"/>
      <c r="LWE2" s="64"/>
      <c r="LWF2" s="64"/>
      <c r="LWG2" s="64"/>
      <c r="LWH2" s="64"/>
      <c r="LWI2" s="64"/>
      <c r="LWJ2" s="64"/>
      <c r="LWK2" s="64"/>
      <c r="LWL2" s="64"/>
      <c r="LWM2" s="64"/>
      <c r="LWN2" s="64"/>
      <c r="LWO2" s="64"/>
      <c r="LWP2" s="64"/>
      <c r="LWQ2" s="64"/>
      <c r="LWR2" s="64"/>
      <c r="LWS2" s="64"/>
      <c r="LWT2" s="64"/>
      <c r="LWU2" s="64"/>
      <c r="LWV2" s="64"/>
      <c r="LWW2" s="64"/>
      <c r="LWX2" s="64"/>
      <c r="LWY2" s="64"/>
      <c r="LWZ2" s="64"/>
      <c r="LXA2" s="64"/>
      <c r="LXB2" s="64"/>
      <c r="LXC2" s="64"/>
      <c r="LXD2" s="64"/>
      <c r="LXE2" s="64"/>
      <c r="LXF2" s="64"/>
      <c r="LXG2" s="64"/>
      <c r="LXH2" s="64"/>
      <c r="LXI2" s="64"/>
      <c r="LXJ2" s="64"/>
      <c r="LXK2" s="64"/>
      <c r="LXL2" s="64"/>
      <c r="LXM2" s="64"/>
      <c r="LXN2" s="64"/>
      <c r="LXO2" s="64"/>
      <c r="LXP2" s="64"/>
      <c r="LXQ2" s="64"/>
      <c r="LXR2" s="64"/>
      <c r="LXS2" s="64"/>
      <c r="LXT2" s="64"/>
      <c r="LXU2" s="64"/>
      <c r="LXV2" s="64"/>
      <c r="LXW2" s="64"/>
      <c r="LXX2" s="64"/>
      <c r="LXY2" s="64"/>
      <c r="LXZ2" s="64"/>
      <c r="LYA2" s="64"/>
      <c r="LYB2" s="64"/>
      <c r="LYC2" s="64"/>
      <c r="LYD2" s="64"/>
      <c r="LYE2" s="64"/>
      <c r="LYF2" s="64"/>
      <c r="LYG2" s="64"/>
      <c r="LYH2" s="64"/>
      <c r="LYI2" s="64"/>
      <c r="LYJ2" s="64"/>
      <c r="LYK2" s="64"/>
      <c r="LYL2" s="64"/>
      <c r="LYM2" s="64"/>
      <c r="LYN2" s="64"/>
      <c r="LYO2" s="64"/>
      <c r="LYP2" s="64"/>
      <c r="LYQ2" s="64"/>
      <c r="LYR2" s="64"/>
      <c r="LYS2" s="64"/>
      <c r="LYT2" s="64"/>
      <c r="LYU2" s="64"/>
      <c r="LYV2" s="64"/>
      <c r="LYW2" s="64"/>
      <c r="LYX2" s="64"/>
      <c r="LYY2" s="64"/>
      <c r="LYZ2" s="64"/>
      <c r="LZA2" s="64"/>
      <c r="LZB2" s="64"/>
      <c r="LZC2" s="64"/>
      <c r="LZD2" s="64"/>
      <c r="LZE2" s="64"/>
      <c r="LZF2" s="64"/>
      <c r="LZG2" s="64"/>
      <c r="LZH2" s="64"/>
      <c r="LZI2" s="64"/>
      <c r="LZJ2" s="64"/>
      <c r="LZK2" s="64"/>
      <c r="LZL2" s="64"/>
      <c r="LZM2" s="64"/>
      <c r="LZN2" s="64"/>
      <c r="LZO2" s="64"/>
      <c r="LZP2" s="64"/>
      <c r="LZQ2" s="64"/>
      <c r="LZR2" s="64"/>
      <c r="LZS2" s="64"/>
      <c r="LZT2" s="64"/>
      <c r="LZU2" s="64"/>
      <c r="LZV2" s="64"/>
      <c r="LZW2" s="64"/>
      <c r="LZX2" s="64"/>
      <c r="LZY2" s="64"/>
      <c r="LZZ2" s="64"/>
      <c r="MAA2" s="64"/>
      <c r="MAB2" s="64"/>
      <c r="MAC2" s="64"/>
      <c r="MAD2" s="64"/>
      <c r="MAE2" s="64"/>
      <c r="MAF2" s="64"/>
      <c r="MAG2" s="64"/>
      <c r="MAH2" s="64"/>
      <c r="MAI2" s="64"/>
      <c r="MAJ2" s="64"/>
      <c r="MAK2" s="64"/>
      <c r="MAL2" s="64"/>
      <c r="MAM2" s="64"/>
      <c r="MAN2" s="64"/>
      <c r="MAO2" s="64"/>
      <c r="MAP2" s="64"/>
      <c r="MAQ2" s="64"/>
      <c r="MAR2" s="64"/>
      <c r="MAS2" s="64"/>
      <c r="MAT2" s="64"/>
      <c r="MAU2" s="64"/>
      <c r="MAV2" s="64"/>
      <c r="MAW2" s="64"/>
      <c r="MAX2" s="64"/>
      <c r="MAY2" s="64"/>
      <c r="MAZ2" s="64"/>
      <c r="MBA2" s="64"/>
      <c r="MBB2" s="64"/>
      <c r="MBC2" s="64"/>
      <c r="MBD2" s="64"/>
      <c r="MBE2" s="64"/>
      <c r="MBF2" s="64"/>
      <c r="MBG2" s="64"/>
      <c r="MBH2" s="64"/>
      <c r="MBI2" s="64"/>
      <c r="MBJ2" s="64"/>
      <c r="MBK2" s="64"/>
      <c r="MBL2" s="64"/>
      <c r="MBM2" s="64"/>
      <c r="MBN2" s="64"/>
      <c r="MBO2" s="64"/>
      <c r="MBP2" s="64"/>
      <c r="MBQ2" s="64"/>
      <c r="MBR2" s="64"/>
      <c r="MBS2" s="64"/>
      <c r="MBT2" s="64"/>
      <c r="MBU2" s="64"/>
      <c r="MBV2" s="64"/>
      <c r="MBW2" s="64"/>
      <c r="MBX2" s="64"/>
      <c r="MBY2" s="64"/>
      <c r="MBZ2" s="64"/>
      <c r="MCA2" s="64"/>
      <c r="MCB2" s="64"/>
      <c r="MCC2" s="64"/>
      <c r="MCD2" s="64"/>
      <c r="MCE2" s="64"/>
      <c r="MCF2" s="64"/>
      <c r="MCG2" s="64"/>
      <c r="MCH2" s="64"/>
      <c r="MCI2" s="64"/>
      <c r="MCJ2" s="64"/>
      <c r="MCK2" s="64"/>
      <c r="MCL2" s="64"/>
      <c r="MCM2" s="64"/>
      <c r="MCN2" s="64"/>
      <c r="MCO2" s="64"/>
      <c r="MCP2" s="64"/>
      <c r="MCQ2" s="64"/>
      <c r="MCR2" s="64"/>
      <c r="MCS2" s="64"/>
      <c r="MCT2" s="64"/>
      <c r="MCU2" s="64"/>
      <c r="MCV2" s="64"/>
      <c r="MCW2" s="64"/>
      <c r="MCX2" s="64"/>
      <c r="MCY2" s="64"/>
      <c r="MCZ2" s="64"/>
      <c r="MDA2" s="64"/>
      <c r="MDB2" s="64"/>
      <c r="MDC2" s="64"/>
      <c r="MDD2" s="64"/>
      <c r="MDE2" s="64"/>
      <c r="MDF2" s="64"/>
      <c r="MDG2" s="64"/>
      <c r="MDH2" s="64"/>
      <c r="MDI2" s="64"/>
      <c r="MDJ2" s="64"/>
      <c r="MDK2" s="64"/>
      <c r="MDL2" s="64"/>
      <c r="MDM2" s="64"/>
      <c r="MDN2" s="64"/>
      <c r="MDO2" s="64"/>
      <c r="MDP2" s="64"/>
      <c r="MDQ2" s="64"/>
      <c r="MDR2" s="64"/>
      <c r="MDS2" s="64"/>
      <c r="MDT2" s="64"/>
      <c r="MDU2" s="64"/>
      <c r="MDV2" s="64"/>
      <c r="MDW2" s="64"/>
      <c r="MDX2" s="64"/>
      <c r="MDY2" s="64"/>
      <c r="MDZ2" s="64"/>
      <c r="MEA2" s="64"/>
      <c r="MEB2" s="64"/>
      <c r="MEC2" s="64"/>
      <c r="MED2" s="64"/>
      <c r="MEE2" s="64"/>
      <c r="MEF2" s="64"/>
      <c r="MEG2" s="64"/>
      <c r="MEH2" s="64"/>
      <c r="MEI2" s="64"/>
      <c r="MEJ2" s="64"/>
      <c r="MEK2" s="64"/>
      <c r="MEL2" s="64"/>
      <c r="MEM2" s="64"/>
      <c r="MEN2" s="64"/>
      <c r="MEO2" s="64"/>
      <c r="MEP2" s="64"/>
      <c r="MEQ2" s="64"/>
      <c r="MER2" s="64"/>
      <c r="MES2" s="64"/>
      <c r="MET2" s="64"/>
      <c r="MEU2" s="64"/>
      <c r="MEV2" s="64"/>
      <c r="MEW2" s="64"/>
      <c r="MEX2" s="64"/>
      <c r="MEY2" s="64"/>
      <c r="MEZ2" s="64"/>
      <c r="MFA2" s="64"/>
      <c r="MFB2" s="64"/>
      <c r="MFC2" s="64"/>
      <c r="MFD2" s="64"/>
      <c r="MFE2" s="64"/>
      <c r="MFF2" s="64"/>
      <c r="MFG2" s="64"/>
      <c r="MFH2" s="64"/>
      <c r="MFI2" s="64"/>
      <c r="MFJ2" s="64"/>
      <c r="MFK2" s="64"/>
      <c r="MFL2" s="64"/>
      <c r="MFM2" s="64"/>
      <c r="MFN2" s="64"/>
      <c r="MFO2" s="64"/>
      <c r="MFP2" s="64"/>
      <c r="MFQ2" s="64"/>
      <c r="MFR2" s="64"/>
      <c r="MFS2" s="64"/>
      <c r="MFT2" s="64"/>
      <c r="MFU2" s="64"/>
      <c r="MFV2" s="64"/>
      <c r="MFW2" s="64"/>
      <c r="MFX2" s="64"/>
      <c r="MFY2" s="64"/>
      <c r="MFZ2" s="64"/>
      <c r="MGA2" s="64"/>
      <c r="MGB2" s="64"/>
      <c r="MGC2" s="64"/>
      <c r="MGD2" s="64"/>
      <c r="MGE2" s="64"/>
      <c r="MGF2" s="64"/>
      <c r="MGG2" s="64"/>
      <c r="MGH2" s="64"/>
      <c r="MGI2" s="64"/>
      <c r="MGJ2" s="64"/>
      <c r="MGK2" s="64"/>
      <c r="MGL2" s="64"/>
      <c r="MGM2" s="64"/>
      <c r="MGN2" s="64"/>
      <c r="MGO2" s="64"/>
      <c r="MGP2" s="64"/>
      <c r="MGQ2" s="64"/>
      <c r="MGR2" s="64"/>
      <c r="MGS2" s="64"/>
      <c r="MGT2" s="64"/>
      <c r="MGU2" s="64"/>
      <c r="MGV2" s="64"/>
      <c r="MGW2" s="64"/>
      <c r="MGX2" s="64"/>
      <c r="MGY2" s="64"/>
      <c r="MGZ2" s="64"/>
      <c r="MHA2" s="64"/>
      <c r="MHB2" s="64"/>
      <c r="MHC2" s="64"/>
      <c r="MHD2" s="64"/>
      <c r="MHE2" s="64"/>
      <c r="MHF2" s="64"/>
      <c r="MHG2" s="64"/>
      <c r="MHH2" s="64"/>
      <c r="MHI2" s="64"/>
      <c r="MHJ2" s="64"/>
      <c r="MHK2" s="64"/>
      <c r="MHL2" s="64"/>
      <c r="MHM2" s="64"/>
      <c r="MHN2" s="64"/>
      <c r="MHO2" s="64"/>
      <c r="MHP2" s="64"/>
      <c r="MHQ2" s="64"/>
      <c r="MHR2" s="64"/>
      <c r="MHS2" s="64"/>
      <c r="MHT2" s="64"/>
      <c r="MHU2" s="64"/>
      <c r="MHV2" s="64"/>
      <c r="MHW2" s="64"/>
      <c r="MHX2" s="64"/>
      <c r="MHY2" s="64"/>
      <c r="MHZ2" s="64"/>
      <c r="MIA2" s="64"/>
      <c r="MIB2" s="64"/>
      <c r="MIC2" s="64"/>
      <c r="MID2" s="64"/>
      <c r="MIE2" s="64"/>
      <c r="MIF2" s="64"/>
      <c r="MIG2" s="64"/>
      <c r="MIH2" s="64"/>
      <c r="MII2" s="64"/>
      <c r="MIJ2" s="64"/>
      <c r="MIK2" s="64"/>
      <c r="MIL2" s="64"/>
      <c r="MIM2" s="64"/>
      <c r="MIN2" s="64"/>
      <c r="MIO2" s="64"/>
      <c r="MIP2" s="64"/>
      <c r="MIQ2" s="64"/>
      <c r="MIR2" s="64"/>
      <c r="MIS2" s="64"/>
      <c r="MIT2" s="64"/>
      <c r="MIU2" s="64"/>
      <c r="MIV2" s="64"/>
      <c r="MIW2" s="64"/>
      <c r="MIX2" s="64"/>
      <c r="MIY2" s="64"/>
      <c r="MIZ2" s="64"/>
      <c r="MJA2" s="64"/>
      <c r="MJB2" s="64"/>
      <c r="MJC2" s="64"/>
      <c r="MJD2" s="64"/>
      <c r="MJE2" s="64"/>
      <c r="MJF2" s="64"/>
      <c r="MJG2" s="64"/>
      <c r="MJH2" s="64"/>
      <c r="MJI2" s="64"/>
      <c r="MJJ2" s="64"/>
      <c r="MJK2" s="64"/>
      <c r="MJL2" s="64"/>
      <c r="MJM2" s="64"/>
      <c r="MJN2" s="64"/>
      <c r="MJO2" s="64"/>
      <c r="MJP2" s="64"/>
      <c r="MJQ2" s="64"/>
      <c r="MJR2" s="64"/>
      <c r="MJS2" s="64"/>
      <c r="MJT2" s="64"/>
      <c r="MJU2" s="64"/>
      <c r="MJV2" s="64"/>
      <c r="MJW2" s="64"/>
      <c r="MJX2" s="64"/>
      <c r="MJY2" s="64"/>
      <c r="MJZ2" s="64"/>
      <c r="MKA2" s="64"/>
      <c r="MKB2" s="64"/>
      <c r="MKC2" s="64"/>
      <c r="MKD2" s="64"/>
      <c r="MKE2" s="64"/>
      <c r="MKF2" s="64"/>
      <c r="MKG2" s="64"/>
      <c r="MKH2" s="64"/>
      <c r="MKI2" s="64"/>
      <c r="MKJ2" s="64"/>
      <c r="MKK2" s="64"/>
      <c r="MKL2" s="64"/>
      <c r="MKM2" s="64"/>
      <c r="MKN2" s="64"/>
      <c r="MKO2" s="64"/>
      <c r="MKP2" s="64"/>
      <c r="MKQ2" s="64"/>
      <c r="MKR2" s="64"/>
      <c r="MKS2" s="64"/>
      <c r="MKT2" s="64"/>
      <c r="MKU2" s="64"/>
      <c r="MKV2" s="64"/>
      <c r="MKW2" s="64"/>
      <c r="MKX2" s="64"/>
      <c r="MKY2" s="64"/>
      <c r="MKZ2" s="64"/>
      <c r="MLA2" s="64"/>
      <c r="MLB2" s="64"/>
      <c r="MLC2" s="64"/>
      <c r="MLD2" s="64"/>
      <c r="MLE2" s="64"/>
      <c r="MLF2" s="64"/>
      <c r="MLG2" s="64"/>
      <c r="MLH2" s="64"/>
      <c r="MLI2" s="64"/>
      <c r="MLJ2" s="64"/>
      <c r="MLK2" s="64"/>
      <c r="MLL2" s="64"/>
      <c r="MLM2" s="64"/>
      <c r="MLN2" s="64"/>
      <c r="MLO2" s="64"/>
      <c r="MLP2" s="64"/>
      <c r="MLQ2" s="64"/>
      <c r="MLR2" s="64"/>
      <c r="MLS2" s="64"/>
      <c r="MLT2" s="64"/>
      <c r="MLU2" s="64"/>
      <c r="MLV2" s="64"/>
      <c r="MLW2" s="64"/>
      <c r="MLX2" s="64"/>
      <c r="MLY2" s="64"/>
      <c r="MLZ2" s="64"/>
      <c r="MMA2" s="64"/>
      <c r="MMB2" s="64"/>
      <c r="MMC2" s="64"/>
      <c r="MMD2" s="64"/>
      <c r="MME2" s="64"/>
      <c r="MMF2" s="64"/>
      <c r="MMG2" s="64"/>
      <c r="MMH2" s="64"/>
      <c r="MMI2" s="64"/>
      <c r="MMJ2" s="64"/>
      <c r="MMK2" s="64"/>
      <c r="MML2" s="64"/>
      <c r="MMM2" s="64"/>
      <c r="MMN2" s="64"/>
      <c r="MMO2" s="64"/>
      <c r="MMP2" s="64"/>
      <c r="MMQ2" s="64"/>
      <c r="MMR2" s="64"/>
      <c r="MMS2" s="64"/>
      <c r="MMT2" s="64"/>
      <c r="MMU2" s="64"/>
      <c r="MMV2" s="64"/>
      <c r="MMW2" s="64"/>
      <c r="MMX2" s="64"/>
      <c r="MMY2" s="64"/>
      <c r="MMZ2" s="64"/>
      <c r="MNA2" s="64"/>
      <c r="MNB2" s="64"/>
      <c r="MNC2" s="64"/>
      <c r="MND2" s="64"/>
      <c r="MNE2" s="64"/>
      <c r="MNF2" s="64"/>
      <c r="MNG2" s="64"/>
      <c r="MNH2" s="64"/>
      <c r="MNI2" s="64"/>
      <c r="MNJ2" s="64"/>
      <c r="MNK2" s="64"/>
      <c r="MNL2" s="64"/>
      <c r="MNM2" s="64"/>
      <c r="MNN2" s="64"/>
      <c r="MNO2" s="64"/>
      <c r="MNP2" s="64"/>
      <c r="MNQ2" s="64"/>
      <c r="MNR2" s="64"/>
      <c r="MNS2" s="64"/>
      <c r="MNT2" s="64"/>
      <c r="MNU2" s="64"/>
      <c r="MNV2" s="64"/>
      <c r="MNW2" s="64"/>
      <c r="MNX2" s="64"/>
      <c r="MNY2" s="64"/>
      <c r="MNZ2" s="64"/>
      <c r="MOA2" s="64"/>
      <c r="MOB2" s="64"/>
      <c r="MOC2" s="64"/>
      <c r="MOD2" s="64"/>
      <c r="MOE2" s="64"/>
      <c r="MOF2" s="64"/>
      <c r="MOG2" s="64"/>
      <c r="MOH2" s="64"/>
      <c r="MOI2" s="64"/>
      <c r="MOJ2" s="64"/>
      <c r="MOK2" s="64"/>
      <c r="MOL2" s="64"/>
      <c r="MOM2" s="64"/>
      <c r="MON2" s="64"/>
      <c r="MOO2" s="64"/>
      <c r="MOP2" s="64"/>
      <c r="MOQ2" s="64"/>
      <c r="MOR2" s="64"/>
      <c r="MOS2" s="64"/>
      <c r="MOT2" s="64"/>
      <c r="MOU2" s="64"/>
      <c r="MOV2" s="64"/>
      <c r="MOW2" s="64"/>
      <c r="MOX2" s="64"/>
      <c r="MOY2" s="64"/>
      <c r="MOZ2" s="64"/>
      <c r="MPA2" s="64"/>
      <c r="MPB2" s="64"/>
      <c r="MPC2" s="64"/>
      <c r="MPD2" s="64"/>
      <c r="MPE2" s="64"/>
      <c r="MPF2" s="64"/>
      <c r="MPG2" s="64"/>
      <c r="MPH2" s="64"/>
      <c r="MPI2" s="64"/>
      <c r="MPJ2" s="64"/>
      <c r="MPK2" s="64"/>
      <c r="MPL2" s="64"/>
      <c r="MPM2" s="64"/>
      <c r="MPN2" s="64"/>
      <c r="MPO2" s="64"/>
      <c r="MPP2" s="64"/>
      <c r="MPQ2" s="64"/>
      <c r="MPR2" s="64"/>
      <c r="MPS2" s="64"/>
      <c r="MPT2" s="64"/>
      <c r="MPU2" s="64"/>
      <c r="MPV2" s="64"/>
      <c r="MPW2" s="64"/>
      <c r="MPX2" s="64"/>
      <c r="MPY2" s="64"/>
      <c r="MPZ2" s="64"/>
      <c r="MQA2" s="64"/>
      <c r="MQB2" s="64"/>
      <c r="MQC2" s="64"/>
      <c r="MQD2" s="64"/>
      <c r="MQE2" s="64"/>
      <c r="MQF2" s="64"/>
      <c r="MQG2" s="64"/>
      <c r="MQH2" s="64"/>
      <c r="MQI2" s="64"/>
      <c r="MQJ2" s="64"/>
      <c r="MQK2" s="64"/>
      <c r="MQL2" s="64"/>
      <c r="MQM2" s="64"/>
      <c r="MQN2" s="64"/>
      <c r="MQO2" s="64"/>
      <c r="MQP2" s="64"/>
      <c r="MQQ2" s="64"/>
      <c r="MQR2" s="64"/>
      <c r="MQS2" s="64"/>
      <c r="MQT2" s="64"/>
      <c r="MQU2" s="64"/>
      <c r="MQV2" s="64"/>
      <c r="MQW2" s="64"/>
      <c r="MQX2" s="64"/>
      <c r="MQY2" s="64"/>
      <c r="MQZ2" s="64"/>
      <c r="MRA2" s="64"/>
      <c r="MRB2" s="64"/>
      <c r="MRC2" s="64"/>
      <c r="MRD2" s="64"/>
      <c r="MRE2" s="64"/>
      <c r="MRF2" s="64"/>
      <c r="MRG2" s="64"/>
      <c r="MRH2" s="64"/>
      <c r="MRI2" s="64"/>
      <c r="MRJ2" s="64"/>
      <c r="MRK2" s="64"/>
      <c r="MRL2" s="64"/>
      <c r="MRM2" s="64"/>
      <c r="MRN2" s="64"/>
      <c r="MRO2" s="64"/>
      <c r="MRP2" s="64"/>
      <c r="MRQ2" s="64"/>
      <c r="MRR2" s="64"/>
      <c r="MRS2" s="64"/>
      <c r="MRT2" s="64"/>
      <c r="MRU2" s="64"/>
      <c r="MRV2" s="64"/>
      <c r="MRW2" s="64"/>
      <c r="MRX2" s="64"/>
      <c r="MRY2" s="64"/>
      <c r="MRZ2" s="64"/>
      <c r="MSA2" s="64"/>
      <c r="MSB2" s="64"/>
      <c r="MSC2" s="64"/>
      <c r="MSD2" s="64"/>
      <c r="MSE2" s="64"/>
      <c r="MSF2" s="64"/>
      <c r="MSG2" s="64"/>
      <c r="MSH2" s="64"/>
      <c r="MSI2" s="64"/>
      <c r="MSJ2" s="64"/>
      <c r="MSK2" s="64"/>
      <c r="MSL2" s="64"/>
      <c r="MSM2" s="64"/>
      <c r="MSN2" s="64"/>
      <c r="MSO2" s="64"/>
      <c r="MSP2" s="64"/>
      <c r="MSQ2" s="64"/>
      <c r="MSR2" s="64"/>
      <c r="MSS2" s="64"/>
      <c r="MST2" s="64"/>
      <c r="MSU2" s="64"/>
      <c r="MSV2" s="64"/>
      <c r="MSW2" s="64"/>
      <c r="MSX2" s="64"/>
      <c r="MSY2" s="64"/>
      <c r="MSZ2" s="64"/>
      <c r="MTA2" s="64"/>
      <c r="MTB2" s="64"/>
      <c r="MTC2" s="64"/>
      <c r="MTD2" s="64"/>
      <c r="MTE2" s="64"/>
      <c r="MTF2" s="64"/>
      <c r="MTG2" s="64"/>
      <c r="MTH2" s="64"/>
      <c r="MTI2" s="64"/>
      <c r="MTJ2" s="64"/>
      <c r="MTK2" s="64"/>
      <c r="MTL2" s="64"/>
      <c r="MTM2" s="64"/>
      <c r="MTN2" s="64"/>
      <c r="MTO2" s="64"/>
      <c r="MTP2" s="64"/>
      <c r="MTQ2" s="64"/>
      <c r="MTR2" s="64"/>
      <c r="MTS2" s="64"/>
      <c r="MTT2" s="64"/>
      <c r="MTU2" s="64"/>
      <c r="MTV2" s="64"/>
      <c r="MTW2" s="64"/>
      <c r="MTX2" s="64"/>
      <c r="MTY2" s="64"/>
      <c r="MTZ2" s="64"/>
      <c r="MUA2" s="64"/>
      <c r="MUB2" s="64"/>
      <c r="MUC2" s="64"/>
      <c r="MUD2" s="64"/>
      <c r="MUE2" s="64"/>
      <c r="MUF2" s="64"/>
      <c r="MUG2" s="64"/>
      <c r="MUH2" s="64"/>
      <c r="MUI2" s="64"/>
      <c r="MUJ2" s="64"/>
      <c r="MUK2" s="64"/>
      <c r="MUL2" s="64"/>
      <c r="MUM2" s="64"/>
      <c r="MUN2" s="64"/>
      <c r="MUO2" s="64"/>
      <c r="MUP2" s="64"/>
      <c r="MUQ2" s="64"/>
      <c r="MUR2" s="64"/>
      <c r="MUS2" s="64"/>
      <c r="MUT2" s="64"/>
      <c r="MUU2" s="64"/>
      <c r="MUV2" s="64"/>
      <c r="MUW2" s="64"/>
      <c r="MUX2" s="64"/>
      <c r="MUY2" s="64"/>
      <c r="MUZ2" s="64"/>
      <c r="MVA2" s="64"/>
      <c r="MVB2" s="64"/>
      <c r="MVC2" s="64"/>
      <c r="MVD2" s="64"/>
      <c r="MVE2" s="64"/>
      <c r="MVF2" s="64"/>
      <c r="MVG2" s="64"/>
      <c r="MVH2" s="64"/>
      <c r="MVI2" s="64"/>
      <c r="MVJ2" s="64"/>
      <c r="MVK2" s="64"/>
      <c r="MVL2" s="64"/>
      <c r="MVM2" s="64"/>
      <c r="MVN2" s="64"/>
      <c r="MVO2" s="64"/>
      <c r="MVP2" s="64"/>
      <c r="MVQ2" s="64"/>
      <c r="MVR2" s="64"/>
      <c r="MVS2" s="64"/>
      <c r="MVT2" s="64"/>
      <c r="MVU2" s="64"/>
      <c r="MVV2" s="64"/>
      <c r="MVW2" s="64"/>
      <c r="MVX2" s="64"/>
      <c r="MVY2" s="64"/>
      <c r="MVZ2" s="64"/>
      <c r="MWA2" s="64"/>
      <c r="MWB2" s="64"/>
      <c r="MWC2" s="64"/>
      <c r="MWD2" s="64"/>
      <c r="MWE2" s="64"/>
      <c r="MWF2" s="64"/>
      <c r="MWG2" s="64"/>
      <c r="MWH2" s="64"/>
      <c r="MWI2" s="64"/>
      <c r="MWJ2" s="64"/>
      <c r="MWK2" s="64"/>
      <c r="MWL2" s="64"/>
      <c r="MWM2" s="64"/>
      <c r="MWN2" s="64"/>
      <c r="MWO2" s="64"/>
      <c r="MWP2" s="64"/>
      <c r="MWQ2" s="64"/>
      <c r="MWR2" s="64"/>
      <c r="MWS2" s="64"/>
      <c r="MWT2" s="64"/>
      <c r="MWU2" s="64"/>
      <c r="MWV2" s="64"/>
      <c r="MWW2" s="64"/>
      <c r="MWX2" s="64"/>
      <c r="MWY2" s="64"/>
      <c r="MWZ2" s="64"/>
      <c r="MXA2" s="64"/>
      <c r="MXB2" s="64"/>
      <c r="MXC2" s="64"/>
      <c r="MXD2" s="64"/>
      <c r="MXE2" s="64"/>
      <c r="MXF2" s="64"/>
      <c r="MXG2" s="64"/>
      <c r="MXH2" s="64"/>
      <c r="MXI2" s="64"/>
      <c r="MXJ2" s="64"/>
      <c r="MXK2" s="64"/>
      <c r="MXL2" s="64"/>
      <c r="MXM2" s="64"/>
      <c r="MXN2" s="64"/>
      <c r="MXO2" s="64"/>
      <c r="MXP2" s="64"/>
      <c r="MXQ2" s="64"/>
      <c r="MXR2" s="64"/>
      <c r="MXS2" s="64"/>
      <c r="MXT2" s="64"/>
      <c r="MXU2" s="64"/>
      <c r="MXV2" s="64"/>
      <c r="MXW2" s="64"/>
      <c r="MXX2" s="64"/>
      <c r="MXY2" s="64"/>
      <c r="MXZ2" s="64"/>
      <c r="MYA2" s="64"/>
      <c r="MYB2" s="64"/>
      <c r="MYC2" s="64"/>
      <c r="MYD2" s="64"/>
      <c r="MYE2" s="64"/>
      <c r="MYF2" s="64"/>
      <c r="MYG2" s="64"/>
      <c r="MYH2" s="64"/>
      <c r="MYI2" s="64"/>
      <c r="MYJ2" s="64"/>
      <c r="MYK2" s="64"/>
      <c r="MYL2" s="64"/>
      <c r="MYM2" s="64"/>
      <c r="MYN2" s="64"/>
      <c r="MYO2" s="64"/>
      <c r="MYP2" s="64"/>
      <c r="MYQ2" s="64"/>
      <c r="MYR2" s="64"/>
      <c r="MYS2" s="64"/>
      <c r="MYT2" s="64"/>
      <c r="MYU2" s="64"/>
      <c r="MYV2" s="64"/>
      <c r="MYW2" s="64"/>
      <c r="MYX2" s="64"/>
      <c r="MYY2" s="64"/>
      <c r="MYZ2" s="64"/>
      <c r="MZA2" s="64"/>
      <c r="MZB2" s="64"/>
      <c r="MZC2" s="64"/>
      <c r="MZD2" s="64"/>
      <c r="MZE2" s="64"/>
      <c r="MZF2" s="64"/>
      <c r="MZG2" s="64"/>
      <c r="MZH2" s="64"/>
      <c r="MZI2" s="64"/>
      <c r="MZJ2" s="64"/>
      <c r="MZK2" s="64"/>
      <c r="MZL2" s="64"/>
      <c r="MZM2" s="64"/>
      <c r="MZN2" s="64"/>
      <c r="MZO2" s="64"/>
      <c r="MZP2" s="64"/>
      <c r="MZQ2" s="64"/>
      <c r="MZR2" s="64"/>
      <c r="MZS2" s="64"/>
      <c r="MZT2" s="64"/>
      <c r="MZU2" s="64"/>
      <c r="MZV2" s="64"/>
      <c r="MZW2" s="64"/>
      <c r="MZX2" s="64"/>
      <c r="MZY2" s="64"/>
      <c r="MZZ2" s="64"/>
      <c r="NAA2" s="64"/>
      <c r="NAB2" s="64"/>
      <c r="NAC2" s="64"/>
      <c r="NAD2" s="64"/>
      <c r="NAE2" s="64"/>
      <c r="NAF2" s="64"/>
      <c r="NAG2" s="64"/>
      <c r="NAH2" s="64"/>
      <c r="NAI2" s="64"/>
      <c r="NAJ2" s="64"/>
      <c r="NAK2" s="64"/>
      <c r="NAL2" s="64"/>
      <c r="NAM2" s="64"/>
      <c r="NAN2" s="64"/>
      <c r="NAO2" s="64"/>
      <c r="NAP2" s="64"/>
      <c r="NAQ2" s="64"/>
      <c r="NAR2" s="64"/>
      <c r="NAS2" s="64"/>
      <c r="NAT2" s="64"/>
      <c r="NAU2" s="64"/>
      <c r="NAV2" s="64"/>
      <c r="NAW2" s="64"/>
      <c r="NAX2" s="64"/>
      <c r="NAY2" s="64"/>
      <c r="NAZ2" s="64"/>
      <c r="NBA2" s="64"/>
      <c r="NBB2" s="64"/>
      <c r="NBC2" s="64"/>
      <c r="NBD2" s="64"/>
      <c r="NBE2" s="64"/>
      <c r="NBF2" s="64"/>
      <c r="NBG2" s="64"/>
      <c r="NBH2" s="64"/>
      <c r="NBI2" s="64"/>
      <c r="NBJ2" s="64"/>
      <c r="NBK2" s="64"/>
      <c r="NBL2" s="64"/>
      <c r="NBM2" s="64"/>
      <c r="NBN2" s="64"/>
      <c r="NBO2" s="64"/>
      <c r="NBP2" s="64"/>
      <c r="NBQ2" s="64"/>
      <c r="NBR2" s="64"/>
      <c r="NBS2" s="64"/>
      <c r="NBT2" s="64"/>
      <c r="NBU2" s="64"/>
      <c r="NBV2" s="64"/>
      <c r="NBW2" s="64"/>
      <c r="NBX2" s="64"/>
      <c r="NBY2" s="64"/>
      <c r="NBZ2" s="64"/>
      <c r="NCA2" s="64"/>
      <c r="NCB2" s="64"/>
      <c r="NCC2" s="64"/>
      <c r="NCD2" s="64"/>
      <c r="NCE2" s="64"/>
      <c r="NCF2" s="64"/>
      <c r="NCG2" s="64"/>
      <c r="NCH2" s="64"/>
      <c r="NCI2" s="64"/>
      <c r="NCJ2" s="64"/>
      <c r="NCK2" s="64"/>
      <c r="NCL2" s="64"/>
      <c r="NCM2" s="64"/>
      <c r="NCN2" s="64"/>
      <c r="NCO2" s="64"/>
      <c r="NCP2" s="64"/>
      <c r="NCQ2" s="64"/>
      <c r="NCR2" s="64"/>
      <c r="NCS2" s="64"/>
      <c r="NCT2" s="64"/>
      <c r="NCU2" s="64"/>
      <c r="NCV2" s="64"/>
      <c r="NCW2" s="64"/>
      <c r="NCX2" s="64"/>
      <c r="NCY2" s="64"/>
      <c r="NCZ2" s="64"/>
      <c r="NDA2" s="64"/>
      <c r="NDB2" s="64"/>
      <c r="NDC2" s="64"/>
      <c r="NDD2" s="64"/>
      <c r="NDE2" s="64"/>
      <c r="NDF2" s="64"/>
      <c r="NDG2" s="64"/>
      <c r="NDH2" s="64"/>
      <c r="NDI2" s="64"/>
      <c r="NDJ2" s="64"/>
      <c r="NDK2" s="64"/>
      <c r="NDL2" s="64"/>
      <c r="NDM2" s="64"/>
      <c r="NDN2" s="64"/>
      <c r="NDO2" s="64"/>
      <c r="NDP2" s="64"/>
      <c r="NDQ2" s="64"/>
      <c r="NDR2" s="64"/>
      <c r="NDS2" s="64"/>
      <c r="NDT2" s="64"/>
      <c r="NDU2" s="64"/>
      <c r="NDV2" s="64"/>
      <c r="NDW2" s="64"/>
      <c r="NDX2" s="64"/>
      <c r="NDY2" s="64"/>
      <c r="NDZ2" s="64"/>
      <c r="NEA2" s="64"/>
      <c r="NEB2" s="64"/>
      <c r="NEC2" s="64"/>
      <c r="NED2" s="64"/>
      <c r="NEE2" s="64"/>
      <c r="NEF2" s="64"/>
      <c r="NEG2" s="64"/>
      <c r="NEH2" s="64"/>
      <c r="NEI2" s="64"/>
      <c r="NEJ2" s="64"/>
      <c r="NEK2" s="64"/>
      <c r="NEL2" s="64"/>
      <c r="NEM2" s="64"/>
      <c r="NEN2" s="64"/>
      <c r="NEO2" s="64"/>
      <c r="NEP2" s="64"/>
      <c r="NEQ2" s="64"/>
      <c r="NER2" s="64"/>
      <c r="NES2" s="64"/>
      <c r="NET2" s="64"/>
      <c r="NEU2" s="64"/>
      <c r="NEV2" s="64"/>
      <c r="NEW2" s="64"/>
      <c r="NEX2" s="64"/>
      <c r="NEY2" s="64"/>
      <c r="NEZ2" s="64"/>
      <c r="NFA2" s="64"/>
      <c r="NFB2" s="64"/>
      <c r="NFC2" s="64"/>
      <c r="NFD2" s="64"/>
      <c r="NFE2" s="64"/>
      <c r="NFF2" s="64"/>
      <c r="NFG2" s="64"/>
      <c r="NFH2" s="64"/>
      <c r="NFI2" s="64"/>
      <c r="NFJ2" s="64"/>
      <c r="NFK2" s="64"/>
      <c r="NFL2" s="64"/>
      <c r="NFM2" s="64"/>
      <c r="NFN2" s="64"/>
      <c r="NFO2" s="64"/>
      <c r="NFP2" s="64"/>
      <c r="NFQ2" s="64"/>
      <c r="NFR2" s="64"/>
      <c r="NFS2" s="64"/>
      <c r="NFT2" s="64"/>
      <c r="NFU2" s="64"/>
      <c r="NFV2" s="64"/>
      <c r="NFW2" s="64"/>
      <c r="NFX2" s="64"/>
      <c r="NFY2" s="64"/>
      <c r="NFZ2" s="64"/>
      <c r="NGA2" s="64"/>
      <c r="NGB2" s="64"/>
      <c r="NGC2" s="64"/>
      <c r="NGD2" s="64"/>
      <c r="NGE2" s="64"/>
      <c r="NGF2" s="64"/>
      <c r="NGG2" s="64"/>
      <c r="NGH2" s="64"/>
      <c r="NGI2" s="64"/>
      <c r="NGJ2" s="64"/>
      <c r="NGK2" s="64"/>
      <c r="NGL2" s="64"/>
      <c r="NGM2" s="64"/>
      <c r="NGN2" s="64"/>
      <c r="NGO2" s="64"/>
      <c r="NGP2" s="64"/>
      <c r="NGQ2" s="64"/>
      <c r="NGR2" s="64"/>
      <c r="NGS2" s="64"/>
      <c r="NGT2" s="64"/>
      <c r="NGU2" s="64"/>
      <c r="NGV2" s="64"/>
      <c r="NGW2" s="64"/>
      <c r="NGX2" s="64"/>
      <c r="NGY2" s="64"/>
      <c r="NGZ2" s="64"/>
      <c r="NHA2" s="64"/>
      <c r="NHB2" s="64"/>
      <c r="NHC2" s="64"/>
      <c r="NHD2" s="64"/>
      <c r="NHE2" s="64"/>
      <c r="NHF2" s="64"/>
      <c r="NHG2" s="64"/>
      <c r="NHH2" s="64"/>
      <c r="NHI2" s="64"/>
      <c r="NHJ2" s="64"/>
      <c r="NHK2" s="64"/>
      <c r="NHL2" s="64"/>
      <c r="NHM2" s="64"/>
      <c r="NHN2" s="64"/>
      <c r="NHO2" s="64"/>
      <c r="NHP2" s="64"/>
      <c r="NHQ2" s="64"/>
      <c r="NHR2" s="64"/>
      <c r="NHS2" s="64"/>
      <c r="NHT2" s="64"/>
      <c r="NHU2" s="64"/>
      <c r="NHV2" s="64"/>
      <c r="NHW2" s="64"/>
      <c r="NHX2" s="64"/>
      <c r="NHY2" s="64"/>
      <c r="NHZ2" s="64"/>
      <c r="NIA2" s="64"/>
      <c r="NIB2" s="64"/>
      <c r="NIC2" s="64"/>
      <c r="NID2" s="64"/>
      <c r="NIE2" s="64"/>
      <c r="NIF2" s="64"/>
      <c r="NIG2" s="64"/>
      <c r="NIH2" s="64"/>
      <c r="NII2" s="64"/>
      <c r="NIJ2" s="64"/>
      <c r="NIK2" s="64"/>
      <c r="NIL2" s="64"/>
      <c r="NIM2" s="64"/>
      <c r="NIN2" s="64"/>
      <c r="NIO2" s="64"/>
      <c r="NIP2" s="64"/>
      <c r="NIQ2" s="64"/>
      <c r="NIR2" s="64"/>
      <c r="NIS2" s="64"/>
      <c r="NIT2" s="64"/>
      <c r="NIU2" s="64"/>
      <c r="NIV2" s="64"/>
      <c r="NIW2" s="64"/>
      <c r="NIX2" s="64"/>
      <c r="NIY2" s="64"/>
      <c r="NIZ2" s="64"/>
      <c r="NJA2" s="64"/>
      <c r="NJB2" s="64"/>
      <c r="NJC2" s="64"/>
      <c r="NJD2" s="64"/>
      <c r="NJE2" s="64"/>
      <c r="NJF2" s="64"/>
      <c r="NJG2" s="64"/>
      <c r="NJH2" s="64"/>
      <c r="NJI2" s="64"/>
      <c r="NJJ2" s="64"/>
      <c r="NJK2" s="64"/>
      <c r="NJL2" s="64"/>
      <c r="NJM2" s="64"/>
      <c r="NJN2" s="64"/>
      <c r="NJO2" s="64"/>
      <c r="NJP2" s="64"/>
      <c r="NJQ2" s="64"/>
      <c r="NJR2" s="64"/>
      <c r="NJS2" s="64"/>
      <c r="NJT2" s="64"/>
      <c r="NJU2" s="64"/>
      <c r="NJV2" s="64"/>
      <c r="NJW2" s="64"/>
      <c r="NJX2" s="64"/>
      <c r="NJY2" s="64"/>
      <c r="NJZ2" s="64"/>
      <c r="NKA2" s="64"/>
      <c r="NKB2" s="64"/>
      <c r="NKC2" s="64"/>
      <c r="NKD2" s="64"/>
      <c r="NKE2" s="64"/>
      <c r="NKF2" s="64"/>
      <c r="NKG2" s="64"/>
      <c r="NKH2" s="64"/>
      <c r="NKI2" s="64"/>
      <c r="NKJ2" s="64"/>
      <c r="NKK2" s="64"/>
      <c r="NKL2" s="64"/>
      <c r="NKM2" s="64"/>
      <c r="NKN2" s="64"/>
      <c r="NKO2" s="64"/>
      <c r="NKP2" s="64"/>
      <c r="NKQ2" s="64"/>
      <c r="NKR2" s="64"/>
      <c r="NKS2" s="64"/>
      <c r="NKT2" s="64"/>
      <c r="NKU2" s="64"/>
      <c r="NKV2" s="64"/>
      <c r="NKW2" s="64"/>
      <c r="NKX2" s="64"/>
      <c r="NKY2" s="64"/>
      <c r="NKZ2" s="64"/>
      <c r="NLA2" s="64"/>
      <c r="NLB2" s="64"/>
      <c r="NLC2" s="64"/>
      <c r="NLD2" s="64"/>
      <c r="NLE2" s="64"/>
      <c r="NLF2" s="64"/>
      <c r="NLG2" s="64"/>
      <c r="NLH2" s="64"/>
      <c r="NLI2" s="64"/>
      <c r="NLJ2" s="64"/>
      <c r="NLK2" s="64"/>
      <c r="NLL2" s="64"/>
      <c r="NLM2" s="64"/>
      <c r="NLN2" s="64"/>
      <c r="NLO2" s="64"/>
      <c r="NLP2" s="64"/>
      <c r="NLQ2" s="64"/>
      <c r="NLR2" s="64"/>
      <c r="NLS2" s="64"/>
      <c r="NLT2" s="64"/>
      <c r="NLU2" s="64"/>
      <c r="NLV2" s="64"/>
      <c r="NLW2" s="64"/>
      <c r="NLX2" s="64"/>
      <c r="NLY2" s="64"/>
      <c r="NLZ2" s="64"/>
      <c r="NMA2" s="64"/>
      <c r="NMB2" s="64"/>
      <c r="NMC2" s="64"/>
      <c r="NMD2" s="64"/>
      <c r="NME2" s="64"/>
      <c r="NMF2" s="64"/>
      <c r="NMG2" s="64"/>
      <c r="NMH2" s="64"/>
      <c r="NMI2" s="64"/>
      <c r="NMJ2" s="64"/>
      <c r="NMK2" s="64"/>
      <c r="NML2" s="64"/>
      <c r="NMM2" s="64"/>
      <c r="NMN2" s="64"/>
      <c r="NMO2" s="64"/>
      <c r="NMP2" s="64"/>
      <c r="NMQ2" s="64"/>
      <c r="NMR2" s="64"/>
      <c r="NMS2" s="64"/>
      <c r="NMT2" s="64"/>
      <c r="NMU2" s="64"/>
      <c r="NMV2" s="64"/>
      <c r="NMW2" s="64"/>
      <c r="NMX2" s="64"/>
      <c r="NMY2" s="64"/>
      <c r="NMZ2" s="64"/>
      <c r="NNA2" s="64"/>
      <c r="NNB2" s="64"/>
      <c r="NNC2" s="64"/>
      <c r="NND2" s="64"/>
      <c r="NNE2" s="64"/>
      <c r="NNF2" s="64"/>
      <c r="NNG2" s="64"/>
      <c r="NNH2" s="64"/>
      <c r="NNI2" s="64"/>
      <c r="NNJ2" s="64"/>
      <c r="NNK2" s="64"/>
      <c r="NNL2" s="64"/>
      <c r="NNM2" s="64"/>
      <c r="NNN2" s="64"/>
      <c r="NNO2" s="64"/>
      <c r="NNP2" s="64"/>
      <c r="NNQ2" s="64"/>
      <c r="NNR2" s="64"/>
      <c r="NNS2" s="64"/>
      <c r="NNT2" s="64"/>
      <c r="NNU2" s="64"/>
      <c r="NNV2" s="64"/>
      <c r="NNW2" s="64"/>
      <c r="NNX2" s="64"/>
      <c r="NNY2" s="64"/>
      <c r="NNZ2" s="64"/>
      <c r="NOA2" s="64"/>
      <c r="NOB2" s="64"/>
      <c r="NOC2" s="64"/>
      <c r="NOD2" s="64"/>
      <c r="NOE2" s="64"/>
      <c r="NOF2" s="64"/>
      <c r="NOG2" s="64"/>
      <c r="NOH2" s="64"/>
      <c r="NOI2" s="64"/>
      <c r="NOJ2" s="64"/>
      <c r="NOK2" s="64"/>
      <c r="NOL2" s="64"/>
      <c r="NOM2" s="64"/>
      <c r="NON2" s="64"/>
      <c r="NOO2" s="64"/>
      <c r="NOP2" s="64"/>
      <c r="NOQ2" s="64"/>
      <c r="NOR2" s="64"/>
      <c r="NOS2" s="64"/>
      <c r="NOT2" s="64"/>
      <c r="NOU2" s="64"/>
      <c r="NOV2" s="64"/>
      <c r="NOW2" s="64"/>
      <c r="NOX2" s="64"/>
      <c r="NOY2" s="64"/>
      <c r="NOZ2" s="64"/>
      <c r="NPA2" s="64"/>
      <c r="NPB2" s="64"/>
      <c r="NPC2" s="64"/>
      <c r="NPD2" s="64"/>
      <c r="NPE2" s="64"/>
      <c r="NPF2" s="64"/>
      <c r="NPG2" s="64"/>
      <c r="NPH2" s="64"/>
      <c r="NPI2" s="64"/>
      <c r="NPJ2" s="64"/>
      <c r="NPK2" s="64"/>
      <c r="NPL2" s="64"/>
      <c r="NPM2" s="64"/>
      <c r="NPN2" s="64"/>
      <c r="NPO2" s="64"/>
      <c r="NPP2" s="64"/>
      <c r="NPQ2" s="64"/>
      <c r="NPR2" s="64"/>
      <c r="NPS2" s="64"/>
      <c r="NPT2" s="64"/>
      <c r="NPU2" s="64"/>
      <c r="NPV2" s="64"/>
      <c r="NPW2" s="64"/>
      <c r="NPX2" s="64"/>
      <c r="NPY2" s="64"/>
      <c r="NPZ2" s="64"/>
      <c r="NQA2" s="64"/>
      <c r="NQB2" s="64"/>
      <c r="NQC2" s="64"/>
      <c r="NQD2" s="64"/>
      <c r="NQE2" s="64"/>
      <c r="NQF2" s="64"/>
      <c r="NQG2" s="64"/>
      <c r="NQH2" s="64"/>
      <c r="NQI2" s="64"/>
      <c r="NQJ2" s="64"/>
      <c r="NQK2" s="64"/>
      <c r="NQL2" s="64"/>
      <c r="NQM2" s="64"/>
      <c r="NQN2" s="64"/>
      <c r="NQO2" s="64"/>
      <c r="NQP2" s="64"/>
      <c r="NQQ2" s="64"/>
      <c r="NQR2" s="64"/>
      <c r="NQS2" s="64"/>
      <c r="NQT2" s="64"/>
      <c r="NQU2" s="64"/>
      <c r="NQV2" s="64"/>
      <c r="NQW2" s="64"/>
      <c r="NQX2" s="64"/>
      <c r="NQY2" s="64"/>
      <c r="NQZ2" s="64"/>
      <c r="NRA2" s="64"/>
      <c r="NRB2" s="64"/>
      <c r="NRC2" s="64"/>
      <c r="NRD2" s="64"/>
      <c r="NRE2" s="64"/>
      <c r="NRF2" s="64"/>
      <c r="NRG2" s="64"/>
      <c r="NRH2" s="64"/>
      <c r="NRI2" s="64"/>
      <c r="NRJ2" s="64"/>
      <c r="NRK2" s="64"/>
      <c r="NRL2" s="64"/>
      <c r="NRM2" s="64"/>
      <c r="NRN2" s="64"/>
      <c r="NRO2" s="64"/>
      <c r="NRP2" s="64"/>
      <c r="NRQ2" s="64"/>
      <c r="NRR2" s="64"/>
      <c r="NRS2" s="64"/>
      <c r="NRT2" s="64"/>
      <c r="NRU2" s="64"/>
      <c r="NRV2" s="64"/>
      <c r="NRW2" s="64"/>
      <c r="NRX2" s="64"/>
      <c r="NRY2" s="64"/>
      <c r="NRZ2" s="64"/>
      <c r="NSA2" s="64"/>
      <c r="NSB2" s="64"/>
      <c r="NSC2" s="64"/>
      <c r="NSD2" s="64"/>
      <c r="NSE2" s="64"/>
      <c r="NSF2" s="64"/>
      <c r="NSG2" s="64"/>
      <c r="NSH2" s="64"/>
      <c r="NSI2" s="64"/>
      <c r="NSJ2" s="64"/>
      <c r="NSK2" s="64"/>
      <c r="NSL2" s="64"/>
      <c r="NSM2" s="64"/>
      <c r="NSN2" s="64"/>
      <c r="NSO2" s="64"/>
      <c r="NSP2" s="64"/>
      <c r="NSQ2" s="64"/>
      <c r="NSR2" s="64"/>
      <c r="NSS2" s="64"/>
      <c r="NST2" s="64"/>
      <c r="NSU2" s="64"/>
      <c r="NSV2" s="64"/>
      <c r="NSW2" s="64"/>
      <c r="NSX2" s="64"/>
      <c r="NSY2" s="64"/>
      <c r="NSZ2" s="64"/>
      <c r="NTA2" s="64"/>
      <c r="NTB2" s="64"/>
      <c r="NTC2" s="64"/>
      <c r="NTD2" s="64"/>
      <c r="NTE2" s="64"/>
      <c r="NTF2" s="64"/>
      <c r="NTG2" s="64"/>
      <c r="NTH2" s="64"/>
      <c r="NTI2" s="64"/>
      <c r="NTJ2" s="64"/>
      <c r="NTK2" s="64"/>
      <c r="NTL2" s="64"/>
      <c r="NTM2" s="64"/>
      <c r="NTN2" s="64"/>
      <c r="NTO2" s="64"/>
      <c r="NTP2" s="64"/>
      <c r="NTQ2" s="64"/>
      <c r="NTR2" s="64"/>
      <c r="NTS2" s="64"/>
      <c r="NTT2" s="64"/>
      <c r="NTU2" s="64"/>
      <c r="NTV2" s="64"/>
      <c r="NTW2" s="64"/>
      <c r="NTX2" s="64"/>
      <c r="NTY2" s="64"/>
      <c r="NTZ2" s="64"/>
      <c r="NUA2" s="64"/>
      <c r="NUB2" s="64"/>
      <c r="NUC2" s="64"/>
      <c r="NUD2" s="64"/>
      <c r="NUE2" s="64"/>
      <c r="NUF2" s="64"/>
      <c r="NUG2" s="64"/>
      <c r="NUH2" s="64"/>
      <c r="NUI2" s="64"/>
      <c r="NUJ2" s="64"/>
      <c r="NUK2" s="64"/>
      <c r="NUL2" s="64"/>
      <c r="NUM2" s="64"/>
      <c r="NUN2" s="64"/>
      <c r="NUO2" s="64"/>
      <c r="NUP2" s="64"/>
      <c r="NUQ2" s="64"/>
      <c r="NUR2" s="64"/>
      <c r="NUS2" s="64"/>
      <c r="NUT2" s="64"/>
      <c r="NUU2" s="64"/>
      <c r="NUV2" s="64"/>
      <c r="NUW2" s="64"/>
      <c r="NUX2" s="64"/>
      <c r="NUY2" s="64"/>
      <c r="NUZ2" s="64"/>
      <c r="NVA2" s="64"/>
      <c r="NVB2" s="64"/>
      <c r="NVC2" s="64"/>
      <c r="NVD2" s="64"/>
      <c r="NVE2" s="64"/>
      <c r="NVF2" s="64"/>
      <c r="NVG2" s="64"/>
      <c r="NVH2" s="64"/>
      <c r="NVI2" s="64"/>
      <c r="NVJ2" s="64"/>
      <c r="NVK2" s="64"/>
      <c r="NVL2" s="64"/>
      <c r="NVM2" s="64"/>
      <c r="NVN2" s="64"/>
      <c r="NVO2" s="64"/>
      <c r="NVP2" s="64"/>
      <c r="NVQ2" s="64"/>
      <c r="NVR2" s="64"/>
      <c r="NVS2" s="64"/>
      <c r="NVT2" s="64"/>
      <c r="NVU2" s="64"/>
      <c r="NVV2" s="64"/>
      <c r="NVW2" s="64"/>
      <c r="NVX2" s="64"/>
      <c r="NVY2" s="64"/>
      <c r="NVZ2" s="64"/>
      <c r="NWA2" s="64"/>
      <c r="NWB2" s="64"/>
      <c r="NWC2" s="64"/>
      <c r="NWD2" s="64"/>
      <c r="NWE2" s="64"/>
      <c r="NWF2" s="64"/>
      <c r="NWG2" s="64"/>
      <c r="NWH2" s="64"/>
      <c r="NWI2" s="64"/>
      <c r="NWJ2" s="64"/>
      <c r="NWK2" s="64"/>
      <c r="NWL2" s="64"/>
      <c r="NWM2" s="64"/>
      <c r="NWN2" s="64"/>
      <c r="NWO2" s="64"/>
      <c r="NWP2" s="64"/>
      <c r="NWQ2" s="64"/>
      <c r="NWR2" s="64"/>
      <c r="NWS2" s="64"/>
      <c r="NWT2" s="64"/>
      <c r="NWU2" s="64"/>
      <c r="NWV2" s="64"/>
      <c r="NWW2" s="64"/>
      <c r="NWX2" s="64"/>
      <c r="NWY2" s="64"/>
      <c r="NWZ2" s="64"/>
      <c r="NXA2" s="64"/>
      <c r="NXB2" s="64"/>
      <c r="NXC2" s="64"/>
      <c r="NXD2" s="64"/>
      <c r="NXE2" s="64"/>
      <c r="NXF2" s="64"/>
      <c r="NXG2" s="64"/>
      <c r="NXH2" s="64"/>
      <c r="NXI2" s="64"/>
      <c r="NXJ2" s="64"/>
      <c r="NXK2" s="64"/>
      <c r="NXL2" s="64"/>
      <c r="NXM2" s="64"/>
      <c r="NXN2" s="64"/>
      <c r="NXO2" s="64"/>
      <c r="NXP2" s="64"/>
      <c r="NXQ2" s="64"/>
      <c r="NXR2" s="64"/>
      <c r="NXS2" s="64"/>
      <c r="NXT2" s="64"/>
      <c r="NXU2" s="64"/>
      <c r="NXV2" s="64"/>
      <c r="NXW2" s="64"/>
      <c r="NXX2" s="64"/>
      <c r="NXY2" s="64"/>
      <c r="NXZ2" s="64"/>
      <c r="NYA2" s="64"/>
      <c r="NYB2" s="64"/>
      <c r="NYC2" s="64"/>
      <c r="NYD2" s="64"/>
      <c r="NYE2" s="64"/>
      <c r="NYF2" s="64"/>
      <c r="NYG2" s="64"/>
      <c r="NYH2" s="64"/>
      <c r="NYI2" s="64"/>
      <c r="NYJ2" s="64"/>
      <c r="NYK2" s="64"/>
      <c r="NYL2" s="64"/>
      <c r="NYM2" s="64"/>
      <c r="NYN2" s="64"/>
      <c r="NYO2" s="64"/>
      <c r="NYP2" s="64"/>
      <c r="NYQ2" s="64"/>
      <c r="NYR2" s="64"/>
      <c r="NYS2" s="64"/>
      <c r="NYT2" s="64"/>
      <c r="NYU2" s="64"/>
      <c r="NYV2" s="64"/>
      <c r="NYW2" s="64"/>
      <c r="NYX2" s="64"/>
      <c r="NYY2" s="64"/>
      <c r="NYZ2" s="64"/>
      <c r="NZA2" s="64"/>
      <c r="NZB2" s="64"/>
      <c r="NZC2" s="64"/>
      <c r="NZD2" s="64"/>
      <c r="NZE2" s="64"/>
      <c r="NZF2" s="64"/>
      <c r="NZG2" s="64"/>
      <c r="NZH2" s="64"/>
      <c r="NZI2" s="64"/>
      <c r="NZJ2" s="64"/>
      <c r="NZK2" s="64"/>
      <c r="NZL2" s="64"/>
      <c r="NZM2" s="64"/>
      <c r="NZN2" s="64"/>
      <c r="NZO2" s="64"/>
      <c r="NZP2" s="64"/>
      <c r="NZQ2" s="64"/>
      <c r="NZR2" s="64"/>
      <c r="NZS2" s="64"/>
      <c r="NZT2" s="64"/>
      <c r="NZU2" s="64"/>
      <c r="NZV2" s="64"/>
      <c r="NZW2" s="64"/>
      <c r="NZX2" s="64"/>
      <c r="NZY2" s="64"/>
      <c r="NZZ2" s="64"/>
      <c r="OAA2" s="64"/>
      <c r="OAB2" s="64"/>
      <c r="OAC2" s="64"/>
      <c r="OAD2" s="64"/>
      <c r="OAE2" s="64"/>
      <c r="OAF2" s="64"/>
      <c r="OAG2" s="64"/>
      <c r="OAH2" s="64"/>
      <c r="OAI2" s="64"/>
      <c r="OAJ2" s="64"/>
      <c r="OAK2" s="64"/>
      <c r="OAL2" s="64"/>
      <c r="OAM2" s="64"/>
      <c r="OAN2" s="64"/>
      <c r="OAO2" s="64"/>
      <c r="OAP2" s="64"/>
      <c r="OAQ2" s="64"/>
      <c r="OAR2" s="64"/>
      <c r="OAS2" s="64"/>
      <c r="OAT2" s="64"/>
      <c r="OAU2" s="64"/>
      <c r="OAV2" s="64"/>
      <c r="OAW2" s="64"/>
      <c r="OAX2" s="64"/>
      <c r="OAY2" s="64"/>
      <c r="OAZ2" s="64"/>
      <c r="OBA2" s="64"/>
      <c r="OBB2" s="64"/>
      <c r="OBC2" s="64"/>
      <c r="OBD2" s="64"/>
      <c r="OBE2" s="64"/>
      <c r="OBF2" s="64"/>
      <c r="OBG2" s="64"/>
      <c r="OBH2" s="64"/>
      <c r="OBI2" s="64"/>
      <c r="OBJ2" s="64"/>
      <c r="OBK2" s="64"/>
      <c r="OBL2" s="64"/>
      <c r="OBM2" s="64"/>
      <c r="OBN2" s="64"/>
      <c r="OBO2" s="64"/>
      <c r="OBP2" s="64"/>
      <c r="OBQ2" s="64"/>
      <c r="OBR2" s="64"/>
      <c r="OBS2" s="64"/>
      <c r="OBT2" s="64"/>
      <c r="OBU2" s="64"/>
      <c r="OBV2" s="64"/>
      <c r="OBW2" s="64"/>
      <c r="OBX2" s="64"/>
      <c r="OBY2" s="64"/>
      <c r="OBZ2" s="64"/>
      <c r="OCA2" s="64"/>
      <c r="OCB2" s="64"/>
      <c r="OCC2" s="64"/>
      <c r="OCD2" s="64"/>
      <c r="OCE2" s="64"/>
      <c r="OCF2" s="64"/>
      <c r="OCG2" s="64"/>
      <c r="OCH2" s="64"/>
      <c r="OCI2" s="64"/>
      <c r="OCJ2" s="64"/>
      <c r="OCK2" s="64"/>
      <c r="OCL2" s="64"/>
      <c r="OCM2" s="64"/>
      <c r="OCN2" s="64"/>
      <c r="OCO2" s="64"/>
      <c r="OCP2" s="64"/>
      <c r="OCQ2" s="64"/>
      <c r="OCR2" s="64"/>
      <c r="OCS2" s="64"/>
      <c r="OCT2" s="64"/>
      <c r="OCU2" s="64"/>
      <c r="OCV2" s="64"/>
      <c r="OCW2" s="64"/>
      <c r="OCX2" s="64"/>
      <c r="OCY2" s="64"/>
      <c r="OCZ2" s="64"/>
      <c r="ODA2" s="64"/>
      <c r="ODB2" s="64"/>
      <c r="ODC2" s="64"/>
      <c r="ODD2" s="64"/>
      <c r="ODE2" s="64"/>
      <c r="ODF2" s="64"/>
      <c r="ODG2" s="64"/>
      <c r="ODH2" s="64"/>
      <c r="ODI2" s="64"/>
      <c r="ODJ2" s="64"/>
      <c r="ODK2" s="64"/>
      <c r="ODL2" s="64"/>
      <c r="ODM2" s="64"/>
      <c r="ODN2" s="64"/>
      <c r="ODO2" s="64"/>
      <c r="ODP2" s="64"/>
      <c r="ODQ2" s="64"/>
      <c r="ODR2" s="64"/>
      <c r="ODS2" s="64"/>
      <c r="ODT2" s="64"/>
      <c r="ODU2" s="64"/>
      <c r="ODV2" s="64"/>
      <c r="ODW2" s="64"/>
      <c r="ODX2" s="64"/>
      <c r="ODY2" s="64"/>
      <c r="ODZ2" s="64"/>
      <c r="OEA2" s="64"/>
      <c r="OEB2" s="64"/>
      <c r="OEC2" s="64"/>
      <c r="OED2" s="64"/>
      <c r="OEE2" s="64"/>
      <c r="OEF2" s="64"/>
      <c r="OEG2" s="64"/>
      <c r="OEH2" s="64"/>
      <c r="OEI2" s="64"/>
      <c r="OEJ2" s="64"/>
      <c r="OEK2" s="64"/>
      <c r="OEL2" s="64"/>
      <c r="OEM2" s="64"/>
      <c r="OEN2" s="64"/>
      <c r="OEO2" s="64"/>
      <c r="OEP2" s="64"/>
      <c r="OEQ2" s="64"/>
      <c r="OER2" s="64"/>
      <c r="OES2" s="64"/>
      <c r="OET2" s="64"/>
      <c r="OEU2" s="64"/>
      <c r="OEV2" s="64"/>
      <c r="OEW2" s="64"/>
      <c r="OEX2" s="64"/>
      <c r="OEY2" s="64"/>
      <c r="OEZ2" s="64"/>
      <c r="OFA2" s="64"/>
      <c r="OFB2" s="64"/>
      <c r="OFC2" s="64"/>
      <c r="OFD2" s="64"/>
      <c r="OFE2" s="64"/>
      <c r="OFF2" s="64"/>
      <c r="OFG2" s="64"/>
      <c r="OFH2" s="64"/>
      <c r="OFI2" s="64"/>
      <c r="OFJ2" s="64"/>
      <c r="OFK2" s="64"/>
      <c r="OFL2" s="64"/>
      <c r="OFM2" s="64"/>
      <c r="OFN2" s="64"/>
      <c r="OFO2" s="64"/>
      <c r="OFP2" s="64"/>
      <c r="OFQ2" s="64"/>
      <c r="OFR2" s="64"/>
      <c r="OFS2" s="64"/>
      <c r="OFT2" s="64"/>
      <c r="OFU2" s="64"/>
      <c r="OFV2" s="64"/>
      <c r="OFW2" s="64"/>
      <c r="OFX2" s="64"/>
      <c r="OFY2" s="64"/>
      <c r="OFZ2" s="64"/>
      <c r="OGA2" s="64"/>
      <c r="OGB2" s="64"/>
      <c r="OGC2" s="64"/>
      <c r="OGD2" s="64"/>
      <c r="OGE2" s="64"/>
      <c r="OGF2" s="64"/>
      <c r="OGG2" s="64"/>
      <c r="OGH2" s="64"/>
      <c r="OGI2" s="64"/>
      <c r="OGJ2" s="64"/>
      <c r="OGK2" s="64"/>
      <c r="OGL2" s="64"/>
      <c r="OGM2" s="64"/>
      <c r="OGN2" s="64"/>
      <c r="OGO2" s="64"/>
      <c r="OGP2" s="64"/>
      <c r="OGQ2" s="64"/>
      <c r="OGR2" s="64"/>
      <c r="OGS2" s="64"/>
      <c r="OGT2" s="64"/>
      <c r="OGU2" s="64"/>
      <c r="OGV2" s="64"/>
      <c r="OGW2" s="64"/>
      <c r="OGX2" s="64"/>
      <c r="OGY2" s="64"/>
      <c r="OGZ2" s="64"/>
      <c r="OHA2" s="64"/>
      <c r="OHB2" s="64"/>
      <c r="OHC2" s="64"/>
      <c r="OHD2" s="64"/>
      <c r="OHE2" s="64"/>
      <c r="OHF2" s="64"/>
      <c r="OHG2" s="64"/>
      <c r="OHH2" s="64"/>
      <c r="OHI2" s="64"/>
      <c r="OHJ2" s="64"/>
      <c r="OHK2" s="64"/>
      <c r="OHL2" s="64"/>
      <c r="OHM2" s="64"/>
      <c r="OHN2" s="64"/>
      <c r="OHO2" s="64"/>
      <c r="OHP2" s="64"/>
      <c r="OHQ2" s="64"/>
      <c r="OHR2" s="64"/>
      <c r="OHS2" s="64"/>
      <c r="OHT2" s="64"/>
      <c r="OHU2" s="64"/>
      <c r="OHV2" s="64"/>
      <c r="OHW2" s="64"/>
      <c r="OHX2" s="64"/>
      <c r="OHY2" s="64"/>
      <c r="OHZ2" s="64"/>
      <c r="OIA2" s="64"/>
      <c r="OIB2" s="64"/>
      <c r="OIC2" s="64"/>
      <c r="OID2" s="64"/>
      <c r="OIE2" s="64"/>
      <c r="OIF2" s="64"/>
      <c r="OIG2" s="64"/>
      <c r="OIH2" s="64"/>
      <c r="OII2" s="64"/>
      <c r="OIJ2" s="64"/>
      <c r="OIK2" s="64"/>
      <c r="OIL2" s="64"/>
      <c r="OIM2" s="64"/>
      <c r="OIN2" s="64"/>
      <c r="OIO2" s="64"/>
      <c r="OIP2" s="64"/>
      <c r="OIQ2" s="64"/>
      <c r="OIR2" s="64"/>
      <c r="OIS2" s="64"/>
      <c r="OIT2" s="64"/>
      <c r="OIU2" s="64"/>
      <c r="OIV2" s="64"/>
      <c r="OIW2" s="64"/>
      <c r="OIX2" s="64"/>
      <c r="OIY2" s="64"/>
      <c r="OIZ2" s="64"/>
      <c r="OJA2" s="64"/>
      <c r="OJB2" s="64"/>
      <c r="OJC2" s="64"/>
      <c r="OJD2" s="64"/>
      <c r="OJE2" s="64"/>
      <c r="OJF2" s="64"/>
      <c r="OJG2" s="64"/>
      <c r="OJH2" s="64"/>
      <c r="OJI2" s="64"/>
      <c r="OJJ2" s="64"/>
      <c r="OJK2" s="64"/>
      <c r="OJL2" s="64"/>
      <c r="OJM2" s="64"/>
      <c r="OJN2" s="64"/>
      <c r="OJO2" s="64"/>
      <c r="OJP2" s="64"/>
      <c r="OJQ2" s="64"/>
      <c r="OJR2" s="64"/>
      <c r="OJS2" s="64"/>
      <c r="OJT2" s="64"/>
      <c r="OJU2" s="64"/>
      <c r="OJV2" s="64"/>
      <c r="OJW2" s="64"/>
      <c r="OJX2" s="64"/>
      <c r="OJY2" s="64"/>
      <c r="OJZ2" s="64"/>
      <c r="OKA2" s="64"/>
      <c r="OKB2" s="64"/>
      <c r="OKC2" s="64"/>
      <c r="OKD2" s="64"/>
      <c r="OKE2" s="64"/>
      <c r="OKF2" s="64"/>
      <c r="OKG2" s="64"/>
      <c r="OKH2" s="64"/>
      <c r="OKI2" s="64"/>
      <c r="OKJ2" s="64"/>
      <c r="OKK2" s="64"/>
      <c r="OKL2" s="64"/>
      <c r="OKM2" s="64"/>
      <c r="OKN2" s="64"/>
      <c r="OKO2" s="64"/>
      <c r="OKP2" s="64"/>
      <c r="OKQ2" s="64"/>
      <c r="OKR2" s="64"/>
      <c r="OKS2" s="64"/>
      <c r="OKT2" s="64"/>
      <c r="OKU2" s="64"/>
      <c r="OKV2" s="64"/>
      <c r="OKW2" s="64"/>
      <c r="OKX2" s="64"/>
      <c r="OKY2" s="64"/>
      <c r="OKZ2" s="64"/>
      <c r="OLA2" s="64"/>
      <c r="OLB2" s="64"/>
      <c r="OLC2" s="64"/>
      <c r="OLD2" s="64"/>
      <c r="OLE2" s="64"/>
      <c r="OLF2" s="64"/>
      <c r="OLG2" s="64"/>
      <c r="OLH2" s="64"/>
      <c r="OLI2" s="64"/>
      <c r="OLJ2" s="64"/>
      <c r="OLK2" s="64"/>
      <c r="OLL2" s="64"/>
      <c r="OLM2" s="64"/>
      <c r="OLN2" s="64"/>
      <c r="OLO2" s="64"/>
      <c r="OLP2" s="64"/>
      <c r="OLQ2" s="64"/>
      <c r="OLR2" s="64"/>
      <c r="OLS2" s="64"/>
      <c r="OLT2" s="64"/>
      <c r="OLU2" s="64"/>
      <c r="OLV2" s="64"/>
      <c r="OLW2" s="64"/>
      <c r="OLX2" s="64"/>
      <c r="OLY2" s="64"/>
      <c r="OLZ2" s="64"/>
      <c r="OMA2" s="64"/>
      <c r="OMB2" s="64"/>
      <c r="OMC2" s="64"/>
      <c r="OMD2" s="64"/>
      <c r="OME2" s="64"/>
      <c r="OMF2" s="64"/>
      <c r="OMG2" s="64"/>
      <c r="OMH2" s="64"/>
      <c r="OMI2" s="64"/>
      <c r="OMJ2" s="64"/>
      <c r="OMK2" s="64"/>
      <c r="OML2" s="64"/>
      <c r="OMM2" s="64"/>
      <c r="OMN2" s="64"/>
      <c r="OMO2" s="64"/>
      <c r="OMP2" s="64"/>
      <c r="OMQ2" s="64"/>
      <c r="OMR2" s="64"/>
      <c r="OMS2" s="64"/>
      <c r="OMT2" s="64"/>
      <c r="OMU2" s="64"/>
      <c r="OMV2" s="64"/>
      <c r="OMW2" s="64"/>
      <c r="OMX2" s="64"/>
      <c r="OMY2" s="64"/>
      <c r="OMZ2" s="64"/>
      <c r="ONA2" s="64"/>
      <c r="ONB2" s="64"/>
      <c r="ONC2" s="64"/>
      <c r="OND2" s="64"/>
      <c r="ONE2" s="64"/>
      <c r="ONF2" s="64"/>
      <c r="ONG2" s="64"/>
      <c r="ONH2" s="64"/>
      <c r="ONI2" s="64"/>
      <c r="ONJ2" s="64"/>
      <c r="ONK2" s="64"/>
      <c r="ONL2" s="64"/>
      <c r="ONM2" s="64"/>
      <c r="ONN2" s="64"/>
      <c r="ONO2" s="64"/>
      <c r="ONP2" s="64"/>
      <c r="ONQ2" s="64"/>
      <c r="ONR2" s="64"/>
      <c r="ONS2" s="64"/>
      <c r="ONT2" s="64"/>
      <c r="ONU2" s="64"/>
      <c r="ONV2" s="64"/>
      <c r="ONW2" s="64"/>
      <c r="ONX2" s="64"/>
      <c r="ONY2" s="64"/>
      <c r="ONZ2" s="64"/>
      <c r="OOA2" s="64"/>
      <c r="OOB2" s="64"/>
      <c r="OOC2" s="64"/>
      <c r="OOD2" s="64"/>
      <c r="OOE2" s="64"/>
      <c r="OOF2" s="64"/>
      <c r="OOG2" s="64"/>
      <c r="OOH2" s="64"/>
      <c r="OOI2" s="64"/>
      <c r="OOJ2" s="64"/>
      <c r="OOK2" s="64"/>
      <c r="OOL2" s="64"/>
      <c r="OOM2" s="64"/>
      <c r="OON2" s="64"/>
      <c r="OOO2" s="64"/>
      <c r="OOP2" s="64"/>
      <c r="OOQ2" s="64"/>
      <c r="OOR2" s="64"/>
      <c r="OOS2" s="64"/>
      <c r="OOT2" s="64"/>
      <c r="OOU2" s="64"/>
      <c r="OOV2" s="64"/>
      <c r="OOW2" s="64"/>
      <c r="OOX2" s="64"/>
      <c r="OOY2" s="64"/>
      <c r="OOZ2" s="64"/>
      <c r="OPA2" s="64"/>
      <c r="OPB2" s="64"/>
      <c r="OPC2" s="64"/>
      <c r="OPD2" s="64"/>
      <c r="OPE2" s="64"/>
      <c r="OPF2" s="64"/>
      <c r="OPG2" s="64"/>
      <c r="OPH2" s="64"/>
      <c r="OPI2" s="64"/>
      <c r="OPJ2" s="64"/>
      <c r="OPK2" s="64"/>
      <c r="OPL2" s="64"/>
      <c r="OPM2" s="64"/>
      <c r="OPN2" s="64"/>
      <c r="OPO2" s="64"/>
      <c r="OPP2" s="64"/>
      <c r="OPQ2" s="64"/>
      <c r="OPR2" s="64"/>
      <c r="OPS2" s="64"/>
      <c r="OPT2" s="64"/>
      <c r="OPU2" s="64"/>
      <c r="OPV2" s="64"/>
      <c r="OPW2" s="64"/>
      <c r="OPX2" s="64"/>
      <c r="OPY2" s="64"/>
      <c r="OPZ2" s="64"/>
      <c r="OQA2" s="64"/>
      <c r="OQB2" s="64"/>
      <c r="OQC2" s="64"/>
      <c r="OQD2" s="64"/>
      <c r="OQE2" s="64"/>
      <c r="OQF2" s="64"/>
      <c r="OQG2" s="64"/>
      <c r="OQH2" s="64"/>
      <c r="OQI2" s="64"/>
      <c r="OQJ2" s="64"/>
      <c r="OQK2" s="64"/>
      <c r="OQL2" s="64"/>
      <c r="OQM2" s="64"/>
      <c r="OQN2" s="64"/>
      <c r="OQO2" s="64"/>
      <c r="OQP2" s="64"/>
      <c r="OQQ2" s="64"/>
      <c r="OQR2" s="64"/>
      <c r="OQS2" s="64"/>
      <c r="OQT2" s="64"/>
      <c r="OQU2" s="64"/>
      <c r="OQV2" s="64"/>
      <c r="OQW2" s="64"/>
      <c r="OQX2" s="64"/>
      <c r="OQY2" s="64"/>
      <c r="OQZ2" s="64"/>
      <c r="ORA2" s="64"/>
      <c r="ORB2" s="64"/>
      <c r="ORC2" s="64"/>
      <c r="ORD2" s="64"/>
      <c r="ORE2" s="64"/>
      <c r="ORF2" s="64"/>
      <c r="ORG2" s="64"/>
      <c r="ORH2" s="64"/>
      <c r="ORI2" s="64"/>
      <c r="ORJ2" s="64"/>
      <c r="ORK2" s="64"/>
      <c r="ORL2" s="64"/>
      <c r="ORM2" s="64"/>
      <c r="ORN2" s="64"/>
      <c r="ORO2" s="64"/>
      <c r="ORP2" s="64"/>
      <c r="ORQ2" s="64"/>
      <c r="ORR2" s="64"/>
      <c r="ORS2" s="64"/>
      <c r="ORT2" s="64"/>
      <c r="ORU2" s="64"/>
      <c r="ORV2" s="64"/>
      <c r="ORW2" s="64"/>
      <c r="ORX2" s="64"/>
      <c r="ORY2" s="64"/>
      <c r="ORZ2" s="64"/>
      <c r="OSA2" s="64"/>
      <c r="OSB2" s="64"/>
      <c r="OSC2" s="64"/>
      <c r="OSD2" s="64"/>
      <c r="OSE2" s="64"/>
      <c r="OSF2" s="64"/>
      <c r="OSG2" s="64"/>
      <c r="OSH2" s="64"/>
      <c r="OSI2" s="64"/>
      <c r="OSJ2" s="64"/>
      <c r="OSK2" s="64"/>
      <c r="OSL2" s="64"/>
      <c r="OSM2" s="64"/>
      <c r="OSN2" s="64"/>
      <c r="OSO2" s="64"/>
      <c r="OSP2" s="64"/>
      <c r="OSQ2" s="64"/>
      <c r="OSR2" s="64"/>
      <c r="OSS2" s="64"/>
      <c r="OST2" s="64"/>
      <c r="OSU2" s="64"/>
      <c r="OSV2" s="64"/>
      <c r="OSW2" s="64"/>
      <c r="OSX2" s="64"/>
      <c r="OSY2" s="64"/>
      <c r="OSZ2" s="64"/>
      <c r="OTA2" s="64"/>
      <c r="OTB2" s="64"/>
      <c r="OTC2" s="64"/>
      <c r="OTD2" s="64"/>
      <c r="OTE2" s="64"/>
      <c r="OTF2" s="64"/>
      <c r="OTG2" s="64"/>
      <c r="OTH2" s="64"/>
      <c r="OTI2" s="64"/>
      <c r="OTJ2" s="64"/>
      <c r="OTK2" s="64"/>
      <c r="OTL2" s="64"/>
      <c r="OTM2" s="64"/>
      <c r="OTN2" s="64"/>
      <c r="OTO2" s="64"/>
      <c r="OTP2" s="64"/>
      <c r="OTQ2" s="64"/>
      <c r="OTR2" s="64"/>
      <c r="OTS2" s="64"/>
      <c r="OTT2" s="64"/>
      <c r="OTU2" s="64"/>
      <c r="OTV2" s="64"/>
      <c r="OTW2" s="64"/>
      <c r="OTX2" s="64"/>
      <c r="OTY2" s="64"/>
      <c r="OTZ2" s="64"/>
      <c r="OUA2" s="64"/>
      <c r="OUB2" s="64"/>
      <c r="OUC2" s="64"/>
      <c r="OUD2" s="64"/>
      <c r="OUE2" s="64"/>
      <c r="OUF2" s="64"/>
      <c r="OUG2" s="64"/>
      <c r="OUH2" s="64"/>
      <c r="OUI2" s="64"/>
      <c r="OUJ2" s="64"/>
      <c r="OUK2" s="64"/>
      <c r="OUL2" s="64"/>
      <c r="OUM2" s="64"/>
      <c r="OUN2" s="64"/>
      <c r="OUO2" s="64"/>
      <c r="OUP2" s="64"/>
      <c r="OUQ2" s="64"/>
      <c r="OUR2" s="64"/>
      <c r="OUS2" s="64"/>
      <c r="OUT2" s="64"/>
      <c r="OUU2" s="64"/>
      <c r="OUV2" s="64"/>
      <c r="OUW2" s="64"/>
      <c r="OUX2" s="64"/>
      <c r="OUY2" s="64"/>
      <c r="OUZ2" s="64"/>
      <c r="OVA2" s="64"/>
      <c r="OVB2" s="64"/>
      <c r="OVC2" s="64"/>
      <c r="OVD2" s="64"/>
      <c r="OVE2" s="64"/>
      <c r="OVF2" s="64"/>
      <c r="OVG2" s="64"/>
      <c r="OVH2" s="64"/>
      <c r="OVI2" s="64"/>
      <c r="OVJ2" s="64"/>
      <c r="OVK2" s="64"/>
      <c r="OVL2" s="64"/>
      <c r="OVM2" s="64"/>
      <c r="OVN2" s="64"/>
      <c r="OVO2" s="64"/>
      <c r="OVP2" s="64"/>
      <c r="OVQ2" s="64"/>
      <c r="OVR2" s="64"/>
      <c r="OVS2" s="64"/>
      <c r="OVT2" s="64"/>
      <c r="OVU2" s="64"/>
      <c r="OVV2" s="64"/>
      <c r="OVW2" s="64"/>
      <c r="OVX2" s="64"/>
      <c r="OVY2" s="64"/>
      <c r="OVZ2" s="64"/>
      <c r="OWA2" s="64"/>
      <c r="OWB2" s="64"/>
      <c r="OWC2" s="64"/>
      <c r="OWD2" s="64"/>
      <c r="OWE2" s="64"/>
      <c r="OWF2" s="64"/>
      <c r="OWG2" s="64"/>
      <c r="OWH2" s="64"/>
      <c r="OWI2" s="64"/>
      <c r="OWJ2" s="64"/>
      <c r="OWK2" s="64"/>
      <c r="OWL2" s="64"/>
      <c r="OWM2" s="64"/>
      <c r="OWN2" s="64"/>
      <c r="OWO2" s="64"/>
      <c r="OWP2" s="64"/>
      <c r="OWQ2" s="64"/>
      <c r="OWR2" s="64"/>
      <c r="OWS2" s="64"/>
      <c r="OWT2" s="64"/>
      <c r="OWU2" s="64"/>
      <c r="OWV2" s="64"/>
      <c r="OWW2" s="64"/>
      <c r="OWX2" s="64"/>
      <c r="OWY2" s="64"/>
      <c r="OWZ2" s="64"/>
      <c r="OXA2" s="64"/>
      <c r="OXB2" s="64"/>
      <c r="OXC2" s="64"/>
      <c r="OXD2" s="64"/>
      <c r="OXE2" s="64"/>
      <c r="OXF2" s="64"/>
      <c r="OXG2" s="64"/>
      <c r="OXH2" s="64"/>
      <c r="OXI2" s="64"/>
      <c r="OXJ2" s="64"/>
      <c r="OXK2" s="64"/>
      <c r="OXL2" s="64"/>
      <c r="OXM2" s="64"/>
      <c r="OXN2" s="64"/>
      <c r="OXO2" s="64"/>
      <c r="OXP2" s="64"/>
      <c r="OXQ2" s="64"/>
      <c r="OXR2" s="64"/>
      <c r="OXS2" s="64"/>
      <c r="OXT2" s="64"/>
      <c r="OXU2" s="64"/>
      <c r="OXV2" s="64"/>
      <c r="OXW2" s="64"/>
      <c r="OXX2" s="64"/>
      <c r="OXY2" s="64"/>
      <c r="OXZ2" s="64"/>
      <c r="OYA2" s="64"/>
      <c r="OYB2" s="64"/>
      <c r="OYC2" s="64"/>
      <c r="OYD2" s="64"/>
      <c r="OYE2" s="64"/>
      <c r="OYF2" s="64"/>
      <c r="OYG2" s="64"/>
      <c r="OYH2" s="64"/>
      <c r="OYI2" s="64"/>
      <c r="OYJ2" s="64"/>
      <c r="OYK2" s="64"/>
      <c r="OYL2" s="64"/>
      <c r="OYM2" s="64"/>
      <c r="OYN2" s="64"/>
      <c r="OYO2" s="64"/>
      <c r="OYP2" s="64"/>
      <c r="OYQ2" s="64"/>
      <c r="OYR2" s="64"/>
      <c r="OYS2" s="64"/>
      <c r="OYT2" s="64"/>
      <c r="OYU2" s="64"/>
      <c r="OYV2" s="64"/>
      <c r="OYW2" s="64"/>
      <c r="OYX2" s="64"/>
      <c r="OYY2" s="64"/>
      <c r="OYZ2" s="64"/>
      <c r="OZA2" s="64"/>
      <c r="OZB2" s="64"/>
      <c r="OZC2" s="64"/>
      <c r="OZD2" s="64"/>
      <c r="OZE2" s="64"/>
      <c r="OZF2" s="64"/>
      <c r="OZG2" s="64"/>
      <c r="OZH2" s="64"/>
      <c r="OZI2" s="64"/>
      <c r="OZJ2" s="64"/>
      <c r="OZK2" s="64"/>
      <c r="OZL2" s="64"/>
      <c r="OZM2" s="64"/>
      <c r="OZN2" s="64"/>
      <c r="OZO2" s="64"/>
      <c r="OZP2" s="64"/>
      <c r="OZQ2" s="64"/>
      <c r="OZR2" s="64"/>
      <c r="OZS2" s="64"/>
      <c r="OZT2" s="64"/>
      <c r="OZU2" s="64"/>
      <c r="OZV2" s="64"/>
      <c r="OZW2" s="64"/>
      <c r="OZX2" s="64"/>
      <c r="OZY2" s="64"/>
      <c r="OZZ2" s="64"/>
      <c r="PAA2" s="64"/>
      <c r="PAB2" s="64"/>
      <c r="PAC2" s="64"/>
      <c r="PAD2" s="64"/>
      <c r="PAE2" s="64"/>
      <c r="PAF2" s="64"/>
      <c r="PAG2" s="64"/>
      <c r="PAH2" s="64"/>
      <c r="PAI2" s="64"/>
      <c r="PAJ2" s="64"/>
      <c r="PAK2" s="64"/>
      <c r="PAL2" s="64"/>
      <c r="PAM2" s="64"/>
      <c r="PAN2" s="64"/>
      <c r="PAO2" s="64"/>
      <c r="PAP2" s="64"/>
      <c r="PAQ2" s="64"/>
      <c r="PAR2" s="64"/>
      <c r="PAS2" s="64"/>
      <c r="PAT2" s="64"/>
      <c r="PAU2" s="64"/>
      <c r="PAV2" s="64"/>
      <c r="PAW2" s="64"/>
      <c r="PAX2" s="64"/>
      <c r="PAY2" s="64"/>
      <c r="PAZ2" s="64"/>
      <c r="PBA2" s="64"/>
      <c r="PBB2" s="64"/>
      <c r="PBC2" s="64"/>
      <c r="PBD2" s="64"/>
      <c r="PBE2" s="64"/>
      <c r="PBF2" s="64"/>
      <c r="PBG2" s="64"/>
      <c r="PBH2" s="64"/>
      <c r="PBI2" s="64"/>
      <c r="PBJ2" s="64"/>
      <c r="PBK2" s="64"/>
      <c r="PBL2" s="64"/>
      <c r="PBM2" s="64"/>
      <c r="PBN2" s="64"/>
      <c r="PBO2" s="64"/>
      <c r="PBP2" s="64"/>
      <c r="PBQ2" s="64"/>
      <c r="PBR2" s="64"/>
      <c r="PBS2" s="64"/>
      <c r="PBT2" s="64"/>
      <c r="PBU2" s="64"/>
      <c r="PBV2" s="64"/>
      <c r="PBW2" s="64"/>
      <c r="PBX2" s="64"/>
      <c r="PBY2" s="64"/>
      <c r="PBZ2" s="64"/>
      <c r="PCA2" s="64"/>
      <c r="PCB2" s="64"/>
      <c r="PCC2" s="64"/>
      <c r="PCD2" s="64"/>
      <c r="PCE2" s="64"/>
      <c r="PCF2" s="64"/>
      <c r="PCG2" s="64"/>
      <c r="PCH2" s="64"/>
      <c r="PCI2" s="64"/>
      <c r="PCJ2" s="64"/>
      <c r="PCK2" s="64"/>
      <c r="PCL2" s="64"/>
      <c r="PCM2" s="64"/>
      <c r="PCN2" s="64"/>
      <c r="PCO2" s="64"/>
      <c r="PCP2" s="64"/>
      <c r="PCQ2" s="64"/>
      <c r="PCR2" s="64"/>
      <c r="PCS2" s="64"/>
      <c r="PCT2" s="64"/>
      <c r="PCU2" s="64"/>
      <c r="PCV2" s="64"/>
      <c r="PCW2" s="64"/>
      <c r="PCX2" s="64"/>
      <c r="PCY2" s="64"/>
      <c r="PCZ2" s="64"/>
      <c r="PDA2" s="64"/>
      <c r="PDB2" s="64"/>
      <c r="PDC2" s="64"/>
      <c r="PDD2" s="64"/>
      <c r="PDE2" s="64"/>
      <c r="PDF2" s="64"/>
      <c r="PDG2" s="64"/>
      <c r="PDH2" s="64"/>
      <c r="PDI2" s="64"/>
      <c r="PDJ2" s="64"/>
      <c r="PDK2" s="64"/>
      <c r="PDL2" s="64"/>
      <c r="PDM2" s="64"/>
      <c r="PDN2" s="64"/>
      <c r="PDO2" s="64"/>
      <c r="PDP2" s="64"/>
      <c r="PDQ2" s="64"/>
      <c r="PDR2" s="64"/>
      <c r="PDS2" s="64"/>
      <c r="PDT2" s="64"/>
      <c r="PDU2" s="64"/>
      <c r="PDV2" s="64"/>
      <c r="PDW2" s="64"/>
      <c r="PDX2" s="64"/>
      <c r="PDY2" s="64"/>
      <c r="PDZ2" s="64"/>
      <c r="PEA2" s="64"/>
      <c r="PEB2" s="64"/>
      <c r="PEC2" s="64"/>
      <c r="PED2" s="64"/>
      <c r="PEE2" s="64"/>
      <c r="PEF2" s="64"/>
      <c r="PEG2" s="64"/>
      <c r="PEH2" s="64"/>
      <c r="PEI2" s="64"/>
      <c r="PEJ2" s="64"/>
      <c r="PEK2" s="64"/>
      <c r="PEL2" s="64"/>
      <c r="PEM2" s="64"/>
      <c r="PEN2" s="64"/>
      <c r="PEO2" s="64"/>
      <c r="PEP2" s="64"/>
      <c r="PEQ2" s="64"/>
      <c r="PER2" s="64"/>
      <c r="PES2" s="64"/>
      <c r="PET2" s="64"/>
      <c r="PEU2" s="64"/>
      <c r="PEV2" s="64"/>
      <c r="PEW2" s="64"/>
      <c r="PEX2" s="64"/>
      <c r="PEY2" s="64"/>
      <c r="PEZ2" s="64"/>
      <c r="PFA2" s="64"/>
      <c r="PFB2" s="64"/>
      <c r="PFC2" s="64"/>
      <c r="PFD2" s="64"/>
      <c r="PFE2" s="64"/>
      <c r="PFF2" s="64"/>
      <c r="PFG2" s="64"/>
      <c r="PFH2" s="64"/>
      <c r="PFI2" s="64"/>
      <c r="PFJ2" s="64"/>
      <c r="PFK2" s="64"/>
      <c r="PFL2" s="64"/>
      <c r="PFM2" s="64"/>
      <c r="PFN2" s="64"/>
      <c r="PFO2" s="64"/>
      <c r="PFP2" s="64"/>
      <c r="PFQ2" s="64"/>
      <c r="PFR2" s="64"/>
      <c r="PFS2" s="64"/>
      <c r="PFT2" s="64"/>
      <c r="PFU2" s="64"/>
      <c r="PFV2" s="64"/>
      <c r="PFW2" s="64"/>
      <c r="PFX2" s="64"/>
      <c r="PFY2" s="64"/>
      <c r="PFZ2" s="64"/>
      <c r="PGA2" s="64"/>
      <c r="PGB2" s="64"/>
      <c r="PGC2" s="64"/>
      <c r="PGD2" s="64"/>
      <c r="PGE2" s="64"/>
      <c r="PGF2" s="64"/>
      <c r="PGG2" s="64"/>
      <c r="PGH2" s="64"/>
      <c r="PGI2" s="64"/>
      <c r="PGJ2" s="64"/>
      <c r="PGK2" s="64"/>
      <c r="PGL2" s="64"/>
      <c r="PGM2" s="64"/>
      <c r="PGN2" s="64"/>
      <c r="PGO2" s="64"/>
      <c r="PGP2" s="64"/>
      <c r="PGQ2" s="64"/>
      <c r="PGR2" s="64"/>
      <c r="PGS2" s="64"/>
      <c r="PGT2" s="64"/>
      <c r="PGU2" s="64"/>
      <c r="PGV2" s="64"/>
      <c r="PGW2" s="64"/>
      <c r="PGX2" s="64"/>
      <c r="PGY2" s="64"/>
      <c r="PGZ2" s="64"/>
      <c r="PHA2" s="64"/>
      <c r="PHB2" s="64"/>
      <c r="PHC2" s="64"/>
      <c r="PHD2" s="64"/>
      <c r="PHE2" s="64"/>
      <c r="PHF2" s="64"/>
      <c r="PHG2" s="64"/>
      <c r="PHH2" s="64"/>
      <c r="PHI2" s="64"/>
      <c r="PHJ2" s="64"/>
      <c r="PHK2" s="64"/>
      <c r="PHL2" s="64"/>
      <c r="PHM2" s="64"/>
      <c r="PHN2" s="64"/>
      <c r="PHO2" s="64"/>
      <c r="PHP2" s="64"/>
      <c r="PHQ2" s="64"/>
      <c r="PHR2" s="64"/>
      <c r="PHS2" s="64"/>
      <c r="PHT2" s="64"/>
      <c r="PHU2" s="64"/>
      <c r="PHV2" s="64"/>
      <c r="PHW2" s="64"/>
      <c r="PHX2" s="64"/>
      <c r="PHY2" s="64"/>
      <c r="PHZ2" s="64"/>
      <c r="PIA2" s="64"/>
      <c r="PIB2" s="64"/>
      <c r="PIC2" s="64"/>
      <c r="PID2" s="64"/>
      <c r="PIE2" s="64"/>
      <c r="PIF2" s="64"/>
      <c r="PIG2" s="64"/>
      <c r="PIH2" s="64"/>
      <c r="PII2" s="64"/>
      <c r="PIJ2" s="64"/>
      <c r="PIK2" s="64"/>
      <c r="PIL2" s="64"/>
      <c r="PIM2" s="64"/>
      <c r="PIN2" s="64"/>
      <c r="PIO2" s="64"/>
      <c r="PIP2" s="64"/>
      <c r="PIQ2" s="64"/>
      <c r="PIR2" s="64"/>
      <c r="PIS2" s="64"/>
      <c r="PIT2" s="64"/>
      <c r="PIU2" s="64"/>
      <c r="PIV2" s="64"/>
      <c r="PIW2" s="64"/>
      <c r="PIX2" s="64"/>
      <c r="PIY2" s="64"/>
      <c r="PIZ2" s="64"/>
      <c r="PJA2" s="64"/>
      <c r="PJB2" s="64"/>
      <c r="PJC2" s="64"/>
      <c r="PJD2" s="64"/>
      <c r="PJE2" s="64"/>
      <c r="PJF2" s="64"/>
      <c r="PJG2" s="64"/>
      <c r="PJH2" s="64"/>
      <c r="PJI2" s="64"/>
      <c r="PJJ2" s="64"/>
      <c r="PJK2" s="64"/>
      <c r="PJL2" s="64"/>
      <c r="PJM2" s="64"/>
      <c r="PJN2" s="64"/>
      <c r="PJO2" s="64"/>
      <c r="PJP2" s="64"/>
      <c r="PJQ2" s="64"/>
      <c r="PJR2" s="64"/>
      <c r="PJS2" s="64"/>
      <c r="PJT2" s="64"/>
      <c r="PJU2" s="64"/>
      <c r="PJV2" s="64"/>
      <c r="PJW2" s="64"/>
      <c r="PJX2" s="64"/>
      <c r="PJY2" s="64"/>
      <c r="PJZ2" s="64"/>
      <c r="PKA2" s="64"/>
      <c r="PKB2" s="64"/>
      <c r="PKC2" s="64"/>
      <c r="PKD2" s="64"/>
      <c r="PKE2" s="64"/>
      <c r="PKF2" s="64"/>
      <c r="PKG2" s="64"/>
      <c r="PKH2" s="64"/>
      <c r="PKI2" s="64"/>
      <c r="PKJ2" s="64"/>
      <c r="PKK2" s="64"/>
      <c r="PKL2" s="64"/>
      <c r="PKM2" s="64"/>
      <c r="PKN2" s="64"/>
      <c r="PKO2" s="64"/>
      <c r="PKP2" s="64"/>
      <c r="PKQ2" s="64"/>
      <c r="PKR2" s="64"/>
      <c r="PKS2" s="64"/>
      <c r="PKT2" s="64"/>
      <c r="PKU2" s="64"/>
      <c r="PKV2" s="64"/>
      <c r="PKW2" s="64"/>
      <c r="PKX2" s="64"/>
      <c r="PKY2" s="64"/>
      <c r="PKZ2" s="64"/>
      <c r="PLA2" s="64"/>
      <c r="PLB2" s="64"/>
      <c r="PLC2" s="64"/>
      <c r="PLD2" s="64"/>
      <c r="PLE2" s="64"/>
      <c r="PLF2" s="64"/>
      <c r="PLG2" s="64"/>
      <c r="PLH2" s="64"/>
      <c r="PLI2" s="64"/>
      <c r="PLJ2" s="64"/>
      <c r="PLK2" s="64"/>
      <c r="PLL2" s="64"/>
      <c r="PLM2" s="64"/>
      <c r="PLN2" s="64"/>
      <c r="PLO2" s="64"/>
      <c r="PLP2" s="64"/>
      <c r="PLQ2" s="64"/>
      <c r="PLR2" s="64"/>
      <c r="PLS2" s="64"/>
      <c r="PLT2" s="64"/>
      <c r="PLU2" s="64"/>
      <c r="PLV2" s="64"/>
      <c r="PLW2" s="64"/>
      <c r="PLX2" s="64"/>
      <c r="PLY2" s="64"/>
      <c r="PLZ2" s="64"/>
      <c r="PMA2" s="64"/>
      <c r="PMB2" s="64"/>
      <c r="PMC2" s="64"/>
      <c r="PMD2" s="64"/>
      <c r="PME2" s="64"/>
      <c r="PMF2" s="64"/>
      <c r="PMG2" s="64"/>
      <c r="PMH2" s="64"/>
      <c r="PMI2" s="64"/>
      <c r="PMJ2" s="64"/>
      <c r="PMK2" s="64"/>
      <c r="PML2" s="64"/>
      <c r="PMM2" s="64"/>
      <c r="PMN2" s="64"/>
      <c r="PMO2" s="64"/>
      <c r="PMP2" s="64"/>
      <c r="PMQ2" s="64"/>
      <c r="PMR2" s="64"/>
      <c r="PMS2" s="64"/>
      <c r="PMT2" s="64"/>
      <c r="PMU2" s="64"/>
      <c r="PMV2" s="64"/>
      <c r="PMW2" s="64"/>
      <c r="PMX2" s="64"/>
      <c r="PMY2" s="64"/>
      <c r="PMZ2" s="64"/>
      <c r="PNA2" s="64"/>
      <c r="PNB2" s="64"/>
      <c r="PNC2" s="64"/>
      <c r="PND2" s="64"/>
      <c r="PNE2" s="64"/>
      <c r="PNF2" s="64"/>
      <c r="PNG2" s="64"/>
      <c r="PNH2" s="64"/>
      <c r="PNI2" s="64"/>
      <c r="PNJ2" s="64"/>
      <c r="PNK2" s="64"/>
      <c r="PNL2" s="64"/>
      <c r="PNM2" s="64"/>
      <c r="PNN2" s="64"/>
      <c r="PNO2" s="64"/>
      <c r="PNP2" s="64"/>
      <c r="PNQ2" s="64"/>
      <c r="PNR2" s="64"/>
      <c r="PNS2" s="64"/>
      <c r="PNT2" s="64"/>
      <c r="PNU2" s="64"/>
      <c r="PNV2" s="64"/>
      <c r="PNW2" s="64"/>
      <c r="PNX2" s="64"/>
      <c r="PNY2" s="64"/>
      <c r="PNZ2" s="64"/>
      <c r="POA2" s="64"/>
      <c r="POB2" s="64"/>
      <c r="POC2" s="64"/>
      <c r="POD2" s="64"/>
      <c r="POE2" s="64"/>
      <c r="POF2" s="64"/>
      <c r="POG2" s="64"/>
      <c r="POH2" s="64"/>
      <c r="POI2" s="64"/>
      <c r="POJ2" s="64"/>
      <c r="POK2" s="64"/>
      <c r="POL2" s="64"/>
      <c r="POM2" s="64"/>
      <c r="PON2" s="64"/>
      <c r="POO2" s="64"/>
      <c r="POP2" s="64"/>
      <c r="POQ2" s="64"/>
      <c r="POR2" s="64"/>
      <c r="POS2" s="64"/>
      <c r="POT2" s="64"/>
      <c r="POU2" s="64"/>
      <c r="POV2" s="64"/>
      <c r="POW2" s="64"/>
      <c r="POX2" s="64"/>
      <c r="POY2" s="64"/>
      <c r="POZ2" s="64"/>
      <c r="PPA2" s="64"/>
      <c r="PPB2" s="64"/>
      <c r="PPC2" s="64"/>
      <c r="PPD2" s="64"/>
      <c r="PPE2" s="64"/>
      <c r="PPF2" s="64"/>
      <c r="PPG2" s="64"/>
      <c r="PPH2" s="64"/>
      <c r="PPI2" s="64"/>
      <c r="PPJ2" s="64"/>
      <c r="PPK2" s="64"/>
      <c r="PPL2" s="64"/>
      <c r="PPM2" s="64"/>
      <c r="PPN2" s="64"/>
      <c r="PPO2" s="64"/>
      <c r="PPP2" s="64"/>
      <c r="PPQ2" s="64"/>
      <c r="PPR2" s="64"/>
      <c r="PPS2" s="64"/>
      <c r="PPT2" s="64"/>
      <c r="PPU2" s="64"/>
      <c r="PPV2" s="64"/>
      <c r="PPW2" s="64"/>
      <c r="PPX2" s="64"/>
      <c r="PPY2" s="64"/>
      <c r="PPZ2" s="64"/>
      <c r="PQA2" s="64"/>
      <c r="PQB2" s="64"/>
      <c r="PQC2" s="64"/>
      <c r="PQD2" s="64"/>
      <c r="PQE2" s="64"/>
      <c r="PQF2" s="64"/>
      <c r="PQG2" s="64"/>
      <c r="PQH2" s="64"/>
      <c r="PQI2" s="64"/>
      <c r="PQJ2" s="64"/>
      <c r="PQK2" s="64"/>
      <c r="PQL2" s="64"/>
      <c r="PQM2" s="64"/>
      <c r="PQN2" s="64"/>
      <c r="PQO2" s="64"/>
      <c r="PQP2" s="64"/>
      <c r="PQQ2" s="64"/>
      <c r="PQR2" s="64"/>
      <c r="PQS2" s="64"/>
      <c r="PQT2" s="64"/>
      <c r="PQU2" s="64"/>
      <c r="PQV2" s="64"/>
      <c r="PQW2" s="64"/>
      <c r="PQX2" s="64"/>
      <c r="PQY2" s="64"/>
      <c r="PQZ2" s="64"/>
      <c r="PRA2" s="64"/>
      <c r="PRB2" s="64"/>
      <c r="PRC2" s="64"/>
      <c r="PRD2" s="64"/>
      <c r="PRE2" s="64"/>
      <c r="PRF2" s="64"/>
      <c r="PRG2" s="64"/>
      <c r="PRH2" s="64"/>
      <c r="PRI2" s="64"/>
      <c r="PRJ2" s="64"/>
      <c r="PRK2" s="64"/>
      <c r="PRL2" s="64"/>
      <c r="PRM2" s="64"/>
      <c r="PRN2" s="64"/>
      <c r="PRO2" s="64"/>
      <c r="PRP2" s="64"/>
      <c r="PRQ2" s="64"/>
      <c r="PRR2" s="64"/>
      <c r="PRS2" s="64"/>
      <c r="PRT2" s="64"/>
      <c r="PRU2" s="64"/>
      <c r="PRV2" s="64"/>
      <c r="PRW2" s="64"/>
      <c r="PRX2" s="64"/>
      <c r="PRY2" s="64"/>
      <c r="PRZ2" s="64"/>
      <c r="PSA2" s="64"/>
      <c r="PSB2" s="64"/>
      <c r="PSC2" s="64"/>
      <c r="PSD2" s="64"/>
      <c r="PSE2" s="64"/>
      <c r="PSF2" s="64"/>
      <c r="PSG2" s="64"/>
      <c r="PSH2" s="64"/>
      <c r="PSI2" s="64"/>
      <c r="PSJ2" s="64"/>
      <c r="PSK2" s="64"/>
      <c r="PSL2" s="64"/>
      <c r="PSM2" s="64"/>
      <c r="PSN2" s="64"/>
      <c r="PSO2" s="64"/>
      <c r="PSP2" s="64"/>
      <c r="PSQ2" s="64"/>
      <c r="PSR2" s="64"/>
      <c r="PSS2" s="64"/>
      <c r="PST2" s="64"/>
      <c r="PSU2" s="64"/>
      <c r="PSV2" s="64"/>
      <c r="PSW2" s="64"/>
      <c r="PSX2" s="64"/>
      <c r="PSY2" s="64"/>
      <c r="PSZ2" s="64"/>
      <c r="PTA2" s="64"/>
      <c r="PTB2" s="64"/>
      <c r="PTC2" s="64"/>
      <c r="PTD2" s="64"/>
      <c r="PTE2" s="64"/>
      <c r="PTF2" s="64"/>
      <c r="PTG2" s="64"/>
      <c r="PTH2" s="64"/>
      <c r="PTI2" s="64"/>
      <c r="PTJ2" s="64"/>
      <c r="PTK2" s="64"/>
      <c r="PTL2" s="64"/>
      <c r="PTM2" s="64"/>
      <c r="PTN2" s="64"/>
      <c r="PTO2" s="64"/>
      <c r="PTP2" s="64"/>
      <c r="PTQ2" s="64"/>
      <c r="PTR2" s="64"/>
      <c r="PTS2" s="64"/>
      <c r="PTT2" s="64"/>
      <c r="PTU2" s="64"/>
      <c r="PTV2" s="64"/>
      <c r="PTW2" s="64"/>
      <c r="PTX2" s="64"/>
      <c r="PTY2" s="64"/>
      <c r="PTZ2" s="64"/>
      <c r="PUA2" s="64"/>
      <c r="PUB2" s="64"/>
      <c r="PUC2" s="64"/>
      <c r="PUD2" s="64"/>
      <c r="PUE2" s="64"/>
      <c r="PUF2" s="64"/>
      <c r="PUG2" s="64"/>
      <c r="PUH2" s="64"/>
      <c r="PUI2" s="64"/>
      <c r="PUJ2" s="64"/>
      <c r="PUK2" s="64"/>
      <c r="PUL2" s="64"/>
      <c r="PUM2" s="64"/>
      <c r="PUN2" s="64"/>
      <c r="PUO2" s="64"/>
      <c r="PUP2" s="64"/>
      <c r="PUQ2" s="64"/>
      <c r="PUR2" s="64"/>
      <c r="PUS2" s="64"/>
      <c r="PUT2" s="64"/>
      <c r="PUU2" s="64"/>
      <c r="PUV2" s="64"/>
      <c r="PUW2" s="64"/>
      <c r="PUX2" s="64"/>
      <c r="PUY2" s="64"/>
      <c r="PUZ2" s="64"/>
      <c r="PVA2" s="64"/>
      <c r="PVB2" s="64"/>
      <c r="PVC2" s="64"/>
      <c r="PVD2" s="64"/>
      <c r="PVE2" s="64"/>
      <c r="PVF2" s="64"/>
      <c r="PVG2" s="64"/>
      <c r="PVH2" s="64"/>
      <c r="PVI2" s="64"/>
      <c r="PVJ2" s="64"/>
      <c r="PVK2" s="64"/>
      <c r="PVL2" s="64"/>
      <c r="PVM2" s="64"/>
      <c r="PVN2" s="64"/>
      <c r="PVO2" s="64"/>
      <c r="PVP2" s="64"/>
      <c r="PVQ2" s="64"/>
      <c r="PVR2" s="64"/>
      <c r="PVS2" s="64"/>
      <c r="PVT2" s="64"/>
      <c r="PVU2" s="64"/>
      <c r="PVV2" s="64"/>
      <c r="PVW2" s="64"/>
      <c r="PVX2" s="64"/>
      <c r="PVY2" s="64"/>
      <c r="PVZ2" s="64"/>
      <c r="PWA2" s="64"/>
      <c r="PWB2" s="64"/>
      <c r="PWC2" s="64"/>
      <c r="PWD2" s="64"/>
      <c r="PWE2" s="64"/>
      <c r="PWF2" s="64"/>
      <c r="PWG2" s="64"/>
      <c r="PWH2" s="64"/>
      <c r="PWI2" s="64"/>
      <c r="PWJ2" s="64"/>
      <c r="PWK2" s="64"/>
      <c r="PWL2" s="64"/>
      <c r="PWM2" s="64"/>
      <c r="PWN2" s="64"/>
      <c r="PWO2" s="64"/>
      <c r="PWP2" s="64"/>
      <c r="PWQ2" s="64"/>
      <c r="PWR2" s="64"/>
      <c r="PWS2" s="64"/>
      <c r="PWT2" s="64"/>
      <c r="PWU2" s="64"/>
      <c r="PWV2" s="64"/>
      <c r="PWW2" s="64"/>
      <c r="PWX2" s="64"/>
      <c r="PWY2" s="64"/>
      <c r="PWZ2" s="64"/>
      <c r="PXA2" s="64"/>
      <c r="PXB2" s="64"/>
      <c r="PXC2" s="64"/>
      <c r="PXD2" s="64"/>
      <c r="PXE2" s="64"/>
      <c r="PXF2" s="64"/>
      <c r="PXG2" s="64"/>
      <c r="PXH2" s="64"/>
      <c r="PXI2" s="64"/>
      <c r="PXJ2" s="64"/>
      <c r="PXK2" s="64"/>
      <c r="PXL2" s="64"/>
      <c r="PXM2" s="64"/>
      <c r="PXN2" s="64"/>
      <c r="PXO2" s="64"/>
      <c r="PXP2" s="64"/>
      <c r="PXQ2" s="64"/>
      <c r="PXR2" s="64"/>
      <c r="PXS2" s="64"/>
      <c r="PXT2" s="64"/>
      <c r="PXU2" s="64"/>
      <c r="PXV2" s="64"/>
      <c r="PXW2" s="64"/>
      <c r="PXX2" s="64"/>
      <c r="PXY2" s="64"/>
      <c r="PXZ2" s="64"/>
      <c r="PYA2" s="64"/>
      <c r="PYB2" s="64"/>
      <c r="PYC2" s="64"/>
      <c r="PYD2" s="64"/>
      <c r="PYE2" s="64"/>
      <c r="PYF2" s="64"/>
      <c r="PYG2" s="64"/>
      <c r="PYH2" s="64"/>
      <c r="PYI2" s="64"/>
      <c r="PYJ2" s="64"/>
      <c r="PYK2" s="64"/>
      <c r="PYL2" s="64"/>
      <c r="PYM2" s="64"/>
      <c r="PYN2" s="64"/>
      <c r="PYO2" s="64"/>
      <c r="PYP2" s="64"/>
      <c r="PYQ2" s="64"/>
      <c r="PYR2" s="64"/>
      <c r="PYS2" s="64"/>
      <c r="PYT2" s="64"/>
      <c r="PYU2" s="64"/>
      <c r="PYV2" s="64"/>
      <c r="PYW2" s="64"/>
      <c r="PYX2" s="64"/>
      <c r="PYY2" s="64"/>
      <c r="PYZ2" s="64"/>
      <c r="PZA2" s="64"/>
      <c r="PZB2" s="64"/>
      <c r="PZC2" s="64"/>
      <c r="PZD2" s="64"/>
      <c r="PZE2" s="64"/>
      <c r="PZF2" s="64"/>
      <c r="PZG2" s="64"/>
      <c r="PZH2" s="64"/>
      <c r="PZI2" s="64"/>
      <c r="PZJ2" s="64"/>
      <c r="PZK2" s="64"/>
      <c r="PZL2" s="64"/>
      <c r="PZM2" s="64"/>
      <c r="PZN2" s="64"/>
      <c r="PZO2" s="64"/>
      <c r="PZP2" s="64"/>
      <c r="PZQ2" s="64"/>
      <c r="PZR2" s="64"/>
      <c r="PZS2" s="64"/>
      <c r="PZT2" s="64"/>
      <c r="PZU2" s="64"/>
      <c r="PZV2" s="64"/>
      <c r="PZW2" s="64"/>
      <c r="PZX2" s="64"/>
      <c r="PZY2" s="64"/>
      <c r="PZZ2" s="64"/>
      <c r="QAA2" s="64"/>
      <c r="QAB2" s="64"/>
      <c r="QAC2" s="64"/>
      <c r="QAD2" s="64"/>
      <c r="QAE2" s="64"/>
      <c r="QAF2" s="64"/>
      <c r="QAG2" s="64"/>
      <c r="QAH2" s="64"/>
      <c r="QAI2" s="64"/>
      <c r="QAJ2" s="64"/>
      <c r="QAK2" s="64"/>
      <c r="QAL2" s="64"/>
      <c r="QAM2" s="64"/>
      <c r="QAN2" s="64"/>
      <c r="QAO2" s="64"/>
      <c r="QAP2" s="64"/>
      <c r="QAQ2" s="64"/>
      <c r="QAR2" s="64"/>
      <c r="QAS2" s="64"/>
      <c r="QAT2" s="64"/>
      <c r="QAU2" s="64"/>
      <c r="QAV2" s="64"/>
      <c r="QAW2" s="64"/>
      <c r="QAX2" s="64"/>
      <c r="QAY2" s="64"/>
      <c r="QAZ2" s="64"/>
      <c r="QBA2" s="64"/>
      <c r="QBB2" s="64"/>
      <c r="QBC2" s="64"/>
      <c r="QBD2" s="64"/>
      <c r="QBE2" s="64"/>
      <c r="QBF2" s="64"/>
      <c r="QBG2" s="64"/>
      <c r="QBH2" s="64"/>
      <c r="QBI2" s="64"/>
      <c r="QBJ2" s="64"/>
      <c r="QBK2" s="64"/>
      <c r="QBL2" s="64"/>
      <c r="QBM2" s="64"/>
      <c r="QBN2" s="64"/>
      <c r="QBO2" s="64"/>
      <c r="QBP2" s="64"/>
      <c r="QBQ2" s="64"/>
      <c r="QBR2" s="64"/>
      <c r="QBS2" s="64"/>
      <c r="QBT2" s="64"/>
      <c r="QBU2" s="64"/>
      <c r="QBV2" s="64"/>
      <c r="QBW2" s="64"/>
      <c r="QBX2" s="64"/>
      <c r="QBY2" s="64"/>
      <c r="QBZ2" s="64"/>
      <c r="QCA2" s="64"/>
      <c r="QCB2" s="64"/>
      <c r="QCC2" s="64"/>
      <c r="QCD2" s="64"/>
      <c r="QCE2" s="64"/>
      <c r="QCF2" s="64"/>
      <c r="QCG2" s="64"/>
      <c r="QCH2" s="64"/>
      <c r="QCI2" s="64"/>
      <c r="QCJ2" s="64"/>
      <c r="QCK2" s="64"/>
      <c r="QCL2" s="64"/>
      <c r="QCM2" s="64"/>
      <c r="QCN2" s="64"/>
      <c r="QCO2" s="64"/>
      <c r="QCP2" s="64"/>
      <c r="QCQ2" s="64"/>
      <c r="QCR2" s="64"/>
      <c r="QCS2" s="64"/>
      <c r="QCT2" s="64"/>
      <c r="QCU2" s="64"/>
      <c r="QCV2" s="64"/>
      <c r="QCW2" s="64"/>
      <c r="QCX2" s="64"/>
      <c r="QCY2" s="64"/>
      <c r="QCZ2" s="64"/>
      <c r="QDA2" s="64"/>
      <c r="QDB2" s="64"/>
      <c r="QDC2" s="64"/>
      <c r="QDD2" s="64"/>
      <c r="QDE2" s="64"/>
      <c r="QDF2" s="64"/>
      <c r="QDG2" s="64"/>
      <c r="QDH2" s="64"/>
      <c r="QDI2" s="64"/>
      <c r="QDJ2" s="64"/>
      <c r="QDK2" s="64"/>
      <c r="QDL2" s="64"/>
      <c r="QDM2" s="64"/>
      <c r="QDN2" s="64"/>
      <c r="QDO2" s="64"/>
      <c r="QDP2" s="64"/>
      <c r="QDQ2" s="64"/>
      <c r="QDR2" s="64"/>
      <c r="QDS2" s="64"/>
      <c r="QDT2" s="64"/>
      <c r="QDU2" s="64"/>
      <c r="QDV2" s="64"/>
      <c r="QDW2" s="64"/>
      <c r="QDX2" s="64"/>
      <c r="QDY2" s="64"/>
      <c r="QDZ2" s="64"/>
      <c r="QEA2" s="64"/>
      <c r="QEB2" s="64"/>
      <c r="QEC2" s="64"/>
      <c r="QED2" s="64"/>
      <c r="QEE2" s="64"/>
      <c r="QEF2" s="64"/>
      <c r="QEG2" s="64"/>
      <c r="QEH2" s="64"/>
      <c r="QEI2" s="64"/>
      <c r="QEJ2" s="64"/>
      <c r="QEK2" s="64"/>
      <c r="QEL2" s="64"/>
      <c r="QEM2" s="64"/>
      <c r="QEN2" s="64"/>
      <c r="QEO2" s="64"/>
      <c r="QEP2" s="64"/>
      <c r="QEQ2" s="64"/>
      <c r="QER2" s="64"/>
      <c r="QES2" s="64"/>
      <c r="QET2" s="64"/>
      <c r="QEU2" s="64"/>
      <c r="QEV2" s="64"/>
      <c r="QEW2" s="64"/>
      <c r="QEX2" s="64"/>
      <c r="QEY2" s="64"/>
      <c r="QEZ2" s="64"/>
      <c r="QFA2" s="64"/>
      <c r="QFB2" s="64"/>
      <c r="QFC2" s="64"/>
      <c r="QFD2" s="64"/>
      <c r="QFE2" s="64"/>
      <c r="QFF2" s="64"/>
      <c r="QFG2" s="64"/>
      <c r="QFH2" s="64"/>
      <c r="QFI2" s="64"/>
      <c r="QFJ2" s="64"/>
      <c r="QFK2" s="64"/>
      <c r="QFL2" s="64"/>
      <c r="QFM2" s="64"/>
      <c r="QFN2" s="64"/>
      <c r="QFO2" s="64"/>
      <c r="QFP2" s="64"/>
      <c r="QFQ2" s="64"/>
      <c r="QFR2" s="64"/>
      <c r="QFS2" s="64"/>
      <c r="QFT2" s="64"/>
      <c r="QFU2" s="64"/>
      <c r="QFV2" s="64"/>
      <c r="QFW2" s="64"/>
      <c r="QFX2" s="64"/>
      <c r="QFY2" s="64"/>
      <c r="QFZ2" s="64"/>
      <c r="QGA2" s="64"/>
      <c r="QGB2" s="64"/>
      <c r="QGC2" s="64"/>
      <c r="QGD2" s="64"/>
      <c r="QGE2" s="64"/>
      <c r="QGF2" s="64"/>
      <c r="QGG2" s="64"/>
      <c r="QGH2" s="64"/>
      <c r="QGI2" s="64"/>
      <c r="QGJ2" s="64"/>
      <c r="QGK2" s="64"/>
      <c r="QGL2" s="64"/>
      <c r="QGM2" s="64"/>
      <c r="QGN2" s="64"/>
      <c r="QGO2" s="64"/>
      <c r="QGP2" s="64"/>
      <c r="QGQ2" s="64"/>
      <c r="QGR2" s="64"/>
      <c r="QGS2" s="64"/>
      <c r="QGT2" s="64"/>
      <c r="QGU2" s="64"/>
      <c r="QGV2" s="64"/>
      <c r="QGW2" s="64"/>
      <c r="QGX2" s="64"/>
      <c r="QGY2" s="64"/>
      <c r="QGZ2" s="64"/>
      <c r="QHA2" s="64"/>
      <c r="QHB2" s="64"/>
      <c r="QHC2" s="64"/>
      <c r="QHD2" s="64"/>
      <c r="QHE2" s="64"/>
      <c r="QHF2" s="64"/>
      <c r="QHG2" s="64"/>
      <c r="QHH2" s="64"/>
      <c r="QHI2" s="64"/>
      <c r="QHJ2" s="64"/>
      <c r="QHK2" s="64"/>
      <c r="QHL2" s="64"/>
      <c r="QHM2" s="64"/>
      <c r="QHN2" s="64"/>
      <c r="QHO2" s="64"/>
      <c r="QHP2" s="64"/>
      <c r="QHQ2" s="64"/>
      <c r="QHR2" s="64"/>
      <c r="QHS2" s="64"/>
      <c r="QHT2" s="64"/>
      <c r="QHU2" s="64"/>
      <c r="QHV2" s="64"/>
      <c r="QHW2" s="64"/>
      <c r="QHX2" s="64"/>
      <c r="QHY2" s="64"/>
      <c r="QHZ2" s="64"/>
      <c r="QIA2" s="64"/>
      <c r="QIB2" s="64"/>
      <c r="QIC2" s="64"/>
      <c r="QID2" s="64"/>
      <c r="QIE2" s="64"/>
      <c r="QIF2" s="64"/>
      <c r="QIG2" s="64"/>
      <c r="QIH2" s="64"/>
      <c r="QII2" s="64"/>
      <c r="QIJ2" s="64"/>
      <c r="QIK2" s="64"/>
      <c r="QIL2" s="64"/>
      <c r="QIM2" s="64"/>
      <c r="QIN2" s="64"/>
      <c r="QIO2" s="64"/>
      <c r="QIP2" s="64"/>
      <c r="QIQ2" s="64"/>
      <c r="QIR2" s="64"/>
      <c r="QIS2" s="64"/>
      <c r="QIT2" s="64"/>
      <c r="QIU2" s="64"/>
      <c r="QIV2" s="64"/>
      <c r="QIW2" s="64"/>
      <c r="QIX2" s="64"/>
      <c r="QIY2" s="64"/>
      <c r="QIZ2" s="64"/>
      <c r="QJA2" s="64"/>
      <c r="QJB2" s="64"/>
      <c r="QJC2" s="64"/>
      <c r="QJD2" s="64"/>
      <c r="QJE2" s="64"/>
      <c r="QJF2" s="64"/>
      <c r="QJG2" s="64"/>
      <c r="QJH2" s="64"/>
      <c r="QJI2" s="64"/>
      <c r="QJJ2" s="64"/>
      <c r="QJK2" s="64"/>
      <c r="QJL2" s="64"/>
      <c r="QJM2" s="64"/>
      <c r="QJN2" s="64"/>
      <c r="QJO2" s="64"/>
      <c r="QJP2" s="64"/>
      <c r="QJQ2" s="64"/>
      <c r="QJR2" s="64"/>
      <c r="QJS2" s="64"/>
      <c r="QJT2" s="64"/>
      <c r="QJU2" s="64"/>
      <c r="QJV2" s="64"/>
      <c r="QJW2" s="64"/>
      <c r="QJX2" s="64"/>
      <c r="QJY2" s="64"/>
      <c r="QJZ2" s="64"/>
      <c r="QKA2" s="64"/>
      <c r="QKB2" s="64"/>
      <c r="QKC2" s="64"/>
      <c r="QKD2" s="64"/>
      <c r="QKE2" s="64"/>
      <c r="QKF2" s="64"/>
      <c r="QKG2" s="64"/>
      <c r="QKH2" s="64"/>
      <c r="QKI2" s="64"/>
      <c r="QKJ2" s="64"/>
      <c r="QKK2" s="64"/>
      <c r="QKL2" s="64"/>
      <c r="QKM2" s="64"/>
      <c r="QKN2" s="64"/>
      <c r="QKO2" s="64"/>
      <c r="QKP2" s="64"/>
      <c r="QKQ2" s="64"/>
      <c r="QKR2" s="64"/>
      <c r="QKS2" s="64"/>
      <c r="QKT2" s="64"/>
      <c r="QKU2" s="64"/>
      <c r="QKV2" s="64"/>
      <c r="QKW2" s="64"/>
      <c r="QKX2" s="64"/>
      <c r="QKY2" s="64"/>
      <c r="QKZ2" s="64"/>
      <c r="QLA2" s="64"/>
      <c r="QLB2" s="64"/>
      <c r="QLC2" s="64"/>
      <c r="QLD2" s="64"/>
      <c r="QLE2" s="64"/>
      <c r="QLF2" s="64"/>
      <c r="QLG2" s="64"/>
      <c r="QLH2" s="64"/>
      <c r="QLI2" s="64"/>
      <c r="QLJ2" s="64"/>
      <c r="QLK2" s="64"/>
      <c r="QLL2" s="64"/>
      <c r="QLM2" s="64"/>
      <c r="QLN2" s="64"/>
      <c r="QLO2" s="64"/>
      <c r="QLP2" s="64"/>
      <c r="QLQ2" s="64"/>
      <c r="QLR2" s="64"/>
      <c r="QLS2" s="64"/>
      <c r="QLT2" s="64"/>
      <c r="QLU2" s="64"/>
      <c r="QLV2" s="64"/>
      <c r="QLW2" s="64"/>
      <c r="QLX2" s="64"/>
      <c r="QLY2" s="64"/>
      <c r="QLZ2" s="64"/>
      <c r="QMA2" s="64"/>
      <c r="QMB2" s="64"/>
      <c r="QMC2" s="64"/>
      <c r="QMD2" s="64"/>
      <c r="QME2" s="64"/>
      <c r="QMF2" s="64"/>
      <c r="QMG2" s="64"/>
      <c r="QMH2" s="64"/>
      <c r="QMI2" s="64"/>
      <c r="QMJ2" s="64"/>
      <c r="QMK2" s="64"/>
      <c r="QML2" s="64"/>
      <c r="QMM2" s="64"/>
      <c r="QMN2" s="64"/>
      <c r="QMO2" s="64"/>
      <c r="QMP2" s="64"/>
      <c r="QMQ2" s="64"/>
      <c r="QMR2" s="64"/>
      <c r="QMS2" s="64"/>
      <c r="QMT2" s="64"/>
      <c r="QMU2" s="64"/>
      <c r="QMV2" s="64"/>
      <c r="QMW2" s="64"/>
      <c r="QMX2" s="64"/>
      <c r="QMY2" s="64"/>
      <c r="QMZ2" s="64"/>
      <c r="QNA2" s="64"/>
      <c r="QNB2" s="64"/>
      <c r="QNC2" s="64"/>
      <c r="QND2" s="64"/>
      <c r="QNE2" s="64"/>
      <c r="QNF2" s="64"/>
      <c r="QNG2" s="64"/>
      <c r="QNH2" s="64"/>
      <c r="QNI2" s="64"/>
      <c r="QNJ2" s="64"/>
      <c r="QNK2" s="64"/>
      <c r="QNL2" s="64"/>
      <c r="QNM2" s="64"/>
      <c r="QNN2" s="64"/>
      <c r="QNO2" s="64"/>
      <c r="QNP2" s="64"/>
      <c r="QNQ2" s="64"/>
      <c r="QNR2" s="64"/>
      <c r="QNS2" s="64"/>
      <c r="QNT2" s="64"/>
      <c r="QNU2" s="64"/>
      <c r="QNV2" s="64"/>
      <c r="QNW2" s="64"/>
      <c r="QNX2" s="64"/>
      <c r="QNY2" s="64"/>
      <c r="QNZ2" s="64"/>
      <c r="QOA2" s="64"/>
      <c r="QOB2" s="64"/>
      <c r="QOC2" s="64"/>
      <c r="QOD2" s="64"/>
      <c r="QOE2" s="64"/>
      <c r="QOF2" s="64"/>
      <c r="QOG2" s="64"/>
      <c r="QOH2" s="64"/>
      <c r="QOI2" s="64"/>
      <c r="QOJ2" s="64"/>
      <c r="QOK2" s="64"/>
      <c r="QOL2" s="64"/>
      <c r="QOM2" s="64"/>
      <c r="QON2" s="64"/>
      <c r="QOO2" s="64"/>
      <c r="QOP2" s="64"/>
      <c r="QOQ2" s="64"/>
      <c r="QOR2" s="64"/>
      <c r="QOS2" s="64"/>
      <c r="QOT2" s="64"/>
      <c r="QOU2" s="64"/>
      <c r="QOV2" s="64"/>
      <c r="QOW2" s="64"/>
      <c r="QOX2" s="64"/>
      <c r="QOY2" s="64"/>
      <c r="QOZ2" s="64"/>
      <c r="QPA2" s="64"/>
      <c r="QPB2" s="64"/>
      <c r="QPC2" s="64"/>
      <c r="QPD2" s="64"/>
      <c r="QPE2" s="64"/>
      <c r="QPF2" s="64"/>
      <c r="QPG2" s="64"/>
      <c r="QPH2" s="64"/>
      <c r="QPI2" s="64"/>
      <c r="QPJ2" s="64"/>
      <c r="QPK2" s="64"/>
      <c r="QPL2" s="64"/>
      <c r="QPM2" s="64"/>
      <c r="QPN2" s="64"/>
      <c r="QPO2" s="64"/>
      <c r="QPP2" s="64"/>
      <c r="QPQ2" s="64"/>
      <c r="QPR2" s="64"/>
      <c r="QPS2" s="64"/>
      <c r="QPT2" s="64"/>
      <c r="QPU2" s="64"/>
      <c r="QPV2" s="64"/>
      <c r="QPW2" s="64"/>
      <c r="QPX2" s="64"/>
      <c r="QPY2" s="64"/>
      <c r="QPZ2" s="64"/>
      <c r="QQA2" s="64"/>
      <c r="QQB2" s="64"/>
      <c r="QQC2" s="64"/>
      <c r="QQD2" s="64"/>
      <c r="QQE2" s="64"/>
      <c r="QQF2" s="64"/>
      <c r="QQG2" s="64"/>
      <c r="QQH2" s="64"/>
      <c r="QQI2" s="64"/>
      <c r="QQJ2" s="64"/>
      <c r="QQK2" s="64"/>
      <c r="QQL2" s="64"/>
      <c r="QQM2" s="64"/>
      <c r="QQN2" s="64"/>
      <c r="QQO2" s="64"/>
      <c r="QQP2" s="64"/>
      <c r="QQQ2" s="64"/>
      <c r="QQR2" s="64"/>
      <c r="QQS2" s="64"/>
      <c r="QQT2" s="64"/>
      <c r="QQU2" s="64"/>
      <c r="QQV2" s="64"/>
      <c r="QQW2" s="64"/>
      <c r="QQX2" s="64"/>
      <c r="QQY2" s="64"/>
      <c r="QQZ2" s="64"/>
      <c r="QRA2" s="64"/>
      <c r="QRB2" s="64"/>
      <c r="QRC2" s="64"/>
      <c r="QRD2" s="64"/>
      <c r="QRE2" s="64"/>
      <c r="QRF2" s="64"/>
      <c r="QRG2" s="64"/>
      <c r="QRH2" s="64"/>
      <c r="QRI2" s="64"/>
      <c r="QRJ2" s="64"/>
      <c r="QRK2" s="64"/>
      <c r="QRL2" s="64"/>
      <c r="QRM2" s="64"/>
      <c r="QRN2" s="64"/>
      <c r="QRO2" s="64"/>
      <c r="QRP2" s="64"/>
      <c r="QRQ2" s="64"/>
      <c r="QRR2" s="64"/>
      <c r="QRS2" s="64"/>
      <c r="QRT2" s="64"/>
      <c r="QRU2" s="64"/>
      <c r="QRV2" s="64"/>
      <c r="QRW2" s="64"/>
      <c r="QRX2" s="64"/>
      <c r="QRY2" s="64"/>
      <c r="QRZ2" s="64"/>
      <c r="QSA2" s="64"/>
      <c r="QSB2" s="64"/>
      <c r="QSC2" s="64"/>
      <c r="QSD2" s="64"/>
      <c r="QSE2" s="64"/>
      <c r="QSF2" s="64"/>
      <c r="QSG2" s="64"/>
      <c r="QSH2" s="64"/>
      <c r="QSI2" s="64"/>
      <c r="QSJ2" s="64"/>
      <c r="QSK2" s="64"/>
      <c r="QSL2" s="64"/>
      <c r="QSM2" s="64"/>
      <c r="QSN2" s="64"/>
      <c r="QSO2" s="64"/>
      <c r="QSP2" s="64"/>
      <c r="QSQ2" s="64"/>
      <c r="QSR2" s="64"/>
      <c r="QSS2" s="64"/>
      <c r="QST2" s="64"/>
      <c r="QSU2" s="64"/>
      <c r="QSV2" s="64"/>
      <c r="QSW2" s="64"/>
      <c r="QSX2" s="64"/>
      <c r="QSY2" s="64"/>
      <c r="QSZ2" s="64"/>
      <c r="QTA2" s="64"/>
      <c r="QTB2" s="64"/>
      <c r="QTC2" s="64"/>
      <c r="QTD2" s="64"/>
      <c r="QTE2" s="64"/>
      <c r="QTF2" s="64"/>
      <c r="QTG2" s="64"/>
      <c r="QTH2" s="64"/>
      <c r="QTI2" s="64"/>
      <c r="QTJ2" s="64"/>
      <c r="QTK2" s="64"/>
      <c r="QTL2" s="64"/>
      <c r="QTM2" s="64"/>
      <c r="QTN2" s="64"/>
      <c r="QTO2" s="64"/>
      <c r="QTP2" s="64"/>
      <c r="QTQ2" s="64"/>
      <c r="QTR2" s="64"/>
      <c r="QTS2" s="64"/>
      <c r="QTT2" s="64"/>
      <c r="QTU2" s="64"/>
      <c r="QTV2" s="64"/>
      <c r="QTW2" s="64"/>
      <c r="QTX2" s="64"/>
      <c r="QTY2" s="64"/>
      <c r="QTZ2" s="64"/>
      <c r="QUA2" s="64"/>
      <c r="QUB2" s="64"/>
      <c r="QUC2" s="64"/>
      <c r="QUD2" s="64"/>
      <c r="QUE2" s="64"/>
      <c r="QUF2" s="64"/>
      <c r="QUG2" s="64"/>
      <c r="QUH2" s="64"/>
      <c r="QUI2" s="64"/>
      <c r="QUJ2" s="64"/>
      <c r="QUK2" s="64"/>
      <c r="QUL2" s="64"/>
      <c r="QUM2" s="64"/>
      <c r="QUN2" s="64"/>
      <c r="QUO2" s="64"/>
      <c r="QUP2" s="64"/>
      <c r="QUQ2" s="64"/>
      <c r="QUR2" s="64"/>
      <c r="QUS2" s="64"/>
      <c r="QUT2" s="64"/>
      <c r="QUU2" s="64"/>
      <c r="QUV2" s="64"/>
      <c r="QUW2" s="64"/>
      <c r="QUX2" s="64"/>
      <c r="QUY2" s="64"/>
      <c r="QUZ2" s="64"/>
      <c r="QVA2" s="64"/>
      <c r="QVB2" s="64"/>
      <c r="QVC2" s="64"/>
      <c r="QVD2" s="64"/>
      <c r="QVE2" s="64"/>
      <c r="QVF2" s="64"/>
      <c r="QVG2" s="64"/>
      <c r="QVH2" s="64"/>
      <c r="QVI2" s="64"/>
      <c r="QVJ2" s="64"/>
      <c r="QVK2" s="64"/>
      <c r="QVL2" s="64"/>
      <c r="QVM2" s="64"/>
      <c r="QVN2" s="64"/>
      <c r="QVO2" s="64"/>
      <c r="QVP2" s="64"/>
      <c r="QVQ2" s="64"/>
      <c r="QVR2" s="64"/>
      <c r="QVS2" s="64"/>
      <c r="QVT2" s="64"/>
      <c r="QVU2" s="64"/>
      <c r="QVV2" s="64"/>
      <c r="QVW2" s="64"/>
      <c r="QVX2" s="64"/>
      <c r="QVY2" s="64"/>
      <c r="QVZ2" s="64"/>
      <c r="QWA2" s="64"/>
      <c r="QWB2" s="64"/>
      <c r="QWC2" s="64"/>
      <c r="QWD2" s="64"/>
      <c r="QWE2" s="64"/>
      <c r="QWF2" s="64"/>
      <c r="QWG2" s="64"/>
      <c r="QWH2" s="64"/>
      <c r="QWI2" s="64"/>
      <c r="QWJ2" s="64"/>
      <c r="QWK2" s="64"/>
      <c r="QWL2" s="64"/>
      <c r="QWM2" s="64"/>
      <c r="QWN2" s="64"/>
      <c r="QWO2" s="64"/>
      <c r="QWP2" s="64"/>
      <c r="QWQ2" s="64"/>
      <c r="QWR2" s="64"/>
      <c r="QWS2" s="64"/>
      <c r="QWT2" s="64"/>
      <c r="QWU2" s="64"/>
      <c r="QWV2" s="64"/>
      <c r="QWW2" s="64"/>
      <c r="QWX2" s="64"/>
      <c r="QWY2" s="64"/>
      <c r="QWZ2" s="64"/>
      <c r="QXA2" s="64"/>
      <c r="QXB2" s="64"/>
      <c r="QXC2" s="64"/>
      <c r="QXD2" s="64"/>
      <c r="QXE2" s="64"/>
      <c r="QXF2" s="64"/>
      <c r="QXG2" s="64"/>
      <c r="QXH2" s="64"/>
      <c r="QXI2" s="64"/>
      <c r="QXJ2" s="64"/>
      <c r="QXK2" s="64"/>
      <c r="QXL2" s="64"/>
      <c r="QXM2" s="64"/>
      <c r="QXN2" s="64"/>
      <c r="QXO2" s="64"/>
      <c r="QXP2" s="64"/>
      <c r="QXQ2" s="64"/>
      <c r="QXR2" s="64"/>
      <c r="QXS2" s="64"/>
      <c r="QXT2" s="64"/>
      <c r="QXU2" s="64"/>
      <c r="QXV2" s="64"/>
      <c r="QXW2" s="64"/>
      <c r="QXX2" s="64"/>
      <c r="QXY2" s="64"/>
      <c r="QXZ2" s="64"/>
      <c r="QYA2" s="64"/>
      <c r="QYB2" s="64"/>
      <c r="QYC2" s="64"/>
      <c r="QYD2" s="64"/>
      <c r="QYE2" s="64"/>
      <c r="QYF2" s="64"/>
      <c r="QYG2" s="64"/>
      <c r="QYH2" s="64"/>
      <c r="QYI2" s="64"/>
      <c r="QYJ2" s="64"/>
      <c r="QYK2" s="64"/>
      <c r="QYL2" s="64"/>
      <c r="QYM2" s="64"/>
      <c r="QYN2" s="64"/>
      <c r="QYO2" s="64"/>
      <c r="QYP2" s="64"/>
      <c r="QYQ2" s="64"/>
      <c r="QYR2" s="64"/>
      <c r="QYS2" s="64"/>
      <c r="QYT2" s="64"/>
      <c r="QYU2" s="64"/>
      <c r="QYV2" s="64"/>
      <c r="QYW2" s="64"/>
      <c r="QYX2" s="64"/>
      <c r="QYY2" s="64"/>
      <c r="QYZ2" s="64"/>
      <c r="QZA2" s="64"/>
      <c r="QZB2" s="64"/>
      <c r="QZC2" s="64"/>
      <c r="QZD2" s="64"/>
      <c r="QZE2" s="64"/>
      <c r="QZF2" s="64"/>
      <c r="QZG2" s="64"/>
      <c r="QZH2" s="64"/>
      <c r="QZI2" s="64"/>
      <c r="QZJ2" s="64"/>
      <c r="QZK2" s="64"/>
      <c r="QZL2" s="64"/>
      <c r="QZM2" s="64"/>
      <c r="QZN2" s="64"/>
      <c r="QZO2" s="64"/>
      <c r="QZP2" s="64"/>
      <c r="QZQ2" s="64"/>
      <c r="QZR2" s="64"/>
      <c r="QZS2" s="64"/>
      <c r="QZT2" s="64"/>
      <c r="QZU2" s="64"/>
      <c r="QZV2" s="64"/>
      <c r="QZW2" s="64"/>
      <c r="QZX2" s="64"/>
      <c r="QZY2" s="64"/>
      <c r="QZZ2" s="64"/>
      <c r="RAA2" s="64"/>
      <c r="RAB2" s="64"/>
      <c r="RAC2" s="64"/>
      <c r="RAD2" s="64"/>
      <c r="RAE2" s="64"/>
      <c r="RAF2" s="64"/>
      <c r="RAG2" s="64"/>
      <c r="RAH2" s="64"/>
      <c r="RAI2" s="64"/>
      <c r="RAJ2" s="64"/>
      <c r="RAK2" s="64"/>
      <c r="RAL2" s="64"/>
      <c r="RAM2" s="64"/>
      <c r="RAN2" s="64"/>
      <c r="RAO2" s="64"/>
      <c r="RAP2" s="64"/>
      <c r="RAQ2" s="64"/>
      <c r="RAR2" s="64"/>
      <c r="RAS2" s="64"/>
      <c r="RAT2" s="64"/>
      <c r="RAU2" s="64"/>
      <c r="RAV2" s="64"/>
      <c r="RAW2" s="64"/>
      <c r="RAX2" s="64"/>
      <c r="RAY2" s="64"/>
      <c r="RAZ2" s="64"/>
      <c r="RBA2" s="64"/>
      <c r="RBB2" s="64"/>
      <c r="RBC2" s="64"/>
      <c r="RBD2" s="64"/>
      <c r="RBE2" s="64"/>
      <c r="RBF2" s="64"/>
      <c r="RBG2" s="64"/>
      <c r="RBH2" s="64"/>
      <c r="RBI2" s="64"/>
      <c r="RBJ2" s="64"/>
      <c r="RBK2" s="64"/>
      <c r="RBL2" s="64"/>
      <c r="RBM2" s="64"/>
      <c r="RBN2" s="64"/>
      <c r="RBO2" s="64"/>
      <c r="RBP2" s="64"/>
      <c r="RBQ2" s="64"/>
      <c r="RBR2" s="64"/>
      <c r="RBS2" s="64"/>
      <c r="RBT2" s="64"/>
      <c r="RBU2" s="64"/>
      <c r="RBV2" s="64"/>
      <c r="RBW2" s="64"/>
      <c r="RBX2" s="64"/>
      <c r="RBY2" s="64"/>
      <c r="RBZ2" s="64"/>
      <c r="RCA2" s="64"/>
      <c r="RCB2" s="64"/>
      <c r="RCC2" s="64"/>
      <c r="RCD2" s="64"/>
      <c r="RCE2" s="64"/>
      <c r="RCF2" s="64"/>
      <c r="RCG2" s="64"/>
      <c r="RCH2" s="64"/>
      <c r="RCI2" s="64"/>
      <c r="RCJ2" s="64"/>
      <c r="RCK2" s="64"/>
      <c r="RCL2" s="64"/>
      <c r="RCM2" s="64"/>
      <c r="RCN2" s="64"/>
      <c r="RCO2" s="64"/>
      <c r="RCP2" s="64"/>
      <c r="RCQ2" s="64"/>
      <c r="RCR2" s="64"/>
      <c r="RCS2" s="64"/>
      <c r="RCT2" s="64"/>
      <c r="RCU2" s="64"/>
      <c r="RCV2" s="64"/>
      <c r="RCW2" s="64"/>
      <c r="RCX2" s="64"/>
      <c r="RCY2" s="64"/>
      <c r="RCZ2" s="64"/>
      <c r="RDA2" s="64"/>
      <c r="RDB2" s="64"/>
      <c r="RDC2" s="64"/>
      <c r="RDD2" s="64"/>
      <c r="RDE2" s="64"/>
      <c r="RDF2" s="64"/>
      <c r="RDG2" s="64"/>
      <c r="RDH2" s="64"/>
      <c r="RDI2" s="64"/>
      <c r="RDJ2" s="64"/>
      <c r="RDK2" s="64"/>
      <c r="RDL2" s="64"/>
      <c r="RDM2" s="64"/>
      <c r="RDN2" s="64"/>
      <c r="RDO2" s="64"/>
      <c r="RDP2" s="64"/>
      <c r="RDQ2" s="64"/>
      <c r="RDR2" s="64"/>
      <c r="RDS2" s="64"/>
      <c r="RDT2" s="64"/>
      <c r="RDU2" s="64"/>
      <c r="RDV2" s="64"/>
      <c r="RDW2" s="64"/>
      <c r="RDX2" s="64"/>
      <c r="RDY2" s="64"/>
      <c r="RDZ2" s="64"/>
      <c r="REA2" s="64"/>
      <c r="REB2" s="64"/>
      <c r="REC2" s="64"/>
      <c r="RED2" s="64"/>
      <c r="REE2" s="64"/>
      <c r="REF2" s="64"/>
      <c r="REG2" s="64"/>
      <c r="REH2" s="64"/>
      <c r="REI2" s="64"/>
      <c r="REJ2" s="64"/>
      <c r="REK2" s="64"/>
      <c r="REL2" s="64"/>
      <c r="REM2" s="64"/>
      <c r="REN2" s="64"/>
      <c r="REO2" s="64"/>
      <c r="REP2" s="64"/>
      <c r="REQ2" s="64"/>
      <c r="RER2" s="64"/>
      <c r="RES2" s="64"/>
      <c r="RET2" s="64"/>
      <c r="REU2" s="64"/>
      <c r="REV2" s="64"/>
      <c r="REW2" s="64"/>
      <c r="REX2" s="64"/>
      <c r="REY2" s="64"/>
      <c r="REZ2" s="64"/>
      <c r="RFA2" s="64"/>
      <c r="RFB2" s="64"/>
      <c r="RFC2" s="64"/>
      <c r="RFD2" s="64"/>
      <c r="RFE2" s="64"/>
      <c r="RFF2" s="64"/>
      <c r="RFG2" s="64"/>
      <c r="RFH2" s="64"/>
      <c r="RFI2" s="64"/>
      <c r="RFJ2" s="64"/>
      <c r="RFK2" s="64"/>
      <c r="RFL2" s="64"/>
      <c r="RFM2" s="64"/>
      <c r="RFN2" s="64"/>
      <c r="RFO2" s="64"/>
      <c r="RFP2" s="64"/>
      <c r="RFQ2" s="64"/>
      <c r="RFR2" s="64"/>
      <c r="RFS2" s="64"/>
      <c r="RFT2" s="64"/>
      <c r="RFU2" s="64"/>
      <c r="RFV2" s="64"/>
      <c r="RFW2" s="64"/>
      <c r="RFX2" s="64"/>
      <c r="RFY2" s="64"/>
      <c r="RFZ2" s="64"/>
      <c r="RGA2" s="64"/>
      <c r="RGB2" s="64"/>
      <c r="RGC2" s="64"/>
      <c r="RGD2" s="64"/>
      <c r="RGE2" s="64"/>
      <c r="RGF2" s="64"/>
      <c r="RGG2" s="64"/>
      <c r="RGH2" s="64"/>
      <c r="RGI2" s="64"/>
      <c r="RGJ2" s="64"/>
      <c r="RGK2" s="64"/>
      <c r="RGL2" s="64"/>
      <c r="RGM2" s="64"/>
      <c r="RGN2" s="64"/>
      <c r="RGO2" s="64"/>
      <c r="RGP2" s="64"/>
      <c r="RGQ2" s="64"/>
      <c r="RGR2" s="64"/>
      <c r="RGS2" s="64"/>
      <c r="RGT2" s="64"/>
      <c r="RGU2" s="64"/>
      <c r="RGV2" s="64"/>
      <c r="RGW2" s="64"/>
      <c r="RGX2" s="64"/>
      <c r="RGY2" s="64"/>
      <c r="RGZ2" s="64"/>
      <c r="RHA2" s="64"/>
      <c r="RHB2" s="64"/>
      <c r="RHC2" s="64"/>
      <c r="RHD2" s="64"/>
      <c r="RHE2" s="64"/>
      <c r="RHF2" s="64"/>
      <c r="RHG2" s="64"/>
      <c r="RHH2" s="64"/>
      <c r="RHI2" s="64"/>
      <c r="RHJ2" s="64"/>
      <c r="RHK2" s="64"/>
      <c r="RHL2" s="64"/>
      <c r="RHM2" s="64"/>
      <c r="RHN2" s="64"/>
      <c r="RHO2" s="64"/>
      <c r="RHP2" s="64"/>
      <c r="RHQ2" s="64"/>
      <c r="RHR2" s="64"/>
      <c r="RHS2" s="64"/>
      <c r="RHT2" s="64"/>
      <c r="RHU2" s="64"/>
      <c r="RHV2" s="64"/>
      <c r="RHW2" s="64"/>
      <c r="RHX2" s="64"/>
      <c r="RHY2" s="64"/>
      <c r="RHZ2" s="64"/>
      <c r="RIA2" s="64"/>
      <c r="RIB2" s="64"/>
      <c r="RIC2" s="64"/>
      <c r="RID2" s="64"/>
      <c r="RIE2" s="64"/>
      <c r="RIF2" s="64"/>
      <c r="RIG2" s="64"/>
      <c r="RIH2" s="64"/>
      <c r="RII2" s="64"/>
      <c r="RIJ2" s="64"/>
      <c r="RIK2" s="64"/>
      <c r="RIL2" s="64"/>
      <c r="RIM2" s="64"/>
      <c r="RIN2" s="64"/>
      <c r="RIO2" s="64"/>
      <c r="RIP2" s="64"/>
      <c r="RIQ2" s="64"/>
      <c r="RIR2" s="64"/>
      <c r="RIS2" s="64"/>
      <c r="RIT2" s="64"/>
      <c r="RIU2" s="64"/>
      <c r="RIV2" s="64"/>
      <c r="RIW2" s="64"/>
      <c r="RIX2" s="64"/>
      <c r="RIY2" s="64"/>
      <c r="RIZ2" s="64"/>
      <c r="RJA2" s="64"/>
      <c r="RJB2" s="64"/>
      <c r="RJC2" s="64"/>
      <c r="RJD2" s="64"/>
      <c r="RJE2" s="64"/>
      <c r="RJF2" s="64"/>
      <c r="RJG2" s="64"/>
      <c r="RJH2" s="64"/>
      <c r="RJI2" s="64"/>
      <c r="RJJ2" s="64"/>
      <c r="RJK2" s="64"/>
      <c r="RJL2" s="64"/>
      <c r="RJM2" s="64"/>
      <c r="RJN2" s="64"/>
      <c r="RJO2" s="64"/>
      <c r="RJP2" s="64"/>
      <c r="RJQ2" s="64"/>
      <c r="RJR2" s="64"/>
      <c r="RJS2" s="64"/>
      <c r="RJT2" s="64"/>
      <c r="RJU2" s="64"/>
      <c r="RJV2" s="64"/>
      <c r="RJW2" s="64"/>
      <c r="RJX2" s="64"/>
      <c r="RJY2" s="64"/>
      <c r="RJZ2" s="64"/>
      <c r="RKA2" s="64"/>
      <c r="RKB2" s="64"/>
      <c r="RKC2" s="64"/>
      <c r="RKD2" s="64"/>
      <c r="RKE2" s="64"/>
      <c r="RKF2" s="64"/>
      <c r="RKG2" s="64"/>
      <c r="RKH2" s="64"/>
      <c r="RKI2" s="64"/>
      <c r="RKJ2" s="64"/>
      <c r="RKK2" s="64"/>
      <c r="RKL2" s="64"/>
      <c r="RKM2" s="64"/>
      <c r="RKN2" s="64"/>
      <c r="RKO2" s="64"/>
      <c r="RKP2" s="64"/>
      <c r="RKQ2" s="64"/>
      <c r="RKR2" s="64"/>
      <c r="RKS2" s="64"/>
      <c r="RKT2" s="64"/>
      <c r="RKU2" s="64"/>
      <c r="RKV2" s="64"/>
      <c r="RKW2" s="64"/>
      <c r="RKX2" s="64"/>
      <c r="RKY2" s="64"/>
      <c r="RKZ2" s="64"/>
      <c r="RLA2" s="64"/>
      <c r="RLB2" s="64"/>
      <c r="RLC2" s="64"/>
      <c r="RLD2" s="64"/>
      <c r="RLE2" s="64"/>
      <c r="RLF2" s="64"/>
      <c r="RLG2" s="64"/>
      <c r="RLH2" s="64"/>
      <c r="RLI2" s="64"/>
      <c r="RLJ2" s="64"/>
      <c r="RLK2" s="64"/>
      <c r="RLL2" s="64"/>
      <c r="RLM2" s="64"/>
      <c r="RLN2" s="64"/>
      <c r="RLO2" s="64"/>
      <c r="RLP2" s="64"/>
      <c r="RLQ2" s="64"/>
      <c r="RLR2" s="64"/>
      <c r="RLS2" s="64"/>
      <c r="RLT2" s="64"/>
      <c r="RLU2" s="64"/>
      <c r="RLV2" s="64"/>
      <c r="RLW2" s="64"/>
      <c r="RLX2" s="64"/>
      <c r="RLY2" s="64"/>
      <c r="RLZ2" s="64"/>
      <c r="RMA2" s="64"/>
      <c r="RMB2" s="64"/>
      <c r="RMC2" s="64"/>
      <c r="RMD2" s="64"/>
      <c r="RME2" s="64"/>
      <c r="RMF2" s="64"/>
      <c r="RMG2" s="64"/>
      <c r="RMH2" s="64"/>
      <c r="RMI2" s="64"/>
      <c r="RMJ2" s="64"/>
      <c r="RMK2" s="64"/>
      <c r="RML2" s="64"/>
      <c r="RMM2" s="64"/>
      <c r="RMN2" s="64"/>
      <c r="RMO2" s="64"/>
      <c r="RMP2" s="64"/>
      <c r="RMQ2" s="64"/>
      <c r="RMR2" s="64"/>
      <c r="RMS2" s="64"/>
      <c r="RMT2" s="64"/>
      <c r="RMU2" s="64"/>
      <c r="RMV2" s="64"/>
      <c r="RMW2" s="64"/>
      <c r="RMX2" s="64"/>
      <c r="RMY2" s="64"/>
      <c r="RMZ2" s="64"/>
      <c r="RNA2" s="64"/>
      <c r="RNB2" s="64"/>
      <c r="RNC2" s="64"/>
      <c r="RND2" s="64"/>
      <c r="RNE2" s="64"/>
      <c r="RNF2" s="64"/>
      <c r="RNG2" s="64"/>
      <c r="RNH2" s="64"/>
      <c r="RNI2" s="64"/>
      <c r="RNJ2" s="64"/>
      <c r="RNK2" s="64"/>
      <c r="RNL2" s="64"/>
      <c r="RNM2" s="64"/>
      <c r="RNN2" s="64"/>
      <c r="RNO2" s="64"/>
      <c r="RNP2" s="64"/>
      <c r="RNQ2" s="64"/>
      <c r="RNR2" s="64"/>
      <c r="RNS2" s="64"/>
      <c r="RNT2" s="64"/>
      <c r="RNU2" s="64"/>
      <c r="RNV2" s="64"/>
      <c r="RNW2" s="64"/>
      <c r="RNX2" s="64"/>
      <c r="RNY2" s="64"/>
      <c r="RNZ2" s="64"/>
      <c r="ROA2" s="64"/>
      <c r="ROB2" s="64"/>
      <c r="ROC2" s="64"/>
      <c r="ROD2" s="64"/>
      <c r="ROE2" s="64"/>
      <c r="ROF2" s="64"/>
      <c r="ROG2" s="64"/>
      <c r="ROH2" s="64"/>
      <c r="ROI2" s="64"/>
      <c r="ROJ2" s="64"/>
      <c r="ROK2" s="64"/>
      <c r="ROL2" s="64"/>
      <c r="ROM2" s="64"/>
      <c r="RON2" s="64"/>
      <c r="ROO2" s="64"/>
      <c r="ROP2" s="64"/>
      <c r="ROQ2" s="64"/>
      <c r="ROR2" s="64"/>
      <c r="ROS2" s="64"/>
      <c r="ROT2" s="64"/>
      <c r="ROU2" s="64"/>
      <c r="ROV2" s="64"/>
      <c r="ROW2" s="64"/>
      <c r="ROX2" s="64"/>
      <c r="ROY2" s="64"/>
      <c r="ROZ2" s="64"/>
      <c r="RPA2" s="64"/>
      <c r="RPB2" s="64"/>
      <c r="RPC2" s="64"/>
      <c r="RPD2" s="64"/>
      <c r="RPE2" s="64"/>
      <c r="RPF2" s="64"/>
      <c r="RPG2" s="64"/>
      <c r="RPH2" s="64"/>
      <c r="RPI2" s="64"/>
      <c r="RPJ2" s="64"/>
      <c r="RPK2" s="64"/>
      <c r="RPL2" s="64"/>
      <c r="RPM2" s="64"/>
      <c r="RPN2" s="64"/>
      <c r="RPO2" s="64"/>
      <c r="RPP2" s="64"/>
      <c r="RPQ2" s="64"/>
      <c r="RPR2" s="64"/>
      <c r="RPS2" s="64"/>
      <c r="RPT2" s="64"/>
      <c r="RPU2" s="64"/>
      <c r="RPV2" s="64"/>
      <c r="RPW2" s="64"/>
      <c r="RPX2" s="64"/>
      <c r="RPY2" s="64"/>
      <c r="RPZ2" s="64"/>
      <c r="RQA2" s="64"/>
      <c r="RQB2" s="64"/>
      <c r="RQC2" s="64"/>
      <c r="RQD2" s="64"/>
      <c r="RQE2" s="64"/>
      <c r="RQF2" s="64"/>
      <c r="RQG2" s="64"/>
      <c r="RQH2" s="64"/>
      <c r="RQI2" s="64"/>
      <c r="RQJ2" s="64"/>
      <c r="RQK2" s="64"/>
      <c r="RQL2" s="64"/>
      <c r="RQM2" s="64"/>
      <c r="RQN2" s="64"/>
      <c r="RQO2" s="64"/>
      <c r="RQP2" s="64"/>
      <c r="RQQ2" s="64"/>
      <c r="RQR2" s="64"/>
      <c r="RQS2" s="64"/>
      <c r="RQT2" s="64"/>
      <c r="RQU2" s="64"/>
      <c r="RQV2" s="64"/>
      <c r="RQW2" s="64"/>
      <c r="RQX2" s="64"/>
      <c r="RQY2" s="64"/>
      <c r="RQZ2" s="64"/>
      <c r="RRA2" s="64"/>
      <c r="RRB2" s="64"/>
      <c r="RRC2" s="64"/>
      <c r="RRD2" s="64"/>
      <c r="RRE2" s="64"/>
      <c r="RRF2" s="64"/>
      <c r="RRG2" s="64"/>
      <c r="RRH2" s="64"/>
      <c r="RRI2" s="64"/>
      <c r="RRJ2" s="64"/>
      <c r="RRK2" s="64"/>
      <c r="RRL2" s="64"/>
      <c r="RRM2" s="64"/>
      <c r="RRN2" s="64"/>
      <c r="RRO2" s="64"/>
      <c r="RRP2" s="64"/>
      <c r="RRQ2" s="64"/>
      <c r="RRR2" s="64"/>
      <c r="RRS2" s="64"/>
      <c r="RRT2" s="64"/>
      <c r="RRU2" s="64"/>
      <c r="RRV2" s="64"/>
      <c r="RRW2" s="64"/>
      <c r="RRX2" s="64"/>
      <c r="RRY2" s="64"/>
      <c r="RRZ2" s="64"/>
      <c r="RSA2" s="64"/>
      <c r="RSB2" s="64"/>
      <c r="RSC2" s="64"/>
      <c r="RSD2" s="64"/>
      <c r="RSE2" s="64"/>
      <c r="RSF2" s="64"/>
      <c r="RSG2" s="64"/>
      <c r="RSH2" s="64"/>
      <c r="RSI2" s="64"/>
      <c r="RSJ2" s="64"/>
      <c r="RSK2" s="64"/>
      <c r="RSL2" s="64"/>
      <c r="RSM2" s="64"/>
      <c r="RSN2" s="64"/>
      <c r="RSO2" s="64"/>
      <c r="RSP2" s="64"/>
      <c r="RSQ2" s="64"/>
      <c r="RSR2" s="64"/>
      <c r="RSS2" s="64"/>
      <c r="RST2" s="64"/>
      <c r="RSU2" s="64"/>
      <c r="RSV2" s="64"/>
      <c r="RSW2" s="64"/>
      <c r="RSX2" s="64"/>
      <c r="RSY2" s="64"/>
      <c r="RSZ2" s="64"/>
      <c r="RTA2" s="64"/>
      <c r="RTB2" s="64"/>
      <c r="RTC2" s="64"/>
      <c r="RTD2" s="64"/>
      <c r="RTE2" s="64"/>
      <c r="RTF2" s="64"/>
      <c r="RTG2" s="64"/>
      <c r="RTH2" s="64"/>
      <c r="RTI2" s="64"/>
      <c r="RTJ2" s="64"/>
      <c r="RTK2" s="64"/>
      <c r="RTL2" s="64"/>
      <c r="RTM2" s="64"/>
      <c r="RTN2" s="64"/>
      <c r="RTO2" s="64"/>
      <c r="RTP2" s="64"/>
      <c r="RTQ2" s="64"/>
      <c r="RTR2" s="64"/>
      <c r="RTS2" s="64"/>
      <c r="RTT2" s="64"/>
      <c r="RTU2" s="64"/>
      <c r="RTV2" s="64"/>
      <c r="RTW2" s="64"/>
      <c r="RTX2" s="64"/>
      <c r="RTY2" s="64"/>
      <c r="RTZ2" s="64"/>
      <c r="RUA2" s="64"/>
      <c r="RUB2" s="64"/>
      <c r="RUC2" s="64"/>
      <c r="RUD2" s="64"/>
      <c r="RUE2" s="64"/>
      <c r="RUF2" s="64"/>
      <c r="RUG2" s="64"/>
      <c r="RUH2" s="64"/>
      <c r="RUI2" s="64"/>
      <c r="RUJ2" s="64"/>
      <c r="RUK2" s="64"/>
      <c r="RUL2" s="64"/>
      <c r="RUM2" s="64"/>
      <c r="RUN2" s="64"/>
      <c r="RUO2" s="64"/>
      <c r="RUP2" s="64"/>
      <c r="RUQ2" s="64"/>
      <c r="RUR2" s="64"/>
      <c r="RUS2" s="64"/>
      <c r="RUT2" s="64"/>
      <c r="RUU2" s="64"/>
      <c r="RUV2" s="64"/>
      <c r="RUW2" s="64"/>
      <c r="RUX2" s="64"/>
      <c r="RUY2" s="64"/>
      <c r="RUZ2" s="64"/>
      <c r="RVA2" s="64"/>
      <c r="RVB2" s="64"/>
      <c r="RVC2" s="64"/>
      <c r="RVD2" s="64"/>
      <c r="RVE2" s="64"/>
      <c r="RVF2" s="64"/>
      <c r="RVG2" s="64"/>
      <c r="RVH2" s="64"/>
      <c r="RVI2" s="64"/>
      <c r="RVJ2" s="64"/>
      <c r="RVK2" s="64"/>
      <c r="RVL2" s="64"/>
      <c r="RVM2" s="64"/>
      <c r="RVN2" s="64"/>
      <c r="RVO2" s="64"/>
      <c r="RVP2" s="64"/>
      <c r="RVQ2" s="64"/>
      <c r="RVR2" s="64"/>
      <c r="RVS2" s="64"/>
      <c r="RVT2" s="64"/>
      <c r="RVU2" s="64"/>
      <c r="RVV2" s="64"/>
      <c r="RVW2" s="64"/>
      <c r="RVX2" s="64"/>
      <c r="RVY2" s="64"/>
      <c r="RVZ2" s="64"/>
      <c r="RWA2" s="64"/>
      <c r="RWB2" s="64"/>
      <c r="RWC2" s="64"/>
      <c r="RWD2" s="64"/>
      <c r="RWE2" s="64"/>
      <c r="RWF2" s="64"/>
      <c r="RWG2" s="64"/>
      <c r="RWH2" s="64"/>
      <c r="RWI2" s="64"/>
      <c r="RWJ2" s="64"/>
      <c r="RWK2" s="64"/>
      <c r="RWL2" s="64"/>
      <c r="RWM2" s="64"/>
      <c r="RWN2" s="64"/>
      <c r="RWO2" s="64"/>
      <c r="RWP2" s="64"/>
      <c r="RWQ2" s="64"/>
      <c r="RWR2" s="64"/>
      <c r="RWS2" s="64"/>
      <c r="RWT2" s="64"/>
      <c r="RWU2" s="64"/>
      <c r="RWV2" s="64"/>
      <c r="RWW2" s="64"/>
      <c r="RWX2" s="64"/>
      <c r="RWY2" s="64"/>
      <c r="RWZ2" s="64"/>
      <c r="RXA2" s="64"/>
      <c r="RXB2" s="64"/>
      <c r="RXC2" s="64"/>
      <c r="RXD2" s="64"/>
      <c r="RXE2" s="64"/>
      <c r="RXF2" s="64"/>
      <c r="RXG2" s="64"/>
      <c r="RXH2" s="64"/>
      <c r="RXI2" s="64"/>
      <c r="RXJ2" s="64"/>
      <c r="RXK2" s="64"/>
      <c r="RXL2" s="64"/>
      <c r="RXM2" s="64"/>
      <c r="RXN2" s="64"/>
      <c r="RXO2" s="64"/>
      <c r="RXP2" s="64"/>
      <c r="RXQ2" s="64"/>
      <c r="RXR2" s="64"/>
      <c r="RXS2" s="64"/>
      <c r="RXT2" s="64"/>
      <c r="RXU2" s="64"/>
      <c r="RXV2" s="64"/>
      <c r="RXW2" s="64"/>
      <c r="RXX2" s="64"/>
      <c r="RXY2" s="64"/>
      <c r="RXZ2" s="64"/>
      <c r="RYA2" s="64"/>
      <c r="RYB2" s="64"/>
      <c r="RYC2" s="64"/>
      <c r="RYD2" s="64"/>
      <c r="RYE2" s="64"/>
      <c r="RYF2" s="64"/>
      <c r="RYG2" s="64"/>
      <c r="RYH2" s="64"/>
      <c r="RYI2" s="64"/>
      <c r="RYJ2" s="64"/>
      <c r="RYK2" s="64"/>
      <c r="RYL2" s="64"/>
      <c r="RYM2" s="64"/>
      <c r="RYN2" s="64"/>
      <c r="RYO2" s="64"/>
      <c r="RYP2" s="64"/>
      <c r="RYQ2" s="64"/>
      <c r="RYR2" s="64"/>
      <c r="RYS2" s="64"/>
      <c r="RYT2" s="64"/>
      <c r="RYU2" s="64"/>
      <c r="RYV2" s="64"/>
      <c r="RYW2" s="64"/>
      <c r="RYX2" s="64"/>
      <c r="RYY2" s="64"/>
      <c r="RYZ2" s="64"/>
      <c r="RZA2" s="64"/>
      <c r="RZB2" s="64"/>
      <c r="RZC2" s="64"/>
      <c r="RZD2" s="64"/>
      <c r="RZE2" s="64"/>
      <c r="RZF2" s="64"/>
      <c r="RZG2" s="64"/>
      <c r="RZH2" s="64"/>
      <c r="RZI2" s="64"/>
      <c r="RZJ2" s="64"/>
      <c r="RZK2" s="64"/>
      <c r="RZL2" s="64"/>
      <c r="RZM2" s="64"/>
      <c r="RZN2" s="64"/>
      <c r="RZO2" s="64"/>
      <c r="RZP2" s="64"/>
      <c r="RZQ2" s="64"/>
      <c r="RZR2" s="64"/>
      <c r="RZS2" s="64"/>
      <c r="RZT2" s="64"/>
      <c r="RZU2" s="64"/>
      <c r="RZV2" s="64"/>
      <c r="RZW2" s="64"/>
      <c r="RZX2" s="64"/>
      <c r="RZY2" s="64"/>
      <c r="RZZ2" s="64"/>
      <c r="SAA2" s="64"/>
      <c r="SAB2" s="64"/>
      <c r="SAC2" s="64"/>
      <c r="SAD2" s="64"/>
      <c r="SAE2" s="64"/>
      <c r="SAF2" s="64"/>
      <c r="SAG2" s="64"/>
      <c r="SAH2" s="64"/>
      <c r="SAI2" s="64"/>
      <c r="SAJ2" s="64"/>
      <c r="SAK2" s="64"/>
      <c r="SAL2" s="64"/>
      <c r="SAM2" s="64"/>
      <c r="SAN2" s="64"/>
      <c r="SAO2" s="64"/>
      <c r="SAP2" s="64"/>
      <c r="SAQ2" s="64"/>
      <c r="SAR2" s="64"/>
      <c r="SAS2" s="64"/>
      <c r="SAT2" s="64"/>
      <c r="SAU2" s="64"/>
      <c r="SAV2" s="64"/>
      <c r="SAW2" s="64"/>
      <c r="SAX2" s="64"/>
      <c r="SAY2" s="64"/>
      <c r="SAZ2" s="64"/>
      <c r="SBA2" s="64"/>
      <c r="SBB2" s="64"/>
      <c r="SBC2" s="64"/>
      <c r="SBD2" s="64"/>
      <c r="SBE2" s="64"/>
      <c r="SBF2" s="64"/>
      <c r="SBG2" s="64"/>
      <c r="SBH2" s="64"/>
      <c r="SBI2" s="64"/>
      <c r="SBJ2" s="64"/>
      <c r="SBK2" s="64"/>
      <c r="SBL2" s="64"/>
      <c r="SBM2" s="64"/>
      <c r="SBN2" s="64"/>
      <c r="SBO2" s="64"/>
      <c r="SBP2" s="64"/>
      <c r="SBQ2" s="64"/>
      <c r="SBR2" s="64"/>
      <c r="SBS2" s="64"/>
      <c r="SBT2" s="64"/>
      <c r="SBU2" s="64"/>
      <c r="SBV2" s="64"/>
      <c r="SBW2" s="64"/>
      <c r="SBX2" s="64"/>
      <c r="SBY2" s="64"/>
      <c r="SBZ2" s="64"/>
      <c r="SCA2" s="64"/>
      <c r="SCB2" s="64"/>
      <c r="SCC2" s="64"/>
      <c r="SCD2" s="64"/>
      <c r="SCE2" s="64"/>
      <c r="SCF2" s="64"/>
      <c r="SCG2" s="64"/>
      <c r="SCH2" s="64"/>
      <c r="SCI2" s="64"/>
      <c r="SCJ2" s="64"/>
      <c r="SCK2" s="64"/>
      <c r="SCL2" s="64"/>
      <c r="SCM2" s="64"/>
      <c r="SCN2" s="64"/>
      <c r="SCO2" s="64"/>
      <c r="SCP2" s="64"/>
      <c r="SCQ2" s="64"/>
      <c r="SCR2" s="64"/>
      <c r="SCS2" s="64"/>
      <c r="SCT2" s="64"/>
      <c r="SCU2" s="64"/>
      <c r="SCV2" s="64"/>
      <c r="SCW2" s="64"/>
      <c r="SCX2" s="64"/>
      <c r="SCY2" s="64"/>
      <c r="SCZ2" s="64"/>
      <c r="SDA2" s="64"/>
      <c r="SDB2" s="64"/>
      <c r="SDC2" s="64"/>
      <c r="SDD2" s="64"/>
      <c r="SDE2" s="64"/>
      <c r="SDF2" s="64"/>
      <c r="SDG2" s="64"/>
      <c r="SDH2" s="64"/>
      <c r="SDI2" s="64"/>
      <c r="SDJ2" s="64"/>
      <c r="SDK2" s="64"/>
      <c r="SDL2" s="64"/>
      <c r="SDM2" s="64"/>
      <c r="SDN2" s="64"/>
      <c r="SDO2" s="64"/>
      <c r="SDP2" s="64"/>
      <c r="SDQ2" s="64"/>
      <c r="SDR2" s="64"/>
      <c r="SDS2" s="64"/>
      <c r="SDT2" s="64"/>
      <c r="SDU2" s="64"/>
      <c r="SDV2" s="64"/>
      <c r="SDW2" s="64"/>
      <c r="SDX2" s="64"/>
      <c r="SDY2" s="64"/>
      <c r="SDZ2" s="64"/>
      <c r="SEA2" s="64"/>
      <c r="SEB2" s="64"/>
      <c r="SEC2" s="64"/>
      <c r="SED2" s="64"/>
      <c r="SEE2" s="64"/>
      <c r="SEF2" s="64"/>
      <c r="SEG2" s="64"/>
      <c r="SEH2" s="64"/>
      <c r="SEI2" s="64"/>
      <c r="SEJ2" s="64"/>
      <c r="SEK2" s="64"/>
      <c r="SEL2" s="64"/>
      <c r="SEM2" s="64"/>
      <c r="SEN2" s="64"/>
      <c r="SEO2" s="64"/>
      <c r="SEP2" s="64"/>
      <c r="SEQ2" s="64"/>
      <c r="SER2" s="64"/>
      <c r="SES2" s="64"/>
      <c r="SET2" s="64"/>
      <c r="SEU2" s="64"/>
      <c r="SEV2" s="64"/>
      <c r="SEW2" s="64"/>
      <c r="SEX2" s="64"/>
      <c r="SEY2" s="64"/>
      <c r="SEZ2" s="64"/>
      <c r="SFA2" s="64"/>
      <c r="SFB2" s="64"/>
      <c r="SFC2" s="64"/>
      <c r="SFD2" s="64"/>
      <c r="SFE2" s="64"/>
      <c r="SFF2" s="64"/>
      <c r="SFG2" s="64"/>
      <c r="SFH2" s="64"/>
      <c r="SFI2" s="64"/>
      <c r="SFJ2" s="64"/>
      <c r="SFK2" s="64"/>
      <c r="SFL2" s="64"/>
      <c r="SFM2" s="64"/>
      <c r="SFN2" s="64"/>
      <c r="SFO2" s="64"/>
      <c r="SFP2" s="64"/>
      <c r="SFQ2" s="64"/>
      <c r="SFR2" s="64"/>
      <c r="SFS2" s="64"/>
      <c r="SFT2" s="64"/>
      <c r="SFU2" s="64"/>
      <c r="SFV2" s="64"/>
      <c r="SFW2" s="64"/>
      <c r="SFX2" s="64"/>
      <c r="SFY2" s="64"/>
      <c r="SFZ2" s="64"/>
      <c r="SGA2" s="64"/>
      <c r="SGB2" s="64"/>
      <c r="SGC2" s="64"/>
      <c r="SGD2" s="64"/>
      <c r="SGE2" s="64"/>
      <c r="SGF2" s="64"/>
      <c r="SGG2" s="64"/>
      <c r="SGH2" s="64"/>
      <c r="SGI2" s="64"/>
      <c r="SGJ2" s="64"/>
      <c r="SGK2" s="64"/>
      <c r="SGL2" s="64"/>
      <c r="SGM2" s="64"/>
      <c r="SGN2" s="64"/>
      <c r="SGO2" s="64"/>
      <c r="SGP2" s="64"/>
      <c r="SGQ2" s="64"/>
      <c r="SGR2" s="64"/>
      <c r="SGS2" s="64"/>
      <c r="SGT2" s="64"/>
      <c r="SGU2" s="64"/>
      <c r="SGV2" s="64"/>
      <c r="SGW2" s="64"/>
      <c r="SGX2" s="64"/>
      <c r="SGY2" s="64"/>
      <c r="SGZ2" s="64"/>
      <c r="SHA2" s="64"/>
      <c r="SHB2" s="64"/>
      <c r="SHC2" s="64"/>
      <c r="SHD2" s="64"/>
      <c r="SHE2" s="64"/>
      <c r="SHF2" s="64"/>
      <c r="SHG2" s="64"/>
      <c r="SHH2" s="64"/>
      <c r="SHI2" s="64"/>
      <c r="SHJ2" s="64"/>
      <c r="SHK2" s="64"/>
      <c r="SHL2" s="64"/>
      <c r="SHM2" s="64"/>
      <c r="SHN2" s="64"/>
      <c r="SHO2" s="64"/>
      <c r="SHP2" s="64"/>
      <c r="SHQ2" s="64"/>
      <c r="SHR2" s="64"/>
      <c r="SHS2" s="64"/>
      <c r="SHT2" s="64"/>
      <c r="SHU2" s="64"/>
      <c r="SHV2" s="64"/>
      <c r="SHW2" s="64"/>
      <c r="SHX2" s="64"/>
      <c r="SHY2" s="64"/>
      <c r="SHZ2" s="64"/>
      <c r="SIA2" s="64"/>
      <c r="SIB2" s="64"/>
      <c r="SIC2" s="64"/>
      <c r="SID2" s="64"/>
      <c r="SIE2" s="64"/>
      <c r="SIF2" s="64"/>
      <c r="SIG2" s="64"/>
      <c r="SIH2" s="64"/>
      <c r="SII2" s="64"/>
      <c r="SIJ2" s="64"/>
      <c r="SIK2" s="64"/>
      <c r="SIL2" s="64"/>
      <c r="SIM2" s="64"/>
      <c r="SIN2" s="64"/>
      <c r="SIO2" s="64"/>
      <c r="SIP2" s="64"/>
      <c r="SIQ2" s="64"/>
      <c r="SIR2" s="64"/>
      <c r="SIS2" s="64"/>
      <c r="SIT2" s="64"/>
      <c r="SIU2" s="64"/>
      <c r="SIV2" s="64"/>
      <c r="SIW2" s="64"/>
      <c r="SIX2" s="64"/>
      <c r="SIY2" s="64"/>
      <c r="SIZ2" s="64"/>
      <c r="SJA2" s="64"/>
      <c r="SJB2" s="64"/>
      <c r="SJC2" s="64"/>
      <c r="SJD2" s="64"/>
      <c r="SJE2" s="64"/>
      <c r="SJF2" s="64"/>
      <c r="SJG2" s="64"/>
      <c r="SJH2" s="64"/>
      <c r="SJI2" s="64"/>
      <c r="SJJ2" s="64"/>
      <c r="SJK2" s="64"/>
      <c r="SJL2" s="64"/>
      <c r="SJM2" s="64"/>
      <c r="SJN2" s="64"/>
      <c r="SJO2" s="64"/>
      <c r="SJP2" s="64"/>
      <c r="SJQ2" s="64"/>
      <c r="SJR2" s="64"/>
      <c r="SJS2" s="64"/>
      <c r="SJT2" s="64"/>
      <c r="SJU2" s="64"/>
      <c r="SJV2" s="64"/>
      <c r="SJW2" s="64"/>
      <c r="SJX2" s="64"/>
      <c r="SJY2" s="64"/>
      <c r="SJZ2" s="64"/>
      <c r="SKA2" s="64"/>
      <c r="SKB2" s="64"/>
      <c r="SKC2" s="64"/>
      <c r="SKD2" s="64"/>
      <c r="SKE2" s="64"/>
      <c r="SKF2" s="64"/>
      <c r="SKG2" s="64"/>
      <c r="SKH2" s="64"/>
      <c r="SKI2" s="64"/>
      <c r="SKJ2" s="64"/>
      <c r="SKK2" s="64"/>
      <c r="SKL2" s="64"/>
      <c r="SKM2" s="64"/>
      <c r="SKN2" s="64"/>
      <c r="SKO2" s="64"/>
      <c r="SKP2" s="64"/>
      <c r="SKQ2" s="64"/>
      <c r="SKR2" s="64"/>
      <c r="SKS2" s="64"/>
      <c r="SKT2" s="64"/>
      <c r="SKU2" s="64"/>
      <c r="SKV2" s="64"/>
      <c r="SKW2" s="64"/>
      <c r="SKX2" s="64"/>
      <c r="SKY2" s="64"/>
      <c r="SKZ2" s="64"/>
      <c r="SLA2" s="64"/>
      <c r="SLB2" s="64"/>
      <c r="SLC2" s="64"/>
      <c r="SLD2" s="64"/>
      <c r="SLE2" s="64"/>
      <c r="SLF2" s="64"/>
      <c r="SLG2" s="64"/>
      <c r="SLH2" s="64"/>
      <c r="SLI2" s="64"/>
      <c r="SLJ2" s="64"/>
      <c r="SLK2" s="64"/>
      <c r="SLL2" s="64"/>
      <c r="SLM2" s="64"/>
      <c r="SLN2" s="64"/>
      <c r="SLO2" s="64"/>
      <c r="SLP2" s="64"/>
      <c r="SLQ2" s="64"/>
      <c r="SLR2" s="64"/>
      <c r="SLS2" s="64"/>
      <c r="SLT2" s="64"/>
      <c r="SLU2" s="64"/>
      <c r="SLV2" s="64"/>
      <c r="SLW2" s="64"/>
      <c r="SLX2" s="64"/>
      <c r="SLY2" s="64"/>
      <c r="SLZ2" s="64"/>
      <c r="SMA2" s="64"/>
      <c r="SMB2" s="64"/>
      <c r="SMC2" s="64"/>
      <c r="SMD2" s="64"/>
      <c r="SME2" s="64"/>
      <c r="SMF2" s="64"/>
      <c r="SMG2" s="64"/>
      <c r="SMH2" s="64"/>
      <c r="SMI2" s="64"/>
      <c r="SMJ2" s="64"/>
      <c r="SMK2" s="64"/>
      <c r="SML2" s="64"/>
      <c r="SMM2" s="64"/>
      <c r="SMN2" s="64"/>
      <c r="SMO2" s="64"/>
      <c r="SMP2" s="64"/>
      <c r="SMQ2" s="64"/>
      <c r="SMR2" s="64"/>
      <c r="SMS2" s="64"/>
      <c r="SMT2" s="64"/>
      <c r="SMU2" s="64"/>
      <c r="SMV2" s="64"/>
      <c r="SMW2" s="64"/>
      <c r="SMX2" s="64"/>
      <c r="SMY2" s="64"/>
      <c r="SMZ2" s="64"/>
      <c r="SNA2" s="64"/>
      <c r="SNB2" s="64"/>
      <c r="SNC2" s="64"/>
      <c r="SND2" s="64"/>
      <c r="SNE2" s="64"/>
      <c r="SNF2" s="64"/>
      <c r="SNG2" s="64"/>
      <c r="SNH2" s="64"/>
      <c r="SNI2" s="64"/>
      <c r="SNJ2" s="64"/>
      <c r="SNK2" s="64"/>
      <c r="SNL2" s="64"/>
      <c r="SNM2" s="64"/>
      <c r="SNN2" s="64"/>
      <c r="SNO2" s="64"/>
      <c r="SNP2" s="64"/>
      <c r="SNQ2" s="64"/>
      <c r="SNR2" s="64"/>
      <c r="SNS2" s="64"/>
      <c r="SNT2" s="64"/>
      <c r="SNU2" s="64"/>
      <c r="SNV2" s="64"/>
      <c r="SNW2" s="64"/>
      <c r="SNX2" s="64"/>
      <c r="SNY2" s="64"/>
      <c r="SNZ2" s="64"/>
      <c r="SOA2" s="64"/>
      <c r="SOB2" s="64"/>
      <c r="SOC2" s="64"/>
      <c r="SOD2" s="64"/>
      <c r="SOE2" s="64"/>
      <c r="SOF2" s="64"/>
      <c r="SOG2" s="64"/>
      <c r="SOH2" s="64"/>
      <c r="SOI2" s="64"/>
      <c r="SOJ2" s="64"/>
      <c r="SOK2" s="64"/>
      <c r="SOL2" s="64"/>
      <c r="SOM2" s="64"/>
      <c r="SON2" s="64"/>
      <c r="SOO2" s="64"/>
      <c r="SOP2" s="64"/>
      <c r="SOQ2" s="64"/>
      <c r="SOR2" s="64"/>
      <c r="SOS2" s="64"/>
      <c r="SOT2" s="64"/>
      <c r="SOU2" s="64"/>
      <c r="SOV2" s="64"/>
      <c r="SOW2" s="64"/>
      <c r="SOX2" s="64"/>
      <c r="SOY2" s="64"/>
      <c r="SOZ2" s="64"/>
      <c r="SPA2" s="64"/>
      <c r="SPB2" s="64"/>
      <c r="SPC2" s="64"/>
      <c r="SPD2" s="64"/>
      <c r="SPE2" s="64"/>
      <c r="SPF2" s="64"/>
      <c r="SPG2" s="64"/>
      <c r="SPH2" s="64"/>
      <c r="SPI2" s="64"/>
      <c r="SPJ2" s="64"/>
      <c r="SPK2" s="64"/>
      <c r="SPL2" s="64"/>
      <c r="SPM2" s="64"/>
      <c r="SPN2" s="64"/>
      <c r="SPO2" s="64"/>
      <c r="SPP2" s="64"/>
      <c r="SPQ2" s="64"/>
      <c r="SPR2" s="64"/>
      <c r="SPS2" s="64"/>
      <c r="SPT2" s="64"/>
      <c r="SPU2" s="64"/>
      <c r="SPV2" s="64"/>
      <c r="SPW2" s="64"/>
      <c r="SPX2" s="64"/>
      <c r="SPY2" s="64"/>
      <c r="SPZ2" s="64"/>
      <c r="SQA2" s="64"/>
      <c r="SQB2" s="64"/>
      <c r="SQC2" s="64"/>
      <c r="SQD2" s="64"/>
      <c r="SQE2" s="64"/>
      <c r="SQF2" s="64"/>
      <c r="SQG2" s="64"/>
      <c r="SQH2" s="64"/>
      <c r="SQI2" s="64"/>
      <c r="SQJ2" s="64"/>
      <c r="SQK2" s="64"/>
      <c r="SQL2" s="64"/>
      <c r="SQM2" s="64"/>
      <c r="SQN2" s="64"/>
      <c r="SQO2" s="64"/>
      <c r="SQP2" s="64"/>
      <c r="SQQ2" s="64"/>
      <c r="SQR2" s="64"/>
      <c r="SQS2" s="64"/>
      <c r="SQT2" s="64"/>
      <c r="SQU2" s="64"/>
      <c r="SQV2" s="64"/>
      <c r="SQW2" s="64"/>
      <c r="SQX2" s="64"/>
      <c r="SQY2" s="64"/>
      <c r="SQZ2" s="64"/>
      <c r="SRA2" s="64"/>
      <c r="SRB2" s="64"/>
      <c r="SRC2" s="64"/>
      <c r="SRD2" s="64"/>
      <c r="SRE2" s="64"/>
      <c r="SRF2" s="64"/>
      <c r="SRG2" s="64"/>
      <c r="SRH2" s="64"/>
      <c r="SRI2" s="64"/>
      <c r="SRJ2" s="64"/>
      <c r="SRK2" s="64"/>
      <c r="SRL2" s="64"/>
      <c r="SRM2" s="64"/>
      <c r="SRN2" s="64"/>
      <c r="SRO2" s="64"/>
      <c r="SRP2" s="64"/>
      <c r="SRQ2" s="64"/>
      <c r="SRR2" s="64"/>
      <c r="SRS2" s="64"/>
      <c r="SRT2" s="64"/>
      <c r="SRU2" s="64"/>
      <c r="SRV2" s="64"/>
      <c r="SRW2" s="64"/>
      <c r="SRX2" s="64"/>
      <c r="SRY2" s="64"/>
      <c r="SRZ2" s="64"/>
      <c r="SSA2" s="64"/>
      <c r="SSB2" s="64"/>
      <c r="SSC2" s="64"/>
      <c r="SSD2" s="64"/>
      <c r="SSE2" s="64"/>
      <c r="SSF2" s="64"/>
      <c r="SSG2" s="64"/>
      <c r="SSH2" s="64"/>
      <c r="SSI2" s="64"/>
      <c r="SSJ2" s="64"/>
      <c r="SSK2" s="64"/>
      <c r="SSL2" s="64"/>
      <c r="SSM2" s="64"/>
      <c r="SSN2" s="64"/>
      <c r="SSO2" s="64"/>
      <c r="SSP2" s="64"/>
      <c r="SSQ2" s="64"/>
      <c r="SSR2" s="64"/>
      <c r="SSS2" s="64"/>
      <c r="SST2" s="64"/>
      <c r="SSU2" s="64"/>
      <c r="SSV2" s="64"/>
      <c r="SSW2" s="64"/>
      <c r="SSX2" s="64"/>
      <c r="SSY2" s="64"/>
      <c r="SSZ2" s="64"/>
      <c r="STA2" s="64"/>
      <c r="STB2" s="64"/>
      <c r="STC2" s="64"/>
      <c r="STD2" s="64"/>
      <c r="STE2" s="64"/>
      <c r="STF2" s="64"/>
      <c r="STG2" s="64"/>
      <c r="STH2" s="64"/>
      <c r="STI2" s="64"/>
      <c r="STJ2" s="64"/>
      <c r="STK2" s="64"/>
      <c r="STL2" s="64"/>
      <c r="STM2" s="64"/>
      <c r="STN2" s="64"/>
      <c r="STO2" s="64"/>
      <c r="STP2" s="64"/>
      <c r="STQ2" s="64"/>
      <c r="STR2" s="64"/>
      <c r="STS2" s="64"/>
      <c r="STT2" s="64"/>
      <c r="STU2" s="64"/>
      <c r="STV2" s="64"/>
      <c r="STW2" s="64"/>
      <c r="STX2" s="64"/>
      <c r="STY2" s="64"/>
      <c r="STZ2" s="64"/>
      <c r="SUA2" s="64"/>
      <c r="SUB2" s="64"/>
      <c r="SUC2" s="64"/>
      <c r="SUD2" s="64"/>
      <c r="SUE2" s="64"/>
      <c r="SUF2" s="64"/>
      <c r="SUG2" s="64"/>
      <c r="SUH2" s="64"/>
      <c r="SUI2" s="64"/>
      <c r="SUJ2" s="64"/>
      <c r="SUK2" s="64"/>
      <c r="SUL2" s="64"/>
      <c r="SUM2" s="64"/>
      <c r="SUN2" s="64"/>
      <c r="SUO2" s="64"/>
      <c r="SUP2" s="64"/>
      <c r="SUQ2" s="64"/>
      <c r="SUR2" s="64"/>
      <c r="SUS2" s="64"/>
      <c r="SUT2" s="64"/>
      <c r="SUU2" s="64"/>
      <c r="SUV2" s="64"/>
      <c r="SUW2" s="64"/>
      <c r="SUX2" s="64"/>
      <c r="SUY2" s="64"/>
      <c r="SUZ2" s="64"/>
      <c r="SVA2" s="64"/>
      <c r="SVB2" s="64"/>
      <c r="SVC2" s="64"/>
      <c r="SVD2" s="64"/>
      <c r="SVE2" s="64"/>
      <c r="SVF2" s="64"/>
      <c r="SVG2" s="64"/>
      <c r="SVH2" s="64"/>
      <c r="SVI2" s="64"/>
      <c r="SVJ2" s="64"/>
      <c r="SVK2" s="64"/>
      <c r="SVL2" s="64"/>
      <c r="SVM2" s="64"/>
      <c r="SVN2" s="64"/>
      <c r="SVO2" s="64"/>
      <c r="SVP2" s="64"/>
      <c r="SVQ2" s="64"/>
      <c r="SVR2" s="64"/>
      <c r="SVS2" s="64"/>
      <c r="SVT2" s="64"/>
      <c r="SVU2" s="64"/>
      <c r="SVV2" s="64"/>
      <c r="SVW2" s="64"/>
      <c r="SVX2" s="64"/>
      <c r="SVY2" s="64"/>
      <c r="SVZ2" s="64"/>
      <c r="SWA2" s="64"/>
      <c r="SWB2" s="64"/>
      <c r="SWC2" s="64"/>
      <c r="SWD2" s="64"/>
      <c r="SWE2" s="64"/>
      <c r="SWF2" s="64"/>
      <c r="SWG2" s="64"/>
      <c r="SWH2" s="64"/>
      <c r="SWI2" s="64"/>
      <c r="SWJ2" s="64"/>
      <c r="SWK2" s="64"/>
      <c r="SWL2" s="64"/>
      <c r="SWM2" s="64"/>
      <c r="SWN2" s="64"/>
      <c r="SWO2" s="64"/>
      <c r="SWP2" s="64"/>
      <c r="SWQ2" s="64"/>
      <c r="SWR2" s="64"/>
      <c r="SWS2" s="64"/>
      <c r="SWT2" s="64"/>
      <c r="SWU2" s="64"/>
      <c r="SWV2" s="64"/>
      <c r="SWW2" s="64"/>
      <c r="SWX2" s="64"/>
      <c r="SWY2" s="64"/>
      <c r="SWZ2" s="64"/>
      <c r="SXA2" s="64"/>
      <c r="SXB2" s="64"/>
      <c r="SXC2" s="64"/>
      <c r="SXD2" s="64"/>
      <c r="SXE2" s="64"/>
      <c r="SXF2" s="64"/>
      <c r="SXG2" s="64"/>
      <c r="SXH2" s="64"/>
      <c r="SXI2" s="64"/>
      <c r="SXJ2" s="64"/>
      <c r="SXK2" s="64"/>
      <c r="SXL2" s="64"/>
      <c r="SXM2" s="64"/>
      <c r="SXN2" s="64"/>
      <c r="SXO2" s="64"/>
      <c r="SXP2" s="64"/>
      <c r="SXQ2" s="64"/>
      <c r="SXR2" s="64"/>
      <c r="SXS2" s="64"/>
      <c r="SXT2" s="64"/>
      <c r="SXU2" s="64"/>
      <c r="SXV2" s="64"/>
      <c r="SXW2" s="64"/>
      <c r="SXX2" s="64"/>
      <c r="SXY2" s="64"/>
      <c r="SXZ2" s="64"/>
      <c r="SYA2" s="64"/>
      <c r="SYB2" s="64"/>
      <c r="SYC2" s="64"/>
      <c r="SYD2" s="64"/>
      <c r="SYE2" s="64"/>
      <c r="SYF2" s="64"/>
      <c r="SYG2" s="64"/>
      <c r="SYH2" s="64"/>
      <c r="SYI2" s="64"/>
      <c r="SYJ2" s="64"/>
      <c r="SYK2" s="64"/>
      <c r="SYL2" s="64"/>
      <c r="SYM2" s="64"/>
      <c r="SYN2" s="64"/>
      <c r="SYO2" s="64"/>
      <c r="SYP2" s="64"/>
      <c r="SYQ2" s="64"/>
      <c r="SYR2" s="64"/>
      <c r="SYS2" s="64"/>
      <c r="SYT2" s="64"/>
      <c r="SYU2" s="64"/>
      <c r="SYV2" s="64"/>
      <c r="SYW2" s="64"/>
      <c r="SYX2" s="64"/>
      <c r="SYY2" s="64"/>
      <c r="SYZ2" s="64"/>
      <c r="SZA2" s="64"/>
      <c r="SZB2" s="64"/>
      <c r="SZC2" s="64"/>
      <c r="SZD2" s="64"/>
      <c r="SZE2" s="64"/>
      <c r="SZF2" s="64"/>
      <c r="SZG2" s="64"/>
      <c r="SZH2" s="64"/>
      <c r="SZI2" s="64"/>
      <c r="SZJ2" s="64"/>
      <c r="SZK2" s="64"/>
      <c r="SZL2" s="64"/>
      <c r="SZM2" s="64"/>
      <c r="SZN2" s="64"/>
      <c r="SZO2" s="64"/>
      <c r="SZP2" s="64"/>
      <c r="SZQ2" s="64"/>
      <c r="SZR2" s="64"/>
      <c r="SZS2" s="64"/>
      <c r="SZT2" s="64"/>
      <c r="SZU2" s="64"/>
      <c r="SZV2" s="64"/>
      <c r="SZW2" s="64"/>
      <c r="SZX2" s="64"/>
      <c r="SZY2" s="64"/>
      <c r="SZZ2" s="64"/>
      <c r="TAA2" s="64"/>
      <c r="TAB2" s="64"/>
      <c r="TAC2" s="64"/>
      <c r="TAD2" s="64"/>
      <c r="TAE2" s="64"/>
      <c r="TAF2" s="64"/>
      <c r="TAG2" s="64"/>
      <c r="TAH2" s="64"/>
      <c r="TAI2" s="64"/>
      <c r="TAJ2" s="64"/>
      <c r="TAK2" s="64"/>
      <c r="TAL2" s="64"/>
      <c r="TAM2" s="64"/>
      <c r="TAN2" s="64"/>
      <c r="TAO2" s="64"/>
      <c r="TAP2" s="64"/>
      <c r="TAQ2" s="64"/>
      <c r="TAR2" s="64"/>
      <c r="TAS2" s="64"/>
      <c r="TAT2" s="64"/>
      <c r="TAU2" s="64"/>
      <c r="TAV2" s="64"/>
      <c r="TAW2" s="64"/>
      <c r="TAX2" s="64"/>
      <c r="TAY2" s="64"/>
      <c r="TAZ2" s="64"/>
      <c r="TBA2" s="64"/>
      <c r="TBB2" s="64"/>
      <c r="TBC2" s="64"/>
      <c r="TBD2" s="64"/>
      <c r="TBE2" s="64"/>
      <c r="TBF2" s="64"/>
      <c r="TBG2" s="64"/>
      <c r="TBH2" s="64"/>
      <c r="TBI2" s="64"/>
      <c r="TBJ2" s="64"/>
      <c r="TBK2" s="64"/>
      <c r="TBL2" s="64"/>
      <c r="TBM2" s="64"/>
      <c r="TBN2" s="64"/>
      <c r="TBO2" s="64"/>
      <c r="TBP2" s="64"/>
      <c r="TBQ2" s="64"/>
      <c r="TBR2" s="64"/>
      <c r="TBS2" s="64"/>
      <c r="TBT2" s="64"/>
      <c r="TBU2" s="64"/>
      <c r="TBV2" s="64"/>
      <c r="TBW2" s="64"/>
      <c r="TBX2" s="64"/>
      <c r="TBY2" s="64"/>
      <c r="TBZ2" s="64"/>
      <c r="TCA2" s="64"/>
      <c r="TCB2" s="64"/>
      <c r="TCC2" s="64"/>
      <c r="TCD2" s="64"/>
      <c r="TCE2" s="64"/>
      <c r="TCF2" s="64"/>
      <c r="TCG2" s="64"/>
      <c r="TCH2" s="64"/>
      <c r="TCI2" s="64"/>
      <c r="TCJ2" s="64"/>
      <c r="TCK2" s="64"/>
      <c r="TCL2" s="64"/>
      <c r="TCM2" s="64"/>
      <c r="TCN2" s="64"/>
      <c r="TCO2" s="64"/>
      <c r="TCP2" s="64"/>
      <c r="TCQ2" s="64"/>
      <c r="TCR2" s="64"/>
      <c r="TCS2" s="64"/>
      <c r="TCT2" s="64"/>
      <c r="TCU2" s="64"/>
      <c r="TCV2" s="64"/>
      <c r="TCW2" s="64"/>
      <c r="TCX2" s="64"/>
      <c r="TCY2" s="64"/>
      <c r="TCZ2" s="64"/>
      <c r="TDA2" s="64"/>
      <c r="TDB2" s="64"/>
      <c r="TDC2" s="64"/>
      <c r="TDD2" s="64"/>
      <c r="TDE2" s="64"/>
      <c r="TDF2" s="64"/>
      <c r="TDG2" s="64"/>
      <c r="TDH2" s="64"/>
      <c r="TDI2" s="64"/>
      <c r="TDJ2" s="64"/>
      <c r="TDK2" s="64"/>
      <c r="TDL2" s="64"/>
      <c r="TDM2" s="64"/>
      <c r="TDN2" s="64"/>
      <c r="TDO2" s="64"/>
      <c r="TDP2" s="64"/>
      <c r="TDQ2" s="64"/>
      <c r="TDR2" s="64"/>
      <c r="TDS2" s="64"/>
      <c r="TDT2" s="64"/>
      <c r="TDU2" s="64"/>
      <c r="TDV2" s="64"/>
      <c r="TDW2" s="64"/>
      <c r="TDX2" s="64"/>
      <c r="TDY2" s="64"/>
      <c r="TDZ2" s="64"/>
      <c r="TEA2" s="64"/>
      <c r="TEB2" s="64"/>
      <c r="TEC2" s="64"/>
      <c r="TED2" s="64"/>
      <c r="TEE2" s="64"/>
      <c r="TEF2" s="64"/>
      <c r="TEG2" s="64"/>
      <c r="TEH2" s="64"/>
      <c r="TEI2" s="64"/>
      <c r="TEJ2" s="64"/>
      <c r="TEK2" s="64"/>
      <c r="TEL2" s="64"/>
      <c r="TEM2" s="64"/>
      <c r="TEN2" s="64"/>
      <c r="TEO2" s="64"/>
      <c r="TEP2" s="64"/>
      <c r="TEQ2" s="64"/>
      <c r="TER2" s="64"/>
      <c r="TES2" s="64"/>
      <c r="TET2" s="64"/>
      <c r="TEU2" s="64"/>
      <c r="TEV2" s="64"/>
      <c r="TEW2" s="64"/>
      <c r="TEX2" s="64"/>
      <c r="TEY2" s="64"/>
      <c r="TEZ2" s="64"/>
      <c r="TFA2" s="64"/>
      <c r="TFB2" s="64"/>
      <c r="TFC2" s="64"/>
      <c r="TFD2" s="64"/>
      <c r="TFE2" s="64"/>
      <c r="TFF2" s="64"/>
      <c r="TFG2" s="64"/>
      <c r="TFH2" s="64"/>
      <c r="TFI2" s="64"/>
      <c r="TFJ2" s="64"/>
      <c r="TFK2" s="64"/>
      <c r="TFL2" s="64"/>
      <c r="TFM2" s="64"/>
      <c r="TFN2" s="64"/>
      <c r="TFO2" s="64"/>
      <c r="TFP2" s="64"/>
      <c r="TFQ2" s="64"/>
      <c r="TFR2" s="64"/>
      <c r="TFS2" s="64"/>
      <c r="TFT2" s="64"/>
      <c r="TFU2" s="64"/>
      <c r="TFV2" s="64"/>
      <c r="TFW2" s="64"/>
      <c r="TFX2" s="64"/>
      <c r="TFY2" s="64"/>
      <c r="TFZ2" s="64"/>
      <c r="TGA2" s="64"/>
      <c r="TGB2" s="64"/>
      <c r="TGC2" s="64"/>
      <c r="TGD2" s="64"/>
      <c r="TGE2" s="64"/>
      <c r="TGF2" s="64"/>
      <c r="TGG2" s="64"/>
      <c r="TGH2" s="64"/>
      <c r="TGI2" s="64"/>
      <c r="TGJ2" s="64"/>
      <c r="TGK2" s="64"/>
      <c r="TGL2" s="64"/>
      <c r="TGM2" s="64"/>
      <c r="TGN2" s="64"/>
      <c r="TGO2" s="64"/>
      <c r="TGP2" s="64"/>
      <c r="TGQ2" s="64"/>
      <c r="TGR2" s="64"/>
      <c r="TGS2" s="64"/>
      <c r="TGT2" s="64"/>
      <c r="TGU2" s="64"/>
      <c r="TGV2" s="64"/>
      <c r="TGW2" s="64"/>
      <c r="TGX2" s="64"/>
      <c r="TGY2" s="64"/>
      <c r="TGZ2" s="64"/>
      <c r="THA2" s="64"/>
      <c r="THB2" s="64"/>
      <c r="THC2" s="64"/>
      <c r="THD2" s="64"/>
      <c r="THE2" s="64"/>
      <c r="THF2" s="64"/>
      <c r="THG2" s="64"/>
      <c r="THH2" s="64"/>
      <c r="THI2" s="64"/>
      <c r="THJ2" s="64"/>
      <c r="THK2" s="64"/>
      <c r="THL2" s="64"/>
      <c r="THM2" s="64"/>
      <c r="THN2" s="64"/>
      <c r="THO2" s="64"/>
      <c r="THP2" s="64"/>
      <c r="THQ2" s="64"/>
      <c r="THR2" s="64"/>
      <c r="THS2" s="64"/>
      <c r="THT2" s="64"/>
      <c r="THU2" s="64"/>
      <c r="THV2" s="64"/>
      <c r="THW2" s="64"/>
      <c r="THX2" s="64"/>
      <c r="THY2" s="64"/>
      <c r="THZ2" s="64"/>
      <c r="TIA2" s="64"/>
      <c r="TIB2" s="64"/>
      <c r="TIC2" s="64"/>
      <c r="TID2" s="64"/>
      <c r="TIE2" s="64"/>
      <c r="TIF2" s="64"/>
      <c r="TIG2" s="64"/>
      <c r="TIH2" s="64"/>
      <c r="TII2" s="64"/>
      <c r="TIJ2" s="64"/>
      <c r="TIK2" s="64"/>
      <c r="TIL2" s="64"/>
      <c r="TIM2" s="64"/>
      <c r="TIN2" s="64"/>
      <c r="TIO2" s="64"/>
      <c r="TIP2" s="64"/>
      <c r="TIQ2" s="64"/>
      <c r="TIR2" s="64"/>
      <c r="TIS2" s="64"/>
      <c r="TIT2" s="64"/>
      <c r="TIU2" s="64"/>
      <c r="TIV2" s="64"/>
      <c r="TIW2" s="64"/>
      <c r="TIX2" s="64"/>
      <c r="TIY2" s="64"/>
      <c r="TIZ2" s="64"/>
      <c r="TJA2" s="64"/>
      <c r="TJB2" s="64"/>
      <c r="TJC2" s="64"/>
      <c r="TJD2" s="64"/>
      <c r="TJE2" s="64"/>
      <c r="TJF2" s="64"/>
      <c r="TJG2" s="64"/>
      <c r="TJH2" s="64"/>
      <c r="TJI2" s="64"/>
      <c r="TJJ2" s="64"/>
      <c r="TJK2" s="64"/>
      <c r="TJL2" s="64"/>
      <c r="TJM2" s="64"/>
      <c r="TJN2" s="64"/>
      <c r="TJO2" s="64"/>
      <c r="TJP2" s="64"/>
      <c r="TJQ2" s="64"/>
      <c r="TJR2" s="64"/>
      <c r="TJS2" s="64"/>
      <c r="TJT2" s="64"/>
      <c r="TJU2" s="64"/>
      <c r="TJV2" s="64"/>
      <c r="TJW2" s="64"/>
      <c r="TJX2" s="64"/>
      <c r="TJY2" s="64"/>
      <c r="TJZ2" s="64"/>
      <c r="TKA2" s="64"/>
      <c r="TKB2" s="64"/>
      <c r="TKC2" s="64"/>
      <c r="TKD2" s="64"/>
      <c r="TKE2" s="64"/>
      <c r="TKF2" s="64"/>
      <c r="TKG2" s="64"/>
      <c r="TKH2" s="64"/>
      <c r="TKI2" s="64"/>
      <c r="TKJ2" s="64"/>
      <c r="TKK2" s="64"/>
      <c r="TKL2" s="64"/>
      <c r="TKM2" s="64"/>
      <c r="TKN2" s="64"/>
      <c r="TKO2" s="64"/>
      <c r="TKP2" s="64"/>
      <c r="TKQ2" s="64"/>
      <c r="TKR2" s="64"/>
      <c r="TKS2" s="64"/>
      <c r="TKT2" s="64"/>
      <c r="TKU2" s="64"/>
      <c r="TKV2" s="64"/>
      <c r="TKW2" s="64"/>
      <c r="TKX2" s="64"/>
      <c r="TKY2" s="64"/>
      <c r="TKZ2" s="64"/>
      <c r="TLA2" s="64"/>
      <c r="TLB2" s="64"/>
      <c r="TLC2" s="64"/>
      <c r="TLD2" s="64"/>
      <c r="TLE2" s="64"/>
      <c r="TLF2" s="64"/>
      <c r="TLG2" s="64"/>
      <c r="TLH2" s="64"/>
      <c r="TLI2" s="64"/>
      <c r="TLJ2" s="64"/>
      <c r="TLK2" s="64"/>
      <c r="TLL2" s="64"/>
      <c r="TLM2" s="64"/>
      <c r="TLN2" s="64"/>
      <c r="TLO2" s="64"/>
      <c r="TLP2" s="64"/>
      <c r="TLQ2" s="64"/>
      <c r="TLR2" s="64"/>
      <c r="TLS2" s="64"/>
      <c r="TLT2" s="64"/>
      <c r="TLU2" s="64"/>
      <c r="TLV2" s="64"/>
      <c r="TLW2" s="64"/>
      <c r="TLX2" s="64"/>
      <c r="TLY2" s="64"/>
      <c r="TLZ2" s="64"/>
      <c r="TMA2" s="64"/>
      <c r="TMB2" s="64"/>
      <c r="TMC2" s="64"/>
      <c r="TMD2" s="64"/>
      <c r="TME2" s="64"/>
      <c r="TMF2" s="64"/>
      <c r="TMG2" s="64"/>
      <c r="TMH2" s="64"/>
      <c r="TMI2" s="64"/>
      <c r="TMJ2" s="64"/>
      <c r="TMK2" s="64"/>
      <c r="TML2" s="64"/>
      <c r="TMM2" s="64"/>
      <c r="TMN2" s="64"/>
      <c r="TMO2" s="64"/>
      <c r="TMP2" s="64"/>
      <c r="TMQ2" s="64"/>
      <c r="TMR2" s="64"/>
      <c r="TMS2" s="64"/>
      <c r="TMT2" s="64"/>
      <c r="TMU2" s="64"/>
      <c r="TMV2" s="64"/>
      <c r="TMW2" s="64"/>
      <c r="TMX2" s="64"/>
      <c r="TMY2" s="64"/>
      <c r="TMZ2" s="64"/>
      <c r="TNA2" s="64"/>
      <c r="TNB2" s="64"/>
      <c r="TNC2" s="64"/>
      <c r="TND2" s="64"/>
      <c r="TNE2" s="64"/>
      <c r="TNF2" s="64"/>
      <c r="TNG2" s="64"/>
      <c r="TNH2" s="64"/>
      <c r="TNI2" s="64"/>
      <c r="TNJ2" s="64"/>
      <c r="TNK2" s="64"/>
      <c r="TNL2" s="64"/>
      <c r="TNM2" s="64"/>
      <c r="TNN2" s="64"/>
      <c r="TNO2" s="64"/>
      <c r="TNP2" s="64"/>
      <c r="TNQ2" s="64"/>
      <c r="TNR2" s="64"/>
      <c r="TNS2" s="64"/>
      <c r="TNT2" s="64"/>
      <c r="TNU2" s="64"/>
      <c r="TNV2" s="64"/>
      <c r="TNW2" s="64"/>
      <c r="TNX2" s="64"/>
      <c r="TNY2" s="64"/>
      <c r="TNZ2" s="64"/>
      <c r="TOA2" s="64"/>
      <c r="TOB2" s="64"/>
      <c r="TOC2" s="64"/>
      <c r="TOD2" s="64"/>
      <c r="TOE2" s="64"/>
      <c r="TOF2" s="64"/>
      <c r="TOG2" s="64"/>
      <c r="TOH2" s="64"/>
      <c r="TOI2" s="64"/>
      <c r="TOJ2" s="64"/>
      <c r="TOK2" s="64"/>
      <c r="TOL2" s="64"/>
      <c r="TOM2" s="64"/>
      <c r="TON2" s="64"/>
      <c r="TOO2" s="64"/>
      <c r="TOP2" s="64"/>
      <c r="TOQ2" s="64"/>
      <c r="TOR2" s="64"/>
      <c r="TOS2" s="64"/>
      <c r="TOT2" s="64"/>
      <c r="TOU2" s="64"/>
      <c r="TOV2" s="64"/>
      <c r="TOW2" s="64"/>
      <c r="TOX2" s="64"/>
      <c r="TOY2" s="64"/>
      <c r="TOZ2" s="64"/>
      <c r="TPA2" s="64"/>
      <c r="TPB2" s="64"/>
      <c r="TPC2" s="64"/>
      <c r="TPD2" s="64"/>
      <c r="TPE2" s="64"/>
      <c r="TPF2" s="64"/>
      <c r="TPG2" s="64"/>
      <c r="TPH2" s="64"/>
      <c r="TPI2" s="64"/>
      <c r="TPJ2" s="64"/>
      <c r="TPK2" s="64"/>
      <c r="TPL2" s="64"/>
      <c r="TPM2" s="64"/>
      <c r="TPN2" s="64"/>
      <c r="TPO2" s="64"/>
      <c r="TPP2" s="64"/>
      <c r="TPQ2" s="64"/>
      <c r="TPR2" s="64"/>
      <c r="TPS2" s="64"/>
      <c r="TPT2" s="64"/>
      <c r="TPU2" s="64"/>
      <c r="TPV2" s="64"/>
      <c r="TPW2" s="64"/>
      <c r="TPX2" s="64"/>
      <c r="TPY2" s="64"/>
      <c r="TPZ2" s="64"/>
      <c r="TQA2" s="64"/>
      <c r="TQB2" s="64"/>
      <c r="TQC2" s="64"/>
      <c r="TQD2" s="64"/>
      <c r="TQE2" s="64"/>
      <c r="TQF2" s="64"/>
      <c r="TQG2" s="64"/>
      <c r="TQH2" s="64"/>
      <c r="TQI2" s="64"/>
      <c r="TQJ2" s="64"/>
      <c r="TQK2" s="64"/>
      <c r="TQL2" s="64"/>
      <c r="TQM2" s="64"/>
      <c r="TQN2" s="64"/>
      <c r="TQO2" s="64"/>
      <c r="TQP2" s="64"/>
      <c r="TQQ2" s="64"/>
      <c r="TQR2" s="64"/>
      <c r="TQS2" s="64"/>
      <c r="TQT2" s="64"/>
      <c r="TQU2" s="64"/>
      <c r="TQV2" s="64"/>
      <c r="TQW2" s="64"/>
      <c r="TQX2" s="64"/>
      <c r="TQY2" s="64"/>
      <c r="TQZ2" s="64"/>
      <c r="TRA2" s="64"/>
      <c r="TRB2" s="64"/>
      <c r="TRC2" s="64"/>
      <c r="TRD2" s="64"/>
      <c r="TRE2" s="64"/>
      <c r="TRF2" s="64"/>
      <c r="TRG2" s="64"/>
      <c r="TRH2" s="64"/>
      <c r="TRI2" s="64"/>
      <c r="TRJ2" s="64"/>
      <c r="TRK2" s="64"/>
      <c r="TRL2" s="64"/>
      <c r="TRM2" s="64"/>
      <c r="TRN2" s="64"/>
      <c r="TRO2" s="64"/>
      <c r="TRP2" s="64"/>
      <c r="TRQ2" s="64"/>
      <c r="TRR2" s="64"/>
      <c r="TRS2" s="64"/>
      <c r="TRT2" s="64"/>
      <c r="TRU2" s="64"/>
      <c r="TRV2" s="64"/>
      <c r="TRW2" s="64"/>
      <c r="TRX2" s="64"/>
      <c r="TRY2" s="64"/>
      <c r="TRZ2" s="64"/>
      <c r="TSA2" s="64"/>
      <c r="TSB2" s="64"/>
      <c r="TSC2" s="64"/>
      <c r="TSD2" s="64"/>
      <c r="TSE2" s="64"/>
      <c r="TSF2" s="64"/>
      <c r="TSG2" s="64"/>
      <c r="TSH2" s="64"/>
      <c r="TSI2" s="64"/>
      <c r="TSJ2" s="64"/>
      <c r="TSK2" s="64"/>
      <c r="TSL2" s="64"/>
      <c r="TSM2" s="64"/>
      <c r="TSN2" s="64"/>
      <c r="TSO2" s="64"/>
      <c r="TSP2" s="64"/>
      <c r="TSQ2" s="64"/>
      <c r="TSR2" s="64"/>
      <c r="TSS2" s="64"/>
      <c r="TST2" s="64"/>
      <c r="TSU2" s="64"/>
      <c r="TSV2" s="64"/>
      <c r="TSW2" s="64"/>
      <c r="TSX2" s="64"/>
      <c r="TSY2" s="64"/>
      <c r="TSZ2" s="64"/>
      <c r="TTA2" s="64"/>
      <c r="TTB2" s="64"/>
      <c r="TTC2" s="64"/>
      <c r="TTD2" s="64"/>
      <c r="TTE2" s="64"/>
      <c r="TTF2" s="64"/>
      <c r="TTG2" s="64"/>
      <c r="TTH2" s="64"/>
      <c r="TTI2" s="64"/>
      <c r="TTJ2" s="64"/>
      <c r="TTK2" s="64"/>
      <c r="TTL2" s="64"/>
      <c r="TTM2" s="64"/>
      <c r="TTN2" s="64"/>
      <c r="TTO2" s="64"/>
      <c r="TTP2" s="64"/>
      <c r="TTQ2" s="64"/>
      <c r="TTR2" s="64"/>
      <c r="TTS2" s="64"/>
      <c r="TTT2" s="64"/>
      <c r="TTU2" s="64"/>
      <c r="TTV2" s="64"/>
      <c r="TTW2" s="64"/>
      <c r="TTX2" s="64"/>
      <c r="TTY2" s="64"/>
      <c r="TTZ2" s="64"/>
      <c r="TUA2" s="64"/>
      <c r="TUB2" s="64"/>
      <c r="TUC2" s="64"/>
      <c r="TUD2" s="64"/>
      <c r="TUE2" s="64"/>
      <c r="TUF2" s="64"/>
      <c r="TUG2" s="64"/>
      <c r="TUH2" s="64"/>
      <c r="TUI2" s="64"/>
      <c r="TUJ2" s="64"/>
      <c r="TUK2" s="64"/>
      <c r="TUL2" s="64"/>
      <c r="TUM2" s="64"/>
      <c r="TUN2" s="64"/>
      <c r="TUO2" s="64"/>
      <c r="TUP2" s="64"/>
      <c r="TUQ2" s="64"/>
      <c r="TUR2" s="64"/>
      <c r="TUS2" s="64"/>
      <c r="TUT2" s="64"/>
      <c r="TUU2" s="64"/>
      <c r="TUV2" s="64"/>
      <c r="TUW2" s="64"/>
      <c r="TUX2" s="64"/>
      <c r="TUY2" s="64"/>
      <c r="TUZ2" s="64"/>
      <c r="TVA2" s="64"/>
      <c r="TVB2" s="64"/>
      <c r="TVC2" s="64"/>
      <c r="TVD2" s="64"/>
      <c r="TVE2" s="64"/>
      <c r="TVF2" s="64"/>
      <c r="TVG2" s="64"/>
      <c r="TVH2" s="64"/>
      <c r="TVI2" s="64"/>
      <c r="TVJ2" s="64"/>
      <c r="TVK2" s="64"/>
      <c r="TVL2" s="64"/>
      <c r="TVM2" s="64"/>
      <c r="TVN2" s="64"/>
      <c r="TVO2" s="64"/>
      <c r="TVP2" s="64"/>
      <c r="TVQ2" s="64"/>
      <c r="TVR2" s="64"/>
      <c r="TVS2" s="64"/>
      <c r="TVT2" s="64"/>
      <c r="TVU2" s="64"/>
      <c r="TVV2" s="64"/>
      <c r="TVW2" s="64"/>
      <c r="TVX2" s="64"/>
      <c r="TVY2" s="64"/>
      <c r="TVZ2" s="64"/>
      <c r="TWA2" s="64"/>
      <c r="TWB2" s="64"/>
      <c r="TWC2" s="64"/>
      <c r="TWD2" s="64"/>
      <c r="TWE2" s="64"/>
      <c r="TWF2" s="64"/>
      <c r="TWG2" s="64"/>
      <c r="TWH2" s="64"/>
      <c r="TWI2" s="64"/>
      <c r="TWJ2" s="64"/>
      <c r="TWK2" s="64"/>
      <c r="TWL2" s="64"/>
      <c r="TWM2" s="64"/>
      <c r="TWN2" s="64"/>
      <c r="TWO2" s="64"/>
      <c r="TWP2" s="64"/>
      <c r="TWQ2" s="64"/>
      <c r="TWR2" s="64"/>
      <c r="TWS2" s="64"/>
      <c r="TWT2" s="64"/>
      <c r="TWU2" s="64"/>
      <c r="TWV2" s="64"/>
      <c r="TWW2" s="64"/>
      <c r="TWX2" s="64"/>
      <c r="TWY2" s="64"/>
      <c r="TWZ2" s="64"/>
      <c r="TXA2" s="64"/>
      <c r="TXB2" s="64"/>
      <c r="TXC2" s="64"/>
      <c r="TXD2" s="64"/>
      <c r="TXE2" s="64"/>
      <c r="TXF2" s="64"/>
      <c r="TXG2" s="64"/>
      <c r="TXH2" s="64"/>
      <c r="TXI2" s="64"/>
      <c r="TXJ2" s="64"/>
      <c r="TXK2" s="64"/>
      <c r="TXL2" s="64"/>
      <c r="TXM2" s="64"/>
      <c r="TXN2" s="64"/>
      <c r="TXO2" s="64"/>
      <c r="TXP2" s="64"/>
      <c r="TXQ2" s="64"/>
      <c r="TXR2" s="64"/>
      <c r="TXS2" s="64"/>
      <c r="TXT2" s="64"/>
      <c r="TXU2" s="64"/>
      <c r="TXV2" s="64"/>
      <c r="TXW2" s="64"/>
      <c r="TXX2" s="64"/>
      <c r="TXY2" s="64"/>
      <c r="TXZ2" s="64"/>
      <c r="TYA2" s="64"/>
      <c r="TYB2" s="64"/>
      <c r="TYC2" s="64"/>
      <c r="TYD2" s="64"/>
      <c r="TYE2" s="64"/>
      <c r="TYF2" s="64"/>
      <c r="TYG2" s="64"/>
      <c r="TYH2" s="64"/>
      <c r="TYI2" s="64"/>
      <c r="TYJ2" s="64"/>
      <c r="TYK2" s="64"/>
      <c r="TYL2" s="64"/>
      <c r="TYM2" s="64"/>
      <c r="TYN2" s="64"/>
      <c r="TYO2" s="64"/>
      <c r="TYP2" s="64"/>
      <c r="TYQ2" s="64"/>
      <c r="TYR2" s="64"/>
      <c r="TYS2" s="64"/>
      <c r="TYT2" s="64"/>
      <c r="TYU2" s="64"/>
      <c r="TYV2" s="64"/>
      <c r="TYW2" s="64"/>
      <c r="TYX2" s="64"/>
      <c r="TYY2" s="64"/>
      <c r="TYZ2" s="64"/>
      <c r="TZA2" s="64"/>
      <c r="TZB2" s="64"/>
      <c r="TZC2" s="64"/>
      <c r="TZD2" s="64"/>
      <c r="TZE2" s="64"/>
      <c r="TZF2" s="64"/>
      <c r="TZG2" s="64"/>
      <c r="TZH2" s="64"/>
      <c r="TZI2" s="64"/>
      <c r="TZJ2" s="64"/>
      <c r="TZK2" s="64"/>
      <c r="TZL2" s="64"/>
      <c r="TZM2" s="64"/>
      <c r="TZN2" s="64"/>
      <c r="TZO2" s="64"/>
      <c r="TZP2" s="64"/>
      <c r="TZQ2" s="64"/>
      <c r="TZR2" s="64"/>
      <c r="TZS2" s="64"/>
      <c r="TZT2" s="64"/>
      <c r="TZU2" s="64"/>
      <c r="TZV2" s="64"/>
      <c r="TZW2" s="64"/>
      <c r="TZX2" s="64"/>
      <c r="TZY2" s="64"/>
      <c r="TZZ2" s="64"/>
      <c r="UAA2" s="64"/>
      <c r="UAB2" s="64"/>
      <c r="UAC2" s="64"/>
      <c r="UAD2" s="64"/>
      <c r="UAE2" s="64"/>
      <c r="UAF2" s="64"/>
      <c r="UAG2" s="64"/>
      <c r="UAH2" s="64"/>
      <c r="UAI2" s="64"/>
      <c r="UAJ2" s="64"/>
      <c r="UAK2" s="64"/>
      <c r="UAL2" s="64"/>
      <c r="UAM2" s="64"/>
      <c r="UAN2" s="64"/>
      <c r="UAO2" s="64"/>
      <c r="UAP2" s="64"/>
      <c r="UAQ2" s="64"/>
      <c r="UAR2" s="64"/>
      <c r="UAS2" s="64"/>
      <c r="UAT2" s="64"/>
      <c r="UAU2" s="64"/>
      <c r="UAV2" s="64"/>
      <c r="UAW2" s="64"/>
      <c r="UAX2" s="64"/>
      <c r="UAY2" s="64"/>
      <c r="UAZ2" s="64"/>
      <c r="UBA2" s="64"/>
      <c r="UBB2" s="64"/>
      <c r="UBC2" s="64"/>
      <c r="UBD2" s="64"/>
      <c r="UBE2" s="64"/>
      <c r="UBF2" s="64"/>
      <c r="UBG2" s="64"/>
      <c r="UBH2" s="64"/>
      <c r="UBI2" s="64"/>
      <c r="UBJ2" s="64"/>
      <c r="UBK2" s="64"/>
      <c r="UBL2" s="64"/>
      <c r="UBM2" s="64"/>
      <c r="UBN2" s="64"/>
      <c r="UBO2" s="64"/>
      <c r="UBP2" s="64"/>
      <c r="UBQ2" s="64"/>
      <c r="UBR2" s="64"/>
      <c r="UBS2" s="64"/>
      <c r="UBT2" s="64"/>
      <c r="UBU2" s="64"/>
      <c r="UBV2" s="64"/>
      <c r="UBW2" s="64"/>
      <c r="UBX2" s="64"/>
      <c r="UBY2" s="64"/>
      <c r="UBZ2" s="64"/>
      <c r="UCA2" s="64"/>
      <c r="UCB2" s="64"/>
      <c r="UCC2" s="64"/>
      <c r="UCD2" s="64"/>
      <c r="UCE2" s="64"/>
      <c r="UCF2" s="64"/>
      <c r="UCG2" s="64"/>
      <c r="UCH2" s="64"/>
      <c r="UCI2" s="64"/>
      <c r="UCJ2" s="64"/>
      <c r="UCK2" s="64"/>
      <c r="UCL2" s="64"/>
      <c r="UCM2" s="64"/>
      <c r="UCN2" s="64"/>
      <c r="UCO2" s="64"/>
      <c r="UCP2" s="64"/>
      <c r="UCQ2" s="64"/>
      <c r="UCR2" s="64"/>
      <c r="UCS2" s="64"/>
      <c r="UCT2" s="64"/>
      <c r="UCU2" s="64"/>
      <c r="UCV2" s="64"/>
      <c r="UCW2" s="64"/>
      <c r="UCX2" s="64"/>
      <c r="UCY2" s="64"/>
      <c r="UCZ2" s="64"/>
      <c r="UDA2" s="64"/>
      <c r="UDB2" s="64"/>
      <c r="UDC2" s="64"/>
      <c r="UDD2" s="64"/>
      <c r="UDE2" s="64"/>
      <c r="UDF2" s="64"/>
      <c r="UDG2" s="64"/>
      <c r="UDH2" s="64"/>
      <c r="UDI2" s="64"/>
      <c r="UDJ2" s="64"/>
      <c r="UDK2" s="64"/>
      <c r="UDL2" s="64"/>
      <c r="UDM2" s="64"/>
      <c r="UDN2" s="64"/>
      <c r="UDO2" s="64"/>
      <c r="UDP2" s="64"/>
      <c r="UDQ2" s="64"/>
      <c r="UDR2" s="64"/>
      <c r="UDS2" s="64"/>
      <c r="UDT2" s="64"/>
      <c r="UDU2" s="64"/>
      <c r="UDV2" s="64"/>
      <c r="UDW2" s="64"/>
      <c r="UDX2" s="64"/>
      <c r="UDY2" s="64"/>
      <c r="UDZ2" s="64"/>
      <c r="UEA2" s="64"/>
      <c r="UEB2" s="64"/>
      <c r="UEC2" s="64"/>
      <c r="UED2" s="64"/>
      <c r="UEE2" s="64"/>
      <c r="UEF2" s="64"/>
      <c r="UEG2" s="64"/>
      <c r="UEH2" s="64"/>
      <c r="UEI2" s="64"/>
      <c r="UEJ2" s="64"/>
      <c r="UEK2" s="64"/>
      <c r="UEL2" s="64"/>
      <c r="UEM2" s="64"/>
      <c r="UEN2" s="64"/>
      <c r="UEO2" s="64"/>
      <c r="UEP2" s="64"/>
      <c r="UEQ2" s="64"/>
      <c r="UER2" s="64"/>
      <c r="UES2" s="64"/>
      <c r="UET2" s="64"/>
      <c r="UEU2" s="64"/>
      <c r="UEV2" s="64"/>
      <c r="UEW2" s="64"/>
      <c r="UEX2" s="64"/>
      <c r="UEY2" s="64"/>
      <c r="UEZ2" s="64"/>
      <c r="UFA2" s="64"/>
      <c r="UFB2" s="64"/>
      <c r="UFC2" s="64"/>
      <c r="UFD2" s="64"/>
      <c r="UFE2" s="64"/>
      <c r="UFF2" s="64"/>
      <c r="UFG2" s="64"/>
      <c r="UFH2" s="64"/>
      <c r="UFI2" s="64"/>
      <c r="UFJ2" s="64"/>
      <c r="UFK2" s="64"/>
      <c r="UFL2" s="64"/>
      <c r="UFM2" s="64"/>
      <c r="UFN2" s="64"/>
      <c r="UFO2" s="64"/>
      <c r="UFP2" s="64"/>
      <c r="UFQ2" s="64"/>
      <c r="UFR2" s="64"/>
      <c r="UFS2" s="64"/>
      <c r="UFT2" s="64"/>
      <c r="UFU2" s="64"/>
      <c r="UFV2" s="64"/>
      <c r="UFW2" s="64"/>
      <c r="UFX2" s="64"/>
      <c r="UFY2" s="64"/>
      <c r="UFZ2" s="64"/>
      <c r="UGA2" s="64"/>
      <c r="UGB2" s="64"/>
      <c r="UGC2" s="64"/>
      <c r="UGD2" s="64"/>
      <c r="UGE2" s="64"/>
      <c r="UGF2" s="64"/>
      <c r="UGG2" s="64"/>
      <c r="UGH2" s="64"/>
      <c r="UGI2" s="64"/>
      <c r="UGJ2" s="64"/>
      <c r="UGK2" s="64"/>
      <c r="UGL2" s="64"/>
      <c r="UGM2" s="64"/>
      <c r="UGN2" s="64"/>
      <c r="UGO2" s="64"/>
      <c r="UGP2" s="64"/>
      <c r="UGQ2" s="64"/>
      <c r="UGR2" s="64"/>
      <c r="UGS2" s="64"/>
      <c r="UGT2" s="64"/>
      <c r="UGU2" s="64"/>
      <c r="UGV2" s="64"/>
      <c r="UGW2" s="64"/>
      <c r="UGX2" s="64"/>
      <c r="UGY2" s="64"/>
      <c r="UGZ2" s="64"/>
      <c r="UHA2" s="64"/>
      <c r="UHB2" s="64"/>
      <c r="UHC2" s="64"/>
      <c r="UHD2" s="64"/>
      <c r="UHE2" s="64"/>
      <c r="UHF2" s="64"/>
      <c r="UHG2" s="64"/>
      <c r="UHH2" s="64"/>
      <c r="UHI2" s="64"/>
      <c r="UHJ2" s="64"/>
      <c r="UHK2" s="64"/>
      <c r="UHL2" s="64"/>
      <c r="UHM2" s="64"/>
      <c r="UHN2" s="64"/>
      <c r="UHO2" s="64"/>
      <c r="UHP2" s="64"/>
      <c r="UHQ2" s="64"/>
      <c r="UHR2" s="64"/>
      <c r="UHS2" s="64"/>
      <c r="UHT2" s="64"/>
      <c r="UHU2" s="64"/>
      <c r="UHV2" s="64"/>
      <c r="UHW2" s="64"/>
      <c r="UHX2" s="64"/>
      <c r="UHY2" s="64"/>
      <c r="UHZ2" s="64"/>
      <c r="UIA2" s="64"/>
      <c r="UIB2" s="64"/>
      <c r="UIC2" s="64"/>
      <c r="UID2" s="64"/>
      <c r="UIE2" s="64"/>
      <c r="UIF2" s="64"/>
      <c r="UIG2" s="64"/>
      <c r="UIH2" s="64"/>
      <c r="UII2" s="64"/>
      <c r="UIJ2" s="64"/>
      <c r="UIK2" s="64"/>
      <c r="UIL2" s="64"/>
      <c r="UIM2" s="64"/>
      <c r="UIN2" s="64"/>
      <c r="UIO2" s="64"/>
      <c r="UIP2" s="64"/>
      <c r="UIQ2" s="64"/>
      <c r="UIR2" s="64"/>
      <c r="UIS2" s="64"/>
      <c r="UIT2" s="64"/>
      <c r="UIU2" s="64"/>
      <c r="UIV2" s="64"/>
      <c r="UIW2" s="64"/>
      <c r="UIX2" s="64"/>
      <c r="UIY2" s="64"/>
      <c r="UIZ2" s="64"/>
      <c r="UJA2" s="64"/>
      <c r="UJB2" s="64"/>
      <c r="UJC2" s="64"/>
      <c r="UJD2" s="64"/>
      <c r="UJE2" s="64"/>
      <c r="UJF2" s="64"/>
      <c r="UJG2" s="64"/>
      <c r="UJH2" s="64"/>
      <c r="UJI2" s="64"/>
      <c r="UJJ2" s="64"/>
      <c r="UJK2" s="64"/>
      <c r="UJL2" s="64"/>
      <c r="UJM2" s="64"/>
      <c r="UJN2" s="64"/>
      <c r="UJO2" s="64"/>
      <c r="UJP2" s="64"/>
      <c r="UJQ2" s="64"/>
      <c r="UJR2" s="64"/>
      <c r="UJS2" s="64"/>
      <c r="UJT2" s="64"/>
      <c r="UJU2" s="64"/>
      <c r="UJV2" s="64"/>
      <c r="UJW2" s="64"/>
      <c r="UJX2" s="64"/>
      <c r="UJY2" s="64"/>
      <c r="UJZ2" s="64"/>
      <c r="UKA2" s="64"/>
      <c r="UKB2" s="64"/>
      <c r="UKC2" s="64"/>
      <c r="UKD2" s="64"/>
      <c r="UKE2" s="64"/>
      <c r="UKF2" s="64"/>
      <c r="UKG2" s="64"/>
      <c r="UKH2" s="64"/>
      <c r="UKI2" s="64"/>
      <c r="UKJ2" s="64"/>
      <c r="UKK2" s="64"/>
      <c r="UKL2" s="64"/>
      <c r="UKM2" s="64"/>
      <c r="UKN2" s="64"/>
      <c r="UKO2" s="64"/>
      <c r="UKP2" s="64"/>
      <c r="UKQ2" s="64"/>
      <c r="UKR2" s="64"/>
      <c r="UKS2" s="64"/>
      <c r="UKT2" s="64"/>
      <c r="UKU2" s="64"/>
      <c r="UKV2" s="64"/>
      <c r="UKW2" s="64"/>
      <c r="UKX2" s="64"/>
      <c r="UKY2" s="64"/>
      <c r="UKZ2" s="64"/>
      <c r="ULA2" s="64"/>
      <c r="ULB2" s="64"/>
      <c r="ULC2" s="64"/>
      <c r="ULD2" s="64"/>
      <c r="ULE2" s="64"/>
      <c r="ULF2" s="64"/>
      <c r="ULG2" s="64"/>
      <c r="ULH2" s="64"/>
      <c r="ULI2" s="64"/>
      <c r="ULJ2" s="64"/>
      <c r="ULK2" s="64"/>
      <c r="ULL2" s="64"/>
      <c r="ULM2" s="64"/>
      <c r="ULN2" s="64"/>
      <c r="ULO2" s="64"/>
      <c r="ULP2" s="64"/>
      <c r="ULQ2" s="64"/>
      <c r="ULR2" s="64"/>
      <c r="ULS2" s="64"/>
      <c r="ULT2" s="64"/>
      <c r="ULU2" s="64"/>
      <c r="ULV2" s="64"/>
      <c r="ULW2" s="64"/>
      <c r="ULX2" s="64"/>
      <c r="ULY2" s="64"/>
      <c r="ULZ2" s="64"/>
      <c r="UMA2" s="64"/>
      <c r="UMB2" s="64"/>
      <c r="UMC2" s="64"/>
      <c r="UMD2" s="64"/>
      <c r="UME2" s="64"/>
      <c r="UMF2" s="64"/>
      <c r="UMG2" s="64"/>
      <c r="UMH2" s="64"/>
      <c r="UMI2" s="64"/>
      <c r="UMJ2" s="64"/>
      <c r="UMK2" s="64"/>
      <c r="UML2" s="64"/>
      <c r="UMM2" s="64"/>
      <c r="UMN2" s="64"/>
      <c r="UMO2" s="64"/>
      <c r="UMP2" s="64"/>
      <c r="UMQ2" s="64"/>
      <c r="UMR2" s="64"/>
      <c r="UMS2" s="64"/>
      <c r="UMT2" s="64"/>
      <c r="UMU2" s="64"/>
      <c r="UMV2" s="64"/>
      <c r="UMW2" s="64"/>
      <c r="UMX2" s="64"/>
      <c r="UMY2" s="64"/>
      <c r="UMZ2" s="64"/>
      <c r="UNA2" s="64"/>
      <c r="UNB2" s="64"/>
      <c r="UNC2" s="64"/>
      <c r="UND2" s="64"/>
      <c r="UNE2" s="64"/>
      <c r="UNF2" s="64"/>
      <c r="UNG2" s="64"/>
      <c r="UNH2" s="64"/>
      <c r="UNI2" s="64"/>
      <c r="UNJ2" s="64"/>
      <c r="UNK2" s="64"/>
      <c r="UNL2" s="64"/>
      <c r="UNM2" s="64"/>
      <c r="UNN2" s="64"/>
      <c r="UNO2" s="64"/>
      <c r="UNP2" s="64"/>
      <c r="UNQ2" s="64"/>
      <c r="UNR2" s="64"/>
      <c r="UNS2" s="64"/>
      <c r="UNT2" s="64"/>
      <c r="UNU2" s="64"/>
      <c r="UNV2" s="64"/>
      <c r="UNW2" s="64"/>
      <c r="UNX2" s="64"/>
      <c r="UNY2" s="64"/>
      <c r="UNZ2" s="64"/>
      <c r="UOA2" s="64"/>
      <c r="UOB2" s="64"/>
      <c r="UOC2" s="64"/>
      <c r="UOD2" s="64"/>
      <c r="UOE2" s="64"/>
      <c r="UOF2" s="64"/>
      <c r="UOG2" s="64"/>
      <c r="UOH2" s="64"/>
      <c r="UOI2" s="64"/>
      <c r="UOJ2" s="64"/>
      <c r="UOK2" s="64"/>
      <c r="UOL2" s="64"/>
      <c r="UOM2" s="64"/>
      <c r="UON2" s="64"/>
      <c r="UOO2" s="64"/>
      <c r="UOP2" s="64"/>
      <c r="UOQ2" s="64"/>
      <c r="UOR2" s="64"/>
      <c r="UOS2" s="64"/>
      <c r="UOT2" s="64"/>
      <c r="UOU2" s="64"/>
      <c r="UOV2" s="64"/>
      <c r="UOW2" s="64"/>
      <c r="UOX2" s="64"/>
      <c r="UOY2" s="64"/>
      <c r="UOZ2" s="64"/>
      <c r="UPA2" s="64"/>
      <c r="UPB2" s="64"/>
      <c r="UPC2" s="64"/>
      <c r="UPD2" s="64"/>
      <c r="UPE2" s="64"/>
      <c r="UPF2" s="64"/>
      <c r="UPG2" s="64"/>
      <c r="UPH2" s="64"/>
      <c r="UPI2" s="64"/>
      <c r="UPJ2" s="64"/>
      <c r="UPK2" s="64"/>
      <c r="UPL2" s="64"/>
      <c r="UPM2" s="64"/>
      <c r="UPN2" s="64"/>
      <c r="UPO2" s="64"/>
      <c r="UPP2" s="64"/>
      <c r="UPQ2" s="64"/>
      <c r="UPR2" s="64"/>
      <c r="UPS2" s="64"/>
      <c r="UPT2" s="64"/>
      <c r="UPU2" s="64"/>
      <c r="UPV2" s="64"/>
      <c r="UPW2" s="64"/>
      <c r="UPX2" s="64"/>
      <c r="UPY2" s="64"/>
      <c r="UPZ2" s="64"/>
      <c r="UQA2" s="64"/>
      <c r="UQB2" s="64"/>
      <c r="UQC2" s="64"/>
      <c r="UQD2" s="64"/>
      <c r="UQE2" s="64"/>
      <c r="UQF2" s="64"/>
      <c r="UQG2" s="64"/>
      <c r="UQH2" s="64"/>
      <c r="UQI2" s="64"/>
      <c r="UQJ2" s="64"/>
      <c r="UQK2" s="64"/>
      <c r="UQL2" s="64"/>
      <c r="UQM2" s="64"/>
      <c r="UQN2" s="64"/>
      <c r="UQO2" s="64"/>
      <c r="UQP2" s="64"/>
      <c r="UQQ2" s="64"/>
      <c r="UQR2" s="64"/>
      <c r="UQS2" s="64"/>
      <c r="UQT2" s="64"/>
      <c r="UQU2" s="64"/>
      <c r="UQV2" s="64"/>
      <c r="UQW2" s="64"/>
      <c r="UQX2" s="64"/>
      <c r="UQY2" s="64"/>
      <c r="UQZ2" s="64"/>
      <c r="URA2" s="64"/>
      <c r="URB2" s="64"/>
      <c r="URC2" s="64"/>
      <c r="URD2" s="64"/>
      <c r="URE2" s="64"/>
      <c r="URF2" s="64"/>
      <c r="URG2" s="64"/>
      <c r="URH2" s="64"/>
      <c r="URI2" s="64"/>
      <c r="URJ2" s="64"/>
      <c r="URK2" s="64"/>
      <c r="URL2" s="64"/>
      <c r="URM2" s="64"/>
      <c r="URN2" s="64"/>
      <c r="URO2" s="64"/>
      <c r="URP2" s="64"/>
      <c r="URQ2" s="64"/>
      <c r="URR2" s="64"/>
      <c r="URS2" s="64"/>
      <c r="URT2" s="64"/>
      <c r="URU2" s="64"/>
      <c r="URV2" s="64"/>
      <c r="URW2" s="64"/>
      <c r="URX2" s="64"/>
      <c r="URY2" s="64"/>
      <c r="URZ2" s="64"/>
      <c r="USA2" s="64"/>
      <c r="USB2" s="64"/>
      <c r="USC2" s="64"/>
      <c r="USD2" s="64"/>
      <c r="USE2" s="64"/>
      <c r="USF2" s="64"/>
      <c r="USG2" s="64"/>
      <c r="USH2" s="64"/>
      <c r="USI2" s="64"/>
      <c r="USJ2" s="64"/>
      <c r="USK2" s="64"/>
      <c r="USL2" s="64"/>
      <c r="USM2" s="64"/>
      <c r="USN2" s="64"/>
      <c r="USO2" s="64"/>
      <c r="USP2" s="64"/>
      <c r="USQ2" s="64"/>
      <c r="USR2" s="64"/>
      <c r="USS2" s="64"/>
      <c r="UST2" s="64"/>
      <c r="USU2" s="64"/>
      <c r="USV2" s="64"/>
      <c r="USW2" s="64"/>
      <c r="USX2" s="64"/>
      <c r="USY2" s="64"/>
      <c r="USZ2" s="64"/>
      <c r="UTA2" s="64"/>
      <c r="UTB2" s="64"/>
      <c r="UTC2" s="64"/>
      <c r="UTD2" s="64"/>
      <c r="UTE2" s="64"/>
      <c r="UTF2" s="64"/>
      <c r="UTG2" s="64"/>
      <c r="UTH2" s="64"/>
      <c r="UTI2" s="64"/>
      <c r="UTJ2" s="64"/>
      <c r="UTK2" s="64"/>
      <c r="UTL2" s="64"/>
      <c r="UTM2" s="64"/>
      <c r="UTN2" s="64"/>
      <c r="UTO2" s="64"/>
      <c r="UTP2" s="64"/>
      <c r="UTQ2" s="64"/>
      <c r="UTR2" s="64"/>
      <c r="UTS2" s="64"/>
      <c r="UTT2" s="64"/>
      <c r="UTU2" s="64"/>
      <c r="UTV2" s="64"/>
      <c r="UTW2" s="64"/>
      <c r="UTX2" s="64"/>
      <c r="UTY2" s="64"/>
      <c r="UTZ2" s="64"/>
      <c r="UUA2" s="64"/>
      <c r="UUB2" s="64"/>
      <c r="UUC2" s="64"/>
      <c r="UUD2" s="64"/>
      <c r="UUE2" s="64"/>
      <c r="UUF2" s="64"/>
      <c r="UUG2" s="64"/>
      <c r="UUH2" s="64"/>
      <c r="UUI2" s="64"/>
      <c r="UUJ2" s="64"/>
      <c r="UUK2" s="64"/>
      <c r="UUL2" s="64"/>
      <c r="UUM2" s="64"/>
      <c r="UUN2" s="64"/>
      <c r="UUO2" s="64"/>
      <c r="UUP2" s="64"/>
      <c r="UUQ2" s="64"/>
      <c r="UUR2" s="64"/>
      <c r="UUS2" s="64"/>
      <c r="UUT2" s="64"/>
      <c r="UUU2" s="64"/>
      <c r="UUV2" s="64"/>
      <c r="UUW2" s="64"/>
      <c r="UUX2" s="64"/>
      <c r="UUY2" s="64"/>
      <c r="UUZ2" s="64"/>
      <c r="UVA2" s="64"/>
      <c r="UVB2" s="64"/>
      <c r="UVC2" s="64"/>
      <c r="UVD2" s="64"/>
      <c r="UVE2" s="64"/>
      <c r="UVF2" s="64"/>
      <c r="UVG2" s="64"/>
      <c r="UVH2" s="64"/>
      <c r="UVI2" s="64"/>
      <c r="UVJ2" s="64"/>
      <c r="UVK2" s="64"/>
      <c r="UVL2" s="64"/>
      <c r="UVM2" s="64"/>
      <c r="UVN2" s="64"/>
      <c r="UVO2" s="64"/>
      <c r="UVP2" s="64"/>
      <c r="UVQ2" s="64"/>
      <c r="UVR2" s="64"/>
      <c r="UVS2" s="64"/>
      <c r="UVT2" s="64"/>
      <c r="UVU2" s="64"/>
      <c r="UVV2" s="64"/>
      <c r="UVW2" s="64"/>
      <c r="UVX2" s="64"/>
      <c r="UVY2" s="64"/>
      <c r="UVZ2" s="64"/>
      <c r="UWA2" s="64"/>
      <c r="UWB2" s="64"/>
      <c r="UWC2" s="64"/>
      <c r="UWD2" s="64"/>
      <c r="UWE2" s="64"/>
      <c r="UWF2" s="64"/>
      <c r="UWG2" s="64"/>
      <c r="UWH2" s="64"/>
      <c r="UWI2" s="64"/>
      <c r="UWJ2" s="64"/>
      <c r="UWK2" s="64"/>
      <c r="UWL2" s="64"/>
      <c r="UWM2" s="64"/>
      <c r="UWN2" s="64"/>
      <c r="UWO2" s="64"/>
      <c r="UWP2" s="64"/>
      <c r="UWQ2" s="64"/>
      <c r="UWR2" s="64"/>
      <c r="UWS2" s="64"/>
      <c r="UWT2" s="64"/>
      <c r="UWU2" s="64"/>
      <c r="UWV2" s="64"/>
      <c r="UWW2" s="64"/>
      <c r="UWX2" s="64"/>
      <c r="UWY2" s="64"/>
      <c r="UWZ2" s="64"/>
      <c r="UXA2" s="64"/>
      <c r="UXB2" s="64"/>
      <c r="UXC2" s="64"/>
      <c r="UXD2" s="64"/>
      <c r="UXE2" s="64"/>
      <c r="UXF2" s="64"/>
      <c r="UXG2" s="64"/>
      <c r="UXH2" s="64"/>
      <c r="UXI2" s="64"/>
      <c r="UXJ2" s="64"/>
      <c r="UXK2" s="64"/>
      <c r="UXL2" s="64"/>
      <c r="UXM2" s="64"/>
      <c r="UXN2" s="64"/>
      <c r="UXO2" s="64"/>
      <c r="UXP2" s="64"/>
      <c r="UXQ2" s="64"/>
      <c r="UXR2" s="64"/>
      <c r="UXS2" s="64"/>
      <c r="UXT2" s="64"/>
      <c r="UXU2" s="64"/>
      <c r="UXV2" s="64"/>
      <c r="UXW2" s="64"/>
      <c r="UXX2" s="64"/>
      <c r="UXY2" s="64"/>
      <c r="UXZ2" s="64"/>
      <c r="UYA2" s="64"/>
      <c r="UYB2" s="64"/>
      <c r="UYC2" s="64"/>
      <c r="UYD2" s="64"/>
      <c r="UYE2" s="64"/>
      <c r="UYF2" s="64"/>
      <c r="UYG2" s="64"/>
      <c r="UYH2" s="64"/>
      <c r="UYI2" s="64"/>
      <c r="UYJ2" s="64"/>
      <c r="UYK2" s="64"/>
      <c r="UYL2" s="64"/>
      <c r="UYM2" s="64"/>
      <c r="UYN2" s="64"/>
      <c r="UYO2" s="64"/>
      <c r="UYP2" s="64"/>
      <c r="UYQ2" s="64"/>
      <c r="UYR2" s="64"/>
      <c r="UYS2" s="64"/>
      <c r="UYT2" s="64"/>
      <c r="UYU2" s="64"/>
      <c r="UYV2" s="64"/>
      <c r="UYW2" s="64"/>
      <c r="UYX2" s="64"/>
      <c r="UYY2" s="64"/>
      <c r="UYZ2" s="64"/>
      <c r="UZA2" s="64"/>
      <c r="UZB2" s="64"/>
      <c r="UZC2" s="64"/>
      <c r="UZD2" s="64"/>
      <c r="UZE2" s="64"/>
      <c r="UZF2" s="64"/>
      <c r="UZG2" s="64"/>
      <c r="UZH2" s="64"/>
      <c r="UZI2" s="64"/>
      <c r="UZJ2" s="64"/>
      <c r="UZK2" s="64"/>
      <c r="UZL2" s="64"/>
      <c r="UZM2" s="64"/>
      <c r="UZN2" s="64"/>
      <c r="UZO2" s="64"/>
      <c r="UZP2" s="64"/>
      <c r="UZQ2" s="64"/>
      <c r="UZR2" s="64"/>
      <c r="UZS2" s="64"/>
      <c r="UZT2" s="64"/>
      <c r="UZU2" s="64"/>
      <c r="UZV2" s="64"/>
      <c r="UZW2" s="64"/>
      <c r="UZX2" s="64"/>
      <c r="UZY2" s="64"/>
      <c r="UZZ2" s="64"/>
      <c r="VAA2" s="64"/>
      <c r="VAB2" s="64"/>
      <c r="VAC2" s="64"/>
      <c r="VAD2" s="64"/>
      <c r="VAE2" s="64"/>
      <c r="VAF2" s="64"/>
      <c r="VAG2" s="64"/>
      <c r="VAH2" s="64"/>
      <c r="VAI2" s="64"/>
      <c r="VAJ2" s="64"/>
      <c r="VAK2" s="64"/>
      <c r="VAL2" s="64"/>
      <c r="VAM2" s="64"/>
      <c r="VAN2" s="64"/>
      <c r="VAO2" s="64"/>
      <c r="VAP2" s="64"/>
      <c r="VAQ2" s="64"/>
      <c r="VAR2" s="64"/>
      <c r="VAS2" s="64"/>
      <c r="VAT2" s="64"/>
      <c r="VAU2" s="64"/>
      <c r="VAV2" s="64"/>
      <c r="VAW2" s="64"/>
      <c r="VAX2" s="64"/>
      <c r="VAY2" s="64"/>
      <c r="VAZ2" s="64"/>
      <c r="VBA2" s="64"/>
      <c r="VBB2" s="64"/>
      <c r="VBC2" s="64"/>
      <c r="VBD2" s="64"/>
      <c r="VBE2" s="64"/>
      <c r="VBF2" s="64"/>
      <c r="VBG2" s="64"/>
      <c r="VBH2" s="64"/>
      <c r="VBI2" s="64"/>
      <c r="VBJ2" s="64"/>
      <c r="VBK2" s="64"/>
      <c r="VBL2" s="64"/>
      <c r="VBM2" s="64"/>
      <c r="VBN2" s="64"/>
      <c r="VBO2" s="64"/>
      <c r="VBP2" s="64"/>
      <c r="VBQ2" s="64"/>
      <c r="VBR2" s="64"/>
      <c r="VBS2" s="64"/>
      <c r="VBT2" s="64"/>
      <c r="VBU2" s="64"/>
      <c r="VBV2" s="64"/>
      <c r="VBW2" s="64"/>
      <c r="VBX2" s="64"/>
      <c r="VBY2" s="64"/>
      <c r="VBZ2" s="64"/>
      <c r="VCA2" s="64"/>
      <c r="VCB2" s="64"/>
      <c r="VCC2" s="64"/>
      <c r="VCD2" s="64"/>
      <c r="VCE2" s="64"/>
      <c r="VCF2" s="64"/>
      <c r="VCG2" s="64"/>
      <c r="VCH2" s="64"/>
      <c r="VCI2" s="64"/>
      <c r="VCJ2" s="64"/>
      <c r="VCK2" s="64"/>
      <c r="VCL2" s="64"/>
      <c r="VCM2" s="64"/>
      <c r="VCN2" s="64"/>
      <c r="VCO2" s="64"/>
      <c r="VCP2" s="64"/>
      <c r="VCQ2" s="64"/>
      <c r="VCR2" s="64"/>
      <c r="VCS2" s="64"/>
      <c r="VCT2" s="64"/>
      <c r="VCU2" s="64"/>
      <c r="VCV2" s="64"/>
      <c r="VCW2" s="64"/>
      <c r="VCX2" s="64"/>
      <c r="VCY2" s="64"/>
      <c r="VCZ2" s="64"/>
      <c r="VDA2" s="64"/>
      <c r="VDB2" s="64"/>
      <c r="VDC2" s="64"/>
      <c r="VDD2" s="64"/>
      <c r="VDE2" s="64"/>
      <c r="VDF2" s="64"/>
      <c r="VDG2" s="64"/>
      <c r="VDH2" s="64"/>
      <c r="VDI2" s="64"/>
      <c r="VDJ2" s="64"/>
      <c r="VDK2" s="64"/>
      <c r="VDL2" s="64"/>
      <c r="VDM2" s="64"/>
      <c r="VDN2" s="64"/>
      <c r="VDO2" s="64"/>
      <c r="VDP2" s="64"/>
      <c r="VDQ2" s="64"/>
      <c r="VDR2" s="64"/>
      <c r="VDS2" s="64"/>
      <c r="VDT2" s="64"/>
      <c r="VDU2" s="64"/>
      <c r="VDV2" s="64"/>
      <c r="VDW2" s="64"/>
      <c r="VDX2" s="64"/>
      <c r="VDY2" s="64"/>
      <c r="VDZ2" s="64"/>
      <c r="VEA2" s="64"/>
      <c r="VEB2" s="64"/>
      <c r="VEC2" s="64"/>
      <c r="VED2" s="64"/>
      <c r="VEE2" s="64"/>
      <c r="VEF2" s="64"/>
      <c r="VEG2" s="64"/>
      <c r="VEH2" s="64"/>
      <c r="VEI2" s="64"/>
      <c r="VEJ2" s="64"/>
      <c r="VEK2" s="64"/>
      <c r="VEL2" s="64"/>
      <c r="VEM2" s="64"/>
      <c r="VEN2" s="64"/>
      <c r="VEO2" s="64"/>
      <c r="VEP2" s="64"/>
      <c r="VEQ2" s="64"/>
      <c r="VER2" s="64"/>
      <c r="VES2" s="64"/>
      <c r="VET2" s="64"/>
      <c r="VEU2" s="64"/>
      <c r="VEV2" s="64"/>
      <c r="VEW2" s="64"/>
      <c r="VEX2" s="64"/>
      <c r="VEY2" s="64"/>
      <c r="VEZ2" s="64"/>
      <c r="VFA2" s="64"/>
      <c r="VFB2" s="64"/>
      <c r="VFC2" s="64"/>
      <c r="VFD2" s="64"/>
      <c r="VFE2" s="64"/>
      <c r="VFF2" s="64"/>
      <c r="VFG2" s="64"/>
      <c r="VFH2" s="64"/>
      <c r="VFI2" s="64"/>
      <c r="VFJ2" s="64"/>
      <c r="VFK2" s="64"/>
      <c r="VFL2" s="64"/>
      <c r="VFM2" s="64"/>
      <c r="VFN2" s="64"/>
      <c r="VFO2" s="64"/>
      <c r="VFP2" s="64"/>
      <c r="VFQ2" s="64"/>
      <c r="VFR2" s="64"/>
      <c r="VFS2" s="64"/>
      <c r="VFT2" s="64"/>
      <c r="VFU2" s="64"/>
      <c r="VFV2" s="64"/>
      <c r="VFW2" s="64"/>
      <c r="VFX2" s="64"/>
      <c r="VFY2" s="64"/>
      <c r="VFZ2" s="64"/>
      <c r="VGA2" s="64"/>
      <c r="VGB2" s="64"/>
      <c r="VGC2" s="64"/>
      <c r="VGD2" s="64"/>
      <c r="VGE2" s="64"/>
      <c r="VGF2" s="64"/>
      <c r="VGG2" s="64"/>
      <c r="VGH2" s="64"/>
      <c r="VGI2" s="64"/>
      <c r="VGJ2" s="64"/>
      <c r="VGK2" s="64"/>
      <c r="VGL2" s="64"/>
      <c r="VGM2" s="64"/>
      <c r="VGN2" s="64"/>
      <c r="VGO2" s="64"/>
      <c r="VGP2" s="64"/>
      <c r="VGQ2" s="64"/>
      <c r="VGR2" s="64"/>
      <c r="VGS2" s="64"/>
      <c r="VGT2" s="64"/>
      <c r="VGU2" s="64"/>
      <c r="VGV2" s="64"/>
      <c r="VGW2" s="64"/>
      <c r="VGX2" s="64"/>
      <c r="VGY2" s="64"/>
      <c r="VGZ2" s="64"/>
      <c r="VHA2" s="64"/>
      <c r="VHB2" s="64"/>
      <c r="VHC2" s="64"/>
      <c r="VHD2" s="64"/>
      <c r="VHE2" s="64"/>
      <c r="VHF2" s="64"/>
      <c r="VHG2" s="64"/>
      <c r="VHH2" s="64"/>
      <c r="VHI2" s="64"/>
      <c r="VHJ2" s="64"/>
      <c r="VHK2" s="64"/>
      <c r="VHL2" s="64"/>
      <c r="VHM2" s="64"/>
      <c r="VHN2" s="64"/>
      <c r="VHO2" s="64"/>
      <c r="VHP2" s="64"/>
      <c r="VHQ2" s="64"/>
      <c r="VHR2" s="64"/>
      <c r="VHS2" s="64"/>
      <c r="VHT2" s="64"/>
      <c r="VHU2" s="64"/>
      <c r="VHV2" s="64"/>
      <c r="VHW2" s="64"/>
      <c r="VHX2" s="64"/>
      <c r="VHY2" s="64"/>
      <c r="VHZ2" s="64"/>
      <c r="VIA2" s="64"/>
      <c r="VIB2" s="64"/>
      <c r="VIC2" s="64"/>
      <c r="VID2" s="64"/>
      <c r="VIE2" s="64"/>
      <c r="VIF2" s="64"/>
      <c r="VIG2" s="64"/>
      <c r="VIH2" s="64"/>
      <c r="VII2" s="64"/>
      <c r="VIJ2" s="64"/>
      <c r="VIK2" s="64"/>
      <c r="VIL2" s="64"/>
      <c r="VIM2" s="64"/>
      <c r="VIN2" s="64"/>
      <c r="VIO2" s="64"/>
      <c r="VIP2" s="64"/>
      <c r="VIQ2" s="64"/>
      <c r="VIR2" s="64"/>
      <c r="VIS2" s="64"/>
      <c r="VIT2" s="64"/>
      <c r="VIU2" s="64"/>
      <c r="VIV2" s="64"/>
      <c r="VIW2" s="64"/>
      <c r="VIX2" s="64"/>
      <c r="VIY2" s="64"/>
      <c r="VIZ2" s="64"/>
      <c r="VJA2" s="64"/>
      <c r="VJB2" s="64"/>
      <c r="VJC2" s="64"/>
      <c r="VJD2" s="64"/>
      <c r="VJE2" s="64"/>
      <c r="VJF2" s="64"/>
      <c r="VJG2" s="64"/>
      <c r="VJH2" s="64"/>
      <c r="VJI2" s="64"/>
      <c r="VJJ2" s="64"/>
      <c r="VJK2" s="64"/>
      <c r="VJL2" s="64"/>
      <c r="VJM2" s="64"/>
      <c r="VJN2" s="64"/>
      <c r="VJO2" s="64"/>
      <c r="VJP2" s="64"/>
      <c r="VJQ2" s="64"/>
      <c r="VJR2" s="64"/>
      <c r="VJS2" s="64"/>
      <c r="VJT2" s="64"/>
      <c r="VJU2" s="64"/>
      <c r="VJV2" s="64"/>
      <c r="VJW2" s="64"/>
      <c r="VJX2" s="64"/>
      <c r="VJY2" s="64"/>
      <c r="VJZ2" s="64"/>
      <c r="VKA2" s="64"/>
      <c r="VKB2" s="64"/>
      <c r="VKC2" s="64"/>
      <c r="VKD2" s="64"/>
      <c r="VKE2" s="64"/>
      <c r="VKF2" s="64"/>
      <c r="VKG2" s="64"/>
      <c r="VKH2" s="64"/>
      <c r="VKI2" s="64"/>
      <c r="VKJ2" s="64"/>
      <c r="VKK2" s="64"/>
      <c r="VKL2" s="64"/>
      <c r="VKM2" s="64"/>
      <c r="VKN2" s="64"/>
      <c r="VKO2" s="64"/>
      <c r="VKP2" s="64"/>
      <c r="VKQ2" s="64"/>
      <c r="VKR2" s="64"/>
      <c r="VKS2" s="64"/>
      <c r="VKT2" s="64"/>
      <c r="VKU2" s="64"/>
      <c r="VKV2" s="64"/>
      <c r="VKW2" s="64"/>
      <c r="VKX2" s="64"/>
      <c r="VKY2" s="64"/>
      <c r="VKZ2" s="64"/>
      <c r="VLA2" s="64"/>
      <c r="VLB2" s="64"/>
      <c r="VLC2" s="64"/>
      <c r="VLD2" s="64"/>
      <c r="VLE2" s="64"/>
      <c r="VLF2" s="64"/>
      <c r="VLG2" s="64"/>
      <c r="VLH2" s="64"/>
      <c r="VLI2" s="64"/>
      <c r="VLJ2" s="64"/>
      <c r="VLK2" s="64"/>
      <c r="VLL2" s="64"/>
      <c r="VLM2" s="64"/>
      <c r="VLN2" s="64"/>
      <c r="VLO2" s="64"/>
      <c r="VLP2" s="64"/>
      <c r="VLQ2" s="64"/>
      <c r="VLR2" s="64"/>
      <c r="VLS2" s="64"/>
      <c r="VLT2" s="64"/>
      <c r="VLU2" s="64"/>
      <c r="VLV2" s="64"/>
      <c r="VLW2" s="64"/>
      <c r="VLX2" s="64"/>
      <c r="VLY2" s="64"/>
      <c r="VLZ2" s="64"/>
      <c r="VMA2" s="64"/>
      <c r="VMB2" s="64"/>
      <c r="VMC2" s="64"/>
      <c r="VMD2" s="64"/>
      <c r="VME2" s="64"/>
      <c r="VMF2" s="64"/>
      <c r="VMG2" s="64"/>
      <c r="VMH2" s="64"/>
      <c r="VMI2" s="64"/>
      <c r="VMJ2" s="64"/>
      <c r="VMK2" s="64"/>
      <c r="VML2" s="64"/>
      <c r="VMM2" s="64"/>
      <c r="VMN2" s="64"/>
      <c r="VMO2" s="64"/>
      <c r="VMP2" s="64"/>
      <c r="VMQ2" s="64"/>
      <c r="VMR2" s="64"/>
      <c r="VMS2" s="64"/>
      <c r="VMT2" s="64"/>
      <c r="VMU2" s="64"/>
      <c r="VMV2" s="64"/>
      <c r="VMW2" s="64"/>
      <c r="VMX2" s="64"/>
      <c r="VMY2" s="64"/>
      <c r="VMZ2" s="64"/>
      <c r="VNA2" s="64"/>
      <c r="VNB2" s="64"/>
      <c r="VNC2" s="64"/>
      <c r="VND2" s="64"/>
      <c r="VNE2" s="64"/>
      <c r="VNF2" s="64"/>
      <c r="VNG2" s="64"/>
      <c r="VNH2" s="64"/>
      <c r="VNI2" s="64"/>
      <c r="VNJ2" s="64"/>
      <c r="VNK2" s="64"/>
      <c r="VNL2" s="64"/>
      <c r="VNM2" s="64"/>
      <c r="VNN2" s="64"/>
      <c r="VNO2" s="64"/>
      <c r="VNP2" s="64"/>
      <c r="VNQ2" s="64"/>
      <c r="VNR2" s="64"/>
      <c r="VNS2" s="64"/>
      <c r="VNT2" s="64"/>
      <c r="VNU2" s="64"/>
      <c r="VNV2" s="64"/>
      <c r="VNW2" s="64"/>
      <c r="VNX2" s="64"/>
      <c r="VNY2" s="64"/>
      <c r="VNZ2" s="64"/>
      <c r="VOA2" s="64"/>
      <c r="VOB2" s="64"/>
      <c r="VOC2" s="64"/>
      <c r="VOD2" s="64"/>
      <c r="VOE2" s="64"/>
      <c r="VOF2" s="64"/>
      <c r="VOG2" s="64"/>
      <c r="VOH2" s="64"/>
      <c r="VOI2" s="64"/>
      <c r="VOJ2" s="64"/>
      <c r="VOK2" s="64"/>
      <c r="VOL2" s="64"/>
      <c r="VOM2" s="64"/>
      <c r="VON2" s="64"/>
      <c r="VOO2" s="64"/>
      <c r="VOP2" s="64"/>
      <c r="VOQ2" s="64"/>
      <c r="VOR2" s="64"/>
      <c r="VOS2" s="64"/>
      <c r="VOT2" s="64"/>
      <c r="VOU2" s="64"/>
      <c r="VOV2" s="64"/>
      <c r="VOW2" s="64"/>
      <c r="VOX2" s="64"/>
      <c r="VOY2" s="64"/>
      <c r="VOZ2" s="64"/>
      <c r="VPA2" s="64"/>
      <c r="VPB2" s="64"/>
      <c r="VPC2" s="64"/>
      <c r="VPD2" s="64"/>
      <c r="VPE2" s="64"/>
      <c r="VPF2" s="64"/>
      <c r="VPG2" s="64"/>
      <c r="VPH2" s="64"/>
      <c r="VPI2" s="64"/>
      <c r="VPJ2" s="64"/>
      <c r="VPK2" s="64"/>
      <c r="VPL2" s="64"/>
      <c r="VPM2" s="64"/>
      <c r="VPN2" s="64"/>
      <c r="VPO2" s="64"/>
      <c r="VPP2" s="64"/>
      <c r="VPQ2" s="64"/>
      <c r="VPR2" s="64"/>
      <c r="VPS2" s="64"/>
      <c r="VPT2" s="64"/>
      <c r="VPU2" s="64"/>
      <c r="VPV2" s="64"/>
      <c r="VPW2" s="64"/>
      <c r="VPX2" s="64"/>
      <c r="VPY2" s="64"/>
      <c r="VPZ2" s="64"/>
      <c r="VQA2" s="64"/>
      <c r="VQB2" s="64"/>
      <c r="VQC2" s="64"/>
      <c r="VQD2" s="64"/>
      <c r="VQE2" s="64"/>
      <c r="VQF2" s="64"/>
      <c r="VQG2" s="64"/>
      <c r="VQH2" s="64"/>
      <c r="VQI2" s="64"/>
      <c r="VQJ2" s="64"/>
      <c r="VQK2" s="64"/>
      <c r="VQL2" s="64"/>
      <c r="VQM2" s="64"/>
      <c r="VQN2" s="64"/>
      <c r="VQO2" s="64"/>
      <c r="VQP2" s="64"/>
      <c r="VQQ2" s="64"/>
      <c r="VQR2" s="64"/>
      <c r="VQS2" s="64"/>
      <c r="VQT2" s="64"/>
      <c r="VQU2" s="64"/>
      <c r="VQV2" s="64"/>
      <c r="VQW2" s="64"/>
      <c r="VQX2" s="64"/>
      <c r="VQY2" s="64"/>
      <c r="VQZ2" s="64"/>
      <c r="VRA2" s="64"/>
      <c r="VRB2" s="64"/>
      <c r="VRC2" s="64"/>
      <c r="VRD2" s="64"/>
      <c r="VRE2" s="64"/>
      <c r="VRF2" s="64"/>
      <c r="VRG2" s="64"/>
      <c r="VRH2" s="64"/>
      <c r="VRI2" s="64"/>
      <c r="VRJ2" s="64"/>
      <c r="VRK2" s="64"/>
      <c r="VRL2" s="64"/>
      <c r="VRM2" s="64"/>
      <c r="VRN2" s="64"/>
      <c r="VRO2" s="64"/>
      <c r="VRP2" s="64"/>
      <c r="VRQ2" s="64"/>
      <c r="VRR2" s="64"/>
      <c r="VRS2" s="64"/>
      <c r="VRT2" s="64"/>
      <c r="VRU2" s="64"/>
      <c r="VRV2" s="64"/>
      <c r="VRW2" s="64"/>
      <c r="VRX2" s="64"/>
      <c r="VRY2" s="64"/>
      <c r="VRZ2" s="64"/>
      <c r="VSA2" s="64"/>
      <c r="VSB2" s="64"/>
      <c r="VSC2" s="64"/>
      <c r="VSD2" s="64"/>
      <c r="VSE2" s="64"/>
      <c r="VSF2" s="64"/>
      <c r="VSG2" s="64"/>
      <c r="VSH2" s="64"/>
      <c r="VSI2" s="64"/>
      <c r="VSJ2" s="64"/>
      <c r="VSK2" s="64"/>
      <c r="VSL2" s="64"/>
      <c r="VSM2" s="64"/>
      <c r="VSN2" s="64"/>
      <c r="VSO2" s="64"/>
      <c r="VSP2" s="64"/>
      <c r="VSQ2" s="64"/>
      <c r="VSR2" s="64"/>
      <c r="VSS2" s="64"/>
      <c r="VST2" s="64"/>
      <c r="VSU2" s="64"/>
      <c r="VSV2" s="64"/>
      <c r="VSW2" s="64"/>
      <c r="VSX2" s="64"/>
      <c r="VSY2" s="64"/>
      <c r="VSZ2" s="64"/>
      <c r="VTA2" s="64"/>
      <c r="VTB2" s="64"/>
      <c r="VTC2" s="64"/>
      <c r="VTD2" s="64"/>
      <c r="VTE2" s="64"/>
      <c r="VTF2" s="64"/>
      <c r="VTG2" s="64"/>
      <c r="VTH2" s="64"/>
      <c r="VTI2" s="64"/>
      <c r="VTJ2" s="64"/>
      <c r="VTK2" s="64"/>
      <c r="VTL2" s="64"/>
      <c r="VTM2" s="64"/>
      <c r="VTN2" s="64"/>
      <c r="VTO2" s="64"/>
      <c r="VTP2" s="64"/>
      <c r="VTQ2" s="64"/>
      <c r="VTR2" s="64"/>
      <c r="VTS2" s="64"/>
      <c r="VTT2" s="64"/>
      <c r="VTU2" s="64"/>
      <c r="VTV2" s="64"/>
      <c r="VTW2" s="64"/>
      <c r="VTX2" s="64"/>
      <c r="VTY2" s="64"/>
      <c r="VTZ2" s="64"/>
      <c r="VUA2" s="64"/>
      <c r="VUB2" s="64"/>
      <c r="VUC2" s="64"/>
      <c r="VUD2" s="64"/>
      <c r="VUE2" s="64"/>
      <c r="VUF2" s="64"/>
      <c r="VUG2" s="64"/>
      <c r="VUH2" s="64"/>
      <c r="VUI2" s="64"/>
      <c r="VUJ2" s="64"/>
      <c r="VUK2" s="64"/>
      <c r="VUL2" s="64"/>
      <c r="VUM2" s="64"/>
      <c r="VUN2" s="64"/>
      <c r="VUO2" s="64"/>
      <c r="VUP2" s="64"/>
      <c r="VUQ2" s="64"/>
      <c r="VUR2" s="64"/>
      <c r="VUS2" s="64"/>
      <c r="VUT2" s="64"/>
      <c r="VUU2" s="64"/>
      <c r="VUV2" s="64"/>
      <c r="VUW2" s="64"/>
      <c r="VUX2" s="64"/>
      <c r="VUY2" s="64"/>
      <c r="VUZ2" s="64"/>
      <c r="VVA2" s="64"/>
      <c r="VVB2" s="64"/>
      <c r="VVC2" s="64"/>
      <c r="VVD2" s="64"/>
      <c r="VVE2" s="64"/>
      <c r="VVF2" s="64"/>
      <c r="VVG2" s="64"/>
      <c r="VVH2" s="64"/>
      <c r="VVI2" s="64"/>
      <c r="VVJ2" s="64"/>
      <c r="VVK2" s="64"/>
      <c r="VVL2" s="64"/>
      <c r="VVM2" s="64"/>
      <c r="VVN2" s="64"/>
      <c r="VVO2" s="64"/>
      <c r="VVP2" s="64"/>
      <c r="VVQ2" s="64"/>
      <c r="VVR2" s="64"/>
      <c r="VVS2" s="64"/>
      <c r="VVT2" s="64"/>
      <c r="VVU2" s="64"/>
      <c r="VVV2" s="64"/>
      <c r="VVW2" s="64"/>
      <c r="VVX2" s="64"/>
      <c r="VVY2" s="64"/>
      <c r="VVZ2" s="64"/>
      <c r="VWA2" s="64"/>
      <c r="VWB2" s="64"/>
      <c r="VWC2" s="64"/>
      <c r="VWD2" s="64"/>
      <c r="VWE2" s="64"/>
      <c r="VWF2" s="64"/>
      <c r="VWG2" s="64"/>
      <c r="VWH2" s="64"/>
      <c r="VWI2" s="64"/>
      <c r="VWJ2" s="64"/>
      <c r="VWK2" s="64"/>
      <c r="VWL2" s="64"/>
      <c r="VWM2" s="64"/>
      <c r="VWN2" s="64"/>
      <c r="VWO2" s="64"/>
      <c r="VWP2" s="64"/>
      <c r="VWQ2" s="64"/>
      <c r="VWR2" s="64"/>
      <c r="VWS2" s="64"/>
      <c r="VWT2" s="64"/>
      <c r="VWU2" s="64"/>
      <c r="VWV2" s="64"/>
      <c r="VWW2" s="64"/>
      <c r="VWX2" s="64"/>
      <c r="VWY2" s="64"/>
      <c r="VWZ2" s="64"/>
      <c r="VXA2" s="64"/>
      <c r="VXB2" s="64"/>
      <c r="VXC2" s="64"/>
      <c r="VXD2" s="64"/>
      <c r="VXE2" s="64"/>
      <c r="VXF2" s="64"/>
      <c r="VXG2" s="64"/>
      <c r="VXH2" s="64"/>
      <c r="VXI2" s="64"/>
      <c r="VXJ2" s="64"/>
      <c r="VXK2" s="64"/>
      <c r="VXL2" s="64"/>
      <c r="VXM2" s="64"/>
      <c r="VXN2" s="64"/>
      <c r="VXO2" s="64"/>
      <c r="VXP2" s="64"/>
      <c r="VXQ2" s="64"/>
      <c r="VXR2" s="64"/>
      <c r="VXS2" s="64"/>
      <c r="VXT2" s="64"/>
      <c r="VXU2" s="64"/>
      <c r="VXV2" s="64"/>
      <c r="VXW2" s="64"/>
      <c r="VXX2" s="64"/>
      <c r="VXY2" s="64"/>
      <c r="VXZ2" s="64"/>
      <c r="VYA2" s="64"/>
      <c r="VYB2" s="64"/>
      <c r="VYC2" s="64"/>
      <c r="VYD2" s="64"/>
      <c r="VYE2" s="64"/>
      <c r="VYF2" s="64"/>
      <c r="VYG2" s="64"/>
      <c r="VYH2" s="64"/>
      <c r="VYI2" s="64"/>
      <c r="VYJ2" s="64"/>
      <c r="VYK2" s="64"/>
      <c r="VYL2" s="64"/>
      <c r="VYM2" s="64"/>
      <c r="VYN2" s="64"/>
      <c r="VYO2" s="64"/>
      <c r="VYP2" s="64"/>
      <c r="VYQ2" s="64"/>
      <c r="VYR2" s="64"/>
      <c r="VYS2" s="64"/>
      <c r="VYT2" s="64"/>
      <c r="VYU2" s="64"/>
      <c r="VYV2" s="64"/>
      <c r="VYW2" s="64"/>
      <c r="VYX2" s="64"/>
      <c r="VYY2" s="64"/>
      <c r="VYZ2" s="64"/>
      <c r="VZA2" s="64"/>
      <c r="VZB2" s="64"/>
      <c r="VZC2" s="64"/>
      <c r="VZD2" s="64"/>
      <c r="VZE2" s="64"/>
      <c r="VZF2" s="64"/>
      <c r="VZG2" s="64"/>
      <c r="VZH2" s="64"/>
      <c r="VZI2" s="64"/>
      <c r="VZJ2" s="64"/>
      <c r="VZK2" s="64"/>
      <c r="VZL2" s="64"/>
      <c r="VZM2" s="64"/>
      <c r="VZN2" s="64"/>
      <c r="VZO2" s="64"/>
      <c r="VZP2" s="64"/>
      <c r="VZQ2" s="64"/>
      <c r="VZR2" s="64"/>
      <c r="VZS2" s="64"/>
      <c r="VZT2" s="64"/>
      <c r="VZU2" s="64"/>
      <c r="VZV2" s="64"/>
      <c r="VZW2" s="64"/>
      <c r="VZX2" s="64"/>
      <c r="VZY2" s="64"/>
      <c r="VZZ2" s="64"/>
      <c r="WAA2" s="64"/>
      <c r="WAB2" s="64"/>
      <c r="WAC2" s="64"/>
      <c r="WAD2" s="64"/>
      <c r="WAE2" s="64"/>
      <c r="WAF2" s="64"/>
      <c r="WAG2" s="64"/>
      <c r="WAH2" s="64"/>
      <c r="WAI2" s="64"/>
      <c r="WAJ2" s="64"/>
      <c r="WAK2" s="64"/>
      <c r="WAL2" s="64"/>
      <c r="WAM2" s="64"/>
      <c r="WAN2" s="64"/>
      <c r="WAO2" s="64"/>
      <c r="WAP2" s="64"/>
      <c r="WAQ2" s="64"/>
      <c r="WAR2" s="64"/>
      <c r="WAS2" s="64"/>
      <c r="WAT2" s="64"/>
      <c r="WAU2" s="64"/>
      <c r="WAV2" s="64"/>
      <c r="WAW2" s="64"/>
      <c r="WAX2" s="64"/>
      <c r="WAY2" s="64"/>
      <c r="WAZ2" s="64"/>
      <c r="WBA2" s="64"/>
      <c r="WBB2" s="64"/>
      <c r="WBC2" s="64"/>
      <c r="WBD2" s="64"/>
      <c r="WBE2" s="64"/>
      <c r="WBF2" s="64"/>
      <c r="WBG2" s="64"/>
      <c r="WBH2" s="64"/>
      <c r="WBI2" s="64"/>
      <c r="WBJ2" s="64"/>
      <c r="WBK2" s="64"/>
      <c r="WBL2" s="64"/>
      <c r="WBM2" s="64"/>
      <c r="WBN2" s="64"/>
      <c r="WBO2" s="64"/>
      <c r="WBP2" s="64"/>
      <c r="WBQ2" s="64"/>
      <c r="WBR2" s="64"/>
      <c r="WBS2" s="64"/>
      <c r="WBT2" s="64"/>
      <c r="WBU2" s="64"/>
      <c r="WBV2" s="64"/>
      <c r="WBW2" s="64"/>
      <c r="WBX2" s="64"/>
      <c r="WBY2" s="64"/>
      <c r="WBZ2" s="64"/>
      <c r="WCA2" s="64"/>
      <c r="WCB2" s="64"/>
      <c r="WCC2" s="64"/>
      <c r="WCD2" s="64"/>
      <c r="WCE2" s="64"/>
      <c r="WCF2" s="64"/>
      <c r="WCG2" s="64"/>
      <c r="WCH2" s="64"/>
      <c r="WCI2" s="64"/>
      <c r="WCJ2" s="64"/>
      <c r="WCK2" s="64"/>
      <c r="WCL2" s="64"/>
      <c r="WCM2" s="64"/>
      <c r="WCN2" s="64"/>
      <c r="WCO2" s="64"/>
      <c r="WCP2" s="64"/>
      <c r="WCQ2" s="64"/>
      <c r="WCR2" s="64"/>
      <c r="WCS2" s="64"/>
      <c r="WCT2" s="64"/>
      <c r="WCU2" s="64"/>
      <c r="WCV2" s="64"/>
      <c r="WCW2" s="64"/>
      <c r="WCX2" s="64"/>
      <c r="WCY2" s="64"/>
      <c r="WCZ2" s="64"/>
      <c r="WDA2" s="64"/>
      <c r="WDB2" s="64"/>
      <c r="WDC2" s="64"/>
      <c r="WDD2" s="64"/>
      <c r="WDE2" s="64"/>
      <c r="WDF2" s="64"/>
      <c r="WDG2" s="64"/>
      <c r="WDH2" s="64"/>
      <c r="WDI2" s="64"/>
      <c r="WDJ2" s="64"/>
      <c r="WDK2" s="64"/>
      <c r="WDL2" s="64"/>
      <c r="WDM2" s="64"/>
      <c r="WDN2" s="64"/>
      <c r="WDO2" s="64"/>
      <c r="WDP2" s="64"/>
      <c r="WDQ2" s="64"/>
      <c r="WDR2" s="64"/>
      <c r="WDS2" s="64"/>
      <c r="WDT2" s="64"/>
      <c r="WDU2" s="64"/>
      <c r="WDV2" s="64"/>
      <c r="WDW2" s="64"/>
      <c r="WDX2" s="64"/>
      <c r="WDY2" s="64"/>
      <c r="WDZ2" s="64"/>
      <c r="WEA2" s="64"/>
      <c r="WEB2" s="64"/>
      <c r="WEC2" s="64"/>
      <c r="WED2" s="64"/>
      <c r="WEE2" s="64"/>
      <c r="WEF2" s="64"/>
      <c r="WEG2" s="64"/>
      <c r="WEH2" s="64"/>
      <c r="WEI2" s="64"/>
      <c r="WEJ2" s="64"/>
      <c r="WEK2" s="64"/>
      <c r="WEL2" s="64"/>
      <c r="WEM2" s="64"/>
      <c r="WEN2" s="64"/>
      <c r="WEO2" s="64"/>
      <c r="WEP2" s="64"/>
      <c r="WEQ2" s="64"/>
      <c r="WER2" s="64"/>
      <c r="WES2" s="64"/>
      <c r="WET2" s="64"/>
      <c r="WEU2" s="64"/>
      <c r="WEV2" s="64"/>
      <c r="WEW2" s="64"/>
      <c r="WEX2" s="64"/>
      <c r="WEY2" s="64"/>
      <c r="WEZ2" s="64"/>
      <c r="WFA2" s="64"/>
      <c r="WFB2" s="64"/>
      <c r="WFC2" s="64"/>
      <c r="WFD2" s="64"/>
      <c r="WFE2" s="64"/>
      <c r="WFF2" s="64"/>
      <c r="WFG2" s="64"/>
      <c r="WFH2" s="64"/>
      <c r="WFI2" s="64"/>
      <c r="WFJ2" s="64"/>
      <c r="WFK2" s="64"/>
      <c r="WFL2" s="64"/>
      <c r="WFM2" s="64"/>
      <c r="WFN2" s="64"/>
      <c r="WFO2" s="64"/>
      <c r="WFP2" s="64"/>
      <c r="WFQ2" s="64"/>
      <c r="WFR2" s="64"/>
      <c r="WFS2" s="64"/>
      <c r="WFT2" s="64"/>
      <c r="WFU2" s="64"/>
      <c r="WFV2" s="64"/>
      <c r="WFW2" s="64"/>
      <c r="WFX2" s="64"/>
      <c r="WFY2" s="64"/>
      <c r="WFZ2" s="64"/>
      <c r="WGA2" s="64"/>
      <c r="WGB2" s="64"/>
      <c r="WGC2" s="64"/>
      <c r="WGD2" s="64"/>
      <c r="WGE2" s="64"/>
      <c r="WGF2" s="64"/>
      <c r="WGG2" s="64"/>
      <c r="WGH2" s="64"/>
      <c r="WGI2" s="64"/>
      <c r="WGJ2" s="64"/>
      <c r="WGK2" s="64"/>
      <c r="WGL2" s="64"/>
      <c r="WGM2" s="64"/>
      <c r="WGN2" s="64"/>
      <c r="WGO2" s="64"/>
      <c r="WGP2" s="64"/>
      <c r="WGQ2" s="64"/>
      <c r="WGR2" s="64"/>
      <c r="WGS2" s="64"/>
      <c r="WGT2" s="64"/>
      <c r="WGU2" s="64"/>
      <c r="WGV2" s="64"/>
      <c r="WGW2" s="64"/>
      <c r="WGX2" s="64"/>
      <c r="WGY2" s="64"/>
      <c r="WGZ2" s="64"/>
      <c r="WHA2" s="64"/>
      <c r="WHB2" s="64"/>
      <c r="WHC2" s="64"/>
      <c r="WHD2" s="64"/>
      <c r="WHE2" s="64"/>
      <c r="WHF2" s="64"/>
      <c r="WHG2" s="64"/>
      <c r="WHH2" s="64"/>
      <c r="WHI2" s="64"/>
      <c r="WHJ2" s="64"/>
      <c r="WHK2" s="64"/>
      <c r="WHL2" s="64"/>
      <c r="WHM2" s="64"/>
      <c r="WHN2" s="64"/>
      <c r="WHO2" s="64"/>
      <c r="WHP2" s="64"/>
      <c r="WHQ2" s="64"/>
      <c r="WHR2" s="64"/>
      <c r="WHS2" s="64"/>
      <c r="WHT2" s="64"/>
      <c r="WHU2" s="64"/>
      <c r="WHV2" s="64"/>
      <c r="WHW2" s="64"/>
      <c r="WHX2" s="64"/>
      <c r="WHY2" s="64"/>
      <c r="WHZ2" s="64"/>
      <c r="WIA2" s="64"/>
      <c r="WIB2" s="64"/>
      <c r="WIC2" s="64"/>
      <c r="WID2" s="64"/>
      <c r="WIE2" s="64"/>
      <c r="WIF2" s="64"/>
      <c r="WIG2" s="64"/>
      <c r="WIH2" s="64"/>
      <c r="WII2" s="64"/>
      <c r="WIJ2" s="64"/>
      <c r="WIK2" s="64"/>
      <c r="WIL2" s="64"/>
      <c r="WIM2" s="64"/>
      <c r="WIN2" s="64"/>
      <c r="WIO2" s="64"/>
      <c r="WIP2" s="64"/>
      <c r="WIQ2" s="64"/>
      <c r="WIR2" s="64"/>
      <c r="WIS2" s="64"/>
      <c r="WIT2" s="64"/>
      <c r="WIU2" s="64"/>
      <c r="WIV2" s="64"/>
      <c r="WIW2" s="64"/>
      <c r="WIX2" s="64"/>
      <c r="WIY2" s="64"/>
      <c r="WIZ2" s="64"/>
      <c r="WJA2" s="64"/>
      <c r="WJB2" s="64"/>
      <c r="WJC2" s="64"/>
      <c r="WJD2" s="64"/>
      <c r="WJE2" s="64"/>
      <c r="WJF2" s="64"/>
      <c r="WJG2" s="64"/>
      <c r="WJH2" s="64"/>
      <c r="WJI2" s="64"/>
      <c r="WJJ2" s="64"/>
      <c r="WJK2" s="64"/>
      <c r="WJL2" s="64"/>
      <c r="WJM2" s="64"/>
      <c r="WJN2" s="64"/>
      <c r="WJO2" s="64"/>
      <c r="WJP2" s="64"/>
      <c r="WJQ2" s="64"/>
      <c r="WJR2" s="64"/>
      <c r="WJS2" s="64"/>
      <c r="WJT2" s="64"/>
      <c r="WJU2" s="64"/>
      <c r="WJV2" s="64"/>
      <c r="WJW2" s="64"/>
      <c r="WJX2" s="64"/>
      <c r="WJY2" s="64"/>
      <c r="WJZ2" s="64"/>
      <c r="WKA2" s="64"/>
      <c r="WKB2" s="64"/>
      <c r="WKC2" s="64"/>
      <c r="WKD2" s="64"/>
      <c r="WKE2" s="64"/>
      <c r="WKF2" s="64"/>
      <c r="WKG2" s="64"/>
      <c r="WKH2" s="64"/>
      <c r="WKI2" s="64"/>
      <c r="WKJ2" s="64"/>
      <c r="WKK2" s="64"/>
      <c r="WKL2" s="64"/>
      <c r="WKM2" s="64"/>
      <c r="WKN2" s="64"/>
      <c r="WKO2" s="64"/>
      <c r="WKP2" s="64"/>
      <c r="WKQ2" s="64"/>
      <c r="WKR2" s="64"/>
      <c r="WKS2" s="64"/>
      <c r="WKT2" s="64"/>
      <c r="WKU2" s="64"/>
      <c r="WKV2" s="64"/>
      <c r="WKW2" s="64"/>
      <c r="WKX2" s="64"/>
      <c r="WKY2" s="64"/>
      <c r="WKZ2" s="64"/>
      <c r="WLA2" s="64"/>
      <c r="WLB2" s="64"/>
      <c r="WLC2" s="64"/>
      <c r="WLD2" s="64"/>
      <c r="WLE2" s="64"/>
      <c r="WLF2" s="64"/>
      <c r="WLG2" s="64"/>
      <c r="WLH2" s="64"/>
      <c r="WLI2" s="64"/>
      <c r="WLJ2" s="64"/>
      <c r="WLK2" s="64"/>
      <c r="WLL2" s="64"/>
      <c r="WLM2" s="64"/>
      <c r="WLN2" s="64"/>
      <c r="WLO2" s="64"/>
      <c r="WLP2" s="64"/>
      <c r="WLQ2" s="64"/>
      <c r="WLR2" s="64"/>
      <c r="WLS2" s="64"/>
      <c r="WLT2" s="64"/>
      <c r="WLU2" s="64"/>
      <c r="WLV2" s="64"/>
      <c r="WLW2" s="64"/>
      <c r="WLX2" s="64"/>
      <c r="WLY2" s="64"/>
      <c r="WLZ2" s="64"/>
      <c r="WMA2" s="64"/>
      <c r="WMB2" s="64"/>
      <c r="WMC2" s="64"/>
      <c r="WMD2" s="64"/>
      <c r="WME2" s="64"/>
      <c r="WMF2" s="64"/>
      <c r="WMG2" s="64"/>
      <c r="WMH2" s="64"/>
      <c r="WMI2" s="64"/>
      <c r="WMJ2" s="64"/>
      <c r="WMK2" s="64"/>
      <c r="WML2" s="64"/>
      <c r="WMM2" s="64"/>
      <c r="WMN2" s="64"/>
      <c r="WMO2" s="64"/>
      <c r="WMP2" s="64"/>
      <c r="WMQ2" s="64"/>
      <c r="WMR2" s="64"/>
      <c r="WMS2" s="64"/>
      <c r="WMT2" s="64"/>
      <c r="WMU2" s="64"/>
      <c r="WMV2" s="64"/>
      <c r="WMW2" s="64"/>
      <c r="WMX2" s="64"/>
      <c r="WMY2" s="64"/>
      <c r="WMZ2" s="64"/>
      <c r="WNA2" s="64"/>
      <c r="WNB2" s="64"/>
      <c r="WNC2" s="64"/>
      <c r="WND2" s="64"/>
      <c r="WNE2" s="64"/>
      <c r="WNF2" s="64"/>
      <c r="WNG2" s="64"/>
      <c r="WNH2" s="64"/>
      <c r="WNI2" s="64"/>
      <c r="WNJ2" s="64"/>
      <c r="WNK2" s="64"/>
      <c r="WNL2" s="64"/>
      <c r="WNM2" s="64"/>
      <c r="WNN2" s="64"/>
      <c r="WNO2" s="64"/>
      <c r="WNP2" s="64"/>
      <c r="WNQ2" s="64"/>
      <c r="WNR2" s="64"/>
      <c r="WNS2" s="64"/>
      <c r="WNT2" s="64"/>
      <c r="WNU2" s="64"/>
      <c r="WNV2" s="64"/>
      <c r="WNW2" s="64"/>
      <c r="WNX2" s="64"/>
      <c r="WNY2" s="64"/>
      <c r="WNZ2" s="64"/>
      <c r="WOA2" s="64"/>
      <c r="WOB2" s="64"/>
      <c r="WOC2" s="64"/>
      <c r="WOD2" s="64"/>
      <c r="WOE2" s="64"/>
      <c r="WOF2" s="64"/>
      <c r="WOG2" s="64"/>
      <c r="WOH2" s="64"/>
      <c r="WOI2" s="64"/>
      <c r="WOJ2" s="64"/>
      <c r="WOK2" s="64"/>
      <c r="WOL2" s="64"/>
      <c r="WOM2" s="64"/>
      <c r="WON2" s="64"/>
      <c r="WOO2" s="64"/>
      <c r="WOP2" s="64"/>
      <c r="WOQ2" s="64"/>
      <c r="WOR2" s="64"/>
      <c r="WOS2" s="64"/>
      <c r="WOT2" s="64"/>
      <c r="WOU2" s="64"/>
      <c r="WOV2" s="64"/>
      <c r="WOW2" s="64"/>
      <c r="WOX2" s="64"/>
      <c r="WOY2" s="64"/>
      <c r="WOZ2" s="64"/>
      <c r="WPA2" s="64"/>
      <c r="WPB2" s="64"/>
      <c r="WPC2" s="64"/>
      <c r="WPD2" s="64"/>
      <c r="WPE2" s="64"/>
      <c r="WPF2" s="64"/>
      <c r="WPG2" s="64"/>
      <c r="WPH2" s="64"/>
      <c r="WPI2" s="64"/>
      <c r="WPJ2" s="64"/>
      <c r="WPK2" s="64"/>
      <c r="WPL2" s="64"/>
      <c r="WPM2" s="64"/>
      <c r="WPN2" s="64"/>
      <c r="WPO2" s="64"/>
      <c r="WPP2" s="64"/>
      <c r="WPQ2" s="64"/>
      <c r="WPR2" s="64"/>
      <c r="WPS2" s="64"/>
      <c r="WPT2" s="64"/>
      <c r="WPU2" s="64"/>
      <c r="WPV2" s="64"/>
      <c r="WPW2" s="64"/>
      <c r="WPX2" s="64"/>
      <c r="WPY2" s="64"/>
      <c r="WPZ2" s="64"/>
      <c r="WQA2" s="64"/>
      <c r="WQB2" s="64"/>
      <c r="WQC2" s="64"/>
      <c r="WQD2" s="64"/>
      <c r="WQE2" s="64"/>
      <c r="WQF2" s="64"/>
      <c r="WQG2" s="64"/>
      <c r="WQH2" s="64"/>
      <c r="WQI2" s="64"/>
      <c r="WQJ2" s="64"/>
      <c r="WQK2" s="64"/>
      <c r="WQL2" s="64"/>
      <c r="WQM2" s="64"/>
      <c r="WQN2" s="64"/>
      <c r="WQO2" s="64"/>
      <c r="WQP2" s="64"/>
      <c r="WQQ2" s="64"/>
      <c r="WQR2" s="64"/>
      <c r="WQS2" s="64"/>
      <c r="WQT2" s="64"/>
      <c r="WQU2" s="64"/>
      <c r="WQV2" s="64"/>
      <c r="WQW2" s="64"/>
      <c r="WQX2" s="64"/>
      <c r="WQY2" s="64"/>
      <c r="WQZ2" s="64"/>
      <c r="WRA2" s="64"/>
      <c r="WRB2" s="64"/>
      <c r="WRC2" s="64"/>
      <c r="WRD2" s="64"/>
      <c r="WRE2" s="64"/>
      <c r="WRF2" s="64"/>
      <c r="WRG2" s="64"/>
      <c r="WRH2" s="64"/>
      <c r="WRI2" s="64"/>
      <c r="WRJ2" s="64"/>
      <c r="WRK2" s="64"/>
      <c r="WRL2" s="64"/>
      <c r="WRM2" s="64"/>
      <c r="WRN2" s="64"/>
      <c r="WRO2" s="64"/>
      <c r="WRP2" s="64"/>
      <c r="WRQ2" s="64"/>
      <c r="WRR2" s="64"/>
      <c r="WRS2" s="64"/>
      <c r="WRT2" s="64"/>
      <c r="WRU2" s="64"/>
      <c r="WRV2" s="64"/>
      <c r="WRW2" s="64"/>
      <c r="WRX2" s="64"/>
      <c r="WRY2" s="64"/>
      <c r="WRZ2" s="64"/>
      <c r="WSA2" s="64"/>
      <c r="WSB2" s="64"/>
      <c r="WSC2" s="64"/>
      <c r="WSD2" s="64"/>
      <c r="WSE2" s="64"/>
      <c r="WSF2" s="64"/>
      <c r="WSG2" s="64"/>
      <c r="WSH2" s="64"/>
      <c r="WSI2" s="64"/>
      <c r="WSJ2" s="64"/>
      <c r="WSK2" s="64"/>
      <c r="WSL2" s="64"/>
      <c r="WSM2" s="64"/>
      <c r="WSN2" s="64"/>
      <c r="WSO2" s="64"/>
      <c r="WSP2" s="64"/>
      <c r="WSQ2" s="64"/>
      <c r="WSR2" s="64"/>
      <c r="WSS2" s="64"/>
      <c r="WST2" s="64"/>
      <c r="WSU2" s="64"/>
      <c r="WSV2" s="64"/>
      <c r="WSW2" s="64"/>
      <c r="WSX2" s="64"/>
      <c r="WSY2" s="64"/>
      <c r="WSZ2" s="64"/>
      <c r="WTA2" s="64"/>
      <c r="WTB2" s="64"/>
      <c r="WTC2" s="64"/>
      <c r="WTD2" s="64"/>
      <c r="WTE2" s="64"/>
      <c r="WTF2" s="64"/>
      <c r="WTG2" s="64"/>
      <c r="WTH2" s="64"/>
      <c r="WTI2" s="64"/>
      <c r="WTJ2" s="64"/>
      <c r="WTK2" s="64"/>
      <c r="WTL2" s="64"/>
      <c r="WTM2" s="64"/>
      <c r="WTN2" s="64"/>
      <c r="WTO2" s="64"/>
      <c r="WTP2" s="64"/>
      <c r="WTQ2" s="64"/>
      <c r="WTR2" s="64"/>
      <c r="WTS2" s="64"/>
      <c r="WTT2" s="64"/>
      <c r="WTU2" s="64"/>
      <c r="WTV2" s="64"/>
      <c r="WTW2" s="64"/>
      <c r="WTX2" s="64"/>
      <c r="WTY2" s="64"/>
      <c r="WTZ2" s="64"/>
      <c r="WUA2" s="64"/>
      <c r="WUB2" s="64"/>
      <c r="WUC2" s="64"/>
      <c r="WUD2" s="64"/>
      <c r="WUE2" s="64"/>
      <c r="WUF2" s="64"/>
      <c r="WUG2" s="64"/>
      <c r="WUH2" s="64"/>
      <c r="WUI2" s="64"/>
      <c r="WUJ2" s="64"/>
      <c r="WUK2" s="64"/>
      <c r="WUL2" s="64"/>
      <c r="WUM2" s="64"/>
      <c r="WUN2" s="64"/>
      <c r="WUO2" s="64"/>
      <c r="WUP2" s="64"/>
      <c r="WUQ2" s="64"/>
      <c r="WUR2" s="64"/>
      <c r="WUS2" s="64"/>
      <c r="WUT2" s="64"/>
      <c r="WUU2" s="64"/>
      <c r="WUV2" s="64"/>
      <c r="WUW2" s="64"/>
      <c r="WUX2" s="64"/>
      <c r="WUY2" s="64"/>
      <c r="WUZ2" s="64"/>
      <c r="WVA2" s="64"/>
      <c r="WVB2" s="64"/>
      <c r="WVC2" s="64"/>
      <c r="WVD2" s="64"/>
      <c r="WVE2" s="64"/>
      <c r="WVF2" s="64"/>
      <c r="WVG2" s="64"/>
      <c r="WVH2" s="64"/>
      <c r="WVI2" s="64"/>
      <c r="WVJ2" s="64"/>
      <c r="WVK2" s="64"/>
      <c r="WVL2" s="64"/>
      <c r="WVM2" s="64"/>
      <c r="WVN2" s="64"/>
      <c r="WVO2" s="64"/>
      <c r="WVP2" s="64"/>
      <c r="WVQ2" s="64"/>
      <c r="WVR2" s="64"/>
      <c r="WVS2" s="64"/>
      <c r="WVT2" s="64"/>
      <c r="WVU2" s="64"/>
      <c r="WVV2" s="64"/>
      <c r="WVW2" s="64"/>
      <c r="WVX2" s="64"/>
      <c r="WVY2" s="64"/>
      <c r="WVZ2" s="64"/>
      <c r="WWA2" s="64"/>
      <c r="WWB2" s="64"/>
      <c r="WWC2" s="64"/>
      <c r="WWD2" s="64"/>
      <c r="WWE2" s="64"/>
      <c r="WWF2" s="64"/>
      <c r="WWG2" s="64"/>
      <c r="WWH2" s="64"/>
      <c r="WWI2" s="64"/>
      <c r="WWJ2" s="64"/>
      <c r="WWK2" s="64"/>
      <c r="WWL2" s="64"/>
      <c r="WWM2" s="64"/>
      <c r="WWN2" s="64"/>
      <c r="WWO2" s="64"/>
      <c r="WWP2" s="64"/>
      <c r="WWQ2" s="64"/>
      <c r="WWR2" s="64"/>
      <c r="WWS2" s="64"/>
      <c r="WWT2" s="64"/>
      <c r="WWU2" s="64"/>
      <c r="WWV2" s="64"/>
      <c r="WWW2" s="64"/>
      <c r="WWX2" s="64"/>
      <c r="WWY2" s="64"/>
      <c r="WWZ2" s="64"/>
      <c r="WXA2" s="64"/>
      <c r="WXB2" s="64"/>
      <c r="WXC2" s="64"/>
      <c r="WXD2" s="64"/>
      <c r="WXE2" s="64"/>
      <c r="WXF2" s="64"/>
      <c r="WXG2" s="64"/>
      <c r="WXH2" s="64"/>
      <c r="WXI2" s="64"/>
      <c r="WXJ2" s="64"/>
      <c r="WXK2" s="64"/>
      <c r="WXL2" s="64"/>
      <c r="WXM2" s="64"/>
      <c r="WXN2" s="64"/>
      <c r="WXO2" s="64"/>
      <c r="WXP2" s="64"/>
      <c r="WXQ2" s="64"/>
      <c r="WXR2" s="64"/>
      <c r="WXS2" s="64"/>
      <c r="WXT2" s="64"/>
      <c r="WXU2" s="64"/>
      <c r="WXV2" s="64"/>
      <c r="WXW2" s="64"/>
      <c r="WXX2" s="64"/>
      <c r="WXY2" s="64"/>
      <c r="WXZ2" s="64"/>
      <c r="WYA2" s="64"/>
      <c r="WYB2" s="64"/>
      <c r="WYC2" s="64"/>
      <c r="WYD2" s="64"/>
      <c r="WYE2" s="64"/>
      <c r="WYF2" s="64"/>
      <c r="WYG2" s="64"/>
      <c r="WYH2" s="64"/>
      <c r="WYI2" s="64"/>
      <c r="WYJ2" s="64"/>
      <c r="WYK2" s="64"/>
      <c r="WYL2" s="64"/>
      <c r="WYM2" s="64"/>
      <c r="WYN2" s="64"/>
      <c r="WYO2" s="64"/>
      <c r="WYP2" s="64"/>
      <c r="WYQ2" s="64"/>
      <c r="WYR2" s="64"/>
      <c r="WYS2" s="64"/>
      <c r="WYT2" s="64"/>
      <c r="WYU2" s="64"/>
      <c r="WYV2" s="64"/>
      <c r="WYW2" s="64"/>
      <c r="WYX2" s="64"/>
      <c r="WYY2" s="64"/>
      <c r="WYZ2" s="64"/>
      <c r="WZA2" s="64"/>
      <c r="WZB2" s="64"/>
      <c r="WZC2" s="64"/>
      <c r="WZD2" s="64"/>
      <c r="WZE2" s="64"/>
      <c r="WZF2" s="64"/>
      <c r="WZG2" s="64"/>
      <c r="WZH2" s="64"/>
      <c r="WZI2" s="64"/>
      <c r="WZJ2" s="64"/>
      <c r="WZK2" s="64"/>
      <c r="WZL2" s="64"/>
      <c r="WZM2" s="64"/>
      <c r="WZN2" s="64"/>
      <c r="WZO2" s="64"/>
      <c r="WZP2" s="64"/>
      <c r="WZQ2" s="64"/>
      <c r="WZR2" s="64"/>
      <c r="WZS2" s="64"/>
      <c r="WZT2" s="64"/>
      <c r="WZU2" s="64"/>
      <c r="WZV2" s="64"/>
      <c r="WZW2" s="64"/>
      <c r="WZX2" s="64"/>
      <c r="WZY2" s="64"/>
      <c r="WZZ2" s="64"/>
      <c r="XAA2" s="64"/>
      <c r="XAB2" s="64"/>
      <c r="XAC2" s="64"/>
      <c r="XAD2" s="64"/>
      <c r="XAE2" s="64"/>
      <c r="XAF2" s="64"/>
      <c r="XAG2" s="64"/>
      <c r="XAH2" s="64"/>
      <c r="XAI2" s="64"/>
      <c r="XAJ2" s="64"/>
      <c r="XAK2" s="64"/>
      <c r="XAL2" s="64"/>
      <c r="XAM2" s="64"/>
      <c r="XAN2" s="64"/>
      <c r="XAO2" s="64"/>
      <c r="XAP2" s="64"/>
      <c r="XAQ2" s="64"/>
      <c r="XAR2" s="64"/>
      <c r="XAS2" s="64"/>
      <c r="XAT2" s="64"/>
      <c r="XAU2" s="64"/>
      <c r="XAV2" s="64"/>
      <c r="XAW2" s="64"/>
      <c r="XAX2" s="64"/>
      <c r="XAY2" s="64"/>
      <c r="XAZ2" s="64"/>
      <c r="XBA2" s="64"/>
      <c r="XBB2" s="64"/>
      <c r="XBC2" s="64"/>
      <c r="XBD2" s="64"/>
      <c r="XBE2" s="64"/>
      <c r="XBF2" s="64"/>
      <c r="XBG2" s="64"/>
      <c r="XBH2" s="64"/>
      <c r="XBI2" s="64"/>
      <c r="XBJ2" s="64"/>
      <c r="XBK2" s="64"/>
      <c r="XBL2" s="64"/>
      <c r="XBM2" s="64"/>
      <c r="XBN2" s="64"/>
      <c r="XBO2" s="64"/>
      <c r="XBP2" s="64"/>
      <c r="XBQ2" s="64"/>
      <c r="XBR2" s="64"/>
      <c r="XBS2" s="64"/>
      <c r="XBT2" s="64"/>
      <c r="XBU2" s="64"/>
      <c r="XBV2" s="64"/>
      <c r="XBW2" s="64"/>
      <c r="XBX2" s="64"/>
      <c r="XBY2" s="64"/>
      <c r="XBZ2" s="64"/>
      <c r="XCA2" s="64"/>
      <c r="XCB2" s="64"/>
      <c r="XCC2" s="64"/>
      <c r="XCD2" s="64"/>
      <c r="XCE2" s="64"/>
      <c r="XCF2" s="64"/>
      <c r="XCG2" s="64"/>
      <c r="XCH2" s="64"/>
      <c r="XCI2" s="64"/>
      <c r="XCJ2" s="64"/>
      <c r="XCK2" s="64"/>
      <c r="XCL2" s="64"/>
      <c r="XCM2" s="64"/>
      <c r="XCN2" s="64"/>
      <c r="XCO2" s="64"/>
      <c r="XCP2" s="64"/>
      <c r="XCQ2" s="64"/>
      <c r="XCR2" s="64"/>
      <c r="XCS2" s="64"/>
      <c r="XCT2" s="64"/>
      <c r="XCU2" s="64"/>
      <c r="XCV2" s="64"/>
      <c r="XCW2" s="64"/>
      <c r="XCX2" s="64"/>
      <c r="XCY2" s="64"/>
      <c r="XCZ2" s="64"/>
      <c r="XDA2" s="64"/>
      <c r="XDB2" s="64"/>
      <c r="XDC2" s="64"/>
      <c r="XDD2" s="64"/>
      <c r="XDE2" s="64"/>
      <c r="XDF2" s="64"/>
      <c r="XDG2" s="64"/>
      <c r="XDH2" s="64"/>
      <c r="XDI2" s="64"/>
      <c r="XDJ2" s="64"/>
      <c r="XDK2" s="64"/>
      <c r="XDL2" s="64"/>
      <c r="XDM2" s="64"/>
      <c r="XDN2" s="64"/>
      <c r="XDO2" s="64"/>
      <c r="XDP2" s="64"/>
      <c r="XDQ2" s="64"/>
      <c r="XDR2" s="64"/>
      <c r="XDS2" s="64"/>
      <c r="XDT2" s="64"/>
      <c r="XDU2" s="64"/>
      <c r="XDV2" s="64"/>
      <c r="XDW2" s="64"/>
      <c r="XDX2" s="64"/>
      <c r="XDY2" s="64"/>
      <c r="XDZ2" s="64"/>
      <c r="XEA2" s="64"/>
      <c r="XEB2" s="64"/>
      <c r="XEC2" s="64"/>
      <c r="XED2" s="64"/>
      <c r="XEE2" s="64"/>
      <c r="XEF2" s="64"/>
      <c r="XEG2" s="64"/>
      <c r="XEH2" s="64"/>
      <c r="XEI2" s="64"/>
      <c r="XEJ2" s="64"/>
      <c r="XEK2" s="64"/>
      <c r="XEL2" s="64"/>
      <c r="XEM2" s="64"/>
      <c r="XEN2" s="64"/>
      <c r="XEO2" s="64"/>
      <c r="XEP2" s="64"/>
      <c r="XEQ2" s="64"/>
      <c r="XER2" s="64"/>
      <c r="XES2" s="64"/>
      <c r="XET2" s="64"/>
      <c r="XEU2" s="64"/>
      <c r="XEV2" s="64"/>
      <c r="XEW2" s="64"/>
      <c r="XEX2" s="64"/>
      <c r="XEY2" s="64"/>
      <c r="XEZ2" s="64"/>
      <c r="XFA2" s="64"/>
      <c r="XFB2" s="64"/>
      <c r="XFC2" s="64"/>
    </row>
    <row r="4" spans="1:16383" ht="12.75" x14ac:dyDescent="0.2">
      <c r="B4" s="66" t="s">
        <v>257</v>
      </c>
    </row>
    <row r="5" spans="1:16383" x14ac:dyDescent="0.2">
      <c r="B5" s="77" t="s">
        <v>39</v>
      </c>
      <c r="C5" s="140" t="s">
        <v>382</v>
      </c>
    </row>
    <row r="27" spans="2:31" ht="12.75" x14ac:dyDescent="0.2">
      <c r="B27" s="66" t="s">
        <v>454</v>
      </c>
      <c r="C27" s="66"/>
      <c r="D27" s="66"/>
      <c r="E27" s="66"/>
      <c r="F27" s="66"/>
      <c r="G27" s="66"/>
      <c r="H27" s="66"/>
      <c r="I27" s="66"/>
      <c r="J27" s="66"/>
      <c r="K27" s="66"/>
      <c r="L27" s="66"/>
      <c r="M27" s="66"/>
      <c r="N27" s="66"/>
      <c r="O27" s="66"/>
      <c r="P27" s="66"/>
      <c r="Q27" s="66"/>
      <c r="R27" s="66"/>
      <c r="S27" s="66"/>
      <c r="T27" s="66"/>
      <c r="U27" s="66"/>
      <c r="V27" s="66"/>
      <c r="W27" s="66"/>
      <c r="X27" s="66"/>
      <c r="Y27" s="66"/>
      <c r="Z27" s="66"/>
      <c r="AA27" s="66"/>
      <c r="AB27" s="66"/>
      <c r="AC27" s="66"/>
      <c r="AD27" s="66"/>
      <c r="AE27" s="66"/>
    </row>
    <row r="28" spans="2:31" x14ac:dyDescent="0.2">
      <c r="B28" s="76" t="s">
        <v>257</v>
      </c>
      <c r="C28" s="76"/>
      <c r="D28" s="76"/>
      <c r="E28" s="76"/>
      <c r="F28" s="76">
        <v>2025</v>
      </c>
      <c r="G28" s="76">
        <v>2026</v>
      </c>
      <c r="H28" s="76">
        <v>2027</v>
      </c>
      <c r="I28" s="76">
        <v>2028</v>
      </c>
      <c r="J28" s="76">
        <v>2029</v>
      </c>
      <c r="K28" s="76">
        <v>2030</v>
      </c>
      <c r="L28" s="76">
        <v>2031</v>
      </c>
      <c r="M28" s="76">
        <v>2032</v>
      </c>
      <c r="N28" s="76">
        <v>2033</v>
      </c>
      <c r="O28" s="76">
        <v>2034</v>
      </c>
      <c r="P28" s="76">
        <v>2035</v>
      </c>
      <c r="Q28" s="76">
        <v>2036</v>
      </c>
      <c r="R28" s="76">
        <v>2037</v>
      </c>
      <c r="S28" s="76">
        <v>2038</v>
      </c>
      <c r="T28" s="76">
        <v>2039</v>
      </c>
      <c r="U28" s="76">
        <v>2040</v>
      </c>
      <c r="V28" s="76">
        <v>2041</v>
      </c>
      <c r="W28" s="76">
        <v>2042</v>
      </c>
      <c r="X28" s="76">
        <v>2043</v>
      </c>
      <c r="Y28" s="76">
        <v>2044</v>
      </c>
      <c r="Z28" s="76">
        <v>2045</v>
      </c>
      <c r="AA28" s="76">
        <v>2046</v>
      </c>
      <c r="AB28" s="76">
        <v>2047</v>
      </c>
      <c r="AC28" s="76">
        <v>2048</v>
      </c>
      <c r="AD28" s="76">
        <v>2049</v>
      </c>
      <c r="AE28" s="76">
        <v>2050</v>
      </c>
    </row>
    <row r="29" spans="2:31" x14ac:dyDescent="0.2">
      <c r="B29" s="2" t="str">
        <f>$B$5</f>
        <v>Additional Action</v>
      </c>
      <c r="C29" s="2"/>
      <c r="D29" s="2"/>
      <c r="E29" s="2"/>
      <c r="F29" s="68">
        <f t="shared" ref="F29:AE29" si="0">F33/SUM(F33:F37)</f>
        <v>8.7542940346819146E-3</v>
      </c>
      <c r="G29" s="68">
        <f t="shared" si="0"/>
        <v>9.6817916862991949E-3</v>
      </c>
      <c r="H29" s="68">
        <f t="shared" si="0"/>
        <v>1.1140894822828328E-2</v>
      </c>
      <c r="I29" s="68">
        <f t="shared" si="0"/>
        <v>1.4023576193909227E-2</v>
      </c>
      <c r="J29" s="68">
        <f t="shared" si="0"/>
        <v>1.7309199849633469E-2</v>
      </c>
      <c r="K29" s="68">
        <f t="shared" si="0"/>
        <v>2.0997026084580154E-2</v>
      </c>
      <c r="L29" s="68">
        <f t="shared" si="0"/>
        <v>2.5116427750878564E-2</v>
      </c>
      <c r="M29" s="68">
        <f t="shared" si="0"/>
        <v>2.9685675802333729E-2</v>
      </c>
      <c r="N29" s="68">
        <f t="shared" si="0"/>
        <v>3.5317534402997709E-2</v>
      </c>
      <c r="O29" s="68">
        <f t="shared" si="0"/>
        <v>4.1067765880660058E-2</v>
      </c>
      <c r="P29" s="68">
        <f t="shared" si="0"/>
        <v>4.7686885817685688E-2</v>
      </c>
      <c r="Q29" s="68">
        <f t="shared" si="0"/>
        <v>5.4414480044881849E-2</v>
      </c>
      <c r="R29" s="68">
        <f t="shared" si="0"/>
        <v>6.1788205443134653E-2</v>
      </c>
      <c r="S29" s="68">
        <f t="shared" si="0"/>
        <v>6.9217997477580201E-2</v>
      </c>
      <c r="T29" s="68">
        <f t="shared" si="0"/>
        <v>7.6983503379603607E-2</v>
      </c>
      <c r="U29" s="68">
        <f t="shared" si="0"/>
        <v>8.4835558230403896E-2</v>
      </c>
      <c r="V29" s="68">
        <f t="shared" si="0"/>
        <v>9.278479307839263E-2</v>
      </c>
      <c r="W29" s="68">
        <f t="shared" si="0"/>
        <v>0.10132316054393209</v>
      </c>
      <c r="X29" s="68">
        <f t="shared" si="0"/>
        <v>0.11045964042118751</v>
      </c>
      <c r="Y29" s="68">
        <f t="shared" si="0"/>
        <v>0.11989878814962378</v>
      </c>
      <c r="Z29" s="68">
        <f t="shared" si="0"/>
        <v>0.12946847210829085</v>
      </c>
      <c r="AA29" s="68">
        <f t="shared" si="0"/>
        <v>0.13908052778552371</v>
      </c>
      <c r="AB29" s="68">
        <f t="shared" si="0"/>
        <v>0.14872080732769002</v>
      </c>
      <c r="AC29" s="68">
        <f t="shared" si="0"/>
        <v>0.15842434919587967</v>
      </c>
      <c r="AD29" s="68">
        <f t="shared" si="0"/>
        <v>0.16827350926137927</v>
      </c>
      <c r="AE29" s="68">
        <f t="shared" si="0"/>
        <v>0.17805394399284782</v>
      </c>
    </row>
    <row r="31" spans="2:31" ht="12.75" x14ac:dyDescent="0.2">
      <c r="B31" s="66" t="s">
        <v>462</v>
      </c>
      <c r="C31" s="66"/>
      <c r="D31" s="66"/>
      <c r="E31" s="66"/>
      <c r="F31" s="66"/>
      <c r="G31" s="66"/>
      <c r="H31" s="66"/>
      <c r="I31" s="66"/>
      <c r="J31" s="66"/>
      <c r="K31" s="66"/>
      <c r="L31" s="66"/>
      <c r="M31" s="66"/>
      <c r="N31" s="66"/>
      <c r="O31" s="66"/>
      <c r="P31" s="66"/>
      <c r="Q31" s="66"/>
      <c r="R31" s="66"/>
      <c r="S31" s="66"/>
      <c r="T31" s="66"/>
      <c r="U31" s="66"/>
      <c r="V31" s="66"/>
      <c r="W31" s="66"/>
      <c r="X31" s="66"/>
      <c r="Y31" s="66"/>
      <c r="Z31" s="66"/>
      <c r="AA31" s="66"/>
      <c r="AB31" s="66"/>
      <c r="AC31" s="66"/>
      <c r="AD31" s="66"/>
      <c r="AE31" s="66"/>
    </row>
    <row r="32" spans="2:31" x14ac:dyDescent="0.2">
      <c r="B32" s="76" t="s">
        <v>257</v>
      </c>
      <c r="C32" s="76" t="s">
        <v>413</v>
      </c>
      <c r="D32" s="76" t="s">
        <v>419</v>
      </c>
      <c r="E32" s="76"/>
      <c r="F32" s="76">
        <v>2025</v>
      </c>
      <c r="G32" s="76">
        <v>2026</v>
      </c>
      <c r="H32" s="76">
        <v>2027</v>
      </c>
      <c r="I32" s="76">
        <v>2028</v>
      </c>
      <c r="J32" s="76">
        <v>2029</v>
      </c>
      <c r="K32" s="76">
        <v>2030</v>
      </c>
      <c r="L32" s="76">
        <v>2031</v>
      </c>
      <c r="M32" s="76">
        <v>2032</v>
      </c>
      <c r="N32" s="76">
        <v>2033</v>
      </c>
      <c r="O32" s="76">
        <v>2034</v>
      </c>
      <c r="P32" s="76">
        <v>2035</v>
      </c>
      <c r="Q32" s="76">
        <v>2036</v>
      </c>
      <c r="R32" s="76">
        <v>2037</v>
      </c>
      <c r="S32" s="76">
        <v>2038</v>
      </c>
      <c r="T32" s="76">
        <v>2039</v>
      </c>
      <c r="U32" s="76">
        <v>2040</v>
      </c>
      <c r="V32" s="76">
        <v>2041</v>
      </c>
      <c r="W32" s="76">
        <v>2042</v>
      </c>
      <c r="X32" s="76">
        <v>2043</v>
      </c>
      <c r="Y32" s="76">
        <v>2044</v>
      </c>
      <c r="Z32" s="76">
        <v>2045</v>
      </c>
      <c r="AA32" s="76">
        <v>2046</v>
      </c>
      <c r="AB32" s="76">
        <v>2047</v>
      </c>
      <c r="AC32" s="76">
        <v>2048</v>
      </c>
      <c r="AD32" s="76">
        <v>2049</v>
      </c>
      <c r="AE32" s="76">
        <v>2050</v>
      </c>
    </row>
    <row r="33" spans="2:31" x14ac:dyDescent="0.2">
      <c r="B33" s="2" t="str">
        <f>$B$5</f>
        <v>Additional Action</v>
      </c>
      <c r="C33" s="2" t="s">
        <v>460</v>
      </c>
      <c r="D33" s="2" t="s">
        <v>420</v>
      </c>
      <c r="E33" s="2"/>
      <c r="F33" s="67">
        <f t="shared" ref="F33:O37" si="1">SUMIFS(F$42:F$114,$B$42:$B$114,$B33,$E$42:$E$114,$D33)</f>
        <v>2444269.0518462388</v>
      </c>
      <c r="G33" s="67">
        <f t="shared" si="1"/>
        <v>2706084.0518462388</v>
      </c>
      <c r="H33" s="67">
        <f t="shared" si="1"/>
        <v>3117194.0518462388</v>
      </c>
      <c r="I33" s="67">
        <f t="shared" si="1"/>
        <v>3927908.0518462388</v>
      </c>
      <c r="J33" s="67">
        <f t="shared" si="1"/>
        <v>4853319.0518462388</v>
      </c>
      <c r="K33" s="67">
        <f t="shared" si="1"/>
        <v>5893584.0518462388</v>
      </c>
      <c r="L33" s="67">
        <f t="shared" si="1"/>
        <v>7057323.0518462388</v>
      </c>
      <c r="M33" s="67">
        <f t="shared" si="1"/>
        <v>8350068.0518462388</v>
      </c>
      <c r="N33" s="67">
        <f t="shared" si="1"/>
        <v>9944775.0518462397</v>
      </c>
      <c r="O33" s="67">
        <f t="shared" si="1"/>
        <v>11576245.05184624</v>
      </c>
      <c r="P33" s="67">
        <f t="shared" ref="P33:Y37" si="2">SUMIFS(P$42:P$114,$B$42:$B$114,$B33,$E$42:$E$114,$D33)</f>
        <v>13456379.05184624</v>
      </c>
      <c r="Q33" s="67">
        <f t="shared" si="2"/>
        <v>15371169.05184624</v>
      </c>
      <c r="R33" s="67">
        <f t="shared" si="2"/>
        <v>17472767.05184624</v>
      </c>
      <c r="S33" s="67">
        <f t="shared" si="2"/>
        <v>19594735.05184624</v>
      </c>
      <c r="T33" s="67">
        <f t="shared" si="2"/>
        <v>21816387.05184624</v>
      </c>
      <c r="U33" s="67">
        <f t="shared" si="2"/>
        <v>24067359.05184624</v>
      </c>
      <c r="V33" s="67">
        <f t="shared" si="2"/>
        <v>26350764.05184624</v>
      </c>
      <c r="W33" s="67">
        <f t="shared" si="2"/>
        <v>28806573.05184624</v>
      </c>
      <c r="X33" s="67">
        <f t="shared" si="2"/>
        <v>31437898.05184624</v>
      </c>
      <c r="Y33" s="67">
        <f t="shared" si="2"/>
        <v>34161129.051846236</v>
      </c>
      <c r="Z33" s="67">
        <f t="shared" ref="Z33:AE37" si="3">SUMIFS(Z$42:Z$114,$B$42:$B$114,$B33,$E$42:$E$114,$D33)</f>
        <v>36927470.051846236</v>
      </c>
      <c r="AA33" s="67">
        <f t="shared" si="3"/>
        <v>39711886.051846236</v>
      </c>
      <c r="AB33" s="67">
        <f t="shared" si="3"/>
        <v>42510393.051846236</v>
      </c>
      <c r="AC33" s="67">
        <f t="shared" si="3"/>
        <v>45333063.051846236</v>
      </c>
      <c r="AD33" s="67">
        <f t="shared" si="3"/>
        <v>48203568.051846236</v>
      </c>
      <c r="AE33" s="67">
        <f t="shared" si="3"/>
        <v>51060595.051846243</v>
      </c>
    </row>
    <row r="34" spans="2:31" x14ac:dyDescent="0.2">
      <c r="B34" s="2" t="str">
        <f t="shared" ref="B34:B37" si="4">$B$5</f>
        <v>Additional Action</v>
      </c>
      <c r="C34" s="2" t="s">
        <v>460</v>
      </c>
      <c r="D34" s="2" t="s">
        <v>421</v>
      </c>
      <c r="E34" s="2"/>
      <c r="F34" s="67">
        <f t="shared" si="1"/>
        <v>210087188.34422156</v>
      </c>
      <c r="G34" s="67">
        <f t="shared" si="1"/>
        <v>210491850.34422156</v>
      </c>
      <c r="H34" s="67">
        <f t="shared" si="1"/>
        <v>210865044.34422156</v>
      </c>
      <c r="I34" s="67">
        <f t="shared" si="1"/>
        <v>210956622.34422156</v>
      </c>
      <c r="J34" s="67">
        <f t="shared" si="1"/>
        <v>211051756.34422159</v>
      </c>
      <c r="K34" s="67">
        <f t="shared" si="1"/>
        <v>211150312.34422159</v>
      </c>
      <c r="L34" s="67">
        <f t="shared" si="1"/>
        <v>211157650.34422159</v>
      </c>
      <c r="M34" s="67">
        <f t="shared" si="1"/>
        <v>211067804.34422159</v>
      </c>
      <c r="N34" s="67">
        <f t="shared" si="1"/>
        <v>210707246.34422159</v>
      </c>
      <c r="O34" s="67">
        <f t="shared" si="1"/>
        <v>210340276.34422159</v>
      </c>
      <c r="P34" s="67">
        <f t="shared" si="2"/>
        <v>209753826.34422159</v>
      </c>
      <c r="Q34" s="67">
        <f t="shared" si="2"/>
        <v>209160380.34422159</v>
      </c>
      <c r="R34" s="67">
        <f t="shared" si="2"/>
        <v>208405640.34422159</v>
      </c>
      <c r="S34" s="67">
        <f t="shared" si="2"/>
        <v>207653508.34422159</v>
      </c>
      <c r="T34" s="67">
        <f t="shared" si="2"/>
        <v>206821536.34422159</v>
      </c>
      <c r="U34" s="67">
        <f t="shared" si="2"/>
        <v>205976500.34422159</v>
      </c>
      <c r="V34" s="67">
        <f t="shared" si="2"/>
        <v>205111062.34422159</v>
      </c>
      <c r="W34" s="67">
        <f t="shared" si="2"/>
        <v>204080374.34422159</v>
      </c>
      <c r="X34" s="67">
        <f t="shared" si="2"/>
        <v>202876128.34422159</v>
      </c>
      <c r="Y34" s="67">
        <f t="shared" si="2"/>
        <v>201576274.34422159</v>
      </c>
      <c r="Z34" s="67">
        <f t="shared" si="3"/>
        <v>200223920.34422159</v>
      </c>
      <c r="AA34" s="67">
        <f t="shared" si="3"/>
        <v>198838472.34422159</v>
      </c>
      <c r="AB34" s="67">
        <f t="shared" si="3"/>
        <v>197418476.34422159</v>
      </c>
      <c r="AC34" s="67">
        <f t="shared" si="3"/>
        <v>195948920.34422159</v>
      </c>
      <c r="AD34" s="67">
        <f t="shared" si="3"/>
        <v>194401978.34422159</v>
      </c>
      <c r="AE34" s="67">
        <f t="shared" si="3"/>
        <v>192835904.34422159</v>
      </c>
    </row>
    <row r="35" spans="2:31" x14ac:dyDescent="0.2">
      <c r="B35" s="2" t="str">
        <f t="shared" si="4"/>
        <v>Additional Action</v>
      </c>
      <c r="C35" s="2" t="s">
        <v>460</v>
      </c>
      <c r="D35" s="2" t="s">
        <v>243</v>
      </c>
      <c r="E35" s="2"/>
      <c r="F35" s="67">
        <f t="shared" si="1"/>
        <v>34295556.548448145</v>
      </c>
      <c r="G35" s="67">
        <f t="shared" si="1"/>
        <v>33932718.548448145</v>
      </c>
      <c r="H35" s="67">
        <f t="shared" si="1"/>
        <v>33469372.548448142</v>
      </c>
      <c r="I35" s="67">
        <f t="shared" si="1"/>
        <v>32905385.548448142</v>
      </c>
      <c r="J35" s="67">
        <f t="shared" si="1"/>
        <v>32240547.548448142</v>
      </c>
      <c r="K35" s="67">
        <f t="shared" si="1"/>
        <v>31474840.548448142</v>
      </c>
      <c r="L35" s="67">
        <f t="shared" si="1"/>
        <v>30682023.548448142</v>
      </c>
      <c r="M35" s="67">
        <f t="shared" si="1"/>
        <v>29862435.548448142</v>
      </c>
      <c r="N35" s="67">
        <f t="shared" si="1"/>
        <v>29016604.548448142</v>
      </c>
      <c r="O35" s="67">
        <f t="shared" si="1"/>
        <v>28145268.548448142</v>
      </c>
      <c r="P35" s="67">
        <f t="shared" si="2"/>
        <v>27249471.548448142</v>
      </c>
      <c r="Q35" s="67">
        <f t="shared" si="2"/>
        <v>26330507.548448142</v>
      </c>
      <c r="R35" s="67">
        <f t="shared" si="2"/>
        <v>25390195.548448142</v>
      </c>
      <c r="S35" s="67">
        <f t="shared" si="2"/>
        <v>24430734.548448134</v>
      </c>
      <c r="T35" s="67">
        <f t="shared" si="2"/>
        <v>23454798.548448134</v>
      </c>
      <c r="U35" s="67">
        <f t="shared" si="2"/>
        <v>22465487.548448134</v>
      </c>
      <c r="V35" s="67">
        <f t="shared" si="2"/>
        <v>21466401.548448138</v>
      </c>
      <c r="W35" s="67">
        <f t="shared" si="2"/>
        <v>20461747.548448138</v>
      </c>
      <c r="X35" s="67">
        <f t="shared" si="2"/>
        <v>19455972.548448138</v>
      </c>
      <c r="Y35" s="67">
        <f t="shared" si="2"/>
        <v>18453904.548448138</v>
      </c>
      <c r="Z35" s="67">
        <f t="shared" si="3"/>
        <v>17460458.548448138</v>
      </c>
      <c r="AA35" s="67">
        <f t="shared" si="3"/>
        <v>16480438.548448134</v>
      </c>
      <c r="AB35" s="67">
        <f t="shared" si="3"/>
        <v>15518523.548448134</v>
      </c>
      <c r="AC35" s="67">
        <f t="shared" si="3"/>
        <v>14578921.548448134</v>
      </c>
      <c r="AD35" s="67">
        <f t="shared" si="3"/>
        <v>13665224.548448134</v>
      </c>
      <c r="AE35" s="67">
        <f t="shared" si="3"/>
        <v>12780042.548448136</v>
      </c>
    </row>
    <row r="36" spans="2:31" x14ac:dyDescent="0.2">
      <c r="B36" s="2" t="str">
        <f t="shared" si="4"/>
        <v>Additional Action</v>
      </c>
      <c r="C36" s="2" t="s">
        <v>460</v>
      </c>
      <c r="D36" s="2" t="s">
        <v>422</v>
      </c>
      <c r="E36" s="2"/>
      <c r="F36" s="67">
        <f t="shared" si="1"/>
        <v>5689498.6331455074</v>
      </c>
      <c r="G36" s="67">
        <f t="shared" si="1"/>
        <v>5630920.6331455074</v>
      </c>
      <c r="H36" s="67">
        <f t="shared" si="1"/>
        <v>5555577.6331455074</v>
      </c>
      <c r="I36" s="67">
        <f t="shared" si="1"/>
        <v>5463442.6331455056</v>
      </c>
      <c r="J36" s="67">
        <f t="shared" si="1"/>
        <v>5354462.6331455074</v>
      </c>
      <c r="K36" s="67">
        <f t="shared" si="1"/>
        <v>5228622.6331455074</v>
      </c>
      <c r="L36" s="67">
        <f t="shared" si="1"/>
        <v>5098210.6331455074</v>
      </c>
      <c r="M36" s="67">
        <f t="shared" si="1"/>
        <v>4963287.6331455074</v>
      </c>
      <c r="N36" s="67">
        <f t="shared" si="1"/>
        <v>4823929.6331455074</v>
      </c>
      <c r="O36" s="67">
        <f t="shared" si="1"/>
        <v>4680269.6331455074</v>
      </c>
      <c r="P36" s="67">
        <f t="shared" si="2"/>
        <v>4532468.6331455074</v>
      </c>
      <c r="Q36" s="67">
        <f t="shared" si="2"/>
        <v>4380736.6331455056</v>
      </c>
      <c r="R36" s="67">
        <f t="shared" si="2"/>
        <v>4225391.6331455056</v>
      </c>
      <c r="S36" s="67">
        <f t="shared" si="2"/>
        <v>4066790.633145507</v>
      </c>
      <c r="T36" s="67">
        <f t="shared" si="2"/>
        <v>3905383.633145507</v>
      </c>
      <c r="U36" s="67">
        <f t="shared" si="2"/>
        <v>3741673.633145507</v>
      </c>
      <c r="V36" s="67">
        <f t="shared" si="2"/>
        <v>3576267.633145507</v>
      </c>
      <c r="W36" s="67">
        <f t="shared" si="2"/>
        <v>3409861.633145507</v>
      </c>
      <c r="X36" s="67">
        <f t="shared" si="2"/>
        <v>3243190.633145507</v>
      </c>
      <c r="Y36" s="67">
        <f t="shared" si="2"/>
        <v>3077072.633145507</v>
      </c>
      <c r="Z36" s="67">
        <f t="shared" si="3"/>
        <v>2912312.633145507</v>
      </c>
      <c r="AA36" s="67">
        <f t="shared" si="3"/>
        <v>2749715.633145507</v>
      </c>
      <c r="AB36" s="67">
        <f t="shared" si="3"/>
        <v>2590057.633145507</v>
      </c>
      <c r="AC36" s="67">
        <f t="shared" si="3"/>
        <v>2434053.633145507</v>
      </c>
      <c r="AD36" s="67">
        <f t="shared" si="3"/>
        <v>2282279.633145507</v>
      </c>
      <c r="AE36" s="67">
        <f t="shared" si="3"/>
        <v>2135174.633145507</v>
      </c>
    </row>
    <row r="37" spans="2:31" x14ac:dyDescent="0.2">
      <c r="B37" s="2" t="str">
        <f t="shared" si="4"/>
        <v>Additional Action</v>
      </c>
      <c r="C37" s="2" t="s">
        <v>460</v>
      </c>
      <c r="D37" s="2" t="s">
        <v>423</v>
      </c>
      <c r="E37" s="2"/>
      <c r="F37" s="67">
        <f t="shared" si="1"/>
        <v>26691501.473816633</v>
      </c>
      <c r="G37" s="67">
        <f t="shared" si="1"/>
        <v>26740830.473816626</v>
      </c>
      <c r="H37" s="67">
        <f t="shared" si="1"/>
        <v>26790269.473816626</v>
      </c>
      <c r="I37" s="67">
        <f t="shared" si="1"/>
        <v>26839821.473816633</v>
      </c>
      <c r="J37" s="67">
        <f t="shared" si="1"/>
        <v>26889481.473816637</v>
      </c>
      <c r="K37" s="67">
        <f t="shared" si="1"/>
        <v>26939249.473816633</v>
      </c>
      <c r="L37" s="67">
        <f t="shared" si="1"/>
        <v>26989139.473816633</v>
      </c>
      <c r="M37" s="67">
        <f t="shared" si="1"/>
        <v>27039138.473816633</v>
      </c>
      <c r="N37" s="67">
        <f t="shared" si="1"/>
        <v>27089248.473816633</v>
      </c>
      <c r="O37" s="67">
        <f t="shared" si="1"/>
        <v>27139479.473816633</v>
      </c>
      <c r="P37" s="67">
        <f t="shared" si="2"/>
        <v>27189817.473816633</v>
      </c>
      <c r="Q37" s="67">
        <f t="shared" si="2"/>
        <v>27240270.473816633</v>
      </c>
      <c r="R37" s="67">
        <f t="shared" si="2"/>
        <v>27290833.473816633</v>
      </c>
      <c r="S37" s="67">
        <f t="shared" si="2"/>
        <v>27341517.473816633</v>
      </c>
      <c r="T37" s="67">
        <f t="shared" si="2"/>
        <v>27392310.473816633</v>
      </c>
      <c r="U37" s="67">
        <f t="shared" si="2"/>
        <v>27443217.473816633</v>
      </c>
      <c r="V37" s="67">
        <f t="shared" si="2"/>
        <v>27494241.473816633</v>
      </c>
      <c r="W37" s="67">
        <f t="shared" si="2"/>
        <v>27545376.473816633</v>
      </c>
      <c r="X37" s="67">
        <f t="shared" si="2"/>
        <v>27596627.473816633</v>
      </c>
      <c r="Y37" s="67">
        <f t="shared" si="2"/>
        <v>27648002.473816633</v>
      </c>
      <c r="Z37" s="67">
        <f t="shared" si="3"/>
        <v>27699487.473816633</v>
      </c>
      <c r="AA37" s="67">
        <f t="shared" si="3"/>
        <v>27751090.473816633</v>
      </c>
      <c r="AB37" s="67">
        <f t="shared" si="3"/>
        <v>27802801.473816633</v>
      </c>
      <c r="AC37" s="67">
        <f t="shared" si="3"/>
        <v>27854634.473816633</v>
      </c>
      <c r="AD37" s="67">
        <f t="shared" si="3"/>
        <v>27906584.473816633</v>
      </c>
      <c r="AE37" s="67">
        <f t="shared" si="3"/>
        <v>27958651.473816633</v>
      </c>
    </row>
    <row r="40" spans="2:31" ht="12.75" x14ac:dyDescent="0.2">
      <c r="B40" s="66" t="s">
        <v>461</v>
      </c>
      <c r="C40" s="66"/>
      <c r="D40" s="66"/>
      <c r="E40" s="66"/>
      <c r="F40" s="66"/>
      <c r="G40" s="66"/>
      <c r="H40" s="66"/>
      <c r="I40" s="66"/>
      <c r="J40" s="66"/>
      <c r="K40" s="66"/>
      <c r="L40" s="66"/>
      <c r="M40" s="66"/>
      <c r="N40" s="66"/>
      <c r="O40" s="66"/>
      <c r="P40" s="66"/>
      <c r="Q40" s="66"/>
      <c r="R40" s="66"/>
      <c r="S40" s="66"/>
      <c r="T40" s="66"/>
      <c r="U40" s="66"/>
      <c r="V40" s="66"/>
      <c r="W40" s="66"/>
      <c r="X40" s="66"/>
      <c r="Y40" s="66"/>
      <c r="Z40" s="66"/>
      <c r="AA40" s="66"/>
      <c r="AB40" s="66"/>
      <c r="AC40" s="66"/>
      <c r="AD40" s="66"/>
      <c r="AE40" s="66"/>
    </row>
    <row r="41" spans="2:31" x14ac:dyDescent="0.2">
      <c r="B41" s="76" t="s">
        <v>257</v>
      </c>
      <c r="C41" s="76" t="s">
        <v>413</v>
      </c>
      <c r="D41" s="76" t="s">
        <v>385</v>
      </c>
      <c r="E41" s="76" t="s">
        <v>419</v>
      </c>
      <c r="F41" s="76">
        <v>2025</v>
      </c>
      <c r="G41" s="76">
        <v>2026</v>
      </c>
      <c r="H41" s="76">
        <v>2027</v>
      </c>
      <c r="I41" s="76">
        <v>2028</v>
      </c>
      <c r="J41" s="76">
        <v>2029</v>
      </c>
      <c r="K41" s="76">
        <v>2030</v>
      </c>
      <c r="L41" s="76">
        <v>2031</v>
      </c>
      <c r="M41" s="76">
        <v>2032</v>
      </c>
      <c r="N41" s="76">
        <v>2033</v>
      </c>
      <c r="O41" s="76">
        <v>2034</v>
      </c>
      <c r="P41" s="76">
        <v>2035</v>
      </c>
      <c r="Q41" s="76">
        <v>2036</v>
      </c>
      <c r="R41" s="76">
        <v>2037</v>
      </c>
      <c r="S41" s="76">
        <v>2038</v>
      </c>
      <c r="T41" s="76">
        <v>2039</v>
      </c>
      <c r="U41" s="76">
        <v>2040</v>
      </c>
      <c r="V41" s="76">
        <v>2041</v>
      </c>
      <c r="W41" s="76">
        <v>2042</v>
      </c>
      <c r="X41" s="76">
        <v>2043</v>
      </c>
      <c r="Y41" s="76">
        <v>2044</v>
      </c>
      <c r="Z41" s="76">
        <v>2045</v>
      </c>
      <c r="AA41" s="76">
        <v>2046</v>
      </c>
      <c r="AB41" s="76">
        <v>2047</v>
      </c>
      <c r="AC41" s="76">
        <v>2048</v>
      </c>
      <c r="AD41" s="76">
        <v>2049</v>
      </c>
      <c r="AE41" s="76">
        <v>2050</v>
      </c>
    </row>
    <row r="42" spans="2:31" x14ac:dyDescent="0.2">
      <c r="B42" s="2" t="s">
        <v>35</v>
      </c>
      <c r="C42" s="2" t="s">
        <v>460</v>
      </c>
      <c r="D42" s="2" t="s">
        <v>425</v>
      </c>
      <c r="E42" s="2" t="s">
        <v>420</v>
      </c>
      <c r="F42" s="150">
        <v>2262606.0518462388</v>
      </c>
      <c r="G42" s="150">
        <v>2374912.0518462388</v>
      </c>
      <c r="H42" s="150">
        <v>2512799.0518462388</v>
      </c>
      <c r="I42" s="150">
        <v>2676329.0518462388</v>
      </c>
      <c r="J42" s="150">
        <v>2862738.0518462388</v>
      </c>
      <c r="K42" s="150">
        <v>3074488.0518462388</v>
      </c>
      <c r="L42" s="150">
        <v>3311354.0518462388</v>
      </c>
      <c r="M42" s="150">
        <v>3573273.0518462388</v>
      </c>
      <c r="N42" s="150">
        <v>3860143.0518462388</v>
      </c>
      <c r="O42" s="150">
        <v>4171796.0518462388</v>
      </c>
      <c r="P42" s="150">
        <v>4507983.0518462388</v>
      </c>
      <c r="Q42" s="150">
        <v>4868367.0518462379</v>
      </c>
      <c r="R42" s="150">
        <v>5252482.0518462379</v>
      </c>
      <c r="S42" s="150">
        <v>5659761.0518462379</v>
      </c>
      <c r="T42" s="150">
        <v>6089475.0518462388</v>
      </c>
      <c r="U42" s="150">
        <v>6540767.0518462388</v>
      </c>
      <c r="V42" s="150">
        <v>7012618.0518462397</v>
      </c>
      <c r="W42" s="150">
        <v>7503834.0518462397</v>
      </c>
      <c r="X42" s="150">
        <v>8013090.0518462397</v>
      </c>
      <c r="Y42" s="150">
        <v>8538935.0518462397</v>
      </c>
      <c r="Z42" s="150">
        <v>9079801.0518462397</v>
      </c>
      <c r="AA42" s="150">
        <v>9634075.0518462397</v>
      </c>
      <c r="AB42" s="150">
        <v>10200102.05184624</v>
      </c>
      <c r="AC42" s="150">
        <v>10776254.05184624</v>
      </c>
      <c r="AD42" s="150">
        <v>11360960.05184624</v>
      </c>
      <c r="AE42" s="150">
        <v>11952796.05184624</v>
      </c>
    </row>
    <row r="43" spans="2:31" x14ac:dyDescent="0.2">
      <c r="B43" s="2" t="s">
        <v>35</v>
      </c>
      <c r="C43" s="2" t="s">
        <v>460</v>
      </c>
      <c r="D43" s="2" t="s">
        <v>426</v>
      </c>
      <c r="E43" s="2" t="s">
        <v>420</v>
      </c>
      <c r="F43" s="150">
        <v>13537</v>
      </c>
      <c r="G43" s="150">
        <v>21805</v>
      </c>
      <c r="H43" s="150">
        <v>32013</v>
      </c>
      <c r="I43" s="150">
        <v>44164</v>
      </c>
      <c r="J43" s="150">
        <v>58262</v>
      </c>
      <c r="K43" s="150">
        <v>74310</v>
      </c>
      <c r="L43" s="150">
        <v>92298</v>
      </c>
      <c r="M43" s="150">
        <v>112220</v>
      </c>
      <c r="N43" s="150">
        <v>134071</v>
      </c>
      <c r="O43" s="150">
        <v>157836</v>
      </c>
      <c r="P43" s="150">
        <v>183490</v>
      </c>
      <c r="Q43" s="150">
        <v>211020</v>
      </c>
      <c r="R43" s="150">
        <v>240377</v>
      </c>
      <c r="S43" s="150">
        <v>271522</v>
      </c>
      <c r="T43" s="150">
        <v>304406</v>
      </c>
      <c r="U43" s="150">
        <v>338958</v>
      </c>
      <c r="V43" s="150">
        <v>375095</v>
      </c>
      <c r="W43" s="150">
        <v>412730</v>
      </c>
      <c r="X43" s="150">
        <v>451753</v>
      </c>
      <c r="Y43" s="150">
        <v>492051</v>
      </c>
      <c r="Z43" s="150">
        <v>533512</v>
      </c>
      <c r="AA43" s="150">
        <v>576008</v>
      </c>
      <c r="AB43" s="150">
        <v>619417</v>
      </c>
      <c r="AC43" s="150">
        <v>663591</v>
      </c>
      <c r="AD43" s="150">
        <v>708428</v>
      </c>
      <c r="AE43" s="150">
        <v>753808</v>
      </c>
    </row>
    <row r="44" spans="2:31" x14ac:dyDescent="0.2">
      <c r="B44" s="2" t="s">
        <v>35</v>
      </c>
      <c r="C44" s="2" t="s">
        <v>460</v>
      </c>
      <c r="D44" s="2" t="s">
        <v>427</v>
      </c>
      <c r="E44" s="2" t="s">
        <v>420</v>
      </c>
      <c r="F44" s="150">
        <v>13537</v>
      </c>
      <c r="G44" s="150">
        <v>21805</v>
      </c>
      <c r="H44" s="150">
        <v>32013</v>
      </c>
      <c r="I44" s="150">
        <v>44164</v>
      </c>
      <c r="J44" s="150">
        <v>58262</v>
      </c>
      <c r="K44" s="150">
        <v>74310</v>
      </c>
      <c r="L44" s="150">
        <v>92298</v>
      </c>
      <c r="M44" s="150">
        <v>112220</v>
      </c>
      <c r="N44" s="150">
        <v>134071</v>
      </c>
      <c r="O44" s="150">
        <v>157836</v>
      </c>
      <c r="P44" s="150">
        <v>183490</v>
      </c>
      <c r="Q44" s="150">
        <v>211020</v>
      </c>
      <c r="R44" s="150">
        <v>240377</v>
      </c>
      <c r="S44" s="150">
        <v>271522</v>
      </c>
      <c r="T44" s="150">
        <v>304406</v>
      </c>
      <c r="U44" s="150">
        <v>338958</v>
      </c>
      <c r="V44" s="150">
        <v>375095</v>
      </c>
      <c r="W44" s="150">
        <v>412730</v>
      </c>
      <c r="X44" s="150">
        <v>451753</v>
      </c>
      <c r="Y44" s="150">
        <v>492051</v>
      </c>
      <c r="Z44" s="150">
        <v>533512</v>
      </c>
      <c r="AA44" s="150">
        <v>576008</v>
      </c>
      <c r="AB44" s="150">
        <v>619417</v>
      </c>
      <c r="AC44" s="150">
        <v>663591</v>
      </c>
      <c r="AD44" s="150">
        <v>708428</v>
      </c>
      <c r="AE44" s="150">
        <v>753808</v>
      </c>
    </row>
    <row r="45" spans="2:31" x14ac:dyDescent="0.2">
      <c r="B45" s="2" t="s">
        <v>35</v>
      </c>
      <c r="C45" s="2" t="s">
        <v>460</v>
      </c>
      <c r="D45" s="2" t="s">
        <v>428</v>
      </c>
      <c r="E45" s="2" t="s">
        <v>243</v>
      </c>
      <c r="F45" s="150">
        <v>16462464.274224071</v>
      </c>
      <c r="G45" s="150">
        <v>16075553.274224071</v>
      </c>
      <c r="H45" s="150">
        <v>15656895.274224071</v>
      </c>
      <c r="I45" s="150">
        <v>15206401.274224071</v>
      </c>
      <c r="J45" s="150">
        <v>14724214.274224071</v>
      </c>
      <c r="K45" s="150">
        <v>14210453.274224071</v>
      </c>
      <c r="L45" s="150">
        <v>13688570.274224071</v>
      </c>
      <c r="M45" s="150">
        <v>13159120.274224071</v>
      </c>
      <c r="N45" s="150">
        <v>12622723.274224071</v>
      </c>
      <c r="O45" s="150">
        <v>12080287.274224071</v>
      </c>
      <c r="P45" s="150">
        <v>11532873.274224071</v>
      </c>
      <c r="Q45" s="150">
        <v>10981901.274224071</v>
      </c>
      <c r="R45" s="150">
        <v>10429138.274224071</v>
      </c>
      <c r="S45" s="150">
        <v>9876569.2742240671</v>
      </c>
      <c r="T45" s="150">
        <v>9326436.2742240671</v>
      </c>
      <c r="U45" s="150">
        <v>8781347.2742240671</v>
      </c>
      <c r="V45" s="150">
        <v>8244184.274224068</v>
      </c>
      <c r="W45" s="150">
        <v>7717919.274224068</v>
      </c>
      <c r="X45" s="150">
        <v>7205675.274224068</v>
      </c>
      <c r="Y45" s="150">
        <v>6710424.274224068</v>
      </c>
      <c r="Z45" s="150">
        <v>6234895.274224068</v>
      </c>
      <c r="AA45" s="150">
        <v>5781543.2742240671</v>
      </c>
      <c r="AB45" s="150">
        <v>5352233.2742240671</v>
      </c>
      <c r="AC45" s="150">
        <v>4948390.2742240671</v>
      </c>
      <c r="AD45" s="150">
        <v>4570577.2742240671</v>
      </c>
      <c r="AE45" s="150">
        <v>4218547.274224068</v>
      </c>
    </row>
    <row r="46" spans="2:31" x14ac:dyDescent="0.2">
      <c r="B46" s="2" t="s">
        <v>35</v>
      </c>
      <c r="C46" s="2" t="s">
        <v>460</v>
      </c>
      <c r="D46" s="2" t="s">
        <v>429</v>
      </c>
      <c r="E46" s="2" t="s">
        <v>243</v>
      </c>
      <c r="F46" s="150">
        <v>16462464.274224071</v>
      </c>
      <c r="G46" s="150">
        <v>16075553.274224071</v>
      </c>
      <c r="H46" s="150">
        <v>15656895.274224071</v>
      </c>
      <c r="I46" s="150">
        <v>15206401.274224071</v>
      </c>
      <c r="J46" s="150">
        <v>14724214.274224071</v>
      </c>
      <c r="K46" s="150">
        <v>14210453.274224071</v>
      </c>
      <c r="L46" s="150">
        <v>13688570.274224071</v>
      </c>
      <c r="M46" s="150">
        <v>13159120.274224071</v>
      </c>
      <c r="N46" s="150">
        <v>12622723.274224071</v>
      </c>
      <c r="O46" s="150">
        <v>12080287.274224071</v>
      </c>
      <c r="P46" s="150">
        <v>11532873.274224071</v>
      </c>
      <c r="Q46" s="150">
        <v>10981901.274224071</v>
      </c>
      <c r="R46" s="150">
        <v>10429138.274224071</v>
      </c>
      <c r="S46" s="150">
        <v>9876569.2742240671</v>
      </c>
      <c r="T46" s="150">
        <v>9326436.2742240671</v>
      </c>
      <c r="U46" s="150">
        <v>8781347.2742240671</v>
      </c>
      <c r="V46" s="150">
        <v>8244184.274224068</v>
      </c>
      <c r="W46" s="150">
        <v>7717919.274224068</v>
      </c>
      <c r="X46" s="150">
        <v>7205675.274224068</v>
      </c>
      <c r="Y46" s="150">
        <v>6710424.274224068</v>
      </c>
      <c r="Z46" s="150">
        <v>6234895.274224068</v>
      </c>
      <c r="AA46" s="150">
        <v>5781543.2742240671</v>
      </c>
      <c r="AB46" s="150">
        <v>5352233.2742240671</v>
      </c>
      <c r="AC46" s="150">
        <v>4948390.2742240671</v>
      </c>
      <c r="AD46" s="150">
        <v>4570577.2742240671</v>
      </c>
      <c r="AE46" s="150">
        <v>4218547.274224068</v>
      </c>
    </row>
    <row r="47" spans="2:31" x14ac:dyDescent="0.2">
      <c r="B47" s="2" t="s">
        <v>35</v>
      </c>
      <c r="C47" s="2" t="s">
        <v>460</v>
      </c>
      <c r="D47" s="2" t="s">
        <v>266</v>
      </c>
      <c r="E47" s="2" t="s">
        <v>423</v>
      </c>
      <c r="F47" s="150">
        <v>21005300.91083464</v>
      </c>
      <c r="G47" s="150">
        <v>21053612.910834629</v>
      </c>
      <c r="H47" s="150">
        <v>21102036.910834629</v>
      </c>
      <c r="I47" s="150">
        <v>21150571.91083464</v>
      </c>
      <c r="J47" s="150">
        <v>21199217.91083464</v>
      </c>
      <c r="K47" s="150">
        <v>21247972.91083464</v>
      </c>
      <c r="L47" s="150">
        <v>21296841.91083464</v>
      </c>
      <c r="M47" s="150">
        <v>21345818.91083464</v>
      </c>
      <c r="N47" s="150">
        <v>21394908.91083464</v>
      </c>
      <c r="O47" s="150">
        <v>21444112.91083464</v>
      </c>
      <c r="P47" s="150">
        <v>21493427.91083464</v>
      </c>
      <c r="Q47" s="150">
        <v>21542855.91083464</v>
      </c>
      <c r="R47" s="150">
        <v>21592397.91083464</v>
      </c>
      <c r="S47" s="150">
        <v>21642052.91083464</v>
      </c>
      <c r="T47" s="150">
        <v>21691825.91083464</v>
      </c>
      <c r="U47" s="150">
        <v>21741709.91083464</v>
      </c>
      <c r="V47" s="150">
        <v>21791710.91083464</v>
      </c>
      <c r="W47" s="150">
        <v>21841823.91083464</v>
      </c>
      <c r="X47" s="150">
        <v>21892050.91083464</v>
      </c>
      <c r="Y47" s="150">
        <v>21942396.91083464</v>
      </c>
      <c r="Z47" s="150">
        <v>21992860.91083464</v>
      </c>
      <c r="AA47" s="150">
        <v>22043435.91083464</v>
      </c>
      <c r="AB47" s="150">
        <v>22094128.91083464</v>
      </c>
      <c r="AC47" s="150">
        <v>22144945.91083464</v>
      </c>
      <c r="AD47" s="150">
        <v>22195875.91083464</v>
      </c>
      <c r="AE47" s="150">
        <v>22246919.91083464</v>
      </c>
    </row>
    <row r="48" spans="2:31" x14ac:dyDescent="0.2">
      <c r="B48" s="2" t="s">
        <v>35</v>
      </c>
      <c r="C48" s="2" t="s">
        <v>460</v>
      </c>
      <c r="D48" s="2" t="s">
        <v>433</v>
      </c>
      <c r="E48" s="2" t="s">
        <v>243</v>
      </c>
      <c r="F48" s="150">
        <v>1370631</v>
      </c>
      <c r="G48" s="150">
        <v>1781614</v>
      </c>
      <c r="H48" s="150">
        <v>2155582</v>
      </c>
      <c r="I48" s="150">
        <v>2492583</v>
      </c>
      <c r="J48" s="150">
        <v>2792117</v>
      </c>
      <c r="K48" s="150">
        <v>3053932</v>
      </c>
      <c r="L48" s="150">
        <v>3304882</v>
      </c>
      <c r="M48" s="150">
        <v>3544196</v>
      </c>
      <c r="N48" s="150">
        <v>3771159</v>
      </c>
      <c r="O48" s="150">
        <v>3984699</v>
      </c>
      <c r="P48" s="150">
        <v>4183731</v>
      </c>
      <c r="Q48" s="150">
        <v>4366708</v>
      </c>
      <c r="R48" s="150">
        <v>4531922</v>
      </c>
      <c r="S48" s="150">
        <v>4677597</v>
      </c>
      <c r="T48" s="150">
        <v>4801927</v>
      </c>
      <c r="U48" s="150">
        <v>4902793</v>
      </c>
      <c r="V48" s="150">
        <v>4978034</v>
      </c>
      <c r="W48" s="150">
        <v>5025910</v>
      </c>
      <c r="X48" s="150">
        <v>5044622</v>
      </c>
      <c r="Y48" s="150">
        <v>5033056</v>
      </c>
      <c r="Z48" s="150">
        <v>4990670</v>
      </c>
      <c r="AA48" s="150">
        <v>4917354</v>
      </c>
      <c r="AB48" s="150">
        <v>4814064</v>
      </c>
      <c r="AC48" s="150">
        <v>4682148</v>
      </c>
      <c r="AD48" s="150">
        <v>4524075</v>
      </c>
      <c r="AE48" s="150">
        <v>4342953</v>
      </c>
    </row>
    <row r="49" spans="2:31" x14ac:dyDescent="0.2">
      <c r="B49" s="2" t="s">
        <v>35</v>
      </c>
      <c r="C49" s="2" t="s">
        <v>460</v>
      </c>
      <c r="D49" s="2" t="s">
        <v>435</v>
      </c>
      <c r="E49" s="2" t="s">
        <v>421</v>
      </c>
      <c r="F49" s="150">
        <v>11992542</v>
      </c>
      <c r="G49" s="150">
        <v>16108318</v>
      </c>
      <c r="H49" s="150">
        <v>20258674</v>
      </c>
      <c r="I49" s="150">
        <v>24432928</v>
      </c>
      <c r="J49" s="150">
        <v>28636753</v>
      </c>
      <c r="K49" s="150">
        <v>32868733</v>
      </c>
      <c r="L49" s="150">
        <v>37091051</v>
      </c>
      <c r="M49" s="150">
        <v>41297008</v>
      </c>
      <c r="N49" s="150">
        <v>45479827</v>
      </c>
      <c r="O49" s="150">
        <v>49629354</v>
      </c>
      <c r="P49" s="150">
        <v>53734679</v>
      </c>
      <c r="Q49" s="150">
        <v>57780271</v>
      </c>
      <c r="R49" s="150">
        <v>61748351</v>
      </c>
      <c r="S49" s="150">
        <v>65619669</v>
      </c>
      <c r="T49" s="150">
        <v>69373430</v>
      </c>
      <c r="U49" s="150">
        <v>72984920</v>
      </c>
      <c r="V49" s="150">
        <v>76427823</v>
      </c>
      <c r="W49" s="150">
        <v>79678160</v>
      </c>
      <c r="X49" s="150">
        <v>82710000</v>
      </c>
      <c r="Y49" s="150">
        <v>85501784</v>
      </c>
      <c r="Z49" s="150">
        <v>88035933</v>
      </c>
      <c r="AA49" s="150">
        <v>90298308</v>
      </c>
      <c r="AB49" s="150">
        <v>92283321</v>
      </c>
      <c r="AC49" s="150">
        <v>93989029</v>
      </c>
      <c r="AD49" s="150">
        <v>95424161</v>
      </c>
      <c r="AE49" s="150">
        <v>96604556</v>
      </c>
    </row>
    <row r="50" spans="2:31" x14ac:dyDescent="0.2">
      <c r="B50" s="2" t="s">
        <v>35</v>
      </c>
      <c r="C50" s="2" t="s">
        <v>460</v>
      </c>
      <c r="D50" s="2" t="s">
        <v>436</v>
      </c>
      <c r="E50" s="2" t="s">
        <v>421</v>
      </c>
      <c r="F50" s="150">
        <v>11992542</v>
      </c>
      <c r="G50" s="150">
        <v>16108318</v>
      </c>
      <c r="H50" s="150">
        <v>20258674</v>
      </c>
      <c r="I50" s="150">
        <v>24432928</v>
      </c>
      <c r="J50" s="150">
        <v>28636753</v>
      </c>
      <c r="K50" s="150">
        <v>32868733</v>
      </c>
      <c r="L50" s="150">
        <v>37091051</v>
      </c>
      <c r="M50" s="150">
        <v>41297008</v>
      </c>
      <c r="N50" s="150">
        <v>45479827</v>
      </c>
      <c r="O50" s="150">
        <v>49629354</v>
      </c>
      <c r="P50" s="150">
        <v>53734679</v>
      </c>
      <c r="Q50" s="150">
        <v>57780271</v>
      </c>
      <c r="R50" s="150">
        <v>61748351</v>
      </c>
      <c r="S50" s="150">
        <v>65619669</v>
      </c>
      <c r="T50" s="150">
        <v>69373430</v>
      </c>
      <c r="U50" s="150">
        <v>72984920</v>
      </c>
      <c r="V50" s="150">
        <v>76427823</v>
      </c>
      <c r="W50" s="150">
        <v>79678160</v>
      </c>
      <c r="X50" s="150">
        <v>82710000</v>
      </c>
      <c r="Y50" s="150">
        <v>85501784</v>
      </c>
      <c r="Z50" s="150">
        <v>88035933</v>
      </c>
      <c r="AA50" s="150">
        <v>90298308</v>
      </c>
      <c r="AB50" s="150">
        <v>92283321</v>
      </c>
      <c r="AC50" s="150">
        <v>93989029</v>
      </c>
      <c r="AD50" s="150">
        <v>95424161</v>
      </c>
      <c r="AE50" s="150">
        <v>96604556</v>
      </c>
    </row>
    <row r="51" spans="2:31" x14ac:dyDescent="0.2">
      <c r="B51" s="2" t="s">
        <v>35</v>
      </c>
      <c r="C51" s="2" t="s">
        <v>460</v>
      </c>
      <c r="D51" s="2" t="s">
        <v>422</v>
      </c>
      <c r="E51" s="2" t="s">
        <v>422</v>
      </c>
      <c r="F51" s="150">
        <v>5689498.6331455074</v>
      </c>
      <c r="G51" s="150">
        <v>5630920.6331455074</v>
      </c>
      <c r="H51" s="150">
        <v>5555577.6331455074</v>
      </c>
      <c r="I51" s="150">
        <v>5463442.6331455056</v>
      </c>
      <c r="J51" s="150">
        <v>5354462.6331455074</v>
      </c>
      <c r="K51" s="150">
        <v>5228622.6331455074</v>
      </c>
      <c r="L51" s="150">
        <v>5098210.6331455074</v>
      </c>
      <c r="M51" s="150">
        <v>4963287.6331455074</v>
      </c>
      <c r="N51" s="150">
        <v>4823929.6331455074</v>
      </c>
      <c r="O51" s="150">
        <v>4680269.6331455074</v>
      </c>
      <c r="P51" s="150">
        <v>4532467.6331455074</v>
      </c>
      <c r="Q51" s="150">
        <v>4380735.6331455056</v>
      </c>
      <c r="R51" s="150">
        <v>4225390.6331455056</v>
      </c>
      <c r="S51" s="150">
        <v>4066789.633145507</v>
      </c>
      <c r="T51" s="150">
        <v>3905382.633145507</v>
      </c>
      <c r="U51" s="150">
        <v>3741672.633145507</v>
      </c>
      <c r="V51" s="150">
        <v>3576266.633145507</v>
      </c>
      <c r="W51" s="150">
        <v>3409861.633145507</v>
      </c>
      <c r="X51" s="150">
        <v>3243190.633145507</v>
      </c>
      <c r="Y51" s="150">
        <v>3077072.633145507</v>
      </c>
      <c r="Z51" s="150">
        <v>2912312.633145507</v>
      </c>
      <c r="AA51" s="150">
        <v>2749715.633145507</v>
      </c>
      <c r="AB51" s="150">
        <v>2590057.633145507</v>
      </c>
      <c r="AC51" s="150">
        <v>2434053.633145507</v>
      </c>
      <c r="AD51" s="150">
        <v>2282279.633145507</v>
      </c>
      <c r="AE51" s="150">
        <v>2135175.633145507</v>
      </c>
    </row>
    <row r="52" spans="2:31" x14ac:dyDescent="0.2">
      <c r="B52" s="2" t="s">
        <v>35</v>
      </c>
      <c r="C52" s="2" t="s">
        <v>460</v>
      </c>
      <c r="D52" s="2" t="s">
        <v>437</v>
      </c>
      <c r="E52" s="2" t="s">
        <v>421</v>
      </c>
      <c r="F52" s="150">
        <v>93093698.172110781</v>
      </c>
      <c r="G52" s="150">
        <v>89226883.172110781</v>
      </c>
      <c r="H52" s="150">
        <v>85365022.172110781</v>
      </c>
      <c r="I52" s="150">
        <v>81518828.172110781</v>
      </c>
      <c r="J52" s="150">
        <v>77682720.172110796</v>
      </c>
      <c r="K52" s="150">
        <v>73858102.172110796</v>
      </c>
      <c r="L52" s="150">
        <v>70039934.172110796</v>
      </c>
      <c r="M52" s="150">
        <v>66234760.172110803</v>
      </c>
      <c r="N52" s="150">
        <v>62449143.172110803</v>
      </c>
      <c r="O52" s="150">
        <v>58692926.172110803</v>
      </c>
      <c r="P52" s="150">
        <v>54976607.172110803</v>
      </c>
      <c r="Q52" s="150">
        <v>51315226.172110803</v>
      </c>
      <c r="R52" s="150">
        <v>47725847.172110803</v>
      </c>
      <c r="S52" s="150">
        <v>44226883.172110803</v>
      </c>
      <c r="T52" s="150">
        <v>40838118.172110803</v>
      </c>
      <c r="U52" s="150">
        <v>37583122.172110803</v>
      </c>
      <c r="V52" s="150">
        <v>34486894.172110789</v>
      </c>
      <c r="W52" s="150">
        <v>31571883.172110789</v>
      </c>
      <c r="X52" s="150">
        <v>28862452.172110789</v>
      </c>
      <c r="Y52" s="150">
        <v>26378446.172110789</v>
      </c>
      <c r="Z52" s="150">
        <v>24135775.172110789</v>
      </c>
      <c r="AA52" s="150">
        <v>22147033.172110789</v>
      </c>
      <c r="AB52" s="150">
        <v>20416353.172110789</v>
      </c>
      <c r="AC52" s="150">
        <v>18944491.172110789</v>
      </c>
      <c r="AD52" s="150">
        <v>17721821.172110789</v>
      </c>
      <c r="AE52" s="150">
        <v>16732107.17211079</v>
      </c>
    </row>
    <row r="53" spans="2:31" x14ac:dyDescent="0.2">
      <c r="B53" s="2" t="s">
        <v>35</v>
      </c>
      <c r="C53" s="2" t="s">
        <v>460</v>
      </c>
      <c r="D53" s="2" t="s">
        <v>438</v>
      </c>
      <c r="E53" s="2" t="s">
        <v>421</v>
      </c>
      <c r="F53" s="150">
        <v>93093698.172110781</v>
      </c>
      <c r="G53" s="150">
        <v>89226883.172110781</v>
      </c>
      <c r="H53" s="150">
        <v>85365022.172110781</v>
      </c>
      <c r="I53" s="150">
        <v>81518828.172110781</v>
      </c>
      <c r="J53" s="150">
        <v>77682720.172110796</v>
      </c>
      <c r="K53" s="150">
        <v>73858102.172110796</v>
      </c>
      <c r="L53" s="150">
        <v>70039934.172110796</v>
      </c>
      <c r="M53" s="150">
        <v>66234760.172110803</v>
      </c>
      <c r="N53" s="150">
        <v>62449143.172110803</v>
      </c>
      <c r="O53" s="150">
        <v>58692926.172110803</v>
      </c>
      <c r="P53" s="150">
        <v>54976607.172110803</v>
      </c>
      <c r="Q53" s="150">
        <v>51315226.172110803</v>
      </c>
      <c r="R53" s="150">
        <v>47725847.172110803</v>
      </c>
      <c r="S53" s="150">
        <v>44226883.172110803</v>
      </c>
      <c r="T53" s="150">
        <v>40838118.172110803</v>
      </c>
      <c r="U53" s="150">
        <v>37583122.172110803</v>
      </c>
      <c r="V53" s="150">
        <v>34486894.172110789</v>
      </c>
      <c r="W53" s="150">
        <v>31571883.172110789</v>
      </c>
      <c r="X53" s="150">
        <v>28862452.172110789</v>
      </c>
      <c r="Y53" s="150">
        <v>26378446.172110789</v>
      </c>
      <c r="Z53" s="150">
        <v>24135775.172110789</v>
      </c>
      <c r="AA53" s="150">
        <v>22147033.172110789</v>
      </c>
      <c r="AB53" s="150">
        <v>20416353.172110789</v>
      </c>
      <c r="AC53" s="150">
        <v>18944491.172110789</v>
      </c>
      <c r="AD53" s="150">
        <v>17721821.172110789</v>
      </c>
      <c r="AE53" s="150">
        <v>16732107.17211079</v>
      </c>
    </row>
    <row r="54" spans="2:31" x14ac:dyDescent="0.2">
      <c r="B54" s="2" t="s">
        <v>35</v>
      </c>
      <c r="C54" s="2" t="s">
        <v>460</v>
      </c>
      <c r="D54" s="2" t="s">
        <v>439</v>
      </c>
      <c r="E54" s="2" t="s">
        <v>420</v>
      </c>
      <c r="F54" s="150">
        <v>69297</v>
      </c>
      <c r="G54" s="150">
        <v>109010</v>
      </c>
      <c r="H54" s="150">
        <v>158024</v>
      </c>
      <c r="I54" s="150">
        <v>216362</v>
      </c>
      <c r="J54" s="150">
        <v>286869</v>
      </c>
      <c r="K54" s="150">
        <v>367129</v>
      </c>
      <c r="L54" s="150">
        <v>457053</v>
      </c>
      <c r="M54" s="150">
        <v>556618</v>
      </c>
      <c r="N54" s="150">
        <v>665789</v>
      </c>
      <c r="O54" s="150">
        <v>784495</v>
      </c>
      <c r="P54" s="150">
        <v>912657</v>
      </c>
      <c r="Q54" s="150">
        <v>1050134</v>
      </c>
      <c r="R54" s="150">
        <v>1196764</v>
      </c>
      <c r="S54" s="150">
        <v>1352321</v>
      </c>
      <c r="T54" s="150">
        <v>1516534</v>
      </c>
      <c r="U54" s="150">
        <v>1689086</v>
      </c>
      <c r="V54" s="150">
        <v>1869573</v>
      </c>
      <c r="W54" s="150">
        <v>2057555</v>
      </c>
      <c r="X54" s="150">
        <v>2252520</v>
      </c>
      <c r="Y54" s="150">
        <v>2453908</v>
      </c>
      <c r="Z54" s="150">
        <v>2661138</v>
      </c>
      <c r="AA54" s="150">
        <v>2873565</v>
      </c>
      <c r="AB54" s="150">
        <v>3090563</v>
      </c>
      <c r="AC54" s="150">
        <v>3311488</v>
      </c>
      <c r="AD54" s="150">
        <v>3535746</v>
      </c>
      <c r="AE54" s="150">
        <v>3762750</v>
      </c>
    </row>
    <row r="55" spans="2:31" x14ac:dyDescent="0.2">
      <c r="B55" s="2" t="s">
        <v>35</v>
      </c>
      <c r="C55" s="2" t="s">
        <v>460</v>
      </c>
      <c r="D55" s="2" t="s">
        <v>440</v>
      </c>
      <c r="E55" s="2" t="s">
        <v>423</v>
      </c>
      <c r="F55" s="150">
        <v>5686199.5629819948</v>
      </c>
      <c r="G55" s="150">
        <v>5687216.5629819948</v>
      </c>
      <c r="H55" s="150">
        <v>5688231.5629819948</v>
      </c>
      <c r="I55" s="150">
        <v>5689248.5629819948</v>
      </c>
      <c r="J55" s="150">
        <v>5690262.5629819958</v>
      </c>
      <c r="K55" s="150">
        <v>5691276.5629819948</v>
      </c>
      <c r="L55" s="150">
        <v>5692297.5629819948</v>
      </c>
      <c r="M55" s="150">
        <v>5693321.5629819948</v>
      </c>
      <c r="N55" s="150">
        <v>5694343.5629819948</v>
      </c>
      <c r="O55" s="150">
        <v>5695371.5629819948</v>
      </c>
      <c r="P55" s="150">
        <v>5696394.5629819948</v>
      </c>
      <c r="Q55" s="150">
        <v>5697421.5629819948</v>
      </c>
      <c r="R55" s="150">
        <v>5698444.5629819948</v>
      </c>
      <c r="S55" s="150">
        <v>5699474.5629819948</v>
      </c>
      <c r="T55" s="150">
        <v>5700495.5629819948</v>
      </c>
      <c r="U55" s="150">
        <v>5701515.5629819948</v>
      </c>
      <c r="V55" s="150">
        <v>5702537.5629819948</v>
      </c>
      <c r="W55" s="150">
        <v>5703558.5629819948</v>
      </c>
      <c r="X55" s="150">
        <v>5704581.5629819948</v>
      </c>
      <c r="Y55" s="150">
        <v>5705608.5629819948</v>
      </c>
      <c r="Z55" s="150">
        <v>5706633.5629819948</v>
      </c>
      <c r="AA55" s="150">
        <v>5707661.5629819948</v>
      </c>
      <c r="AB55" s="150">
        <v>5708679.5629819948</v>
      </c>
      <c r="AC55" s="150">
        <v>5709698.5629819948</v>
      </c>
      <c r="AD55" s="150">
        <v>5710720.5629819948</v>
      </c>
      <c r="AE55" s="150">
        <v>5711744.5629819948</v>
      </c>
    </row>
    <row r="56" spans="2:31" x14ac:dyDescent="0.2">
      <c r="B56" s="2"/>
      <c r="C56" s="2"/>
      <c r="D56" s="2"/>
      <c r="E56" s="2"/>
      <c r="F56" s="150"/>
      <c r="G56" s="150"/>
      <c r="H56" s="150"/>
      <c r="I56" s="150"/>
      <c r="J56" s="150"/>
      <c r="K56" s="150"/>
      <c r="L56" s="150"/>
      <c r="M56" s="150"/>
      <c r="N56" s="150"/>
      <c r="O56" s="150"/>
      <c r="P56" s="150"/>
      <c r="Q56" s="150"/>
      <c r="R56" s="150"/>
      <c r="S56" s="150"/>
      <c r="T56" s="150"/>
      <c r="U56" s="150"/>
      <c r="V56" s="150"/>
      <c r="W56" s="150"/>
      <c r="X56" s="150"/>
      <c r="Y56" s="150"/>
      <c r="Z56" s="150"/>
      <c r="AA56" s="150"/>
      <c r="AB56" s="150"/>
      <c r="AC56" s="150"/>
      <c r="AD56" s="150"/>
      <c r="AE56" s="150"/>
    </row>
    <row r="57" spans="2:31" x14ac:dyDescent="0.2">
      <c r="B57" s="2" t="s">
        <v>39</v>
      </c>
      <c r="C57" s="2" t="s">
        <v>460</v>
      </c>
      <c r="D57" s="2" t="s">
        <v>425</v>
      </c>
      <c r="E57" s="2" t="s">
        <v>420</v>
      </c>
      <c r="F57" s="150">
        <v>2318042.0518462388</v>
      </c>
      <c r="G57" s="150">
        <v>2491899.0518462388</v>
      </c>
      <c r="H57" s="150">
        <v>2764292.0518462388</v>
      </c>
      <c r="I57" s="150">
        <v>3300420.0518462388</v>
      </c>
      <c r="J57" s="150">
        <v>3903023.0518462388</v>
      </c>
      <c r="K57" s="150">
        <v>4580271.0518462388</v>
      </c>
      <c r="L57" s="150">
        <v>5337762.0518462388</v>
      </c>
      <c r="M57" s="150">
        <v>6179093.0518462388</v>
      </c>
      <c r="N57" s="150">
        <v>7216677.0518462388</v>
      </c>
      <c r="O57" s="150">
        <v>8278152.0518462397</v>
      </c>
      <c r="P57" s="150">
        <v>9501234.0518462397</v>
      </c>
      <c r="Q57" s="150">
        <v>10746802.05184624</v>
      </c>
      <c r="R57" s="150">
        <v>12113756.05184624</v>
      </c>
      <c r="S57" s="150">
        <v>13493915.05184624</v>
      </c>
      <c r="T57" s="150">
        <v>14938821.05184624</v>
      </c>
      <c r="U57" s="150">
        <v>16402727.05184624</v>
      </c>
      <c r="V57" s="150">
        <v>17887649.05184624</v>
      </c>
      <c r="W57" s="150">
        <v>19484555.05184624</v>
      </c>
      <c r="X57" s="150">
        <v>21195481.05184624</v>
      </c>
      <c r="Y57" s="150">
        <v>22966061.05184624</v>
      </c>
      <c r="Z57" s="150">
        <v>24764579.05184624</v>
      </c>
      <c r="AA57" s="150">
        <v>26574748.05184624</v>
      </c>
      <c r="AB57" s="150">
        <v>28393982.05184624</v>
      </c>
      <c r="AC57" s="150">
        <v>30228864.05184624</v>
      </c>
      <c r="AD57" s="150">
        <v>32094764.05184624</v>
      </c>
      <c r="AE57" s="150">
        <v>33951882.051846243</v>
      </c>
    </row>
    <row r="58" spans="2:31" x14ac:dyDescent="0.2">
      <c r="B58" s="2" t="s">
        <v>39</v>
      </c>
      <c r="C58" s="2" t="s">
        <v>460</v>
      </c>
      <c r="D58" s="2" t="s">
        <v>426</v>
      </c>
      <c r="E58" s="2" t="s">
        <v>420</v>
      </c>
      <c r="F58" s="150">
        <v>17803</v>
      </c>
      <c r="G58" s="150">
        <v>30734</v>
      </c>
      <c r="H58" s="150">
        <v>51131</v>
      </c>
      <c r="I58" s="150">
        <v>91509</v>
      </c>
      <c r="J58" s="150">
        <v>137622</v>
      </c>
      <c r="K58" s="150">
        <v>189481</v>
      </c>
      <c r="L58" s="150">
        <v>247521</v>
      </c>
      <c r="M58" s="150">
        <v>312016</v>
      </c>
      <c r="N58" s="150">
        <v>391618</v>
      </c>
      <c r="O58" s="150">
        <v>473061</v>
      </c>
      <c r="P58" s="150">
        <v>566938</v>
      </c>
      <c r="Q58" s="150">
        <v>662561</v>
      </c>
      <c r="R58" s="150">
        <v>767533</v>
      </c>
      <c r="S58" s="150">
        <v>873525</v>
      </c>
      <c r="T58" s="150">
        <v>984505</v>
      </c>
      <c r="U58" s="150">
        <v>1096957</v>
      </c>
      <c r="V58" s="150">
        <v>1211033</v>
      </c>
      <c r="W58" s="150">
        <v>1333736</v>
      </c>
      <c r="X58" s="150">
        <v>1465208</v>
      </c>
      <c r="Y58" s="150">
        <v>1601277</v>
      </c>
      <c r="Z58" s="150">
        <v>1739504</v>
      </c>
      <c r="AA58" s="150">
        <v>1878635</v>
      </c>
      <c r="AB58" s="150">
        <v>2018477</v>
      </c>
      <c r="AC58" s="150">
        <v>2159514</v>
      </c>
      <c r="AD58" s="150">
        <v>2302948</v>
      </c>
      <c r="AE58" s="150">
        <v>2445696</v>
      </c>
    </row>
    <row r="59" spans="2:31" x14ac:dyDescent="0.2">
      <c r="B59" s="2" t="s">
        <v>39</v>
      </c>
      <c r="C59" s="2" t="s">
        <v>460</v>
      </c>
      <c r="D59" s="2" t="s">
        <v>427</v>
      </c>
      <c r="E59" s="2" t="s">
        <v>420</v>
      </c>
      <c r="F59" s="150">
        <v>17803</v>
      </c>
      <c r="G59" s="150">
        <v>30734</v>
      </c>
      <c r="H59" s="150">
        <v>51131</v>
      </c>
      <c r="I59" s="150">
        <v>91509</v>
      </c>
      <c r="J59" s="150">
        <v>137622</v>
      </c>
      <c r="K59" s="150">
        <v>189481</v>
      </c>
      <c r="L59" s="150">
        <v>247521</v>
      </c>
      <c r="M59" s="150">
        <v>312016</v>
      </c>
      <c r="N59" s="150">
        <v>391618</v>
      </c>
      <c r="O59" s="150">
        <v>473061</v>
      </c>
      <c r="P59" s="150">
        <v>566938</v>
      </c>
      <c r="Q59" s="150">
        <v>662561</v>
      </c>
      <c r="R59" s="150">
        <v>767533</v>
      </c>
      <c r="S59" s="150">
        <v>873525</v>
      </c>
      <c r="T59" s="150">
        <v>984505</v>
      </c>
      <c r="U59" s="150">
        <v>1096957</v>
      </c>
      <c r="V59" s="150">
        <v>1211033</v>
      </c>
      <c r="W59" s="150">
        <v>1333736</v>
      </c>
      <c r="X59" s="150">
        <v>1465208</v>
      </c>
      <c r="Y59" s="150">
        <v>1601277</v>
      </c>
      <c r="Z59" s="150">
        <v>1739504</v>
      </c>
      <c r="AA59" s="150">
        <v>1878635</v>
      </c>
      <c r="AB59" s="150">
        <v>2018477</v>
      </c>
      <c r="AC59" s="150">
        <v>2159514</v>
      </c>
      <c r="AD59" s="150">
        <v>2302948</v>
      </c>
      <c r="AE59" s="150">
        <v>2445696</v>
      </c>
    </row>
    <row r="60" spans="2:31" x14ac:dyDescent="0.2">
      <c r="B60" s="2" t="s">
        <v>39</v>
      </c>
      <c r="C60" s="2" t="s">
        <v>460</v>
      </c>
      <c r="D60" s="2" t="s">
        <v>428</v>
      </c>
      <c r="E60" s="2" t="s">
        <v>243</v>
      </c>
      <c r="F60" s="150">
        <v>16462463.274224071</v>
      </c>
      <c r="G60" s="150">
        <v>16075552.274224071</v>
      </c>
      <c r="H60" s="150">
        <v>15656895.274224071</v>
      </c>
      <c r="I60" s="150">
        <v>15206401.274224071</v>
      </c>
      <c r="J60" s="150">
        <v>14724215.274224071</v>
      </c>
      <c r="K60" s="150">
        <v>14210454.274224071</v>
      </c>
      <c r="L60" s="150">
        <v>13688571.274224071</v>
      </c>
      <c r="M60" s="150">
        <v>13159120.274224071</v>
      </c>
      <c r="N60" s="150">
        <v>12622723.274224071</v>
      </c>
      <c r="O60" s="150">
        <v>12080285.274224071</v>
      </c>
      <c r="P60" s="150">
        <v>11532870.274224071</v>
      </c>
      <c r="Q60" s="150">
        <v>10981899.274224071</v>
      </c>
      <c r="R60" s="150">
        <v>10429136.274224071</v>
      </c>
      <c r="S60" s="150">
        <v>9876568.2742240671</v>
      </c>
      <c r="T60" s="150">
        <v>9326435.2742240671</v>
      </c>
      <c r="U60" s="150">
        <v>8781346.2742240671</v>
      </c>
      <c r="V60" s="150">
        <v>8244183.274224068</v>
      </c>
      <c r="W60" s="150">
        <v>7717918.274224068</v>
      </c>
      <c r="X60" s="150">
        <v>7205674.274224068</v>
      </c>
      <c r="Y60" s="150">
        <v>6710423.274224068</v>
      </c>
      <c r="Z60" s="150">
        <v>6234893.274224068</v>
      </c>
      <c r="AA60" s="150">
        <v>5781541.2742240671</v>
      </c>
      <c r="AB60" s="150">
        <v>5352229.2742240671</v>
      </c>
      <c r="AC60" s="150">
        <v>4948386.2742240671</v>
      </c>
      <c r="AD60" s="150">
        <v>4570574.2742240671</v>
      </c>
      <c r="AE60" s="150">
        <v>4218544.274224068</v>
      </c>
    </row>
    <row r="61" spans="2:31" x14ac:dyDescent="0.2">
      <c r="B61" s="2" t="s">
        <v>39</v>
      </c>
      <c r="C61" s="2" t="s">
        <v>460</v>
      </c>
      <c r="D61" s="2" t="s">
        <v>429</v>
      </c>
      <c r="E61" s="2" t="s">
        <v>243</v>
      </c>
      <c r="F61" s="150">
        <v>16462463.274224071</v>
      </c>
      <c r="G61" s="150">
        <v>16075552.274224071</v>
      </c>
      <c r="H61" s="150">
        <v>15656895.274224071</v>
      </c>
      <c r="I61" s="150">
        <v>15206401.274224071</v>
      </c>
      <c r="J61" s="150">
        <v>14724215.274224071</v>
      </c>
      <c r="K61" s="150">
        <v>14210454.274224071</v>
      </c>
      <c r="L61" s="150">
        <v>13688571.274224071</v>
      </c>
      <c r="M61" s="150">
        <v>13159120.274224071</v>
      </c>
      <c r="N61" s="150">
        <v>12622723.274224071</v>
      </c>
      <c r="O61" s="150">
        <v>12080285.274224071</v>
      </c>
      <c r="P61" s="150">
        <v>11532870.274224071</v>
      </c>
      <c r="Q61" s="150">
        <v>10981899.274224071</v>
      </c>
      <c r="R61" s="150">
        <v>10429136.274224071</v>
      </c>
      <c r="S61" s="150">
        <v>9876568.2742240671</v>
      </c>
      <c r="T61" s="150">
        <v>9326435.2742240671</v>
      </c>
      <c r="U61" s="150">
        <v>8781346.2742240671</v>
      </c>
      <c r="V61" s="150">
        <v>8244183.274224068</v>
      </c>
      <c r="W61" s="150">
        <v>7717918.274224068</v>
      </c>
      <c r="X61" s="150">
        <v>7205674.274224068</v>
      </c>
      <c r="Y61" s="150">
        <v>6710423.274224068</v>
      </c>
      <c r="Z61" s="150">
        <v>6234893.274224068</v>
      </c>
      <c r="AA61" s="150">
        <v>5781541.2742240671</v>
      </c>
      <c r="AB61" s="150">
        <v>5352229.2742240671</v>
      </c>
      <c r="AC61" s="150">
        <v>4948386.2742240671</v>
      </c>
      <c r="AD61" s="150">
        <v>4570574.2742240671</v>
      </c>
      <c r="AE61" s="150">
        <v>4218544.274224068</v>
      </c>
    </row>
    <row r="62" spans="2:31" x14ac:dyDescent="0.2">
      <c r="B62" s="2" t="s">
        <v>39</v>
      </c>
      <c r="C62" s="2" t="s">
        <v>460</v>
      </c>
      <c r="D62" s="2" t="s">
        <v>266</v>
      </c>
      <c r="E62" s="2" t="s">
        <v>423</v>
      </c>
      <c r="F62" s="150">
        <v>21005300.91083464</v>
      </c>
      <c r="G62" s="150">
        <v>21053612.910834629</v>
      </c>
      <c r="H62" s="150">
        <v>21102036.910834629</v>
      </c>
      <c r="I62" s="150">
        <v>21150571.91083464</v>
      </c>
      <c r="J62" s="150">
        <v>21199217.91083464</v>
      </c>
      <c r="K62" s="150">
        <v>21247971.91083464</v>
      </c>
      <c r="L62" s="150">
        <v>21296840.91083464</v>
      </c>
      <c r="M62" s="150">
        <v>21345816.91083464</v>
      </c>
      <c r="N62" s="150">
        <v>21394905.91083464</v>
      </c>
      <c r="O62" s="150">
        <v>21444109.91083464</v>
      </c>
      <c r="P62" s="150">
        <v>21493424.91083464</v>
      </c>
      <c r="Q62" s="150">
        <v>21542851.91083464</v>
      </c>
      <c r="R62" s="150">
        <v>21592392.91083464</v>
      </c>
      <c r="S62" s="150">
        <v>21642046.91083464</v>
      </c>
      <c r="T62" s="150">
        <v>21691818.91083464</v>
      </c>
      <c r="U62" s="150">
        <v>21741702.91083464</v>
      </c>
      <c r="V62" s="150">
        <v>21791703.91083464</v>
      </c>
      <c r="W62" s="150">
        <v>21841816.91083464</v>
      </c>
      <c r="X62" s="150">
        <v>21892044.91083464</v>
      </c>
      <c r="Y62" s="150">
        <v>21942391.91083464</v>
      </c>
      <c r="Z62" s="150">
        <v>21992854.91083464</v>
      </c>
      <c r="AA62" s="150">
        <v>22043428.91083464</v>
      </c>
      <c r="AB62" s="150">
        <v>22094122.91083464</v>
      </c>
      <c r="AC62" s="150">
        <v>22144937.91083464</v>
      </c>
      <c r="AD62" s="150">
        <v>22195865.91083464</v>
      </c>
      <c r="AE62" s="150">
        <v>22246909.91083464</v>
      </c>
    </row>
    <row r="63" spans="2:31" x14ac:dyDescent="0.2">
      <c r="B63" s="2" t="s">
        <v>39</v>
      </c>
      <c r="C63" s="2" t="s">
        <v>460</v>
      </c>
      <c r="D63" s="2" t="s">
        <v>433</v>
      </c>
      <c r="E63" s="2" t="s">
        <v>243</v>
      </c>
      <c r="F63" s="150">
        <v>1370630</v>
      </c>
      <c r="G63" s="150">
        <v>1781614</v>
      </c>
      <c r="H63" s="150">
        <v>2155582</v>
      </c>
      <c r="I63" s="150">
        <v>2492583</v>
      </c>
      <c r="J63" s="150">
        <v>2792117</v>
      </c>
      <c r="K63" s="150">
        <v>3053932</v>
      </c>
      <c r="L63" s="150">
        <v>3304881</v>
      </c>
      <c r="M63" s="150">
        <v>3544195</v>
      </c>
      <c r="N63" s="150">
        <v>3771158</v>
      </c>
      <c r="O63" s="150">
        <v>3984698</v>
      </c>
      <c r="P63" s="150">
        <v>4183731</v>
      </c>
      <c r="Q63" s="150">
        <v>4366709</v>
      </c>
      <c r="R63" s="150">
        <v>4531923</v>
      </c>
      <c r="S63" s="150">
        <v>4677598</v>
      </c>
      <c r="T63" s="150">
        <v>4801928</v>
      </c>
      <c r="U63" s="150">
        <v>4902795</v>
      </c>
      <c r="V63" s="150">
        <v>4978035</v>
      </c>
      <c r="W63" s="150">
        <v>5025911</v>
      </c>
      <c r="X63" s="150">
        <v>5044624</v>
      </c>
      <c r="Y63" s="150">
        <v>5033058</v>
      </c>
      <c r="Z63" s="150">
        <v>4990672</v>
      </c>
      <c r="AA63" s="150">
        <v>4917356</v>
      </c>
      <c r="AB63" s="150">
        <v>4814065</v>
      </c>
      <c r="AC63" s="150">
        <v>4682149</v>
      </c>
      <c r="AD63" s="150">
        <v>4524076</v>
      </c>
      <c r="AE63" s="150">
        <v>4342954</v>
      </c>
    </row>
    <row r="64" spans="2:31" x14ac:dyDescent="0.2">
      <c r="B64" s="2" t="s">
        <v>39</v>
      </c>
      <c r="C64" s="2" t="s">
        <v>460</v>
      </c>
      <c r="D64" s="2" t="s">
        <v>435</v>
      </c>
      <c r="E64" s="2" t="s">
        <v>421</v>
      </c>
      <c r="F64" s="150">
        <v>11956585</v>
      </c>
      <c r="G64" s="150">
        <v>16031247</v>
      </c>
      <c r="H64" s="150">
        <v>20091799</v>
      </c>
      <c r="I64" s="150">
        <v>24018109</v>
      </c>
      <c r="J64" s="150">
        <v>27941006</v>
      </c>
      <c r="K64" s="150">
        <v>31859096</v>
      </c>
      <c r="L64" s="150">
        <v>35730357</v>
      </c>
      <c r="M64" s="150">
        <v>39545610</v>
      </c>
      <c r="N64" s="150">
        <v>43222209</v>
      </c>
      <c r="O64" s="150">
        <v>46866117</v>
      </c>
      <c r="P64" s="150">
        <v>50373394</v>
      </c>
      <c r="Q64" s="150">
        <v>53822070</v>
      </c>
      <c r="R64" s="150">
        <v>57127365</v>
      </c>
      <c r="S64" s="150">
        <v>60342600</v>
      </c>
      <c r="T64" s="150">
        <v>63411740</v>
      </c>
      <c r="U64" s="150">
        <v>66340327</v>
      </c>
      <c r="V64" s="150">
        <v>69099998</v>
      </c>
      <c r="W64" s="150">
        <v>71604611</v>
      </c>
      <c r="X64" s="150">
        <v>73825982</v>
      </c>
      <c r="Y64" s="150">
        <v>75778217</v>
      </c>
      <c r="Z64" s="150">
        <v>77464093</v>
      </c>
      <c r="AA64" s="150">
        <v>78879329</v>
      </c>
      <c r="AB64" s="150">
        <v>80018993</v>
      </c>
      <c r="AC64" s="150">
        <v>80875596</v>
      </c>
      <c r="AD64" s="150">
        <v>81446461</v>
      </c>
      <c r="AE64" s="150">
        <v>81773309</v>
      </c>
    </row>
    <row r="65" spans="2:31" x14ac:dyDescent="0.2">
      <c r="B65" s="2" t="s">
        <v>39</v>
      </c>
      <c r="C65" s="2" t="s">
        <v>460</v>
      </c>
      <c r="D65" s="2" t="s">
        <v>436</v>
      </c>
      <c r="E65" s="2" t="s">
        <v>421</v>
      </c>
      <c r="F65" s="150">
        <v>11956585</v>
      </c>
      <c r="G65" s="150">
        <v>16031247</v>
      </c>
      <c r="H65" s="150">
        <v>20091799</v>
      </c>
      <c r="I65" s="150">
        <v>24018109</v>
      </c>
      <c r="J65" s="150">
        <v>27941006</v>
      </c>
      <c r="K65" s="150">
        <v>31859096</v>
      </c>
      <c r="L65" s="150">
        <v>35730357</v>
      </c>
      <c r="M65" s="150">
        <v>39545610</v>
      </c>
      <c r="N65" s="150">
        <v>43222209</v>
      </c>
      <c r="O65" s="150">
        <v>46866117</v>
      </c>
      <c r="P65" s="150">
        <v>50373394</v>
      </c>
      <c r="Q65" s="150">
        <v>53822070</v>
      </c>
      <c r="R65" s="150">
        <v>57127365</v>
      </c>
      <c r="S65" s="150">
        <v>60342600</v>
      </c>
      <c r="T65" s="150">
        <v>63411740</v>
      </c>
      <c r="U65" s="150">
        <v>66340327</v>
      </c>
      <c r="V65" s="150">
        <v>69099998</v>
      </c>
      <c r="W65" s="150">
        <v>71604611</v>
      </c>
      <c r="X65" s="150">
        <v>73825982</v>
      </c>
      <c r="Y65" s="150">
        <v>75778217</v>
      </c>
      <c r="Z65" s="150">
        <v>77464093</v>
      </c>
      <c r="AA65" s="150">
        <v>78879329</v>
      </c>
      <c r="AB65" s="150">
        <v>80018993</v>
      </c>
      <c r="AC65" s="150">
        <v>80875596</v>
      </c>
      <c r="AD65" s="150">
        <v>81446461</v>
      </c>
      <c r="AE65" s="150">
        <v>81773309</v>
      </c>
    </row>
    <row r="66" spans="2:31" x14ac:dyDescent="0.2">
      <c r="B66" s="2" t="s">
        <v>39</v>
      </c>
      <c r="C66" s="2" t="s">
        <v>460</v>
      </c>
      <c r="D66" s="2" t="s">
        <v>422</v>
      </c>
      <c r="E66" s="2" t="s">
        <v>422</v>
      </c>
      <c r="F66" s="150">
        <v>5689498.6331455074</v>
      </c>
      <c r="G66" s="150">
        <v>5630920.6331455074</v>
      </c>
      <c r="H66" s="150">
        <v>5555577.6331455074</v>
      </c>
      <c r="I66" s="150">
        <v>5463442.6331455056</v>
      </c>
      <c r="J66" s="150">
        <v>5354462.6331455074</v>
      </c>
      <c r="K66" s="150">
        <v>5228622.6331455074</v>
      </c>
      <c r="L66" s="150">
        <v>5098210.6331455074</v>
      </c>
      <c r="M66" s="150">
        <v>4963287.6331455074</v>
      </c>
      <c r="N66" s="150">
        <v>4823929.6331455074</v>
      </c>
      <c r="O66" s="150">
        <v>4680269.6331455074</v>
      </c>
      <c r="P66" s="150">
        <v>4532468.6331455074</v>
      </c>
      <c r="Q66" s="150">
        <v>4380736.6331455056</v>
      </c>
      <c r="R66" s="150">
        <v>4225391.6331455056</v>
      </c>
      <c r="S66" s="150">
        <v>4066790.633145507</v>
      </c>
      <c r="T66" s="150">
        <v>3905383.633145507</v>
      </c>
      <c r="U66" s="150">
        <v>3741673.633145507</v>
      </c>
      <c r="V66" s="150">
        <v>3576267.633145507</v>
      </c>
      <c r="W66" s="150">
        <v>3409861.633145507</v>
      </c>
      <c r="X66" s="150">
        <v>3243190.633145507</v>
      </c>
      <c r="Y66" s="150">
        <v>3077072.633145507</v>
      </c>
      <c r="Z66" s="150">
        <v>2912312.633145507</v>
      </c>
      <c r="AA66" s="150">
        <v>2749715.633145507</v>
      </c>
      <c r="AB66" s="150">
        <v>2590057.633145507</v>
      </c>
      <c r="AC66" s="150">
        <v>2434053.633145507</v>
      </c>
      <c r="AD66" s="150">
        <v>2282279.633145507</v>
      </c>
      <c r="AE66" s="150">
        <v>2135174.633145507</v>
      </c>
    </row>
    <row r="67" spans="2:31" x14ac:dyDescent="0.2">
      <c r="B67" s="2" t="s">
        <v>39</v>
      </c>
      <c r="C67" s="2" t="s">
        <v>460</v>
      </c>
      <c r="D67" s="2" t="s">
        <v>437</v>
      </c>
      <c r="E67" s="2" t="s">
        <v>421</v>
      </c>
      <c r="F67" s="150">
        <v>93087009.172110781</v>
      </c>
      <c r="G67" s="150">
        <v>89214678.172110781</v>
      </c>
      <c r="H67" s="150">
        <v>85340723.172110781</v>
      </c>
      <c r="I67" s="150">
        <v>81460202.172110781</v>
      </c>
      <c r="J67" s="150">
        <v>77584872.172110796</v>
      </c>
      <c r="K67" s="150">
        <v>73716060.172110796</v>
      </c>
      <c r="L67" s="150">
        <v>69848468.172110796</v>
      </c>
      <c r="M67" s="150">
        <v>65988292.172110803</v>
      </c>
      <c r="N67" s="150">
        <v>62131414.172110803</v>
      </c>
      <c r="O67" s="150">
        <v>58304021.172110803</v>
      </c>
      <c r="P67" s="150">
        <v>54503519.172110803</v>
      </c>
      <c r="Q67" s="150">
        <v>50758120.172110803</v>
      </c>
      <c r="R67" s="150">
        <v>47075455.172110803</v>
      </c>
      <c r="S67" s="150">
        <v>43484154.172110803</v>
      </c>
      <c r="T67" s="150">
        <v>39999028.172110803</v>
      </c>
      <c r="U67" s="150">
        <v>36647923.172110803</v>
      </c>
      <c r="V67" s="150">
        <v>33455533.172110789</v>
      </c>
      <c r="W67" s="150">
        <v>30435576.172110789</v>
      </c>
      <c r="X67" s="150">
        <v>27612082.172110789</v>
      </c>
      <c r="Y67" s="150">
        <v>25009920.172110789</v>
      </c>
      <c r="Z67" s="150">
        <v>22647867.172110789</v>
      </c>
      <c r="AA67" s="150">
        <v>20539907.172110789</v>
      </c>
      <c r="AB67" s="150">
        <v>18690245.172110789</v>
      </c>
      <c r="AC67" s="150">
        <v>17098864.172110789</v>
      </c>
      <c r="AD67" s="150">
        <v>15754528.17211079</v>
      </c>
      <c r="AE67" s="150">
        <v>14644643.17211079</v>
      </c>
    </row>
    <row r="68" spans="2:31" x14ac:dyDescent="0.2">
      <c r="B68" s="2" t="s">
        <v>39</v>
      </c>
      <c r="C68" s="2" t="s">
        <v>460</v>
      </c>
      <c r="D68" s="2" t="s">
        <v>438</v>
      </c>
      <c r="E68" s="2" t="s">
        <v>421</v>
      </c>
      <c r="F68" s="150">
        <v>93087009.172110781</v>
      </c>
      <c r="G68" s="150">
        <v>89214678.172110781</v>
      </c>
      <c r="H68" s="150">
        <v>85340723.172110781</v>
      </c>
      <c r="I68" s="150">
        <v>81460202.172110781</v>
      </c>
      <c r="J68" s="150">
        <v>77584872.172110796</v>
      </c>
      <c r="K68" s="150">
        <v>73716060.172110796</v>
      </c>
      <c r="L68" s="150">
        <v>69848468.172110796</v>
      </c>
      <c r="M68" s="150">
        <v>65988292.172110803</v>
      </c>
      <c r="N68" s="150">
        <v>62131414.172110803</v>
      </c>
      <c r="O68" s="150">
        <v>58304021.172110803</v>
      </c>
      <c r="P68" s="150">
        <v>54503519.172110803</v>
      </c>
      <c r="Q68" s="150">
        <v>50758120.172110803</v>
      </c>
      <c r="R68" s="150">
        <v>47075455.172110803</v>
      </c>
      <c r="S68" s="150">
        <v>43484154.172110803</v>
      </c>
      <c r="T68" s="150">
        <v>39999028.172110803</v>
      </c>
      <c r="U68" s="150">
        <v>36647923.172110803</v>
      </c>
      <c r="V68" s="150">
        <v>33455533.172110789</v>
      </c>
      <c r="W68" s="150">
        <v>30435576.172110789</v>
      </c>
      <c r="X68" s="150">
        <v>27612082.172110789</v>
      </c>
      <c r="Y68" s="150">
        <v>25009920.172110789</v>
      </c>
      <c r="Z68" s="150">
        <v>22647867.172110789</v>
      </c>
      <c r="AA68" s="150">
        <v>20539907.172110789</v>
      </c>
      <c r="AB68" s="150">
        <v>18690245.172110789</v>
      </c>
      <c r="AC68" s="150">
        <v>17098864.172110789</v>
      </c>
      <c r="AD68" s="150">
        <v>15754528.17211079</v>
      </c>
      <c r="AE68" s="150">
        <v>14644643.17211079</v>
      </c>
    </row>
    <row r="69" spans="2:31" x14ac:dyDescent="0.2">
      <c r="B69" s="2" t="s">
        <v>39</v>
      </c>
      <c r="C69" s="2" t="s">
        <v>460</v>
      </c>
      <c r="D69" s="2" t="s">
        <v>439</v>
      </c>
      <c r="E69" s="2" t="s">
        <v>420</v>
      </c>
      <c r="F69" s="150">
        <v>90621</v>
      </c>
      <c r="G69" s="150">
        <v>152717</v>
      </c>
      <c r="H69" s="150">
        <v>250640</v>
      </c>
      <c r="I69" s="150">
        <v>444470</v>
      </c>
      <c r="J69" s="150">
        <v>675052</v>
      </c>
      <c r="K69" s="150">
        <v>934351</v>
      </c>
      <c r="L69" s="150">
        <v>1224519</v>
      </c>
      <c r="M69" s="150">
        <v>1546943</v>
      </c>
      <c r="N69" s="150">
        <v>1944862</v>
      </c>
      <c r="O69" s="150">
        <v>2351971</v>
      </c>
      <c r="P69" s="150">
        <v>2821269</v>
      </c>
      <c r="Q69" s="150">
        <v>3299245</v>
      </c>
      <c r="R69" s="150">
        <v>3823945</v>
      </c>
      <c r="S69" s="150">
        <v>4353770</v>
      </c>
      <c r="T69" s="150">
        <v>4908556</v>
      </c>
      <c r="U69" s="150">
        <v>5470718</v>
      </c>
      <c r="V69" s="150">
        <v>6041049</v>
      </c>
      <c r="W69" s="150">
        <v>6654546</v>
      </c>
      <c r="X69" s="150">
        <v>7312001</v>
      </c>
      <c r="Y69" s="150">
        <v>7992514</v>
      </c>
      <c r="Z69" s="150">
        <v>8683883</v>
      </c>
      <c r="AA69" s="150">
        <v>9379868</v>
      </c>
      <c r="AB69" s="150">
        <v>10079457</v>
      </c>
      <c r="AC69" s="150">
        <v>10785171</v>
      </c>
      <c r="AD69" s="150">
        <v>11502908</v>
      </c>
      <c r="AE69" s="150">
        <v>12217321</v>
      </c>
    </row>
    <row r="70" spans="2:31" x14ac:dyDescent="0.2">
      <c r="B70" s="2" t="s">
        <v>39</v>
      </c>
      <c r="C70" s="2" t="s">
        <v>460</v>
      </c>
      <c r="D70" s="2" t="s">
        <v>440</v>
      </c>
      <c r="E70" s="2" t="s">
        <v>423</v>
      </c>
      <c r="F70" s="150">
        <v>5686200.5629819948</v>
      </c>
      <c r="G70" s="150">
        <v>5687217.5629819948</v>
      </c>
      <c r="H70" s="150">
        <v>5688232.5629819948</v>
      </c>
      <c r="I70" s="150">
        <v>5689249.5629819948</v>
      </c>
      <c r="J70" s="150">
        <v>5690263.5629819958</v>
      </c>
      <c r="K70" s="150">
        <v>5691277.5629819948</v>
      </c>
      <c r="L70" s="150">
        <v>5692298.5629819948</v>
      </c>
      <c r="M70" s="150">
        <v>5693321.5629819948</v>
      </c>
      <c r="N70" s="150">
        <v>5694342.5629819948</v>
      </c>
      <c r="O70" s="150">
        <v>5695369.5629819948</v>
      </c>
      <c r="P70" s="150">
        <v>5696392.5629819948</v>
      </c>
      <c r="Q70" s="150">
        <v>5697418.5629819948</v>
      </c>
      <c r="R70" s="150">
        <v>5698440.5629819948</v>
      </c>
      <c r="S70" s="150">
        <v>5699470.5629819948</v>
      </c>
      <c r="T70" s="150">
        <v>5700491.5629819948</v>
      </c>
      <c r="U70" s="150">
        <v>5701514.5629819948</v>
      </c>
      <c r="V70" s="150">
        <v>5702537.5629819948</v>
      </c>
      <c r="W70" s="150">
        <v>5703559.5629819948</v>
      </c>
      <c r="X70" s="150">
        <v>5704582.5629819948</v>
      </c>
      <c r="Y70" s="150">
        <v>5705610.5629819948</v>
      </c>
      <c r="Z70" s="150">
        <v>5706632.5629819948</v>
      </c>
      <c r="AA70" s="150">
        <v>5707661.5629819948</v>
      </c>
      <c r="AB70" s="150">
        <v>5708678.5629819948</v>
      </c>
      <c r="AC70" s="150">
        <v>5709696.5629819948</v>
      </c>
      <c r="AD70" s="150">
        <v>5710718.5629819948</v>
      </c>
      <c r="AE70" s="150">
        <v>5711741.5629819948</v>
      </c>
    </row>
    <row r="71" spans="2:31" x14ac:dyDescent="0.2">
      <c r="B71" s="2"/>
      <c r="C71" s="2"/>
      <c r="D71" s="2"/>
      <c r="E71" s="2"/>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row>
    <row r="72" spans="2:31" x14ac:dyDescent="0.2">
      <c r="B72" s="2" t="s">
        <v>37</v>
      </c>
      <c r="C72" s="2" t="s">
        <v>460</v>
      </c>
      <c r="D72" s="2" t="s">
        <v>425</v>
      </c>
      <c r="E72" s="2" t="s">
        <v>420</v>
      </c>
      <c r="F72" s="150">
        <v>2318042.0518462388</v>
      </c>
      <c r="G72" s="150">
        <v>2491899.0518462388</v>
      </c>
      <c r="H72" s="150">
        <v>2764292.0518462388</v>
      </c>
      <c r="I72" s="150">
        <v>3091886.0518462388</v>
      </c>
      <c r="J72" s="150">
        <v>3473444.0518462388</v>
      </c>
      <c r="K72" s="150">
        <v>3914618.0518462388</v>
      </c>
      <c r="L72" s="150">
        <v>4400227.0518462388</v>
      </c>
      <c r="M72" s="150">
        <v>4929122.0518462388</v>
      </c>
      <c r="N72" s="150">
        <v>5499888.0518462388</v>
      </c>
      <c r="O72" s="150">
        <v>6111796.0518462388</v>
      </c>
      <c r="P72" s="150">
        <v>6764172.0518462388</v>
      </c>
      <c r="Q72" s="150">
        <v>7456082.0518462388</v>
      </c>
      <c r="R72" s="150">
        <v>8186436.0518462379</v>
      </c>
      <c r="S72" s="150">
        <v>8954836.0518462379</v>
      </c>
      <c r="T72" s="150">
        <v>9758360.0518462379</v>
      </c>
      <c r="U72" s="150">
        <v>10596119.05184624</v>
      </c>
      <c r="V72" s="150">
        <v>11465769.05184624</v>
      </c>
      <c r="W72" s="150">
        <v>12364479.05184624</v>
      </c>
      <c r="X72" s="150">
        <v>13289957.05184624</v>
      </c>
      <c r="Y72" s="150">
        <v>14238870.05184624</v>
      </c>
      <c r="Z72" s="150">
        <v>15207115.05184624</v>
      </c>
      <c r="AA72" s="150">
        <v>16191318.05184624</v>
      </c>
      <c r="AB72" s="150">
        <v>17187993.05184624</v>
      </c>
      <c r="AC72" s="150">
        <v>18193454.05184624</v>
      </c>
      <c r="AD72" s="150">
        <v>19205188.05184624</v>
      </c>
      <c r="AE72" s="150">
        <v>20227626.05184624</v>
      </c>
    </row>
    <row r="73" spans="2:31" x14ac:dyDescent="0.2">
      <c r="B73" s="2" t="s">
        <v>37</v>
      </c>
      <c r="C73" s="2" t="s">
        <v>460</v>
      </c>
      <c r="D73" s="2" t="s">
        <v>426</v>
      </c>
      <c r="E73" s="2" t="s">
        <v>420</v>
      </c>
      <c r="F73" s="150">
        <v>17803</v>
      </c>
      <c r="G73" s="150">
        <v>30734</v>
      </c>
      <c r="H73" s="150">
        <v>51131</v>
      </c>
      <c r="I73" s="150">
        <v>75710</v>
      </c>
      <c r="J73" s="150">
        <v>104821</v>
      </c>
      <c r="K73" s="150">
        <v>138521</v>
      </c>
      <c r="L73" s="150">
        <v>175646</v>
      </c>
      <c r="M73" s="150">
        <v>216107</v>
      </c>
      <c r="N73" s="150">
        <v>259801</v>
      </c>
      <c r="O73" s="150">
        <v>306659</v>
      </c>
      <c r="P73" s="150">
        <v>356637</v>
      </c>
      <c r="Q73" s="150">
        <v>409666</v>
      </c>
      <c r="R73" s="150">
        <v>465667</v>
      </c>
      <c r="S73" s="150">
        <v>524599</v>
      </c>
      <c r="T73" s="150">
        <v>586245</v>
      </c>
      <c r="U73" s="150">
        <v>650529</v>
      </c>
      <c r="V73" s="150">
        <v>717276</v>
      </c>
      <c r="W73" s="150">
        <v>786269</v>
      </c>
      <c r="X73" s="150">
        <v>857319</v>
      </c>
      <c r="Y73" s="150">
        <v>930183</v>
      </c>
      <c r="Z73" s="150">
        <v>1004538</v>
      </c>
      <c r="AA73" s="150">
        <v>1080124</v>
      </c>
      <c r="AB73" s="150">
        <v>1156675</v>
      </c>
      <c r="AC73" s="150">
        <v>1233902</v>
      </c>
      <c r="AD73" s="150">
        <v>1311614</v>
      </c>
      <c r="AE73" s="150">
        <v>1390152</v>
      </c>
    </row>
    <row r="74" spans="2:31" x14ac:dyDescent="0.2">
      <c r="B74" s="2" t="s">
        <v>37</v>
      </c>
      <c r="C74" s="2" t="s">
        <v>460</v>
      </c>
      <c r="D74" s="2" t="s">
        <v>427</v>
      </c>
      <c r="E74" s="2" t="s">
        <v>420</v>
      </c>
      <c r="F74" s="150">
        <v>17803</v>
      </c>
      <c r="G74" s="150">
        <v>30734</v>
      </c>
      <c r="H74" s="150">
        <v>51131</v>
      </c>
      <c r="I74" s="150">
        <v>75710</v>
      </c>
      <c r="J74" s="150">
        <v>104821</v>
      </c>
      <c r="K74" s="150">
        <v>138521</v>
      </c>
      <c r="L74" s="150">
        <v>175646</v>
      </c>
      <c r="M74" s="150">
        <v>216107</v>
      </c>
      <c r="N74" s="150">
        <v>259801</v>
      </c>
      <c r="O74" s="150">
        <v>306659</v>
      </c>
      <c r="P74" s="150">
        <v>356637</v>
      </c>
      <c r="Q74" s="150">
        <v>409666</v>
      </c>
      <c r="R74" s="150">
        <v>465667</v>
      </c>
      <c r="S74" s="150">
        <v>524599</v>
      </c>
      <c r="T74" s="150">
        <v>586245</v>
      </c>
      <c r="U74" s="150">
        <v>650529</v>
      </c>
      <c r="V74" s="150">
        <v>717276</v>
      </c>
      <c r="W74" s="150">
        <v>786269</v>
      </c>
      <c r="X74" s="150">
        <v>857319</v>
      </c>
      <c r="Y74" s="150">
        <v>930183</v>
      </c>
      <c r="Z74" s="150">
        <v>1004538</v>
      </c>
      <c r="AA74" s="150">
        <v>1080124</v>
      </c>
      <c r="AB74" s="150">
        <v>1156675</v>
      </c>
      <c r="AC74" s="150">
        <v>1233902</v>
      </c>
      <c r="AD74" s="150">
        <v>1311614</v>
      </c>
      <c r="AE74" s="150">
        <v>1390152</v>
      </c>
    </row>
    <row r="75" spans="2:31" x14ac:dyDescent="0.2">
      <c r="B75" s="2" t="s">
        <v>37</v>
      </c>
      <c r="C75" s="2" t="s">
        <v>460</v>
      </c>
      <c r="D75" s="2" t="s">
        <v>428</v>
      </c>
      <c r="E75" s="2" t="s">
        <v>243</v>
      </c>
      <c r="F75" s="150">
        <v>16462463.274224071</v>
      </c>
      <c r="G75" s="150">
        <v>16075552.274224071</v>
      </c>
      <c r="H75" s="150">
        <v>15656895.274224071</v>
      </c>
      <c r="I75" s="150">
        <v>15206401.274224071</v>
      </c>
      <c r="J75" s="150">
        <v>14724215.274224071</v>
      </c>
      <c r="K75" s="150">
        <v>14210454.274224071</v>
      </c>
      <c r="L75" s="150">
        <v>13688571.274224071</v>
      </c>
      <c r="M75" s="150">
        <v>13159120.274224071</v>
      </c>
      <c r="N75" s="150">
        <v>12622723.274224071</v>
      </c>
      <c r="O75" s="150">
        <v>12080286.274224071</v>
      </c>
      <c r="P75" s="150">
        <v>11532871.274224071</v>
      </c>
      <c r="Q75" s="150">
        <v>10981898.274224071</v>
      </c>
      <c r="R75" s="150">
        <v>10429135.274224071</v>
      </c>
      <c r="S75" s="150">
        <v>9876566.2742240671</v>
      </c>
      <c r="T75" s="150">
        <v>9326433.2742240671</v>
      </c>
      <c r="U75" s="150">
        <v>8781344.2742240671</v>
      </c>
      <c r="V75" s="150">
        <v>8244181.274224068</v>
      </c>
      <c r="W75" s="150">
        <v>7717916.274224068</v>
      </c>
      <c r="X75" s="150">
        <v>7205672.274224068</v>
      </c>
      <c r="Y75" s="150">
        <v>6710419.274224068</v>
      </c>
      <c r="Z75" s="150">
        <v>6234889.274224068</v>
      </c>
      <c r="AA75" s="150">
        <v>5781537.2742240671</v>
      </c>
      <c r="AB75" s="150">
        <v>5352226.2742240671</v>
      </c>
      <c r="AC75" s="150">
        <v>4948383.2742240671</v>
      </c>
      <c r="AD75" s="150">
        <v>4570571.2742240671</v>
      </c>
      <c r="AE75" s="150">
        <v>4218541.274224068</v>
      </c>
    </row>
    <row r="76" spans="2:31" x14ac:dyDescent="0.2">
      <c r="B76" s="2" t="s">
        <v>37</v>
      </c>
      <c r="C76" s="2" t="s">
        <v>460</v>
      </c>
      <c r="D76" s="2" t="s">
        <v>429</v>
      </c>
      <c r="E76" s="2" t="s">
        <v>243</v>
      </c>
      <c r="F76" s="150">
        <v>16462463.274224071</v>
      </c>
      <c r="G76" s="150">
        <v>16075552.274224071</v>
      </c>
      <c r="H76" s="150">
        <v>15656895.274224071</v>
      </c>
      <c r="I76" s="150">
        <v>15206401.274224071</v>
      </c>
      <c r="J76" s="150">
        <v>14724215.274224071</v>
      </c>
      <c r="K76" s="150">
        <v>14210454.274224071</v>
      </c>
      <c r="L76" s="150">
        <v>13688571.274224071</v>
      </c>
      <c r="M76" s="150">
        <v>13159120.274224071</v>
      </c>
      <c r="N76" s="150">
        <v>12622723.274224071</v>
      </c>
      <c r="O76" s="150">
        <v>12080286.274224071</v>
      </c>
      <c r="P76" s="150">
        <v>11532871.274224071</v>
      </c>
      <c r="Q76" s="150">
        <v>10981898.274224071</v>
      </c>
      <c r="R76" s="150">
        <v>10429135.274224071</v>
      </c>
      <c r="S76" s="150">
        <v>9876566.2742240671</v>
      </c>
      <c r="T76" s="150">
        <v>9326433.2742240671</v>
      </c>
      <c r="U76" s="150">
        <v>8781344.2742240671</v>
      </c>
      <c r="V76" s="150">
        <v>8244181.274224068</v>
      </c>
      <c r="W76" s="150">
        <v>7717916.274224068</v>
      </c>
      <c r="X76" s="150">
        <v>7205672.274224068</v>
      </c>
      <c r="Y76" s="150">
        <v>6710419.274224068</v>
      </c>
      <c r="Z76" s="150">
        <v>6234889.274224068</v>
      </c>
      <c r="AA76" s="150">
        <v>5781537.2742240671</v>
      </c>
      <c r="AB76" s="150">
        <v>5352226.2742240671</v>
      </c>
      <c r="AC76" s="150">
        <v>4948383.2742240671</v>
      </c>
      <c r="AD76" s="150">
        <v>4570571.2742240671</v>
      </c>
      <c r="AE76" s="150">
        <v>4218541.274224068</v>
      </c>
    </row>
    <row r="77" spans="2:31" x14ac:dyDescent="0.2">
      <c r="B77" s="2" t="s">
        <v>37</v>
      </c>
      <c r="C77" s="2" t="s">
        <v>460</v>
      </c>
      <c r="D77" s="2" t="s">
        <v>266</v>
      </c>
      <c r="E77" s="2" t="s">
        <v>423</v>
      </c>
      <c r="F77" s="150">
        <v>21005300.91083464</v>
      </c>
      <c r="G77" s="150">
        <v>21053612.910834629</v>
      </c>
      <c r="H77" s="150">
        <v>21102036.910834629</v>
      </c>
      <c r="I77" s="150">
        <v>21150571.91083464</v>
      </c>
      <c r="J77" s="150">
        <v>21199217.91083464</v>
      </c>
      <c r="K77" s="150">
        <v>21247971.91083464</v>
      </c>
      <c r="L77" s="150">
        <v>21296840.91083464</v>
      </c>
      <c r="M77" s="150">
        <v>21345816.91083464</v>
      </c>
      <c r="N77" s="150">
        <v>21394905.91083464</v>
      </c>
      <c r="O77" s="150">
        <v>21444109.91083464</v>
      </c>
      <c r="P77" s="150">
        <v>21493424.91083464</v>
      </c>
      <c r="Q77" s="150">
        <v>21542851.91083464</v>
      </c>
      <c r="R77" s="150">
        <v>21592392.91083464</v>
      </c>
      <c r="S77" s="150">
        <v>21642046.91083464</v>
      </c>
      <c r="T77" s="150">
        <v>21691819.91083464</v>
      </c>
      <c r="U77" s="150">
        <v>21741703.91083464</v>
      </c>
      <c r="V77" s="150">
        <v>21791704.91083464</v>
      </c>
      <c r="W77" s="150">
        <v>21841817.91083464</v>
      </c>
      <c r="X77" s="150">
        <v>21892044.91083464</v>
      </c>
      <c r="Y77" s="150">
        <v>21942391.91083464</v>
      </c>
      <c r="Z77" s="150">
        <v>21992854.91083464</v>
      </c>
      <c r="AA77" s="150">
        <v>22043428.91083464</v>
      </c>
      <c r="AB77" s="150">
        <v>22094122.91083464</v>
      </c>
      <c r="AC77" s="150">
        <v>22144939.91083464</v>
      </c>
      <c r="AD77" s="150">
        <v>22195869.91083464</v>
      </c>
      <c r="AE77" s="150">
        <v>22246914.91083464</v>
      </c>
    </row>
    <row r="78" spans="2:31" x14ac:dyDescent="0.2">
      <c r="B78" s="2" t="s">
        <v>37</v>
      </c>
      <c r="C78" s="2" t="s">
        <v>460</v>
      </c>
      <c r="D78" s="2" t="s">
        <v>433</v>
      </c>
      <c r="E78" s="2" t="s">
        <v>243</v>
      </c>
      <c r="F78" s="150">
        <v>1370630</v>
      </c>
      <c r="G78" s="150">
        <v>1781614</v>
      </c>
      <c r="H78" s="150">
        <v>2155582</v>
      </c>
      <c r="I78" s="150">
        <v>2492583</v>
      </c>
      <c r="J78" s="150">
        <v>2792117</v>
      </c>
      <c r="K78" s="150">
        <v>3053932</v>
      </c>
      <c r="L78" s="150">
        <v>3304881</v>
      </c>
      <c r="M78" s="150">
        <v>3544195</v>
      </c>
      <c r="N78" s="150">
        <v>3771158</v>
      </c>
      <c r="O78" s="150">
        <v>3984698</v>
      </c>
      <c r="P78" s="150">
        <v>4183732</v>
      </c>
      <c r="Q78" s="150">
        <v>4366710</v>
      </c>
      <c r="R78" s="150">
        <v>4531924</v>
      </c>
      <c r="S78" s="150">
        <v>4677598</v>
      </c>
      <c r="T78" s="150">
        <v>4801928</v>
      </c>
      <c r="U78" s="150">
        <v>4902794</v>
      </c>
      <c r="V78" s="150">
        <v>4978034</v>
      </c>
      <c r="W78" s="150">
        <v>5025910</v>
      </c>
      <c r="X78" s="150">
        <v>5044623</v>
      </c>
      <c r="Y78" s="150">
        <v>5033058</v>
      </c>
      <c r="Z78" s="150">
        <v>4990672</v>
      </c>
      <c r="AA78" s="150">
        <v>4917356</v>
      </c>
      <c r="AB78" s="150">
        <v>4814065</v>
      </c>
      <c r="AC78" s="150">
        <v>4682149</v>
      </c>
      <c r="AD78" s="150">
        <v>4524076</v>
      </c>
      <c r="AE78" s="150">
        <v>4342955</v>
      </c>
    </row>
    <row r="79" spans="2:31" x14ac:dyDescent="0.2">
      <c r="B79" s="2" t="s">
        <v>37</v>
      </c>
      <c r="C79" s="2" t="s">
        <v>460</v>
      </c>
      <c r="D79" s="2" t="s">
        <v>435</v>
      </c>
      <c r="E79" s="2" t="s">
        <v>421</v>
      </c>
      <c r="F79" s="150">
        <v>11956585</v>
      </c>
      <c r="G79" s="150">
        <v>16031247</v>
      </c>
      <c r="H79" s="150">
        <v>20091799</v>
      </c>
      <c r="I79" s="150">
        <v>24156877</v>
      </c>
      <c r="J79" s="150">
        <v>28228977</v>
      </c>
      <c r="K79" s="150">
        <v>32306253</v>
      </c>
      <c r="L79" s="150">
        <v>36360841</v>
      </c>
      <c r="M79" s="150">
        <v>40386771</v>
      </c>
      <c r="N79" s="150">
        <v>44378147</v>
      </c>
      <c r="O79" s="150">
        <v>48325200</v>
      </c>
      <c r="P79" s="150">
        <v>52217304</v>
      </c>
      <c r="Q79" s="150">
        <v>56039316</v>
      </c>
      <c r="R79" s="150">
        <v>59773881</v>
      </c>
      <c r="S79" s="150">
        <v>63401633</v>
      </c>
      <c r="T79" s="150">
        <v>66903267</v>
      </c>
      <c r="U79" s="150">
        <v>70254085</v>
      </c>
      <c r="V79" s="150">
        <v>73428663</v>
      </c>
      <c r="W79" s="150">
        <v>76404097</v>
      </c>
      <c r="X79" s="150">
        <v>79155132</v>
      </c>
      <c r="Y79" s="150">
        <v>81661466</v>
      </c>
      <c r="Z79" s="150">
        <v>83907248</v>
      </c>
      <c r="AA79" s="150">
        <v>85879506</v>
      </c>
      <c r="AB79" s="150">
        <v>87573898</v>
      </c>
      <c r="AC79" s="150">
        <v>88989871</v>
      </c>
      <c r="AD79" s="150">
        <v>90136810</v>
      </c>
      <c r="AE79" s="150">
        <v>91026578</v>
      </c>
    </row>
    <row r="80" spans="2:31" x14ac:dyDescent="0.2">
      <c r="B80" s="2" t="s">
        <v>37</v>
      </c>
      <c r="C80" s="2" t="s">
        <v>460</v>
      </c>
      <c r="D80" s="2" t="s">
        <v>436</v>
      </c>
      <c r="E80" s="2" t="s">
        <v>421</v>
      </c>
      <c r="F80" s="150">
        <v>11956585</v>
      </c>
      <c r="G80" s="150">
        <v>16031247</v>
      </c>
      <c r="H80" s="150">
        <v>20091799</v>
      </c>
      <c r="I80" s="150">
        <v>24156877</v>
      </c>
      <c r="J80" s="150">
        <v>28228977</v>
      </c>
      <c r="K80" s="150">
        <v>32306253</v>
      </c>
      <c r="L80" s="150">
        <v>36360841</v>
      </c>
      <c r="M80" s="150">
        <v>40386771</v>
      </c>
      <c r="N80" s="150">
        <v>44378147</v>
      </c>
      <c r="O80" s="150">
        <v>48325200</v>
      </c>
      <c r="P80" s="150">
        <v>52217304</v>
      </c>
      <c r="Q80" s="150">
        <v>56039316</v>
      </c>
      <c r="R80" s="150">
        <v>59773881</v>
      </c>
      <c r="S80" s="150">
        <v>63401633</v>
      </c>
      <c r="T80" s="150">
        <v>66903267</v>
      </c>
      <c r="U80" s="150">
        <v>70254085</v>
      </c>
      <c r="V80" s="150">
        <v>73428663</v>
      </c>
      <c r="W80" s="150">
        <v>76404097</v>
      </c>
      <c r="X80" s="150">
        <v>79155132</v>
      </c>
      <c r="Y80" s="150">
        <v>81661466</v>
      </c>
      <c r="Z80" s="150">
        <v>83907248</v>
      </c>
      <c r="AA80" s="150">
        <v>85879506</v>
      </c>
      <c r="AB80" s="150">
        <v>87573898</v>
      </c>
      <c r="AC80" s="150">
        <v>88989871</v>
      </c>
      <c r="AD80" s="150">
        <v>90136810</v>
      </c>
      <c r="AE80" s="150">
        <v>91026578</v>
      </c>
    </row>
    <row r="81" spans="2:31" x14ac:dyDescent="0.2">
      <c r="B81" s="2" t="s">
        <v>37</v>
      </c>
      <c r="C81" s="2" t="s">
        <v>460</v>
      </c>
      <c r="D81" s="2" t="s">
        <v>422</v>
      </c>
      <c r="E81" s="2" t="s">
        <v>422</v>
      </c>
      <c r="F81" s="150">
        <v>5689498.6331455074</v>
      </c>
      <c r="G81" s="150">
        <v>5630920.6331455074</v>
      </c>
      <c r="H81" s="150">
        <v>5555577.6331455074</v>
      </c>
      <c r="I81" s="150">
        <v>5463442.6331455056</v>
      </c>
      <c r="J81" s="150">
        <v>5354462.6331455074</v>
      </c>
      <c r="K81" s="150">
        <v>5228622.6331455074</v>
      </c>
      <c r="L81" s="150">
        <v>5098210.6331455074</v>
      </c>
      <c r="M81" s="150">
        <v>4963287.6331455074</v>
      </c>
      <c r="N81" s="150">
        <v>4823929.6331455074</v>
      </c>
      <c r="O81" s="150">
        <v>4680269.6331455074</v>
      </c>
      <c r="P81" s="150">
        <v>4532468.6331455074</v>
      </c>
      <c r="Q81" s="150">
        <v>4380736.6331455056</v>
      </c>
      <c r="R81" s="150">
        <v>4225391.6331455056</v>
      </c>
      <c r="S81" s="150">
        <v>4066790.633145507</v>
      </c>
      <c r="T81" s="150">
        <v>3905383.633145507</v>
      </c>
      <c r="U81" s="150">
        <v>3741673.633145507</v>
      </c>
      <c r="V81" s="150">
        <v>3576267.633145507</v>
      </c>
      <c r="W81" s="150">
        <v>3409861.633145507</v>
      </c>
      <c r="X81" s="150">
        <v>3243190.633145507</v>
      </c>
      <c r="Y81" s="150">
        <v>3077072.633145507</v>
      </c>
      <c r="Z81" s="150">
        <v>2912312.633145507</v>
      </c>
      <c r="AA81" s="150">
        <v>2749715.633145507</v>
      </c>
      <c r="AB81" s="150">
        <v>2590057.633145507</v>
      </c>
      <c r="AC81" s="150">
        <v>2434053.633145507</v>
      </c>
      <c r="AD81" s="150">
        <v>2282279.633145507</v>
      </c>
      <c r="AE81" s="150">
        <v>2135175.633145507</v>
      </c>
    </row>
    <row r="82" spans="2:31" x14ac:dyDescent="0.2">
      <c r="B82" s="2" t="s">
        <v>37</v>
      </c>
      <c r="C82" s="2" t="s">
        <v>460</v>
      </c>
      <c r="D82" s="2" t="s">
        <v>437</v>
      </c>
      <c r="E82" s="2" t="s">
        <v>421</v>
      </c>
      <c r="F82" s="150">
        <v>93087009.172110781</v>
      </c>
      <c r="G82" s="150">
        <v>89214678.172110781</v>
      </c>
      <c r="H82" s="150">
        <v>85340723.172110781</v>
      </c>
      <c r="I82" s="150">
        <v>81479415.172110781</v>
      </c>
      <c r="J82" s="150">
        <v>77624916.172110796</v>
      </c>
      <c r="K82" s="150">
        <v>73778515.172110796</v>
      </c>
      <c r="L82" s="150">
        <v>69936732.172110796</v>
      </c>
      <c r="M82" s="150">
        <v>66106216.172110803</v>
      </c>
      <c r="N82" s="150">
        <v>62293654.172110803</v>
      </c>
      <c r="O82" s="150">
        <v>58508940.172110803</v>
      </c>
      <c r="P82" s="150">
        <v>54762615.172110803</v>
      </c>
      <c r="Q82" s="150">
        <v>51069780.172110803</v>
      </c>
      <c r="R82" s="150">
        <v>47447548.172110803</v>
      </c>
      <c r="S82" s="150">
        <v>43914328.172110803</v>
      </c>
      <c r="T82" s="150">
        <v>40490096.172110803</v>
      </c>
      <c r="U82" s="150">
        <v>37198438.172110803</v>
      </c>
      <c r="V82" s="150">
        <v>34064464.172110789</v>
      </c>
      <c r="W82" s="150">
        <v>31110799.172110789</v>
      </c>
      <c r="X82" s="150">
        <v>28361886.172110789</v>
      </c>
      <c r="Y82" s="150">
        <v>25837748.172110789</v>
      </c>
      <c r="Z82" s="150">
        <v>23554536.172110789</v>
      </c>
      <c r="AA82" s="150">
        <v>21525008.172110789</v>
      </c>
      <c r="AB82" s="150">
        <v>19753473.172110789</v>
      </c>
      <c r="AC82" s="150">
        <v>18240863.172110789</v>
      </c>
      <c r="AD82" s="150">
        <v>16977649.172110789</v>
      </c>
      <c r="AE82" s="150">
        <v>15947041.17211079</v>
      </c>
    </row>
    <row r="83" spans="2:31" x14ac:dyDescent="0.2">
      <c r="B83" s="2" t="s">
        <v>37</v>
      </c>
      <c r="C83" s="2" t="s">
        <v>460</v>
      </c>
      <c r="D83" s="2" t="s">
        <v>438</v>
      </c>
      <c r="E83" s="2" t="s">
        <v>421</v>
      </c>
      <c r="F83" s="150">
        <v>93087009.172110781</v>
      </c>
      <c r="G83" s="150">
        <v>89214678.172110781</v>
      </c>
      <c r="H83" s="150">
        <v>85340723.172110781</v>
      </c>
      <c r="I83" s="150">
        <v>81479415.172110781</v>
      </c>
      <c r="J83" s="150">
        <v>77624916.172110796</v>
      </c>
      <c r="K83" s="150">
        <v>73778515.172110796</v>
      </c>
      <c r="L83" s="150">
        <v>69936732.172110796</v>
      </c>
      <c r="M83" s="150">
        <v>66106216.172110803</v>
      </c>
      <c r="N83" s="150">
        <v>62293654.172110803</v>
      </c>
      <c r="O83" s="150">
        <v>58508940.172110803</v>
      </c>
      <c r="P83" s="150">
        <v>54762615.172110803</v>
      </c>
      <c r="Q83" s="150">
        <v>51069780.172110803</v>
      </c>
      <c r="R83" s="150">
        <v>47447548.172110803</v>
      </c>
      <c r="S83" s="150">
        <v>43914328.172110803</v>
      </c>
      <c r="T83" s="150">
        <v>40490096.172110803</v>
      </c>
      <c r="U83" s="150">
        <v>37198438.172110803</v>
      </c>
      <c r="V83" s="150">
        <v>34064464.172110789</v>
      </c>
      <c r="W83" s="150">
        <v>31110799.172110789</v>
      </c>
      <c r="X83" s="150">
        <v>28361886.172110789</v>
      </c>
      <c r="Y83" s="150">
        <v>25837748.172110789</v>
      </c>
      <c r="Z83" s="150">
        <v>23554536.172110789</v>
      </c>
      <c r="AA83" s="150">
        <v>21525008.172110789</v>
      </c>
      <c r="AB83" s="150">
        <v>19753473.172110789</v>
      </c>
      <c r="AC83" s="150">
        <v>18240863.172110789</v>
      </c>
      <c r="AD83" s="150">
        <v>16977649.172110789</v>
      </c>
      <c r="AE83" s="150">
        <v>15947041.17211079</v>
      </c>
    </row>
    <row r="84" spans="2:31" x14ac:dyDescent="0.2">
      <c r="B84" s="2" t="s">
        <v>37</v>
      </c>
      <c r="C84" s="2" t="s">
        <v>460</v>
      </c>
      <c r="D84" s="2" t="s">
        <v>439</v>
      </c>
      <c r="E84" s="2" t="s">
        <v>420</v>
      </c>
      <c r="F84" s="150">
        <v>90621</v>
      </c>
      <c r="G84" s="150">
        <v>152717</v>
      </c>
      <c r="H84" s="150">
        <v>250640</v>
      </c>
      <c r="I84" s="150">
        <v>368640</v>
      </c>
      <c r="J84" s="150">
        <v>514206</v>
      </c>
      <c r="K84" s="150">
        <v>682706</v>
      </c>
      <c r="L84" s="150">
        <v>868305</v>
      </c>
      <c r="M84" s="150">
        <v>1070562</v>
      </c>
      <c r="N84" s="150">
        <v>1288931</v>
      </c>
      <c r="O84" s="150">
        <v>1523127</v>
      </c>
      <c r="P84" s="150">
        <v>1772917</v>
      </c>
      <c r="Q84" s="150">
        <v>2037938</v>
      </c>
      <c r="R84" s="150">
        <v>2317775</v>
      </c>
      <c r="S84" s="150">
        <v>2612287</v>
      </c>
      <c r="T84" s="150">
        <v>2920352</v>
      </c>
      <c r="U84" s="150">
        <v>3241639</v>
      </c>
      <c r="V84" s="150">
        <v>3575262</v>
      </c>
      <c r="W84" s="150">
        <v>3920147</v>
      </c>
      <c r="X84" s="150">
        <v>4275400</v>
      </c>
      <c r="Y84" s="150">
        <v>4639763</v>
      </c>
      <c r="Z84" s="150">
        <v>5011644</v>
      </c>
      <c r="AA84" s="150">
        <v>5389771</v>
      </c>
      <c r="AB84" s="150">
        <v>5772788</v>
      </c>
      <c r="AC84" s="150">
        <v>6159263</v>
      </c>
      <c r="AD84" s="150">
        <v>6548217</v>
      </c>
      <c r="AE84" s="150">
        <v>6941331</v>
      </c>
    </row>
    <row r="85" spans="2:31" x14ac:dyDescent="0.2">
      <c r="B85" s="2" t="s">
        <v>37</v>
      </c>
      <c r="C85" s="2" t="s">
        <v>460</v>
      </c>
      <c r="D85" s="2" t="s">
        <v>440</v>
      </c>
      <c r="E85" s="2" t="s">
        <v>423</v>
      </c>
      <c r="F85" s="150">
        <v>5686200.5629819948</v>
      </c>
      <c r="G85" s="150">
        <v>5687217.5629819948</v>
      </c>
      <c r="H85" s="150">
        <v>5688232.5629819948</v>
      </c>
      <c r="I85" s="150">
        <v>5689249.5629819948</v>
      </c>
      <c r="J85" s="150">
        <v>5690263.5629819958</v>
      </c>
      <c r="K85" s="150">
        <v>5691277.5629819948</v>
      </c>
      <c r="L85" s="150">
        <v>5692298.5629819948</v>
      </c>
      <c r="M85" s="150">
        <v>5693321.5629819948</v>
      </c>
      <c r="N85" s="150">
        <v>5694341.5629819948</v>
      </c>
      <c r="O85" s="150">
        <v>5695370.5629819948</v>
      </c>
      <c r="P85" s="150">
        <v>5696393.5629819948</v>
      </c>
      <c r="Q85" s="150">
        <v>5697419.5629819948</v>
      </c>
      <c r="R85" s="150">
        <v>5698442.5629819948</v>
      </c>
      <c r="S85" s="150">
        <v>5699472.5629819948</v>
      </c>
      <c r="T85" s="150">
        <v>5700492.5629819948</v>
      </c>
      <c r="U85" s="150">
        <v>5701513.5629819948</v>
      </c>
      <c r="V85" s="150">
        <v>5702535.5629819948</v>
      </c>
      <c r="W85" s="150">
        <v>5703555.5629819948</v>
      </c>
      <c r="X85" s="150">
        <v>5704578.5629819948</v>
      </c>
      <c r="Y85" s="150">
        <v>5705606.5629819948</v>
      </c>
      <c r="Z85" s="150">
        <v>5706628.5629819948</v>
      </c>
      <c r="AA85" s="150">
        <v>5707656.5629819948</v>
      </c>
      <c r="AB85" s="150">
        <v>5708673.5629819948</v>
      </c>
      <c r="AC85" s="150">
        <v>5709691.5629819948</v>
      </c>
      <c r="AD85" s="150">
        <v>5710715.5629819948</v>
      </c>
      <c r="AE85" s="150">
        <v>5711739.5629819948</v>
      </c>
    </row>
    <row r="86" spans="2:31" x14ac:dyDescent="0.2">
      <c r="B86" s="2"/>
      <c r="C86" s="2"/>
      <c r="D86" s="2"/>
      <c r="E86" s="2"/>
      <c r="F86" s="150"/>
      <c r="G86" s="150"/>
      <c r="H86" s="150"/>
      <c r="I86" s="150"/>
      <c r="J86" s="150"/>
      <c r="K86" s="150"/>
      <c r="L86" s="150"/>
      <c r="M86" s="150"/>
      <c r="N86" s="150"/>
      <c r="O86" s="150"/>
      <c r="P86" s="150"/>
      <c r="Q86" s="150"/>
      <c r="R86" s="150"/>
      <c r="S86" s="150"/>
      <c r="T86" s="150"/>
      <c r="U86" s="150"/>
      <c r="V86" s="150"/>
      <c r="W86" s="150"/>
      <c r="X86" s="150"/>
      <c r="Y86" s="150"/>
      <c r="Z86" s="150"/>
      <c r="AA86" s="150"/>
      <c r="AB86" s="150"/>
      <c r="AC86" s="150"/>
      <c r="AD86" s="150"/>
      <c r="AE86" s="150"/>
    </row>
    <row r="87" spans="2:31" x14ac:dyDescent="0.2">
      <c r="B87" s="2" t="s">
        <v>41</v>
      </c>
      <c r="C87" s="2" t="s">
        <v>460</v>
      </c>
      <c r="D87" s="2" t="s">
        <v>425</v>
      </c>
      <c r="E87" s="2" t="s">
        <v>420</v>
      </c>
      <c r="F87" s="150">
        <v>2337244.0518462388</v>
      </c>
      <c r="G87" s="150">
        <v>2519664.0518462388</v>
      </c>
      <c r="H87" s="150">
        <v>2804808.0518462388</v>
      </c>
      <c r="I87" s="150">
        <v>4062844.0518462388</v>
      </c>
      <c r="J87" s="150">
        <v>6290859.0518462388</v>
      </c>
      <c r="K87" s="150">
        <v>9486136.0518462397</v>
      </c>
      <c r="L87" s="150">
        <v>13652279.05184624</v>
      </c>
      <c r="M87" s="150">
        <v>18789636.05184624</v>
      </c>
      <c r="N87" s="150">
        <v>24897738.05184624</v>
      </c>
      <c r="O87" s="150">
        <v>31976468.05184624</v>
      </c>
      <c r="P87" s="150">
        <v>40023441.051846243</v>
      </c>
      <c r="Q87" s="150">
        <v>48063903.051846243</v>
      </c>
      <c r="R87" s="150">
        <v>56092242.051846243</v>
      </c>
      <c r="S87" s="150">
        <v>64101015.051846243</v>
      </c>
      <c r="T87" s="150">
        <v>72080882.051846236</v>
      </c>
      <c r="U87" s="150">
        <v>80020003.051846251</v>
      </c>
      <c r="V87" s="150">
        <v>87904573.051846251</v>
      </c>
      <c r="W87" s="150">
        <v>95715258.051846236</v>
      </c>
      <c r="X87" s="150">
        <v>103429869.05184621</v>
      </c>
      <c r="Y87" s="150">
        <v>111021294.05184621</v>
      </c>
      <c r="Z87" s="150">
        <v>118459264.05184621</v>
      </c>
      <c r="AA87" s="150">
        <v>125708701.05184621</v>
      </c>
      <c r="AB87" s="150">
        <v>132729777.05184621</v>
      </c>
      <c r="AC87" s="150">
        <v>139480702.05184621</v>
      </c>
      <c r="AD87" s="150">
        <v>145917097.05184621</v>
      </c>
      <c r="AE87" s="150">
        <v>151995789.05184621</v>
      </c>
    </row>
    <row r="88" spans="2:31" x14ac:dyDescent="0.2">
      <c r="B88" s="2" t="s">
        <v>41</v>
      </c>
      <c r="C88" s="2" t="s">
        <v>460</v>
      </c>
      <c r="D88" s="2" t="s">
        <v>426</v>
      </c>
      <c r="E88" s="2" t="s">
        <v>420</v>
      </c>
      <c r="F88" s="150">
        <v>17803</v>
      </c>
      <c r="G88" s="150">
        <v>30734</v>
      </c>
      <c r="H88" s="150">
        <v>51131</v>
      </c>
      <c r="I88" s="150">
        <v>142133</v>
      </c>
      <c r="J88" s="150">
        <v>303888</v>
      </c>
      <c r="K88" s="150">
        <v>536538</v>
      </c>
      <c r="L88" s="150">
        <v>840222</v>
      </c>
      <c r="M88" s="150">
        <v>1215074</v>
      </c>
      <c r="N88" s="150">
        <v>1661163</v>
      </c>
      <c r="O88" s="150">
        <v>2178595</v>
      </c>
      <c r="P88" s="150">
        <v>2767350</v>
      </c>
      <c r="Q88" s="150">
        <v>3356223</v>
      </c>
      <c r="R88" s="150">
        <v>3944881</v>
      </c>
      <c r="S88" s="150">
        <v>4532826</v>
      </c>
      <c r="T88" s="150">
        <v>5119422</v>
      </c>
      <c r="U88" s="150">
        <v>5703790</v>
      </c>
      <c r="V88" s="150">
        <v>6284908</v>
      </c>
      <c r="W88" s="150">
        <v>6861322</v>
      </c>
      <c r="X88" s="150">
        <v>7431339</v>
      </c>
      <c r="Y88" s="150">
        <v>7992933</v>
      </c>
      <c r="Z88" s="150">
        <v>8543850</v>
      </c>
      <c r="AA88" s="150">
        <v>9081483</v>
      </c>
      <c r="AB88" s="150">
        <v>9602911</v>
      </c>
      <c r="AC88" s="150">
        <v>10105066</v>
      </c>
      <c r="AD88" s="150">
        <v>10584689</v>
      </c>
      <c r="AE88" s="150">
        <v>11038641</v>
      </c>
    </row>
    <row r="89" spans="2:31" x14ac:dyDescent="0.2">
      <c r="B89" s="2" t="s">
        <v>41</v>
      </c>
      <c r="C89" s="2" t="s">
        <v>460</v>
      </c>
      <c r="D89" s="2" t="s">
        <v>427</v>
      </c>
      <c r="E89" s="2" t="s">
        <v>420</v>
      </c>
      <c r="F89" s="150">
        <v>17803</v>
      </c>
      <c r="G89" s="150">
        <v>30734</v>
      </c>
      <c r="H89" s="150">
        <v>51131</v>
      </c>
      <c r="I89" s="150">
        <v>142133</v>
      </c>
      <c r="J89" s="150">
        <v>303888</v>
      </c>
      <c r="K89" s="150">
        <v>536538</v>
      </c>
      <c r="L89" s="150">
        <v>840222</v>
      </c>
      <c r="M89" s="150">
        <v>1215074</v>
      </c>
      <c r="N89" s="150">
        <v>1661163</v>
      </c>
      <c r="O89" s="150">
        <v>2178595</v>
      </c>
      <c r="P89" s="150">
        <v>2767350</v>
      </c>
      <c r="Q89" s="150">
        <v>3356223</v>
      </c>
      <c r="R89" s="150">
        <v>3944881</v>
      </c>
      <c r="S89" s="150">
        <v>4532826</v>
      </c>
      <c r="T89" s="150">
        <v>5119422</v>
      </c>
      <c r="U89" s="150">
        <v>5703790</v>
      </c>
      <c r="V89" s="150">
        <v>6284908</v>
      </c>
      <c r="W89" s="150">
        <v>6861322</v>
      </c>
      <c r="X89" s="150">
        <v>7431339</v>
      </c>
      <c r="Y89" s="150">
        <v>7992933</v>
      </c>
      <c r="Z89" s="150">
        <v>8543850</v>
      </c>
      <c r="AA89" s="150">
        <v>9081483</v>
      </c>
      <c r="AB89" s="150">
        <v>9602911</v>
      </c>
      <c r="AC89" s="150">
        <v>10105066</v>
      </c>
      <c r="AD89" s="150">
        <v>10584689</v>
      </c>
      <c r="AE89" s="150">
        <v>11038641</v>
      </c>
    </row>
    <row r="90" spans="2:31" x14ac:dyDescent="0.2">
      <c r="B90" s="2" t="s">
        <v>41</v>
      </c>
      <c r="C90" s="2" t="s">
        <v>460</v>
      </c>
      <c r="D90" s="2" t="s">
        <v>428</v>
      </c>
      <c r="E90" s="2" t="s">
        <v>243</v>
      </c>
      <c r="F90" s="150">
        <v>16462463.274224071</v>
      </c>
      <c r="G90" s="150">
        <v>16075552.274224071</v>
      </c>
      <c r="H90" s="150">
        <v>15656893.274224071</v>
      </c>
      <c r="I90" s="150">
        <v>15194726.274224071</v>
      </c>
      <c r="J90" s="150">
        <v>14690207.274224071</v>
      </c>
      <c r="K90" s="150">
        <v>14144462.274224071</v>
      </c>
      <c r="L90" s="150">
        <v>13558790.274224071</v>
      </c>
      <c r="M90" s="150">
        <v>12934715.274224071</v>
      </c>
      <c r="N90" s="150">
        <v>12273841.274224071</v>
      </c>
      <c r="O90" s="150">
        <v>11578043.274224071</v>
      </c>
      <c r="P90" s="150">
        <v>10849390.274224071</v>
      </c>
      <c r="Q90" s="150">
        <v>10125524.274224071</v>
      </c>
      <c r="R90" s="150">
        <v>9408281.2742240671</v>
      </c>
      <c r="S90" s="150">
        <v>8699765.2742240671</v>
      </c>
      <c r="T90" s="150">
        <v>8002362.2742240671</v>
      </c>
      <c r="U90" s="150">
        <v>7318892.2742240671</v>
      </c>
      <c r="V90" s="150">
        <v>6652495.2742240671</v>
      </c>
      <c r="W90" s="150">
        <v>6006511.274224068</v>
      </c>
      <c r="X90" s="150">
        <v>5384480.2742240671</v>
      </c>
      <c r="Y90" s="150">
        <v>4789899.2742240671</v>
      </c>
      <c r="Z90" s="150">
        <v>4226094.274224068</v>
      </c>
      <c r="AA90" s="150">
        <v>3696226.2742240671</v>
      </c>
      <c r="AB90" s="150">
        <v>3202944.274224068</v>
      </c>
      <c r="AC90" s="150">
        <v>2748497.274224068</v>
      </c>
      <c r="AD90" s="150">
        <v>2334353.274224068</v>
      </c>
      <c r="AE90" s="150">
        <v>1961153.274224068</v>
      </c>
    </row>
    <row r="91" spans="2:31" x14ac:dyDescent="0.2">
      <c r="B91" s="2" t="s">
        <v>41</v>
      </c>
      <c r="C91" s="2" t="s">
        <v>460</v>
      </c>
      <c r="D91" s="2" t="s">
        <v>429</v>
      </c>
      <c r="E91" s="2" t="s">
        <v>243</v>
      </c>
      <c r="F91" s="150">
        <v>16462463.274224071</v>
      </c>
      <c r="G91" s="150">
        <v>16075552.274224071</v>
      </c>
      <c r="H91" s="150">
        <v>15656893.274224071</v>
      </c>
      <c r="I91" s="150">
        <v>15194726.274224071</v>
      </c>
      <c r="J91" s="150">
        <v>14690207.274224071</v>
      </c>
      <c r="K91" s="150">
        <v>14144462.274224071</v>
      </c>
      <c r="L91" s="150">
        <v>13558790.274224071</v>
      </c>
      <c r="M91" s="150">
        <v>12934715.274224071</v>
      </c>
      <c r="N91" s="150">
        <v>12273841.274224071</v>
      </c>
      <c r="O91" s="150">
        <v>11578043.274224071</v>
      </c>
      <c r="P91" s="150">
        <v>10849390.274224071</v>
      </c>
      <c r="Q91" s="150">
        <v>10125524.274224071</v>
      </c>
      <c r="R91" s="150">
        <v>9408281.2742240671</v>
      </c>
      <c r="S91" s="150">
        <v>8699765.2742240671</v>
      </c>
      <c r="T91" s="150">
        <v>8002362.2742240671</v>
      </c>
      <c r="U91" s="150">
        <v>7318892.2742240671</v>
      </c>
      <c r="V91" s="150">
        <v>6652495.2742240671</v>
      </c>
      <c r="W91" s="150">
        <v>6006511.274224068</v>
      </c>
      <c r="X91" s="150">
        <v>5384480.2742240671</v>
      </c>
      <c r="Y91" s="150">
        <v>4789899.2742240671</v>
      </c>
      <c r="Z91" s="150">
        <v>4226094.274224068</v>
      </c>
      <c r="AA91" s="150">
        <v>3696226.2742240671</v>
      </c>
      <c r="AB91" s="150">
        <v>3202944.274224068</v>
      </c>
      <c r="AC91" s="150">
        <v>2748497.274224068</v>
      </c>
      <c r="AD91" s="150">
        <v>2334353.274224068</v>
      </c>
      <c r="AE91" s="150">
        <v>1961153.274224068</v>
      </c>
    </row>
    <row r="92" spans="2:31" x14ac:dyDescent="0.2">
      <c r="B92" s="2" t="s">
        <v>41</v>
      </c>
      <c r="C92" s="2" t="s">
        <v>460</v>
      </c>
      <c r="D92" s="2" t="s">
        <v>266</v>
      </c>
      <c r="E92" s="2" t="s">
        <v>423</v>
      </c>
      <c r="F92" s="150">
        <v>21005300.91083464</v>
      </c>
      <c r="G92" s="150">
        <v>21053612.910834629</v>
      </c>
      <c r="H92" s="150">
        <v>21102036.910834629</v>
      </c>
      <c r="I92" s="150">
        <v>21069643.91083464</v>
      </c>
      <c r="J92" s="150">
        <v>20956061.91083464</v>
      </c>
      <c r="K92" s="150">
        <v>20760914.91083464</v>
      </c>
      <c r="L92" s="150">
        <v>20483833.91083464</v>
      </c>
      <c r="M92" s="150">
        <v>20124436.91083464</v>
      </c>
      <c r="N92" s="150">
        <v>19682431.91083464</v>
      </c>
      <c r="O92" s="150">
        <v>19157442.91083464</v>
      </c>
      <c r="P92" s="150">
        <v>18549247.91083464</v>
      </c>
      <c r="Q92" s="150">
        <v>17940057.910834629</v>
      </c>
      <c r="R92" s="150">
        <v>17330197.910834629</v>
      </c>
      <c r="S92" s="150">
        <v>16720152.910834629</v>
      </c>
      <c r="T92" s="150">
        <v>16110574.910834629</v>
      </c>
      <c r="U92" s="150">
        <v>15502353.910834629</v>
      </c>
      <c r="V92" s="150">
        <v>14896556.910834629</v>
      </c>
      <c r="W92" s="150">
        <v>14294728.910834629</v>
      </c>
      <c r="X92" s="150">
        <v>13698670.910834629</v>
      </c>
      <c r="Y92" s="150">
        <v>13110599.910834629</v>
      </c>
      <c r="Z92" s="150">
        <v>12532975.910834629</v>
      </c>
      <c r="AA92" s="150">
        <v>11968665.910834629</v>
      </c>
      <c r="AB92" s="150">
        <v>11420966.910834629</v>
      </c>
      <c r="AC92" s="150">
        <v>10893338.910834629</v>
      </c>
      <c r="AD92" s="150">
        <v>10389498.910834629</v>
      </c>
      <c r="AE92" s="150">
        <v>9913087.9108346328</v>
      </c>
    </row>
    <row r="93" spans="2:31" x14ac:dyDescent="0.2">
      <c r="B93" s="2" t="s">
        <v>41</v>
      </c>
      <c r="C93" s="2" t="s">
        <v>460</v>
      </c>
      <c r="D93" s="2" t="s">
        <v>433</v>
      </c>
      <c r="E93" s="2" t="s">
        <v>243</v>
      </c>
      <c r="F93" s="150">
        <v>1370629</v>
      </c>
      <c r="G93" s="150">
        <v>1781611</v>
      </c>
      <c r="H93" s="150">
        <v>2155579</v>
      </c>
      <c r="I93" s="150">
        <v>2490273</v>
      </c>
      <c r="J93" s="150">
        <v>2783116</v>
      </c>
      <c r="K93" s="150">
        <v>3031780</v>
      </c>
      <c r="L93" s="150">
        <v>3233594</v>
      </c>
      <c r="M93" s="150">
        <v>3385640</v>
      </c>
      <c r="N93" s="150">
        <v>3485037</v>
      </c>
      <c r="O93" s="150">
        <v>3528555</v>
      </c>
      <c r="P93" s="150">
        <v>3512941</v>
      </c>
      <c r="Q93" s="150">
        <v>3491112</v>
      </c>
      <c r="R93" s="150">
        <v>3461409</v>
      </c>
      <c r="S93" s="150">
        <v>3422160</v>
      </c>
      <c r="T93" s="150">
        <v>3371677</v>
      </c>
      <c r="U93" s="150">
        <v>3308054</v>
      </c>
      <c r="V93" s="150">
        <v>3229367</v>
      </c>
      <c r="W93" s="150">
        <v>3134254</v>
      </c>
      <c r="X93" s="150">
        <v>3021320</v>
      </c>
      <c r="Y93" s="150">
        <v>2889999</v>
      </c>
      <c r="Z93" s="150">
        <v>2740374</v>
      </c>
      <c r="AA93" s="150">
        <v>2573099</v>
      </c>
      <c r="AB93" s="150">
        <v>2389967</v>
      </c>
      <c r="AC93" s="150">
        <v>2193257</v>
      </c>
      <c r="AD93" s="150">
        <v>1986481</v>
      </c>
      <c r="AE93" s="150">
        <v>1773797</v>
      </c>
    </row>
    <row r="94" spans="2:31" x14ac:dyDescent="0.2">
      <c r="B94" s="2" t="s">
        <v>41</v>
      </c>
      <c r="C94" s="2" t="s">
        <v>460</v>
      </c>
      <c r="D94" s="2" t="s">
        <v>435</v>
      </c>
      <c r="E94" s="2" t="s">
        <v>421</v>
      </c>
      <c r="F94" s="150">
        <v>11956586</v>
      </c>
      <c r="G94" s="150">
        <v>16031248</v>
      </c>
      <c r="H94" s="150">
        <v>20091800</v>
      </c>
      <c r="I94" s="150">
        <v>23707094</v>
      </c>
      <c r="J94" s="150">
        <v>26855355</v>
      </c>
      <c r="K94" s="150">
        <v>29517107</v>
      </c>
      <c r="L94" s="150">
        <v>31669679</v>
      </c>
      <c r="M94" s="150">
        <v>33288314</v>
      </c>
      <c r="N94" s="150">
        <v>34348503</v>
      </c>
      <c r="O94" s="150">
        <v>34822043</v>
      </c>
      <c r="P94" s="150">
        <v>34680768</v>
      </c>
      <c r="Q94" s="150">
        <v>34481754</v>
      </c>
      <c r="R94" s="150">
        <v>34209419</v>
      </c>
      <c r="S94" s="150">
        <v>33847683</v>
      </c>
      <c r="T94" s="150">
        <v>33380095</v>
      </c>
      <c r="U94" s="150">
        <v>32787775</v>
      </c>
      <c r="V94" s="150">
        <v>32051385</v>
      </c>
      <c r="W94" s="150">
        <v>31157029</v>
      </c>
      <c r="X94" s="150">
        <v>30090364</v>
      </c>
      <c r="Y94" s="150">
        <v>28844116</v>
      </c>
      <c r="Z94" s="150">
        <v>27416619</v>
      </c>
      <c r="AA94" s="150">
        <v>25812113</v>
      </c>
      <c r="AB94" s="150">
        <v>24045924</v>
      </c>
      <c r="AC94" s="150">
        <v>22138204</v>
      </c>
      <c r="AD94" s="150">
        <v>20121260</v>
      </c>
      <c r="AE94" s="150">
        <v>18033965</v>
      </c>
    </row>
    <row r="95" spans="2:31" x14ac:dyDescent="0.2">
      <c r="B95" s="2" t="s">
        <v>41</v>
      </c>
      <c r="C95" s="2" t="s">
        <v>460</v>
      </c>
      <c r="D95" s="2" t="s">
        <v>436</v>
      </c>
      <c r="E95" s="2" t="s">
        <v>421</v>
      </c>
      <c r="F95" s="150">
        <v>11956586</v>
      </c>
      <c r="G95" s="150">
        <v>16031248</v>
      </c>
      <c r="H95" s="150">
        <v>20091800</v>
      </c>
      <c r="I95" s="150">
        <v>23707094</v>
      </c>
      <c r="J95" s="150">
        <v>26855355</v>
      </c>
      <c r="K95" s="150">
        <v>29517107</v>
      </c>
      <c r="L95" s="150">
        <v>31669679</v>
      </c>
      <c r="M95" s="150">
        <v>33288314</v>
      </c>
      <c r="N95" s="150">
        <v>34348503</v>
      </c>
      <c r="O95" s="150">
        <v>34822043</v>
      </c>
      <c r="P95" s="150">
        <v>34680768</v>
      </c>
      <c r="Q95" s="150">
        <v>34481754</v>
      </c>
      <c r="R95" s="150">
        <v>34209419</v>
      </c>
      <c r="S95" s="150">
        <v>33847683</v>
      </c>
      <c r="T95" s="150">
        <v>33380095</v>
      </c>
      <c r="U95" s="150">
        <v>32787775</v>
      </c>
      <c r="V95" s="150">
        <v>32051385</v>
      </c>
      <c r="W95" s="150">
        <v>31157029</v>
      </c>
      <c r="X95" s="150">
        <v>30090364</v>
      </c>
      <c r="Y95" s="150">
        <v>28844116</v>
      </c>
      <c r="Z95" s="150">
        <v>27416619</v>
      </c>
      <c r="AA95" s="150">
        <v>25812113</v>
      </c>
      <c r="AB95" s="150">
        <v>24045924</v>
      </c>
      <c r="AC95" s="150">
        <v>22138204</v>
      </c>
      <c r="AD95" s="150">
        <v>20121260</v>
      </c>
      <c r="AE95" s="150">
        <v>18033965</v>
      </c>
    </row>
    <row r="96" spans="2:31" x14ac:dyDescent="0.2">
      <c r="B96" s="2" t="s">
        <v>41</v>
      </c>
      <c r="C96" s="2" t="s">
        <v>460</v>
      </c>
      <c r="D96" s="2" t="s">
        <v>422</v>
      </c>
      <c r="E96" s="2" t="s">
        <v>422</v>
      </c>
      <c r="F96" s="150">
        <v>5689498.6331455074</v>
      </c>
      <c r="G96" s="150">
        <v>5630920.6331455074</v>
      </c>
      <c r="H96" s="150">
        <v>5555577.6331455074</v>
      </c>
      <c r="I96" s="150">
        <v>5459167.6331455056</v>
      </c>
      <c r="J96" s="150">
        <v>5341628.6331455074</v>
      </c>
      <c r="K96" s="150">
        <v>5202931.6331455074</v>
      </c>
      <c r="L96" s="150">
        <v>5043042.6331455074</v>
      </c>
      <c r="M96" s="150">
        <v>4861975.6331455074</v>
      </c>
      <c r="N96" s="150">
        <v>4659765.6331455074</v>
      </c>
      <c r="O96" s="150">
        <v>4436491.6331455074</v>
      </c>
      <c r="P96" s="150">
        <v>4192284.633145507</v>
      </c>
      <c r="Q96" s="150">
        <v>3948545.633145507</v>
      </c>
      <c r="R96" s="150">
        <v>3705625.633145507</v>
      </c>
      <c r="S96" s="150">
        <v>3463937.633145507</v>
      </c>
      <c r="T96" s="150">
        <v>3224009.633145507</v>
      </c>
      <c r="U96" s="150">
        <v>2986445.633145507</v>
      </c>
      <c r="V96" s="150">
        <v>2751992.633145507</v>
      </c>
      <c r="W96" s="150">
        <v>2521523.633145507</v>
      </c>
      <c r="X96" s="150">
        <v>2295990.633145507</v>
      </c>
      <c r="Y96" s="150">
        <v>2076479.633145507</v>
      </c>
      <c r="Z96" s="150">
        <v>1864106.633145507</v>
      </c>
      <c r="AA96" s="150">
        <v>1660037.633145507</v>
      </c>
      <c r="AB96" s="150">
        <v>1465458.633145507</v>
      </c>
      <c r="AC96" s="150">
        <v>1281510.633145507</v>
      </c>
      <c r="AD96" s="150">
        <v>1109254.633145507</v>
      </c>
      <c r="AE96" s="150">
        <v>949617.63314550719</v>
      </c>
    </row>
    <row r="97" spans="2:31" x14ac:dyDescent="0.2">
      <c r="B97" s="2" t="s">
        <v>41</v>
      </c>
      <c r="C97" s="2" t="s">
        <v>460</v>
      </c>
      <c r="D97" s="2" t="s">
        <v>437</v>
      </c>
      <c r="E97" s="2" t="s">
        <v>421</v>
      </c>
      <c r="F97" s="150">
        <v>93087008.172110781</v>
      </c>
      <c r="G97" s="150">
        <v>89214677.172110781</v>
      </c>
      <c r="H97" s="150">
        <v>85340723.172110781</v>
      </c>
      <c r="I97" s="150">
        <v>81335550.172110781</v>
      </c>
      <c r="J97" s="150">
        <v>77219852.172110796</v>
      </c>
      <c r="K97" s="150">
        <v>73011927.172110796</v>
      </c>
      <c r="L97" s="150">
        <v>68733296.172110796</v>
      </c>
      <c r="M97" s="150">
        <v>64407546.172110803</v>
      </c>
      <c r="N97" s="150">
        <v>60058466.172110803</v>
      </c>
      <c r="O97" s="150">
        <v>55713029.172110803</v>
      </c>
      <c r="P97" s="150">
        <v>51399199.172110803</v>
      </c>
      <c r="Q97" s="150">
        <v>47140865.172110803</v>
      </c>
      <c r="R97" s="150">
        <v>42955601.172110803</v>
      </c>
      <c r="S97" s="150">
        <v>38862522.172110803</v>
      </c>
      <c r="T97" s="150">
        <v>34882297.172110803</v>
      </c>
      <c r="U97" s="150">
        <v>31039658.1721108</v>
      </c>
      <c r="V97" s="150">
        <v>27360985.172110789</v>
      </c>
      <c r="W97" s="150">
        <v>23870598.172110789</v>
      </c>
      <c r="X97" s="150">
        <v>20595039.172110789</v>
      </c>
      <c r="Y97" s="150">
        <v>17556650.172110789</v>
      </c>
      <c r="Z97" s="150">
        <v>14774058.17211079</v>
      </c>
      <c r="AA97" s="150">
        <v>12262973.17211079</v>
      </c>
      <c r="AB97" s="150">
        <v>10030990.17211079</v>
      </c>
      <c r="AC97" s="150">
        <v>8082265.1721107922</v>
      </c>
      <c r="AD97" s="150">
        <v>6410657.1721107922</v>
      </c>
      <c r="AE97" s="150">
        <v>5003122.1721107922</v>
      </c>
    </row>
    <row r="98" spans="2:31" x14ac:dyDescent="0.2">
      <c r="B98" s="2" t="s">
        <v>41</v>
      </c>
      <c r="C98" s="2" t="s">
        <v>460</v>
      </c>
      <c r="D98" s="2" t="s">
        <v>438</v>
      </c>
      <c r="E98" s="2" t="s">
        <v>421</v>
      </c>
      <c r="F98" s="150">
        <v>93087008.172110781</v>
      </c>
      <c r="G98" s="150">
        <v>89214677.172110781</v>
      </c>
      <c r="H98" s="150">
        <v>85340723.172110781</v>
      </c>
      <c r="I98" s="150">
        <v>81335550.172110781</v>
      </c>
      <c r="J98" s="150">
        <v>77219852.172110796</v>
      </c>
      <c r="K98" s="150">
        <v>73011927.172110796</v>
      </c>
      <c r="L98" s="150">
        <v>68733296.172110796</v>
      </c>
      <c r="M98" s="150">
        <v>64407546.172110803</v>
      </c>
      <c r="N98" s="150">
        <v>60058466.172110803</v>
      </c>
      <c r="O98" s="150">
        <v>55713029.172110803</v>
      </c>
      <c r="P98" s="150">
        <v>51399199.172110803</v>
      </c>
      <c r="Q98" s="150">
        <v>47140865.172110803</v>
      </c>
      <c r="R98" s="150">
        <v>42955601.172110803</v>
      </c>
      <c r="S98" s="150">
        <v>38862522.172110803</v>
      </c>
      <c r="T98" s="150">
        <v>34882297.172110803</v>
      </c>
      <c r="U98" s="150">
        <v>31039658.1721108</v>
      </c>
      <c r="V98" s="150">
        <v>27360985.172110789</v>
      </c>
      <c r="W98" s="150">
        <v>23870598.172110789</v>
      </c>
      <c r="X98" s="150">
        <v>20595039.172110789</v>
      </c>
      <c r="Y98" s="150">
        <v>17556650.172110789</v>
      </c>
      <c r="Z98" s="150">
        <v>14774058.17211079</v>
      </c>
      <c r="AA98" s="150">
        <v>12262973.17211079</v>
      </c>
      <c r="AB98" s="150">
        <v>10030990.17211079</v>
      </c>
      <c r="AC98" s="150">
        <v>8082265.1721107922</v>
      </c>
      <c r="AD98" s="150">
        <v>6410657.1721107922</v>
      </c>
      <c r="AE98" s="150">
        <v>5003122.1721107922</v>
      </c>
    </row>
    <row r="99" spans="2:31" x14ac:dyDescent="0.2">
      <c r="B99" s="2" t="s">
        <v>41</v>
      </c>
      <c r="C99" s="2" t="s">
        <v>460</v>
      </c>
      <c r="D99" s="2" t="s">
        <v>439</v>
      </c>
      <c r="E99" s="2" t="s">
        <v>420</v>
      </c>
      <c r="F99" s="150">
        <v>71425</v>
      </c>
      <c r="G99" s="150">
        <v>124957</v>
      </c>
      <c r="H99" s="150">
        <v>210126</v>
      </c>
      <c r="I99" s="150">
        <v>593308</v>
      </c>
      <c r="J99" s="150">
        <v>1280005</v>
      </c>
      <c r="K99" s="150">
        <v>2275468</v>
      </c>
      <c r="L99" s="150">
        <v>3578618</v>
      </c>
      <c r="M99" s="150">
        <v>5191423</v>
      </c>
      <c r="N99" s="150">
        <v>7115584</v>
      </c>
      <c r="O99" s="150">
        <v>9353235</v>
      </c>
      <c r="P99" s="150">
        <v>11906405</v>
      </c>
      <c r="Q99" s="150">
        <v>14468031</v>
      </c>
      <c r="R99" s="150">
        <v>17037638</v>
      </c>
      <c r="S99" s="150">
        <v>19613976</v>
      </c>
      <c r="T99" s="150">
        <v>22194733</v>
      </c>
      <c r="U99" s="150">
        <v>24776236</v>
      </c>
      <c r="V99" s="150">
        <v>27353679</v>
      </c>
      <c r="W99" s="150">
        <v>29920162</v>
      </c>
      <c r="X99" s="150">
        <v>32467746</v>
      </c>
      <c r="Y99" s="150">
        <v>34986915</v>
      </c>
      <c r="Z99" s="150">
        <v>37467298</v>
      </c>
      <c r="AA99" s="150">
        <v>39897224</v>
      </c>
      <c r="AB99" s="150">
        <v>42263744</v>
      </c>
      <c r="AC99" s="150">
        <v>44553503</v>
      </c>
      <c r="AD99" s="150">
        <v>46752472</v>
      </c>
      <c r="AE99" s="150">
        <v>48847105</v>
      </c>
    </row>
    <row r="100" spans="2:31" x14ac:dyDescent="0.2">
      <c r="B100" s="2" t="s">
        <v>41</v>
      </c>
      <c r="C100" s="2" t="s">
        <v>460</v>
      </c>
      <c r="D100" s="2" t="s">
        <v>440</v>
      </c>
      <c r="E100" s="2" t="s">
        <v>423</v>
      </c>
      <c r="F100" s="150">
        <v>5686200.5629819948</v>
      </c>
      <c r="G100" s="150">
        <v>5687217.5629819948</v>
      </c>
      <c r="H100" s="150">
        <v>5688232.5629819948</v>
      </c>
      <c r="I100" s="150">
        <v>5658931.5629819948</v>
      </c>
      <c r="J100" s="150">
        <v>5599297.5629819958</v>
      </c>
      <c r="K100" s="150">
        <v>5509321.5629819948</v>
      </c>
      <c r="L100" s="150">
        <v>5389001.5629819948</v>
      </c>
      <c r="M100" s="150">
        <v>5238321.5629819948</v>
      </c>
      <c r="N100" s="150">
        <v>5057302.5629819948</v>
      </c>
      <c r="O100" s="150">
        <v>4845935.5629819948</v>
      </c>
      <c r="P100" s="150">
        <v>4604273.5629819948</v>
      </c>
      <c r="Q100" s="150">
        <v>4362722.5629819948</v>
      </c>
      <c r="R100" s="150">
        <v>4121401.5629819948</v>
      </c>
      <c r="S100" s="150">
        <v>3880495.5629819948</v>
      </c>
      <c r="T100" s="150">
        <v>3640238.5629819948</v>
      </c>
      <c r="U100" s="150">
        <v>3400963.5629819948</v>
      </c>
      <c r="V100" s="150">
        <v>3163075.5629819948</v>
      </c>
      <c r="W100" s="150">
        <v>2927137.5629819948</v>
      </c>
      <c r="X100" s="150">
        <v>2693822.5629819948</v>
      </c>
      <c r="Y100" s="150">
        <v>2463951.5629819948</v>
      </c>
      <c r="Z100" s="150">
        <v>2238430.5629819948</v>
      </c>
      <c r="AA100" s="150">
        <v>2018329.5629819951</v>
      </c>
      <c r="AB100" s="150">
        <v>1804844.5629819951</v>
      </c>
      <c r="AC100" s="150">
        <v>1599267.5629819951</v>
      </c>
      <c r="AD100" s="150">
        <v>1402960.5629819951</v>
      </c>
      <c r="AE100" s="150">
        <v>1217265.5629819951</v>
      </c>
    </row>
    <row r="101" spans="2:31" x14ac:dyDescent="0.2">
      <c r="B101" s="2"/>
      <c r="C101" s="2"/>
      <c r="D101" s="2"/>
      <c r="E101" s="2"/>
      <c r="F101" s="150"/>
      <c r="G101" s="150"/>
      <c r="H101" s="150"/>
      <c r="I101" s="150"/>
      <c r="J101" s="150"/>
      <c r="K101" s="150"/>
      <c r="L101" s="150"/>
      <c r="M101" s="150"/>
      <c r="N101" s="150"/>
      <c r="O101" s="150"/>
      <c r="P101" s="150"/>
      <c r="Q101" s="150"/>
      <c r="R101" s="150"/>
      <c r="S101" s="150"/>
      <c r="T101" s="150"/>
      <c r="U101" s="150"/>
      <c r="V101" s="150"/>
      <c r="W101" s="150"/>
      <c r="X101" s="150"/>
      <c r="Y101" s="150"/>
      <c r="Z101" s="150"/>
      <c r="AA101" s="150"/>
      <c r="AB101" s="150"/>
      <c r="AC101" s="150"/>
      <c r="AD101" s="150"/>
      <c r="AE101" s="150"/>
    </row>
    <row r="102" spans="2:31" x14ac:dyDescent="0.2">
      <c r="B102" s="2" t="s">
        <v>43</v>
      </c>
      <c r="C102" s="2" t="s">
        <v>460</v>
      </c>
      <c r="D102" s="2" t="s">
        <v>425</v>
      </c>
      <c r="E102" s="2" t="s">
        <v>420</v>
      </c>
      <c r="F102" s="150">
        <v>2129971.0518462388</v>
      </c>
      <c r="G102" s="150">
        <v>2164903.0518462388</v>
      </c>
      <c r="H102" s="150">
        <v>2217471.0518462388</v>
      </c>
      <c r="I102" s="150">
        <v>2438029.0518462388</v>
      </c>
      <c r="J102" s="150">
        <v>2822021.0518462388</v>
      </c>
      <c r="K102" s="150">
        <v>3365130.0518462388</v>
      </c>
      <c r="L102" s="150">
        <v>4069368.0518462388</v>
      </c>
      <c r="M102" s="150">
        <v>4933610.0518462388</v>
      </c>
      <c r="N102" s="150">
        <v>5956605.0518462388</v>
      </c>
      <c r="O102" s="150">
        <v>7136963.0518462388</v>
      </c>
      <c r="P102" s="150">
        <v>8472518.0518462397</v>
      </c>
      <c r="Q102" s="150">
        <v>9800333.0518462379</v>
      </c>
      <c r="R102" s="150">
        <v>11118663.05184624</v>
      </c>
      <c r="S102" s="150">
        <v>12425560.05184624</v>
      </c>
      <c r="T102" s="150">
        <v>13719079.05184624</v>
      </c>
      <c r="U102" s="150">
        <v>14997187.05184624</v>
      </c>
      <c r="V102" s="150">
        <v>16257868.05184624</v>
      </c>
      <c r="W102" s="150">
        <v>17498410.05184624</v>
      </c>
      <c r="X102" s="150">
        <v>18715697.05184624</v>
      </c>
      <c r="Y102" s="150">
        <v>19905805.05184624</v>
      </c>
      <c r="Z102" s="150">
        <v>21064223.05184624</v>
      </c>
      <c r="AA102" s="150">
        <v>22185470.05184624</v>
      </c>
      <c r="AB102" s="150">
        <v>23263135.05184624</v>
      </c>
      <c r="AC102" s="150">
        <v>24290372.05184624</v>
      </c>
      <c r="AD102" s="150">
        <v>25259773.05184624</v>
      </c>
      <c r="AE102" s="150">
        <v>26164100.05184624</v>
      </c>
    </row>
    <row r="103" spans="2:31" x14ac:dyDescent="0.2">
      <c r="B103" s="2" t="s">
        <v>43</v>
      </c>
      <c r="C103" s="2" t="s">
        <v>460</v>
      </c>
      <c r="D103" s="2" t="s">
        <v>443</v>
      </c>
      <c r="E103" s="2" t="s">
        <v>420</v>
      </c>
      <c r="F103" s="150">
        <v>242900</v>
      </c>
      <c r="G103" s="150">
        <v>416258</v>
      </c>
      <c r="H103" s="150">
        <v>689638</v>
      </c>
      <c r="I103" s="150">
        <v>1909129</v>
      </c>
      <c r="J103" s="150">
        <v>4076666</v>
      </c>
      <c r="K103" s="150">
        <v>7194138</v>
      </c>
      <c r="L103" s="150">
        <v>11263417</v>
      </c>
      <c r="M103" s="150">
        <v>16286234</v>
      </c>
      <c r="N103" s="150">
        <v>22263510</v>
      </c>
      <c r="O103" s="150">
        <v>29196742</v>
      </c>
      <c r="P103" s="150">
        <v>37085667</v>
      </c>
      <c r="Q103" s="150">
        <v>44976049</v>
      </c>
      <c r="R103" s="150">
        <v>52863360</v>
      </c>
      <c r="S103" s="150">
        <v>60741116</v>
      </c>
      <c r="T103" s="150">
        <v>68600641</v>
      </c>
      <c r="U103" s="150">
        <v>76430376</v>
      </c>
      <c r="V103" s="150">
        <v>84216488</v>
      </c>
      <c r="W103" s="150">
        <v>91939441</v>
      </c>
      <c r="X103" s="150">
        <v>99576789</v>
      </c>
      <c r="Y103" s="150">
        <v>107101278</v>
      </c>
      <c r="Z103" s="150">
        <v>114482652</v>
      </c>
      <c r="AA103" s="150">
        <v>121686101</v>
      </c>
      <c r="AB103" s="150">
        <v>128672348</v>
      </c>
      <c r="AC103" s="150">
        <v>135400330</v>
      </c>
      <c r="AD103" s="150">
        <v>141826562</v>
      </c>
      <c r="AE103" s="150">
        <v>147908821</v>
      </c>
    </row>
    <row r="104" spans="2:31" x14ac:dyDescent="0.2">
      <c r="B104" s="2" t="s">
        <v>43</v>
      </c>
      <c r="C104" s="2" t="s">
        <v>460</v>
      </c>
      <c r="D104" s="2" t="s">
        <v>428</v>
      </c>
      <c r="E104" s="2" t="s">
        <v>243</v>
      </c>
      <c r="F104" s="150">
        <v>16462462.274224071</v>
      </c>
      <c r="G104" s="150">
        <v>16075551.274224071</v>
      </c>
      <c r="H104" s="150">
        <v>15656892.274224071</v>
      </c>
      <c r="I104" s="150">
        <v>15194725.274224071</v>
      </c>
      <c r="J104" s="150">
        <v>14690206.274224071</v>
      </c>
      <c r="K104" s="150">
        <v>14144460.274224071</v>
      </c>
      <c r="L104" s="150">
        <v>13558788.274224071</v>
      </c>
      <c r="M104" s="150">
        <v>12934713.274224071</v>
      </c>
      <c r="N104" s="150">
        <v>12273838.274224071</v>
      </c>
      <c r="O104" s="150">
        <v>11578041.274224071</v>
      </c>
      <c r="P104" s="150">
        <v>10849388.274224071</v>
      </c>
      <c r="Q104" s="150">
        <v>10125522.274224071</v>
      </c>
      <c r="R104" s="150">
        <v>9408279.2742240671</v>
      </c>
      <c r="S104" s="150">
        <v>8699763.2742240671</v>
      </c>
      <c r="T104" s="150">
        <v>8002360.2742240671</v>
      </c>
      <c r="U104" s="150">
        <v>7318890.2742240671</v>
      </c>
      <c r="V104" s="150">
        <v>6652493.2742240671</v>
      </c>
      <c r="W104" s="150">
        <v>6006509.274224068</v>
      </c>
      <c r="X104" s="150">
        <v>5384478.2742240671</v>
      </c>
      <c r="Y104" s="150">
        <v>4789897.2742240671</v>
      </c>
      <c r="Z104" s="150">
        <v>4226092.274224068</v>
      </c>
      <c r="AA104" s="150">
        <v>3696225.2742240671</v>
      </c>
      <c r="AB104" s="150">
        <v>3202942.274224068</v>
      </c>
      <c r="AC104" s="150">
        <v>2748495.274224068</v>
      </c>
      <c r="AD104" s="150">
        <v>2334352.274224068</v>
      </c>
      <c r="AE104" s="150">
        <v>1961152.274224068</v>
      </c>
    </row>
    <row r="105" spans="2:31" x14ac:dyDescent="0.2">
      <c r="B105" s="2" t="s">
        <v>43</v>
      </c>
      <c r="C105" s="2" t="s">
        <v>460</v>
      </c>
      <c r="D105" s="2" t="s">
        <v>429</v>
      </c>
      <c r="E105" s="2" t="s">
        <v>243</v>
      </c>
      <c r="F105" s="150">
        <v>16462462.274224071</v>
      </c>
      <c r="G105" s="150">
        <v>16075551.274224071</v>
      </c>
      <c r="H105" s="150">
        <v>15656892.274224071</v>
      </c>
      <c r="I105" s="150">
        <v>15194725.274224071</v>
      </c>
      <c r="J105" s="150">
        <v>14690206.274224071</v>
      </c>
      <c r="K105" s="150">
        <v>14144460.274224071</v>
      </c>
      <c r="L105" s="150">
        <v>13558788.274224071</v>
      </c>
      <c r="M105" s="150">
        <v>12934713.274224071</v>
      </c>
      <c r="N105" s="150">
        <v>12273838.274224071</v>
      </c>
      <c r="O105" s="150">
        <v>11578041.274224071</v>
      </c>
      <c r="P105" s="150">
        <v>10849388.274224071</v>
      </c>
      <c r="Q105" s="150">
        <v>10125522.274224071</v>
      </c>
      <c r="R105" s="150">
        <v>9408279.2742240671</v>
      </c>
      <c r="S105" s="150">
        <v>8699763.2742240671</v>
      </c>
      <c r="T105" s="150">
        <v>8002360.2742240671</v>
      </c>
      <c r="U105" s="150">
        <v>7318890.2742240671</v>
      </c>
      <c r="V105" s="150">
        <v>6652493.2742240671</v>
      </c>
      <c r="W105" s="150">
        <v>6006509.274224068</v>
      </c>
      <c r="X105" s="150">
        <v>5384478.2742240671</v>
      </c>
      <c r="Y105" s="150">
        <v>4789897.2742240671</v>
      </c>
      <c r="Z105" s="150">
        <v>4226092.274224068</v>
      </c>
      <c r="AA105" s="150">
        <v>3696225.2742240671</v>
      </c>
      <c r="AB105" s="150">
        <v>3202942.274224068</v>
      </c>
      <c r="AC105" s="150">
        <v>2748495.274224068</v>
      </c>
      <c r="AD105" s="150">
        <v>2334352.274224068</v>
      </c>
      <c r="AE105" s="150">
        <v>1961152.274224068</v>
      </c>
    </row>
    <row r="106" spans="2:31" x14ac:dyDescent="0.2">
      <c r="B106" s="2" t="s">
        <v>43</v>
      </c>
      <c r="C106" s="2" t="s">
        <v>460</v>
      </c>
      <c r="D106" s="2" t="s">
        <v>266</v>
      </c>
      <c r="E106" s="2" t="s">
        <v>423</v>
      </c>
      <c r="F106" s="150">
        <v>21005300.91083464</v>
      </c>
      <c r="G106" s="150">
        <v>21053612.910834629</v>
      </c>
      <c r="H106" s="150">
        <v>21102036.910834629</v>
      </c>
      <c r="I106" s="150">
        <v>21069643.91083464</v>
      </c>
      <c r="J106" s="150">
        <v>20956061.91083464</v>
      </c>
      <c r="K106" s="150">
        <v>20760914.91083464</v>
      </c>
      <c r="L106" s="150">
        <v>20483833.91083464</v>
      </c>
      <c r="M106" s="150">
        <v>20124436.91083464</v>
      </c>
      <c r="N106" s="150">
        <v>19682431.91083464</v>
      </c>
      <c r="O106" s="150">
        <v>19157442.91083464</v>
      </c>
      <c r="P106" s="150">
        <v>18549247.91083464</v>
      </c>
      <c r="Q106" s="150">
        <v>17940057.910834629</v>
      </c>
      <c r="R106" s="150">
        <v>17330198.910834629</v>
      </c>
      <c r="S106" s="150">
        <v>16720153.910834629</v>
      </c>
      <c r="T106" s="150">
        <v>16110575.910834629</v>
      </c>
      <c r="U106" s="150">
        <v>15502355.910834629</v>
      </c>
      <c r="V106" s="150">
        <v>14896558.910834629</v>
      </c>
      <c r="W106" s="150">
        <v>14294730.910834629</v>
      </c>
      <c r="X106" s="150">
        <v>13698673.910834629</v>
      </c>
      <c r="Y106" s="150">
        <v>13110603.910834629</v>
      </c>
      <c r="Z106" s="150">
        <v>12532979.910834629</v>
      </c>
      <c r="AA106" s="150">
        <v>11968669.910834629</v>
      </c>
      <c r="AB106" s="150">
        <v>11420971.910834629</v>
      </c>
      <c r="AC106" s="150">
        <v>10893343.910834629</v>
      </c>
      <c r="AD106" s="150">
        <v>10389503.910834629</v>
      </c>
      <c r="AE106" s="150">
        <v>9913092.9108346328</v>
      </c>
    </row>
    <row r="107" spans="2:31" x14ac:dyDescent="0.2">
      <c r="B107" s="2" t="s">
        <v>43</v>
      </c>
      <c r="C107" s="2" t="s">
        <v>460</v>
      </c>
      <c r="D107" s="2" t="s">
        <v>433</v>
      </c>
      <c r="E107" s="2" t="s">
        <v>243</v>
      </c>
      <c r="F107" s="150">
        <v>1370627</v>
      </c>
      <c r="G107" s="150">
        <v>1781611</v>
      </c>
      <c r="H107" s="150">
        <v>2155579</v>
      </c>
      <c r="I107" s="150">
        <v>2490272</v>
      </c>
      <c r="J107" s="150">
        <v>2783115</v>
      </c>
      <c r="K107" s="150">
        <v>3031779</v>
      </c>
      <c r="L107" s="150">
        <v>3233593</v>
      </c>
      <c r="M107" s="150">
        <v>3385639</v>
      </c>
      <c r="N107" s="150">
        <v>3485036</v>
      </c>
      <c r="O107" s="150">
        <v>3528554</v>
      </c>
      <c r="P107" s="150">
        <v>3512940</v>
      </c>
      <c r="Q107" s="150">
        <v>3491111</v>
      </c>
      <c r="R107" s="150">
        <v>3461408</v>
      </c>
      <c r="S107" s="150">
        <v>3422159</v>
      </c>
      <c r="T107" s="150">
        <v>3371676</v>
      </c>
      <c r="U107" s="150">
        <v>3308053</v>
      </c>
      <c r="V107" s="150">
        <v>3229366</v>
      </c>
      <c r="W107" s="150">
        <v>3134253</v>
      </c>
      <c r="X107" s="150">
        <v>3021319</v>
      </c>
      <c r="Y107" s="150">
        <v>2889998</v>
      </c>
      <c r="Z107" s="150">
        <v>2740373</v>
      </c>
      <c r="AA107" s="150">
        <v>2573097</v>
      </c>
      <c r="AB107" s="150">
        <v>2389966</v>
      </c>
      <c r="AC107" s="150">
        <v>2193256</v>
      </c>
      <c r="AD107" s="150">
        <v>1986480</v>
      </c>
      <c r="AE107" s="150">
        <v>1773796</v>
      </c>
    </row>
    <row r="108" spans="2:31" x14ac:dyDescent="0.2">
      <c r="B108" s="2" t="s">
        <v>43</v>
      </c>
      <c r="C108" s="2" t="s">
        <v>460</v>
      </c>
      <c r="D108" s="2" t="s">
        <v>435</v>
      </c>
      <c r="E108" s="2" t="s">
        <v>421</v>
      </c>
      <c r="F108" s="150">
        <v>11956581</v>
      </c>
      <c r="G108" s="150">
        <v>16031244</v>
      </c>
      <c r="H108" s="150">
        <v>20091791</v>
      </c>
      <c r="I108" s="150">
        <v>23707082</v>
      </c>
      <c r="J108" s="150">
        <v>26855341</v>
      </c>
      <c r="K108" s="150">
        <v>29517093</v>
      </c>
      <c r="L108" s="150">
        <v>31669664</v>
      </c>
      <c r="M108" s="150">
        <v>33288302</v>
      </c>
      <c r="N108" s="150">
        <v>34348491</v>
      </c>
      <c r="O108" s="150">
        <v>34822031</v>
      </c>
      <c r="P108" s="150">
        <v>34680757</v>
      </c>
      <c r="Q108" s="150">
        <v>34481743</v>
      </c>
      <c r="R108" s="150">
        <v>34209408</v>
      </c>
      <c r="S108" s="150">
        <v>33847671</v>
      </c>
      <c r="T108" s="150">
        <v>33380083</v>
      </c>
      <c r="U108" s="150">
        <v>32787763</v>
      </c>
      <c r="V108" s="150">
        <v>32051373</v>
      </c>
      <c r="W108" s="150">
        <v>31157018</v>
      </c>
      <c r="X108" s="150">
        <v>30090352</v>
      </c>
      <c r="Y108" s="150">
        <v>28844105</v>
      </c>
      <c r="Z108" s="150">
        <v>27416608</v>
      </c>
      <c r="AA108" s="150">
        <v>25812102</v>
      </c>
      <c r="AB108" s="150">
        <v>24045915</v>
      </c>
      <c r="AC108" s="150">
        <v>22138195</v>
      </c>
      <c r="AD108" s="150">
        <v>20121251</v>
      </c>
      <c r="AE108" s="150">
        <v>18033959</v>
      </c>
    </row>
    <row r="109" spans="2:31" x14ac:dyDescent="0.2">
      <c r="B109" s="2" t="s">
        <v>43</v>
      </c>
      <c r="C109" s="2" t="s">
        <v>460</v>
      </c>
      <c r="D109" s="2" t="s">
        <v>436</v>
      </c>
      <c r="E109" s="2" t="s">
        <v>421</v>
      </c>
      <c r="F109" s="150">
        <v>11956581</v>
      </c>
      <c r="G109" s="150">
        <v>16031244</v>
      </c>
      <c r="H109" s="150">
        <v>20091791</v>
      </c>
      <c r="I109" s="150">
        <v>23707082</v>
      </c>
      <c r="J109" s="150">
        <v>26855341</v>
      </c>
      <c r="K109" s="150">
        <v>29517093</v>
      </c>
      <c r="L109" s="150">
        <v>31669664</v>
      </c>
      <c r="M109" s="150">
        <v>33288302</v>
      </c>
      <c r="N109" s="150">
        <v>34348491</v>
      </c>
      <c r="O109" s="150">
        <v>34822031</v>
      </c>
      <c r="P109" s="150">
        <v>34680757</v>
      </c>
      <c r="Q109" s="150">
        <v>34481743</v>
      </c>
      <c r="R109" s="150">
        <v>34209408</v>
      </c>
      <c r="S109" s="150">
        <v>33847671</v>
      </c>
      <c r="T109" s="150">
        <v>33380083</v>
      </c>
      <c r="U109" s="150">
        <v>32787763</v>
      </c>
      <c r="V109" s="150">
        <v>32051373</v>
      </c>
      <c r="W109" s="150">
        <v>31157018</v>
      </c>
      <c r="X109" s="150">
        <v>30090352</v>
      </c>
      <c r="Y109" s="150">
        <v>28844105</v>
      </c>
      <c r="Z109" s="150">
        <v>27416608</v>
      </c>
      <c r="AA109" s="150">
        <v>25812102</v>
      </c>
      <c r="AB109" s="150">
        <v>24045915</v>
      </c>
      <c r="AC109" s="150">
        <v>22138195</v>
      </c>
      <c r="AD109" s="150">
        <v>20121251</v>
      </c>
      <c r="AE109" s="150">
        <v>18033959</v>
      </c>
    </row>
    <row r="110" spans="2:31" x14ac:dyDescent="0.2">
      <c r="B110" s="2" t="s">
        <v>43</v>
      </c>
      <c r="C110" s="2" t="s">
        <v>460</v>
      </c>
      <c r="D110" s="2" t="s">
        <v>422</v>
      </c>
      <c r="E110" s="2" t="s">
        <v>422</v>
      </c>
      <c r="F110" s="150">
        <v>5689498.6331455074</v>
      </c>
      <c r="G110" s="150">
        <v>5630920.6331455074</v>
      </c>
      <c r="H110" s="150">
        <v>5555577.6331455074</v>
      </c>
      <c r="I110" s="150">
        <v>5459167.6331455056</v>
      </c>
      <c r="J110" s="150">
        <v>5341628.6331455074</v>
      </c>
      <c r="K110" s="150">
        <v>5202931.6331455074</v>
      </c>
      <c r="L110" s="150">
        <v>5043042.6331455074</v>
      </c>
      <c r="M110" s="150">
        <v>4861976.6331455074</v>
      </c>
      <c r="N110" s="150">
        <v>4659766.6331455074</v>
      </c>
      <c r="O110" s="150">
        <v>4436492.6331455074</v>
      </c>
      <c r="P110" s="150">
        <v>4192285.633145507</v>
      </c>
      <c r="Q110" s="150">
        <v>3948546.633145507</v>
      </c>
      <c r="R110" s="150">
        <v>3705626.633145507</v>
      </c>
      <c r="S110" s="150">
        <v>3463938.633145507</v>
      </c>
      <c r="T110" s="150">
        <v>3224010.633145507</v>
      </c>
      <c r="U110" s="150">
        <v>2986446.633145507</v>
      </c>
      <c r="V110" s="150">
        <v>2751993.633145507</v>
      </c>
      <c r="W110" s="150">
        <v>2521524.633145507</v>
      </c>
      <c r="X110" s="150">
        <v>2295991.633145507</v>
      </c>
      <c r="Y110" s="150">
        <v>2076480.633145507</v>
      </c>
      <c r="Z110" s="150">
        <v>1864107.633145507</v>
      </c>
      <c r="AA110" s="150">
        <v>1660038.633145507</v>
      </c>
      <c r="AB110" s="150">
        <v>1465459.633145507</v>
      </c>
      <c r="AC110" s="150">
        <v>1281511.633145507</v>
      </c>
      <c r="AD110" s="150">
        <v>1109255.633145507</v>
      </c>
      <c r="AE110" s="150">
        <v>949618.63314550719</v>
      </c>
    </row>
    <row r="111" spans="2:31" x14ac:dyDescent="0.2">
      <c r="B111" s="2" t="s">
        <v>43</v>
      </c>
      <c r="C111" s="2" t="s">
        <v>460</v>
      </c>
      <c r="D111" s="2" t="s">
        <v>437</v>
      </c>
      <c r="E111" s="2" t="s">
        <v>421</v>
      </c>
      <c r="F111" s="150">
        <v>93087004.172110781</v>
      </c>
      <c r="G111" s="150">
        <v>89214673.172110781</v>
      </c>
      <c r="H111" s="150">
        <v>85340717.172110781</v>
      </c>
      <c r="I111" s="150">
        <v>81335543.172110781</v>
      </c>
      <c r="J111" s="150">
        <v>77219844.172110796</v>
      </c>
      <c r="K111" s="150">
        <v>73011918.172110796</v>
      </c>
      <c r="L111" s="150">
        <v>68733287.172110796</v>
      </c>
      <c r="M111" s="150">
        <v>64407538.172110803</v>
      </c>
      <c r="N111" s="150">
        <v>60058458.172110803</v>
      </c>
      <c r="O111" s="150">
        <v>55713021.172110803</v>
      </c>
      <c r="P111" s="150">
        <v>51399191.172110803</v>
      </c>
      <c r="Q111" s="150">
        <v>47140858.172110803</v>
      </c>
      <c r="R111" s="150">
        <v>42955594.172110803</v>
      </c>
      <c r="S111" s="150">
        <v>38862516.172110803</v>
      </c>
      <c r="T111" s="150">
        <v>34882291.172110803</v>
      </c>
      <c r="U111" s="150">
        <v>31039652.1721108</v>
      </c>
      <c r="V111" s="150">
        <v>27360979.172110789</v>
      </c>
      <c r="W111" s="150">
        <v>23870592.172110789</v>
      </c>
      <c r="X111" s="150">
        <v>20595033.172110789</v>
      </c>
      <c r="Y111" s="150">
        <v>17556644.172110789</v>
      </c>
      <c r="Z111" s="150">
        <v>14774054.17211079</v>
      </c>
      <c r="AA111" s="150">
        <v>12262969.17211079</v>
      </c>
      <c r="AB111" s="150">
        <v>10030986.17211079</v>
      </c>
      <c r="AC111" s="150">
        <v>8082261.1721107922</v>
      </c>
      <c r="AD111" s="150">
        <v>6410654.1721107922</v>
      </c>
      <c r="AE111" s="150">
        <v>5003119.1721107922</v>
      </c>
    </row>
    <row r="112" spans="2:31" x14ac:dyDescent="0.2">
      <c r="B112" s="2" t="s">
        <v>43</v>
      </c>
      <c r="C112" s="2" t="s">
        <v>460</v>
      </c>
      <c r="D112" s="2" t="s">
        <v>438</v>
      </c>
      <c r="E112" s="2" t="s">
        <v>421</v>
      </c>
      <c r="F112" s="150">
        <v>93087004.172110781</v>
      </c>
      <c r="G112" s="150">
        <v>89214673.172110781</v>
      </c>
      <c r="H112" s="150">
        <v>85340717.172110781</v>
      </c>
      <c r="I112" s="150">
        <v>81335543.172110781</v>
      </c>
      <c r="J112" s="150">
        <v>77219844.172110796</v>
      </c>
      <c r="K112" s="150">
        <v>73011918.172110796</v>
      </c>
      <c r="L112" s="150">
        <v>68733287.172110796</v>
      </c>
      <c r="M112" s="150">
        <v>64407538.172110803</v>
      </c>
      <c r="N112" s="150">
        <v>60058458.172110803</v>
      </c>
      <c r="O112" s="150">
        <v>55713021.172110803</v>
      </c>
      <c r="P112" s="150">
        <v>51399191.172110803</v>
      </c>
      <c r="Q112" s="150">
        <v>47140858.172110803</v>
      </c>
      <c r="R112" s="150">
        <v>42955594.172110803</v>
      </c>
      <c r="S112" s="150">
        <v>38862516.172110803</v>
      </c>
      <c r="T112" s="150">
        <v>34882291.172110803</v>
      </c>
      <c r="U112" s="150">
        <v>31039652.1721108</v>
      </c>
      <c r="V112" s="150">
        <v>27360979.172110789</v>
      </c>
      <c r="W112" s="150">
        <v>23870592.172110789</v>
      </c>
      <c r="X112" s="150">
        <v>20595033.172110789</v>
      </c>
      <c r="Y112" s="150">
        <v>17556644.172110789</v>
      </c>
      <c r="Z112" s="150">
        <v>14774054.17211079</v>
      </c>
      <c r="AA112" s="150">
        <v>12262969.17211079</v>
      </c>
      <c r="AB112" s="150">
        <v>10030986.17211079</v>
      </c>
      <c r="AC112" s="150">
        <v>8082261.1721107922</v>
      </c>
      <c r="AD112" s="150">
        <v>6410654.1721107922</v>
      </c>
      <c r="AE112" s="150">
        <v>5003119.1721107922</v>
      </c>
    </row>
    <row r="113" spans="2:31" x14ac:dyDescent="0.2">
      <c r="B113" s="2" t="s">
        <v>43</v>
      </c>
      <c r="C113" s="2" t="s">
        <v>460</v>
      </c>
      <c r="D113" s="2" t="s">
        <v>439</v>
      </c>
      <c r="E113" s="2" t="s">
        <v>420</v>
      </c>
      <c r="F113" s="150">
        <v>71425</v>
      </c>
      <c r="G113" s="150">
        <v>124957</v>
      </c>
      <c r="H113" s="150">
        <v>210126</v>
      </c>
      <c r="I113" s="150">
        <v>593308</v>
      </c>
      <c r="J113" s="150">
        <v>1280004</v>
      </c>
      <c r="K113" s="150">
        <v>2275469</v>
      </c>
      <c r="L113" s="150">
        <v>3578617</v>
      </c>
      <c r="M113" s="150">
        <v>5191421</v>
      </c>
      <c r="N113" s="150">
        <v>7115582</v>
      </c>
      <c r="O113" s="150">
        <v>9353236</v>
      </c>
      <c r="P113" s="150">
        <v>11906412</v>
      </c>
      <c r="Q113" s="150">
        <v>14468045</v>
      </c>
      <c r="R113" s="150">
        <v>17037665</v>
      </c>
      <c r="S113" s="150">
        <v>19614016</v>
      </c>
      <c r="T113" s="150">
        <v>22194787</v>
      </c>
      <c r="U113" s="150">
        <v>24776299</v>
      </c>
      <c r="V113" s="150">
        <v>27353756</v>
      </c>
      <c r="W113" s="150">
        <v>29920253</v>
      </c>
      <c r="X113" s="150">
        <v>32467846</v>
      </c>
      <c r="Y113" s="150">
        <v>34987027</v>
      </c>
      <c r="Z113" s="150">
        <v>37467424</v>
      </c>
      <c r="AA113" s="150">
        <v>39897357</v>
      </c>
      <c r="AB113" s="150">
        <v>42263889</v>
      </c>
      <c r="AC113" s="150">
        <v>44553663</v>
      </c>
      <c r="AD113" s="150">
        <v>46752637</v>
      </c>
      <c r="AE113" s="150">
        <v>48847274</v>
      </c>
    </row>
    <row r="114" spans="2:31" x14ac:dyDescent="0.2">
      <c r="B114" s="2" t="s">
        <v>43</v>
      </c>
      <c r="C114" s="2" t="s">
        <v>460</v>
      </c>
      <c r="D114" s="2" t="s">
        <v>440</v>
      </c>
      <c r="E114" s="2" t="s">
        <v>423</v>
      </c>
      <c r="F114" s="150">
        <v>5686200.5629819948</v>
      </c>
      <c r="G114" s="150">
        <v>5687217.5629819948</v>
      </c>
      <c r="H114" s="150">
        <v>5688232.5629819948</v>
      </c>
      <c r="I114" s="150">
        <v>5658930.5629819948</v>
      </c>
      <c r="J114" s="150">
        <v>5599296.5629819958</v>
      </c>
      <c r="K114" s="150">
        <v>5509321.5629819948</v>
      </c>
      <c r="L114" s="150">
        <v>5389001.5629819948</v>
      </c>
      <c r="M114" s="150">
        <v>5238321.5629819948</v>
      </c>
      <c r="N114" s="150">
        <v>5057302.5629819948</v>
      </c>
      <c r="O114" s="150">
        <v>4845935.5629819948</v>
      </c>
      <c r="P114" s="150">
        <v>4604273.5629819948</v>
      </c>
      <c r="Q114" s="150">
        <v>4362722.5629819948</v>
      </c>
      <c r="R114" s="150">
        <v>4121401.5629819948</v>
      </c>
      <c r="S114" s="150">
        <v>3880495.5629819948</v>
      </c>
      <c r="T114" s="150">
        <v>3640238.5629819948</v>
      </c>
      <c r="U114" s="150">
        <v>3400963.5629819948</v>
      </c>
      <c r="V114" s="150">
        <v>3163075.5629819948</v>
      </c>
      <c r="W114" s="150">
        <v>2927137.5629819948</v>
      </c>
      <c r="X114" s="150">
        <v>2693822.5629819948</v>
      </c>
      <c r="Y114" s="150">
        <v>2463952.5629819948</v>
      </c>
      <c r="Z114" s="150">
        <v>2238431.5629819948</v>
      </c>
      <c r="AA114" s="150">
        <v>2018329.5629819951</v>
      </c>
      <c r="AB114" s="150">
        <v>1804844.5629819951</v>
      </c>
      <c r="AC114" s="150">
        <v>1599267.5629819951</v>
      </c>
      <c r="AD114" s="150">
        <v>1402960.5629819951</v>
      </c>
      <c r="AE114" s="150">
        <v>1217265.5629819951</v>
      </c>
    </row>
  </sheetData>
  <dataValidations count="1">
    <dataValidation type="list" allowBlank="1" showInputMessage="1" showErrorMessage="1" sqref="B5" xr:uid="{9F8ABF72-7DCD-4942-B343-FA0D78E86EFC}">
      <formula1>"No Action,Current Policies,Additional Action,Net Zero Scenario A,Net Zero Scenario B"</formula1>
    </dataValidation>
  </dataValidations>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CD02-8031-EF45-B5DA-D1A48842AFB1}">
  <sheetPr codeName="Sheet41">
    <tabColor theme="3" tint="0.79998168889431442"/>
  </sheetPr>
  <dimension ref="A1:XFB203"/>
  <sheetViews>
    <sheetView workbookViewId="0">
      <pane ySplit="1" topLeftCell="A2" activePane="bottomLeft" state="frozen"/>
      <selection pane="bottomLeft" sqref="A1:XFD1"/>
    </sheetView>
  </sheetViews>
  <sheetFormatPr defaultColWidth="9" defaultRowHeight="12" x14ac:dyDescent="0.2"/>
  <cols>
    <col min="2" max="2" width="18" bestFit="1" customWidth="1"/>
    <col min="3" max="3" width="14" bestFit="1" customWidth="1"/>
    <col min="4" max="30" width="10" bestFit="1" customWidth="1"/>
  </cols>
  <sheetData>
    <row r="1" spans="1:16382" s="10" customFormat="1" x14ac:dyDescent="0.2">
      <c r="A1" s="1" t="s">
        <v>0</v>
      </c>
    </row>
    <row r="2" spans="1:16382" s="34" customFormat="1" ht="18.75" x14ac:dyDescent="0.2">
      <c r="A2" s="63" t="s">
        <v>463</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64"/>
      <c r="CF2" s="64"/>
      <c r="CG2" s="64"/>
      <c r="CH2" s="64"/>
      <c r="CI2" s="64"/>
      <c r="CJ2" s="64"/>
      <c r="CK2" s="64"/>
      <c r="CL2" s="64"/>
      <c r="CM2" s="64"/>
      <c r="CN2" s="64"/>
      <c r="CO2" s="64"/>
      <c r="CP2" s="64"/>
      <c r="CQ2" s="64"/>
      <c r="CR2" s="64"/>
      <c r="CS2" s="64"/>
      <c r="CT2" s="64"/>
      <c r="CU2" s="64"/>
      <c r="CV2" s="64"/>
      <c r="CW2" s="64"/>
      <c r="CX2" s="64"/>
      <c r="CY2" s="64"/>
      <c r="CZ2" s="64"/>
      <c r="DA2" s="64"/>
      <c r="DB2" s="64"/>
      <c r="DC2" s="64"/>
      <c r="DD2" s="64"/>
      <c r="DE2" s="64"/>
      <c r="DF2" s="64"/>
      <c r="DG2" s="64"/>
      <c r="DH2" s="64"/>
      <c r="DI2" s="64"/>
      <c r="DJ2" s="64"/>
      <c r="DK2" s="64"/>
      <c r="DL2" s="64"/>
      <c r="DM2" s="64"/>
      <c r="DN2" s="64"/>
      <c r="DO2" s="64"/>
      <c r="DP2" s="64"/>
      <c r="DQ2" s="64"/>
      <c r="DR2" s="64"/>
      <c r="DS2" s="64"/>
      <c r="DT2" s="64"/>
      <c r="DU2" s="64"/>
      <c r="DV2" s="64"/>
      <c r="DW2" s="64"/>
      <c r="DX2" s="64"/>
      <c r="DY2" s="64"/>
      <c r="DZ2" s="64"/>
      <c r="EA2" s="64"/>
      <c r="EB2" s="64"/>
      <c r="EC2" s="64"/>
      <c r="ED2" s="64"/>
      <c r="EE2" s="64"/>
      <c r="EF2" s="64"/>
      <c r="EG2" s="64"/>
      <c r="EH2" s="64"/>
      <c r="EI2" s="64"/>
      <c r="EJ2" s="64"/>
      <c r="EK2" s="64"/>
      <c r="EL2" s="64"/>
      <c r="EM2" s="64"/>
      <c r="EN2" s="64"/>
      <c r="EO2" s="64"/>
      <c r="EP2" s="64"/>
      <c r="EQ2" s="64"/>
      <c r="ER2" s="64"/>
      <c r="ES2" s="64"/>
      <c r="ET2" s="64"/>
      <c r="EU2" s="64"/>
      <c r="EV2" s="64"/>
      <c r="EW2" s="64"/>
      <c r="EX2" s="64"/>
      <c r="EY2" s="64"/>
      <c r="EZ2" s="64"/>
      <c r="FA2" s="64"/>
      <c r="FB2" s="64"/>
      <c r="FC2" s="64"/>
      <c r="FD2" s="64"/>
      <c r="FE2" s="64"/>
      <c r="FF2" s="64"/>
      <c r="FG2" s="64"/>
      <c r="FH2" s="64"/>
      <c r="FI2" s="64"/>
      <c r="FJ2" s="64"/>
      <c r="FK2" s="64"/>
      <c r="FL2" s="64"/>
      <c r="FM2" s="64"/>
      <c r="FN2" s="64"/>
      <c r="FO2" s="64"/>
      <c r="FP2" s="64"/>
      <c r="FQ2" s="64"/>
      <c r="FR2" s="64"/>
      <c r="FS2" s="64"/>
      <c r="FT2" s="64"/>
      <c r="FU2" s="64"/>
      <c r="FV2" s="64"/>
      <c r="FW2" s="64"/>
      <c r="FX2" s="64"/>
      <c r="FY2" s="64"/>
      <c r="FZ2" s="64"/>
      <c r="GA2" s="64"/>
      <c r="GB2" s="64"/>
      <c r="GC2" s="64"/>
      <c r="GD2" s="64"/>
      <c r="GE2" s="64"/>
      <c r="GF2" s="64"/>
      <c r="GG2" s="64"/>
      <c r="GH2" s="64"/>
      <c r="GI2" s="64"/>
      <c r="GJ2" s="64"/>
      <c r="GK2" s="64"/>
      <c r="GL2" s="64"/>
      <c r="GM2" s="64"/>
      <c r="GN2" s="64"/>
      <c r="GO2" s="64"/>
      <c r="GP2" s="64"/>
      <c r="GQ2" s="64"/>
      <c r="GR2" s="64"/>
      <c r="GS2" s="64"/>
      <c r="GT2" s="64"/>
      <c r="GU2" s="64"/>
      <c r="GV2" s="64"/>
      <c r="GW2" s="64"/>
      <c r="GX2" s="64"/>
      <c r="GY2" s="64"/>
      <c r="GZ2" s="64"/>
      <c r="HA2" s="64"/>
      <c r="HB2" s="64"/>
      <c r="HC2" s="64"/>
      <c r="HD2" s="64"/>
      <c r="HE2" s="64"/>
      <c r="HF2" s="64"/>
      <c r="HG2" s="64"/>
      <c r="HH2" s="64"/>
      <c r="HI2" s="64"/>
      <c r="HJ2" s="64"/>
      <c r="HK2" s="64"/>
      <c r="HL2" s="64"/>
      <c r="HM2" s="64"/>
      <c r="HN2" s="64"/>
      <c r="HO2" s="64"/>
      <c r="HP2" s="64"/>
      <c r="HQ2" s="64"/>
      <c r="HR2" s="64"/>
      <c r="HS2" s="64"/>
      <c r="HT2" s="64"/>
      <c r="HU2" s="64"/>
      <c r="HV2" s="64"/>
      <c r="HW2" s="64"/>
      <c r="HX2" s="64"/>
      <c r="HY2" s="64"/>
      <c r="HZ2" s="64"/>
      <c r="IA2" s="64"/>
      <c r="IB2" s="64"/>
      <c r="IC2" s="64"/>
      <c r="ID2" s="64"/>
      <c r="IE2" s="64"/>
      <c r="IF2" s="64"/>
      <c r="IG2" s="64"/>
      <c r="IH2" s="64"/>
      <c r="II2" s="64"/>
      <c r="IJ2" s="64"/>
      <c r="IK2" s="64"/>
      <c r="IL2" s="64"/>
      <c r="IM2" s="64"/>
      <c r="IN2" s="64"/>
      <c r="IO2" s="64"/>
      <c r="IP2" s="64"/>
      <c r="IQ2" s="64"/>
      <c r="IR2" s="64"/>
      <c r="IS2" s="64"/>
      <c r="IT2" s="64"/>
      <c r="IU2" s="64"/>
      <c r="IV2" s="64"/>
      <c r="IW2" s="64"/>
      <c r="IX2" s="64"/>
      <c r="IY2" s="64"/>
      <c r="IZ2" s="64"/>
      <c r="JA2" s="64"/>
      <c r="JB2" s="64"/>
      <c r="JC2" s="64"/>
      <c r="JD2" s="64"/>
      <c r="JE2" s="64"/>
      <c r="JF2" s="64"/>
      <c r="JG2" s="64"/>
      <c r="JH2" s="64"/>
      <c r="JI2" s="64"/>
      <c r="JJ2" s="64"/>
      <c r="JK2" s="64"/>
      <c r="JL2" s="64"/>
      <c r="JM2" s="64"/>
      <c r="JN2" s="64"/>
      <c r="JO2" s="64"/>
      <c r="JP2" s="64"/>
      <c r="JQ2" s="64"/>
      <c r="JR2" s="64"/>
      <c r="JS2" s="64"/>
      <c r="JT2" s="64"/>
      <c r="JU2" s="64"/>
      <c r="JV2" s="64"/>
      <c r="JW2" s="64"/>
      <c r="JX2" s="64"/>
      <c r="JY2" s="64"/>
      <c r="JZ2" s="64"/>
      <c r="KA2" s="64"/>
      <c r="KB2" s="64"/>
      <c r="KC2" s="64"/>
      <c r="KD2" s="64"/>
      <c r="KE2" s="64"/>
      <c r="KF2" s="64"/>
      <c r="KG2" s="64"/>
      <c r="KH2" s="64"/>
      <c r="KI2" s="64"/>
      <c r="KJ2" s="64"/>
      <c r="KK2" s="64"/>
      <c r="KL2" s="64"/>
      <c r="KM2" s="64"/>
      <c r="KN2" s="64"/>
      <c r="KO2" s="64"/>
      <c r="KP2" s="64"/>
      <c r="KQ2" s="64"/>
      <c r="KR2" s="64"/>
      <c r="KS2" s="64"/>
      <c r="KT2" s="64"/>
      <c r="KU2" s="64"/>
      <c r="KV2" s="64"/>
      <c r="KW2" s="64"/>
      <c r="KX2" s="64"/>
      <c r="KY2" s="64"/>
      <c r="KZ2" s="64"/>
      <c r="LA2" s="64"/>
      <c r="LB2" s="64"/>
      <c r="LC2" s="64"/>
      <c r="LD2" s="64"/>
      <c r="LE2" s="64"/>
      <c r="LF2" s="64"/>
      <c r="LG2" s="64"/>
      <c r="LH2" s="64"/>
      <c r="LI2" s="64"/>
      <c r="LJ2" s="64"/>
      <c r="LK2" s="64"/>
      <c r="LL2" s="64"/>
      <c r="LM2" s="64"/>
      <c r="LN2" s="64"/>
      <c r="LO2" s="64"/>
      <c r="LP2" s="64"/>
      <c r="LQ2" s="64"/>
      <c r="LR2" s="64"/>
      <c r="LS2" s="64"/>
      <c r="LT2" s="64"/>
      <c r="LU2" s="64"/>
      <c r="LV2" s="64"/>
      <c r="LW2" s="64"/>
      <c r="LX2" s="64"/>
      <c r="LY2" s="64"/>
      <c r="LZ2" s="64"/>
      <c r="MA2" s="64"/>
      <c r="MB2" s="64"/>
      <c r="MC2" s="64"/>
      <c r="MD2" s="64"/>
      <c r="ME2" s="64"/>
      <c r="MF2" s="64"/>
      <c r="MG2" s="64"/>
      <c r="MH2" s="64"/>
      <c r="MI2" s="64"/>
      <c r="MJ2" s="64"/>
      <c r="MK2" s="64"/>
      <c r="ML2" s="64"/>
      <c r="MM2" s="64"/>
      <c r="MN2" s="64"/>
      <c r="MO2" s="64"/>
      <c r="MP2" s="64"/>
      <c r="MQ2" s="64"/>
      <c r="MR2" s="64"/>
      <c r="MS2" s="64"/>
      <c r="MT2" s="64"/>
      <c r="MU2" s="64"/>
      <c r="MV2" s="64"/>
      <c r="MW2" s="64"/>
      <c r="MX2" s="64"/>
      <c r="MY2" s="64"/>
      <c r="MZ2" s="64"/>
      <c r="NA2" s="64"/>
      <c r="NB2" s="64"/>
      <c r="NC2" s="64"/>
      <c r="ND2" s="64"/>
      <c r="NE2" s="64"/>
      <c r="NF2" s="64"/>
      <c r="NG2" s="64"/>
      <c r="NH2" s="64"/>
      <c r="NI2" s="64"/>
      <c r="NJ2" s="64"/>
      <c r="NK2" s="64"/>
      <c r="NL2" s="64"/>
      <c r="NM2" s="64"/>
      <c r="NN2" s="64"/>
      <c r="NO2" s="64"/>
      <c r="NP2" s="64"/>
      <c r="NQ2" s="64"/>
      <c r="NR2" s="64"/>
      <c r="NS2" s="64"/>
      <c r="NT2" s="64"/>
      <c r="NU2" s="64"/>
      <c r="NV2" s="64"/>
      <c r="NW2" s="64"/>
      <c r="NX2" s="64"/>
      <c r="NY2" s="64"/>
      <c r="NZ2" s="64"/>
      <c r="OA2" s="64"/>
      <c r="OB2" s="64"/>
      <c r="OC2" s="64"/>
      <c r="OD2" s="64"/>
      <c r="OE2" s="64"/>
      <c r="OF2" s="64"/>
      <c r="OG2" s="64"/>
      <c r="OH2" s="64"/>
      <c r="OI2" s="64"/>
      <c r="OJ2" s="64"/>
      <c r="OK2" s="64"/>
      <c r="OL2" s="64"/>
      <c r="OM2" s="64"/>
      <c r="ON2" s="64"/>
      <c r="OO2" s="64"/>
      <c r="OP2" s="64"/>
      <c r="OQ2" s="64"/>
      <c r="OR2" s="64"/>
      <c r="OS2" s="64"/>
      <c r="OT2" s="64"/>
      <c r="OU2" s="64"/>
      <c r="OV2" s="64"/>
      <c r="OW2" s="64"/>
      <c r="OX2" s="64"/>
      <c r="OY2" s="64"/>
      <c r="OZ2" s="64"/>
      <c r="PA2" s="64"/>
      <c r="PB2" s="64"/>
      <c r="PC2" s="64"/>
      <c r="PD2" s="64"/>
      <c r="PE2" s="64"/>
      <c r="PF2" s="64"/>
      <c r="PG2" s="64"/>
      <c r="PH2" s="64"/>
      <c r="PI2" s="64"/>
      <c r="PJ2" s="64"/>
      <c r="PK2" s="64"/>
      <c r="PL2" s="64"/>
      <c r="PM2" s="64"/>
      <c r="PN2" s="64"/>
      <c r="PO2" s="64"/>
      <c r="PP2" s="64"/>
      <c r="PQ2" s="64"/>
      <c r="PR2" s="64"/>
      <c r="PS2" s="64"/>
      <c r="PT2" s="64"/>
      <c r="PU2" s="64"/>
      <c r="PV2" s="64"/>
      <c r="PW2" s="64"/>
      <c r="PX2" s="64"/>
      <c r="PY2" s="64"/>
      <c r="PZ2" s="64"/>
      <c r="QA2" s="64"/>
      <c r="QB2" s="64"/>
      <c r="QC2" s="64"/>
      <c r="QD2" s="64"/>
      <c r="QE2" s="64"/>
      <c r="QF2" s="64"/>
      <c r="QG2" s="64"/>
      <c r="QH2" s="64"/>
      <c r="QI2" s="64"/>
      <c r="QJ2" s="64"/>
      <c r="QK2" s="64"/>
      <c r="QL2" s="64"/>
      <c r="QM2" s="64"/>
      <c r="QN2" s="64"/>
      <c r="QO2" s="64"/>
      <c r="QP2" s="64"/>
      <c r="QQ2" s="64"/>
      <c r="QR2" s="64"/>
      <c r="QS2" s="64"/>
      <c r="QT2" s="64"/>
      <c r="QU2" s="64"/>
      <c r="QV2" s="64"/>
      <c r="QW2" s="64"/>
      <c r="QX2" s="64"/>
      <c r="QY2" s="64"/>
      <c r="QZ2" s="64"/>
      <c r="RA2" s="64"/>
      <c r="RB2" s="64"/>
      <c r="RC2" s="64"/>
      <c r="RD2" s="64"/>
      <c r="RE2" s="64"/>
      <c r="RF2" s="64"/>
      <c r="RG2" s="64"/>
      <c r="RH2" s="64"/>
      <c r="RI2" s="64"/>
      <c r="RJ2" s="64"/>
      <c r="RK2" s="64"/>
      <c r="RL2" s="64"/>
      <c r="RM2" s="64"/>
      <c r="RN2" s="64"/>
      <c r="RO2" s="64"/>
      <c r="RP2" s="64"/>
      <c r="RQ2" s="64"/>
      <c r="RR2" s="64"/>
      <c r="RS2" s="64"/>
      <c r="RT2" s="64"/>
      <c r="RU2" s="64"/>
      <c r="RV2" s="64"/>
      <c r="RW2" s="64"/>
      <c r="RX2" s="64"/>
      <c r="RY2" s="64"/>
      <c r="RZ2" s="64"/>
      <c r="SA2" s="64"/>
      <c r="SB2" s="64"/>
      <c r="SC2" s="64"/>
      <c r="SD2" s="64"/>
      <c r="SE2" s="64"/>
      <c r="SF2" s="64"/>
      <c r="SG2" s="64"/>
      <c r="SH2" s="64"/>
      <c r="SI2" s="64"/>
      <c r="SJ2" s="64"/>
      <c r="SK2" s="64"/>
      <c r="SL2" s="64"/>
      <c r="SM2" s="64"/>
      <c r="SN2" s="64"/>
      <c r="SO2" s="64"/>
      <c r="SP2" s="64"/>
      <c r="SQ2" s="64"/>
      <c r="SR2" s="64"/>
      <c r="SS2" s="64"/>
      <c r="ST2" s="64"/>
      <c r="SU2" s="64"/>
      <c r="SV2" s="64"/>
      <c r="SW2" s="64"/>
      <c r="SX2" s="64"/>
      <c r="SY2" s="64"/>
      <c r="SZ2" s="64"/>
      <c r="TA2" s="64"/>
      <c r="TB2" s="64"/>
      <c r="TC2" s="64"/>
      <c r="TD2" s="64"/>
      <c r="TE2" s="64"/>
      <c r="TF2" s="64"/>
      <c r="TG2" s="64"/>
      <c r="TH2" s="64"/>
      <c r="TI2" s="64"/>
      <c r="TJ2" s="64"/>
      <c r="TK2" s="64"/>
      <c r="TL2" s="64"/>
      <c r="TM2" s="64"/>
      <c r="TN2" s="64"/>
      <c r="TO2" s="64"/>
      <c r="TP2" s="64"/>
      <c r="TQ2" s="64"/>
      <c r="TR2" s="64"/>
      <c r="TS2" s="64"/>
      <c r="TT2" s="64"/>
      <c r="TU2" s="64"/>
      <c r="TV2" s="64"/>
      <c r="TW2" s="64"/>
      <c r="TX2" s="64"/>
      <c r="TY2" s="64"/>
      <c r="TZ2" s="64"/>
      <c r="UA2" s="64"/>
      <c r="UB2" s="64"/>
      <c r="UC2" s="64"/>
      <c r="UD2" s="64"/>
      <c r="UE2" s="64"/>
      <c r="UF2" s="64"/>
      <c r="UG2" s="64"/>
      <c r="UH2" s="64"/>
      <c r="UI2" s="64"/>
      <c r="UJ2" s="64"/>
      <c r="UK2" s="64"/>
      <c r="UL2" s="64"/>
      <c r="UM2" s="64"/>
      <c r="UN2" s="64"/>
      <c r="UO2" s="64"/>
      <c r="UP2" s="64"/>
      <c r="UQ2" s="64"/>
      <c r="UR2" s="64"/>
      <c r="US2" s="64"/>
      <c r="UT2" s="64"/>
      <c r="UU2" s="64"/>
      <c r="UV2" s="64"/>
      <c r="UW2" s="64"/>
      <c r="UX2" s="64"/>
      <c r="UY2" s="64"/>
      <c r="UZ2" s="64"/>
      <c r="VA2" s="64"/>
      <c r="VB2" s="64"/>
      <c r="VC2" s="64"/>
      <c r="VD2" s="64"/>
      <c r="VE2" s="64"/>
      <c r="VF2" s="64"/>
      <c r="VG2" s="64"/>
      <c r="VH2" s="64"/>
      <c r="VI2" s="64"/>
      <c r="VJ2" s="64"/>
      <c r="VK2" s="64"/>
      <c r="VL2" s="64"/>
      <c r="VM2" s="64"/>
      <c r="VN2" s="64"/>
      <c r="VO2" s="64"/>
      <c r="VP2" s="64"/>
      <c r="VQ2" s="64"/>
      <c r="VR2" s="64"/>
      <c r="VS2" s="64"/>
      <c r="VT2" s="64"/>
      <c r="VU2" s="64"/>
      <c r="VV2" s="64"/>
      <c r="VW2" s="64"/>
      <c r="VX2" s="64"/>
      <c r="VY2" s="64"/>
      <c r="VZ2" s="64"/>
      <c r="WA2" s="64"/>
      <c r="WB2" s="64"/>
      <c r="WC2" s="64"/>
      <c r="WD2" s="64"/>
      <c r="WE2" s="64"/>
      <c r="WF2" s="64"/>
      <c r="WG2" s="64"/>
      <c r="WH2" s="64"/>
      <c r="WI2" s="64"/>
      <c r="WJ2" s="64"/>
      <c r="WK2" s="64"/>
      <c r="WL2" s="64"/>
      <c r="WM2" s="64"/>
      <c r="WN2" s="64"/>
      <c r="WO2" s="64"/>
      <c r="WP2" s="64"/>
      <c r="WQ2" s="64"/>
      <c r="WR2" s="64"/>
      <c r="WS2" s="64"/>
      <c r="WT2" s="64"/>
      <c r="WU2" s="64"/>
      <c r="WV2" s="64"/>
      <c r="WW2" s="64"/>
      <c r="WX2" s="64"/>
      <c r="WY2" s="64"/>
      <c r="WZ2" s="64"/>
      <c r="XA2" s="64"/>
      <c r="XB2" s="64"/>
      <c r="XC2" s="64"/>
      <c r="XD2" s="64"/>
      <c r="XE2" s="64"/>
      <c r="XF2" s="64"/>
      <c r="XG2" s="64"/>
      <c r="XH2" s="64"/>
      <c r="XI2" s="64"/>
      <c r="XJ2" s="64"/>
      <c r="XK2" s="64"/>
      <c r="XL2" s="64"/>
      <c r="XM2" s="64"/>
      <c r="XN2" s="64"/>
      <c r="XO2" s="64"/>
      <c r="XP2" s="64"/>
      <c r="XQ2" s="64"/>
      <c r="XR2" s="64"/>
      <c r="XS2" s="64"/>
      <c r="XT2" s="64"/>
      <c r="XU2" s="64"/>
      <c r="XV2" s="64"/>
      <c r="XW2" s="64"/>
      <c r="XX2" s="64"/>
      <c r="XY2" s="64"/>
      <c r="XZ2" s="64"/>
      <c r="YA2" s="64"/>
      <c r="YB2" s="64"/>
      <c r="YC2" s="64"/>
      <c r="YD2" s="64"/>
      <c r="YE2" s="64"/>
      <c r="YF2" s="64"/>
      <c r="YG2" s="64"/>
      <c r="YH2" s="64"/>
      <c r="YI2" s="64"/>
      <c r="YJ2" s="64"/>
      <c r="YK2" s="64"/>
      <c r="YL2" s="64"/>
      <c r="YM2" s="64"/>
      <c r="YN2" s="64"/>
      <c r="YO2" s="64"/>
      <c r="YP2" s="64"/>
      <c r="YQ2" s="64"/>
      <c r="YR2" s="64"/>
      <c r="YS2" s="64"/>
      <c r="YT2" s="64"/>
      <c r="YU2" s="64"/>
      <c r="YV2" s="64"/>
      <c r="YW2" s="64"/>
      <c r="YX2" s="64"/>
      <c r="YY2" s="64"/>
      <c r="YZ2" s="64"/>
      <c r="ZA2" s="64"/>
      <c r="ZB2" s="64"/>
      <c r="ZC2" s="64"/>
      <c r="ZD2" s="64"/>
      <c r="ZE2" s="64"/>
      <c r="ZF2" s="64"/>
      <c r="ZG2" s="64"/>
      <c r="ZH2" s="64"/>
      <c r="ZI2" s="64"/>
      <c r="ZJ2" s="64"/>
      <c r="ZK2" s="64"/>
      <c r="ZL2" s="64"/>
      <c r="ZM2" s="64"/>
      <c r="ZN2" s="64"/>
      <c r="ZO2" s="64"/>
      <c r="ZP2" s="64"/>
      <c r="ZQ2" s="64"/>
      <c r="ZR2" s="64"/>
      <c r="ZS2" s="64"/>
      <c r="ZT2" s="64"/>
      <c r="ZU2" s="64"/>
      <c r="ZV2" s="64"/>
      <c r="ZW2" s="64"/>
      <c r="ZX2" s="64"/>
      <c r="ZY2" s="64"/>
      <c r="ZZ2" s="64"/>
      <c r="AAA2" s="64"/>
      <c r="AAB2" s="64"/>
      <c r="AAC2" s="64"/>
      <c r="AAD2" s="64"/>
      <c r="AAE2" s="64"/>
      <c r="AAF2" s="64"/>
      <c r="AAG2" s="64"/>
      <c r="AAH2" s="64"/>
      <c r="AAI2" s="64"/>
      <c r="AAJ2" s="64"/>
      <c r="AAK2" s="64"/>
      <c r="AAL2" s="64"/>
      <c r="AAM2" s="64"/>
      <c r="AAN2" s="64"/>
      <c r="AAO2" s="64"/>
      <c r="AAP2" s="64"/>
      <c r="AAQ2" s="64"/>
      <c r="AAR2" s="64"/>
      <c r="AAS2" s="64"/>
      <c r="AAT2" s="64"/>
      <c r="AAU2" s="64"/>
      <c r="AAV2" s="64"/>
      <c r="AAW2" s="64"/>
      <c r="AAX2" s="64"/>
      <c r="AAY2" s="64"/>
      <c r="AAZ2" s="64"/>
      <c r="ABA2" s="64"/>
      <c r="ABB2" s="64"/>
      <c r="ABC2" s="64"/>
      <c r="ABD2" s="64"/>
      <c r="ABE2" s="64"/>
      <c r="ABF2" s="64"/>
      <c r="ABG2" s="64"/>
      <c r="ABH2" s="64"/>
      <c r="ABI2" s="64"/>
      <c r="ABJ2" s="64"/>
      <c r="ABK2" s="64"/>
      <c r="ABL2" s="64"/>
      <c r="ABM2" s="64"/>
      <c r="ABN2" s="64"/>
      <c r="ABO2" s="64"/>
      <c r="ABP2" s="64"/>
      <c r="ABQ2" s="64"/>
      <c r="ABR2" s="64"/>
      <c r="ABS2" s="64"/>
      <c r="ABT2" s="64"/>
      <c r="ABU2" s="64"/>
      <c r="ABV2" s="64"/>
      <c r="ABW2" s="64"/>
      <c r="ABX2" s="64"/>
      <c r="ABY2" s="64"/>
      <c r="ABZ2" s="64"/>
      <c r="ACA2" s="64"/>
      <c r="ACB2" s="64"/>
      <c r="ACC2" s="64"/>
      <c r="ACD2" s="64"/>
      <c r="ACE2" s="64"/>
      <c r="ACF2" s="64"/>
      <c r="ACG2" s="64"/>
      <c r="ACH2" s="64"/>
      <c r="ACI2" s="64"/>
      <c r="ACJ2" s="64"/>
      <c r="ACK2" s="64"/>
      <c r="ACL2" s="64"/>
      <c r="ACM2" s="64"/>
      <c r="ACN2" s="64"/>
      <c r="ACO2" s="64"/>
      <c r="ACP2" s="64"/>
      <c r="ACQ2" s="64"/>
      <c r="ACR2" s="64"/>
      <c r="ACS2" s="64"/>
      <c r="ACT2" s="64"/>
      <c r="ACU2" s="64"/>
      <c r="ACV2" s="64"/>
      <c r="ACW2" s="64"/>
      <c r="ACX2" s="64"/>
      <c r="ACY2" s="64"/>
      <c r="ACZ2" s="64"/>
      <c r="ADA2" s="64"/>
      <c r="ADB2" s="64"/>
      <c r="ADC2" s="64"/>
      <c r="ADD2" s="64"/>
      <c r="ADE2" s="64"/>
      <c r="ADF2" s="64"/>
      <c r="ADG2" s="64"/>
      <c r="ADH2" s="64"/>
      <c r="ADI2" s="64"/>
      <c r="ADJ2" s="64"/>
      <c r="ADK2" s="64"/>
      <c r="ADL2" s="64"/>
      <c r="ADM2" s="64"/>
      <c r="ADN2" s="64"/>
      <c r="ADO2" s="64"/>
      <c r="ADP2" s="64"/>
      <c r="ADQ2" s="64"/>
      <c r="ADR2" s="64"/>
      <c r="ADS2" s="64"/>
      <c r="ADT2" s="64"/>
      <c r="ADU2" s="64"/>
      <c r="ADV2" s="64"/>
      <c r="ADW2" s="64"/>
      <c r="ADX2" s="64"/>
      <c r="ADY2" s="64"/>
      <c r="ADZ2" s="64"/>
      <c r="AEA2" s="64"/>
      <c r="AEB2" s="64"/>
      <c r="AEC2" s="64"/>
      <c r="AED2" s="64"/>
      <c r="AEE2" s="64"/>
      <c r="AEF2" s="64"/>
      <c r="AEG2" s="64"/>
      <c r="AEH2" s="64"/>
      <c r="AEI2" s="64"/>
      <c r="AEJ2" s="64"/>
      <c r="AEK2" s="64"/>
      <c r="AEL2" s="64"/>
      <c r="AEM2" s="64"/>
      <c r="AEN2" s="64"/>
      <c r="AEO2" s="64"/>
      <c r="AEP2" s="64"/>
      <c r="AEQ2" s="64"/>
      <c r="AER2" s="64"/>
      <c r="AES2" s="64"/>
      <c r="AET2" s="64"/>
      <c r="AEU2" s="64"/>
      <c r="AEV2" s="64"/>
      <c r="AEW2" s="64"/>
      <c r="AEX2" s="64"/>
      <c r="AEY2" s="64"/>
      <c r="AEZ2" s="64"/>
      <c r="AFA2" s="64"/>
      <c r="AFB2" s="64"/>
      <c r="AFC2" s="64"/>
      <c r="AFD2" s="64"/>
      <c r="AFE2" s="64"/>
      <c r="AFF2" s="64"/>
      <c r="AFG2" s="64"/>
      <c r="AFH2" s="64"/>
      <c r="AFI2" s="64"/>
      <c r="AFJ2" s="64"/>
      <c r="AFK2" s="64"/>
      <c r="AFL2" s="64"/>
      <c r="AFM2" s="64"/>
      <c r="AFN2" s="64"/>
      <c r="AFO2" s="64"/>
      <c r="AFP2" s="64"/>
      <c r="AFQ2" s="64"/>
      <c r="AFR2" s="64"/>
      <c r="AFS2" s="64"/>
      <c r="AFT2" s="64"/>
      <c r="AFU2" s="64"/>
      <c r="AFV2" s="64"/>
      <c r="AFW2" s="64"/>
      <c r="AFX2" s="64"/>
      <c r="AFY2" s="64"/>
      <c r="AFZ2" s="64"/>
      <c r="AGA2" s="64"/>
      <c r="AGB2" s="64"/>
      <c r="AGC2" s="64"/>
      <c r="AGD2" s="64"/>
      <c r="AGE2" s="64"/>
      <c r="AGF2" s="64"/>
      <c r="AGG2" s="64"/>
      <c r="AGH2" s="64"/>
      <c r="AGI2" s="64"/>
      <c r="AGJ2" s="64"/>
      <c r="AGK2" s="64"/>
      <c r="AGL2" s="64"/>
      <c r="AGM2" s="64"/>
      <c r="AGN2" s="64"/>
      <c r="AGO2" s="64"/>
      <c r="AGP2" s="64"/>
      <c r="AGQ2" s="64"/>
      <c r="AGR2" s="64"/>
      <c r="AGS2" s="64"/>
      <c r="AGT2" s="64"/>
      <c r="AGU2" s="64"/>
      <c r="AGV2" s="64"/>
      <c r="AGW2" s="64"/>
      <c r="AGX2" s="64"/>
      <c r="AGY2" s="64"/>
      <c r="AGZ2" s="64"/>
      <c r="AHA2" s="64"/>
      <c r="AHB2" s="64"/>
      <c r="AHC2" s="64"/>
      <c r="AHD2" s="64"/>
      <c r="AHE2" s="64"/>
      <c r="AHF2" s="64"/>
      <c r="AHG2" s="64"/>
      <c r="AHH2" s="64"/>
      <c r="AHI2" s="64"/>
      <c r="AHJ2" s="64"/>
      <c r="AHK2" s="64"/>
      <c r="AHL2" s="64"/>
      <c r="AHM2" s="64"/>
      <c r="AHN2" s="64"/>
      <c r="AHO2" s="64"/>
      <c r="AHP2" s="64"/>
      <c r="AHQ2" s="64"/>
      <c r="AHR2" s="64"/>
      <c r="AHS2" s="64"/>
      <c r="AHT2" s="64"/>
      <c r="AHU2" s="64"/>
      <c r="AHV2" s="64"/>
      <c r="AHW2" s="64"/>
      <c r="AHX2" s="64"/>
      <c r="AHY2" s="64"/>
      <c r="AHZ2" s="64"/>
      <c r="AIA2" s="64"/>
      <c r="AIB2" s="64"/>
      <c r="AIC2" s="64"/>
      <c r="AID2" s="64"/>
      <c r="AIE2" s="64"/>
      <c r="AIF2" s="64"/>
      <c r="AIG2" s="64"/>
      <c r="AIH2" s="64"/>
      <c r="AII2" s="64"/>
      <c r="AIJ2" s="64"/>
      <c r="AIK2" s="64"/>
      <c r="AIL2" s="64"/>
      <c r="AIM2" s="64"/>
      <c r="AIN2" s="64"/>
      <c r="AIO2" s="64"/>
      <c r="AIP2" s="64"/>
      <c r="AIQ2" s="64"/>
      <c r="AIR2" s="64"/>
      <c r="AIS2" s="64"/>
      <c r="AIT2" s="64"/>
      <c r="AIU2" s="64"/>
      <c r="AIV2" s="64"/>
      <c r="AIW2" s="64"/>
      <c r="AIX2" s="64"/>
      <c r="AIY2" s="64"/>
      <c r="AIZ2" s="64"/>
      <c r="AJA2" s="64"/>
      <c r="AJB2" s="64"/>
      <c r="AJC2" s="64"/>
      <c r="AJD2" s="64"/>
      <c r="AJE2" s="64"/>
      <c r="AJF2" s="64"/>
      <c r="AJG2" s="64"/>
      <c r="AJH2" s="64"/>
      <c r="AJI2" s="64"/>
      <c r="AJJ2" s="64"/>
      <c r="AJK2" s="64"/>
      <c r="AJL2" s="64"/>
      <c r="AJM2" s="64"/>
      <c r="AJN2" s="64"/>
      <c r="AJO2" s="64"/>
      <c r="AJP2" s="64"/>
      <c r="AJQ2" s="64"/>
      <c r="AJR2" s="64"/>
      <c r="AJS2" s="64"/>
      <c r="AJT2" s="64"/>
      <c r="AJU2" s="64"/>
      <c r="AJV2" s="64"/>
      <c r="AJW2" s="64"/>
      <c r="AJX2" s="64"/>
      <c r="AJY2" s="64"/>
      <c r="AJZ2" s="64"/>
      <c r="AKA2" s="64"/>
      <c r="AKB2" s="64"/>
      <c r="AKC2" s="64"/>
      <c r="AKD2" s="64"/>
      <c r="AKE2" s="64"/>
      <c r="AKF2" s="64"/>
      <c r="AKG2" s="64"/>
      <c r="AKH2" s="64"/>
      <c r="AKI2" s="64"/>
      <c r="AKJ2" s="64"/>
      <c r="AKK2" s="64"/>
      <c r="AKL2" s="64"/>
      <c r="AKM2" s="64"/>
      <c r="AKN2" s="64"/>
      <c r="AKO2" s="64"/>
      <c r="AKP2" s="64"/>
      <c r="AKQ2" s="64"/>
      <c r="AKR2" s="64"/>
      <c r="AKS2" s="64"/>
      <c r="AKT2" s="64"/>
      <c r="AKU2" s="64"/>
      <c r="AKV2" s="64"/>
      <c r="AKW2" s="64"/>
      <c r="AKX2" s="64"/>
      <c r="AKY2" s="64"/>
      <c r="AKZ2" s="64"/>
      <c r="ALA2" s="64"/>
      <c r="ALB2" s="64"/>
      <c r="ALC2" s="64"/>
      <c r="ALD2" s="64"/>
      <c r="ALE2" s="64"/>
      <c r="ALF2" s="64"/>
      <c r="ALG2" s="64"/>
      <c r="ALH2" s="64"/>
      <c r="ALI2" s="64"/>
      <c r="ALJ2" s="64"/>
      <c r="ALK2" s="64"/>
      <c r="ALL2" s="64"/>
      <c r="ALM2" s="64"/>
      <c r="ALN2" s="64"/>
      <c r="ALO2" s="64"/>
      <c r="ALP2" s="64"/>
      <c r="ALQ2" s="64"/>
      <c r="ALR2" s="64"/>
      <c r="ALS2" s="64"/>
      <c r="ALT2" s="64"/>
      <c r="ALU2" s="64"/>
      <c r="ALV2" s="64"/>
      <c r="ALW2" s="64"/>
      <c r="ALX2" s="64"/>
      <c r="ALY2" s="64"/>
      <c r="ALZ2" s="64"/>
      <c r="AMA2" s="64"/>
      <c r="AMB2" s="64"/>
      <c r="AMC2" s="64"/>
      <c r="AMD2" s="64"/>
      <c r="AME2" s="64"/>
      <c r="AMF2" s="64"/>
      <c r="AMG2" s="64"/>
      <c r="AMH2" s="64"/>
      <c r="AMI2" s="64"/>
      <c r="AMJ2" s="64"/>
      <c r="AMK2" s="64"/>
      <c r="AML2" s="64"/>
      <c r="AMM2" s="64"/>
      <c r="AMN2" s="64"/>
      <c r="AMO2" s="64"/>
      <c r="AMP2" s="64"/>
      <c r="AMQ2" s="64"/>
      <c r="AMR2" s="64"/>
      <c r="AMS2" s="64"/>
      <c r="AMT2" s="64"/>
      <c r="AMU2" s="64"/>
      <c r="AMV2" s="64"/>
      <c r="AMW2" s="64"/>
      <c r="AMX2" s="64"/>
      <c r="AMY2" s="64"/>
      <c r="AMZ2" s="64"/>
      <c r="ANA2" s="64"/>
      <c r="ANB2" s="64"/>
      <c r="ANC2" s="64"/>
      <c r="AND2" s="64"/>
      <c r="ANE2" s="64"/>
      <c r="ANF2" s="64"/>
      <c r="ANG2" s="64"/>
      <c r="ANH2" s="64"/>
      <c r="ANI2" s="64"/>
      <c r="ANJ2" s="64"/>
      <c r="ANK2" s="64"/>
      <c r="ANL2" s="64"/>
      <c r="ANM2" s="64"/>
      <c r="ANN2" s="64"/>
      <c r="ANO2" s="64"/>
      <c r="ANP2" s="64"/>
      <c r="ANQ2" s="64"/>
      <c r="ANR2" s="64"/>
      <c r="ANS2" s="64"/>
      <c r="ANT2" s="64"/>
      <c r="ANU2" s="64"/>
      <c r="ANV2" s="64"/>
      <c r="ANW2" s="64"/>
      <c r="ANX2" s="64"/>
      <c r="ANY2" s="64"/>
      <c r="ANZ2" s="64"/>
      <c r="AOA2" s="64"/>
      <c r="AOB2" s="64"/>
      <c r="AOC2" s="64"/>
      <c r="AOD2" s="64"/>
      <c r="AOE2" s="64"/>
      <c r="AOF2" s="64"/>
      <c r="AOG2" s="64"/>
      <c r="AOH2" s="64"/>
      <c r="AOI2" s="64"/>
      <c r="AOJ2" s="64"/>
      <c r="AOK2" s="64"/>
      <c r="AOL2" s="64"/>
      <c r="AOM2" s="64"/>
      <c r="AON2" s="64"/>
      <c r="AOO2" s="64"/>
      <c r="AOP2" s="64"/>
      <c r="AOQ2" s="64"/>
      <c r="AOR2" s="64"/>
      <c r="AOS2" s="64"/>
      <c r="AOT2" s="64"/>
      <c r="AOU2" s="64"/>
      <c r="AOV2" s="64"/>
      <c r="AOW2" s="64"/>
      <c r="AOX2" s="64"/>
      <c r="AOY2" s="64"/>
      <c r="AOZ2" s="64"/>
      <c r="APA2" s="64"/>
      <c r="APB2" s="64"/>
      <c r="APC2" s="64"/>
      <c r="APD2" s="64"/>
      <c r="APE2" s="64"/>
      <c r="APF2" s="64"/>
      <c r="APG2" s="64"/>
      <c r="APH2" s="64"/>
      <c r="API2" s="64"/>
      <c r="APJ2" s="64"/>
      <c r="APK2" s="64"/>
      <c r="APL2" s="64"/>
      <c r="APM2" s="64"/>
      <c r="APN2" s="64"/>
      <c r="APO2" s="64"/>
      <c r="APP2" s="64"/>
      <c r="APQ2" s="64"/>
      <c r="APR2" s="64"/>
      <c r="APS2" s="64"/>
      <c r="APT2" s="64"/>
      <c r="APU2" s="64"/>
      <c r="APV2" s="64"/>
      <c r="APW2" s="64"/>
      <c r="APX2" s="64"/>
      <c r="APY2" s="64"/>
      <c r="APZ2" s="64"/>
      <c r="AQA2" s="64"/>
      <c r="AQB2" s="64"/>
      <c r="AQC2" s="64"/>
      <c r="AQD2" s="64"/>
      <c r="AQE2" s="64"/>
      <c r="AQF2" s="64"/>
      <c r="AQG2" s="64"/>
      <c r="AQH2" s="64"/>
      <c r="AQI2" s="64"/>
      <c r="AQJ2" s="64"/>
      <c r="AQK2" s="64"/>
      <c r="AQL2" s="64"/>
      <c r="AQM2" s="64"/>
      <c r="AQN2" s="64"/>
      <c r="AQO2" s="64"/>
      <c r="AQP2" s="64"/>
      <c r="AQQ2" s="64"/>
      <c r="AQR2" s="64"/>
      <c r="AQS2" s="64"/>
      <c r="AQT2" s="64"/>
      <c r="AQU2" s="64"/>
      <c r="AQV2" s="64"/>
      <c r="AQW2" s="64"/>
      <c r="AQX2" s="64"/>
      <c r="AQY2" s="64"/>
      <c r="AQZ2" s="64"/>
      <c r="ARA2" s="64"/>
      <c r="ARB2" s="64"/>
      <c r="ARC2" s="64"/>
      <c r="ARD2" s="64"/>
      <c r="ARE2" s="64"/>
      <c r="ARF2" s="64"/>
      <c r="ARG2" s="64"/>
      <c r="ARH2" s="64"/>
      <c r="ARI2" s="64"/>
      <c r="ARJ2" s="64"/>
      <c r="ARK2" s="64"/>
      <c r="ARL2" s="64"/>
      <c r="ARM2" s="64"/>
      <c r="ARN2" s="64"/>
      <c r="ARO2" s="64"/>
      <c r="ARP2" s="64"/>
      <c r="ARQ2" s="64"/>
      <c r="ARR2" s="64"/>
      <c r="ARS2" s="64"/>
      <c r="ART2" s="64"/>
      <c r="ARU2" s="64"/>
      <c r="ARV2" s="64"/>
      <c r="ARW2" s="64"/>
      <c r="ARX2" s="64"/>
      <c r="ARY2" s="64"/>
      <c r="ARZ2" s="64"/>
      <c r="ASA2" s="64"/>
      <c r="ASB2" s="64"/>
      <c r="ASC2" s="64"/>
      <c r="ASD2" s="64"/>
      <c r="ASE2" s="64"/>
      <c r="ASF2" s="64"/>
      <c r="ASG2" s="64"/>
      <c r="ASH2" s="64"/>
      <c r="ASI2" s="64"/>
      <c r="ASJ2" s="64"/>
      <c r="ASK2" s="64"/>
      <c r="ASL2" s="64"/>
      <c r="ASM2" s="64"/>
      <c r="ASN2" s="64"/>
      <c r="ASO2" s="64"/>
      <c r="ASP2" s="64"/>
      <c r="ASQ2" s="64"/>
      <c r="ASR2" s="64"/>
      <c r="ASS2" s="64"/>
      <c r="AST2" s="64"/>
      <c r="ASU2" s="64"/>
      <c r="ASV2" s="64"/>
      <c r="ASW2" s="64"/>
      <c r="ASX2" s="64"/>
      <c r="ASY2" s="64"/>
      <c r="ASZ2" s="64"/>
      <c r="ATA2" s="64"/>
      <c r="ATB2" s="64"/>
      <c r="ATC2" s="64"/>
      <c r="ATD2" s="64"/>
      <c r="ATE2" s="64"/>
      <c r="ATF2" s="64"/>
      <c r="ATG2" s="64"/>
      <c r="ATH2" s="64"/>
      <c r="ATI2" s="64"/>
      <c r="ATJ2" s="64"/>
      <c r="ATK2" s="64"/>
      <c r="ATL2" s="64"/>
      <c r="ATM2" s="64"/>
      <c r="ATN2" s="64"/>
      <c r="ATO2" s="64"/>
      <c r="ATP2" s="64"/>
      <c r="ATQ2" s="64"/>
      <c r="ATR2" s="64"/>
      <c r="ATS2" s="64"/>
      <c r="ATT2" s="64"/>
      <c r="ATU2" s="64"/>
      <c r="ATV2" s="64"/>
      <c r="ATW2" s="64"/>
      <c r="ATX2" s="64"/>
      <c r="ATY2" s="64"/>
      <c r="ATZ2" s="64"/>
      <c r="AUA2" s="64"/>
      <c r="AUB2" s="64"/>
      <c r="AUC2" s="64"/>
      <c r="AUD2" s="64"/>
      <c r="AUE2" s="64"/>
      <c r="AUF2" s="64"/>
      <c r="AUG2" s="64"/>
      <c r="AUH2" s="64"/>
      <c r="AUI2" s="64"/>
      <c r="AUJ2" s="64"/>
      <c r="AUK2" s="64"/>
      <c r="AUL2" s="64"/>
      <c r="AUM2" s="64"/>
      <c r="AUN2" s="64"/>
      <c r="AUO2" s="64"/>
      <c r="AUP2" s="64"/>
      <c r="AUQ2" s="64"/>
      <c r="AUR2" s="64"/>
      <c r="AUS2" s="64"/>
      <c r="AUT2" s="64"/>
      <c r="AUU2" s="64"/>
      <c r="AUV2" s="64"/>
      <c r="AUW2" s="64"/>
      <c r="AUX2" s="64"/>
      <c r="AUY2" s="64"/>
      <c r="AUZ2" s="64"/>
      <c r="AVA2" s="64"/>
      <c r="AVB2" s="64"/>
      <c r="AVC2" s="64"/>
      <c r="AVD2" s="64"/>
      <c r="AVE2" s="64"/>
      <c r="AVF2" s="64"/>
      <c r="AVG2" s="64"/>
      <c r="AVH2" s="64"/>
      <c r="AVI2" s="64"/>
      <c r="AVJ2" s="64"/>
      <c r="AVK2" s="64"/>
      <c r="AVL2" s="64"/>
      <c r="AVM2" s="64"/>
      <c r="AVN2" s="64"/>
      <c r="AVO2" s="64"/>
      <c r="AVP2" s="64"/>
      <c r="AVQ2" s="64"/>
      <c r="AVR2" s="64"/>
      <c r="AVS2" s="64"/>
      <c r="AVT2" s="64"/>
      <c r="AVU2" s="64"/>
      <c r="AVV2" s="64"/>
      <c r="AVW2" s="64"/>
      <c r="AVX2" s="64"/>
      <c r="AVY2" s="64"/>
      <c r="AVZ2" s="64"/>
      <c r="AWA2" s="64"/>
      <c r="AWB2" s="64"/>
      <c r="AWC2" s="64"/>
      <c r="AWD2" s="64"/>
      <c r="AWE2" s="64"/>
      <c r="AWF2" s="64"/>
      <c r="AWG2" s="64"/>
      <c r="AWH2" s="64"/>
      <c r="AWI2" s="64"/>
      <c r="AWJ2" s="64"/>
      <c r="AWK2" s="64"/>
      <c r="AWL2" s="64"/>
      <c r="AWM2" s="64"/>
      <c r="AWN2" s="64"/>
      <c r="AWO2" s="64"/>
      <c r="AWP2" s="64"/>
      <c r="AWQ2" s="64"/>
      <c r="AWR2" s="64"/>
      <c r="AWS2" s="64"/>
      <c r="AWT2" s="64"/>
      <c r="AWU2" s="64"/>
      <c r="AWV2" s="64"/>
      <c r="AWW2" s="64"/>
      <c r="AWX2" s="64"/>
      <c r="AWY2" s="64"/>
      <c r="AWZ2" s="64"/>
      <c r="AXA2" s="64"/>
      <c r="AXB2" s="64"/>
      <c r="AXC2" s="64"/>
      <c r="AXD2" s="64"/>
      <c r="AXE2" s="64"/>
      <c r="AXF2" s="64"/>
      <c r="AXG2" s="64"/>
      <c r="AXH2" s="64"/>
      <c r="AXI2" s="64"/>
      <c r="AXJ2" s="64"/>
      <c r="AXK2" s="64"/>
      <c r="AXL2" s="64"/>
      <c r="AXM2" s="64"/>
      <c r="AXN2" s="64"/>
      <c r="AXO2" s="64"/>
      <c r="AXP2" s="64"/>
      <c r="AXQ2" s="64"/>
      <c r="AXR2" s="64"/>
      <c r="AXS2" s="64"/>
      <c r="AXT2" s="64"/>
      <c r="AXU2" s="64"/>
      <c r="AXV2" s="64"/>
      <c r="AXW2" s="64"/>
      <c r="AXX2" s="64"/>
      <c r="AXY2" s="64"/>
      <c r="AXZ2" s="64"/>
      <c r="AYA2" s="64"/>
      <c r="AYB2" s="64"/>
      <c r="AYC2" s="64"/>
      <c r="AYD2" s="64"/>
      <c r="AYE2" s="64"/>
      <c r="AYF2" s="64"/>
      <c r="AYG2" s="64"/>
      <c r="AYH2" s="64"/>
      <c r="AYI2" s="64"/>
      <c r="AYJ2" s="64"/>
      <c r="AYK2" s="64"/>
      <c r="AYL2" s="64"/>
      <c r="AYM2" s="64"/>
      <c r="AYN2" s="64"/>
      <c r="AYO2" s="64"/>
      <c r="AYP2" s="64"/>
      <c r="AYQ2" s="64"/>
      <c r="AYR2" s="64"/>
      <c r="AYS2" s="64"/>
      <c r="AYT2" s="64"/>
      <c r="AYU2" s="64"/>
      <c r="AYV2" s="64"/>
      <c r="AYW2" s="64"/>
      <c r="AYX2" s="64"/>
      <c r="AYY2" s="64"/>
      <c r="AYZ2" s="64"/>
      <c r="AZA2" s="64"/>
      <c r="AZB2" s="64"/>
      <c r="AZC2" s="64"/>
      <c r="AZD2" s="64"/>
      <c r="AZE2" s="64"/>
      <c r="AZF2" s="64"/>
      <c r="AZG2" s="64"/>
      <c r="AZH2" s="64"/>
      <c r="AZI2" s="64"/>
      <c r="AZJ2" s="64"/>
      <c r="AZK2" s="64"/>
      <c r="AZL2" s="64"/>
      <c r="AZM2" s="64"/>
      <c r="AZN2" s="64"/>
      <c r="AZO2" s="64"/>
      <c r="AZP2" s="64"/>
      <c r="AZQ2" s="64"/>
      <c r="AZR2" s="64"/>
      <c r="AZS2" s="64"/>
      <c r="AZT2" s="64"/>
      <c r="AZU2" s="64"/>
      <c r="AZV2" s="64"/>
      <c r="AZW2" s="64"/>
      <c r="AZX2" s="64"/>
      <c r="AZY2" s="64"/>
      <c r="AZZ2" s="64"/>
      <c r="BAA2" s="64"/>
      <c r="BAB2" s="64"/>
      <c r="BAC2" s="64"/>
      <c r="BAD2" s="64"/>
      <c r="BAE2" s="64"/>
      <c r="BAF2" s="64"/>
      <c r="BAG2" s="64"/>
      <c r="BAH2" s="64"/>
      <c r="BAI2" s="64"/>
      <c r="BAJ2" s="64"/>
      <c r="BAK2" s="64"/>
      <c r="BAL2" s="64"/>
      <c r="BAM2" s="64"/>
      <c r="BAN2" s="64"/>
      <c r="BAO2" s="64"/>
      <c r="BAP2" s="64"/>
      <c r="BAQ2" s="64"/>
      <c r="BAR2" s="64"/>
      <c r="BAS2" s="64"/>
      <c r="BAT2" s="64"/>
      <c r="BAU2" s="64"/>
      <c r="BAV2" s="64"/>
      <c r="BAW2" s="64"/>
      <c r="BAX2" s="64"/>
      <c r="BAY2" s="64"/>
      <c r="BAZ2" s="64"/>
      <c r="BBA2" s="64"/>
      <c r="BBB2" s="64"/>
      <c r="BBC2" s="64"/>
      <c r="BBD2" s="64"/>
      <c r="BBE2" s="64"/>
      <c r="BBF2" s="64"/>
      <c r="BBG2" s="64"/>
      <c r="BBH2" s="64"/>
      <c r="BBI2" s="64"/>
      <c r="BBJ2" s="64"/>
      <c r="BBK2" s="64"/>
      <c r="BBL2" s="64"/>
      <c r="BBM2" s="64"/>
      <c r="BBN2" s="64"/>
      <c r="BBO2" s="64"/>
      <c r="BBP2" s="64"/>
      <c r="BBQ2" s="64"/>
      <c r="BBR2" s="64"/>
      <c r="BBS2" s="64"/>
      <c r="BBT2" s="64"/>
      <c r="BBU2" s="64"/>
      <c r="BBV2" s="64"/>
      <c r="BBW2" s="64"/>
      <c r="BBX2" s="64"/>
      <c r="BBY2" s="64"/>
      <c r="BBZ2" s="64"/>
      <c r="BCA2" s="64"/>
      <c r="BCB2" s="64"/>
      <c r="BCC2" s="64"/>
      <c r="BCD2" s="64"/>
      <c r="BCE2" s="64"/>
      <c r="BCF2" s="64"/>
      <c r="BCG2" s="64"/>
      <c r="BCH2" s="64"/>
      <c r="BCI2" s="64"/>
      <c r="BCJ2" s="64"/>
      <c r="BCK2" s="64"/>
      <c r="BCL2" s="64"/>
      <c r="BCM2" s="64"/>
      <c r="BCN2" s="64"/>
      <c r="BCO2" s="64"/>
      <c r="BCP2" s="64"/>
      <c r="BCQ2" s="64"/>
      <c r="BCR2" s="64"/>
      <c r="BCS2" s="64"/>
      <c r="BCT2" s="64"/>
      <c r="BCU2" s="64"/>
      <c r="BCV2" s="64"/>
      <c r="BCW2" s="64"/>
      <c r="BCX2" s="64"/>
      <c r="BCY2" s="64"/>
      <c r="BCZ2" s="64"/>
      <c r="BDA2" s="64"/>
      <c r="BDB2" s="64"/>
      <c r="BDC2" s="64"/>
      <c r="BDD2" s="64"/>
      <c r="BDE2" s="64"/>
      <c r="BDF2" s="64"/>
      <c r="BDG2" s="64"/>
      <c r="BDH2" s="64"/>
      <c r="BDI2" s="64"/>
      <c r="BDJ2" s="64"/>
      <c r="BDK2" s="64"/>
      <c r="BDL2" s="64"/>
      <c r="BDM2" s="64"/>
      <c r="BDN2" s="64"/>
      <c r="BDO2" s="64"/>
      <c r="BDP2" s="64"/>
      <c r="BDQ2" s="64"/>
      <c r="BDR2" s="64"/>
      <c r="BDS2" s="64"/>
      <c r="BDT2" s="64"/>
      <c r="BDU2" s="64"/>
      <c r="BDV2" s="64"/>
      <c r="BDW2" s="64"/>
      <c r="BDX2" s="64"/>
      <c r="BDY2" s="64"/>
      <c r="BDZ2" s="64"/>
      <c r="BEA2" s="64"/>
      <c r="BEB2" s="64"/>
      <c r="BEC2" s="64"/>
      <c r="BED2" s="64"/>
      <c r="BEE2" s="64"/>
      <c r="BEF2" s="64"/>
      <c r="BEG2" s="64"/>
      <c r="BEH2" s="64"/>
      <c r="BEI2" s="64"/>
      <c r="BEJ2" s="64"/>
      <c r="BEK2" s="64"/>
      <c r="BEL2" s="64"/>
      <c r="BEM2" s="64"/>
      <c r="BEN2" s="64"/>
      <c r="BEO2" s="64"/>
      <c r="BEP2" s="64"/>
      <c r="BEQ2" s="64"/>
      <c r="BER2" s="64"/>
      <c r="BES2" s="64"/>
      <c r="BET2" s="64"/>
      <c r="BEU2" s="64"/>
      <c r="BEV2" s="64"/>
      <c r="BEW2" s="64"/>
      <c r="BEX2" s="64"/>
      <c r="BEY2" s="64"/>
      <c r="BEZ2" s="64"/>
      <c r="BFA2" s="64"/>
      <c r="BFB2" s="64"/>
      <c r="BFC2" s="64"/>
      <c r="BFD2" s="64"/>
      <c r="BFE2" s="64"/>
      <c r="BFF2" s="64"/>
      <c r="BFG2" s="64"/>
      <c r="BFH2" s="64"/>
      <c r="BFI2" s="64"/>
      <c r="BFJ2" s="64"/>
      <c r="BFK2" s="64"/>
      <c r="BFL2" s="64"/>
      <c r="BFM2" s="64"/>
      <c r="BFN2" s="64"/>
      <c r="BFO2" s="64"/>
      <c r="BFP2" s="64"/>
      <c r="BFQ2" s="64"/>
      <c r="BFR2" s="64"/>
      <c r="BFS2" s="64"/>
      <c r="BFT2" s="64"/>
      <c r="BFU2" s="64"/>
      <c r="BFV2" s="64"/>
      <c r="BFW2" s="64"/>
      <c r="BFX2" s="64"/>
      <c r="BFY2" s="64"/>
      <c r="BFZ2" s="64"/>
      <c r="BGA2" s="64"/>
      <c r="BGB2" s="64"/>
      <c r="BGC2" s="64"/>
      <c r="BGD2" s="64"/>
      <c r="BGE2" s="64"/>
      <c r="BGF2" s="64"/>
      <c r="BGG2" s="64"/>
      <c r="BGH2" s="64"/>
      <c r="BGI2" s="64"/>
      <c r="BGJ2" s="64"/>
      <c r="BGK2" s="64"/>
      <c r="BGL2" s="64"/>
      <c r="BGM2" s="64"/>
      <c r="BGN2" s="64"/>
      <c r="BGO2" s="64"/>
      <c r="BGP2" s="64"/>
      <c r="BGQ2" s="64"/>
      <c r="BGR2" s="64"/>
      <c r="BGS2" s="64"/>
      <c r="BGT2" s="64"/>
      <c r="BGU2" s="64"/>
      <c r="BGV2" s="64"/>
      <c r="BGW2" s="64"/>
      <c r="BGX2" s="64"/>
      <c r="BGY2" s="64"/>
      <c r="BGZ2" s="64"/>
      <c r="BHA2" s="64"/>
      <c r="BHB2" s="64"/>
      <c r="BHC2" s="64"/>
      <c r="BHD2" s="64"/>
      <c r="BHE2" s="64"/>
      <c r="BHF2" s="64"/>
      <c r="BHG2" s="64"/>
      <c r="BHH2" s="64"/>
      <c r="BHI2" s="64"/>
      <c r="BHJ2" s="64"/>
      <c r="BHK2" s="64"/>
      <c r="BHL2" s="64"/>
      <c r="BHM2" s="64"/>
      <c r="BHN2" s="64"/>
      <c r="BHO2" s="64"/>
      <c r="BHP2" s="64"/>
      <c r="BHQ2" s="64"/>
      <c r="BHR2" s="64"/>
      <c r="BHS2" s="64"/>
      <c r="BHT2" s="64"/>
      <c r="BHU2" s="64"/>
      <c r="BHV2" s="64"/>
      <c r="BHW2" s="64"/>
      <c r="BHX2" s="64"/>
      <c r="BHY2" s="64"/>
      <c r="BHZ2" s="64"/>
      <c r="BIA2" s="64"/>
      <c r="BIB2" s="64"/>
      <c r="BIC2" s="64"/>
      <c r="BID2" s="64"/>
      <c r="BIE2" s="64"/>
      <c r="BIF2" s="64"/>
      <c r="BIG2" s="64"/>
      <c r="BIH2" s="64"/>
      <c r="BII2" s="64"/>
      <c r="BIJ2" s="64"/>
      <c r="BIK2" s="64"/>
      <c r="BIL2" s="64"/>
      <c r="BIM2" s="64"/>
      <c r="BIN2" s="64"/>
      <c r="BIO2" s="64"/>
      <c r="BIP2" s="64"/>
      <c r="BIQ2" s="64"/>
      <c r="BIR2" s="64"/>
      <c r="BIS2" s="64"/>
      <c r="BIT2" s="64"/>
      <c r="BIU2" s="64"/>
      <c r="BIV2" s="64"/>
      <c r="BIW2" s="64"/>
      <c r="BIX2" s="64"/>
      <c r="BIY2" s="64"/>
      <c r="BIZ2" s="64"/>
      <c r="BJA2" s="64"/>
      <c r="BJB2" s="64"/>
      <c r="BJC2" s="64"/>
      <c r="BJD2" s="64"/>
      <c r="BJE2" s="64"/>
      <c r="BJF2" s="64"/>
      <c r="BJG2" s="64"/>
      <c r="BJH2" s="64"/>
      <c r="BJI2" s="64"/>
      <c r="BJJ2" s="64"/>
      <c r="BJK2" s="64"/>
      <c r="BJL2" s="64"/>
      <c r="BJM2" s="64"/>
      <c r="BJN2" s="64"/>
      <c r="BJO2" s="64"/>
      <c r="BJP2" s="64"/>
      <c r="BJQ2" s="64"/>
      <c r="BJR2" s="64"/>
      <c r="BJS2" s="64"/>
      <c r="BJT2" s="64"/>
      <c r="BJU2" s="64"/>
      <c r="BJV2" s="64"/>
      <c r="BJW2" s="64"/>
      <c r="BJX2" s="64"/>
      <c r="BJY2" s="64"/>
      <c r="BJZ2" s="64"/>
      <c r="BKA2" s="64"/>
      <c r="BKB2" s="64"/>
      <c r="BKC2" s="64"/>
      <c r="BKD2" s="64"/>
      <c r="BKE2" s="64"/>
      <c r="BKF2" s="64"/>
      <c r="BKG2" s="64"/>
      <c r="BKH2" s="64"/>
      <c r="BKI2" s="64"/>
      <c r="BKJ2" s="64"/>
      <c r="BKK2" s="64"/>
      <c r="BKL2" s="64"/>
      <c r="BKM2" s="64"/>
      <c r="BKN2" s="64"/>
      <c r="BKO2" s="64"/>
      <c r="BKP2" s="64"/>
      <c r="BKQ2" s="64"/>
      <c r="BKR2" s="64"/>
      <c r="BKS2" s="64"/>
      <c r="BKT2" s="64"/>
      <c r="BKU2" s="64"/>
      <c r="BKV2" s="64"/>
      <c r="BKW2" s="64"/>
      <c r="BKX2" s="64"/>
      <c r="BKY2" s="64"/>
      <c r="BKZ2" s="64"/>
      <c r="BLA2" s="64"/>
      <c r="BLB2" s="64"/>
      <c r="BLC2" s="64"/>
      <c r="BLD2" s="64"/>
      <c r="BLE2" s="64"/>
      <c r="BLF2" s="64"/>
      <c r="BLG2" s="64"/>
      <c r="BLH2" s="64"/>
      <c r="BLI2" s="64"/>
      <c r="BLJ2" s="64"/>
      <c r="BLK2" s="64"/>
      <c r="BLL2" s="64"/>
      <c r="BLM2" s="64"/>
      <c r="BLN2" s="64"/>
      <c r="BLO2" s="64"/>
      <c r="BLP2" s="64"/>
      <c r="BLQ2" s="64"/>
      <c r="BLR2" s="64"/>
      <c r="BLS2" s="64"/>
      <c r="BLT2" s="64"/>
      <c r="BLU2" s="64"/>
      <c r="BLV2" s="64"/>
      <c r="BLW2" s="64"/>
      <c r="BLX2" s="64"/>
      <c r="BLY2" s="64"/>
      <c r="BLZ2" s="64"/>
      <c r="BMA2" s="64"/>
      <c r="BMB2" s="64"/>
      <c r="BMC2" s="64"/>
      <c r="BMD2" s="64"/>
      <c r="BME2" s="64"/>
      <c r="BMF2" s="64"/>
      <c r="BMG2" s="64"/>
      <c r="BMH2" s="64"/>
      <c r="BMI2" s="64"/>
      <c r="BMJ2" s="64"/>
      <c r="BMK2" s="64"/>
      <c r="BML2" s="64"/>
      <c r="BMM2" s="64"/>
      <c r="BMN2" s="64"/>
      <c r="BMO2" s="64"/>
      <c r="BMP2" s="64"/>
      <c r="BMQ2" s="64"/>
      <c r="BMR2" s="64"/>
      <c r="BMS2" s="64"/>
      <c r="BMT2" s="64"/>
      <c r="BMU2" s="64"/>
      <c r="BMV2" s="64"/>
      <c r="BMW2" s="64"/>
      <c r="BMX2" s="64"/>
      <c r="BMY2" s="64"/>
      <c r="BMZ2" s="64"/>
      <c r="BNA2" s="64"/>
      <c r="BNB2" s="64"/>
      <c r="BNC2" s="64"/>
      <c r="BND2" s="64"/>
      <c r="BNE2" s="64"/>
      <c r="BNF2" s="64"/>
      <c r="BNG2" s="64"/>
      <c r="BNH2" s="64"/>
      <c r="BNI2" s="64"/>
      <c r="BNJ2" s="64"/>
      <c r="BNK2" s="64"/>
      <c r="BNL2" s="64"/>
      <c r="BNM2" s="64"/>
      <c r="BNN2" s="64"/>
      <c r="BNO2" s="64"/>
      <c r="BNP2" s="64"/>
      <c r="BNQ2" s="64"/>
      <c r="BNR2" s="64"/>
      <c r="BNS2" s="64"/>
      <c r="BNT2" s="64"/>
      <c r="BNU2" s="64"/>
      <c r="BNV2" s="64"/>
      <c r="BNW2" s="64"/>
      <c r="BNX2" s="64"/>
      <c r="BNY2" s="64"/>
      <c r="BNZ2" s="64"/>
      <c r="BOA2" s="64"/>
      <c r="BOB2" s="64"/>
      <c r="BOC2" s="64"/>
      <c r="BOD2" s="64"/>
      <c r="BOE2" s="64"/>
      <c r="BOF2" s="64"/>
      <c r="BOG2" s="64"/>
      <c r="BOH2" s="64"/>
      <c r="BOI2" s="64"/>
      <c r="BOJ2" s="64"/>
      <c r="BOK2" s="64"/>
      <c r="BOL2" s="64"/>
      <c r="BOM2" s="64"/>
      <c r="BON2" s="64"/>
      <c r="BOO2" s="64"/>
      <c r="BOP2" s="64"/>
      <c r="BOQ2" s="64"/>
      <c r="BOR2" s="64"/>
      <c r="BOS2" s="64"/>
      <c r="BOT2" s="64"/>
      <c r="BOU2" s="64"/>
      <c r="BOV2" s="64"/>
      <c r="BOW2" s="64"/>
      <c r="BOX2" s="64"/>
      <c r="BOY2" s="64"/>
      <c r="BOZ2" s="64"/>
      <c r="BPA2" s="64"/>
      <c r="BPB2" s="64"/>
      <c r="BPC2" s="64"/>
      <c r="BPD2" s="64"/>
      <c r="BPE2" s="64"/>
      <c r="BPF2" s="64"/>
      <c r="BPG2" s="64"/>
      <c r="BPH2" s="64"/>
      <c r="BPI2" s="64"/>
      <c r="BPJ2" s="64"/>
      <c r="BPK2" s="64"/>
      <c r="BPL2" s="64"/>
      <c r="BPM2" s="64"/>
      <c r="BPN2" s="64"/>
      <c r="BPO2" s="64"/>
      <c r="BPP2" s="64"/>
      <c r="BPQ2" s="64"/>
      <c r="BPR2" s="64"/>
      <c r="BPS2" s="64"/>
      <c r="BPT2" s="64"/>
      <c r="BPU2" s="64"/>
      <c r="BPV2" s="64"/>
      <c r="BPW2" s="64"/>
      <c r="BPX2" s="64"/>
      <c r="BPY2" s="64"/>
      <c r="BPZ2" s="64"/>
      <c r="BQA2" s="64"/>
      <c r="BQB2" s="64"/>
      <c r="BQC2" s="64"/>
      <c r="BQD2" s="64"/>
      <c r="BQE2" s="64"/>
      <c r="BQF2" s="64"/>
      <c r="BQG2" s="64"/>
      <c r="BQH2" s="64"/>
      <c r="BQI2" s="64"/>
      <c r="BQJ2" s="64"/>
      <c r="BQK2" s="64"/>
      <c r="BQL2" s="64"/>
      <c r="BQM2" s="64"/>
      <c r="BQN2" s="64"/>
      <c r="BQO2" s="64"/>
      <c r="BQP2" s="64"/>
      <c r="BQQ2" s="64"/>
      <c r="BQR2" s="64"/>
      <c r="BQS2" s="64"/>
      <c r="BQT2" s="64"/>
      <c r="BQU2" s="64"/>
      <c r="BQV2" s="64"/>
      <c r="BQW2" s="64"/>
      <c r="BQX2" s="64"/>
      <c r="BQY2" s="64"/>
      <c r="BQZ2" s="64"/>
      <c r="BRA2" s="64"/>
      <c r="BRB2" s="64"/>
      <c r="BRC2" s="64"/>
      <c r="BRD2" s="64"/>
      <c r="BRE2" s="64"/>
      <c r="BRF2" s="64"/>
      <c r="BRG2" s="64"/>
      <c r="BRH2" s="64"/>
      <c r="BRI2" s="64"/>
      <c r="BRJ2" s="64"/>
      <c r="BRK2" s="64"/>
      <c r="BRL2" s="64"/>
      <c r="BRM2" s="64"/>
      <c r="BRN2" s="64"/>
      <c r="BRO2" s="64"/>
      <c r="BRP2" s="64"/>
      <c r="BRQ2" s="64"/>
      <c r="BRR2" s="64"/>
      <c r="BRS2" s="64"/>
      <c r="BRT2" s="64"/>
      <c r="BRU2" s="64"/>
      <c r="BRV2" s="64"/>
      <c r="BRW2" s="64"/>
      <c r="BRX2" s="64"/>
      <c r="BRY2" s="64"/>
      <c r="BRZ2" s="64"/>
      <c r="BSA2" s="64"/>
      <c r="BSB2" s="64"/>
      <c r="BSC2" s="64"/>
      <c r="BSD2" s="64"/>
      <c r="BSE2" s="64"/>
      <c r="BSF2" s="64"/>
      <c r="BSG2" s="64"/>
      <c r="BSH2" s="64"/>
      <c r="BSI2" s="64"/>
      <c r="BSJ2" s="64"/>
      <c r="BSK2" s="64"/>
      <c r="BSL2" s="64"/>
      <c r="BSM2" s="64"/>
      <c r="BSN2" s="64"/>
      <c r="BSO2" s="64"/>
      <c r="BSP2" s="64"/>
      <c r="BSQ2" s="64"/>
      <c r="BSR2" s="64"/>
      <c r="BSS2" s="64"/>
      <c r="BST2" s="64"/>
      <c r="BSU2" s="64"/>
      <c r="BSV2" s="64"/>
      <c r="BSW2" s="64"/>
      <c r="BSX2" s="64"/>
      <c r="BSY2" s="64"/>
      <c r="BSZ2" s="64"/>
      <c r="BTA2" s="64"/>
      <c r="BTB2" s="64"/>
      <c r="BTC2" s="64"/>
      <c r="BTD2" s="64"/>
      <c r="BTE2" s="64"/>
      <c r="BTF2" s="64"/>
      <c r="BTG2" s="64"/>
      <c r="BTH2" s="64"/>
      <c r="BTI2" s="64"/>
      <c r="BTJ2" s="64"/>
      <c r="BTK2" s="64"/>
      <c r="BTL2" s="64"/>
      <c r="BTM2" s="64"/>
      <c r="BTN2" s="64"/>
      <c r="BTO2" s="64"/>
      <c r="BTP2" s="64"/>
      <c r="BTQ2" s="64"/>
      <c r="BTR2" s="64"/>
      <c r="BTS2" s="64"/>
      <c r="BTT2" s="64"/>
      <c r="BTU2" s="64"/>
      <c r="BTV2" s="64"/>
      <c r="BTW2" s="64"/>
      <c r="BTX2" s="64"/>
      <c r="BTY2" s="64"/>
      <c r="BTZ2" s="64"/>
      <c r="BUA2" s="64"/>
      <c r="BUB2" s="64"/>
      <c r="BUC2" s="64"/>
      <c r="BUD2" s="64"/>
      <c r="BUE2" s="64"/>
      <c r="BUF2" s="64"/>
      <c r="BUG2" s="64"/>
      <c r="BUH2" s="64"/>
      <c r="BUI2" s="64"/>
      <c r="BUJ2" s="64"/>
      <c r="BUK2" s="64"/>
      <c r="BUL2" s="64"/>
      <c r="BUM2" s="64"/>
      <c r="BUN2" s="64"/>
      <c r="BUO2" s="64"/>
      <c r="BUP2" s="64"/>
      <c r="BUQ2" s="64"/>
      <c r="BUR2" s="64"/>
      <c r="BUS2" s="64"/>
      <c r="BUT2" s="64"/>
      <c r="BUU2" s="64"/>
      <c r="BUV2" s="64"/>
      <c r="BUW2" s="64"/>
      <c r="BUX2" s="64"/>
      <c r="BUY2" s="64"/>
      <c r="BUZ2" s="64"/>
      <c r="BVA2" s="64"/>
      <c r="BVB2" s="64"/>
      <c r="BVC2" s="64"/>
      <c r="BVD2" s="64"/>
      <c r="BVE2" s="64"/>
      <c r="BVF2" s="64"/>
      <c r="BVG2" s="64"/>
      <c r="BVH2" s="64"/>
      <c r="BVI2" s="64"/>
      <c r="BVJ2" s="64"/>
      <c r="BVK2" s="64"/>
      <c r="BVL2" s="64"/>
      <c r="BVM2" s="64"/>
      <c r="BVN2" s="64"/>
      <c r="BVO2" s="64"/>
      <c r="BVP2" s="64"/>
      <c r="BVQ2" s="64"/>
      <c r="BVR2" s="64"/>
      <c r="BVS2" s="64"/>
      <c r="BVT2" s="64"/>
      <c r="BVU2" s="64"/>
      <c r="BVV2" s="64"/>
      <c r="BVW2" s="64"/>
      <c r="BVX2" s="64"/>
      <c r="BVY2" s="64"/>
      <c r="BVZ2" s="64"/>
      <c r="BWA2" s="64"/>
      <c r="BWB2" s="64"/>
      <c r="BWC2" s="64"/>
      <c r="BWD2" s="64"/>
      <c r="BWE2" s="64"/>
      <c r="BWF2" s="64"/>
      <c r="BWG2" s="64"/>
      <c r="BWH2" s="64"/>
      <c r="BWI2" s="64"/>
      <c r="BWJ2" s="64"/>
      <c r="BWK2" s="64"/>
      <c r="BWL2" s="64"/>
      <c r="BWM2" s="64"/>
      <c r="BWN2" s="64"/>
      <c r="BWO2" s="64"/>
      <c r="BWP2" s="64"/>
      <c r="BWQ2" s="64"/>
      <c r="BWR2" s="64"/>
      <c r="BWS2" s="64"/>
      <c r="BWT2" s="64"/>
      <c r="BWU2" s="64"/>
      <c r="BWV2" s="64"/>
      <c r="BWW2" s="64"/>
      <c r="BWX2" s="64"/>
      <c r="BWY2" s="64"/>
      <c r="BWZ2" s="64"/>
      <c r="BXA2" s="64"/>
      <c r="BXB2" s="64"/>
      <c r="BXC2" s="64"/>
      <c r="BXD2" s="64"/>
      <c r="BXE2" s="64"/>
      <c r="BXF2" s="64"/>
      <c r="BXG2" s="64"/>
      <c r="BXH2" s="64"/>
      <c r="BXI2" s="64"/>
      <c r="BXJ2" s="64"/>
      <c r="BXK2" s="64"/>
      <c r="BXL2" s="64"/>
      <c r="BXM2" s="64"/>
      <c r="BXN2" s="64"/>
      <c r="BXO2" s="64"/>
      <c r="BXP2" s="64"/>
      <c r="BXQ2" s="64"/>
      <c r="BXR2" s="64"/>
      <c r="BXS2" s="64"/>
      <c r="BXT2" s="64"/>
      <c r="BXU2" s="64"/>
      <c r="BXV2" s="64"/>
      <c r="BXW2" s="64"/>
      <c r="BXX2" s="64"/>
      <c r="BXY2" s="64"/>
      <c r="BXZ2" s="64"/>
      <c r="BYA2" s="64"/>
      <c r="BYB2" s="64"/>
      <c r="BYC2" s="64"/>
      <c r="BYD2" s="64"/>
      <c r="BYE2" s="64"/>
      <c r="BYF2" s="64"/>
      <c r="BYG2" s="64"/>
      <c r="BYH2" s="64"/>
      <c r="BYI2" s="64"/>
      <c r="BYJ2" s="64"/>
      <c r="BYK2" s="64"/>
      <c r="BYL2" s="64"/>
      <c r="BYM2" s="64"/>
      <c r="BYN2" s="64"/>
      <c r="BYO2" s="64"/>
      <c r="BYP2" s="64"/>
      <c r="BYQ2" s="64"/>
      <c r="BYR2" s="64"/>
      <c r="BYS2" s="64"/>
      <c r="BYT2" s="64"/>
      <c r="BYU2" s="64"/>
      <c r="BYV2" s="64"/>
      <c r="BYW2" s="64"/>
      <c r="BYX2" s="64"/>
      <c r="BYY2" s="64"/>
      <c r="BYZ2" s="64"/>
      <c r="BZA2" s="64"/>
      <c r="BZB2" s="64"/>
      <c r="BZC2" s="64"/>
      <c r="BZD2" s="64"/>
      <c r="BZE2" s="64"/>
      <c r="BZF2" s="64"/>
      <c r="BZG2" s="64"/>
      <c r="BZH2" s="64"/>
      <c r="BZI2" s="64"/>
      <c r="BZJ2" s="64"/>
      <c r="BZK2" s="64"/>
      <c r="BZL2" s="64"/>
      <c r="BZM2" s="64"/>
      <c r="BZN2" s="64"/>
      <c r="BZO2" s="64"/>
      <c r="BZP2" s="64"/>
      <c r="BZQ2" s="64"/>
      <c r="BZR2" s="64"/>
      <c r="BZS2" s="64"/>
      <c r="BZT2" s="64"/>
      <c r="BZU2" s="64"/>
      <c r="BZV2" s="64"/>
      <c r="BZW2" s="64"/>
      <c r="BZX2" s="64"/>
      <c r="BZY2" s="64"/>
      <c r="BZZ2" s="64"/>
      <c r="CAA2" s="64"/>
      <c r="CAB2" s="64"/>
      <c r="CAC2" s="64"/>
      <c r="CAD2" s="64"/>
      <c r="CAE2" s="64"/>
      <c r="CAF2" s="64"/>
      <c r="CAG2" s="64"/>
      <c r="CAH2" s="64"/>
      <c r="CAI2" s="64"/>
      <c r="CAJ2" s="64"/>
      <c r="CAK2" s="64"/>
      <c r="CAL2" s="64"/>
      <c r="CAM2" s="64"/>
      <c r="CAN2" s="64"/>
      <c r="CAO2" s="64"/>
      <c r="CAP2" s="64"/>
      <c r="CAQ2" s="64"/>
      <c r="CAR2" s="64"/>
      <c r="CAS2" s="64"/>
      <c r="CAT2" s="64"/>
      <c r="CAU2" s="64"/>
      <c r="CAV2" s="64"/>
      <c r="CAW2" s="64"/>
      <c r="CAX2" s="64"/>
      <c r="CAY2" s="64"/>
      <c r="CAZ2" s="64"/>
      <c r="CBA2" s="64"/>
      <c r="CBB2" s="64"/>
      <c r="CBC2" s="64"/>
      <c r="CBD2" s="64"/>
      <c r="CBE2" s="64"/>
      <c r="CBF2" s="64"/>
      <c r="CBG2" s="64"/>
      <c r="CBH2" s="64"/>
      <c r="CBI2" s="64"/>
      <c r="CBJ2" s="64"/>
      <c r="CBK2" s="64"/>
      <c r="CBL2" s="64"/>
      <c r="CBM2" s="64"/>
      <c r="CBN2" s="64"/>
      <c r="CBO2" s="64"/>
      <c r="CBP2" s="64"/>
      <c r="CBQ2" s="64"/>
      <c r="CBR2" s="64"/>
      <c r="CBS2" s="64"/>
      <c r="CBT2" s="64"/>
      <c r="CBU2" s="64"/>
      <c r="CBV2" s="64"/>
      <c r="CBW2" s="64"/>
      <c r="CBX2" s="64"/>
      <c r="CBY2" s="64"/>
      <c r="CBZ2" s="64"/>
      <c r="CCA2" s="64"/>
      <c r="CCB2" s="64"/>
      <c r="CCC2" s="64"/>
      <c r="CCD2" s="64"/>
      <c r="CCE2" s="64"/>
      <c r="CCF2" s="64"/>
      <c r="CCG2" s="64"/>
      <c r="CCH2" s="64"/>
      <c r="CCI2" s="64"/>
      <c r="CCJ2" s="64"/>
      <c r="CCK2" s="64"/>
      <c r="CCL2" s="64"/>
      <c r="CCM2" s="64"/>
      <c r="CCN2" s="64"/>
      <c r="CCO2" s="64"/>
      <c r="CCP2" s="64"/>
      <c r="CCQ2" s="64"/>
      <c r="CCR2" s="64"/>
      <c r="CCS2" s="64"/>
      <c r="CCT2" s="64"/>
      <c r="CCU2" s="64"/>
      <c r="CCV2" s="64"/>
      <c r="CCW2" s="64"/>
      <c r="CCX2" s="64"/>
      <c r="CCY2" s="64"/>
      <c r="CCZ2" s="64"/>
      <c r="CDA2" s="64"/>
      <c r="CDB2" s="64"/>
      <c r="CDC2" s="64"/>
      <c r="CDD2" s="64"/>
      <c r="CDE2" s="64"/>
      <c r="CDF2" s="64"/>
      <c r="CDG2" s="64"/>
      <c r="CDH2" s="64"/>
      <c r="CDI2" s="64"/>
      <c r="CDJ2" s="64"/>
      <c r="CDK2" s="64"/>
      <c r="CDL2" s="64"/>
      <c r="CDM2" s="64"/>
      <c r="CDN2" s="64"/>
      <c r="CDO2" s="64"/>
      <c r="CDP2" s="64"/>
      <c r="CDQ2" s="64"/>
      <c r="CDR2" s="64"/>
      <c r="CDS2" s="64"/>
      <c r="CDT2" s="64"/>
      <c r="CDU2" s="64"/>
      <c r="CDV2" s="64"/>
      <c r="CDW2" s="64"/>
      <c r="CDX2" s="64"/>
      <c r="CDY2" s="64"/>
      <c r="CDZ2" s="64"/>
      <c r="CEA2" s="64"/>
      <c r="CEB2" s="64"/>
      <c r="CEC2" s="64"/>
      <c r="CED2" s="64"/>
      <c r="CEE2" s="64"/>
      <c r="CEF2" s="64"/>
      <c r="CEG2" s="64"/>
      <c r="CEH2" s="64"/>
      <c r="CEI2" s="64"/>
      <c r="CEJ2" s="64"/>
      <c r="CEK2" s="64"/>
      <c r="CEL2" s="64"/>
      <c r="CEM2" s="64"/>
      <c r="CEN2" s="64"/>
      <c r="CEO2" s="64"/>
      <c r="CEP2" s="64"/>
      <c r="CEQ2" s="64"/>
      <c r="CER2" s="64"/>
      <c r="CES2" s="64"/>
      <c r="CET2" s="64"/>
      <c r="CEU2" s="64"/>
      <c r="CEV2" s="64"/>
      <c r="CEW2" s="64"/>
      <c r="CEX2" s="64"/>
      <c r="CEY2" s="64"/>
      <c r="CEZ2" s="64"/>
      <c r="CFA2" s="64"/>
      <c r="CFB2" s="64"/>
      <c r="CFC2" s="64"/>
      <c r="CFD2" s="64"/>
      <c r="CFE2" s="64"/>
      <c r="CFF2" s="64"/>
      <c r="CFG2" s="64"/>
      <c r="CFH2" s="64"/>
      <c r="CFI2" s="64"/>
      <c r="CFJ2" s="64"/>
      <c r="CFK2" s="64"/>
      <c r="CFL2" s="64"/>
      <c r="CFM2" s="64"/>
      <c r="CFN2" s="64"/>
      <c r="CFO2" s="64"/>
      <c r="CFP2" s="64"/>
      <c r="CFQ2" s="64"/>
      <c r="CFR2" s="64"/>
      <c r="CFS2" s="64"/>
      <c r="CFT2" s="64"/>
      <c r="CFU2" s="64"/>
      <c r="CFV2" s="64"/>
      <c r="CFW2" s="64"/>
      <c r="CFX2" s="64"/>
      <c r="CFY2" s="64"/>
      <c r="CFZ2" s="64"/>
      <c r="CGA2" s="64"/>
      <c r="CGB2" s="64"/>
      <c r="CGC2" s="64"/>
      <c r="CGD2" s="64"/>
      <c r="CGE2" s="64"/>
      <c r="CGF2" s="64"/>
      <c r="CGG2" s="64"/>
      <c r="CGH2" s="64"/>
      <c r="CGI2" s="64"/>
      <c r="CGJ2" s="64"/>
      <c r="CGK2" s="64"/>
      <c r="CGL2" s="64"/>
      <c r="CGM2" s="64"/>
      <c r="CGN2" s="64"/>
      <c r="CGO2" s="64"/>
      <c r="CGP2" s="64"/>
      <c r="CGQ2" s="64"/>
      <c r="CGR2" s="64"/>
      <c r="CGS2" s="64"/>
      <c r="CGT2" s="64"/>
      <c r="CGU2" s="64"/>
      <c r="CGV2" s="64"/>
      <c r="CGW2" s="64"/>
      <c r="CGX2" s="64"/>
      <c r="CGY2" s="64"/>
      <c r="CGZ2" s="64"/>
      <c r="CHA2" s="64"/>
      <c r="CHB2" s="64"/>
      <c r="CHC2" s="64"/>
      <c r="CHD2" s="64"/>
      <c r="CHE2" s="64"/>
      <c r="CHF2" s="64"/>
      <c r="CHG2" s="64"/>
      <c r="CHH2" s="64"/>
      <c r="CHI2" s="64"/>
      <c r="CHJ2" s="64"/>
      <c r="CHK2" s="64"/>
      <c r="CHL2" s="64"/>
      <c r="CHM2" s="64"/>
      <c r="CHN2" s="64"/>
      <c r="CHO2" s="64"/>
      <c r="CHP2" s="64"/>
      <c r="CHQ2" s="64"/>
      <c r="CHR2" s="64"/>
      <c r="CHS2" s="64"/>
      <c r="CHT2" s="64"/>
      <c r="CHU2" s="64"/>
      <c r="CHV2" s="64"/>
      <c r="CHW2" s="64"/>
      <c r="CHX2" s="64"/>
      <c r="CHY2" s="64"/>
      <c r="CHZ2" s="64"/>
      <c r="CIA2" s="64"/>
      <c r="CIB2" s="64"/>
      <c r="CIC2" s="64"/>
      <c r="CID2" s="64"/>
      <c r="CIE2" s="64"/>
      <c r="CIF2" s="64"/>
      <c r="CIG2" s="64"/>
      <c r="CIH2" s="64"/>
      <c r="CII2" s="64"/>
      <c r="CIJ2" s="64"/>
      <c r="CIK2" s="64"/>
      <c r="CIL2" s="64"/>
      <c r="CIM2" s="64"/>
      <c r="CIN2" s="64"/>
      <c r="CIO2" s="64"/>
      <c r="CIP2" s="64"/>
      <c r="CIQ2" s="64"/>
      <c r="CIR2" s="64"/>
      <c r="CIS2" s="64"/>
      <c r="CIT2" s="64"/>
      <c r="CIU2" s="64"/>
      <c r="CIV2" s="64"/>
      <c r="CIW2" s="64"/>
      <c r="CIX2" s="64"/>
      <c r="CIY2" s="64"/>
      <c r="CIZ2" s="64"/>
      <c r="CJA2" s="64"/>
      <c r="CJB2" s="64"/>
      <c r="CJC2" s="64"/>
      <c r="CJD2" s="64"/>
      <c r="CJE2" s="64"/>
      <c r="CJF2" s="64"/>
      <c r="CJG2" s="64"/>
      <c r="CJH2" s="64"/>
      <c r="CJI2" s="64"/>
      <c r="CJJ2" s="64"/>
      <c r="CJK2" s="64"/>
      <c r="CJL2" s="64"/>
      <c r="CJM2" s="64"/>
      <c r="CJN2" s="64"/>
      <c r="CJO2" s="64"/>
      <c r="CJP2" s="64"/>
      <c r="CJQ2" s="64"/>
      <c r="CJR2" s="64"/>
      <c r="CJS2" s="64"/>
      <c r="CJT2" s="64"/>
      <c r="CJU2" s="64"/>
      <c r="CJV2" s="64"/>
      <c r="CJW2" s="64"/>
      <c r="CJX2" s="64"/>
      <c r="CJY2" s="64"/>
      <c r="CJZ2" s="64"/>
      <c r="CKA2" s="64"/>
      <c r="CKB2" s="64"/>
      <c r="CKC2" s="64"/>
      <c r="CKD2" s="64"/>
      <c r="CKE2" s="64"/>
      <c r="CKF2" s="64"/>
      <c r="CKG2" s="64"/>
      <c r="CKH2" s="64"/>
      <c r="CKI2" s="64"/>
      <c r="CKJ2" s="64"/>
      <c r="CKK2" s="64"/>
      <c r="CKL2" s="64"/>
      <c r="CKM2" s="64"/>
      <c r="CKN2" s="64"/>
      <c r="CKO2" s="64"/>
      <c r="CKP2" s="64"/>
      <c r="CKQ2" s="64"/>
      <c r="CKR2" s="64"/>
      <c r="CKS2" s="64"/>
      <c r="CKT2" s="64"/>
      <c r="CKU2" s="64"/>
      <c r="CKV2" s="64"/>
      <c r="CKW2" s="64"/>
      <c r="CKX2" s="64"/>
      <c r="CKY2" s="64"/>
      <c r="CKZ2" s="64"/>
      <c r="CLA2" s="64"/>
      <c r="CLB2" s="64"/>
      <c r="CLC2" s="64"/>
      <c r="CLD2" s="64"/>
      <c r="CLE2" s="64"/>
      <c r="CLF2" s="64"/>
      <c r="CLG2" s="64"/>
      <c r="CLH2" s="64"/>
      <c r="CLI2" s="64"/>
      <c r="CLJ2" s="64"/>
      <c r="CLK2" s="64"/>
      <c r="CLL2" s="64"/>
      <c r="CLM2" s="64"/>
      <c r="CLN2" s="64"/>
      <c r="CLO2" s="64"/>
      <c r="CLP2" s="64"/>
      <c r="CLQ2" s="64"/>
      <c r="CLR2" s="64"/>
      <c r="CLS2" s="64"/>
      <c r="CLT2" s="64"/>
      <c r="CLU2" s="64"/>
      <c r="CLV2" s="64"/>
      <c r="CLW2" s="64"/>
      <c r="CLX2" s="64"/>
      <c r="CLY2" s="64"/>
      <c r="CLZ2" s="64"/>
      <c r="CMA2" s="64"/>
      <c r="CMB2" s="64"/>
      <c r="CMC2" s="64"/>
      <c r="CMD2" s="64"/>
      <c r="CME2" s="64"/>
      <c r="CMF2" s="64"/>
      <c r="CMG2" s="64"/>
      <c r="CMH2" s="64"/>
      <c r="CMI2" s="64"/>
      <c r="CMJ2" s="64"/>
      <c r="CMK2" s="64"/>
      <c r="CML2" s="64"/>
      <c r="CMM2" s="64"/>
      <c r="CMN2" s="64"/>
      <c r="CMO2" s="64"/>
      <c r="CMP2" s="64"/>
      <c r="CMQ2" s="64"/>
      <c r="CMR2" s="64"/>
      <c r="CMS2" s="64"/>
      <c r="CMT2" s="64"/>
      <c r="CMU2" s="64"/>
      <c r="CMV2" s="64"/>
      <c r="CMW2" s="64"/>
      <c r="CMX2" s="64"/>
      <c r="CMY2" s="64"/>
      <c r="CMZ2" s="64"/>
      <c r="CNA2" s="64"/>
      <c r="CNB2" s="64"/>
      <c r="CNC2" s="64"/>
      <c r="CND2" s="64"/>
      <c r="CNE2" s="64"/>
      <c r="CNF2" s="64"/>
      <c r="CNG2" s="64"/>
      <c r="CNH2" s="64"/>
      <c r="CNI2" s="64"/>
      <c r="CNJ2" s="64"/>
      <c r="CNK2" s="64"/>
      <c r="CNL2" s="64"/>
      <c r="CNM2" s="64"/>
      <c r="CNN2" s="64"/>
      <c r="CNO2" s="64"/>
      <c r="CNP2" s="64"/>
      <c r="CNQ2" s="64"/>
      <c r="CNR2" s="64"/>
      <c r="CNS2" s="64"/>
      <c r="CNT2" s="64"/>
      <c r="CNU2" s="64"/>
      <c r="CNV2" s="64"/>
      <c r="CNW2" s="64"/>
      <c r="CNX2" s="64"/>
      <c r="CNY2" s="64"/>
      <c r="CNZ2" s="64"/>
      <c r="COA2" s="64"/>
      <c r="COB2" s="64"/>
      <c r="COC2" s="64"/>
      <c r="COD2" s="64"/>
      <c r="COE2" s="64"/>
      <c r="COF2" s="64"/>
      <c r="COG2" s="64"/>
      <c r="COH2" s="64"/>
      <c r="COI2" s="64"/>
      <c r="COJ2" s="64"/>
      <c r="COK2" s="64"/>
      <c r="COL2" s="64"/>
      <c r="COM2" s="64"/>
      <c r="CON2" s="64"/>
      <c r="COO2" s="64"/>
      <c r="COP2" s="64"/>
      <c r="COQ2" s="64"/>
      <c r="COR2" s="64"/>
      <c r="COS2" s="64"/>
      <c r="COT2" s="64"/>
      <c r="COU2" s="64"/>
      <c r="COV2" s="64"/>
      <c r="COW2" s="64"/>
      <c r="COX2" s="64"/>
      <c r="COY2" s="64"/>
      <c r="COZ2" s="64"/>
      <c r="CPA2" s="64"/>
      <c r="CPB2" s="64"/>
      <c r="CPC2" s="64"/>
      <c r="CPD2" s="64"/>
      <c r="CPE2" s="64"/>
      <c r="CPF2" s="64"/>
      <c r="CPG2" s="64"/>
      <c r="CPH2" s="64"/>
      <c r="CPI2" s="64"/>
      <c r="CPJ2" s="64"/>
      <c r="CPK2" s="64"/>
      <c r="CPL2" s="64"/>
      <c r="CPM2" s="64"/>
      <c r="CPN2" s="64"/>
      <c r="CPO2" s="64"/>
      <c r="CPP2" s="64"/>
      <c r="CPQ2" s="64"/>
      <c r="CPR2" s="64"/>
      <c r="CPS2" s="64"/>
      <c r="CPT2" s="64"/>
      <c r="CPU2" s="64"/>
      <c r="CPV2" s="64"/>
      <c r="CPW2" s="64"/>
      <c r="CPX2" s="64"/>
      <c r="CPY2" s="64"/>
      <c r="CPZ2" s="64"/>
      <c r="CQA2" s="64"/>
      <c r="CQB2" s="64"/>
      <c r="CQC2" s="64"/>
      <c r="CQD2" s="64"/>
      <c r="CQE2" s="64"/>
      <c r="CQF2" s="64"/>
      <c r="CQG2" s="64"/>
      <c r="CQH2" s="64"/>
      <c r="CQI2" s="64"/>
      <c r="CQJ2" s="64"/>
      <c r="CQK2" s="64"/>
      <c r="CQL2" s="64"/>
      <c r="CQM2" s="64"/>
      <c r="CQN2" s="64"/>
      <c r="CQO2" s="64"/>
      <c r="CQP2" s="64"/>
      <c r="CQQ2" s="64"/>
      <c r="CQR2" s="64"/>
      <c r="CQS2" s="64"/>
      <c r="CQT2" s="64"/>
      <c r="CQU2" s="64"/>
      <c r="CQV2" s="64"/>
      <c r="CQW2" s="64"/>
      <c r="CQX2" s="64"/>
      <c r="CQY2" s="64"/>
      <c r="CQZ2" s="64"/>
      <c r="CRA2" s="64"/>
      <c r="CRB2" s="64"/>
      <c r="CRC2" s="64"/>
      <c r="CRD2" s="64"/>
      <c r="CRE2" s="64"/>
      <c r="CRF2" s="64"/>
      <c r="CRG2" s="64"/>
      <c r="CRH2" s="64"/>
      <c r="CRI2" s="64"/>
      <c r="CRJ2" s="64"/>
      <c r="CRK2" s="64"/>
      <c r="CRL2" s="64"/>
      <c r="CRM2" s="64"/>
      <c r="CRN2" s="64"/>
      <c r="CRO2" s="64"/>
      <c r="CRP2" s="64"/>
      <c r="CRQ2" s="64"/>
      <c r="CRR2" s="64"/>
      <c r="CRS2" s="64"/>
      <c r="CRT2" s="64"/>
      <c r="CRU2" s="64"/>
      <c r="CRV2" s="64"/>
      <c r="CRW2" s="64"/>
      <c r="CRX2" s="64"/>
      <c r="CRY2" s="64"/>
      <c r="CRZ2" s="64"/>
      <c r="CSA2" s="64"/>
      <c r="CSB2" s="64"/>
      <c r="CSC2" s="64"/>
      <c r="CSD2" s="64"/>
      <c r="CSE2" s="64"/>
      <c r="CSF2" s="64"/>
      <c r="CSG2" s="64"/>
      <c r="CSH2" s="64"/>
      <c r="CSI2" s="64"/>
      <c r="CSJ2" s="64"/>
      <c r="CSK2" s="64"/>
      <c r="CSL2" s="64"/>
      <c r="CSM2" s="64"/>
      <c r="CSN2" s="64"/>
      <c r="CSO2" s="64"/>
      <c r="CSP2" s="64"/>
      <c r="CSQ2" s="64"/>
      <c r="CSR2" s="64"/>
      <c r="CSS2" s="64"/>
      <c r="CST2" s="64"/>
      <c r="CSU2" s="64"/>
      <c r="CSV2" s="64"/>
      <c r="CSW2" s="64"/>
      <c r="CSX2" s="64"/>
      <c r="CSY2" s="64"/>
      <c r="CSZ2" s="64"/>
      <c r="CTA2" s="64"/>
      <c r="CTB2" s="64"/>
      <c r="CTC2" s="64"/>
      <c r="CTD2" s="64"/>
      <c r="CTE2" s="64"/>
      <c r="CTF2" s="64"/>
      <c r="CTG2" s="64"/>
      <c r="CTH2" s="64"/>
      <c r="CTI2" s="64"/>
      <c r="CTJ2" s="64"/>
      <c r="CTK2" s="64"/>
      <c r="CTL2" s="64"/>
      <c r="CTM2" s="64"/>
      <c r="CTN2" s="64"/>
      <c r="CTO2" s="64"/>
      <c r="CTP2" s="64"/>
      <c r="CTQ2" s="64"/>
      <c r="CTR2" s="64"/>
      <c r="CTS2" s="64"/>
      <c r="CTT2" s="64"/>
      <c r="CTU2" s="64"/>
      <c r="CTV2" s="64"/>
      <c r="CTW2" s="64"/>
      <c r="CTX2" s="64"/>
      <c r="CTY2" s="64"/>
      <c r="CTZ2" s="64"/>
      <c r="CUA2" s="64"/>
      <c r="CUB2" s="64"/>
      <c r="CUC2" s="64"/>
      <c r="CUD2" s="64"/>
      <c r="CUE2" s="64"/>
      <c r="CUF2" s="64"/>
      <c r="CUG2" s="64"/>
      <c r="CUH2" s="64"/>
      <c r="CUI2" s="64"/>
      <c r="CUJ2" s="64"/>
      <c r="CUK2" s="64"/>
      <c r="CUL2" s="64"/>
      <c r="CUM2" s="64"/>
      <c r="CUN2" s="64"/>
      <c r="CUO2" s="64"/>
      <c r="CUP2" s="64"/>
      <c r="CUQ2" s="64"/>
      <c r="CUR2" s="64"/>
      <c r="CUS2" s="64"/>
      <c r="CUT2" s="64"/>
      <c r="CUU2" s="64"/>
      <c r="CUV2" s="64"/>
      <c r="CUW2" s="64"/>
      <c r="CUX2" s="64"/>
      <c r="CUY2" s="64"/>
      <c r="CUZ2" s="64"/>
      <c r="CVA2" s="64"/>
      <c r="CVB2" s="64"/>
      <c r="CVC2" s="64"/>
      <c r="CVD2" s="64"/>
      <c r="CVE2" s="64"/>
      <c r="CVF2" s="64"/>
      <c r="CVG2" s="64"/>
      <c r="CVH2" s="64"/>
      <c r="CVI2" s="64"/>
      <c r="CVJ2" s="64"/>
      <c r="CVK2" s="64"/>
      <c r="CVL2" s="64"/>
      <c r="CVM2" s="64"/>
      <c r="CVN2" s="64"/>
      <c r="CVO2" s="64"/>
      <c r="CVP2" s="64"/>
      <c r="CVQ2" s="64"/>
      <c r="CVR2" s="64"/>
      <c r="CVS2" s="64"/>
      <c r="CVT2" s="64"/>
      <c r="CVU2" s="64"/>
      <c r="CVV2" s="64"/>
      <c r="CVW2" s="64"/>
      <c r="CVX2" s="64"/>
      <c r="CVY2" s="64"/>
      <c r="CVZ2" s="64"/>
      <c r="CWA2" s="64"/>
      <c r="CWB2" s="64"/>
      <c r="CWC2" s="64"/>
      <c r="CWD2" s="64"/>
      <c r="CWE2" s="64"/>
      <c r="CWF2" s="64"/>
      <c r="CWG2" s="64"/>
      <c r="CWH2" s="64"/>
      <c r="CWI2" s="64"/>
      <c r="CWJ2" s="64"/>
      <c r="CWK2" s="64"/>
      <c r="CWL2" s="64"/>
      <c r="CWM2" s="64"/>
      <c r="CWN2" s="64"/>
      <c r="CWO2" s="64"/>
      <c r="CWP2" s="64"/>
      <c r="CWQ2" s="64"/>
      <c r="CWR2" s="64"/>
      <c r="CWS2" s="64"/>
      <c r="CWT2" s="64"/>
      <c r="CWU2" s="64"/>
      <c r="CWV2" s="64"/>
      <c r="CWW2" s="64"/>
      <c r="CWX2" s="64"/>
      <c r="CWY2" s="64"/>
      <c r="CWZ2" s="64"/>
      <c r="CXA2" s="64"/>
      <c r="CXB2" s="64"/>
      <c r="CXC2" s="64"/>
      <c r="CXD2" s="64"/>
      <c r="CXE2" s="64"/>
      <c r="CXF2" s="64"/>
      <c r="CXG2" s="64"/>
      <c r="CXH2" s="64"/>
      <c r="CXI2" s="64"/>
      <c r="CXJ2" s="64"/>
      <c r="CXK2" s="64"/>
      <c r="CXL2" s="64"/>
      <c r="CXM2" s="64"/>
      <c r="CXN2" s="64"/>
      <c r="CXO2" s="64"/>
      <c r="CXP2" s="64"/>
      <c r="CXQ2" s="64"/>
      <c r="CXR2" s="64"/>
      <c r="CXS2" s="64"/>
      <c r="CXT2" s="64"/>
      <c r="CXU2" s="64"/>
      <c r="CXV2" s="64"/>
      <c r="CXW2" s="64"/>
      <c r="CXX2" s="64"/>
      <c r="CXY2" s="64"/>
      <c r="CXZ2" s="64"/>
      <c r="CYA2" s="64"/>
      <c r="CYB2" s="64"/>
      <c r="CYC2" s="64"/>
      <c r="CYD2" s="64"/>
      <c r="CYE2" s="64"/>
      <c r="CYF2" s="64"/>
      <c r="CYG2" s="64"/>
      <c r="CYH2" s="64"/>
      <c r="CYI2" s="64"/>
      <c r="CYJ2" s="64"/>
      <c r="CYK2" s="64"/>
      <c r="CYL2" s="64"/>
      <c r="CYM2" s="64"/>
      <c r="CYN2" s="64"/>
      <c r="CYO2" s="64"/>
      <c r="CYP2" s="64"/>
      <c r="CYQ2" s="64"/>
      <c r="CYR2" s="64"/>
      <c r="CYS2" s="64"/>
      <c r="CYT2" s="64"/>
      <c r="CYU2" s="64"/>
      <c r="CYV2" s="64"/>
      <c r="CYW2" s="64"/>
      <c r="CYX2" s="64"/>
      <c r="CYY2" s="64"/>
      <c r="CYZ2" s="64"/>
      <c r="CZA2" s="64"/>
      <c r="CZB2" s="64"/>
      <c r="CZC2" s="64"/>
      <c r="CZD2" s="64"/>
      <c r="CZE2" s="64"/>
      <c r="CZF2" s="64"/>
      <c r="CZG2" s="64"/>
      <c r="CZH2" s="64"/>
      <c r="CZI2" s="64"/>
      <c r="CZJ2" s="64"/>
      <c r="CZK2" s="64"/>
      <c r="CZL2" s="64"/>
      <c r="CZM2" s="64"/>
      <c r="CZN2" s="64"/>
      <c r="CZO2" s="64"/>
      <c r="CZP2" s="64"/>
      <c r="CZQ2" s="64"/>
      <c r="CZR2" s="64"/>
      <c r="CZS2" s="64"/>
      <c r="CZT2" s="64"/>
      <c r="CZU2" s="64"/>
      <c r="CZV2" s="64"/>
      <c r="CZW2" s="64"/>
      <c r="CZX2" s="64"/>
      <c r="CZY2" s="64"/>
      <c r="CZZ2" s="64"/>
      <c r="DAA2" s="64"/>
      <c r="DAB2" s="64"/>
      <c r="DAC2" s="64"/>
      <c r="DAD2" s="64"/>
      <c r="DAE2" s="64"/>
      <c r="DAF2" s="64"/>
      <c r="DAG2" s="64"/>
      <c r="DAH2" s="64"/>
      <c r="DAI2" s="64"/>
      <c r="DAJ2" s="64"/>
      <c r="DAK2" s="64"/>
      <c r="DAL2" s="64"/>
      <c r="DAM2" s="64"/>
      <c r="DAN2" s="64"/>
      <c r="DAO2" s="64"/>
      <c r="DAP2" s="64"/>
      <c r="DAQ2" s="64"/>
      <c r="DAR2" s="64"/>
      <c r="DAS2" s="64"/>
      <c r="DAT2" s="64"/>
      <c r="DAU2" s="64"/>
      <c r="DAV2" s="64"/>
      <c r="DAW2" s="64"/>
      <c r="DAX2" s="64"/>
      <c r="DAY2" s="64"/>
      <c r="DAZ2" s="64"/>
      <c r="DBA2" s="64"/>
      <c r="DBB2" s="64"/>
      <c r="DBC2" s="64"/>
      <c r="DBD2" s="64"/>
      <c r="DBE2" s="64"/>
      <c r="DBF2" s="64"/>
      <c r="DBG2" s="64"/>
      <c r="DBH2" s="64"/>
      <c r="DBI2" s="64"/>
      <c r="DBJ2" s="64"/>
      <c r="DBK2" s="64"/>
      <c r="DBL2" s="64"/>
      <c r="DBM2" s="64"/>
      <c r="DBN2" s="64"/>
      <c r="DBO2" s="64"/>
      <c r="DBP2" s="64"/>
      <c r="DBQ2" s="64"/>
      <c r="DBR2" s="64"/>
      <c r="DBS2" s="64"/>
      <c r="DBT2" s="64"/>
      <c r="DBU2" s="64"/>
      <c r="DBV2" s="64"/>
      <c r="DBW2" s="64"/>
      <c r="DBX2" s="64"/>
      <c r="DBY2" s="64"/>
      <c r="DBZ2" s="64"/>
      <c r="DCA2" s="64"/>
      <c r="DCB2" s="64"/>
      <c r="DCC2" s="64"/>
      <c r="DCD2" s="64"/>
      <c r="DCE2" s="64"/>
      <c r="DCF2" s="64"/>
      <c r="DCG2" s="64"/>
      <c r="DCH2" s="64"/>
      <c r="DCI2" s="64"/>
      <c r="DCJ2" s="64"/>
      <c r="DCK2" s="64"/>
      <c r="DCL2" s="64"/>
      <c r="DCM2" s="64"/>
      <c r="DCN2" s="64"/>
      <c r="DCO2" s="64"/>
      <c r="DCP2" s="64"/>
      <c r="DCQ2" s="64"/>
      <c r="DCR2" s="64"/>
      <c r="DCS2" s="64"/>
      <c r="DCT2" s="64"/>
      <c r="DCU2" s="64"/>
      <c r="DCV2" s="64"/>
      <c r="DCW2" s="64"/>
      <c r="DCX2" s="64"/>
      <c r="DCY2" s="64"/>
      <c r="DCZ2" s="64"/>
      <c r="DDA2" s="64"/>
      <c r="DDB2" s="64"/>
      <c r="DDC2" s="64"/>
      <c r="DDD2" s="64"/>
      <c r="DDE2" s="64"/>
      <c r="DDF2" s="64"/>
      <c r="DDG2" s="64"/>
      <c r="DDH2" s="64"/>
      <c r="DDI2" s="64"/>
      <c r="DDJ2" s="64"/>
      <c r="DDK2" s="64"/>
      <c r="DDL2" s="64"/>
      <c r="DDM2" s="64"/>
      <c r="DDN2" s="64"/>
      <c r="DDO2" s="64"/>
      <c r="DDP2" s="64"/>
      <c r="DDQ2" s="64"/>
      <c r="DDR2" s="64"/>
      <c r="DDS2" s="64"/>
      <c r="DDT2" s="64"/>
      <c r="DDU2" s="64"/>
      <c r="DDV2" s="64"/>
      <c r="DDW2" s="64"/>
      <c r="DDX2" s="64"/>
      <c r="DDY2" s="64"/>
      <c r="DDZ2" s="64"/>
      <c r="DEA2" s="64"/>
      <c r="DEB2" s="64"/>
      <c r="DEC2" s="64"/>
      <c r="DED2" s="64"/>
      <c r="DEE2" s="64"/>
      <c r="DEF2" s="64"/>
      <c r="DEG2" s="64"/>
      <c r="DEH2" s="64"/>
      <c r="DEI2" s="64"/>
      <c r="DEJ2" s="64"/>
      <c r="DEK2" s="64"/>
      <c r="DEL2" s="64"/>
      <c r="DEM2" s="64"/>
      <c r="DEN2" s="64"/>
      <c r="DEO2" s="64"/>
      <c r="DEP2" s="64"/>
      <c r="DEQ2" s="64"/>
      <c r="DER2" s="64"/>
      <c r="DES2" s="64"/>
      <c r="DET2" s="64"/>
      <c r="DEU2" s="64"/>
      <c r="DEV2" s="64"/>
      <c r="DEW2" s="64"/>
      <c r="DEX2" s="64"/>
      <c r="DEY2" s="64"/>
      <c r="DEZ2" s="64"/>
      <c r="DFA2" s="64"/>
      <c r="DFB2" s="64"/>
      <c r="DFC2" s="64"/>
      <c r="DFD2" s="64"/>
      <c r="DFE2" s="64"/>
      <c r="DFF2" s="64"/>
      <c r="DFG2" s="64"/>
      <c r="DFH2" s="64"/>
      <c r="DFI2" s="64"/>
      <c r="DFJ2" s="64"/>
      <c r="DFK2" s="64"/>
      <c r="DFL2" s="64"/>
      <c r="DFM2" s="64"/>
      <c r="DFN2" s="64"/>
      <c r="DFO2" s="64"/>
      <c r="DFP2" s="64"/>
      <c r="DFQ2" s="64"/>
      <c r="DFR2" s="64"/>
      <c r="DFS2" s="64"/>
      <c r="DFT2" s="64"/>
      <c r="DFU2" s="64"/>
      <c r="DFV2" s="64"/>
      <c r="DFW2" s="64"/>
      <c r="DFX2" s="64"/>
      <c r="DFY2" s="64"/>
      <c r="DFZ2" s="64"/>
      <c r="DGA2" s="64"/>
      <c r="DGB2" s="64"/>
      <c r="DGC2" s="64"/>
      <c r="DGD2" s="64"/>
      <c r="DGE2" s="64"/>
      <c r="DGF2" s="64"/>
      <c r="DGG2" s="64"/>
      <c r="DGH2" s="64"/>
      <c r="DGI2" s="64"/>
      <c r="DGJ2" s="64"/>
      <c r="DGK2" s="64"/>
      <c r="DGL2" s="64"/>
      <c r="DGM2" s="64"/>
      <c r="DGN2" s="64"/>
      <c r="DGO2" s="64"/>
      <c r="DGP2" s="64"/>
      <c r="DGQ2" s="64"/>
      <c r="DGR2" s="64"/>
      <c r="DGS2" s="64"/>
      <c r="DGT2" s="64"/>
      <c r="DGU2" s="64"/>
      <c r="DGV2" s="64"/>
      <c r="DGW2" s="64"/>
      <c r="DGX2" s="64"/>
      <c r="DGY2" s="64"/>
      <c r="DGZ2" s="64"/>
      <c r="DHA2" s="64"/>
      <c r="DHB2" s="64"/>
      <c r="DHC2" s="64"/>
      <c r="DHD2" s="64"/>
      <c r="DHE2" s="64"/>
      <c r="DHF2" s="64"/>
      <c r="DHG2" s="64"/>
      <c r="DHH2" s="64"/>
      <c r="DHI2" s="64"/>
      <c r="DHJ2" s="64"/>
      <c r="DHK2" s="64"/>
      <c r="DHL2" s="64"/>
      <c r="DHM2" s="64"/>
      <c r="DHN2" s="64"/>
      <c r="DHO2" s="64"/>
      <c r="DHP2" s="64"/>
      <c r="DHQ2" s="64"/>
      <c r="DHR2" s="64"/>
      <c r="DHS2" s="64"/>
      <c r="DHT2" s="64"/>
      <c r="DHU2" s="64"/>
      <c r="DHV2" s="64"/>
      <c r="DHW2" s="64"/>
      <c r="DHX2" s="64"/>
      <c r="DHY2" s="64"/>
      <c r="DHZ2" s="64"/>
      <c r="DIA2" s="64"/>
      <c r="DIB2" s="64"/>
      <c r="DIC2" s="64"/>
      <c r="DID2" s="64"/>
      <c r="DIE2" s="64"/>
      <c r="DIF2" s="64"/>
      <c r="DIG2" s="64"/>
      <c r="DIH2" s="64"/>
      <c r="DII2" s="64"/>
      <c r="DIJ2" s="64"/>
      <c r="DIK2" s="64"/>
      <c r="DIL2" s="64"/>
      <c r="DIM2" s="64"/>
      <c r="DIN2" s="64"/>
      <c r="DIO2" s="64"/>
      <c r="DIP2" s="64"/>
      <c r="DIQ2" s="64"/>
      <c r="DIR2" s="64"/>
      <c r="DIS2" s="64"/>
      <c r="DIT2" s="64"/>
      <c r="DIU2" s="64"/>
      <c r="DIV2" s="64"/>
      <c r="DIW2" s="64"/>
      <c r="DIX2" s="64"/>
      <c r="DIY2" s="64"/>
      <c r="DIZ2" s="64"/>
      <c r="DJA2" s="64"/>
      <c r="DJB2" s="64"/>
      <c r="DJC2" s="64"/>
      <c r="DJD2" s="64"/>
      <c r="DJE2" s="64"/>
      <c r="DJF2" s="64"/>
      <c r="DJG2" s="64"/>
      <c r="DJH2" s="64"/>
      <c r="DJI2" s="64"/>
      <c r="DJJ2" s="64"/>
      <c r="DJK2" s="64"/>
      <c r="DJL2" s="64"/>
      <c r="DJM2" s="64"/>
      <c r="DJN2" s="64"/>
      <c r="DJO2" s="64"/>
      <c r="DJP2" s="64"/>
      <c r="DJQ2" s="64"/>
      <c r="DJR2" s="64"/>
      <c r="DJS2" s="64"/>
      <c r="DJT2" s="64"/>
      <c r="DJU2" s="64"/>
      <c r="DJV2" s="64"/>
      <c r="DJW2" s="64"/>
      <c r="DJX2" s="64"/>
      <c r="DJY2" s="64"/>
      <c r="DJZ2" s="64"/>
      <c r="DKA2" s="64"/>
      <c r="DKB2" s="64"/>
      <c r="DKC2" s="64"/>
      <c r="DKD2" s="64"/>
      <c r="DKE2" s="64"/>
      <c r="DKF2" s="64"/>
      <c r="DKG2" s="64"/>
      <c r="DKH2" s="64"/>
      <c r="DKI2" s="64"/>
      <c r="DKJ2" s="64"/>
      <c r="DKK2" s="64"/>
      <c r="DKL2" s="64"/>
      <c r="DKM2" s="64"/>
      <c r="DKN2" s="64"/>
      <c r="DKO2" s="64"/>
      <c r="DKP2" s="64"/>
      <c r="DKQ2" s="64"/>
      <c r="DKR2" s="64"/>
      <c r="DKS2" s="64"/>
      <c r="DKT2" s="64"/>
      <c r="DKU2" s="64"/>
      <c r="DKV2" s="64"/>
      <c r="DKW2" s="64"/>
      <c r="DKX2" s="64"/>
      <c r="DKY2" s="64"/>
      <c r="DKZ2" s="64"/>
      <c r="DLA2" s="64"/>
      <c r="DLB2" s="64"/>
      <c r="DLC2" s="64"/>
      <c r="DLD2" s="64"/>
      <c r="DLE2" s="64"/>
      <c r="DLF2" s="64"/>
      <c r="DLG2" s="64"/>
      <c r="DLH2" s="64"/>
      <c r="DLI2" s="64"/>
      <c r="DLJ2" s="64"/>
      <c r="DLK2" s="64"/>
      <c r="DLL2" s="64"/>
      <c r="DLM2" s="64"/>
      <c r="DLN2" s="64"/>
      <c r="DLO2" s="64"/>
      <c r="DLP2" s="64"/>
      <c r="DLQ2" s="64"/>
      <c r="DLR2" s="64"/>
      <c r="DLS2" s="64"/>
      <c r="DLT2" s="64"/>
      <c r="DLU2" s="64"/>
      <c r="DLV2" s="64"/>
      <c r="DLW2" s="64"/>
      <c r="DLX2" s="64"/>
      <c r="DLY2" s="64"/>
      <c r="DLZ2" s="64"/>
      <c r="DMA2" s="64"/>
      <c r="DMB2" s="64"/>
      <c r="DMC2" s="64"/>
      <c r="DMD2" s="64"/>
      <c r="DME2" s="64"/>
      <c r="DMF2" s="64"/>
      <c r="DMG2" s="64"/>
      <c r="DMH2" s="64"/>
      <c r="DMI2" s="64"/>
      <c r="DMJ2" s="64"/>
      <c r="DMK2" s="64"/>
      <c r="DML2" s="64"/>
      <c r="DMM2" s="64"/>
      <c r="DMN2" s="64"/>
      <c r="DMO2" s="64"/>
      <c r="DMP2" s="64"/>
      <c r="DMQ2" s="64"/>
      <c r="DMR2" s="64"/>
      <c r="DMS2" s="64"/>
      <c r="DMT2" s="64"/>
      <c r="DMU2" s="64"/>
      <c r="DMV2" s="64"/>
      <c r="DMW2" s="64"/>
      <c r="DMX2" s="64"/>
      <c r="DMY2" s="64"/>
      <c r="DMZ2" s="64"/>
      <c r="DNA2" s="64"/>
      <c r="DNB2" s="64"/>
      <c r="DNC2" s="64"/>
      <c r="DND2" s="64"/>
      <c r="DNE2" s="64"/>
      <c r="DNF2" s="64"/>
      <c r="DNG2" s="64"/>
      <c r="DNH2" s="64"/>
      <c r="DNI2" s="64"/>
      <c r="DNJ2" s="64"/>
      <c r="DNK2" s="64"/>
      <c r="DNL2" s="64"/>
      <c r="DNM2" s="64"/>
      <c r="DNN2" s="64"/>
      <c r="DNO2" s="64"/>
      <c r="DNP2" s="64"/>
      <c r="DNQ2" s="64"/>
      <c r="DNR2" s="64"/>
      <c r="DNS2" s="64"/>
      <c r="DNT2" s="64"/>
      <c r="DNU2" s="64"/>
      <c r="DNV2" s="64"/>
      <c r="DNW2" s="64"/>
      <c r="DNX2" s="64"/>
      <c r="DNY2" s="64"/>
      <c r="DNZ2" s="64"/>
      <c r="DOA2" s="64"/>
      <c r="DOB2" s="64"/>
      <c r="DOC2" s="64"/>
      <c r="DOD2" s="64"/>
      <c r="DOE2" s="64"/>
      <c r="DOF2" s="64"/>
      <c r="DOG2" s="64"/>
      <c r="DOH2" s="64"/>
      <c r="DOI2" s="64"/>
      <c r="DOJ2" s="64"/>
      <c r="DOK2" s="64"/>
      <c r="DOL2" s="64"/>
      <c r="DOM2" s="64"/>
      <c r="DON2" s="64"/>
      <c r="DOO2" s="64"/>
      <c r="DOP2" s="64"/>
      <c r="DOQ2" s="64"/>
      <c r="DOR2" s="64"/>
      <c r="DOS2" s="64"/>
      <c r="DOT2" s="64"/>
      <c r="DOU2" s="64"/>
      <c r="DOV2" s="64"/>
      <c r="DOW2" s="64"/>
      <c r="DOX2" s="64"/>
      <c r="DOY2" s="64"/>
      <c r="DOZ2" s="64"/>
      <c r="DPA2" s="64"/>
      <c r="DPB2" s="64"/>
      <c r="DPC2" s="64"/>
      <c r="DPD2" s="64"/>
      <c r="DPE2" s="64"/>
      <c r="DPF2" s="64"/>
      <c r="DPG2" s="64"/>
      <c r="DPH2" s="64"/>
      <c r="DPI2" s="64"/>
      <c r="DPJ2" s="64"/>
      <c r="DPK2" s="64"/>
      <c r="DPL2" s="64"/>
      <c r="DPM2" s="64"/>
      <c r="DPN2" s="64"/>
      <c r="DPO2" s="64"/>
      <c r="DPP2" s="64"/>
      <c r="DPQ2" s="64"/>
      <c r="DPR2" s="64"/>
      <c r="DPS2" s="64"/>
      <c r="DPT2" s="64"/>
      <c r="DPU2" s="64"/>
      <c r="DPV2" s="64"/>
      <c r="DPW2" s="64"/>
      <c r="DPX2" s="64"/>
      <c r="DPY2" s="64"/>
      <c r="DPZ2" s="64"/>
      <c r="DQA2" s="64"/>
      <c r="DQB2" s="64"/>
      <c r="DQC2" s="64"/>
      <c r="DQD2" s="64"/>
      <c r="DQE2" s="64"/>
      <c r="DQF2" s="64"/>
      <c r="DQG2" s="64"/>
      <c r="DQH2" s="64"/>
      <c r="DQI2" s="64"/>
      <c r="DQJ2" s="64"/>
      <c r="DQK2" s="64"/>
      <c r="DQL2" s="64"/>
      <c r="DQM2" s="64"/>
      <c r="DQN2" s="64"/>
      <c r="DQO2" s="64"/>
      <c r="DQP2" s="64"/>
      <c r="DQQ2" s="64"/>
      <c r="DQR2" s="64"/>
      <c r="DQS2" s="64"/>
      <c r="DQT2" s="64"/>
      <c r="DQU2" s="64"/>
      <c r="DQV2" s="64"/>
      <c r="DQW2" s="64"/>
      <c r="DQX2" s="64"/>
      <c r="DQY2" s="64"/>
      <c r="DQZ2" s="64"/>
      <c r="DRA2" s="64"/>
      <c r="DRB2" s="64"/>
      <c r="DRC2" s="64"/>
      <c r="DRD2" s="64"/>
      <c r="DRE2" s="64"/>
      <c r="DRF2" s="64"/>
      <c r="DRG2" s="64"/>
      <c r="DRH2" s="64"/>
      <c r="DRI2" s="64"/>
      <c r="DRJ2" s="64"/>
      <c r="DRK2" s="64"/>
      <c r="DRL2" s="64"/>
      <c r="DRM2" s="64"/>
      <c r="DRN2" s="64"/>
      <c r="DRO2" s="64"/>
      <c r="DRP2" s="64"/>
      <c r="DRQ2" s="64"/>
      <c r="DRR2" s="64"/>
      <c r="DRS2" s="64"/>
      <c r="DRT2" s="64"/>
      <c r="DRU2" s="64"/>
      <c r="DRV2" s="64"/>
      <c r="DRW2" s="64"/>
      <c r="DRX2" s="64"/>
      <c r="DRY2" s="64"/>
      <c r="DRZ2" s="64"/>
      <c r="DSA2" s="64"/>
      <c r="DSB2" s="64"/>
      <c r="DSC2" s="64"/>
      <c r="DSD2" s="64"/>
      <c r="DSE2" s="64"/>
      <c r="DSF2" s="64"/>
      <c r="DSG2" s="64"/>
      <c r="DSH2" s="64"/>
      <c r="DSI2" s="64"/>
      <c r="DSJ2" s="64"/>
      <c r="DSK2" s="64"/>
      <c r="DSL2" s="64"/>
      <c r="DSM2" s="64"/>
      <c r="DSN2" s="64"/>
      <c r="DSO2" s="64"/>
      <c r="DSP2" s="64"/>
      <c r="DSQ2" s="64"/>
      <c r="DSR2" s="64"/>
      <c r="DSS2" s="64"/>
      <c r="DST2" s="64"/>
      <c r="DSU2" s="64"/>
      <c r="DSV2" s="64"/>
      <c r="DSW2" s="64"/>
      <c r="DSX2" s="64"/>
      <c r="DSY2" s="64"/>
      <c r="DSZ2" s="64"/>
      <c r="DTA2" s="64"/>
      <c r="DTB2" s="64"/>
      <c r="DTC2" s="64"/>
      <c r="DTD2" s="64"/>
      <c r="DTE2" s="64"/>
      <c r="DTF2" s="64"/>
      <c r="DTG2" s="64"/>
      <c r="DTH2" s="64"/>
      <c r="DTI2" s="64"/>
      <c r="DTJ2" s="64"/>
      <c r="DTK2" s="64"/>
      <c r="DTL2" s="64"/>
      <c r="DTM2" s="64"/>
      <c r="DTN2" s="64"/>
      <c r="DTO2" s="64"/>
      <c r="DTP2" s="64"/>
      <c r="DTQ2" s="64"/>
      <c r="DTR2" s="64"/>
      <c r="DTS2" s="64"/>
      <c r="DTT2" s="64"/>
      <c r="DTU2" s="64"/>
      <c r="DTV2" s="64"/>
      <c r="DTW2" s="64"/>
      <c r="DTX2" s="64"/>
      <c r="DTY2" s="64"/>
      <c r="DTZ2" s="64"/>
      <c r="DUA2" s="64"/>
      <c r="DUB2" s="64"/>
      <c r="DUC2" s="64"/>
      <c r="DUD2" s="64"/>
      <c r="DUE2" s="64"/>
      <c r="DUF2" s="64"/>
      <c r="DUG2" s="64"/>
      <c r="DUH2" s="64"/>
      <c r="DUI2" s="64"/>
      <c r="DUJ2" s="64"/>
      <c r="DUK2" s="64"/>
      <c r="DUL2" s="64"/>
      <c r="DUM2" s="64"/>
      <c r="DUN2" s="64"/>
      <c r="DUO2" s="64"/>
      <c r="DUP2" s="64"/>
      <c r="DUQ2" s="64"/>
      <c r="DUR2" s="64"/>
      <c r="DUS2" s="64"/>
      <c r="DUT2" s="64"/>
      <c r="DUU2" s="64"/>
      <c r="DUV2" s="64"/>
      <c r="DUW2" s="64"/>
      <c r="DUX2" s="64"/>
      <c r="DUY2" s="64"/>
      <c r="DUZ2" s="64"/>
      <c r="DVA2" s="64"/>
      <c r="DVB2" s="64"/>
      <c r="DVC2" s="64"/>
      <c r="DVD2" s="64"/>
      <c r="DVE2" s="64"/>
      <c r="DVF2" s="64"/>
      <c r="DVG2" s="64"/>
      <c r="DVH2" s="64"/>
      <c r="DVI2" s="64"/>
      <c r="DVJ2" s="64"/>
      <c r="DVK2" s="64"/>
      <c r="DVL2" s="64"/>
      <c r="DVM2" s="64"/>
      <c r="DVN2" s="64"/>
      <c r="DVO2" s="64"/>
      <c r="DVP2" s="64"/>
      <c r="DVQ2" s="64"/>
      <c r="DVR2" s="64"/>
      <c r="DVS2" s="64"/>
      <c r="DVT2" s="64"/>
      <c r="DVU2" s="64"/>
      <c r="DVV2" s="64"/>
      <c r="DVW2" s="64"/>
      <c r="DVX2" s="64"/>
      <c r="DVY2" s="64"/>
      <c r="DVZ2" s="64"/>
      <c r="DWA2" s="64"/>
      <c r="DWB2" s="64"/>
      <c r="DWC2" s="64"/>
      <c r="DWD2" s="64"/>
      <c r="DWE2" s="64"/>
      <c r="DWF2" s="64"/>
      <c r="DWG2" s="64"/>
      <c r="DWH2" s="64"/>
      <c r="DWI2" s="64"/>
      <c r="DWJ2" s="64"/>
      <c r="DWK2" s="64"/>
      <c r="DWL2" s="64"/>
      <c r="DWM2" s="64"/>
      <c r="DWN2" s="64"/>
      <c r="DWO2" s="64"/>
      <c r="DWP2" s="64"/>
      <c r="DWQ2" s="64"/>
      <c r="DWR2" s="64"/>
      <c r="DWS2" s="64"/>
      <c r="DWT2" s="64"/>
      <c r="DWU2" s="64"/>
      <c r="DWV2" s="64"/>
      <c r="DWW2" s="64"/>
      <c r="DWX2" s="64"/>
      <c r="DWY2" s="64"/>
      <c r="DWZ2" s="64"/>
      <c r="DXA2" s="64"/>
      <c r="DXB2" s="64"/>
      <c r="DXC2" s="64"/>
      <c r="DXD2" s="64"/>
      <c r="DXE2" s="64"/>
      <c r="DXF2" s="64"/>
      <c r="DXG2" s="64"/>
      <c r="DXH2" s="64"/>
      <c r="DXI2" s="64"/>
      <c r="DXJ2" s="64"/>
      <c r="DXK2" s="64"/>
      <c r="DXL2" s="64"/>
      <c r="DXM2" s="64"/>
      <c r="DXN2" s="64"/>
      <c r="DXO2" s="64"/>
      <c r="DXP2" s="64"/>
      <c r="DXQ2" s="64"/>
      <c r="DXR2" s="64"/>
      <c r="DXS2" s="64"/>
      <c r="DXT2" s="64"/>
      <c r="DXU2" s="64"/>
      <c r="DXV2" s="64"/>
      <c r="DXW2" s="64"/>
      <c r="DXX2" s="64"/>
      <c r="DXY2" s="64"/>
      <c r="DXZ2" s="64"/>
      <c r="DYA2" s="64"/>
      <c r="DYB2" s="64"/>
      <c r="DYC2" s="64"/>
      <c r="DYD2" s="64"/>
      <c r="DYE2" s="64"/>
      <c r="DYF2" s="64"/>
      <c r="DYG2" s="64"/>
      <c r="DYH2" s="64"/>
      <c r="DYI2" s="64"/>
      <c r="DYJ2" s="64"/>
      <c r="DYK2" s="64"/>
      <c r="DYL2" s="64"/>
      <c r="DYM2" s="64"/>
      <c r="DYN2" s="64"/>
      <c r="DYO2" s="64"/>
      <c r="DYP2" s="64"/>
      <c r="DYQ2" s="64"/>
      <c r="DYR2" s="64"/>
      <c r="DYS2" s="64"/>
      <c r="DYT2" s="64"/>
      <c r="DYU2" s="64"/>
      <c r="DYV2" s="64"/>
      <c r="DYW2" s="64"/>
      <c r="DYX2" s="64"/>
      <c r="DYY2" s="64"/>
      <c r="DYZ2" s="64"/>
      <c r="DZA2" s="64"/>
      <c r="DZB2" s="64"/>
      <c r="DZC2" s="64"/>
      <c r="DZD2" s="64"/>
      <c r="DZE2" s="64"/>
      <c r="DZF2" s="64"/>
      <c r="DZG2" s="64"/>
      <c r="DZH2" s="64"/>
      <c r="DZI2" s="64"/>
      <c r="DZJ2" s="64"/>
      <c r="DZK2" s="64"/>
      <c r="DZL2" s="64"/>
      <c r="DZM2" s="64"/>
      <c r="DZN2" s="64"/>
      <c r="DZO2" s="64"/>
      <c r="DZP2" s="64"/>
      <c r="DZQ2" s="64"/>
      <c r="DZR2" s="64"/>
      <c r="DZS2" s="64"/>
      <c r="DZT2" s="64"/>
      <c r="DZU2" s="64"/>
      <c r="DZV2" s="64"/>
      <c r="DZW2" s="64"/>
      <c r="DZX2" s="64"/>
      <c r="DZY2" s="64"/>
      <c r="DZZ2" s="64"/>
      <c r="EAA2" s="64"/>
      <c r="EAB2" s="64"/>
      <c r="EAC2" s="64"/>
      <c r="EAD2" s="64"/>
      <c r="EAE2" s="64"/>
      <c r="EAF2" s="64"/>
      <c r="EAG2" s="64"/>
      <c r="EAH2" s="64"/>
      <c r="EAI2" s="64"/>
      <c r="EAJ2" s="64"/>
      <c r="EAK2" s="64"/>
      <c r="EAL2" s="64"/>
      <c r="EAM2" s="64"/>
      <c r="EAN2" s="64"/>
      <c r="EAO2" s="64"/>
      <c r="EAP2" s="64"/>
      <c r="EAQ2" s="64"/>
      <c r="EAR2" s="64"/>
      <c r="EAS2" s="64"/>
      <c r="EAT2" s="64"/>
      <c r="EAU2" s="64"/>
      <c r="EAV2" s="64"/>
      <c r="EAW2" s="64"/>
      <c r="EAX2" s="64"/>
      <c r="EAY2" s="64"/>
      <c r="EAZ2" s="64"/>
      <c r="EBA2" s="64"/>
      <c r="EBB2" s="64"/>
      <c r="EBC2" s="64"/>
      <c r="EBD2" s="64"/>
      <c r="EBE2" s="64"/>
      <c r="EBF2" s="64"/>
      <c r="EBG2" s="64"/>
      <c r="EBH2" s="64"/>
      <c r="EBI2" s="64"/>
      <c r="EBJ2" s="64"/>
      <c r="EBK2" s="64"/>
      <c r="EBL2" s="64"/>
      <c r="EBM2" s="64"/>
      <c r="EBN2" s="64"/>
      <c r="EBO2" s="64"/>
      <c r="EBP2" s="64"/>
      <c r="EBQ2" s="64"/>
      <c r="EBR2" s="64"/>
      <c r="EBS2" s="64"/>
      <c r="EBT2" s="64"/>
      <c r="EBU2" s="64"/>
      <c r="EBV2" s="64"/>
      <c r="EBW2" s="64"/>
      <c r="EBX2" s="64"/>
      <c r="EBY2" s="64"/>
      <c r="EBZ2" s="64"/>
      <c r="ECA2" s="64"/>
      <c r="ECB2" s="64"/>
      <c r="ECC2" s="64"/>
      <c r="ECD2" s="64"/>
      <c r="ECE2" s="64"/>
      <c r="ECF2" s="64"/>
      <c r="ECG2" s="64"/>
      <c r="ECH2" s="64"/>
      <c r="ECI2" s="64"/>
      <c r="ECJ2" s="64"/>
      <c r="ECK2" s="64"/>
      <c r="ECL2" s="64"/>
      <c r="ECM2" s="64"/>
      <c r="ECN2" s="64"/>
      <c r="ECO2" s="64"/>
      <c r="ECP2" s="64"/>
      <c r="ECQ2" s="64"/>
      <c r="ECR2" s="64"/>
      <c r="ECS2" s="64"/>
      <c r="ECT2" s="64"/>
      <c r="ECU2" s="64"/>
      <c r="ECV2" s="64"/>
      <c r="ECW2" s="64"/>
      <c r="ECX2" s="64"/>
      <c r="ECY2" s="64"/>
      <c r="ECZ2" s="64"/>
      <c r="EDA2" s="64"/>
      <c r="EDB2" s="64"/>
      <c r="EDC2" s="64"/>
      <c r="EDD2" s="64"/>
      <c r="EDE2" s="64"/>
      <c r="EDF2" s="64"/>
      <c r="EDG2" s="64"/>
      <c r="EDH2" s="64"/>
      <c r="EDI2" s="64"/>
      <c r="EDJ2" s="64"/>
      <c r="EDK2" s="64"/>
      <c r="EDL2" s="64"/>
      <c r="EDM2" s="64"/>
      <c r="EDN2" s="64"/>
      <c r="EDO2" s="64"/>
      <c r="EDP2" s="64"/>
      <c r="EDQ2" s="64"/>
      <c r="EDR2" s="64"/>
      <c r="EDS2" s="64"/>
      <c r="EDT2" s="64"/>
      <c r="EDU2" s="64"/>
      <c r="EDV2" s="64"/>
      <c r="EDW2" s="64"/>
      <c r="EDX2" s="64"/>
      <c r="EDY2" s="64"/>
      <c r="EDZ2" s="64"/>
      <c r="EEA2" s="64"/>
      <c r="EEB2" s="64"/>
      <c r="EEC2" s="64"/>
      <c r="EED2" s="64"/>
      <c r="EEE2" s="64"/>
      <c r="EEF2" s="64"/>
      <c r="EEG2" s="64"/>
      <c r="EEH2" s="64"/>
      <c r="EEI2" s="64"/>
      <c r="EEJ2" s="64"/>
      <c r="EEK2" s="64"/>
      <c r="EEL2" s="64"/>
      <c r="EEM2" s="64"/>
      <c r="EEN2" s="64"/>
      <c r="EEO2" s="64"/>
      <c r="EEP2" s="64"/>
      <c r="EEQ2" s="64"/>
      <c r="EER2" s="64"/>
      <c r="EES2" s="64"/>
      <c r="EET2" s="64"/>
      <c r="EEU2" s="64"/>
      <c r="EEV2" s="64"/>
      <c r="EEW2" s="64"/>
      <c r="EEX2" s="64"/>
      <c r="EEY2" s="64"/>
      <c r="EEZ2" s="64"/>
      <c r="EFA2" s="64"/>
      <c r="EFB2" s="64"/>
      <c r="EFC2" s="64"/>
      <c r="EFD2" s="64"/>
      <c r="EFE2" s="64"/>
      <c r="EFF2" s="64"/>
      <c r="EFG2" s="64"/>
      <c r="EFH2" s="64"/>
      <c r="EFI2" s="64"/>
      <c r="EFJ2" s="64"/>
      <c r="EFK2" s="64"/>
      <c r="EFL2" s="64"/>
      <c r="EFM2" s="64"/>
      <c r="EFN2" s="64"/>
      <c r="EFO2" s="64"/>
      <c r="EFP2" s="64"/>
      <c r="EFQ2" s="64"/>
      <c r="EFR2" s="64"/>
      <c r="EFS2" s="64"/>
      <c r="EFT2" s="64"/>
      <c r="EFU2" s="64"/>
      <c r="EFV2" s="64"/>
      <c r="EFW2" s="64"/>
      <c r="EFX2" s="64"/>
      <c r="EFY2" s="64"/>
      <c r="EFZ2" s="64"/>
      <c r="EGA2" s="64"/>
      <c r="EGB2" s="64"/>
      <c r="EGC2" s="64"/>
      <c r="EGD2" s="64"/>
      <c r="EGE2" s="64"/>
      <c r="EGF2" s="64"/>
      <c r="EGG2" s="64"/>
      <c r="EGH2" s="64"/>
      <c r="EGI2" s="64"/>
      <c r="EGJ2" s="64"/>
      <c r="EGK2" s="64"/>
      <c r="EGL2" s="64"/>
      <c r="EGM2" s="64"/>
      <c r="EGN2" s="64"/>
      <c r="EGO2" s="64"/>
      <c r="EGP2" s="64"/>
      <c r="EGQ2" s="64"/>
      <c r="EGR2" s="64"/>
      <c r="EGS2" s="64"/>
      <c r="EGT2" s="64"/>
      <c r="EGU2" s="64"/>
      <c r="EGV2" s="64"/>
      <c r="EGW2" s="64"/>
      <c r="EGX2" s="64"/>
      <c r="EGY2" s="64"/>
      <c r="EGZ2" s="64"/>
      <c r="EHA2" s="64"/>
      <c r="EHB2" s="64"/>
      <c r="EHC2" s="64"/>
      <c r="EHD2" s="64"/>
      <c r="EHE2" s="64"/>
      <c r="EHF2" s="64"/>
      <c r="EHG2" s="64"/>
      <c r="EHH2" s="64"/>
      <c r="EHI2" s="64"/>
      <c r="EHJ2" s="64"/>
      <c r="EHK2" s="64"/>
      <c r="EHL2" s="64"/>
      <c r="EHM2" s="64"/>
      <c r="EHN2" s="64"/>
      <c r="EHO2" s="64"/>
      <c r="EHP2" s="64"/>
      <c r="EHQ2" s="64"/>
      <c r="EHR2" s="64"/>
      <c r="EHS2" s="64"/>
      <c r="EHT2" s="64"/>
      <c r="EHU2" s="64"/>
      <c r="EHV2" s="64"/>
      <c r="EHW2" s="64"/>
      <c r="EHX2" s="64"/>
      <c r="EHY2" s="64"/>
      <c r="EHZ2" s="64"/>
      <c r="EIA2" s="64"/>
      <c r="EIB2" s="64"/>
      <c r="EIC2" s="64"/>
      <c r="EID2" s="64"/>
      <c r="EIE2" s="64"/>
      <c r="EIF2" s="64"/>
      <c r="EIG2" s="64"/>
      <c r="EIH2" s="64"/>
      <c r="EII2" s="64"/>
      <c r="EIJ2" s="64"/>
      <c r="EIK2" s="64"/>
      <c r="EIL2" s="64"/>
      <c r="EIM2" s="64"/>
      <c r="EIN2" s="64"/>
      <c r="EIO2" s="64"/>
      <c r="EIP2" s="64"/>
      <c r="EIQ2" s="64"/>
      <c r="EIR2" s="64"/>
      <c r="EIS2" s="64"/>
      <c r="EIT2" s="64"/>
      <c r="EIU2" s="64"/>
      <c r="EIV2" s="64"/>
      <c r="EIW2" s="64"/>
      <c r="EIX2" s="64"/>
      <c r="EIY2" s="64"/>
      <c r="EIZ2" s="64"/>
      <c r="EJA2" s="64"/>
      <c r="EJB2" s="64"/>
      <c r="EJC2" s="64"/>
      <c r="EJD2" s="64"/>
      <c r="EJE2" s="64"/>
      <c r="EJF2" s="64"/>
      <c r="EJG2" s="64"/>
      <c r="EJH2" s="64"/>
      <c r="EJI2" s="64"/>
      <c r="EJJ2" s="64"/>
      <c r="EJK2" s="64"/>
      <c r="EJL2" s="64"/>
      <c r="EJM2" s="64"/>
      <c r="EJN2" s="64"/>
      <c r="EJO2" s="64"/>
      <c r="EJP2" s="64"/>
      <c r="EJQ2" s="64"/>
      <c r="EJR2" s="64"/>
      <c r="EJS2" s="64"/>
      <c r="EJT2" s="64"/>
      <c r="EJU2" s="64"/>
      <c r="EJV2" s="64"/>
      <c r="EJW2" s="64"/>
      <c r="EJX2" s="64"/>
      <c r="EJY2" s="64"/>
      <c r="EJZ2" s="64"/>
      <c r="EKA2" s="64"/>
      <c r="EKB2" s="64"/>
      <c r="EKC2" s="64"/>
      <c r="EKD2" s="64"/>
      <c r="EKE2" s="64"/>
      <c r="EKF2" s="64"/>
      <c r="EKG2" s="64"/>
      <c r="EKH2" s="64"/>
      <c r="EKI2" s="64"/>
      <c r="EKJ2" s="64"/>
      <c r="EKK2" s="64"/>
      <c r="EKL2" s="64"/>
      <c r="EKM2" s="64"/>
      <c r="EKN2" s="64"/>
      <c r="EKO2" s="64"/>
      <c r="EKP2" s="64"/>
      <c r="EKQ2" s="64"/>
      <c r="EKR2" s="64"/>
      <c r="EKS2" s="64"/>
      <c r="EKT2" s="64"/>
      <c r="EKU2" s="64"/>
      <c r="EKV2" s="64"/>
      <c r="EKW2" s="64"/>
      <c r="EKX2" s="64"/>
      <c r="EKY2" s="64"/>
      <c r="EKZ2" s="64"/>
      <c r="ELA2" s="64"/>
      <c r="ELB2" s="64"/>
      <c r="ELC2" s="64"/>
      <c r="ELD2" s="64"/>
      <c r="ELE2" s="64"/>
      <c r="ELF2" s="64"/>
      <c r="ELG2" s="64"/>
      <c r="ELH2" s="64"/>
      <c r="ELI2" s="64"/>
      <c r="ELJ2" s="64"/>
      <c r="ELK2" s="64"/>
      <c r="ELL2" s="64"/>
      <c r="ELM2" s="64"/>
      <c r="ELN2" s="64"/>
      <c r="ELO2" s="64"/>
      <c r="ELP2" s="64"/>
      <c r="ELQ2" s="64"/>
      <c r="ELR2" s="64"/>
      <c r="ELS2" s="64"/>
      <c r="ELT2" s="64"/>
      <c r="ELU2" s="64"/>
      <c r="ELV2" s="64"/>
      <c r="ELW2" s="64"/>
      <c r="ELX2" s="64"/>
      <c r="ELY2" s="64"/>
      <c r="ELZ2" s="64"/>
      <c r="EMA2" s="64"/>
      <c r="EMB2" s="64"/>
      <c r="EMC2" s="64"/>
      <c r="EMD2" s="64"/>
      <c r="EME2" s="64"/>
      <c r="EMF2" s="64"/>
      <c r="EMG2" s="64"/>
      <c r="EMH2" s="64"/>
      <c r="EMI2" s="64"/>
      <c r="EMJ2" s="64"/>
      <c r="EMK2" s="64"/>
      <c r="EML2" s="64"/>
      <c r="EMM2" s="64"/>
      <c r="EMN2" s="64"/>
      <c r="EMO2" s="64"/>
      <c r="EMP2" s="64"/>
      <c r="EMQ2" s="64"/>
      <c r="EMR2" s="64"/>
      <c r="EMS2" s="64"/>
      <c r="EMT2" s="64"/>
      <c r="EMU2" s="64"/>
      <c r="EMV2" s="64"/>
      <c r="EMW2" s="64"/>
      <c r="EMX2" s="64"/>
      <c r="EMY2" s="64"/>
      <c r="EMZ2" s="64"/>
      <c r="ENA2" s="64"/>
      <c r="ENB2" s="64"/>
      <c r="ENC2" s="64"/>
      <c r="END2" s="64"/>
      <c r="ENE2" s="64"/>
      <c r="ENF2" s="64"/>
      <c r="ENG2" s="64"/>
      <c r="ENH2" s="64"/>
      <c r="ENI2" s="64"/>
      <c r="ENJ2" s="64"/>
      <c r="ENK2" s="64"/>
      <c r="ENL2" s="64"/>
      <c r="ENM2" s="64"/>
      <c r="ENN2" s="64"/>
      <c r="ENO2" s="64"/>
      <c r="ENP2" s="64"/>
      <c r="ENQ2" s="64"/>
      <c r="ENR2" s="64"/>
      <c r="ENS2" s="64"/>
      <c r="ENT2" s="64"/>
      <c r="ENU2" s="64"/>
      <c r="ENV2" s="64"/>
      <c r="ENW2" s="64"/>
      <c r="ENX2" s="64"/>
      <c r="ENY2" s="64"/>
      <c r="ENZ2" s="64"/>
      <c r="EOA2" s="64"/>
      <c r="EOB2" s="64"/>
      <c r="EOC2" s="64"/>
      <c r="EOD2" s="64"/>
      <c r="EOE2" s="64"/>
      <c r="EOF2" s="64"/>
      <c r="EOG2" s="64"/>
      <c r="EOH2" s="64"/>
      <c r="EOI2" s="64"/>
      <c r="EOJ2" s="64"/>
      <c r="EOK2" s="64"/>
      <c r="EOL2" s="64"/>
      <c r="EOM2" s="64"/>
      <c r="EON2" s="64"/>
      <c r="EOO2" s="64"/>
      <c r="EOP2" s="64"/>
      <c r="EOQ2" s="64"/>
      <c r="EOR2" s="64"/>
      <c r="EOS2" s="64"/>
      <c r="EOT2" s="64"/>
      <c r="EOU2" s="64"/>
      <c r="EOV2" s="64"/>
      <c r="EOW2" s="64"/>
      <c r="EOX2" s="64"/>
      <c r="EOY2" s="64"/>
      <c r="EOZ2" s="64"/>
      <c r="EPA2" s="64"/>
      <c r="EPB2" s="64"/>
      <c r="EPC2" s="64"/>
      <c r="EPD2" s="64"/>
      <c r="EPE2" s="64"/>
      <c r="EPF2" s="64"/>
      <c r="EPG2" s="64"/>
      <c r="EPH2" s="64"/>
      <c r="EPI2" s="64"/>
      <c r="EPJ2" s="64"/>
      <c r="EPK2" s="64"/>
      <c r="EPL2" s="64"/>
      <c r="EPM2" s="64"/>
      <c r="EPN2" s="64"/>
      <c r="EPO2" s="64"/>
      <c r="EPP2" s="64"/>
      <c r="EPQ2" s="64"/>
      <c r="EPR2" s="64"/>
      <c r="EPS2" s="64"/>
      <c r="EPT2" s="64"/>
      <c r="EPU2" s="64"/>
      <c r="EPV2" s="64"/>
      <c r="EPW2" s="64"/>
      <c r="EPX2" s="64"/>
      <c r="EPY2" s="64"/>
      <c r="EPZ2" s="64"/>
      <c r="EQA2" s="64"/>
      <c r="EQB2" s="64"/>
      <c r="EQC2" s="64"/>
      <c r="EQD2" s="64"/>
      <c r="EQE2" s="64"/>
      <c r="EQF2" s="64"/>
      <c r="EQG2" s="64"/>
      <c r="EQH2" s="64"/>
      <c r="EQI2" s="64"/>
      <c r="EQJ2" s="64"/>
      <c r="EQK2" s="64"/>
      <c r="EQL2" s="64"/>
      <c r="EQM2" s="64"/>
      <c r="EQN2" s="64"/>
      <c r="EQO2" s="64"/>
      <c r="EQP2" s="64"/>
      <c r="EQQ2" s="64"/>
      <c r="EQR2" s="64"/>
      <c r="EQS2" s="64"/>
      <c r="EQT2" s="64"/>
      <c r="EQU2" s="64"/>
      <c r="EQV2" s="64"/>
      <c r="EQW2" s="64"/>
      <c r="EQX2" s="64"/>
      <c r="EQY2" s="64"/>
      <c r="EQZ2" s="64"/>
      <c r="ERA2" s="64"/>
      <c r="ERB2" s="64"/>
      <c r="ERC2" s="64"/>
      <c r="ERD2" s="64"/>
      <c r="ERE2" s="64"/>
      <c r="ERF2" s="64"/>
      <c r="ERG2" s="64"/>
      <c r="ERH2" s="64"/>
      <c r="ERI2" s="64"/>
      <c r="ERJ2" s="64"/>
      <c r="ERK2" s="64"/>
      <c r="ERL2" s="64"/>
      <c r="ERM2" s="64"/>
      <c r="ERN2" s="64"/>
      <c r="ERO2" s="64"/>
      <c r="ERP2" s="64"/>
      <c r="ERQ2" s="64"/>
      <c r="ERR2" s="64"/>
      <c r="ERS2" s="64"/>
      <c r="ERT2" s="64"/>
      <c r="ERU2" s="64"/>
      <c r="ERV2" s="64"/>
      <c r="ERW2" s="64"/>
      <c r="ERX2" s="64"/>
      <c r="ERY2" s="64"/>
      <c r="ERZ2" s="64"/>
      <c r="ESA2" s="64"/>
      <c r="ESB2" s="64"/>
      <c r="ESC2" s="64"/>
      <c r="ESD2" s="64"/>
      <c r="ESE2" s="64"/>
      <c r="ESF2" s="64"/>
      <c r="ESG2" s="64"/>
      <c r="ESH2" s="64"/>
      <c r="ESI2" s="64"/>
      <c r="ESJ2" s="64"/>
      <c r="ESK2" s="64"/>
      <c r="ESL2" s="64"/>
      <c r="ESM2" s="64"/>
      <c r="ESN2" s="64"/>
      <c r="ESO2" s="64"/>
      <c r="ESP2" s="64"/>
      <c r="ESQ2" s="64"/>
      <c r="ESR2" s="64"/>
      <c r="ESS2" s="64"/>
      <c r="EST2" s="64"/>
      <c r="ESU2" s="64"/>
      <c r="ESV2" s="64"/>
      <c r="ESW2" s="64"/>
      <c r="ESX2" s="64"/>
      <c r="ESY2" s="64"/>
      <c r="ESZ2" s="64"/>
      <c r="ETA2" s="64"/>
      <c r="ETB2" s="64"/>
      <c r="ETC2" s="64"/>
      <c r="ETD2" s="64"/>
      <c r="ETE2" s="64"/>
      <c r="ETF2" s="64"/>
      <c r="ETG2" s="64"/>
      <c r="ETH2" s="64"/>
      <c r="ETI2" s="64"/>
      <c r="ETJ2" s="64"/>
      <c r="ETK2" s="64"/>
      <c r="ETL2" s="64"/>
      <c r="ETM2" s="64"/>
      <c r="ETN2" s="64"/>
      <c r="ETO2" s="64"/>
      <c r="ETP2" s="64"/>
      <c r="ETQ2" s="64"/>
      <c r="ETR2" s="64"/>
      <c r="ETS2" s="64"/>
      <c r="ETT2" s="64"/>
      <c r="ETU2" s="64"/>
      <c r="ETV2" s="64"/>
      <c r="ETW2" s="64"/>
      <c r="ETX2" s="64"/>
      <c r="ETY2" s="64"/>
      <c r="ETZ2" s="64"/>
      <c r="EUA2" s="64"/>
      <c r="EUB2" s="64"/>
      <c r="EUC2" s="64"/>
      <c r="EUD2" s="64"/>
      <c r="EUE2" s="64"/>
      <c r="EUF2" s="64"/>
      <c r="EUG2" s="64"/>
      <c r="EUH2" s="64"/>
      <c r="EUI2" s="64"/>
      <c r="EUJ2" s="64"/>
      <c r="EUK2" s="64"/>
      <c r="EUL2" s="64"/>
      <c r="EUM2" s="64"/>
      <c r="EUN2" s="64"/>
      <c r="EUO2" s="64"/>
      <c r="EUP2" s="64"/>
      <c r="EUQ2" s="64"/>
      <c r="EUR2" s="64"/>
      <c r="EUS2" s="64"/>
      <c r="EUT2" s="64"/>
      <c r="EUU2" s="64"/>
      <c r="EUV2" s="64"/>
      <c r="EUW2" s="64"/>
      <c r="EUX2" s="64"/>
      <c r="EUY2" s="64"/>
      <c r="EUZ2" s="64"/>
      <c r="EVA2" s="64"/>
      <c r="EVB2" s="64"/>
      <c r="EVC2" s="64"/>
      <c r="EVD2" s="64"/>
      <c r="EVE2" s="64"/>
      <c r="EVF2" s="64"/>
      <c r="EVG2" s="64"/>
      <c r="EVH2" s="64"/>
      <c r="EVI2" s="64"/>
      <c r="EVJ2" s="64"/>
      <c r="EVK2" s="64"/>
      <c r="EVL2" s="64"/>
      <c r="EVM2" s="64"/>
      <c r="EVN2" s="64"/>
      <c r="EVO2" s="64"/>
      <c r="EVP2" s="64"/>
      <c r="EVQ2" s="64"/>
      <c r="EVR2" s="64"/>
      <c r="EVS2" s="64"/>
      <c r="EVT2" s="64"/>
      <c r="EVU2" s="64"/>
      <c r="EVV2" s="64"/>
      <c r="EVW2" s="64"/>
      <c r="EVX2" s="64"/>
      <c r="EVY2" s="64"/>
      <c r="EVZ2" s="64"/>
      <c r="EWA2" s="64"/>
      <c r="EWB2" s="64"/>
      <c r="EWC2" s="64"/>
      <c r="EWD2" s="64"/>
      <c r="EWE2" s="64"/>
      <c r="EWF2" s="64"/>
      <c r="EWG2" s="64"/>
      <c r="EWH2" s="64"/>
      <c r="EWI2" s="64"/>
      <c r="EWJ2" s="64"/>
      <c r="EWK2" s="64"/>
      <c r="EWL2" s="64"/>
      <c r="EWM2" s="64"/>
      <c r="EWN2" s="64"/>
      <c r="EWO2" s="64"/>
      <c r="EWP2" s="64"/>
      <c r="EWQ2" s="64"/>
      <c r="EWR2" s="64"/>
      <c r="EWS2" s="64"/>
      <c r="EWT2" s="64"/>
      <c r="EWU2" s="64"/>
      <c r="EWV2" s="64"/>
      <c r="EWW2" s="64"/>
      <c r="EWX2" s="64"/>
      <c r="EWY2" s="64"/>
      <c r="EWZ2" s="64"/>
      <c r="EXA2" s="64"/>
      <c r="EXB2" s="64"/>
      <c r="EXC2" s="64"/>
      <c r="EXD2" s="64"/>
      <c r="EXE2" s="64"/>
      <c r="EXF2" s="64"/>
      <c r="EXG2" s="64"/>
      <c r="EXH2" s="64"/>
      <c r="EXI2" s="64"/>
      <c r="EXJ2" s="64"/>
      <c r="EXK2" s="64"/>
      <c r="EXL2" s="64"/>
      <c r="EXM2" s="64"/>
      <c r="EXN2" s="64"/>
      <c r="EXO2" s="64"/>
      <c r="EXP2" s="64"/>
      <c r="EXQ2" s="64"/>
      <c r="EXR2" s="64"/>
      <c r="EXS2" s="64"/>
      <c r="EXT2" s="64"/>
      <c r="EXU2" s="64"/>
      <c r="EXV2" s="64"/>
      <c r="EXW2" s="64"/>
      <c r="EXX2" s="64"/>
      <c r="EXY2" s="64"/>
      <c r="EXZ2" s="64"/>
      <c r="EYA2" s="64"/>
      <c r="EYB2" s="64"/>
      <c r="EYC2" s="64"/>
      <c r="EYD2" s="64"/>
      <c r="EYE2" s="64"/>
      <c r="EYF2" s="64"/>
      <c r="EYG2" s="64"/>
      <c r="EYH2" s="64"/>
      <c r="EYI2" s="64"/>
      <c r="EYJ2" s="64"/>
      <c r="EYK2" s="64"/>
      <c r="EYL2" s="64"/>
      <c r="EYM2" s="64"/>
      <c r="EYN2" s="64"/>
      <c r="EYO2" s="64"/>
      <c r="EYP2" s="64"/>
      <c r="EYQ2" s="64"/>
      <c r="EYR2" s="64"/>
      <c r="EYS2" s="64"/>
      <c r="EYT2" s="64"/>
      <c r="EYU2" s="64"/>
      <c r="EYV2" s="64"/>
      <c r="EYW2" s="64"/>
      <c r="EYX2" s="64"/>
      <c r="EYY2" s="64"/>
      <c r="EYZ2" s="64"/>
      <c r="EZA2" s="64"/>
      <c r="EZB2" s="64"/>
      <c r="EZC2" s="64"/>
      <c r="EZD2" s="64"/>
      <c r="EZE2" s="64"/>
      <c r="EZF2" s="64"/>
      <c r="EZG2" s="64"/>
      <c r="EZH2" s="64"/>
      <c r="EZI2" s="64"/>
      <c r="EZJ2" s="64"/>
      <c r="EZK2" s="64"/>
      <c r="EZL2" s="64"/>
      <c r="EZM2" s="64"/>
      <c r="EZN2" s="64"/>
      <c r="EZO2" s="64"/>
      <c r="EZP2" s="64"/>
      <c r="EZQ2" s="64"/>
      <c r="EZR2" s="64"/>
      <c r="EZS2" s="64"/>
      <c r="EZT2" s="64"/>
      <c r="EZU2" s="64"/>
      <c r="EZV2" s="64"/>
      <c r="EZW2" s="64"/>
      <c r="EZX2" s="64"/>
      <c r="EZY2" s="64"/>
      <c r="EZZ2" s="64"/>
      <c r="FAA2" s="64"/>
      <c r="FAB2" s="64"/>
      <c r="FAC2" s="64"/>
      <c r="FAD2" s="64"/>
      <c r="FAE2" s="64"/>
      <c r="FAF2" s="64"/>
      <c r="FAG2" s="64"/>
      <c r="FAH2" s="64"/>
      <c r="FAI2" s="64"/>
      <c r="FAJ2" s="64"/>
      <c r="FAK2" s="64"/>
      <c r="FAL2" s="64"/>
      <c r="FAM2" s="64"/>
      <c r="FAN2" s="64"/>
      <c r="FAO2" s="64"/>
      <c r="FAP2" s="64"/>
      <c r="FAQ2" s="64"/>
      <c r="FAR2" s="64"/>
      <c r="FAS2" s="64"/>
      <c r="FAT2" s="64"/>
      <c r="FAU2" s="64"/>
      <c r="FAV2" s="64"/>
      <c r="FAW2" s="64"/>
      <c r="FAX2" s="64"/>
      <c r="FAY2" s="64"/>
      <c r="FAZ2" s="64"/>
      <c r="FBA2" s="64"/>
      <c r="FBB2" s="64"/>
      <c r="FBC2" s="64"/>
      <c r="FBD2" s="64"/>
      <c r="FBE2" s="64"/>
      <c r="FBF2" s="64"/>
      <c r="FBG2" s="64"/>
      <c r="FBH2" s="64"/>
      <c r="FBI2" s="64"/>
      <c r="FBJ2" s="64"/>
      <c r="FBK2" s="64"/>
      <c r="FBL2" s="64"/>
      <c r="FBM2" s="64"/>
      <c r="FBN2" s="64"/>
      <c r="FBO2" s="64"/>
      <c r="FBP2" s="64"/>
      <c r="FBQ2" s="64"/>
      <c r="FBR2" s="64"/>
      <c r="FBS2" s="64"/>
      <c r="FBT2" s="64"/>
      <c r="FBU2" s="64"/>
      <c r="FBV2" s="64"/>
      <c r="FBW2" s="64"/>
      <c r="FBX2" s="64"/>
      <c r="FBY2" s="64"/>
      <c r="FBZ2" s="64"/>
      <c r="FCA2" s="64"/>
      <c r="FCB2" s="64"/>
      <c r="FCC2" s="64"/>
      <c r="FCD2" s="64"/>
      <c r="FCE2" s="64"/>
      <c r="FCF2" s="64"/>
      <c r="FCG2" s="64"/>
      <c r="FCH2" s="64"/>
      <c r="FCI2" s="64"/>
      <c r="FCJ2" s="64"/>
      <c r="FCK2" s="64"/>
      <c r="FCL2" s="64"/>
      <c r="FCM2" s="64"/>
      <c r="FCN2" s="64"/>
      <c r="FCO2" s="64"/>
      <c r="FCP2" s="64"/>
      <c r="FCQ2" s="64"/>
      <c r="FCR2" s="64"/>
      <c r="FCS2" s="64"/>
      <c r="FCT2" s="64"/>
      <c r="FCU2" s="64"/>
      <c r="FCV2" s="64"/>
      <c r="FCW2" s="64"/>
      <c r="FCX2" s="64"/>
      <c r="FCY2" s="64"/>
      <c r="FCZ2" s="64"/>
      <c r="FDA2" s="64"/>
      <c r="FDB2" s="64"/>
      <c r="FDC2" s="64"/>
      <c r="FDD2" s="64"/>
      <c r="FDE2" s="64"/>
      <c r="FDF2" s="64"/>
      <c r="FDG2" s="64"/>
      <c r="FDH2" s="64"/>
      <c r="FDI2" s="64"/>
      <c r="FDJ2" s="64"/>
      <c r="FDK2" s="64"/>
      <c r="FDL2" s="64"/>
      <c r="FDM2" s="64"/>
      <c r="FDN2" s="64"/>
      <c r="FDO2" s="64"/>
      <c r="FDP2" s="64"/>
      <c r="FDQ2" s="64"/>
      <c r="FDR2" s="64"/>
      <c r="FDS2" s="64"/>
      <c r="FDT2" s="64"/>
      <c r="FDU2" s="64"/>
      <c r="FDV2" s="64"/>
      <c r="FDW2" s="64"/>
      <c r="FDX2" s="64"/>
      <c r="FDY2" s="64"/>
      <c r="FDZ2" s="64"/>
      <c r="FEA2" s="64"/>
      <c r="FEB2" s="64"/>
      <c r="FEC2" s="64"/>
      <c r="FED2" s="64"/>
      <c r="FEE2" s="64"/>
      <c r="FEF2" s="64"/>
      <c r="FEG2" s="64"/>
      <c r="FEH2" s="64"/>
      <c r="FEI2" s="64"/>
      <c r="FEJ2" s="64"/>
      <c r="FEK2" s="64"/>
      <c r="FEL2" s="64"/>
      <c r="FEM2" s="64"/>
      <c r="FEN2" s="64"/>
      <c r="FEO2" s="64"/>
      <c r="FEP2" s="64"/>
      <c r="FEQ2" s="64"/>
      <c r="FER2" s="64"/>
      <c r="FES2" s="64"/>
      <c r="FET2" s="64"/>
      <c r="FEU2" s="64"/>
      <c r="FEV2" s="64"/>
      <c r="FEW2" s="64"/>
      <c r="FEX2" s="64"/>
      <c r="FEY2" s="64"/>
      <c r="FEZ2" s="64"/>
      <c r="FFA2" s="64"/>
      <c r="FFB2" s="64"/>
      <c r="FFC2" s="64"/>
      <c r="FFD2" s="64"/>
      <c r="FFE2" s="64"/>
      <c r="FFF2" s="64"/>
      <c r="FFG2" s="64"/>
      <c r="FFH2" s="64"/>
      <c r="FFI2" s="64"/>
      <c r="FFJ2" s="64"/>
      <c r="FFK2" s="64"/>
      <c r="FFL2" s="64"/>
      <c r="FFM2" s="64"/>
      <c r="FFN2" s="64"/>
      <c r="FFO2" s="64"/>
      <c r="FFP2" s="64"/>
      <c r="FFQ2" s="64"/>
      <c r="FFR2" s="64"/>
      <c r="FFS2" s="64"/>
      <c r="FFT2" s="64"/>
      <c r="FFU2" s="64"/>
      <c r="FFV2" s="64"/>
      <c r="FFW2" s="64"/>
      <c r="FFX2" s="64"/>
      <c r="FFY2" s="64"/>
      <c r="FFZ2" s="64"/>
      <c r="FGA2" s="64"/>
      <c r="FGB2" s="64"/>
      <c r="FGC2" s="64"/>
      <c r="FGD2" s="64"/>
      <c r="FGE2" s="64"/>
      <c r="FGF2" s="64"/>
      <c r="FGG2" s="64"/>
      <c r="FGH2" s="64"/>
      <c r="FGI2" s="64"/>
      <c r="FGJ2" s="64"/>
      <c r="FGK2" s="64"/>
      <c r="FGL2" s="64"/>
      <c r="FGM2" s="64"/>
      <c r="FGN2" s="64"/>
      <c r="FGO2" s="64"/>
      <c r="FGP2" s="64"/>
      <c r="FGQ2" s="64"/>
      <c r="FGR2" s="64"/>
      <c r="FGS2" s="64"/>
      <c r="FGT2" s="64"/>
      <c r="FGU2" s="64"/>
      <c r="FGV2" s="64"/>
      <c r="FGW2" s="64"/>
      <c r="FGX2" s="64"/>
      <c r="FGY2" s="64"/>
      <c r="FGZ2" s="64"/>
      <c r="FHA2" s="64"/>
      <c r="FHB2" s="64"/>
      <c r="FHC2" s="64"/>
      <c r="FHD2" s="64"/>
      <c r="FHE2" s="64"/>
      <c r="FHF2" s="64"/>
      <c r="FHG2" s="64"/>
      <c r="FHH2" s="64"/>
      <c r="FHI2" s="64"/>
      <c r="FHJ2" s="64"/>
      <c r="FHK2" s="64"/>
      <c r="FHL2" s="64"/>
      <c r="FHM2" s="64"/>
      <c r="FHN2" s="64"/>
      <c r="FHO2" s="64"/>
      <c r="FHP2" s="64"/>
      <c r="FHQ2" s="64"/>
      <c r="FHR2" s="64"/>
      <c r="FHS2" s="64"/>
      <c r="FHT2" s="64"/>
      <c r="FHU2" s="64"/>
      <c r="FHV2" s="64"/>
      <c r="FHW2" s="64"/>
      <c r="FHX2" s="64"/>
      <c r="FHY2" s="64"/>
      <c r="FHZ2" s="64"/>
      <c r="FIA2" s="64"/>
      <c r="FIB2" s="64"/>
      <c r="FIC2" s="64"/>
      <c r="FID2" s="64"/>
      <c r="FIE2" s="64"/>
      <c r="FIF2" s="64"/>
      <c r="FIG2" s="64"/>
      <c r="FIH2" s="64"/>
      <c r="FII2" s="64"/>
      <c r="FIJ2" s="64"/>
      <c r="FIK2" s="64"/>
      <c r="FIL2" s="64"/>
      <c r="FIM2" s="64"/>
      <c r="FIN2" s="64"/>
      <c r="FIO2" s="64"/>
      <c r="FIP2" s="64"/>
      <c r="FIQ2" s="64"/>
      <c r="FIR2" s="64"/>
      <c r="FIS2" s="64"/>
      <c r="FIT2" s="64"/>
      <c r="FIU2" s="64"/>
      <c r="FIV2" s="64"/>
      <c r="FIW2" s="64"/>
      <c r="FIX2" s="64"/>
      <c r="FIY2" s="64"/>
      <c r="FIZ2" s="64"/>
      <c r="FJA2" s="64"/>
      <c r="FJB2" s="64"/>
      <c r="FJC2" s="64"/>
      <c r="FJD2" s="64"/>
      <c r="FJE2" s="64"/>
      <c r="FJF2" s="64"/>
      <c r="FJG2" s="64"/>
      <c r="FJH2" s="64"/>
      <c r="FJI2" s="64"/>
      <c r="FJJ2" s="64"/>
      <c r="FJK2" s="64"/>
      <c r="FJL2" s="64"/>
      <c r="FJM2" s="64"/>
      <c r="FJN2" s="64"/>
      <c r="FJO2" s="64"/>
      <c r="FJP2" s="64"/>
      <c r="FJQ2" s="64"/>
      <c r="FJR2" s="64"/>
      <c r="FJS2" s="64"/>
      <c r="FJT2" s="64"/>
      <c r="FJU2" s="64"/>
      <c r="FJV2" s="64"/>
      <c r="FJW2" s="64"/>
      <c r="FJX2" s="64"/>
      <c r="FJY2" s="64"/>
      <c r="FJZ2" s="64"/>
      <c r="FKA2" s="64"/>
      <c r="FKB2" s="64"/>
      <c r="FKC2" s="64"/>
      <c r="FKD2" s="64"/>
      <c r="FKE2" s="64"/>
      <c r="FKF2" s="64"/>
      <c r="FKG2" s="64"/>
      <c r="FKH2" s="64"/>
      <c r="FKI2" s="64"/>
      <c r="FKJ2" s="64"/>
      <c r="FKK2" s="64"/>
      <c r="FKL2" s="64"/>
      <c r="FKM2" s="64"/>
      <c r="FKN2" s="64"/>
      <c r="FKO2" s="64"/>
      <c r="FKP2" s="64"/>
      <c r="FKQ2" s="64"/>
      <c r="FKR2" s="64"/>
      <c r="FKS2" s="64"/>
      <c r="FKT2" s="64"/>
      <c r="FKU2" s="64"/>
      <c r="FKV2" s="64"/>
      <c r="FKW2" s="64"/>
      <c r="FKX2" s="64"/>
      <c r="FKY2" s="64"/>
      <c r="FKZ2" s="64"/>
      <c r="FLA2" s="64"/>
      <c r="FLB2" s="64"/>
      <c r="FLC2" s="64"/>
      <c r="FLD2" s="64"/>
      <c r="FLE2" s="64"/>
      <c r="FLF2" s="64"/>
      <c r="FLG2" s="64"/>
      <c r="FLH2" s="64"/>
      <c r="FLI2" s="64"/>
      <c r="FLJ2" s="64"/>
      <c r="FLK2" s="64"/>
      <c r="FLL2" s="64"/>
      <c r="FLM2" s="64"/>
      <c r="FLN2" s="64"/>
      <c r="FLO2" s="64"/>
      <c r="FLP2" s="64"/>
      <c r="FLQ2" s="64"/>
      <c r="FLR2" s="64"/>
      <c r="FLS2" s="64"/>
      <c r="FLT2" s="64"/>
      <c r="FLU2" s="64"/>
      <c r="FLV2" s="64"/>
      <c r="FLW2" s="64"/>
      <c r="FLX2" s="64"/>
      <c r="FLY2" s="64"/>
      <c r="FLZ2" s="64"/>
      <c r="FMA2" s="64"/>
      <c r="FMB2" s="64"/>
      <c r="FMC2" s="64"/>
      <c r="FMD2" s="64"/>
      <c r="FME2" s="64"/>
      <c r="FMF2" s="64"/>
      <c r="FMG2" s="64"/>
      <c r="FMH2" s="64"/>
      <c r="FMI2" s="64"/>
      <c r="FMJ2" s="64"/>
      <c r="FMK2" s="64"/>
      <c r="FML2" s="64"/>
      <c r="FMM2" s="64"/>
      <c r="FMN2" s="64"/>
      <c r="FMO2" s="64"/>
      <c r="FMP2" s="64"/>
      <c r="FMQ2" s="64"/>
      <c r="FMR2" s="64"/>
      <c r="FMS2" s="64"/>
      <c r="FMT2" s="64"/>
      <c r="FMU2" s="64"/>
      <c r="FMV2" s="64"/>
      <c r="FMW2" s="64"/>
      <c r="FMX2" s="64"/>
      <c r="FMY2" s="64"/>
      <c r="FMZ2" s="64"/>
      <c r="FNA2" s="64"/>
      <c r="FNB2" s="64"/>
      <c r="FNC2" s="64"/>
      <c r="FND2" s="64"/>
      <c r="FNE2" s="64"/>
      <c r="FNF2" s="64"/>
      <c r="FNG2" s="64"/>
      <c r="FNH2" s="64"/>
      <c r="FNI2" s="64"/>
      <c r="FNJ2" s="64"/>
      <c r="FNK2" s="64"/>
      <c r="FNL2" s="64"/>
      <c r="FNM2" s="64"/>
      <c r="FNN2" s="64"/>
      <c r="FNO2" s="64"/>
      <c r="FNP2" s="64"/>
      <c r="FNQ2" s="64"/>
      <c r="FNR2" s="64"/>
      <c r="FNS2" s="64"/>
      <c r="FNT2" s="64"/>
      <c r="FNU2" s="64"/>
      <c r="FNV2" s="64"/>
      <c r="FNW2" s="64"/>
      <c r="FNX2" s="64"/>
      <c r="FNY2" s="64"/>
      <c r="FNZ2" s="64"/>
      <c r="FOA2" s="64"/>
      <c r="FOB2" s="64"/>
      <c r="FOC2" s="64"/>
      <c r="FOD2" s="64"/>
      <c r="FOE2" s="64"/>
      <c r="FOF2" s="64"/>
      <c r="FOG2" s="64"/>
      <c r="FOH2" s="64"/>
      <c r="FOI2" s="64"/>
      <c r="FOJ2" s="64"/>
      <c r="FOK2" s="64"/>
      <c r="FOL2" s="64"/>
      <c r="FOM2" s="64"/>
      <c r="FON2" s="64"/>
      <c r="FOO2" s="64"/>
      <c r="FOP2" s="64"/>
      <c r="FOQ2" s="64"/>
      <c r="FOR2" s="64"/>
      <c r="FOS2" s="64"/>
      <c r="FOT2" s="64"/>
      <c r="FOU2" s="64"/>
      <c r="FOV2" s="64"/>
      <c r="FOW2" s="64"/>
      <c r="FOX2" s="64"/>
      <c r="FOY2" s="64"/>
      <c r="FOZ2" s="64"/>
      <c r="FPA2" s="64"/>
      <c r="FPB2" s="64"/>
      <c r="FPC2" s="64"/>
      <c r="FPD2" s="64"/>
      <c r="FPE2" s="64"/>
      <c r="FPF2" s="64"/>
      <c r="FPG2" s="64"/>
      <c r="FPH2" s="64"/>
      <c r="FPI2" s="64"/>
      <c r="FPJ2" s="64"/>
      <c r="FPK2" s="64"/>
      <c r="FPL2" s="64"/>
      <c r="FPM2" s="64"/>
      <c r="FPN2" s="64"/>
      <c r="FPO2" s="64"/>
      <c r="FPP2" s="64"/>
      <c r="FPQ2" s="64"/>
      <c r="FPR2" s="64"/>
      <c r="FPS2" s="64"/>
      <c r="FPT2" s="64"/>
      <c r="FPU2" s="64"/>
      <c r="FPV2" s="64"/>
      <c r="FPW2" s="64"/>
      <c r="FPX2" s="64"/>
      <c r="FPY2" s="64"/>
      <c r="FPZ2" s="64"/>
      <c r="FQA2" s="64"/>
      <c r="FQB2" s="64"/>
      <c r="FQC2" s="64"/>
      <c r="FQD2" s="64"/>
      <c r="FQE2" s="64"/>
      <c r="FQF2" s="64"/>
      <c r="FQG2" s="64"/>
      <c r="FQH2" s="64"/>
      <c r="FQI2" s="64"/>
      <c r="FQJ2" s="64"/>
      <c r="FQK2" s="64"/>
      <c r="FQL2" s="64"/>
      <c r="FQM2" s="64"/>
      <c r="FQN2" s="64"/>
      <c r="FQO2" s="64"/>
      <c r="FQP2" s="64"/>
      <c r="FQQ2" s="64"/>
      <c r="FQR2" s="64"/>
      <c r="FQS2" s="64"/>
      <c r="FQT2" s="64"/>
      <c r="FQU2" s="64"/>
      <c r="FQV2" s="64"/>
      <c r="FQW2" s="64"/>
      <c r="FQX2" s="64"/>
      <c r="FQY2" s="64"/>
      <c r="FQZ2" s="64"/>
      <c r="FRA2" s="64"/>
      <c r="FRB2" s="64"/>
      <c r="FRC2" s="64"/>
      <c r="FRD2" s="64"/>
      <c r="FRE2" s="64"/>
      <c r="FRF2" s="64"/>
      <c r="FRG2" s="64"/>
      <c r="FRH2" s="64"/>
      <c r="FRI2" s="64"/>
      <c r="FRJ2" s="64"/>
      <c r="FRK2" s="64"/>
      <c r="FRL2" s="64"/>
      <c r="FRM2" s="64"/>
      <c r="FRN2" s="64"/>
      <c r="FRO2" s="64"/>
      <c r="FRP2" s="64"/>
      <c r="FRQ2" s="64"/>
      <c r="FRR2" s="64"/>
      <c r="FRS2" s="64"/>
      <c r="FRT2" s="64"/>
      <c r="FRU2" s="64"/>
      <c r="FRV2" s="64"/>
      <c r="FRW2" s="64"/>
      <c r="FRX2" s="64"/>
      <c r="FRY2" s="64"/>
      <c r="FRZ2" s="64"/>
      <c r="FSA2" s="64"/>
      <c r="FSB2" s="64"/>
      <c r="FSC2" s="64"/>
      <c r="FSD2" s="64"/>
      <c r="FSE2" s="64"/>
      <c r="FSF2" s="64"/>
      <c r="FSG2" s="64"/>
      <c r="FSH2" s="64"/>
      <c r="FSI2" s="64"/>
      <c r="FSJ2" s="64"/>
      <c r="FSK2" s="64"/>
      <c r="FSL2" s="64"/>
      <c r="FSM2" s="64"/>
      <c r="FSN2" s="64"/>
      <c r="FSO2" s="64"/>
      <c r="FSP2" s="64"/>
      <c r="FSQ2" s="64"/>
      <c r="FSR2" s="64"/>
      <c r="FSS2" s="64"/>
      <c r="FST2" s="64"/>
      <c r="FSU2" s="64"/>
      <c r="FSV2" s="64"/>
      <c r="FSW2" s="64"/>
      <c r="FSX2" s="64"/>
      <c r="FSY2" s="64"/>
      <c r="FSZ2" s="64"/>
      <c r="FTA2" s="64"/>
      <c r="FTB2" s="64"/>
      <c r="FTC2" s="64"/>
      <c r="FTD2" s="64"/>
      <c r="FTE2" s="64"/>
      <c r="FTF2" s="64"/>
      <c r="FTG2" s="64"/>
      <c r="FTH2" s="64"/>
      <c r="FTI2" s="64"/>
      <c r="FTJ2" s="64"/>
      <c r="FTK2" s="64"/>
      <c r="FTL2" s="64"/>
      <c r="FTM2" s="64"/>
      <c r="FTN2" s="64"/>
      <c r="FTO2" s="64"/>
      <c r="FTP2" s="64"/>
      <c r="FTQ2" s="64"/>
      <c r="FTR2" s="64"/>
      <c r="FTS2" s="64"/>
      <c r="FTT2" s="64"/>
      <c r="FTU2" s="64"/>
      <c r="FTV2" s="64"/>
      <c r="FTW2" s="64"/>
      <c r="FTX2" s="64"/>
      <c r="FTY2" s="64"/>
      <c r="FTZ2" s="64"/>
      <c r="FUA2" s="64"/>
      <c r="FUB2" s="64"/>
      <c r="FUC2" s="64"/>
      <c r="FUD2" s="64"/>
      <c r="FUE2" s="64"/>
      <c r="FUF2" s="64"/>
      <c r="FUG2" s="64"/>
      <c r="FUH2" s="64"/>
      <c r="FUI2" s="64"/>
      <c r="FUJ2" s="64"/>
      <c r="FUK2" s="64"/>
      <c r="FUL2" s="64"/>
      <c r="FUM2" s="64"/>
      <c r="FUN2" s="64"/>
      <c r="FUO2" s="64"/>
      <c r="FUP2" s="64"/>
      <c r="FUQ2" s="64"/>
      <c r="FUR2" s="64"/>
      <c r="FUS2" s="64"/>
      <c r="FUT2" s="64"/>
      <c r="FUU2" s="64"/>
      <c r="FUV2" s="64"/>
      <c r="FUW2" s="64"/>
      <c r="FUX2" s="64"/>
      <c r="FUY2" s="64"/>
      <c r="FUZ2" s="64"/>
      <c r="FVA2" s="64"/>
      <c r="FVB2" s="64"/>
      <c r="FVC2" s="64"/>
      <c r="FVD2" s="64"/>
      <c r="FVE2" s="64"/>
      <c r="FVF2" s="64"/>
      <c r="FVG2" s="64"/>
      <c r="FVH2" s="64"/>
      <c r="FVI2" s="64"/>
      <c r="FVJ2" s="64"/>
      <c r="FVK2" s="64"/>
      <c r="FVL2" s="64"/>
      <c r="FVM2" s="64"/>
      <c r="FVN2" s="64"/>
      <c r="FVO2" s="64"/>
      <c r="FVP2" s="64"/>
      <c r="FVQ2" s="64"/>
      <c r="FVR2" s="64"/>
      <c r="FVS2" s="64"/>
      <c r="FVT2" s="64"/>
      <c r="FVU2" s="64"/>
      <c r="FVV2" s="64"/>
      <c r="FVW2" s="64"/>
      <c r="FVX2" s="64"/>
      <c r="FVY2" s="64"/>
      <c r="FVZ2" s="64"/>
      <c r="FWA2" s="64"/>
      <c r="FWB2" s="64"/>
      <c r="FWC2" s="64"/>
      <c r="FWD2" s="64"/>
      <c r="FWE2" s="64"/>
      <c r="FWF2" s="64"/>
      <c r="FWG2" s="64"/>
      <c r="FWH2" s="64"/>
      <c r="FWI2" s="64"/>
      <c r="FWJ2" s="64"/>
      <c r="FWK2" s="64"/>
      <c r="FWL2" s="64"/>
      <c r="FWM2" s="64"/>
      <c r="FWN2" s="64"/>
      <c r="FWO2" s="64"/>
      <c r="FWP2" s="64"/>
      <c r="FWQ2" s="64"/>
      <c r="FWR2" s="64"/>
      <c r="FWS2" s="64"/>
      <c r="FWT2" s="64"/>
      <c r="FWU2" s="64"/>
      <c r="FWV2" s="64"/>
      <c r="FWW2" s="64"/>
      <c r="FWX2" s="64"/>
      <c r="FWY2" s="64"/>
      <c r="FWZ2" s="64"/>
      <c r="FXA2" s="64"/>
      <c r="FXB2" s="64"/>
      <c r="FXC2" s="64"/>
      <c r="FXD2" s="64"/>
      <c r="FXE2" s="64"/>
      <c r="FXF2" s="64"/>
      <c r="FXG2" s="64"/>
      <c r="FXH2" s="64"/>
      <c r="FXI2" s="64"/>
      <c r="FXJ2" s="64"/>
      <c r="FXK2" s="64"/>
      <c r="FXL2" s="64"/>
      <c r="FXM2" s="64"/>
      <c r="FXN2" s="64"/>
      <c r="FXO2" s="64"/>
      <c r="FXP2" s="64"/>
      <c r="FXQ2" s="64"/>
      <c r="FXR2" s="64"/>
      <c r="FXS2" s="64"/>
      <c r="FXT2" s="64"/>
      <c r="FXU2" s="64"/>
      <c r="FXV2" s="64"/>
      <c r="FXW2" s="64"/>
      <c r="FXX2" s="64"/>
      <c r="FXY2" s="64"/>
      <c r="FXZ2" s="64"/>
      <c r="FYA2" s="64"/>
      <c r="FYB2" s="64"/>
      <c r="FYC2" s="64"/>
      <c r="FYD2" s="64"/>
      <c r="FYE2" s="64"/>
      <c r="FYF2" s="64"/>
      <c r="FYG2" s="64"/>
      <c r="FYH2" s="64"/>
      <c r="FYI2" s="64"/>
      <c r="FYJ2" s="64"/>
      <c r="FYK2" s="64"/>
      <c r="FYL2" s="64"/>
      <c r="FYM2" s="64"/>
      <c r="FYN2" s="64"/>
      <c r="FYO2" s="64"/>
      <c r="FYP2" s="64"/>
      <c r="FYQ2" s="64"/>
      <c r="FYR2" s="64"/>
      <c r="FYS2" s="64"/>
      <c r="FYT2" s="64"/>
      <c r="FYU2" s="64"/>
      <c r="FYV2" s="64"/>
      <c r="FYW2" s="64"/>
      <c r="FYX2" s="64"/>
      <c r="FYY2" s="64"/>
      <c r="FYZ2" s="64"/>
      <c r="FZA2" s="64"/>
      <c r="FZB2" s="64"/>
      <c r="FZC2" s="64"/>
      <c r="FZD2" s="64"/>
      <c r="FZE2" s="64"/>
      <c r="FZF2" s="64"/>
      <c r="FZG2" s="64"/>
      <c r="FZH2" s="64"/>
      <c r="FZI2" s="64"/>
      <c r="FZJ2" s="64"/>
      <c r="FZK2" s="64"/>
      <c r="FZL2" s="64"/>
      <c r="FZM2" s="64"/>
      <c r="FZN2" s="64"/>
      <c r="FZO2" s="64"/>
      <c r="FZP2" s="64"/>
      <c r="FZQ2" s="64"/>
      <c r="FZR2" s="64"/>
      <c r="FZS2" s="64"/>
      <c r="FZT2" s="64"/>
      <c r="FZU2" s="64"/>
      <c r="FZV2" s="64"/>
      <c r="FZW2" s="64"/>
      <c r="FZX2" s="64"/>
      <c r="FZY2" s="64"/>
      <c r="FZZ2" s="64"/>
      <c r="GAA2" s="64"/>
      <c r="GAB2" s="64"/>
      <c r="GAC2" s="64"/>
      <c r="GAD2" s="64"/>
      <c r="GAE2" s="64"/>
      <c r="GAF2" s="64"/>
      <c r="GAG2" s="64"/>
      <c r="GAH2" s="64"/>
      <c r="GAI2" s="64"/>
      <c r="GAJ2" s="64"/>
      <c r="GAK2" s="64"/>
      <c r="GAL2" s="64"/>
      <c r="GAM2" s="64"/>
      <c r="GAN2" s="64"/>
      <c r="GAO2" s="64"/>
      <c r="GAP2" s="64"/>
      <c r="GAQ2" s="64"/>
      <c r="GAR2" s="64"/>
      <c r="GAS2" s="64"/>
      <c r="GAT2" s="64"/>
      <c r="GAU2" s="64"/>
      <c r="GAV2" s="64"/>
      <c r="GAW2" s="64"/>
      <c r="GAX2" s="64"/>
      <c r="GAY2" s="64"/>
      <c r="GAZ2" s="64"/>
      <c r="GBA2" s="64"/>
      <c r="GBB2" s="64"/>
      <c r="GBC2" s="64"/>
      <c r="GBD2" s="64"/>
      <c r="GBE2" s="64"/>
      <c r="GBF2" s="64"/>
      <c r="GBG2" s="64"/>
      <c r="GBH2" s="64"/>
      <c r="GBI2" s="64"/>
      <c r="GBJ2" s="64"/>
      <c r="GBK2" s="64"/>
      <c r="GBL2" s="64"/>
      <c r="GBM2" s="64"/>
      <c r="GBN2" s="64"/>
      <c r="GBO2" s="64"/>
      <c r="GBP2" s="64"/>
      <c r="GBQ2" s="64"/>
      <c r="GBR2" s="64"/>
      <c r="GBS2" s="64"/>
      <c r="GBT2" s="64"/>
      <c r="GBU2" s="64"/>
      <c r="GBV2" s="64"/>
      <c r="GBW2" s="64"/>
      <c r="GBX2" s="64"/>
      <c r="GBY2" s="64"/>
      <c r="GBZ2" s="64"/>
      <c r="GCA2" s="64"/>
      <c r="GCB2" s="64"/>
      <c r="GCC2" s="64"/>
      <c r="GCD2" s="64"/>
      <c r="GCE2" s="64"/>
      <c r="GCF2" s="64"/>
      <c r="GCG2" s="64"/>
      <c r="GCH2" s="64"/>
      <c r="GCI2" s="64"/>
      <c r="GCJ2" s="64"/>
      <c r="GCK2" s="64"/>
      <c r="GCL2" s="64"/>
      <c r="GCM2" s="64"/>
      <c r="GCN2" s="64"/>
      <c r="GCO2" s="64"/>
      <c r="GCP2" s="64"/>
      <c r="GCQ2" s="64"/>
      <c r="GCR2" s="64"/>
      <c r="GCS2" s="64"/>
      <c r="GCT2" s="64"/>
      <c r="GCU2" s="64"/>
      <c r="GCV2" s="64"/>
      <c r="GCW2" s="64"/>
      <c r="GCX2" s="64"/>
      <c r="GCY2" s="64"/>
      <c r="GCZ2" s="64"/>
      <c r="GDA2" s="64"/>
      <c r="GDB2" s="64"/>
      <c r="GDC2" s="64"/>
      <c r="GDD2" s="64"/>
      <c r="GDE2" s="64"/>
      <c r="GDF2" s="64"/>
      <c r="GDG2" s="64"/>
      <c r="GDH2" s="64"/>
      <c r="GDI2" s="64"/>
      <c r="GDJ2" s="64"/>
      <c r="GDK2" s="64"/>
      <c r="GDL2" s="64"/>
      <c r="GDM2" s="64"/>
      <c r="GDN2" s="64"/>
      <c r="GDO2" s="64"/>
      <c r="GDP2" s="64"/>
      <c r="GDQ2" s="64"/>
      <c r="GDR2" s="64"/>
      <c r="GDS2" s="64"/>
      <c r="GDT2" s="64"/>
      <c r="GDU2" s="64"/>
      <c r="GDV2" s="64"/>
      <c r="GDW2" s="64"/>
      <c r="GDX2" s="64"/>
      <c r="GDY2" s="64"/>
      <c r="GDZ2" s="64"/>
      <c r="GEA2" s="64"/>
      <c r="GEB2" s="64"/>
      <c r="GEC2" s="64"/>
      <c r="GED2" s="64"/>
      <c r="GEE2" s="64"/>
      <c r="GEF2" s="64"/>
      <c r="GEG2" s="64"/>
      <c r="GEH2" s="64"/>
      <c r="GEI2" s="64"/>
      <c r="GEJ2" s="64"/>
      <c r="GEK2" s="64"/>
      <c r="GEL2" s="64"/>
      <c r="GEM2" s="64"/>
      <c r="GEN2" s="64"/>
      <c r="GEO2" s="64"/>
      <c r="GEP2" s="64"/>
      <c r="GEQ2" s="64"/>
      <c r="GER2" s="64"/>
      <c r="GES2" s="64"/>
      <c r="GET2" s="64"/>
      <c r="GEU2" s="64"/>
      <c r="GEV2" s="64"/>
      <c r="GEW2" s="64"/>
      <c r="GEX2" s="64"/>
      <c r="GEY2" s="64"/>
      <c r="GEZ2" s="64"/>
      <c r="GFA2" s="64"/>
      <c r="GFB2" s="64"/>
      <c r="GFC2" s="64"/>
      <c r="GFD2" s="64"/>
      <c r="GFE2" s="64"/>
      <c r="GFF2" s="64"/>
      <c r="GFG2" s="64"/>
      <c r="GFH2" s="64"/>
      <c r="GFI2" s="64"/>
      <c r="GFJ2" s="64"/>
      <c r="GFK2" s="64"/>
      <c r="GFL2" s="64"/>
      <c r="GFM2" s="64"/>
      <c r="GFN2" s="64"/>
      <c r="GFO2" s="64"/>
      <c r="GFP2" s="64"/>
      <c r="GFQ2" s="64"/>
      <c r="GFR2" s="64"/>
      <c r="GFS2" s="64"/>
      <c r="GFT2" s="64"/>
      <c r="GFU2" s="64"/>
      <c r="GFV2" s="64"/>
      <c r="GFW2" s="64"/>
      <c r="GFX2" s="64"/>
      <c r="GFY2" s="64"/>
      <c r="GFZ2" s="64"/>
      <c r="GGA2" s="64"/>
      <c r="GGB2" s="64"/>
      <c r="GGC2" s="64"/>
      <c r="GGD2" s="64"/>
      <c r="GGE2" s="64"/>
      <c r="GGF2" s="64"/>
      <c r="GGG2" s="64"/>
      <c r="GGH2" s="64"/>
      <c r="GGI2" s="64"/>
      <c r="GGJ2" s="64"/>
      <c r="GGK2" s="64"/>
      <c r="GGL2" s="64"/>
      <c r="GGM2" s="64"/>
      <c r="GGN2" s="64"/>
      <c r="GGO2" s="64"/>
      <c r="GGP2" s="64"/>
      <c r="GGQ2" s="64"/>
      <c r="GGR2" s="64"/>
      <c r="GGS2" s="64"/>
      <c r="GGT2" s="64"/>
      <c r="GGU2" s="64"/>
      <c r="GGV2" s="64"/>
      <c r="GGW2" s="64"/>
      <c r="GGX2" s="64"/>
      <c r="GGY2" s="64"/>
      <c r="GGZ2" s="64"/>
      <c r="GHA2" s="64"/>
      <c r="GHB2" s="64"/>
      <c r="GHC2" s="64"/>
      <c r="GHD2" s="64"/>
      <c r="GHE2" s="64"/>
      <c r="GHF2" s="64"/>
      <c r="GHG2" s="64"/>
      <c r="GHH2" s="64"/>
      <c r="GHI2" s="64"/>
      <c r="GHJ2" s="64"/>
      <c r="GHK2" s="64"/>
      <c r="GHL2" s="64"/>
      <c r="GHM2" s="64"/>
      <c r="GHN2" s="64"/>
      <c r="GHO2" s="64"/>
      <c r="GHP2" s="64"/>
      <c r="GHQ2" s="64"/>
      <c r="GHR2" s="64"/>
      <c r="GHS2" s="64"/>
      <c r="GHT2" s="64"/>
      <c r="GHU2" s="64"/>
      <c r="GHV2" s="64"/>
      <c r="GHW2" s="64"/>
      <c r="GHX2" s="64"/>
      <c r="GHY2" s="64"/>
      <c r="GHZ2" s="64"/>
      <c r="GIA2" s="64"/>
      <c r="GIB2" s="64"/>
      <c r="GIC2" s="64"/>
      <c r="GID2" s="64"/>
      <c r="GIE2" s="64"/>
      <c r="GIF2" s="64"/>
      <c r="GIG2" s="64"/>
      <c r="GIH2" s="64"/>
      <c r="GII2" s="64"/>
      <c r="GIJ2" s="64"/>
      <c r="GIK2" s="64"/>
      <c r="GIL2" s="64"/>
      <c r="GIM2" s="64"/>
      <c r="GIN2" s="64"/>
      <c r="GIO2" s="64"/>
      <c r="GIP2" s="64"/>
      <c r="GIQ2" s="64"/>
      <c r="GIR2" s="64"/>
      <c r="GIS2" s="64"/>
      <c r="GIT2" s="64"/>
      <c r="GIU2" s="64"/>
      <c r="GIV2" s="64"/>
      <c r="GIW2" s="64"/>
      <c r="GIX2" s="64"/>
      <c r="GIY2" s="64"/>
      <c r="GIZ2" s="64"/>
      <c r="GJA2" s="64"/>
      <c r="GJB2" s="64"/>
      <c r="GJC2" s="64"/>
      <c r="GJD2" s="64"/>
      <c r="GJE2" s="64"/>
      <c r="GJF2" s="64"/>
      <c r="GJG2" s="64"/>
      <c r="GJH2" s="64"/>
      <c r="GJI2" s="64"/>
      <c r="GJJ2" s="64"/>
      <c r="GJK2" s="64"/>
      <c r="GJL2" s="64"/>
      <c r="GJM2" s="64"/>
      <c r="GJN2" s="64"/>
      <c r="GJO2" s="64"/>
      <c r="GJP2" s="64"/>
      <c r="GJQ2" s="64"/>
      <c r="GJR2" s="64"/>
      <c r="GJS2" s="64"/>
      <c r="GJT2" s="64"/>
      <c r="GJU2" s="64"/>
      <c r="GJV2" s="64"/>
      <c r="GJW2" s="64"/>
      <c r="GJX2" s="64"/>
      <c r="GJY2" s="64"/>
      <c r="GJZ2" s="64"/>
      <c r="GKA2" s="64"/>
      <c r="GKB2" s="64"/>
      <c r="GKC2" s="64"/>
      <c r="GKD2" s="64"/>
      <c r="GKE2" s="64"/>
      <c r="GKF2" s="64"/>
      <c r="GKG2" s="64"/>
      <c r="GKH2" s="64"/>
      <c r="GKI2" s="64"/>
      <c r="GKJ2" s="64"/>
      <c r="GKK2" s="64"/>
      <c r="GKL2" s="64"/>
      <c r="GKM2" s="64"/>
      <c r="GKN2" s="64"/>
      <c r="GKO2" s="64"/>
      <c r="GKP2" s="64"/>
      <c r="GKQ2" s="64"/>
      <c r="GKR2" s="64"/>
      <c r="GKS2" s="64"/>
      <c r="GKT2" s="64"/>
      <c r="GKU2" s="64"/>
      <c r="GKV2" s="64"/>
      <c r="GKW2" s="64"/>
      <c r="GKX2" s="64"/>
      <c r="GKY2" s="64"/>
      <c r="GKZ2" s="64"/>
      <c r="GLA2" s="64"/>
      <c r="GLB2" s="64"/>
      <c r="GLC2" s="64"/>
      <c r="GLD2" s="64"/>
      <c r="GLE2" s="64"/>
      <c r="GLF2" s="64"/>
      <c r="GLG2" s="64"/>
      <c r="GLH2" s="64"/>
      <c r="GLI2" s="64"/>
      <c r="GLJ2" s="64"/>
      <c r="GLK2" s="64"/>
      <c r="GLL2" s="64"/>
      <c r="GLM2" s="64"/>
      <c r="GLN2" s="64"/>
      <c r="GLO2" s="64"/>
      <c r="GLP2" s="64"/>
      <c r="GLQ2" s="64"/>
      <c r="GLR2" s="64"/>
      <c r="GLS2" s="64"/>
      <c r="GLT2" s="64"/>
      <c r="GLU2" s="64"/>
      <c r="GLV2" s="64"/>
      <c r="GLW2" s="64"/>
      <c r="GLX2" s="64"/>
      <c r="GLY2" s="64"/>
      <c r="GLZ2" s="64"/>
      <c r="GMA2" s="64"/>
      <c r="GMB2" s="64"/>
      <c r="GMC2" s="64"/>
      <c r="GMD2" s="64"/>
      <c r="GME2" s="64"/>
      <c r="GMF2" s="64"/>
      <c r="GMG2" s="64"/>
      <c r="GMH2" s="64"/>
      <c r="GMI2" s="64"/>
      <c r="GMJ2" s="64"/>
      <c r="GMK2" s="64"/>
      <c r="GML2" s="64"/>
      <c r="GMM2" s="64"/>
      <c r="GMN2" s="64"/>
      <c r="GMO2" s="64"/>
      <c r="GMP2" s="64"/>
      <c r="GMQ2" s="64"/>
      <c r="GMR2" s="64"/>
      <c r="GMS2" s="64"/>
      <c r="GMT2" s="64"/>
      <c r="GMU2" s="64"/>
      <c r="GMV2" s="64"/>
      <c r="GMW2" s="64"/>
      <c r="GMX2" s="64"/>
      <c r="GMY2" s="64"/>
      <c r="GMZ2" s="64"/>
      <c r="GNA2" s="64"/>
      <c r="GNB2" s="64"/>
      <c r="GNC2" s="64"/>
      <c r="GND2" s="64"/>
      <c r="GNE2" s="64"/>
      <c r="GNF2" s="64"/>
      <c r="GNG2" s="64"/>
      <c r="GNH2" s="64"/>
      <c r="GNI2" s="64"/>
      <c r="GNJ2" s="64"/>
      <c r="GNK2" s="64"/>
      <c r="GNL2" s="64"/>
      <c r="GNM2" s="64"/>
      <c r="GNN2" s="64"/>
      <c r="GNO2" s="64"/>
      <c r="GNP2" s="64"/>
      <c r="GNQ2" s="64"/>
      <c r="GNR2" s="64"/>
      <c r="GNS2" s="64"/>
      <c r="GNT2" s="64"/>
      <c r="GNU2" s="64"/>
      <c r="GNV2" s="64"/>
      <c r="GNW2" s="64"/>
      <c r="GNX2" s="64"/>
      <c r="GNY2" s="64"/>
      <c r="GNZ2" s="64"/>
      <c r="GOA2" s="64"/>
      <c r="GOB2" s="64"/>
      <c r="GOC2" s="64"/>
      <c r="GOD2" s="64"/>
      <c r="GOE2" s="64"/>
      <c r="GOF2" s="64"/>
      <c r="GOG2" s="64"/>
      <c r="GOH2" s="64"/>
      <c r="GOI2" s="64"/>
      <c r="GOJ2" s="64"/>
      <c r="GOK2" s="64"/>
      <c r="GOL2" s="64"/>
      <c r="GOM2" s="64"/>
      <c r="GON2" s="64"/>
      <c r="GOO2" s="64"/>
      <c r="GOP2" s="64"/>
      <c r="GOQ2" s="64"/>
      <c r="GOR2" s="64"/>
      <c r="GOS2" s="64"/>
      <c r="GOT2" s="64"/>
      <c r="GOU2" s="64"/>
      <c r="GOV2" s="64"/>
      <c r="GOW2" s="64"/>
      <c r="GOX2" s="64"/>
      <c r="GOY2" s="64"/>
      <c r="GOZ2" s="64"/>
      <c r="GPA2" s="64"/>
      <c r="GPB2" s="64"/>
      <c r="GPC2" s="64"/>
      <c r="GPD2" s="64"/>
      <c r="GPE2" s="64"/>
      <c r="GPF2" s="64"/>
      <c r="GPG2" s="64"/>
      <c r="GPH2" s="64"/>
      <c r="GPI2" s="64"/>
      <c r="GPJ2" s="64"/>
      <c r="GPK2" s="64"/>
      <c r="GPL2" s="64"/>
      <c r="GPM2" s="64"/>
      <c r="GPN2" s="64"/>
      <c r="GPO2" s="64"/>
      <c r="GPP2" s="64"/>
      <c r="GPQ2" s="64"/>
      <c r="GPR2" s="64"/>
      <c r="GPS2" s="64"/>
      <c r="GPT2" s="64"/>
      <c r="GPU2" s="64"/>
      <c r="GPV2" s="64"/>
      <c r="GPW2" s="64"/>
      <c r="GPX2" s="64"/>
      <c r="GPY2" s="64"/>
      <c r="GPZ2" s="64"/>
      <c r="GQA2" s="64"/>
      <c r="GQB2" s="64"/>
      <c r="GQC2" s="64"/>
      <c r="GQD2" s="64"/>
      <c r="GQE2" s="64"/>
      <c r="GQF2" s="64"/>
      <c r="GQG2" s="64"/>
      <c r="GQH2" s="64"/>
      <c r="GQI2" s="64"/>
      <c r="GQJ2" s="64"/>
      <c r="GQK2" s="64"/>
      <c r="GQL2" s="64"/>
      <c r="GQM2" s="64"/>
      <c r="GQN2" s="64"/>
      <c r="GQO2" s="64"/>
      <c r="GQP2" s="64"/>
      <c r="GQQ2" s="64"/>
      <c r="GQR2" s="64"/>
      <c r="GQS2" s="64"/>
      <c r="GQT2" s="64"/>
      <c r="GQU2" s="64"/>
      <c r="GQV2" s="64"/>
      <c r="GQW2" s="64"/>
      <c r="GQX2" s="64"/>
      <c r="GQY2" s="64"/>
      <c r="GQZ2" s="64"/>
      <c r="GRA2" s="64"/>
      <c r="GRB2" s="64"/>
      <c r="GRC2" s="64"/>
      <c r="GRD2" s="64"/>
      <c r="GRE2" s="64"/>
      <c r="GRF2" s="64"/>
      <c r="GRG2" s="64"/>
      <c r="GRH2" s="64"/>
      <c r="GRI2" s="64"/>
      <c r="GRJ2" s="64"/>
      <c r="GRK2" s="64"/>
      <c r="GRL2" s="64"/>
      <c r="GRM2" s="64"/>
      <c r="GRN2" s="64"/>
      <c r="GRO2" s="64"/>
      <c r="GRP2" s="64"/>
      <c r="GRQ2" s="64"/>
      <c r="GRR2" s="64"/>
      <c r="GRS2" s="64"/>
      <c r="GRT2" s="64"/>
      <c r="GRU2" s="64"/>
      <c r="GRV2" s="64"/>
      <c r="GRW2" s="64"/>
      <c r="GRX2" s="64"/>
      <c r="GRY2" s="64"/>
      <c r="GRZ2" s="64"/>
      <c r="GSA2" s="64"/>
      <c r="GSB2" s="64"/>
      <c r="GSC2" s="64"/>
      <c r="GSD2" s="64"/>
      <c r="GSE2" s="64"/>
      <c r="GSF2" s="64"/>
      <c r="GSG2" s="64"/>
      <c r="GSH2" s="64"/>
      <c r="GSI2" s="64"/>
      <c r="GSJ2" s="64"/>
      <c r="GSK2" s="64"/>
      <c r="GSL2" s="64"/>
      <c r="GSM2" s="64"/>
      <c r="GSN2" s="64"/>
      <c r="GSO2" s="64"/>
      <c r="GSP2" s="64"/>
      <c r="GSQ2" s="64"/>
      <c r="GSR2" s="64"/>
      <c r="GSS2" s="64"/>
      <c r="GST2" s="64"/>
      <c r="GSU2" s="64"/>
      <c r="GSV2" s="64"/>
      <c r="GSW2" s="64"/>
      <c r="GSX2" s="64"/>
      <c r="GSY2" s="64"/>
      <c r="GSZ2" s="64"/>
      <c r="GTA2" s="64"/>
      <c r="GTB2" s="64"/>
      <c r="GTC2" s="64"/>
      <c r="GTD2" s="64"/>
      <c r="GTE2" s="64"/>
      <c r="GTF2" s="64"/>
      <c r="GTG2" s="64"/>
      <c r="GTH2" s="64"/>
      <c r="GTI2" s="64"/>
      <c r="GTJ2" s="64"/>
      <c r="GTK2" s="64"/>
      <c r="GTL2" s="64"/>
      <c r="GTM2" s="64"/>
      <c r="GTN2" s="64"/>
      <c r="GTO2" s="64"/>
      <c r="GTP2" s="64"/>
      <c r="GTQ2" s="64"/>
      <c r="GTR2" s="64"/>
      <c r="GTS2" s="64"/>
      <c r="GTT2" s="64"/>
      <c r="GTU2" s="64"/>
      <c r="GTV2" s="64"/>
      <c r="GTW2" s="64"/>
      <c r="GTX2" s="64"/>
      <c r="GTY2" s="64"/>
      <c r="GTZ2" s="64"/>
      <c r="GUA2" s="64"/>
      <c r="GUB2" s="64"/>
      <c r="GUC2" s="64"/>
      <c r="GUD2" s="64"/>
      <c r="GUE2" s="64"/>
      <c r="GUF2" s="64"/>
      <c r="GUG2" s="64"/>
      <c r="GUH2" s="64"/>
      <c r="GUI2" s="64"/>
      <c r="GUJ2" s="64"/>
      <c r="GUK2" s="64"/>
      <c r="GUL2" s="64"/>
      <c r="GUM2" s="64"/>
      <c r="GUN2" s="64"/>
      <c r="GUO2" s="64"/>
      <c r="GUP2" s="64"/>
      <c r="GUQ2" s="64"/>
      <c r="GUR2" s="64"/>
      <c r="GUS2" s="64"/>
      <c r="GUT2" s="64"/>
      <c r="GUU2" s="64"/>
      <c r="GUV2" s="64"/>
      <c r="GUW2" s="64"/>
      <c r="GUX2" s="64"/>
      <c r="GUY2" s="64"/>
      <c r="GUZ2" s="64"/>
      <c r="GVA2" s="64"/>
      <c r="GVB2" s="64"/>
      <c r="GVC2" s="64"/>
      <c r="GVD2" s="64"/>
      <c r="GVE2" s="64"/>
      <c r="GVF2" s="64"/>
      <c r="GVG2" s="64"/>
      <c r="GVH2" s="64"/>
      <c r="GVI2" s="64"/>
      <c r="GVJ2" s="64"/>
      <c r="GVK2" s="64"/>
      <c r="GVL2" s="64"/>
      <c r="GVM2" s="64"/>
      <c r="GVN2" s="64"/>
      <c r="GVO2" s="64"/>
      <c r="GVP2" s="64"/>
      <c r="GVQ2" s="64"/>
      <c r="GVR2" s="64"/>
      <c r="GVS2" s="64"/>
      <c r="GVT2" s="64"/>
      <c r="GVU2" s="64"/>
      <c r="GVV2" s="64"/>
      <c r="GVW2" s="64"/>
      <c r="GVX2" s="64"/>
      <c r="GVY2" s="64"/>
      <c r="GVZ2" s="64"/>
      <c r="GWA2" s="64"/>
      <c r="GWB2" s="64"/>
      <c r="GWC2" s="64"/>
      <c r="GWD2" s="64"/>
      <c r="GWE2" s="64"/>
      <c r="GWF2" s="64"/>
      <c r="GWG2" s="64"/>
      <c r="GWH2" s="64"/>
      <c r="GWI2" s="64"/>
      <c r="GWJ2" s="64"/>
      <c r="GWK2" s="64"/>
      <c r="GWL2" s="64"/>
      <c r="GWM2" s="64"/>
      <c r="GWN2" s="64"/>
      <c r="GWO2" s="64"/>
      <c r="GWP2" s="64"/>
      <c r="GWQ2" s="64"/>
      <c r="GWR2" s="64"/>
      <c r="GWS2" s="64"/>
      <c r="GWT2" s="64"/>
      <c r="GWU2" s="64"/>
      <c r="GWV2" s="64"/>
      <c r="GWW2" s="64"/>
      <c r="GWX2" s="64"/>
      <c r="GWY2" s="64"/>
      <c r="GWZ2" s="64"/>
      <c r="GXA2" s="64"/>
      <c r="GXB2" s="64"/>
      <c r="GXC2" s="64"/>
      <c r="GXD2" s="64"/>
      <c r="GXE2" s="64"/>
      <c r="GXF2" s="64"/>
      <c r="GXG2" s="64"/>
      <c r="GXH2" s="64"/>
      <c r="GXI2" s="64"/>
      <c r="GXJ2" s="64"/>
      <c r="GXK2" s="64"/>
      <c r="GXL2" s="64"/>
      <c r="GXM2" s="64"/>
      <c r="GXN2" s="64"/>
      <c r="GXO2" s="64"/>
      <c r="GXP2" s="64"/>
      <c r="GXQ2" s="64"/>
      <c r="GXR2" s="64"/>
      <c r="GXS2" s="64"/>
      <c r="GXT2" s="64"/>
      <c r="GXU2" s="64"/>
      <c r="GXV2" s="64"/>
      <c r="GXW2" s="64"/>
      <c r="GXX2" s="64"/>
      <c r="GXY2" s="64"/>
      <c r="GXZ2" s="64"/>
      <c r="GYA2" s="64"/>
      <c r="GYB2" s="64"/>
      <c r="GYC2" s="64"/>
      <c r="GYD2" s="64"/>
      <c r="GYE2" s="64"/>
      <c r="GYF2" s="64"/>
      <c r="GYG2" s="64"/>
      <c r="GYH2" s="64"/>
      <c r="GYI2" s="64"/>
      <c r="GYJ2" s="64"/>
      <c r="GYK2" s="64"/>
      <c r="GYL2" s="64"/>
      <c r="GYM2" s="64"/>
      <c r="GYN2" s="64"/>
      <c r="GYO2" s="64"/>
      <c r="GYP2" s="64"/>
      <c r="GYQ2" s="64"/>
      <c r="GYR2" s="64"/>
      <c r="GYS2" s="64"/>
      <c r="GYT2" s="64"/>
      <c r="GYU2" s="64"/>
      <c r="GYV2" s="64"/>
      <c r="GYW2" s="64"/>
      <c r="GYX2" s="64"/>
      <c r="GYY2" s="64"/>
      <c r="GYZ2" s="64"/>
      <c r="GZA2" s="64"/>
      <c r="GZB2" s="64"/>
      <c r="GZC2" s="64"/>
      <c r="GZD2" s="64"/>
      <c r="GZE2" s="64"/>
      <c r="GZF2" s="64"/>
      <c r="GZG2" s="64"/>
      <c r="GZH2" s="64"/>
      <c r="GZI2" s="64"/>
      <c r="GZJ2" s="64"/>
      <c r="GZK2" s="64"/>
      <c r="GZL2" s="64"/>
      <c r="GZM2" s="64"/>
      <c r="GZN2" s="64"/>
      <c r="GZO2" s="64"/>
      <c r="GZP2" s="64"/>
      <c r="GZQ2" s="64"/>
      <c r="GZR2" s="64"/>
      <c r="GZS2" s="64"/>
      <c r="GZT2" s="64"/>
      <c r="GZU2" s="64"/>
      <c r="GZV2" s="64"/>
      <c r="GZW2" s="64"/>
      <c r="GZX2" s="64"/>
      <c r="GZY2" s="64"/>
      <c r="GZZ2" s="64"/>
      <c r="HAA2" s="64"/>
      <c r="HAB2" s="64"/>
      <c r="HAC2" s="64"/>
      <c r="HAD2" s="64"/>
      <c r="HAE2" s="64"/>
      <c r="HAF2" s="64"/>
      <c r="HAG2" s="64"/>
      <c r="HAH2" s="64"/>
      <c r="HAI2" s="64"/>
      <c r="HAJ2" s="64"/>
      <c r="HAK2" s="64"/>
      <c r="HAL2" s="64"/>
      <c r="HAM2" s="64"/>
      <c r="HAN2" s="64"/>
      <c r="HAO2" s="64"/>
      <c r="HAP2" s="64"/>
      <c r="HAQ2" s="64"/>
      <c r="HAR2" s="64"/>
      <c r="HAS2" s="64"/>
      <c r="HAT2" s="64"/>
      <c r="HAU2" s="64"/>
      <c r="HAV2" s="64"/>
      <c r="HAW2" s="64"/>
      <c r="HAX2" s="64"/>
      <c r="HAY2" s="64"/>
      <c r="HAZ2" s="64"/>
      <c r="HBA2" s="64"/>
      <c r="HBB2" s="64"/>
      <c r="HBC2" s="64"/>
      <c r="HBD2" s="64"/>
      <c r="HBE2" s="64"/>
      <c r="HBF2" s="64"/>
      <c r="HBG2" s="64"/>
      <c r="HBH2" s="64"/>
      <c r="HBI2" s="64"/>
      <c r="HBJ2" s="64"/>
      <c r="HBK2" s="64"/>
      <c r="HBL2" s="64"/>
      <c r="HBM2" s="64"/>
      <c r="HBN2" s="64"/>
      <c r="HBO2" s="64"/>
      <c r="HBP2" s="64"/>
      <c r="HBQ2" s="64"/>
      <c r="HBR2" s="64"/>
      <c r="HBS2" s="64"/>
      <c r="HBT2" s="64"/>
      <c r="HBU2" s="64"/>
      <c r="HBV2" s="64"/>
      <c r="HBW2" s="64"/>
      <c r="HBX2" s="64"/>
      <c r="HBY2" s="64"/>
      <c r="HBZ2" s="64"/>
      <c r="HCA2" s="64"/>
      <c r="HCB2" s="64"/>
      <c r="HCC2" s="64"/>
      <c r="HCD2" s="64"/>
      <c r="HCE2" s="64"/>
      <c r="HCF2" s="64"/>
      <c r="HCG2" s="64"/>
      <c r="HCH2" s="64"/>
      <c r="HCI2" s="64"/>
      <c r="HCJ2" s="64"/>
      <c r="HCK2" s="64"/>
      <c r="HCL2" s="64"/>
      <c r="HCM2" s="64"/>
      <c r="HCN2" s="64"/>
      <c r="HCO2" s="64"/>
      <c r="HCP2" s="64"/>
      <c r="HCQ2" s="64"/>
      <c r="HCR2" s="64"/>
      <c r="HCS2" s="64"/>
      <c r="HCT2" s="64"/>
      <c r="HCU2" s="64"/>
      <c r="HCV2" s="64"/>
      <c r="HCW2" s="64"/>
      <c r="HCX2" s="64"/>
      <c r="HCY2" s="64"/>
      <c r="HCZ2" s="64"/>
      <c r="HDA2" s="64"/>
      <c r="HDB2" s="64"/>
      <c r="HDC2" s="64"/>
      <c r="HDD2" s="64"/>
      <c r="HDE2" s="64"/>
      <c r="HDF2" s="64"/>
      <c r="HDG2" s="64"/>
      <c r="HDH2" s="64"/>
      <c r="HDI2" s="64"/>
      <c r="HDJ2" s="64"/>
      <c r="HDK2" s="64"/>
      <c r="HDL2" s="64"/>
      <c r="HDM2" s="64"/>
      <c r="HDN2" s="64"/>
      <c r="HDO2" s="64"/>
      <c r="HDP2" s="64"/>
      <c r="HDQ2" s="64"/>
      <c r="HDR2" s="64"/>
      <c r="HDS2" s="64"/>
      <c r="HDT2" s="64"/>
      <c r="HDU2" s="64"/>
      <c r="HDV2" s="64"/>
      <c r="HDW2" s="64"/>
      <c r="HDX2" s="64"/>
      <c r="HDY2" s="64"/>
      <c r="HDZ2" s="64"/>
      <c r="HEA2" s="64"/>
      <c r="HEB2" s="64"/>
      <c r="HEC2" s="64"/>
      <c r="HED2" s="64"/>
      <c r="HEE2" s="64"/>
      <c r="HEF2" s="64"/>
      <c r="HEG2" s="64"/>
      <c r="HEH2" s="64"/>
      <c r="HEI2" s="64"/>
      <c r="HEJ2" s="64"/>
      <c r="HEK2" s="64"/>
      <c r="HEL2" s="64"/>
      <c r="HEM2" s="64"/>
      <c r="HEN2" s="64"/>
      <c r="HEO2" s="64"/>
      <c r="HEP2" s="64"/>
      <c r="HEQ2" s="64"/>
      <c r="HER2" s="64"/>
      <c r="HES2" s="64"/>
      <c r="HET2" s="64"/>
      <c r="HEU2" s="64"/>
      <c r="HEV2" s="64"/>
      <c r="HEW2" s="64"/>
      <c r="HEX2" s="64"/>
      <c r="HEY2" s="64"/>
      <c r="HEZ2" s="64"/>
      <c r="HFA2" s="64"/>
      <c r="HFB2" s="64"/>
      <c r="HFC2" s="64"/>
      <c r="HFD2" s="64"/>
      <c r="HFE2" s="64"/>
      <c r="HFF2" s="64"/>
      <c r="HFG2" s="64"/>
      <c r="HFH2" s="64"/>
      <c r="HFI2" s="64"/>
      <c r="HFJ2" s="64"/>
      <c r="HFK2" s="64"/>
      <c r="HFL2" s="64"/>
      <c r="HFM2" s="64"/>
      <c r="HFN2" s="64"/>
      <c r="HFO2" s="64"/>
      <c r="HFP2" s="64"/>
      <c r="HFQ2" s="64"/>
      <c r="HFR2" s="64"/>
      <c r="HFS2" s="64"/>
      <c r="HFT2" s="64"/>
      <c r="HFU2" s="64"/>
      <c r="HFV2" s="64"/>
      <c r="HFW2" s="64"/>
      <c r="HFX2" s="64"/>
      <c r="HFY2" s="64"/>
      <c r="HFZ2" s="64"/>
      <c r="HGA2" s="64"/>
      <c r="HGB2" s="64"/>
      <c r="HGC2" s="64"/>
      <c r="HGD2" s="64"/>
      <c r="HGE2" s="64"/>
      <c r="HGF2" s="64"/>
      <c r="HGG2" s="64"/>
      <c r="HGH2" s="64"/>
      <c r="HGI2" s="64"/>
      <c r="HGJ2" s="64"/>
      <c r="HGK2" s="64"/>
      <c r="HGL2" s="64"/>
      <c r="HGM2" s="64"/>
      <c r="HGN2" s="64"/>
      <c r="HGO2" s="64"/>
      <c r="HGP2" s="64"/>
      <c r="HGQ2" s="64"/>
      <c r="HGR2" s="64"/>
      <c r="HGS2" s="64"/>
      <c r="HGT2" s="64"/>
      <c r="HGU2" s="64"/>
      <c r="HGV2" s="64"/>
      <c r="HGW2" s="64"/>
      <c r="HGX2" s="64"/>
      <c r="HGY2" s="64"/>
      <c r="HGZ2" s="64"/>
      <c r="HHA2" s="64"/>
      <c r="HHB2" s="64"/>
      <c r="HHC2" s="64"/>
      <c r="HHD2" s="64"/>
      <c r="HHE2" s="64"/>
      <c r="HHF2" s="64"/>
      <c r="HHG2" s="64"/>
      <c r="HHH2" s="64"/>
      <c r="HHI2" s="64"/>
      <c r="HHJ2" s="64"/>
      <c r="HHK2" s="64"/>
      <c r="HHL2" s="64"/>
      <c r="HHM2" s="64"/>
      <c r="HHN2" s="64"/>
      <c r="HHO2" s="64"/>
      <c r="HHP2" s="64"/>
      <c r="HHQ2" s="64"/>
      <c r="HHR2" s="64"/>
      <c r="HHS2" s="64"/>
      <c r="HHT2" s="64"/>
      <c r="HHU2" s="64"/>
      <c r="HHV2" s="64"/>
      <c r="HHW2" s="64"/>
      <c r="HHX2" s="64"/>
      <c r="HHY2" s="64"/>
      <c r="HHZ2" s="64"/>
      <c r="HIA2" s="64"/>
      <c r="HIB2" s="64"/>
      <c r="HIC2" s="64"/>
      <c r="HID2" s="64"/>
      <c r="HIE2" s="64"/>
      <c r="HIF2" s="64"/>
      <c r="HIG2" s="64"/>
      <c r="HIH2" s="64"/>
      <c r="HII2" s="64"/>
      <c r="HIJ2" s="64"/>
      <c r="HIK2" s="64"/>
      <c r="HIL2" s="64"/>
      <c r="HIM2" s="64"/>
      <c r="HIN2" s="64"/>
      <c r="HIO2" s="64"/>
      <c r="HIP2" s="64"/>
      <c r="HIQ2" s="64"/>
      <c r="HIR2" s="64"/>
      <c r="HIS2" s="64"/>
      <c r="HIT2" s="64"/>
      <c r="HIU2" s="64"/>
      <c r="HIV2" s="64"/>
      <c r="HIW2" s="64"/>
      <c r="HIX2" s="64"/>
      <c r="HIY2" s="64"/>
      <c r="HIZ2" s="64"/>
      <c r="HJA2" s="64"/>
      <c r="HJB2" s="64"/>
      <c r="HJC2" s="64"/>
      <c r="HJD2" s="64"/>
      <c r="HJE2" s="64"/>
      <c r="HJF2" s="64"/>
      <c r="HJG2" s="64"/>
      <c r="HJH2" s="64"/>
      <c r="HJI2" s="64"/>
      <c r="HJJ2" s="64"/>
      <c r="HJK2" s="64"/>
      <c r="HJL2" s="64"/>
      <c r="HJM2" s="64"/>
      <c r="HJN2" s="64"/>
      <c r="HJO2" s="64"/>
      <c r="HJP2" s="64"/>
      <c r="HJQ2" s="64"/>
      <c r="HJR2" s="64"/>
      <c r="HJS2" s="64"/>
      <c r="HJT2" s="64"/>
      <c r="HJU2" s="64"/>
      <c r="HJV2" s="64"/>
      <c r="HJW2" s="64"/>
      <c r="HJX2" s="64"/>
      <c r="HJY2" s="64"/>
      <c r="HJZ2" s="64"/>
      <c r="HKA2" s="64"/>
      <c r="HKB2" s="64"/>
      <c r="HKC2" s="64"/>
      <c r="HKD2" s="64"/>
      <c r="HKE2" s="64"/>
      <c r="HKF2" s="64"/>
      <c r="HKG2" s="64"/>
      <c r="HKH2" s="64"/>
      <c r="HKI2" s="64"/>
      <c r="HKJ2" s="64"/>
      <c r="HKK2" s="64"/>
      <c r="HKL2" s="64"/>
      <c r="HKM2" s="64"/>
      <c r="HKN2" s="64"/>
      <c r="HKO2" s="64"/>
      <c r="HKP2" s="64"/>
      <c r="HKQ2" s="64"/>
      <c r="HKR2" s="64"/>
      <c r="HKS2" s="64"/>
      <c r="HKT2" s="64"/>
      <c r="HKU2" s="64"/>
      <c r="HKV2" s="64"/>
      <c r="HKW2" s="64"/>
      <c r="HKX2" s="64"/>
      <c r="HKY2" s="64"/>
      <c r="HKZ2" s="64"/>
      <c r="HLA2" s="64"/>
      <c r="HLB2" s="64"/>
      <c r="HLC2" s="64"/>
      <c r="HLD2" s="64"/>
      <c r="HLE2" s="64"/>
      <c r="HLF2" s="64"/>
      <c r="HLG2" s="64"/>
      <c r="HLH2" s="64"/>
      <c r="HLI2" s="64"/>
      <c r="HLJ2" s="64"/>
      <c r="HLK2" s="64"/>
      <c r="HLL2" s="64"/>
      <c r="HLM2" s="64"/>
      <c r="HLN2" s="64"/>
      <c r="HLO2" s="64"/>
      <c r="HLP2" s="64"/>
      <c r="HLQ2" s="64"/>
      <c r="HLR2" s="64"/>
      <c r="HLS2" s="64"/>
      <c r="HLT2" s="64"/>
      <c r="HLU2" s="64"/>
      <c r="HLV2" s="64"/>
      <c r="HLW2" s="64"/>
      <c r="HLX2" s="64"/>
      <c r="HLY2" s="64"/>
      <c r="HLZ2" s="64"/>
      <c r="HMA2" s="64"/>
      <c r="HMB2" s="64"/>
      <c r="HMC2" s="64"/>
      <c r="HMD2" s="64"/>
      <c r="HME2" s="64"/>
      <c r="HMF2" s="64"/>
      <c r="HMG2" s="64"/>
      <c r="HMH2" s="64"/>
      <c r="HMI2" s="64"/>
      <c r="HMJ2" s="64"/>
      <c r="HMK2" s="64"/>
      <c r="HML2" s="64"/>
      <c r="HMM2" s="64"/>
      <c r="HMN2" s="64"/>
      <c r="HMO2" s="64"/>
      <c r="HMP2" s="64"/>
      <c r="HMQ2" s="64"/>
      <c r="HMR2" s="64"/>
      <c r="HMS2" s="64"/>
      <c r="HMT2" s="64"/>
      <c r="HMU2" s="64"/>
      <c r="HMV2" s="64"/>
      <c r="HMW2" s="64"/>
      <c r="HMX2" s="64"/>
      <c r="HMY2" s="64"/>
      <c r="HMZ2" s="64"/>
      <c r="HNA2" s="64"/>
      <c r="HNB2" s="64"/>
      <c r="HNC2" s="64"/>
      <c r="HND2" s="64"/>
      <c r="HNE2" s="64"/>
      <c r="HNF2" s="64"/>
      <c r="HNG2" s="64"/>
      <c r="HNH2" s="64"/>
      <c r="HNI2" s="64"/>
      <c r="HNJ2" s="64"/>
      <c r="HNK2" s="64"/>
      <c r="HNL2" s="64"/>
      <c r="HNM2" s="64"/>
      <c r="HNN2" s="64"/>
      <c r="HNO2" s="64"/>
      <c r="HNP2" s="64"/>
      <c r="HNQ2" s="64"/>
      <c r="HNR2" s="64"/>
      <c r="HNS2" s="64"/>
      <c r="HNT2" s="64"/>
      <c r="HNU2" s="64"/>
      <c r="HNV2" s="64"/>
      <c r="HNW2" s="64"/>
      <c r="HNX2" s="64"/>
      <c r="HNY2" s="64"/>
      <c r="HNZ2" s="64"/>
      <c r="HOA2" s="64"/>
      <c r="HOB2" s="64"/>
      <c r="HOC2" s="64"/>
      <c r="HOD2" s="64"/>
      <c r="HOE2" s="64"/>
      <c r="HOF2" s="64"/>
      <c r="HOG2" s="64"/>
      <c r="HOH2" s="64"/>
      <c r="HOI2" s="64"/>
      <c r="HOJ2" s="64"/>
      <c r="HOK2" s="64"/>
      <c r="HOL2" s="64"/>
      <c r="HOM2" s="64"/>
      <c r="HON2" s="64"/>
      <c r="HOO2" s="64"/>
      <c r="HOP2" s="64"/>
      <c r="HOQ2" s="64"/>
      <c r="HOR2" s="64"/>
      <c r="HOS2" s="64"/>
      <c r="HOT2" s="64"/>
      <c r="HOU2" s="64"/>
      <c r="HOV2" s="64"/>
      <c r="HOW2" s="64"/>
      <c r="HOX2" s="64"/>
      <c r="HOY2" s="64"/>
      <c r="HOZ2" s="64"/>
      <c r="HPA2" s="64"/>
      <c r="HPB2" s="64"/>
      <c r="HPC2" s="64"/>
      <c r="HPD2" s="64"/>
      <c r="HPE2" s="64"/>
      <c r="HPF2" s="64"/>
      <c r="HPG2" s="64"/>
      <c r="HPH2" s="64"/>
      <c r="HPI2" s="64"/>
      <c r="HPJ2" s="64"/>
      <c r="HPK2" s="64"/>
      <c r="HPL2" s="64"/>
      <c r="HPM2" s="64"/>
      <c r="HPN2" s="64"/>
      <c r="HPO2" s="64"/>
      <c r="HPP2" s="64"/>
      <c r="HPQ2" s="64"/>
      <c r="HPR2" s="64"/>
      <c r="HPS2" s="64"/>
      <c r="HPT2" s="64"/>
      <c r="HPU2" s="64"/>
      <c r="HPV2" s="64"/>
      <c r="HPW2" s="64"/>
      <c r="HPX2" s="64"/>
      <c r="HPY2" s="64"/>
      <c r="HPZ2" s="64"/>
      <c r="HQA2" s="64"/>
      <c r="HQB2" s="64"/>
      <c r="HQC2" s="64"/>
      <c r="HQD2" s="64"/>
      <c r="HQE2" s="64"/>
      <c r="HQF2" s="64"/>
      <c r="HQG2" s="64"/>
      <c r="HQH2" s="64"/>
      <c r="HQI2" s="64"/>
      <c r="HQJ2" s="64"/>
      <c r="HQK2" s="64"/>
      <c r="HQL2" s="64"/>
      <c r="HQM2" s="64"/>
      <c r="HQN2" s="64"/>
      <c r="HQO2" s="64"/>
      <c r="HQP2" s="64"/>
      <c r="HQQ2" s="64"/>
      <c r="HQR2" s="64"/>
      <c r="HQS2" s="64"/>
      <c r="HQT2" s="64"/>
      <c r="HQU2" s="64"/>
      <c r="HQV2" s="64"/>
      <c r="HQW2" s="64"/>
      <c r="HQX2" s="64"/>
      <c r="HQY2" s="64"/>
      <c r="HQZ2" s="64"/>
      <c r="HRA2" s="64"/>
      <c r="HRB2" s="64"/>
      <c r="HRC2" s="64"/>
      <c r="HRD2" s="64"/>
      <c r="HRE2" s="64"/>
      <c r="HRF2" s="64"/>
      <c r="HRG2" s="64"/>
      <c r="HRH2" s="64"/>
      <c r="HRI2" s="64"/>
      <c r="HRJ2" s="64"/>
      <c r="HRK2" s="64"/>
      <c r="HRL2" s="64"/>
      <c r="HRM2" s="64"/>
      <c r="HRN2" s="64"/>
      <c r="HRO2" s="64"/>
      <c r="HRP2" s="64"/>
      <c r="HRQ2" s="64"/>
      <c r="HRR2" s="64"/>
      <c r="HRS2" s="64"/>
      <c r="HRT2" s="64"/>
      <c r="HRU2" s="64"/>
      <c r="HRV2" s="64"/>
      <c r="HRW2" s="64"/>
      <c r="HRX2" s="64"/>
      <c r="HRY2" s="64"/>
      <c r="HRZ2" s="64"/>
      <c r="HSA2" s="64"/>
      <c r="HSB2" s="64"/>
      <c r="HSC2" s="64"/>
      <c r="HSD2" s="64"/>
      <c r="HSE2" s="64"/>
      <c r="HSF2" s="64"/>
      <c r="HSG2" s="64"/>
      <c r="HSH2" s="64"/>
      <c r="HSI2" s="64"/>
      <c r="HSJ2" s="64"/>
      <c r="HSK2" s="64"/>
      <c r="HSL2" s="64"/>
      <c r="HSM2" s="64"/>
      <c r="HSN2" s="64"/>
      <c r="HSO2" s="64"/>
      <c r="HSP2" s="64"/>
      <c r="HSQ2" s="64"/>
      <c r="HSR2" s="64"/>
      <c r="HSS2" s="64"/>
      <c r="HST2" s="64"/>
      <c r="HSU2" s="64"/>
      <c r="HSV2" s="64"/>
      <c r="HSW2" s="64"/>
      <c r="HSX2" s="64"/>
      <c r="HSY2" s="64"/>
      <c r="HSZ2" s="64"/>
      <c r="HTA2" s="64"/>
      <c r="HTB2" s="64"/>
      <c r="HTC2" s="64"/>
      <c r="HTD2" s="64"/>
      <c r="HTE2" s="64"/>
      <c r="HTF2" s="64"/>
      <c r="HTG2" s="64"/>
      <c r="HTH2" s="64"/>
      <c r="HTI2" s="64"/>
      <c r="HTJ2" s="64"/>
      <c r="HTK2" s="64"/>
      <c r="HTL2" s="64"/>
      <c r="HTM2" s="64"/>
      <c r="HTN2" s="64"/>
      <c r="HTO2" s="64"/>
      <c r="HTP2" s="64"/>
      <c r="HTQ2" s="64"/>
      <c r="HTR2" s="64"/>
      <c r="HTS2" s="64"/>
      <c r="HTT2" s="64"/>
      <c r="HTU2" s="64"/>
      <c r="HTV2" s="64"/>
      <c r="HTW2" s="64"/>
      <c r="HTX2" s="64"/>
      <c r="HTY2" s="64"/>
      <c r="HTZ2" s="64"/>
      <c r="HUA2" s="64"/>
      <c r="HUB2" s="64"/>
      <c r="HUC2" s="64"/>
      <c r="HUD2" s="64"/>
      <c r="HUE2" s="64"/>
      <c r="HUF2" s="64"/>
      <c r="HUG2" s="64"/>
      <c r="HUH2" s="64"/>
      <c r="HUI2" s="64"/>
      <c r="HUJ2" s="64"/>
      <c r="HUK2" s="64"/>
      <c r="HUL2" s="64"/>
      <c r="HUM2" s="64"/>
      <c r="HUN2" s="64"/>
      <c r="HUO2" s="64"/>
      <c r="HUP2" s="64"/>
      <c r="HUQ2" s="64"/>
      <c r="HUR2" s="64"/>
      <c r="HUS2" s="64"/>
      <c r="HUT2" s="64"/>
      <c r="HUU2" s="64"/>
      <c r="HUV2" s="64"/>
      <c r="HUW2" s="64"/>
      <c r="HUX2" s="64"/>
      <c r="HUY2" s="64"/>
      <c r="HUZ2" s="64"/>
      <c r="HVA2" s="64"/>
      <c r="HVB2" s="64"/>
      <c r="HVC2" s="64"/>
      <c r="HVD2" s="64"/>
      <c r="HVE2" s="64"/>
      <c r="HVF2" s="64"/>
      <c r="HVG2" s="64"/>
      <c r="HVH2" s="64"/>
      <c r="HVI2" s="64"/>
      <c r="HVJ2" s="64"/>
      <c r="HVK2" s="64"/>
      <c r="HVL2" s="64"/>
      <c r="HVM2" s="64"/>
      <c r="HVN2" s="64"/>
      <c r="HVO2" s="64"/>
      <c r="HVP2" s="64"/>
      <c r="HVQ2" s="64"/>
      <c r="HVR2" s="64"/>
      <c r="HVS2" s="64"/>
      <c r="HVT2" s="64"/>
      <c r="HVU2" s="64"/>
      <c r="HVV2" s="64"/>
      <c r="HVW2" s="64"/>
      <c r="HVX2" s="64"/>
      <c r="HVY2" s="64"/>
      <c r="HVZ2" s="64"/>
      <c r="HWA2" s="64"/>
      <c r="HWB2" s="64"/>
      <c r="HWC2" s="64"/>
      <c r="HWD2" s="64"/>
      <c r="HWE2" s="64"/>
      <c r="HWF2" s="64"/>
      <c r="HWG2" s="64"/>
      <c r="HWH2" s="64"/>
      <c r="HWI2" s="64"/>
      <c r="HWJ2" s="64"/>
      <c r="HWK2" s="64"/>
      <c r="HWL2" s="64"/>
      <c r="HWM2" s="64"/>
      <c r="HWN2" s="64"/>
      <c r="HWO2" s="64"/>
      <c r="HWP2" s="64"/>
      <c r="HWQ2" s="64"/>
      <c r="HWR2" s="64"/>
      <c r="HWS2" s="64"/>
      <c r="HWT2" s="64"/>
      <c r="HWU2" s="64"/>
      <c r="HWV2" s="64"/>
      <c r="HWW2" s="64"/>
      <c r="HWX2" s="64"/>
      <c r="HWY2" s="64"/>
      <c r="HWZ2" s="64"/>
      <c r="HXA2" s="64"/>
      <c r="HXB2" s="64"/>
      <c r="HXC2" s="64"/>
      <c r="HXD2" s="64"/>
      <c r="HXE2" s="64"/>
      <c r="HXF2" s="64"/>
      <c r="HXG2" s="64"/>
      <c r="HXH2" s="64"/>
      <c r="HXI2" s="64"/>
      <c r="HXJ2" s="64"/>
      <c r="HXK2" s="64"/>
      <c r="HXL2" s="64"/>
      <c r="HXM2" s="64"/>
      <c r="HXN2" s="64"/>
      <c r="HXO2" s="64"/>
      <c r="HXP2" s="64"/>
      <c r="HXQ2" s="64"/>
      <c r="HXR2" s="64"/>
      <c r="HXS2" s="64"/>
      <c r="HXT2" s="64"/>
      <c r="HXU2" s="64"/>
      <c r="HXV2" s="64"/>
      <c r="HXW2" s="64"/>
      <c r="HXX2" s="64"/>
      <c r="HXY2" s="64"/>
      <c r="HXZ2" s="64"/>
      <c r="HYA2" s="64"/>
      <c r="HYB2" s="64"/>
      <c r="HYC2" s="64"/>
      <c r="HYD2" s="64"/>
      <c r="HYE2" s="64"/>
      <c r="HYF2" s="64"/>
      <c r="HYG2" s="64"/>
      <c r="HYH2" s="64"/>
      <c r="HYI2" s="64"/>
      <c r="HYJ2" s="64"/>
      <c r="HYK2" s="64"/>
      <c r="HYL2" s="64"/>
      <c r="HYM2" s="64"/>
      <c r="HYN2" s="64"/>
      <c r="HYO2" s="64"/>
      <c r="HYP2" s="64"/>
      <c r="HYQ2" s="64"/>
      <c r="HYR2" s="64"/>
      <c r="HYS2" s="64"/>
      <c r="HYT2" s="64"/>
      <c r="HYU2" s="64"/>
      <c r="HYV2" s="64"/>
      <c r="HYW2" s="64"/>
      <c r="HYX2" s="64"/>
      <c r="HYY2" s="64"/>
      <c r="HYZ2" s="64"/>
      <c r="HZA2" s="64"/>
      <c r="HZB2" s="64"/>
      <c r="HZC2" s="64"/>
      <c r="HZD2" s="64"/>
      <c r="HZE2" s="64"/>
      <c r="HZF2" s="64"/>
      <c r="HZG2" s="64"/>
      <c r="HZH2" s="64"/>
      <c r="HZI2" s="64"/>
      <c r="HZJ2" s="64"/>
      <c r="HZK2" s="64"/>
      <c r="HZL2" s="64"/>
      <c r="HZM2" s="64"/>
      <c r="HZN2" s="64"/>
      <c r="HZO2" s="64"/>
      <c r="HZP2" s="64"/>
      <c r="HZQ2" s="64"/>
      <c r="HZR2" s="64"/>
      <c r="HZS2" s="64"/>
      <c r="HZT2" s="64"/>
      <c r="HZU2" s="64"/>
      <c r="HZV2" s="64"/>
      <c r="HZW2" s="64"/>
      <c r="HZX2" s="64"/>
      <c r="HZY2" s="64"/>
      <c r="HZZ2" s="64"/>
      <c r="IAA2" s="64"/>
      <c r="IAB2" s="64"/>
      <c r="IAC2" s="64"/>
      <c r="IAD2" s="64"/>
      <c r="IAE2" s="64"/>
      <c r="IAF2" s="64"/>
      <c r="IAG2" s="64"/>
      <c r="IAH2" s="64"/>
      <c r="IAI2" s="64"/>
      <c r="IAJ2" s="64"/>
      <c r="IAK2" s="64"/>
      <c r="IAL2" s="64"/>
      <c r="IAM2" s="64"/>
      <c r="IAN2" s="64"/>
      <c r="IAO2" s="64"/>
      <c r="IAP2" s="64"/>
      <c r="IAQ2" s="64"/>
      <c r="IAR2" s="64"/>
      <c r="IAS2" s="64"/>
      <c r="IAT2" s="64"/>
      <c r="IAU2" s="64"/>
      <c r="IAV2" s="64"/>
      <c r="IAW2" s="64"/>
      <c r="IAX2" s="64"/>
      <c r="IAY2" s="64"/>
      <c r="IAZ2" s="64"/>
      <c r="IBA2" s="64"/>
      <c r="IBB2" s="64"/>
      <c r="IBC2" s="64"/>
      <c r="IBD2" s="64"/>
      <c r="IBE2" s="64"/>
      <c r="IBF2" s="64"/>
      <c r="IBG2" s="64"/>
      <c r="IBH2" s="64"/>
      <c r="IBI2" s="64"/>
      <c r="IBJ2" s="64"/>
      <c r="IBK2" s="64"/>
      <c r="IBL2" s="64"/>
      <c r="IBM2" s="64"/>
      <c r="IBN2" s="64"/>
      <c r="IBO2" s="64"/>
      <c r="IBP2" s="64"/>
      <c r="IBQ2" s="64"/>
      <c r="IBR2" s="64"/>
      <c r="IBS2" s="64"/>
      <c r="IBT2" s="64"/>
      <c r="IBU2" s="64"/>
      <c r="IBV2" s="64"/>
      <c r="IBW2" s="64"/>
      <c r="IBX2" s="64"/>
      <c r="IBY2" s="64"/>
      <c r="IBZ2" s="64"/>
      <c r="ICA2" s="64"/>
      <c r="ICB2" s="64"/>
      <c r="ICC2" s="64"/>
      <c r="ICD2" s="64"/>
      <c r="ICE2" s="64"/>
      <c r="ICF2" s="64"/>
      <c r="ICG2" s="64"/>
      <c r="ICH2" s="64"/>
      <c r="ICI2" s="64"/>
      <c r="ICJ2" s="64"/>
      <c r="ICK2" s="64"/>
      <c r="ICL2" s="64"/>
      <c r="ICM2" s="64"/>
      <c r="ICN2" s="64"/>
      <c r="ICO2" s="64"/>
      <c r="ICP2" s="64"/>
      <c r="ICQ2" s="64"/>
      <c r="ICR2" s="64"/>
      <c r="ICS2" s="64"/>
      <c r="ICT2" s="64"/>
      <c r="ICU2" s="64"/>
      <c r="ICV2" s="64"/>
      <c r="ICW2" s="64"/>
      <c r="ICX2" s="64"/>
      <c r="ICY2" s="64"/>
      <c r="ICZ2" s="64"/>
      <c r="IDA2" s="64"/>
      <c r="IDB2" s="64"/>
      <c r="IDC2" s="64"/>
      <c r="IDD2" s="64"/>
      <c r="IDE2" s="64"/>
      <c r="IDF2" s="64"/>
      <c r="IDG2" s="64"/>
      <c r="IDH2" s="64"/>
      <c r="IDI2" s="64"/>
      <c r="IDJ2" s="64"/>
      <c r="IDK2" s="64"/>
      <c r="IDL2" s="64"/>
      <c r="IDM2" s="64"/>
      <c r="IDN2" s="64"/>
      <c r="IDO2" s="64"/>
      <c r="IDP2" s="64"/>
      <c r="IDQ2" s="64"/>
      <c r="IDR2" s="64"/>
      <c r="IDS2" s="64"/>
      <c r="IDT2" s="64"/>
      <c r="IDU2" s="64"/>
      <c r="IDV2" s="64"/>
      <c r="IDW2" s="64"/>
      <c r="IDX2" s="64"/>
      <c r="IDY2" s="64"/>
      <c r="IDZ2" s="64"/>
      <c r="IEA2" s="64"/>
      <c r="IEB2" s="64"/>
      <c r="IEC2" s="64"/>
      <c r="IED2" s="64"/>
      <c r="IEE2" s="64"/>
      <c r="IEF2" s="64"/>
      <c r="IEG2" s="64"/>
      <c r="IEH2" s="64"/>
      <c r="IEI2" s="64"/>
      <c r="IEJ2" s="64"/>
      <c r="IEK2" s="64"/>
      <c r="IEL2" s="64"/>
      <c r="IEM2" s="64"/>
      <c r="IEN2" s="64"/>
      <c r="IEO2" s="64"/>
      <c r="IEP2" s="64"/>
      <c r="IEQ2" s="64"/>
      <c r="IER2" s="64"/>
      <c r="IES2" s="64"/>
      <c r="IET2" s="64"/>
      <c r="IEU2" s="64"/>
      <c r="IEV2" s="64"/>
      <c r="IEW2" s="64"/>
      <c r="IEX2" s="64"/>
      <c r="IEY2" s="64"/>
      <c r="IEZ2" s="64"/>
      <c r="IFA2" s="64"/>
      <c r="IFB2" s="64"/>
      <c r="IFC2" s="64"/>
      <c r="IFD2" s="64"/>
      <c r="IFE2" s="64"/>
      <c r="IFF2" s="64"/>
      <c r="IFG2" s="64"/>
      <c r="IFH2" s="64"/>
      <c r="IFI2" s="64"/>
      <c r="IFJ2" s="64"/>
      <c r="IFK2" s="64"/>
      <c r="IFL2" s="64"/>
      <c r="IFM2" s="64"/>
      <c r="IFN2" s="64"/>
      <c r="IFO2" s="64"/>
      <c r="IFP2" s="64"/>
      <c r="IFQ2" s="64"/>
      <c r="IFR2" s="64"/>
      <c r="IFS2" s="64"/>
      <c r="IFT2" s="64"/>
      <c r="IFU2" s="64"/>
      <c r="IFV2" s="64"/>
      <c r="IFW2" s="64"/>
      <c r="IFX2" s="64"/>
      <c r="IFY2" s="64"/>
      <c r="IFZ2" s="64"/>
      <c r="IGA2" s="64"/>
      <c r="IGB2" s="64"/>
      <c r="IGC2" s="64"/>
      <c r="IGD2" s="64"/>
      <c r="IGE2" s="64"/>
      <c r="IGF2" s="64"/>
      <c r="IGG2" s="64"/>
      <c r="IGH2" s="64"/>
      <c r="IGI2" s="64"/>
      <c r="IGJ2" s="64"/>
      <c r="IGK2" s="64"/>
      <c r="IGL2" s="64"/>
      <c r="IGM2" s="64"/>
      <c r="IGN2" s="64"/>
      <c r="IGO2" s="64"/>
      <c r="IGP2" s="64"/>
      <c r="IGQ2" s="64"/>
      <c r="IGR2" s="64"/>
      <c r="IGS2" s="64"/>
      <c r="IGT2" s="64"/>
      <c r="IGU2" s="64"/>
      <c r="IGV2" s="64"/>
      <c r="IGW2" s="64"/>
      <c r="IGX2" s="64"/>
      <c r="IGY2" s="64"/>
      <c r="IGZ2" s="64"/>
      <c r="IHA2" s="64"/>
      <c r="IHB2" s="64"/>
      <c r="IHC2" s="64"/>
      <c r="IHD2" s="64"/>
      <c r="IHE2" s="64"/>
      <c r="IHF2" s="64"/>
      <c r="IHG2" s="64"/>
      <c r="IHH2" s="64"/>
      <c r="IHI2" s="64"/>
      <c r="IHJ2" s="64"/>
      <c r="IHK2" s="64"/>
      <c r="IHL2" s="64"/>
      <c r="IHM2" s="64"/>
      <c r="IHN2" s="64"/>
      <c r="IHO2" s="64"/>
      <c r="IHP2" s="64"/>
      <c r="IHQ2" s="64"/>
      <c r="IHR2" s="64"/>
      <c r="IHS2" s="64"/>
      <c r="IHT2" s="64"/>
      <c r="IHU2" s="64"/>
      <c r="IHV2" s="64"/>
      <c r="IHW2" s="64"/>
      <c r="IHX2" s="64"/>
      <c r="IHY2" s="64"/>
      <c r="IHZ2" s="64"/>
      <c r="IIA2" s="64"/>
      <c r="IIB2" s="64"/>
      <c r="IIC2" s="64"/>
      <c r="IID2" s="64"/>
      <c r="IIE2" s="64"/>
      <c r="IIF2" s="64"/>
      <c r="IIG2" s="64"/>
      <c r="IIH2" s="64"/>
      <c r="III2" s="64"/>
      <c r="IIJ2" s="64"/>
      <c r="IIK2" s="64"/>
      <c r="IIL2" s="64"/>
      <c r="IIM2" s="64"/>
      <c r="IIN2" s="64"/>
      <c r="IIO2" s="64"/>
      <c r="IIP2" s="64"/>
      <c r="IIQ2" s="64"/>
      <c r="IIR2" s="64"/>
      <c r="IIS2" s="64"/>
      <c r="IIT2" s="64"/>
      <c r="IIU2" s="64"/>
      <c r="IIV2" s="64"/>
      <c r="IIW2" s="64"/>
      <c r="IIX2" s="64"/>
      <c r="IIY2" s="64"/>
      <c r="IIZ2" s="64"/>
      <c r="IJA2" s="64"/>
      <c r="IJB2" s="64"/>
      <c r="IJC2" s="64"/>
      <c r="IJD2" s="64"/>
      <c r="IJE2" s="64"/>
      <c r="IJF2" s="64"/>
      <c r="IJG2" s="64"/>
      <c r="IJH2" s="64"/>
      <c r="IJI2" s="64"/>
      <c r="IJJ2" s="64"/>
      <c r="IJK2" s="64"/>
      <c r="IJL2" s="64"/>
      <c r="IJM2" s="64"/>
      <c r="IJN2" s="64"/>
      <c r="IJO2" s="64"/>
      <c r="IJP2" s="64"/>
      <c r="IJQ2" s="64"/>
      <c r="IJR2" s="64"/>
      <c r="IJS2" s="64"/>
      <c r="IJT2" s="64"/>
      <c r="IJU2" s="64"/>
      <c r="IJV2" s="64"/>
      <c r="IJW2" s="64"/>
      <c r="IJX2" s="64"/>
      <c r="IJY2" s="64"/>
      <c r="IJZ2" s="64"/>
      <c r="IKA2" s="64"/>
      <c r="IKB2" s="64"/>
      <c r="IKC2" s="64"/>
      <c r="IKD2" s="64"/>
      <c r="IKE2" s="64"/>
      <c r="IKF2" s="64"/>
      <c r="IKG2" s="64"/>
      <c r="IKH2" s="64"/>
      <c r="IKI2" s="64"/>
      <c r="IKJ2" s="64"/>
      <c r="IKK2" s="64"/>
      <c r="IKL2" s="64"/>
      <c r="IKM2" s="64"/>
      <c r="IKN2" s="64"/>
      <c r="IKO2" s="64"/>
      <c r="IKP2" s="64"/>
      <c r="IKQ2" s="64"/>
      <c r="IKR2" s="64"/>
      <c r="IKS2" s="64"/>
      <c r="IKT2" s="64"/>
      <c r="IKU2" s="64"/>
      <c r="IKV2" s="64"/>
      <c r="IKW2" s="64"/>
      <c r="IKX2" s="64"/>
      <c r="IKY2" s="64"/>
      <c r="IKZ2" s="64"/>
      <c r="ILA2" s="64"/>
      <c r="ILB2" s="64"/>
      <c r="ILC2" s="64"/>
      <c r="ILD2" s="64"/>
      <c r="ILE2" s="64"/>
      <c r="ILF2" s="64"/>
      <c r="ILG2" s="64"/>
      <c r="ILH2" s="64"/>
      <c r="ILI2" s="64"/>
      <c r="ILJ2" s="64"/>
      <c r="ILK2" s="64"/>
      <c r="ILL2" s="64"/>
      <c r="ILM2" s="64"/>
      <c r="ILN2" s="64"/>
      <c r="ILO2" s="64"/>
      <c r="ILP2" s="64"/>
      <c r="ILQ2" s="64"/>
      <c r="ILR2" s="64"/>
      <c r="ILS2" s="64"/>
      <c r="ILT2" s="64"/>
      <c r="ILU2" s="64"/>
      <c r="ILV2" s="64"/>
      <c r="ILW2" s="64"/>
      <c r="ILX2" s="64"/>
      <c r="ILY2" s="64"/>
      <c r="ILZ2" s="64"/>
      <c r="IMA2" s="64"/>
      <c r="IMB2" s="64"/>
      <c r="IMC2" s="64"/>
      <c r="IMD2" s="64"/>
      <c r="IME2" s="64"/>
      <c r="IMF2" s="64"/>
      <c r="IMG2" s="64"/>
      <c r="IMH2" s="64"/>
      <c r="IMI2" s="64"/>
      <c r="IMJ2" s="64"/>
      <c r="IMK2" s="64"/>
      <c r="IML2" s="64"/>
      <c r="IMM2" s="64"/>
      <c r="IMN2" s="64"/>
      <c r="IMO2" s="64"/>
      <c r="IMP2" s="64"/>
      <c r="IMQ2" s="64"/>
      <c r="IMR2" s="64"/>
      <c r="IMS2" s="64"/>
      <c r="IMT2" s="64"/>
      <c r="IMU2" s="64"/>
      <c r="IMV2" s="64"/>
      <c r="IMW2" s="64"/>
      <c r="IMX2" s="64"/>
      <c r="IMY2" s="64"/>
      <c r="IMZ2" s="64"/>
      <c r="INA2" s="64"/>
      <c r="INB2" s="64"/>
      <c r="INC2" s="64"/>
      <c r="IND2" s="64"/>
      <c r="INE2" s="64"/>
      <c r="INF2" s="64"/>
      <c r="ING2" s="64"/>
      <c r="INH2" s="64"/>
      <c r="INI2" s="64"/>
      <c r="INJ2" s="64"/>
      <c r="INK2" s="64"/>
      <c r="INL2" s="64"/>
      <c r="INM2" s="64"/>
      <c r="INN2" s="64"/>
      <c r="INO2" s="64"/>
      <c r="INP2" s="64"/>
      <c r="INQ2" s="64"/>
      <c r="INR2" s="64"/>
      <c r="INS2" s="64"/>
      <c r="INT2" s="64"/>
      <c r="INU2" s="64"/>
      <c r="INV2" s="64"/>
      <c r="INW2" s="64"/>
      <c r="INX2" s="64"/>
      <c r="INY2" s="64"/>
      <c r="INZ2" s="64"/>
      <c r="IOA2" s="64"/>
      <c r="IOB2" s="64"/>
      <c r="IOC2" s="64"/>
      <c r="IOD2" s="64"/>
      <c r="IOE2" s="64"/>
      <c r="IOF2" s="64"/>
      <c r="IOG2" s="64"/>
      <c r="IOH2" s="64"/>
      <c r="IOI2" s="64"/>
      <c r="IOJ2" s="64"/>
      <c r="IOK2" s="64"/>
      <c r="IOL2" s="64"/>
      <c r="IOM2" s="64"/>
      <c r="ION2" s="64"/>
      <c r="IOO2" s="64"/>
      <c r="IOP2" s="64"/>
      <c r="IOQ2" s="64"/>
      <c r="IOR2" s="64"/>
      <c r="IOS2" s="64"/>
      <c r="IOT2" s="64"/>
      <c r="IOU2" s="64"/>
      <c r="IOV2" s="64"/>
      <c r="IOW2" s="64"/>
      <c r="IOX2" s="64"/>
      <c r="IOY2" s="64"/>
      <c r="IOZ2" s="64"/>
      <c r="IPA2" s="64"/>
      <c r="IPB2" s="64"/>
      <c r="IPC2" s="64"/>
      <c r="IPD2" s="64"/>
      <c r="IPE2" s="64"/>
      <c r="IPF2" s="64"/>
      <c r="IPG2" s="64"/>
      <c r="IPH2" s="64"/>
      <c r="IPI2" s="64"/>
      <c r="IPJ2" s="64"/>
      <c r="IPK2" s="64"/>
      <c r="IPL2" s="64"/>
      <c r="IPM2" s="64"/>
      <c r="IPN2" s="64"/>
      <c r="IPO2" s="64"/>
      <c r="IPP2" s="64"/>
      <c r="IPQ2" s="64"/>
      <c r="IPR2" s="64"/>
      <c r="IPS2" s="64"/>
      <c r="IPT2" s="64"/>
      <c r="IPU2" s="64"/>
      <c r="IPV2" s="64"/>
      <c r="IPW2" s="64"/>
      <c r="IPX2" s="64"/>
      <c r="IPY2" s="64"/>
      <c r="IPZ2" s="64"/>
      <c r="IQA2" s="64"/>
      <c r="IQB2" s="64"/>
      <c r="IQC2" s="64"/>
      <c r="IQD2" s="64"/>
      <c r="IQE2" s="64"/>
      <c r="IQF2" s="64"/>
      <c r="IQG2" s="64"/>
      <c r="IQH2" s="64"/>
      <c r="IQI2" s="64"/>
      <c r="IQJ2" s="64"/>
      <c r="IQK2" s="64"/>
      <c r="IQL2" s="64"/>
      <c r="IQM2" s="64"/>
      <c r="IQN2" s="64"/>
      <c r="IQO2" s="64"/>
      <c r="IQP2" s="64"/>
      <c r="IQQ2" s="64"/>
      <c r="IQR2" s="64"/>
      <c r="IQS2" s="64"/>
      <c r="IQT2" s="64"/>
      <c r="IQU2" s="64"/>
      <c r="IQV2" s="64"/>
      <c r="IQW2" s="64"/>
      <c r="IQX2" s="64"/>
      <c r="IQY2" s="64"/>
      <c r="IQZ2" s="64"/>
      <c r="IRA2" s="64"/>
      <c r="IRB2" s="64"/>
      <c r="IRC2" s="64"/>
      <c r="IRD2" s="64"/>
      <c r="IRE2" s="64"/>
      <c r="IRF2" s="64"/>
      <c r="IRG2" s="64"/>
      <c r="IRH2" s="64"/>
      <c r="IRI2" s="64"/>
      <c r="IRJ2" s="64"/>
      <c r="IRK2" s="64"/>
      <c r="IRL2" s="64"/>
      <c r="IRM2" s="64"/>
      <c r="IRN2" s="64"/>
      <c r="IRO2" s="64"/>
      <c r="IRP2" s="64"/>
      <c r="IRQ2" s="64"/>
      <c r="IRR2" s="64"/>
      <c r="IRS2" s="64"/>
      <c r="IRT2" s="64"/>
      <c r="IRU2" s="64"/>
      <c r="IRV2" s="64"/>
      <c r="IRW2" s="64"/>
      <c r="IRX2" s="64"/>
      <c r="IRY2" s="64"/>
      <c r="IRZ2" s="64"/>
      <c r="ISA2" s="64"/>
      <c r="ISB2" s="64"/>
      <c r="ISC2" s="64"/>
      <c r="ISD2" s="64"/>
      <c r="ISE2" s="64"/>
      <c r="ISF2" s="64"/>
      <c r="ISG2" s="64"/>
      <c r="ISH2" s="64"/>
      <c r="ISI2" s="64"/>
      <c r="ISJ2" s="64"/>
      <c r="ISK2" s="64"/>
      <c r="ISL2" s="64"/>
      <c r="ISM2" s="64"/>
      <c r="ISN2" s="64"/>
      <c r="ISO2" s="64"/>
      <c r="ISP2" s="64"/>
      <c r="ISQ2" s="64"/>
      <c r="ISR2" s="64"/>
      <c r="ISS2" s="64"/>
      <c r="IST2" s="64"/>
      <c r="ISU2" s="64"/>
      <c r="ISV2" s="64"/>
      <c r="ISW2" s="64"/>
      <c r="ISX2" s="64"/>
      <c r="ISY2" s="64"/>
      <c r="ISZ2" s="64"/>
      <c r="ITA2" s="64"/>
      <c r="ITB2" s="64"/>
      <c r="ITC2" s="64"/>
      <c r="ITD2" s="64"/>
      <c r="ITE2" s="64"/>
      <c r="ITF2" s="64"/>
      <c r="ITG2" s="64"/>
      <c r="ITH2" s="64"/>
      <c r="ITI2" s="64"/>
      <c r="ITJ2" s="64"/>
      <c r="ITK2" s="64"/>
      <c r="ITL2" s="64"/>
      <c r="ITM2" s="64"/>
      <c r="ITN2" s="64"/>
      <c r="ITO2" s="64"/>
      <c r="ITP2" s="64"/>
      <c r="ITQ2" s="64"/>
      <c r="ITR2" s="64"/>
      <c r="ITS2" s="64"/>
      <c r="ITT2" s="64"/>
      <c r="ITU2" s="64"/>
      <c r="ITV2" s="64"/>
      <c r="ITW2" s="64"/>
      <c r="ITX2" s="64"/>
      <c r="ITY2" s="64"/>
      <c r="ITZ2" s="64"/>
      <c r="IUA2" s="64"/>
      <c r="IUB2" s="64"/>
      <c r="IUC2" s="64"/>
      <c r="IUD2" s="64"/>
      <c r="IUE2" s="64"/>
      <c r="IUF2" s="64"/>
      <c r="IUG2" s="64"/>
      <c r="IUH2" s="64"/>
      <c r="IUI2" s="64"/>
      <c r="IUJ2" s="64"/>
      <c r="IUK2" s="64"/>
      <c r="IUL2" s="64"/>
      <c r="IUM2" s="64"/>
      <c r="IUN2" s="64"/>
      <c r="IUO2" s="64"/>
      <c r="IUP2" s="64"/>
      <c r="IUQ2" s="64"/>
      <c r="IUR2" s="64"/>
      <c r="IUS2" s="64"/>
      <c r="IUT2" s="64"/>
      <c r="IUU2" s="64"/>
      <c r="IUV2" s="64"/>
      <c r="IUW2" s="64"/>
      <c r="IUX2" s="64"/>
      <c r="IUY2" s="64"/>
      <c r="IUZ2" s="64"/>
      <c r="IVA2" s="64"/>
      <c r="IVB2" s="64"/>
      <c r="IVC2" s="64"/>
      <c r="IVD2" s="64"/>
      <c r="IVE2" s="64"/>
      <c r="IVF2" s="64"/>
      <c r="IVG2" s="64"/>
      <c r="IVH2" s="64"/>
      <c r="IVI2" s="64"/>
      <c r="IVJ2" s="64"/>
      <c r="IVK2" s="64"/>
      <c r="IVL2" s="64"/>
      <c r="IVM2" s="64"/>
      <c r="IVN2" s="64"/>
      <c r="IVO2" s="64"/>
      <c r="IVP2" s="64"/>
      <c r="IVQ2" s="64"/>
      <c r="IVR2" s="64"/>
      <c r="IVS2" s="64"/>
      <c r="IVT2" s="64"/>
      <c r="IVU2" s="64"/>
      <c r="IVV2" s="64"/>
      <c r="IVW2" s="64"/>
      <c r="IVX2" s="64"/>
      <c r="IVY2" s="64"/>
      <c r="IVZ2" s="64"/>
      <c r="IWA2" s="64"/>
      <c r="IWB2" s="64"/>
      <c r="IWC2" s="64"/>
      <c r="IWD2" s="64"/>
      <c r="IWE2" s="64"/>
      <c r="IWF2" s="64"/>
      <c r="IWG2" s="64"/>
      <c r="IWH2" s="64"/>
      <c r="IWI2" s="64"/>
      <c r="IWJ2" s="64"/>
      <c r="IWK2" s="64"/>
      <c r="IWL2" s="64"/>
      <c r="IWM2" s="64"/>
      <c r="IWN2" s="64"/>
      <c r="IWO2" s="64"/>
      <c r="IWP2" s="64"/>
      <c r="IWQ2" s="64"/>
      <c r="IWR2" s="64"/>
      <c r="IWS2" s="64"/>
      <c r="IWT2" s="64"/>
      <c r="IWU2" s="64"/>
      <c r="IWV2" s="64"/>
      <c r="IWW2" s="64"/>
      <c r="IWX2" s="64"/>
      <c r="IWY2" s="64"/>
      <c r="IWZ2" s="64"/>
      <c r="IXA2" s="64"/>
      <c r="IXB2" s="64"/>
      <c r="IXC2" s="64"/>
      <c r="IXD2" s="64"/>
      <c r="IXE2" s="64"/>
      <c r="IXF2" s="64"/>
      <c r="IXG2" s="64"/>
      <c r="IXH2" s="64"/>
      <c r="IXI2" s="64"/>
      <c r="IXJ2" s="64"/>
      <c r="IXK2" s="64"/>
      <c r="IXL2" s="64"/>
      <c r="IXM2" s="64"/>
      <c r="IXN2" s="64"/>
      <c r="IXO2" s="64"/>
      <c r="IXP2" s="64"/>
      <c r="IXQ2" s="64"/>
      <c r="IXR2" s="64"/>
      <c r="IXS2" s="64"/>
      <c r="IXT2" s="64"/>
      <c r="IXU2" s="64"/>
      <c r="IXV2" s="64"/>
      <c r="IXW2" s="64"/>
      <c r="IXX2" s="64"/>
      <c r="IXY2" s="64"/>
      <c r="IXZ2" s="64"/>
      <c r="IYA2" s="64"/>
      <c r="IYB2" s="64"/>
      <c r="IYC2" s="64"/>
      <c r="IYD2" s="64"/>
      <c r="IYE2" s="64"/>
      <c r="IYF2" s="64"/>
      <c r="IYG2" s="64"/>
      <c r="IYH2" s="64"/>
      <c r="IYI2" s="64"/>
      <c r="IYJ2" s="64"/>
      <c r="IYK2" s="64"/>
      <c r="IYL2" s="64"/>
      <c r="IYM2" s="64"/>
      <c r="IYN2" s="64"/>
      <c r="IYO2" s="64"/>
      <c r="IYP2" s="64"/>
      <c r="IYQ2" s="64"/>
      <c r="IYR2" s="64"/>
      <c r="IYS2" s="64"/>
      <c r="IYT2" s="64"/>
      <c r="IYU2" s="64"/>
      <c r="IYV2" s="64"/>
      <c r="IYW2" s="64"/>
      <c r="IYX2" s="64"/>
      <c r="IYY2" s="64"/>
      <c r="IYZ2" s="64"/>
      <c r="IZA2" s="64"/>
      <c r="IZB2" s="64"/>
      <c r="IZC2" s="64"/>
      <c r="IZD2" s="64"/>
      <c r="IZE2" s="64"/>
      <c r="IZF2" s="64"/>
      <c r="IZG2" s="64"/>
      <c r="IZH2" s="64"/>
      <c r="IZI2" s="64"/>
      <c r="IZJ2" s="64"/>
      <c r="IZK2" s="64"/>
      <c r="IZL2" s="64"/>
      <c r="IZM2" s="64"/>
      <c r="IZN2" s="64"/>
      <c r="IZO2" s="64"/>
      <c r="IZP2" s="64"/>
      <c r="IZQ2" s="64"/>
      <c r="IZR2" s="64"/>
      <c r="IZS2" s="64"/>
      <c r="IZT2" s="64"/>
      <c r="IZU2" s="64"/>
      <c r="IZV2" s="64"/>
      <c r="IZW2" s="64"/>
      <c r="IZX2" s="64"/>
      <c r="IZY2" s="64"/>
      <c r="IZZ2" s="64"/>
      <c r="JAA2" s="64"/>
      <c r="JAB2" s="64"/>
      <c r="JAC2" s="64"/>
      <c r="JAD2" s="64"/>
      <c r="JAE2" s="64"/>
      <c r="JAF2" s="64"/>
      <c r="JAG2" s="64"/>
      <c r="JAH2" s="64"/>
      <c r="JAI2" s="64"/>
      <c r="JAJ2" s="64"/>
      <c r="JAK2" s="64"/>
      <c r="JAL2" s="64"/>
      <c r="JAM2" s="64"/>
      <c r="JAN2" s="64"/>
      <c r="JAO2" s="64"/>
      <c r="JAP2" s="64"/>
      <c r="JAQ2" s="64"/>
      <c r="JAR2" s="64"/>
      <c r="JAS2" s="64"/>
      <c r="JAT2" s="64"/>
      <c r="JAU2" s="64"/>
      <c r="JAV2" s="64"/>
      <c r="JAW2" s="64"/>
      <c r="JAX2" s="64"/>
      <c r="JAY2" s="64"/>
      <c r="JAZ2" s="64"/>
      <c r="JBA2" s="64"/>
      <c r="JBB2" s="64"/>
      <c r="JBC2" s="64"/>
      <c r="JBD2" s="64"/>
      <c r="JBE2" s="64"/>
      <c r="JBF2" s="64"/>
      <c r="JBG2" s="64"/>
      <c r="JBH2" s="64"/>
      <c r="JBI2" s="64"/>
      <c r="JBJ2" s="64"/>
      <c r="JBK2" s="64"/>
      <c r="JBL2" s="64"/>
      <c r="JBM2" s="64"/>
      <c r="JBN2" s="64"/>
      <c r="JBO2" s="64"/>
      <c r="JBP2" s="64"/>
      <c r="JBQ2" s="64"/>
      <c r="JBR2" s="64"/>
      <c r="JBS2" s="64"/>
      <c r="JBT2" s="64"/>
      <c r="JBU2" s="64"/>
      <c r="JBV2" s="64"/>
      <c r="JBW2" s="64"/>
      <c r="JBX2" s="64"/>
      <c r="JBY2" s="64"/>
      <c r="JBZ2" s="64"/>
      <c r="JCA2" s="64"/>
      <c r="JCB2" s="64"/>
      <c r="JCC2" s="64"/>
      <c r="JCD2" s="64"/>
      <c r="JCE2" s="64"/>
      <c r="JCF2" s="64"/>
      <c r="JCG2" s="64"/>
      <c r="JCH2" s="64"/>
      <c r="JCI2" s="64"/>
      <c r="JCJ2" s="64"/>
      <c r="JCK2" s="64"/>
      <c r="JCL2" s="64"/>
      <c r="JCM2" s="64"/>
      <c r="JCN2" s="64"/>
      <c r="JCO2" s="64"/>
      <c r="JCP2" s="64"/>
      <c r="JCQ2" s="64"/>
      <c r="JCR2" s="64"/>
      <c r="JCS2" s="64"/>
      <c r="JCT2" s="64"/>
      <c r="JCU2" s="64"/>
      <c r="JCV2" s="64"/>
      <c r="JCW2" s="64"/>
      <c r="JCX2" s="64"/>
      <c r="JCY2" s="64"/>
      <c r="JCZ2" s="64"/>
      <c r="JDA2" s="64"/>
      <c r="JDB2" s="64"/>
      <c r="JDC2" s="64"/>
      <c r="JDD2" s="64"/>
      <c r="JDE2" s="64"/>
      <c r="JDF2" s="64"/>
      <c r="JDG2" s="64"/>
      <c r="JDH2" s="64"/>
      <c r="JDI2" s="64"/>
      <c r="JDJ2" s="64"/>
      <c r="JDK2" s="64"/>
      <c r="JDL2" s="64"/>
      <c r="JDM2" s="64"/>
      <c r="JDN2" s="64"/>
      <c r="JDO2" s="64"/>
      <c r="JDP2" s="64"/>
      <c r="JDQ2" s="64"/>
      <c r="JDR2" s="64"/>
      <c r="JDS2" s="64"/>
      <c r="JDT2" s="64"/>
      <c r="JDU2" s="64"/>
      <c r="JDV2" s="64"/>
      <c r="JDW2" s="64"/>
      <c r="JDX2" s="64"/>
      <c r="JDY2" s="64"/>
      <c r="JDZ2" s="64"/>
      <c r="JEA2" s="64"/>
      <c r="JEB2" s="64"/>
      <c r="JEC2" s="64"/>
      <c r="JED2" s="64"/>
      <c r="JEE2" s="64"/>
      <c r="JEF2" s="64"/>
      <c r="JEG2" s="64"/>
      <c r="JEH2" s="64"/>
      <c r="JEI2" s="64"/>
      <c r="JEJ2" s="64"/>
      <c r="JEK2" s="64"/>
      <c r="JEL2" s="64"/>
      <c r="JEM2" s="64"/>
      <c r="JEN2" s="64"/>
      <c r="JEO2" s="64"/>
      <c r="JEP2" s="64"/>
      <c r="JEQ2" s="64"/>
      <c r="JER2" s="64"/>
      <c r="JES2" s="64"/>
      <c r="JET2" s="64"/>
      <c r="JEU2" s="64"/>
      <c r="JEV2" s="64"/>
      <c r="JEW2" s="64"/>
      <c r="JEX2" s="64"/>
      <c r="JEY2" s="64"/>
      <c r="JEZ2" s="64"/>
      <c r="JFA2" s="64"/>
      <c r="JFB2" s="64"/>
      <c r="JFC2" s="64"/>
      <c r="JFD2" s="64"/>
      <c r="JFE2" s="64"/>
      <c r="JFF2" s="64"/>
      <c r="JFG2" s="64"/>
      <c r="JFH2" s="64"/>
      <c r="JFI2" s="64"/>
      <c r="JFJ2" s="64"/>
      <c r="JFK2" s="64"/>
      <c r="JFL2" s="64"/>
      <c r="JFM2" s="64"/>
      <c r="JFN2" s="64"/>
      <c r="JFO2" s="64"/>
      <c r="JFP2" s="64"/>
      <c r="JFQ2" s="64"/>
      <c r="JFR2" s="64"/>
      <c r="JFS2" s="64"/>
      <c r="JFT2" s="64"/>
      <c r="JFU2" s="64"/>
      <c r="JFV2" s="64"/>
      <c r="JFW2" s="64"/>
      <c r="JFX2" s="64"/>
      <c r="JFY2" s="64"/>
      <c r="JFZ2" s="64"/>
      <c r="JGA2" s="64"/>
      <c r="JGB2" s="64"/>
      <c r="JGC2" s="64"/>
      <c r="JGD2" s="64"/>
      <c r="JGE2" s="64"/>
      <c r="JGF2" s="64"/>
      <c r="JGG2" s="64"/>
      <c r="JGH2" s="64"/>
      <c r="JGI2" s="64"/>
      <c r="JGJ2" s="64"/>
      <c r="JGK2" s="64"/>
      <c r="JGL2" s="64"/>
      <c r="JGM2" s="64"/>
      <c r="JGN2" s="64"/>
      <c r="JGO2" s="64"/>
      <c r="JGP2" s="64"/>
      <c r="JGQ2" s="64"/>
      <c r="JGR2" s="64"/>
      <c r="JGS2" s="64"/>
      <c r="JGT2" s="64"/>
      <c r="JGU2" s="64"/>
      <c r="JGV2" s="64"/>
      <c r="JGW2" s="64"/>
      <c r="JGX2" s="64"/>
      <c r="JGY2" s="64"/>
      <c r="JGZ2" s="64"/>
      <c r="JHA2" s="64"/>
      <c r="JHB2" s="64"/>
      <c r="JHC2" s="64"/>
      <c r="JHD2" s="64"/>
      <c r="JHE2" s="64"/>
      <c r="JHF2" s="64"/>
      <c r="JHG2" s="64"/>
      <c r="JHH2" s="64"/>
      <c r="JHI2" s="64"/>
      <c r="JHJ2" s="64"/>
      <c r="JHK2" s="64"/>
      <c r="JHL2" s="64"/>
      <c r="JHM2" s="64"/>
      <c r="JHN2" s="64"/>
      <c r="JHO2" s="64"/>
      <c r="JHP2" s="64"/>
      <c r="JHQ2" s="64"/>
      <c r="JHR2" s="64"/>
      <c r="JHS2" s="64"/>
      <c r="JHT2" s="64"/>
      <c r="JHU2" s="64"/>
      <c r="JHV2" s="64"/>
      <c r="JHW2" s="64"/>
      <c r="JHX2" s="64"/>
      <c r="JHY2" s="64"/>
      <c r="JHZ2" s="64"/>
      <c r="JIA2" s="64"/>
      <c r="JIB2" s="64"/>
      <c r="JIC2" s="64"/>
      <c r="JID2" s="64"/>
      <c r="JIE2" s="64"/>
      <c r="JIF2" s="64"/>
      <c r="JIG2" s="64"/>
      <c r="JIH2" s="64"/>
      <c r="JII2" s="64"/>
      <c r="JIJ2" s="64"/>
      <c r="JIK2" s="64"/>
      <c r="JIL2" s="64"/>
      <c r="JIM2" s="64"/>
      <c r="JIN2" s="64"/>
      <c r="JIO2" s="64"/>
      <c r="JIP2" s="64"/>
      <c r="JIQ2" s="64"/>
      <c r="JIR2" s="64"/>
      <c r="JIS2" s="64"/>
      <c r="JIT2" s="64"/>
      <c r="JIU2" s="64"/>
      <c r="JIV2" s="64"/>
      <c r="JIW2" s="64"/>
      <c r="JIX2" s="64"/>
      <c r="JIY2" s="64"/>
      <c r="JIZ2" s="64"/>
      <c r="JJA2" s="64"/>
      <c r="JJB2" s="64"/>
      <c r="JJC2" s="64"/>
      <c r="JJD2" s="64"/>
      <c r="JJE2" s="64"/>
      <c r="JJF2" s="64"/>
      <c r="JJG2" s="64"/>
      <c r="JJH2" s="64"/>
      <c r="JJI2" s="64"/>
      <c r="JJJ2" s="64"/>
      <c r="JJK2" s="64"/>
      <c r="JJL2" s="64"/>
      <c r="JJM2" s="64"/>
      <c r="JJN2" s="64"/>
      <c r="JJO2" s="64"/>
      <c r="JJP2" s="64"/>
      <c r="JJQ2" s="64"/>
      <c r="JJR2" s="64"/>
      <c r="JJS2" s="64"/>
      <c r="JJT2" s="64"/>
      <c r="JJU2" s="64"/>
      <c r="JJV2" s="64"/>
      <c r="JJW2" s="64"/>
      <c r="JJX2" s="64"/>
      <c r="JJY2" s="64"/>
      <c r="JJZ2" s="64"/>
      <c r="JKA2" s="64"/>
      <c r="JKB2" s="64"/>
      <c r="JKC2" s="64"/>
      <c r="JKD2" s="64"/>
      <c r="JKE2" s="64"/>
      <c r="JKF2" s="64"/>
      <c r="JKG2" s="64"/>
      <c r="JKH2" s="64"/>
      <c r="JKI2" s="64"/>
      <c r="JKJ2" s="64"/>
      <c r="JKK2" s="64"/>
      <c r="JKL2" s="64"/>
      <c r="JKM2" s="64"/>
      <c r="JKN2" s="64"/>
      <c r="JKO2" s="64"/>
      <c r="JKP2" s="64"/>
      <c r="JKQ2" s="64"/>
      <c r="JKR2" s="64"/>
      <c r="JKS2" s="64"/>
      <c r="JKT2" s="64"/>
      <c r="JKU2" s="64"/>
      <c r="JKV2" s="64"/>
      <c r="JKW2" s="64"/>
      <c r="JKX2" s="64"/>
      <c r="JKY2" s="64"/>
      <c r="JKZ2" s="64"/>
      <c r="JLA2" s="64"/>
      <c r="JLB2" s="64"/>
      <c r="JLC2" s="64"/>
      <c r="JLD2" s="64"/>
      <c r="JLE2" s="64"/>
      <c r="JLF2" s="64"/>
      <c r="JLG2" s="64"/>
      <c r="JLH2" s="64"/>
      <c r="JLI2" s="64"/>
      <c r="JLJ2" s="64"/>
      <c r="JLK2" s="64"/>
      <c r="JLL2" s="64"/>
      <c r="JLM2" s="64"/>
      <c r="JLN2" s="64"/>
      <c r="JLO2" s="64"/>
      <c r="JLP2" s="64"/>
      <c r="JLQ2" s="64"/>
      <c r="JLR2" s="64"/>
      <c r="JLS2" s="64"/>
      <c r="JLT2" s="64"/>
      <c r="JLU2" s="64"/>
      <c r="JLV2" s="64"/>
      <c r="JLW2" s="64"/>
      <c r="JLX2" s="64"/>
      <c r="JLY2" s="64"/>
      <c r="JLZ2" s="64"/>
      <c r="JMA2" s="64"/>
      <c r="JMB2" s="64"/>
      <c r="JMC2" s="64"/>
      <c r="JMD2" s="64"/>
      <c r="JME2" s="64"/>
      <c r="JMF2" s="64"/>
      <c r="JMG2" s="64"/>
      <c r="JMH2" s="64"/>
      <c r="JMI2" s="64"/>
      <c r="JMJ2" s="64"/>
      <c r="JMK2" s="64"/>
      <c r="JML2" s="64"/>
      <c r="JMM2" s="64"/>
      <c r="JMN2" s="64"/>
      <c r="JMO2" s="64"/>
      <c r="JMP2" s="64"/>
      <c r="JMQ2" s="64"/>
      <c r="JMR2" s="64"/>
      <c r="JMS2" s="64"/>
      <c r="JMT2" s="64"/>
      <c r="JMU2" s="64"/>
      <c r="JMV2" s="64"/>
      <c r="JMW2" s="64"/>
      <c r="JMX2" s="64"/>
      <c r="JMY2" s="64"/>
      <c r="JMZ2" s="64"/>
      <c r="JNA2" s="64"/>
      <c r="JNB2" s="64"/>
      <c r="JNC2" s="64"/>
      <c r="JND2" s="64"/>
      <c r="JNE2" s="64"/>
      <c r="JNF2" s="64"/>
      <c r="JNG2" s="64"/>
      <c r="JNH2" s="64"/>
      <c r="JNI2" s="64"/>
      <c r="JNJ2" s="64"/>
      <c r="JNK2" s="64"/>
      <c r="JNL2" s="64"/>
      <c r="JNM2" s="64"/>
      <c r="JNN2" s="64"/>
      <c r="JNO2" s="64"/>
      <c r="JNP2" s="64"/>
      <c r="JNQ2" s="64"/>
      <c r="JNR2" s="64"/>
      <c r="JNS2" s="64"/>
      <c r="JNT2" s="64"/>
      <c r="JNU2" s="64"/>
      <c r="JNV2" s="64"/>
      <c r="JNW2" s="64"/>
      <c r="JNX2" s="64"/>
      <c r="JNY2" s="64"/>
      <c r="JNZ2" s="64"/>
      <c r="JOA2" s="64"/>
      <c r="JOB2" s="64"/>
      <c r="JOC2" s="64"/>
      <c r="JOD2" s="64"/>
      <c r="JOE2" s="64"/>
      <c r="JOF2" s="64"/>
      <c r="JOG2" s="64"/>
      <c r="JOH2" s="64"/>
      <c r="JOI2" s="64"/>
      <c r="JOJ2" s="64"/>
      <c r="JOK2" s="64"/>
      <c r="JOL2" s="64"/>
      <c r="JOM2" s="64"/>
      <c r="JON2" s="64"/>
      <c r="JOO2" s="64"/>
      <c r="JOP2" s="64"/>
      <c r="JOQ2" s="64"/>
      <c r="JOR2" s="64"/>
      <c r="JOS2" s="64"/>
      <c r="JOT2" s="64"/>
      <c r="JOU2" s="64"/>
      <c r="JOV2" s="64"/>
      <c r="JOW2" s="64"/>
      <c r="JOX2" s="64"/>
      <c r="JOY2" s="64"/>
      <c r="JOZ2" s="64"/>
      <c r="JPA2" s="64"/>
      <c r="JPB2" s="64"/>
      <c r="JPC2" s="64"/>
      <c r="JPD2" s="64"/>
      <c r="JPE2" s="64"/>
      <c r="JPF2" s="64"/>
      <c r="JPG2" s="64"/>
      <c r="JPH2" s="64"/>
      <c r="JPI2" s="64"/>
      <c r="JPJ2" s="64"/>
      <c r="JPK2" s="64"/>
      <c r="JPL2" s="64"/>
      <c r="JPM2" s="64"/>
      <c r="JPN2" s="64"/>
      <c r="JPO2" s="64"/>
      <c r="JPP2" s="64"/>
      <c r="JPQ2" s="64"/>
      <c r="JPR2" s="64"/>
      <c r="JPS2" s="64"/>
      <c r="JPT2" s="64"/>
      <c r="JPU2" s="64"/>
      <c r="JPV2" s="64"/>
      <c r="JPW2" s="64"/>
      <c r="JPX2" s="64"/>
      <c r="JPY2" s="64"/>
      <c r="JPZ2" s="64"/>
      <c r="JQA2" s="64"/>
      <c r="JQB2" s="64"/>
      <c r="JQC2" s="64"/>
      <c r="JQD2" s="64"/>
      <c r="JQE2" s="64"/>
      <c r="JQF2" s="64"/>
      <c r="JQG2" s="64"/>
      <c r="JQH2" s="64"/>
      <c r="JQI2" s="64"/>
      <c r="JQJ2" s="64"/>
      <c r="JQK2" s="64"/>
      <c r="JQL2" s="64"/>
      <c r="JQM2" s="64"/>
      <c r="JQN2" s="64"/>
      <c r="JQO2" s="64"/>
      <c r="JQP2" s="64"/>
      <c r="JQQ2" s="64"/>
      <c r="JQR2" s="64"/>
      <c r="JQS2" s="64"/>
      <c r="JQT2" s="64"/>
      <c r="JQU2" s="64"/>
      <c r="JQV2" s="64"/>
      <c r="JQW2" s="64"/>
      <c r="JQX2" s="64"/>
      <c r="JQY2" s="64"/>
      <c r="JQZ2" s="64"/>
      <c r="JRA2" s="64"/>
      <c r="JRB2" s="64"/>
      <c r="JRC2" s="64"/>
      <c r="JRD2" s="64"/>
      <c r="JRE2" s="64"/>
      <c r="JRF2" s="64"/>
      <c r="JRG2" s="64"/>
      <c r="JRH2" s="64"/>
      <c r="JRI2" s="64"/>
      <c r="JRJ2" s="64"/>
      <c r="JRK2" s="64"/>
      <c r="JRL2" s="64"/>
      <c r="JRM2" s="64"/>
      <c r="JRN2" s="64"/>
      <c r="JRO2" s="64"/>
      <c r="JRP2" s="64"/>
      <c r="JRQ2" s="64"/>
      <c r="JRR2" s="64"/>
      <c r="JRS2" s="64"/>
      <c r="JRT2" s="64"/>
      <c r="JRU2" s="64"/>
      <c r="JRV2" s="64"/>
      <c r="JRW2" s="64"/>
      <c r="JRX2" s="64"/>
      <c r="JRY2" s="64"/>
      <c r="JRZ2" s="64"/>
      <c r="JSA2" s="64"/>
      <c r="JSB2" s="64"/>
      <c r="JSC2" s="64"/>
      <c r="JSD2" s="64"/>
      <c r="JSE2" s="64"/>
      <c r="JSF2" s="64"/>
      <c r="JSG2" s="64"/>
      <c r="JSH2" s="64"/>
      <c r="JSI2" s="64"/>
      <c r="JSJ2" s="64"/>
      <c r="JSK2" s="64"/>
      <c r="JSL2" s="64"/>
      <c r="JSM2" s="64"/>
      <c r="JSN2" s="64"/>
      <c r="JSO2" s="64"/>
      <c r="JSP2" s="64"/>
      <c r="JSQ2" s="64"/>
      <c r="JSR2" s="64"/>
      <c r="JSS2" s="64"/>
      <c r="JST2" s="64"/>
      <c r="JSU2" s="64"/>
      <c r="JSV2" s="64"/>
      <c r="JSW2" s="64"/>
      <c r="JSX2" s="64"/>
      <c r="JSY2" s="64"/>
      <c r="JSZ2" s="64"/>
      <c r="JTA2" s="64"/>
      <c r="JTB2" s="64"/>
      <c r="JTC2" s="64"/>
      <c r="JTD2" s="64"/>
      <c r="JTE2" s="64"/>
      <c r="JTF2" s="64"/>
      <c r="JTG2" s="64"/>
      <c r="JTH2" s="64"/>
      <c r="JTI2" s="64"/>
      <c r="JTJ2" s="64"/>
      <c r="JTK2" s="64"/>
      <c r="JTL2" s="64"/>
      <c r="JTM2" s="64"/>
      <c r="JTN2" s="64"/>
      <c r="JTO2" s="64"/>
      <c r="JTP2" s="64"/>
      <c r="JTQ2" s="64"/>
      <c r="JTR2" s="64"/>
      <c r="JTS2" s="64"/>
      <c r="JTT2" s="64"/>
      <c r="JTU2" s="64"/>
      <c r="JTV2" s="64"/>
      <c r="JTW2" s="64"/>
      <c r="JTX2" s="64"/>
      <c r="JTY2" s="64"/>
      <c r="JTZ2" s="64"/>
      <c r="JUA2" s="64"/>
      <c r="JUB2" s="64"/>
      <c r="JUC2" s="64"/>
      <c r="JUD2" s="64"/>
      <c r="JUE2" s="64"/>
      <c r="JUF2" s="64"/>
      <c r="JUG2" s="64"/>
      <c r="JUH2" s="64"/>
      <c r="JUI2" s="64"/>
      <c r="JUJ2" s="64"/>
      <c r="JUK2" s="64"/>
      <c r="JUL2" s="64"/>
      <c r="JUM2" s="64"/>
      <c r="JUN2" s="64"/>
      <c r="JUO2" s="64"/>
      <c r="JUP2" s="64"/>
      <c r="JUQ2" s="64"/>
      <c r="JUR2" s="64"/>
      <c r="JUS2" s="64"/>
      <c r="JUT2" s="64"/>
      <c r="JUU2" s="64"/>
      <c r="JUV2" s="64"/>
      <c r="JUW2" s="64"/>
      <c r="JUX2" s="64"/>
      <c r="JUY2" s="64"/>
      <c r="JUZ2" s="64"/>
      <c r="JVA2" s="64"/>
      <c r="JVB2" s="64"/>
      <c r="JVC2" s="64"/>
      <c r="JVD2" s="64"/>
      <c r="JVE2" s="64"/>
      <c r="JVF2" s="64"/>
      <c r="JVG2" s="64"/>
      <c r="JVH2" s="64"/>
      <c r="JVI2" s="64"/>
      <c r="JVJ2" s="64"/>
      <c r="JVK2" s="64"/>
      <c r="JVL2" s="64"/>
      <c r="JVM2" s="64"/>
      <c r="JVN2" s="64"/>
      <c r="JVO2" s="64"/>
      <c r="JVP2" s="64"/>
      <c r="JVQ2" s="64"/>
      <c r="JVR2" s="64"/>
      <c r="JVS2" s="64"/>
      <c r="JVT2" s="64"/>
      <c r="JVU2" s="64"/>
      <c r="JVV2" s="64"/>
      <c r="JVW2" s="64"/>
      <c r="JVX2" s="64"/>
      <c r="JVY2" s="64"/>
      <c r="JVZ2" s="64"/>
      <c r="JWA2" s="64"/>
      <c r="JWB2" s="64"/>
      <c r="JWC2" s="64"/>
      <c r="JWD2" s="64"/>
      <c r="JWE2" s="64"/>
      <c r="JWF2" s="64"/>
      <c r="JWG2" s="64"/>
      <c r="JWH2" s="64"/>
      <c r="JWI2" s="64"/>
      <c r="JWJ2" s="64"/>
      <c r="JWK2" s="64"/>
      <c r="JWL2" s="64"/>
      <c r="JWM2" s="64"/>
      <c r="JWN2" s="64"/>
      <c r="JWO2" s="64"/>
      <c r="JWP2" s="64"/>
      <c r="JWQ2" s="64"/>
      <c r="JWR2" s="64"/>
      <c r="JWS2" s="64"/>
      <c r="JWT2" s="64"/>
      <c r="JWU2" s="64"/>
      <c r="JWV2" s="64"/>
      <c r="JWW2" s="64"/>
      <c r="JWX2" s="64"/>
      <c r="JWY2" s="64"/>
      <c r="JWZ2" s="64"/>
      <c r="JXA2" s="64"/>
      <c r="JXB2" s="64"/>
      <c r="JXC2" s="64"/>
      <c r="JXD2" s="64"/>
      <c r="JXE2" s="64"/>
      <c r="JXF2" s="64"/>
      <c r="JXG2" s="64"/>
      <c r="JXH2" s="64"/>
      <c r="JXI2" s="64"/>
      <c r="JXJ2" s="64"/>
      <c r="JXK2" s="64"/>
      <c r="JXL2" s="64"/>
      <c r="JXM2" s="64"/>
      <c r="JXN2" s="64"/>
      <c r="JXO2" s="64"/>
      <c r="JXP2" s="64"/>
      <c r="JXQ2" s="64"/>
      <c r="JXR2" s="64"/>
      <c r="JXS2" s="64"/>
      <c r="JXT2" s="64"/>
      <c r="JXU2" s="64"/>
      <c r="JXV2" s="64"/>
      <c r="JXW2" s="64"/>
      <c r="JXX2" s="64"/>
      <c r="JXY2" s="64"/>
      <c r="JXZ2" s="64"/>
      <c r="JYA2" s="64"/>
      <c r="JYB2" s="64"/>
      <c r="JYC2" s="64"/>
      <c r="JYD2" s="64"/>
      <c r="JYE2" s="64"/>
      <c r="JYF2" s="64"/>
      <c r="JYG2" s="64"/>
      <c r="JYH2" s="64"/>
      <c r="JYI2" s="64"/>
      <c r="JYJ2" s="64"/>
      <c r="JYK2" s="64"/>
      <c r="JYL2" s="64"/>
      <c r="JYM2" s="64"/>
      <c r="JYN2" s="64"/>
      <c r="JYO2" s="64"/>
      <c r="JYP2" s="64"/>
      <c r="JYQ2" s="64"/>
      <c r="JYR2" s="64"/>
      <c r="JYS2" s="64"/>
      <c r="JYT2" s="64"/>
      <c r="JYU2" s="64"/>
      <c r="JYV2" s="64"/>
      <c r="JYW2" s="64"/>
      <c r="JYX2" s="64"/>
      <c r="JYY2" s="64"/>
      <c r="JYZ2" s="64"/>
      <c r="JZA2" s="64"/>
      <c r="JZB2" s="64"/>
      <c r="JZC2" s="64"/>
      <c r="JZD2" s="64"/>
      <c r="JZE2" s="64"/>
      <c r="JZF2" s="64"/>
      <c r="JZG2" s="64"/>
      <c r="JZH2" s="64"/>
      <c r="JZI2" s="64"/>
      <c r="JZJ2" s="64"/>
      <c r="JZK2" s="64"/>
      <c r="JZL2" s="64"/>
      <c r="JZM2" s="64"/>
      <c r="JZN2" s="64"/>
      <c r="JZO2" s="64"/>
      <c r="JZP2" s="64"/>
      <c r="JZQ2" s="64"/>
      <c r="JZR2" s="64"/>
      <c r="JZS2" s="64"/>
      <c r="JZT2" s="64"/>
      <c r="JZU2" s="64"/>
      <c r="JZV2" s="64"/>
      <c r="JZW2" s="64"/>
      <c r="JZX2" s="64"/>
      <c r="JZY2" s="64"/>
      <c r="JZZ2" s="64"/>
      <c r="KAA2" s="64"/>
      <c r="KAB2" s="64"/>
      <c r="KAC2" s="64"/>
      <c r="KAD2" s="64"/>
      <c r="KAE2" s="64"/>
      <c r="KAF2" s="64"/>
      <c r="KAG2" s="64"/>
      <c r="KAH2" s="64"/>
      <c r="KAI2" s="64"/>
      <c r="KAJ2" s="64"/>
      <c r="KAK2" s="64"/>
      <c r="KAL2" s="64"/>
      <c r="KAM2" s="64"/>
      <c r="KAN2" s="64"/>
      <c r="KAO2" s="64"/>
      <c r="KAP2" s="64"/>
      <c r="KAQ2" s="64"/>
      <c r="KAR2" s="64"/>
      <c r="KAS2" s="64"/>
      <c r="KAT2" s="64"/>
      <c r="KAU2" s="64"/>
      <c r="KAV2" s="64"/>
      <c r="KAW2" s="64"/>
      <c r="KAX2" s="64"/>
      <c r="KAY2" s="64"/>
      <c r="KAZ2" s="64"/>
      <c r="KBA2" s="64"/>
      <c r="KBB2" s="64"/>
      <c r="KBC2" s="64"/>
      <c r="KBD2" s="64"/>
      <c r="KBE2" s="64"/>
      <c r="KBF2" s="64"/>
      <c r="KBG2" s="64"/>
      <c r="KBH2" s="64"/>
      <c r="KBI2" s="64"/>
      <c r="KBJ2" s="64"/>
      <c r="KBK2" s="64"/>
      <c r="KBL2" s="64"/>
      <c r="KBM2" s="64"/>
      <c r="KBN2" s="64"/>
      <c r="KBO2" s="64"/>
      <c r="KBP2" s="64"/>
      <c r="KBQ2" s="64"/>
      <c r="KBR2" s="64"/>
      <c r="KBS2" s="64"/>
      <c r="KBT2" s="64"/>
      <c r="KBU2" s="64"/>
      <c r="KBV2" s="64"/>
      <c r="KBW2" s="64"/>
      <c r="KBX2" s="64"/>
      <c r="KBY2" s="64"/>
      <c r="KBZ2" s="64"/>
      <c r="KCA2" s="64"/>
      <c r="KCB2" s="64"/>
      <c r="KCC2" s="64"/>
      <c r="KCD2" s="64"/>
      <c r="KCE2" s="64"/>
      <c r="KCF2" s="64"/>
      <c r="KCG2" s="64"/>
      <c r="KCH2" s="64"/>
      <c r="KCI2" s="64"/>
      <c r="KCJ2" s="64"/>
      <c r="KCK2" s="64"/>
      <c r="KCL2" s="64"/>
      <c r="KCM2" s="64"/>
      <c r="KCN2" s="64"/>
      <c r="KCO2" s="64"/>
      <c r="KCP2" s="64"/>
      <c r="KCQ2" s="64"/>
      <c r="KCR2" s="64"/>
      <c r="KCS2" s="64"/>
      <c r="KCT2" s="64"/>
      <c r="KCU2" s="64"/>
      <c r="KCV2" s="64"/>
      <c r="KCW2" s="64"/>
      <c r="KCX2" s="64"/>
      <c r="KCY2" s="64"/>
      <c r="KCZ2" s="64"/>
      <c r="KDA2" s="64"/>
      <c r="KDB2" s="64"/>
      <c r="KDC2" s="64"/>
      <c r="KDD2" s="64"/>
      <c r="KDE2" s="64"/>
      <c r="KDF2" s="64"/>
      <c r="KDG2" s="64"/>
      <c r="KDH2" s="64"/>
      <c r="KDI2" s="64"/>
      <c r="KDJ2" s="64"/>
      <c r="KDK2" s="64"/>
      <c r="KDL2" s="64"/>
      <c r="KDM2" s="64"/>
      <c r="KDN2" s="64"/>
      <c r="KDO2" s="64"/>
      <c r="KDP2" s="64"/>
      <c r="KDQ2" s="64"/>
      <c r="KDR2" s="64"/>
      <c r="KDS2" s="64"/>
      <c r="KDT2" s="64"/>
      <c r="KDU2" s="64"/>
      <c r="KDV2" s="64"/>
      <c r="KDW2" s="64"/>
      <c r="KDX2" s="64"/>
      <c r="KDY2" s="64"/>
      <c r="KDZ2" s="64"/>
      <c r="KEA2" s="64"/>
      <c r="KEB2" s="64"/>
      <c r="KEC2" s="64"/>
      <c r="KED2" s="64"/>
      <c r="KEE2" s="64"/>
      <c r="KEF2" s="64"/>
      <c r="KEG2" s="64"/>
      <c r="KEH2" s="64"/>
      <c r="KEI2" s="64"/>
      <c r="KEJ2" s="64"/>
      <c r="KEK2" s="64"/>
      <c r="KEL2" s="64"/>
      <c r="KEM2" s="64"/>
      <c r="KEN2" s="64"/>
      <c r="KEO2" s="64"/>
      <c r="KEP2" s="64"/>
      <c r="KEQ2" s="64"/>
      <c r="KER2" s="64"/>
      <c r="KES2" s="64"/>
      <c r="KET2" s="64"/>
      <c r="KEU2" s="64"/>
      <c r="KEV2" s="64"/>
      <c r="KEW2" s="64"/>
      <c r="KEX2" s="64"/>
      <c r="KEY2" s="64"/>
      <c r="KEZ2" s="64"/>
      <c r="KFA2" s="64"/>
      <c r="KFB2" s="64"/>
      <c r="KFC2" s="64"/>
      <c r="KFD2" s="64"/>
      <c r="KFE2" s="64"/>
      <c r="KFF2" s="64"/>
      <c r="KFG2" s="64"/>
      <c r="KFH2" s="64"/>
      <c r="KFI2" s="64"/>
      <c r="KFJ2" s="64"/>
      <c r="KFK2" s="64"/>
      <c r="KFL2" s="64"/>
      <c r="KFM2" s="64"/>
      <c r="KFN2" s="64"/>
      <c r="KFO2" s="64"/>
      <c r="KFP2" s="64"/>
      <c r="KFQ2" s="64"/>
      <c r="KFR2" s="64"/>
      <c r="KFS2" s="64"/>
      <c r="KFT2" s="64"/>
      <c r="KFU2" s="64"/>
      <c r="KFV2" s="64"/>
      <c r="KFW2" s="64"/>
      <c r="KFX2" s="64"/>
      <c r="KFY2" s="64"/>
      <c r="KFZ2" s="64"/>
      <c r="KGA2" s="64"/>
      <c r="KGB2" s="64"/>
      <c r="KGC2" s="64"/>
      <c r="KGD2" s="64"/>
      <c r="KGE2" s="64"/>
      <c r="KGF2" s="64"/>
      <c r="KGG2" s="64"/>
      <c r="KGH2" s="64"/>
      <c r="KGI2" s="64"/>
      <c r="KGJ2" s="64"/>
      <c r="KGK2" s="64"/>
      <c r="KGL2" s="64"/>
      <c r="KGM2" s="64"/>
      <c r="KGN2" s="64"/>
      <c r="KGO2" s="64"/>
      <c r="KGP2" s="64"/>
      <c r="KGQ2" s="64"/>
      <c r="KGR2" s="64"/>
      <c r="KGS2" s="64"/>
      <c r="KGT2" s="64"/>
      <c r="KGU2" s="64"/>
      <c r="KGV2" s="64"/>
      <c r="KGW2" s="64"/>
      <c r="KGX2" s="64"/>
      <c r="KGY2" s="64"/>
      <c r="KGZ2" s="64"/>
      <c r="KHA2" s="64"/>
      <c r="KHB2" s="64"/>
      <c r="KHC2" s="64"/>
      <c r="KHD2" s="64"/>
      <c r="KHE2" s="64"/>
      <c r="KHF2" s="64"/>
      <c r="KHG2" s="64"/>
      <c r="KHH2" s="64"/>
      <c r="KHI2" s="64"/>
      <c r="KHJ2" s="64"/>
      <c r="KHK2" s="64"/>
      <c r="KHL2" s="64"/>
      <c r="KHM2" s="64"/>
      <c r="KHN2" s="64"/>
      <c r="KHO2" s="64"/>
      <c r="KHP2" s="64"/>
      <c r="KHQ2" s="64"/>
      <c r="KHR2" s="64"/>
      <c r="KHS2" s="64"/>
      <c r="KHT2" s="64"/>
      <c r="KHU2" s="64"/>
      <c r="KHV2" s="64"/>
      <c r="KHW2" s="64"/>
      <c r="KHX2" s="64"/>
      <c r="KHY2" s="64"/>
      <c r="KHZ2" s="64"/>
      <c r="KIA2" s="64"/>
      <c r="KIB2" s="64"/>
      <c r="KIC2" s="64"/>
      <c r="KID2" s="64"/>
      <c r="KIE2" s="64"/>
      <c r="KIF2" s="64"/>
      <c r="KIG2" s="64"/>
      <c r="KIH2" s="64"/>
      <c r="KII2" s="64"/>
      <c r="KIJ2" s="64"/>
      <c r="KIK2" s="64"/>
      <c r="KIL2" s="64"/>
      <c r="KIM2" s="64"/>
      <c r="KIN2" s="64"/>
      <c r="KIO2" s="64"/>
      <c r="KIP2" s="64"/>
      <c r="KIQ2" s="64"/>
      <c r="KIR2" s="64"/>
      <c r="KIS2" s="64"/>
      <c r="KIT2" s="64"/>
      <c r="KIU2" s="64"/>
      <c r="KIV2" s="64"/>
      <c r="KIW2" s="64"/>
      <c r="KIX2" s="64"/>
      <c r="KIY2" s="64"/>
      <c r="KIZ2" s="64"/>
      <c r="KJA2" s="64"/>
      <c r="KJB2" s="64"/>
      <c r="KJC2" s="64"/>
      <c r="KJD2" s="64"/>
      <c r="KJE2" s="64"/>
      <c r="KJF2" s="64"/>
      <c r="KJG2" s="64"/>
      <c r="KJH2" s="64"/>
      <c r="KJI2" s="64"/>
      <c r="KJJ2" s="64"/>
      <c r="KJK2" s="64"/>
      <c r="KJL2" s="64"/>
      <c r="KJM2" s="64"/>
      <c r="KJN2" s="64"/>
      <c r="KJO2" s="64"/>
      <c r="KJP2" s="64"/>
      <c r="KJQ2" s="64"/>
      <c r="KJR2" s="64"/>
      <c r="KJS2" s="64"/>
      <c r="KJT2" s="64"/>
      <c r="KJU2" s="64"/>
      <c r="KJV2" s="64"/>
      <c r="KJW2" s="64"/>
      <c r="KJX2" s="64"/>
      <c r="KJY2" s="64"/>
      <c r="KJZ2" s="64"/>
      <c r="KKA2" s="64"/>
      <c r="KKB2" s="64"/>
      <c r="KKC2" s="64"/>
      <c r="KKD2" s="64"/>
      <c r="KKE2" s="64"/>
      <c r="KKF2" s="64"/>
      <c r="KKG2" s="64"/>
      <c r="KKH2" s="64"/>
      <c r="KKI2" s="64"/>
      <c r="KKJ2" s="64"/>
      <c r="KKK2" s="64"/>
      <c r="KKL2" s="64"/>
      <c r="KKM2" s="64"/>
      <c r="KKN2" s="64"/>
      <c r="KKO2" s="64"/>
      <c r="KKP2" s="64"/>
      <c r="KKQ2" s="64"/>
      <c r="KKR2" s="64"/>
      <c r="KKS2" s="64"/>
      <c r="KKT2" s="64"/>
      <c r="KKU2" s="64"/>
      <c r="KKV2" s="64"/>
      <c r="KKW2" s="64"/>
      <c r="KKX2" s="64"/>
      <c r="KKY2" s="64"/>
      <c r="KKZ2" s="64"/>
      <c r="KLA2" s="64"/>
      <c r="KLB2" s="64"/>
      <c r="KLC2" s="64"/>
      <c r="KLD2" s="64"/>
      <c r="KLE2" s="64"/>
      <c r="KLF2" s="64"/>
      <c r="KLG2" s="64"/>
      <c r="KLH2" s="64"/>
      <c r="KLI2" s="64"/>
      <c r="KLJ2" s="64"/>
      <c r="KLK2" s="64"/>
      <c r="KLL2" s="64"/>
      <c r="KLM2" s="64"/>
      <c r="KLN2" s="64"/>
      <c r="KLO2" s="64"/>
      <c r="KLP2" s="64"/>
      <c r="KLQ2" s="64"/>
      <c r="KLR2" s="64"/>
      <c r="KLS2" s="64"/>
      <c r="KLT2" s="64"/>
      <c r="KLU2" s="64"/>
      <c r="KLV2" s="64"/>
      <c r="KLW2" s="64"/>
      <c r="KLX2" s="64"/>
      <c r="KLY2" s="64"/>
      <c r="KLZ2" s="64"/>
      <c r="KMA2" s="64"/>
      <c r="KMB2" s="64"/>
      <c r="KMC2" s="64"/>
      <c r="KMD2" s="64"/>
      <c r="KME2" s="64"/>
      <c r="KMF2" s="64"/>
      <c r="KMG2" s="64"/>
      <c r="KMH2" s="64"/>
      <c r="KMI2" s="64"/>
      <c r="KMJ2" s="64"/>
      <c r="KMK2" s="64"/>
      <c r="KML2" s="64"/>
      <c r="KMM2" s="64"/>
      <c r="KMN2" s="64"/>
      <c r="KMO2" s="64"/>
      <c r="KMP2" s="64"/>
      <c r="KMQ2" s="64"/>
      <c r="KMR2" s="64"/>
      <c r="KMS2" s="64"/>
      <c r="KMT2" s="64"/>
      <c r="KMU2" s="64"/>
      <c r="KMV2" s="64"/>
      <c r="KMW2" s="64"/>
      <c r="KMX2" s="64"/>
      <c r="KMY2" s="64"/>
      <c r="KMZ2" s="64"/>
      <c r="KNA2" s="64"/>
      <c r="KNB2" s="64"/>
      <c r="KNC2" s="64"/>
      <c r="KND2" s="64"/>
      <c r="KNE2" s="64"/>
      <c r="KNF2" s="64"/>
      <c r="KNG2" s="64"/>
      <c r="KNH2" s="64"/>
      <c r="KNI2" s="64"/>
      <c r="KNJ2" s="64"/>
      <c r="KNK2" s="64"/>
      <c r="KNL2" s="64"/>
      <c r="KNM2" s="64"/>
      <c r="KNN2" s="64"/>
      <c r="KNO2" s="64"/>
      <c r="KNP2" s="64"/>
      <c r="KNQ2" s="64"/>
      <c r="KNR2" s="64"/>
      <c r="KNS2" s="64"/>
      <c r="KNT2" s="64"/>
      <c r="KNU2" s="64"/>
      <c r="KNV2" s="64"/>
      <c r="KNW2" s="64"/>
      <c r="KNX2" s="64"/>
      <c r="KNY2" s="64"/>
      <c r="KNZ2" s="64"/>
      <c r="KOA2" s="64"/>
      <c r="KOB2" s="64"/>
      <c r="KOC2" s="64"/>
      <c r="KOD2" s="64"/>
      <c r="KOE2" s="64"/>
      <c r="KOF2" s="64"/>
      <c r="KOG2" s="64"/>
      <c r="KOH2" s="64"/>
      <c r="KOI2" s="64"/>
      <c r="KOJ2" s="64"/>
      <c r="KOK2" s="64"/>
      <c r="KOL2" s="64"/>
      <c r="KOM2" s="64"/>
      <c r="KON2" s="64"/>
      <c r="KOO2" s="64"/>
      <c r="KOP2" s="64"/>
      <c r="KOQ2" s="64"/>
      <c r="KOR2" s="64"/>
      <c r="KOS2" s="64"/>
      <c r="KOT2" s="64"/>
      <c r="KOU2" s="64"/>
      <c r="KOV2" s="64"/>
      <c r="KOW2" s="64"/>
      <c r="KOX2" s="64"/>
      <c r="KOY2" s="64"/>
      <c r="KOZ2" s="64"/>
      <c r="KPA2" s="64"/>
      <c r="KPB2" s="64"/>
      <c r="KPC2" s="64"/>
      <c r="KPD2" s="64"/>
      <c r="KPE2" s="64"/>
      <c r="KPF2" s="64"/>
      <c r="KPG2" s="64"/>
      <c r="KPH2" s="64"/>
      <c r="KPI2" s="64"/>
      <c r="KPJ2" s="64"/>
      <c r="KPK2" s="64"/>
      <c r="KPL2" s="64"/>
      <c r="KPM2" s="64"/>
      <c r="KPN2" s="64"/>
      <c r="KPO2" s="64"/>
      <c r="KPP2" s="64"/>
      <c r="KPQ2" s="64"/>
      <c r="KPR2" s="64"/>
      <c r="KPS2" s="64"/>
      <c r="KPT2" s="64"/>
      <c r="KPU2" s="64"/>
      <c r="KPV2" s="64"/>
      <c r="KPW2" s="64"/>
      <c r="KPX2" s="64"/>
      <c r="KPY2" s="64"/>
      <c r="KPZ2" s="64"/>
      <c r="KQA2" s="64"/>
      <c r="KQB2" s="64"/>
      <c r="KQC2" s="64"/>
      <c r="KQD2" s="64"/>
      <c r="KQE2" s="64"/>
      <c r="KQF2" s="64"/>
      <c r="KQG2" s="64"/>
      <c r="KQH2" s="64"/>
      <c r="KQI2" s="64"/>
      <c r="KQJ2" s="64"/>
      <c r="KQK2" s="64"/>
      <c r="KQL2" s="64"/>
      <c r="KQM2" s="64"/>
      <c r="KQN2" s="64"/>
      <c r="KQO2" s="64"/>
      <c r="KQP2" s="64"/>
      <c r="KQQ2" s="64"/>
      <c r="KQR2" s="64"/>
      <c r="KQS2" s="64"/>
      <c r="KQT2" s="64"/>
      <c r="KQU2" s="64"/>
      <c r="KQV2" s="64"/>
      <c r="KQW2" s="64"/>
      <c r="KQX2" s="64"/>
      <c r="KQY2" s="64"/>
      <c r="KQZ2" s="64"/>
      <c r="KRA2" s="64"/>
      <c r="KRB2" s="64"/>
      <c r="KRC2" s="64"/>
      <c r="KRD2" s="64"/>
      <c r="KRE2" s="64"/>
      <c r="KRF2" s="64"/>
      <c r="KRG2" s="64"/>
      <c r="KRH2" s="64"/>
      <c r="KRI2" s="64"/>
      <c r="KRJ2" s="64"/>
      <c r="KRK2" s="64"/>
      <c r="KRL2" s="64"/>
      <c r="KRM2" s="64"/>
      <c r="KRN2" s="64"/>
      <c r="KRO2" s="64"/>
      <c r="KRP2" s="64"/>
      <c r="KRQ2" s="64"/>
      <c r="KRR2" s="64"/>
      <c r="KRS2" s="64"/>
      <c r="KRT2" s="64"/>
      <c r="KRU2" s="64"/>
      <c r="KRV2" s="64"/>
      <c r="KRW2" s="64"/>
      <c r="KRX2" s="64"/>
      <c r="KRY2" s="64"/>
      <c r="KRZ2" s="64"/>
      <c r="KSA2" s="64"/>
      <c r="KSB2" s="64"/>
      <c r="KSC2" s="64"/>
      <c r="KSD2" s="64"/>
      <c r="KSE2" s="64"/>
      <c r="KSF2" s="64"/>
      <c r="KSG2" s="64"/>
      <c r="KSH2" s="64"/>
      <c r="KSI2" s="64"/>
      <c r="KSJ2" s="64"/>
      <c r="KSK2" s="64"/>
      <c r="KSL2" s="64"/>
      <c r="KSM2" s="64"/>
      <c r="KSN2" s="64"/>
      <c r="KSO2" s="64"/>
      <c r="KSP2" s="64"/>
      <c r="KSQ2" s="64"/>
      <c r="KSR2" s="64"/>
      <c r="KSS2" s="64"/>
      <c r="KST2" s="64"/>
      <c r="KSU2" s="64"/>
      <c r="KSV2" s="64"/>
      <c r="KSW2" s="64"/>
      <c r="KSX2" s="64"/>
      <c r="KSY2" s="64"/>
      <c r="KSZ2" s="64"/>
      <c r="KTA2" s="64"/>
      <c r="KTB2" s="64"/>
      <c r="KTC2" s="64"/>
      <c r="KTD2" s="64"/>
      <c r="KTE2" s="64"/>
      <c r="KTF2" s="64"/>
      <c r="KTG2" s="64"/>
      <c r="KTH2" s="64"/>
      <c r="KTI2" s="64"/>
      <c r="KTJ2" s="64"/>
      <c r="KTK2" s="64"/>
      <c r="KTL2" s="64"/>
      <c r="KTM2" s="64"/>
      <c r="KTN2" s="64"/>
      <c r="KTO2" s="64"/>
      <c r="KTP2" s="64"/>
      <c r="KTQ2" s="64"/>
      <c r="KTR2" s="64"/>
      <c r="KTS2" s="64"/>
      <c r="KTT2" s="64"/>
      <c r="KTU2" s="64"/>
      <c r="KTV2" s="64"/>
      <c r="KTW2" s="64"/>
      <c r="KTX2" s="64"/>
      <c r="KTY2" s="64"/>
      <c r="KTZ2" s="64"/>
      <c r="KUA2" s="64"/>
      <c r="KUB2" s="64"/>
      <c r="KUC2" s="64"/>
      <c r="KUD2" s="64"/>
      <c r="KUE2" s="64"/>
      <c r="KUF2" s="64"/>
      <c r="KUG2" s="64"/>
      <c r="KUH2" s="64"/>
      <c r="KUI2" s="64"/>
      <c r="KUJ2" s="64"/>
      <c r="KUK2" s="64"/>
      <c r="KUL2" s="64"/>
      <c r="KUM2" s="64"/>
      <c r="KUN2" s="64"/>
      <c r="KUO2" s="64"/>
      <c r="KUP2" s="64"/>
      <c r="KUQ2" s="64"/>
      <c r="KUR2" s="64"/>
      <c r="KUS2" s="64"/>
      <c r="KUT2" s="64"/>
      <c r="KUU2" s="64"/>
      <c r="KUV2" s="64"/>
      <c r="KUW2" s="64"/>
      <c r="KUX2" s="64"/>
      <c r="KUY2" s="64"/>
      <c r="KUZ2" s="64"/>
      <c r="KVA2" s="64"/>
      <c r="KVB2" s="64"/>
      <c r="KVC2" s="64"/>
      <c r="KVD2" s="64"/>
      <c r="KVE2" s="64"/>
      <c r="KVF2" s="64"/>
      <c r="KVG2" s="64"/>
      <c r="KVH2" s="64"/>
      <c r="KVI2" s="64"/>
      <c r="KVJ2" s="64"/>
      <c r="KVK2" s="64"/>
      <c r="KVL2" s="64"/>
      <c r="KVM2" s="64"/>
      <c r="KVN2" s="64"/>
      <c r="KVO2" s="64"/>
      <c r="KVP2" s="64"/>
      <c r="KVQ2" s="64"/>
      <c r="KVR2" s="64"/>
      <c r="KVS2" s="64"/>
      <c r="KVT2" s="64"/>
      <c r="KVU2" s="64"/>
      <c r="KVV2" s="64"/>
      <c r="KVW2" s="64"/>
      <c r="KVX2" s="64"/>
      <c r="KVY2" s="64"/>
      <c r="KVZ2" s="64"/>
      <c r="KWA2" s="64"/>
      <c r="KWB2" s="64"/>
      <c r="KWC2" s="64"/>
      <c r="KWD2" s="64"/>
      <c r="KWE2" s="64"/>
      <c r="KWF2" s="64"/>
      <c r="KWG2" s="64"/>
      <c r="KWH2" s="64"/>
      <c r="KWI2" s="64"/>
      <c r="KWJ2" s="64"/>
      <c r="KWK2" s="64"/>
      <c r="KWL2" s="64"/>
      <c r="KWM2" s="64"/>
      <c r="KWN2" s="64"/>
      <c r="KWO2" s="64"/>
      <c r="KWP2" s="64"/>
      <c r="KWQ2" s="64"/>
      <c r="KWR2" s="64"/>
      <c r="KWS2" s="64"/>
      <c r="KWT2" s="64"/>
      <c r="KWU2" s="64"/>
      <c r="KWV2" s="64"/>
      <c r="KWW2" s="64"/>
      <c r="KWX2" s="64"/>
      <c r="KWY2" s="64"/>
      <c r="KWZ2" s="64"/>
      <c r="KXA2" s="64"/>
      <c r="KXB2" s="64"/>
      <c r="KXC2" s="64"/>
      <c r="KXD2" s="64"/>
      <c r="KXE2" s="64"/>
      <c r="KXF2" s="64"/>
      <c r="KXG2" s="64"/>
      <c r="KXH2" s="64"/>
      <c r="KXI2" s="64"/>
      <c r="KXJ2" s="64"/>
      <c r="KXK2" s="64"/>
      <c r="KXL2" s="64"/>
      <c r="KXM2" s="64"/>
      <c r="KXN2" s="64"/>
      <c r="KXO2" s="64"/>
      <c r="KXP2" s="64"/>
      <c r="KXQ2" s="64"/>
      <c r="KXR2" s="64"/>
      <c r="KXS2" s="64"/>
      <c r="KXT2" s="64"/>
      <c r="KXU2" s="64"/>
      <c r="KXV2" s="64"/>
      <c r="KXW2" s="64"/>
      <c r="KXX2" s="64"/>
      <c r="KXY2" s="64"/>
      <c r="KXZ2" s="64"/>
      <c r="KYA2" s="64"/>
      <c r="KYB2" s="64"/>
      <c r="KYC2" s="64"/>
      <c r="KYD2" s="64"/>
      <c r="KYE2" s="64"/>
      <c r="KYF2" s="64"/>
      <c r="KYG2" s="64"/>
      <c r="KYH2" s="64"/>
      <c r="KYI2" s="64"/>
      <c r="KYJ2" s="64"/>
      <c r="KYK2" s="64"/>
      <c r="KYL2" s="64"/>
      <c r="KYM2" s="64"/>
      <c r="KYN2" s="64"/>
      <c r="KYO2" s="64"/>
      <c r="KYP2" s="64"/>
      <c r="KYQ2" s="64"/>
      <c r="KYR2" s="64"/>
      <c r="KYS2" s="64"/>
      <c r="KYT2" s="64"/>
      <c r="KYU2" s="64"/>
      <c r="KYV2" s="64"/>
      <c r="KYW2" s="64"/>
      <c r="KYX2" s="64"/>
      <c r="KYY2" s="64"/>
      <c r="KYZ2" s="64"/>
      <c r="KZA2" s="64"/>
      <c r="KZB2" s="64"/>
      <c r="KZC2" s="64"/>
      <c r="KZD2" s="64"/>
      <c r="KZE2" s="64"/>
      <c r="KZF2" s="64"/>
      <c r="KZG2" s="64"/>
      <c r="KZH2" s="64"/>
      <c r="KZI2" s="64"/>
      <c r="KZJ2" s="64"/>
      <c r="KZK2" s="64"/>
      <c r="KZL2" s="64"/>
      <c r="KZM2" s="64"/>
      <c r="KZN2" s="64"/>
      <c r="KZO2" s="64"/>
      <c r="KZP2" s="64"/>
      <c r="KZQ2" s="64"/>
      <c r="KZR2" s="64"/>
      <c r="KZS2" s="64"/>
      <c r="KZT2" s="64"/>
      <c r="KZU2" s="64"/>
      <c r="KZV2" s="64"/>
      <c r="KZW2" s="64"/>
      <c r="KZX2" s="64"/>
      <c r="KZY2" s="64"/>
      <c r="KZZ2" s="64"/>
      <c r="LAA2" s="64"/>
      <c r="LAB2" s="64"/>
      <c r="LAC2" s="64"/>
      <c r="LAD2" s="64"/>
      <c r="LAE2" s="64"/>
      <c r="LAF2" s="64"/>
      <c r="LAG2" s="64"/>
      <c r="LAH2" s="64"/>
      <c r="LAI2" s="64"/>
      <c r="LAJ2" s="64"/>
      <c r="LAK2" s="64"/>
      <c r="LAL2" s="64"/>
      <c r="LAM2" s="64"/>
      <c r="LAN2" s="64"/>
      <c r="LAO2" s="64"/>
      <c r="LAP2" s="64"/>
      <c r="LAQ2" s="64"/>
      <c r="LAR2" s="64"/>
      <c r="LAS2" s="64"/>
      <c r="LAT2" s="64"/>
      <c r="LAU2" s="64"/>
      <c r="LAV2" s="64"/>
      <c r="LAW2" s="64"/>
      <c r="LAX2" s="64"/>
      <c r="LAY2" s="64"/>
      <c r="LAZ2" s="64"/>
      <c r="LBA2" s="64"/>
      <c r="LBB2" s="64"/>
      <c r="LBC2" s="64"/>
      <c r="LBD2" s="64"/>
      <c r="LBE2" s="64"/>
      <c r="LBF2" s="64"/>
      <c r="LBG2" s="64"/>
      <c r="LBH2" s="64"/>
      <c r="LBI2" s="64"/>
      <c r="LBJ2" s="64"/>
      <c r="LBK2" s="64"/>
      <c r="LBL2" s="64"/>
      <c r="LBM2" s="64"/>
      <c r="LBN2" s="64"/>
      <c r="LBO2" s="64"/>
      <c r="LBP2" s="64"/>
      <c r="LBQ2" s="64"/>
      <c r="LBR2" s="64"/>
      <c r="LBS2" s="64"/>
      <c r="LBT2" s="64"/>
      <c r="LBU2" s="64"/>
      <c r="LBV2" s="64"/>
      <c r="LBW2" s="64"/>
      <c r="LBX2" s="64"/>
      <c r="LBY2" s="64"/>
      <c r="LBZ2" s="64"/>
      <c r="LCA2" s="64"/>
      <c r="LCB2" s="64"/>
      <c r="LCC2" s="64"/>
      <c r="LCD2" s="64"/>
      <c r="LCE2" s="64"/>
      <c r="LCF2" s="64"/>
      <c r="LCG2" s="64"/>
      <c r="LCH2" s="64"/>
      <c r="LCI2" s="64"/>
      <c r="LCJ2" s="64"/>
      <c r="LCK2" s="64"/>
      <c r="LCL2" s="64"/>
      <c r="LCM2" s="64"/>
      <c r="LCN2" s="64"/>
      <c r="LCO2" s="64"/>
      <c r="LCP2" s="64"/>
      <c r="LCQ2" s="64"/>
      <c r="LCR2" s="64"/>
      <c r="LCS2" s="64"/>
      <c r="LCT2" s="64"/>
      <c r="LCU2" s="64"/>
      <c r="LCV2" s="64"/>
      <c r="LCW2" s="64"/>
      <c r="LCX2" s="64"/>
      <c r="LCY2" s="64"/>
      <c r="LCZ2" s="64"/>
      <c r="LDA2" s="64"/>
      <c r="LDB2" s="64"/>
      <c r="LDC2" s="64"/>
      <c r="LDD2" s="64"/>
      <c r="LDE2" s="64"/>
      <c r="LDF2" s="64"/>
      <c r="LDG2" s="64"/>
      <c r="LDH2" s="64"/>
      <c r="LDI2" s="64"/>
      <c r="LDJ2" s="64"/>
      <c r="LDK2" s="64"/>
      <c r="LDL2" s="64"/>
      <c r="LDM2" s="64"/>
      <c r="LDN2" s="64"/>
      <c r="LDO2" s="64"/>
      <c r="LDP2" s="64"/>
      <c r="LDQ2" s="64"/>
      <c r="LDR2" s="64"/>
      <c r="LDS2" s="64"/>
      <c r="LDT2" s="64"/>
      <c r="LDU2" s="64"/>
      <c r="LDV2" s="64"/>
      <c r="LDW2" s="64"/>
      <c r="LDX2" s="64"/>
      <c r="LDY2" s="64"/>
      <c r="LDZ2" s="64"/>
      <c r="LEA2" s="64"/>
      <c r="LEB2" s="64"/>
      <c r="LEC2" s="64"/>
      <c r="LED2" s="64"/>
      <c r="LEE2" s="64"/>
      <c r="LEF2" s="64"/>
      <c r="LEG2" s="64"/>
      <c r="LEH2" s="64"/>
      <c r="LEI2" s="64"/>
      <c r="LEJ2" s="64"/>
      <c r="LEK2" s="64"/>
      <c r="LEL2" s="64"/>
      <c r="LEM2" s="64"/>
      <c r="LEN2" s="64"/>
      <c r="LEO2" s="64"/>
      <c r="LEP2" s="64"/>
      <c r="LEQ2" s="64"/>
      <c r="LER2" s="64"/>
      <c r="LES2" s="64"/>
      <c r="LET2" s="64"/>
      <c r="LEU2" s="64"/>
      <c r="LEV2" s="64"/>
      <c r="LEW2" s="64"/>
      <c r="LEX2" s="64"/>
      <c r="LEY2" s="64"/>
      <c r="LEZ2" s="64"/>
      <c r="LFA2" s="64"/>
      <c r="LFB2" s="64"/>
      <c r="LFC2" s="64"/>
      <c r="LFD2" s="64"/>
      <c r="LFE2" s="64"/>
      <c r="LFF2" s="64"/>
      <c r="LFG2" s="64"/>
      <c r="LFH2" s="64"/>
      <c r="LFI2" s="64"/>
      <c r="LFJ2" s="64"/>
      <c r="LFK2" s="64"/>
      <c r="LFL2" s="64"/>
      <c r="LFM2" s="64"/>
      <c r="LFN2" s="64"/>
      <c r="LFO2" s="64"/>
      <c r="LFP2" s="64"/>
      <c r="LFQ2" s="64"/>
      <c r="LFR2" s="64"/>
      <c r="LFS2" s="64"/>
      <c r="LFT2" s="64"/>
      <c r="LFU2" s="64"/>
      <c r="LFV2" s="64"/>
      <c r="LFW2" s="64"/>
      <c r="LFX2" s="64"/>
      <c r="LFY2" s="64"/>
      <c r="LFZ2" s="64"/>
      <c r="LGA2" s="64"/>
      <c r="LGB2" s="64"/>
      <c r="LGC2" s="64"/>
      <c r="LGD2" s="64"/>
      <c r="LGE2" s="64"/>
      <c r="LGF2" s="64"/>
      <c r="LGG2" s="64"/>
      <c r="LGH2" s="64"/>
      <c r="LGI2" s="64"/>
      <c r="LGJ2" s="64"/>
      <c r="LGK2" s="64"/>
      <c r="LGL2" s="64"/>
      <c r="LGM2" s="64"/>
      <c r="LGN2" s="64"/>
      <c r="LGO2" s="64"/>
      <c r="LGP2" s="64"/>
      <c r="LGQ2" s="64"/>
      <c r="LGR2" s="64"/>
      <c r="LGS2" s="64"/>
      <c r="LGT2" s="64"/>
      <c r="LGU2" s="64"/>
      <c r="LGV2" s="64"/>
      <c r="LGW2" s="64"/>
      <c r="LGX2" s="64"/>
      <c r="LGY2" s="64"/>
      <c r="LGZ2" s="64"/>
      <c r="LHA2" s="64"/>
      <c r="LHB2" s="64"/>
      <c r="LHC2" s="64"/>
      <c r="LHD2" s="64"/>
      <c r="LHE2" s="64"/>
      <c r="LHF2" s="64"/>
      <c r="LHG2" s="64"/>
      <c r="LHH2" s="64"/>
      <c r="LHI2" s="64"/>
      <c r="LHJ2" s="64"/>
      <c r="LHK2" s="64"/>
      <c r="LHL2" s="64"/>
      <c r="LHM2" s="64"/>
      <c r="LHN2" s="64"/>
      <c r="LHO2" s="64"/>
      <c r="LHP2" s="64"/>
      <c r="LHQ2" s="64"/>
      <c r="LHR2" s="64"/>
      <c r="LHS2" s="64"/>
      <c r="LHT2" s="64"/>
      <c r="LHU2" s="64"/>
      <c r="LHV2" s="64"/>
      <c r="LHW2" s="64"/>
      <c r="LHX2" s="64"/>
      <c r="LHY2" s="64"/>
      <c r="LHZ2" s="64"/>
      <c r="LIA2" s="64"/>
      <c r="LIB2" s="64"/>
      <c r="LIC2" s="64"/>
      <c r="LID2" s="64"/>
      <c r="LIE2" s="64"/>
      <c r="LIF2" s="64"/>
      <c r="LIG2" s="64"/>
      <c r="LIH2" s="64"/>
      <c r="LII2" s="64"/>
      <c r="LIJ2" s="64"/>
      <c r="LIK2" s="64"/>
      <c r="LIL2" s="64"/>
      <c r="LIM2" s="64"/>
      <c r="LIN2" s="64"/>
      <c r="LIO2" s="64"/>
      <c r="LIP2" s="64"/>
      <c r="LIQ2" s="64"/>
      <c r="LIR2" s="64"/>
      <c r="LIS2" s="64"/>
      <c r="LIT2" s="64"/>
      <c r="LIU2" s="64"/>
      <c r="LIV2" s="64"/>
      <c r="LIW2" s="64"/>
      <c r="LIX2" s="64"/>
      <c r="LIY2" s="64"/>
      <c r="LIZ2" s="64"/>
      <c r="LJA2" s="64"/>
      <c r="LJB2" s="64"/>
      <c r="LJC2" s="64"/>
      <c r="LJD2" s="64"/>
      <c r="LJE2" s="64"/>
      <c r="LJF2" s="64"/>
      <c r="LJG2" s="64"/>
      <c r="LJH2" s="64"/>
      <c r="LJI2" s="64"/>
      <c r="LJJ2" s="64"/>
      <c r="LJK2" s="64"/>
      <c r="LJL2" s="64"/>
      <c r="LJM2" s="64"/>
      <c r="LJN2" s="64"/>
      <c r="LJO2" s="64"/>
      <c r="LJP2" s="64"/>
      <c r="LJQ2" s="64"/>
      <c r="LJR2" s="64"/>
      <c r="LJS2" s="64"/>
      <c r="LJT2" s="64"/>
      <c r="LJU2" s="64"/>
      <c r="LJV2" s="64"/>
      <c r="LJW2" s="64"/>
      <c r="LJX2" s="64"/>
      <c r="LJY2" s="64"/>
      <c r="LJZ2" s="64"/>
      <c r="LKA2" s="64"/>
      <c r="LKB2" s="64"/>
      <c r="LKC2" s="64"/>
      <c r="LKD2" s="64"/>
      <c r="LKE2" s="64"/>
      <c r="LKF2" s="64"/>
      <c r="LKG2" s="64"/>
      <c r="LKH2" s="64"/>
      <c r="LKI2" s="64"/>
      <c r="LKJ2" s="64"/>
      <c r="LKK2" s="64"/>
      <c r="LKL2" s="64"/>
      <c r="LKM2" s="64"/>
      <c r="LKN2" s="64"/>
      <c r="LKO2" s="64"/>
      <c r="LKP2" s="64"/>
      <c r="LKQ2" s="64"/>
      <c r="LKR2" s="64"/>
      <c r="LKS2" s="64"/>
      <c r="LKT2" s="64"/>
      <c r="LKU2" s="64"/>
      <c r="LKV2" s="64"/>
      <c r="LKW2" s="64"/>
      <c r="LKX2" s="64"/>
      <c r="LKY2" s="64"/>
      <c r="LKZ2" s="64"/>
      <c r="LLA2" s="64"/>
      <c r="LLB2" s="64"/>
      <c r="LLC2" s="64"/>
      <c r="LLD2" s="64"/>
      <c r="LLE2" s="64"/>
      <c r="LLF2" s="64"/>
      <c r="LLG2" s="64"/>
      <c r="LLH2" s="64"/>
      <c r="LLI2" s="64"/>
      <c r="LLJ2" s="64"/>
      <c r="LLK2" s="64"/>
      <c r="LLL2" s="64"/>
      <c r="LLM2" s="64"/>
      <c r="LLN2" s="64"/>
      <c r="LLO2" s="64"/>
      <c r="LLP2" s="64"/>
      <c r="LLQ2" s="64"/>
      <c r="LLR2" s="64"/>
      <c r="LLS2" s="64"/>
      <c r="LLT2" s="64"/>
      <c r="LLU2" s="64"/>
      <c r="LLV2" s="64"/>
      <c r="LLW2" s="64"/>
      <c r="LLX2" s="64"/>
      <c r="LLY2" s="64"/>
      <c r="LLZ2" s="64"/>
      <c r="LMA2" s="64"/>
      <c r="LMB2" s="64"/>
      <c r="LMC2" s="64"/>
      <c r="LMD2" s="64"/>
      <c r="LME2" s="64"/>
      <c r="LMF2" s="64"/>
      <c r="LMG2" s="64"/>
      <c r="LMH2" s="64"/>
      <c r="LMI2" s="64"/>
      <c r="LMJ2" s="64"/>
      <c r="LMK2" s="64"/>
      <c r="LML2" s="64"/>
      <c r="LMM2" s="64"/>
      <c r="LMN2" s="64"/>
      <c r="LMO2" s="64"/>
      <c r="LMP2" s="64"/>
      <c r="LMQ2" s="64"/>
      <c r="LMR2" s="64"/>
      <c r="LMS2" s="64"/>
      <c r="LMT2" s="64"/>
      <c r="LMU2" s="64"/>
      <c r="LMV2" s="64"/>
      <c r="LMW2" s="64"/>
      <c r="LMX2" s="64"/>
      <c r="LMY2" s="64"/>
      <c r="LMZ2" s="64"/>
      <c r="LNA2" s="64"/>
      <c r="LNB2" s="64"/>
      <c r="LNC2" s="64"/>
      <c r="LND2" s="64"/>
      <c r="LNE2" s="64"/>
      <c r="LNF2" s="64"/>
      <c r="LNG2" s="64"/>
      <c r="LNH2" s="64"/>
      <c r="LNI2" s="64"/>
      <c r="LNJ2" s="64"/>
      <c r="LNK2" s="64"/>
      <c r="LNL2" s="64"/>
      <c r="LNM2" s="64"/>
      <c r="LNN2" s="64"/>
      <c r="LNO2" s="64"/>
      <c r="LNP2" s="64"/>
      <c r="LNQ2" s="64"/>
      <c r="LNR2" s="64"/>
      <c r="LNS2" s="64"/>
      <c r="LNT2" s="64"/>
      <c r="LNU2" s="64"/>
      <c r="LNV2" s="64"/>
      <c r="LNW2" s="64"/>
      <c r="LNX2" s="64"/>
      <c r="LNY2" s="64"/>
      <c r="LNZ2" s="64"/>
      <c r="LOA2" s="64"/>
      <c r="LOB2" s="64"/>
      <c r="LOC2" s="64"/>
      <c r="LOD2" s="64"/>
      <c r="LOE2" s="64"/>
      <c r="LOF2" s="64"/>
      <c r="LOG2" s="64"/>
      <c r="LOH2" s="64"/>
      <c r="LOI2" s="64"/>
      <c r="LOJ2" s="64"/>
      <c r="LOK2" s="64"/>
      <c r="LOL2" s="64"/>
      <c r="LOM2" s="64"/>
      <c r="LON2" s="64"/>
      <c r="LOO2" s="64"/>
      <c r="LOP2" s="64"/>
      <c r="LOQ2" s="64"/>
      <c r="LOR2" s="64"/>
      <c r="LOS2" s="64"/>
      <c r="LOT2" s="64"/>
      <c r="LOU2" s="64"/>
      <c r="LOV2" s="64"/>
      <c r="LOW2" s="64"/>
      <c r="LOX2" s="64"/>
      <c r="LOY2" s="64"/>
      <c r="LOZ2" s="64"/>
      <c r="LPA2" s="64"/>
      <c r="LPB2" s="64"/>
      <c r="LPC2" s="64"/>
      <c r="LPD2" s="64"/>
      <c r="LPE2" s="64"/>
      <c r="LPF2" s="64"/>
      <c r="LPG2" s="64"/>
      <c r="LPH2" s="64"/>
      <c r="LPI2" s="64"/>
      <c r="LPJ2" s="64"/>
      <c r="LPK2" s="64"/>
      <c r="LPL2" s="64"/>
      <c r="LPM2" s="64"/>
      <c r="LPN2" s="64"/>
      <c r="LPO2" s="64"/>
      <c r="LPP2" s="64"/>
      <c r="LPQ2" s="64"/>
      <c r="LPR2" s="64"/>
      <c r="LPS2" s="64"/>
      <c r="LPT2" s="64"/>
      <c r="LPU2" s="64"/>
      <c r="LPV2" s="64"/>
      <c r="LPW2" s="64"/>
      <c r="LPX2" s="64"/>
      <c r="LPY2" s="64"/>
      <c r="LPZ2" s="64"/>
      <c r="LQA2" s="64"/>
      <c r="LQB2" s="64"/>
      <c r="LQC2" s="64"/>
      <c r="LQD2" s="64"/>
      <c r="LQE2" s="64"/>
      <c r="LQF2" s="64"/>
      <c r="LQG2" s="64"/>
      <c r="LQH2" s="64"/>
      <c r="LQI2" s="64"/>
      <c r="LQJ2" s="64"/>
      <c r="LQK2" s="64"/>
      <c r="LQL2" s="64"/>
      <c r="LQM2" s="64"/>
      <c r="LQN2" s="64"/>
      <c r="LQO2" s="64"/>
      <c r="LQP2" s="64"/>
      <c r="LQQ2" s="64"/>
      <c r="LQR2" s="64"/>
      <c r="LQS2" s="64"/>
      <c r="LQT2" s="64"/>
      <c r="LQU2" s="64"/>
      <c r="LQV2" s="64"/>
      <c r="LQW2" s="64"/>
      <c r="LQX2" s="64"/>
      <c r="LQY2" s="64"/>
      <c r="LQZ2" s="64"/>
      <c r="LRA2" s="64"/>
      <c r="LRB2" s="64"/>
      <c r="LRC2" s="64"/>
      <c r="LRD2" s="64"/>
      <c r="LRE2" s="64"/>
      <c r="LRF2" s="64"/>
      <c r="LRG2" s="64"/>
      <c r="LRH2" s="64"/>
      <c r="LRI2" s="64"/>
      <c r="LRJ2" s="64"/>
      <c r="LRK2" s="64"/>
      <c r="LRL2" s="64"/>
      <c r="LRM2" s="64"/>
      <c r="LRN2" s="64"/>
      <c r="LRO2" s="64"/>
      <c r="LRP2" s="64"/>
      <c r="LRQ2" s="64"/>
      <c r="LRR2" s="64"/>
      <c r="LRS2" s="64"/>
      <c r="LRT2" s="64"/>
      <c r="LRU2" s="64"/>
      <c r="LRV2" s="64"/>
      <c r="LRW2" s="64"/>
      <c r="LRX2" s="64"/>
      <c r="LRY2" s="64"/>
      <c r="LRZ2" s="64"/>
      <c r="LSA2" s="64"/>
      <c r="LSB2" s="64"/>
      <c r="LSC2" s="64"/>
      <c r="LSD2" s="64"/>
      <c r="LSE2" s="64"/>
      <c r="LSF2" s="64"/>
      <c r="LSG2" s="64"/>
      <c r="LSH2" s="64"/>
      <c r="LSI2" s="64"/>
      <c r="LSJ2" s="64"/>
      <c r="LSK2" s="64"/>
      <c r="LSL2" s="64"/>
      <c r="LSM2" s="64"/>
      <c r="LSN2" s="64"/>
      <c r="LSO2" s="64"/>
      <c r="LSP2" s="64"/>
      <c r="LSQ2" s="64"/>
      <c r="LSR2" s="64"/>
      <c r="LSS2" s="64"/>
      <c r="LST2" s="64"/>
      <c r="LSU2" s="64"/>
      <c r="LSV2" s="64"/>
      <c r="LSW2" s="64"/>
      <c r="LSX2" s="64"/>
      <c r="LSY2" s="64"/>
      <c r="LSZ2" s="64"/>
      <c r="LTA2" s="64"/>
      <c r="LTB2" s="64"/>
      <c r="LTC2" s="64"/>
      <c r="LTD2" s="64"/>
      <c r="LTE2" s="64"/>
      <c r="LTF2" s="64"/>
      <c r="LTG2" s="64"/>
      <c r="LTH2" s="64"/>
      <c r="LTI2" s="64"/>
      <c r="LTJ2" s="64"/>
      <c r="LTK2" s="64"/>
      <c r="LTL2" s="64"/>
      <c r="LTM2" s="64"/>
      <c r="LTN2" s="64"/>
      <c r="LTO2" s="64"/>
      <c r="LTP2" s="64"/>
      <c r="LTQ2" s="64"/>
      <c r="LTR2" s="64"/>
      <c r="LTS2" s="64"/>
      <c r="LTT2" s="64"/>
      <c r="LTU2" s="64"/>
      <c r="LTV2" s="64"/>
      <c r="LTW2" s="64"/>
      <c r="LTX2" s="64"/>
      <c r="LTY2" s="64"/>
      <c r="LTZ2" s="64"/>
      <c r="LUA2" s="64"/>
      <c r="LUB2" s="64"/>
      <c r="LUC2" s="64"/>
      <c r="LUD2" s="64"/>
      <c r="LUE2" s="64"/>
      <c r="LUF2" s="64"/>
      <c r="LUG2" s="64"/>
      <c r="LUH2" s="64"/>
      <c r="LUI2" s="64"/>
      <c r="LUJ2" s="64"/>
      <c r="LUK2" s="64"/>
      <c r="LUL2" s="64"/>
      <c r="LUM2" s="64"/>
      <c r="LUN2" s="64"/>
      <c r="LUO2" s="64"/>
      <c r="LUP2" s="64"/>
      <c r="LUQ2" s="64"/>
      <c r="LUR2" s="64"/>
      <c r="LUS2" s="64"/>
      <c r="LUT2" s="64"/>
      <c r="LUU2" s="64"/>
      <c r="LUV2" s="64"/>
      <c r="LUW2" s="64"/>
      <c r="LUX2" s="64"/>
      <c r="LUY2" s="64"/>
      <c r="LUZ2" s="64"/>
      <c r="LVA2" s="64"/>
      <c r="LVB2" s="64"/>
      <c r="LVC2" s="64"/>
      <c r="LVD2" s="64"/>
      <c r="LVE2" s="64"/>
      <c r="LVF2" s="64"/>
      <c r="LVG2" s="64"/>
      <c r="LVH2" s="64"/>
      <c r="LVI2" s="64"/>
      <c r="LVJ2" s="64"/>
      <c r="LVK2" s="64"/>
      <c r="LVL2" s="64"/>
      <c r="LVM2" s="64"/>
      <c r="LVN2" s="64"/>
      <c r="LVO2" s="64"/>
      <c r="LVP2" s="64"/>
      <c r="LVQ2" s="64"/>
      <c r="LVR2" s="64"/>
      <c r="LVS2" s="64"/>
      <c r="LVT2" s="64"/>
      <c r="LVU2" s="64"/>
      <c r="LVV2" s="64"/>
      <c r="LVW2" s="64"/>
      <c r="LVX2" s="64"/>
      <c r="LVY2" s="64"/>
      <c r="LVZ2" s="64"/>
      <c r="LWA2" s="64"/>
      <c r="LWB2" s="64"/>
      <c r="LWC2" s="64"/>
      <c r="LWD2" s="64"/>
      <c r="LWE2" s="64"/>
      <c r="LWF2" s="64"/>
      <c r="LWG2" s="64"/>
      <c r="LWH2" s="64"/>
      <c r="LWI2" s="64"/>
      <c r="LWJ2" s="64"/>
      <c r="LWK2" s="64"/>
      <c r="LWL2" s="64"/>
      <c r="LWM2" s="64"/>
      <c r="LWN2" s="64"/>
      <c r="LWO2" s="64"/>
      <c r="LWP2" s="64"/>
      <c r="LWQ2" s="64"/>
      <c r="LWR2" s="64"/>
      <c r="LWS2" s="64"/>
      <c r="LWT2" s="64"/>
      <c r="LWU2" s="64"/>
      <c r="LWV2" s="64"/>
      <c r="LWW2" s="64"/>
      <c r="LWX2" s="64"/>
      <c r="LWY2" s="64"/>
      <c r="LWZ2" s="64"/>
      <c r="LXA2" s="64"/>
      <c r="LXB2" s="64"/>
      <c r="LXC2" s="64"/>
      <c r="LXD2" s="64"/>
      <c r="LXE2" s="64"/>
      <c r="LXF2" s="64"/>
      <c r="LXG2" s="64"/>
      <c r="LXH2" s="64"/>
      <c r="LXI2" s="64"/>
      <c r="LXJ2" s="64"/>
      <c r="LXK2" s="64"/>
      <c r="LXL2" s="64"/>
      <c r="LXM2" s="64"/>
      <c r="LXN2" s="64"/>
      <c r="LXO2" s="64"/>
      <c r="LXP2" s="64"/>
      <c r="LXQ2" s="64"/>
      <c r="LXR2" s="64"/>
      <c r="LXS2" s="64"/>
      <c r="LXT2" s="64"/>
      <c r="LXU2" s="64"/>
      <c r="LXV2" s="64"/>
      <c r="LXW2" s="64"/>
      <c r="LXX2" s="64"/>
      <c r="LXY2" s="64"/>
      <c r="LXZ2" s="64"/>
      <c r="LYA2" s="64"/>
      <c r="LYB2" s="64"/>
      <c r="LYC2" s="64"/>
      <c r="LYD2" s="64"/>
      <c r="LYE2" s="64"/>
      <c r="LYF2" s="64"/>
      <c r="LYG2" s="64"/>
      <c r="LYH2" s="64"/>
      <c r="LYI2" s="64"/>
      <c r="LYJ2" s="64"/>
      <c r="LYK2" s="64"/>
      <c r="LYL2" s="64"/>
      <c r="LYM2" s="64"/>
      <c r="LYN2" s="64"/>
      <c r="LYO2" s="64"/>
      <c r="LYP2" s="64"/>
      <c r="LYQ2" s="64"/>
      <c r="LYR2" s="64"/>
      <c r="LYS2" s="64"/>
      <c r="LYT2" s="64"/>
      <c r="LYU2" s="64"/>
      <c r="LYV2" s="64"/>
      <c r="LYW2" s="64"/>
      <c r="LYX2" s="64"/>
      <c r="LYY2" s="64"/>
      <c r="LYZ2" s="64"/>
      <c r="LZA2" s="64"/>
      <c r="LZB2" s="64"/>
      <c r="LZC2" s="64"/>
      <c r="LZD2" s="64"/>
      <c r="LZE2" s="64"/>
      <c r="LZF2" s="64"/>
      <c r="LZG2" s="64"/>
      <c r="LZH2" s="64"/>
      <c r="LZI2" s="64"/>
      <c r="LZJ2" s="64"/>
      <c r="LZK2" s="64"/>
      <c r="LZL2" s="64"/>
      <c r="LZM2" s="64"/>
      <c r="LZN2" s="64"/>
      <c r="LZO2" s="64"/>
      <c r="LZP2" s="64"/>
      <c r="LZQ2" s="64"/>
      <c r="LZR2" s="64"/>
      <c r="LZS2" s="64"/>
      <c r="LZT2" s="64"/>
      <c r="LZU2" s="64"/>
      <c r="LZV2" s="64"/>
      <c r="LZW2" s="64"/>
      <c r="LZX2" s="64"/>
      <c r="LZY2" s="64"/>
      <c r="LZZ2" s="64"/>
      <c r="MAA2" s="64"/>
      <c r="MAB2" s="64"/>
      <c r="MAC2" s="64"/>
      <c r="MAD2" s="64"/>
      <c r="MAE2" s="64"/>
      <c r="MAF2" s="64"/>
      <c r="MAG2" s="64"/>
      <c r="MAH2" s="64"/>
      <c r="MAI2" s="64"/>
      <c r="MAJ2" s="64"/>
      <c r="MAK2" s="64"/>
      <c r="MAL2" s="64"/>
      <c r="MAM2" s="64"/>
      <c r="MAN2" s="64"/>
      <c r="MAO2" s="64"/>
      <c r="MAP2" s="64"/>
      <c r="MAQ2" s="64"/>
      <c r="MAR2" s="64"/>
      <c r="MAS2" s="64"/>
      <c r="MAT2" s="64"/>
      <c r="MAU2" s="64"/>
      <c r="MAV2" s="64"/>
      <c r="MAW2" s="64"/>
      <c r="MAX2" s="64"/>
      <c r="MAY2" s="64"/>
      <c r="MAZ2" s="64"/>
      <c r="MBA2" s="64"/>
      <c r="MBB2" s="64"/>
      <c r="MBC2" s="64"/>
      <c r="MBD2" s="64"/>
      <c r="MBE2" s="64"/>
      <c r="MBF2" s="64"/>
      <c r="MBG2" s="64"/>
      <c r="MBH2" s="64"/>
      <c r="MBI2" s="64"/>
      <c r="MBJ2" s="64"/>
      <c r="MBK2" s="64"/>
      <c r="MBL2" s="64"/>
      <c r="MBM2" s="64"/>
      <c r="MBN2" s="64"/>
      <c r="MBO2" s="64"/>
      <c r="MBP2" s="64"/>
      <c r="MBQ2" s="64"/>
      <c r="MBR2" s="64"/>
      <c r="MBS2" s="64"/>
      <c r="MBT2" s="64"/>
      <c r="MBU2" s="64"/>
      <c r="MBV2" s="64"/>
      <c r="MBW2" s="64"/>
      <c r="MBX2" s="64"/>
      <c r="MBY2" s="64"/>
      <c r="MBZ2" s="64"/>
      <c r="MCA2" s="64"/>
      <c r="MCB2" s="64"/>
      <c r="MCC2" s="64"/>
      <c r="MCD2" s="64"/>
      <c r="MCE2" s="64"/>
      <c r="MCF2" s="64"/>
      <c r="MCG2" s="64"/>
      <c r="MCH2" s="64"/>
      <c r="MCI2" s="64"/>
      <c r="MCJ2" s="64"/>
      <c r="MCK2" s="64"/>
      <c r="MCL2" s="64"/>
      <c r="MCM2" s="64"/>
      <c r="MCN2" s="64"/>
      <c r="MCO2" s="64"/>
      <c r="MCP2" s="64"/>
      <c r="MCQ2" s="64"/>
      <c r="MCR2" s="64"/>
      <c r="MCS2" s="64"/>
      <c r="MCT2" s="64"/>
      <c r="MCU2" s="64"/>
      <c r="MCV2" s="64"/>
      <c r="MCW2" s="64"/>
      <c r="MCX2" s="64"/>
      <c r="MCY2" s="64"/>
      <c r="MCZ2" s="64"/>
      <c r="MDA2" s="64"/>
      <c r="MDB2" s="64"/>
      <c r="MDC2" s="64"/>
      <c r="MDD2" s="64"/>
      <c r="MDE2" s="64"/>
      <c r="MDF2" s="64"/>
      <c r="MDG2" s="64"/>
      <c r="MDH2" s="64"/>
      <c r="MDI2" s="64"/>
      <c r="MDJ2" s="64"/>
      <c r="MDK2" s="64"/>
      <c r="MDL2" s="64"/>
      <c r="MDM2" s="64"/>
      <c r="MDN2" s="64"/>
      <c r="MDO2" s="64"/>
      <c r="MDP2" s="64"/>
      <c r="MDQ2" s="64"/>
      <c r="MDR2" s="64"/>
      <c r="MDS2" s="64"/>
      <c r="MDT2" s="64"/>
      <c r="MDU2" s="64"/>
      <c r="MDV2" s="64"/>
      <c r="MDW2" s="64"/>
      <c r="MDX2" s="64"/>
      <c r="MDY2" s="64"/>
      <c r="MDZ2" s="64"/>
      <c r="MEA2" s="64"/>
      <c r="MEB2" s="64"/>
      <c r="MEC2" s="64"/>
      <c r="MED2" s="64"/>
      <c r="MEE2" s="64"/>
      <c r="MEF2" s="64"/>
      <c r="MEG2" s="64"/>
      <c r="MEH2" s="64"/>
      <c r="MEI2" s="64"/>
      <c r="MEJ2" s="64"/>
      <c r="MEK2" s="64"/>
      <c r="MEL2" s="64"/>
      <c r="MEM2" s="64"/>
      <c r="MEN2" s="64"/>
      <c r="MEO2" s="64"/>
      <c r="MEP2" s="64"/>
      <c r="MEQ2" s="64"/>
      <c r="MER2" s="64"/>
      <c r="MES2" s="64"/>
      <c r="MET2" s="64"/>
      <c r="MEU2" s="64"/>
      <c r="MEV2" s="64"/>
      <c r="MEW2" s="64"/>
      <c r="MEX2" s="64"/>
      <c r="MEY2" s="64"/>
      <c r="MEZ2" s="64"/>
      <c r="MFA2" s="64"/>
      <c r="MFB2" s="64"/>
      <c r="MFC2" s="64"/>
      <c r="MFD2" s="64"/>
      <c r="MFE2" s="64"/>
      <c r="MFF2" s="64"/>
      <c r="MFG2" s="64"/>
      <c r="MFH2" s="64"/>
      <c r="MFI2" s="64"/>
      <c r="MFJ2" s="64"/>
      <c r="MFK2" s="64"/>
      <c r="MFL2" s="64"/>
      <c r="MFM2" s="64"/>
      <c r="MFN2" s="64"/>
      <c r="MFO2" s="64"/>
      <c r="MFP2" s="64"/>
      <c r="MFQ2" s="64"/>
      <c r="MFR2" s="64"/>
      <c r="MFS2" s="64"/>
      <c r="MFT2" s="64"/>
      <c r="MFU2" s="64"/>
      <c r="MFV2" s="64"/>
      <c r="MFW2" s="64"/>
      <c r="MFX2" s="64"/>
      <c r="MFY2" s="64"/>
      <c r="MFZ2" s="64"/>
      <c r="MGA2" s="64"/>
      <c r="MGB2" s="64"/>
      <c r="MGC2" s="64"/>
      <c r="MGD2" s="64"/>
      <c r="MGE2" s="64"/>
      <c r="MGF2" s="64"/>
      <c r="MGG2" s="64"/>
      <c r="MGH2" s="64"/>
      <c r="MGI2" s="64"/>
      <c r="MGJ2" s="64"/>
      <c r="MGK2" s="64"/>
      <c r="MGL2" s="64"/>
      <c r="MGM2" s="64"/>
      <c r="MGN2" s="64"/>
      <c r="MGO2" s="64"/>
      <c r="MGP2" s="64"/>
      <c r="MGQ2" s="64"/>
      <c r="MGR2" s="64"/>
      <c r="MGS2" s="64"/>
      <c r="MGT2" s="64"/>
      <c r="MGU2" s="64"/>
      <c r="MGV2" s="64"/>
      <c r="MGW2" s="64"/>
      <c r="MGX2" s="64"/>
      <c r="MGY2" s="64"/>
      <c r="MGZ2" s="64"/>
      <c r="MHA2" s="64"/>
      <c r="MHB2" s="64"/>
      <c r="MHC2" s="64"/>
      <c r="MHD2" s="64"/>
      <c r="MHE2" s="64"/>
      <c r="MHF2" s="64"/>
      <c r="MHG2" s="64"/>
      <c r="MHH2" s="64"/>
      <c r="MHI2" s="64"/>
      <c r="MHJ2" s="64"/>
      <c r="MHK2" s="64"/>
      <c r="MHL2" s="64"/>
      <c r="MHM2" s="64"/>
      <c r="MHN2" s="64"/>
      <c r="MHO2" s="64"/>
      <c r="MHP2" s="64"/>
      <c r="MHQ2" s="64"/>
      <c r="MHR2" s="64"/>
      <c r="MHS2" s="64"/>
      <c r="MHT2" s="64"/>
      <c r="MHU2" s="64"/>
      <c r="MHV2" s="64"/>
      <c r="MHW2" s="64"/>
      <c r="MHX2" s="64"/>
      <c r="MHY2" s="64"/>
      <c r="MHZ2" s="64"/>
      <c r="MIA2" s="64"/>
      <c r="MIB2" s="64"/>
      <c r="MIC2" s="64"/>
      <c r="MID2" s="64"/>
      <c r="MIE2" s="64"/>
      <c r="MIF2" s="64"/>
      <c r="MIG2" s="64"/>
      <c r="MIH2" s="64"/>
      <c r="MII2" s="64"/>
      <c r="MIJ2" s="64"/>
      <c r="MIK2" s="64"/>
      <c r="MIL2" s="64"/>
      <c r="MIM2" s="64"/>
      <c r="MIN2" s="64"/>
      <c r="MIO2" s="64"/>
      <c r="MIP2" s="64"/>
      <c r="MIQ2" s="64"/>
      <c r="MIR2" s="64"/>
      <c r="MIS2" s="64"/>
      <c r="MIT2" s="64"/>
      <c r="MIU2" s="64"/>
      <c r="MIV2" s="64"/>
      <c r="MIW2" s="64"/>
      <c r="MIX2" s="64"/>
      <c r="MIY2" s="64"/>
      <c r="MIZ2" s="64"/>
      <c r="MJA2" s="64"/>
      <c r="MJB2" s="64"/>
      <c r="MJC2" s="64"/>
      <c r="MJD2" s="64"/>
      <c r="MJE2" s="64"/>
      <c r="MJF2" s="64"/>
      <c r="MJG2" s="64"/>
      <c r="MJH2" s="64"/>
      <c r="MJI2" s="64"/>
      <c r="MJJ2" s="64"/>
      <c r="MJK2" s="64"/>
      <c r="MJL2" s="64"/>
      <c r="MJM2" s="64"/>
      <c r="MJN2" s="64"/>
      <c r="MJO2" s="64"/>
      <c r="MJP2" s="64"/>
      <c r="MJQ2" s="64"/>
      <c r="MJR2" s="64"/>
      <c r="MJS2" s="64"/>
      <c r="MJT2" s="64"/>
      <c r="MJU2" s="64"/>
      <c r="MJV2" s="64"/>
      <c r="MJW2" s="64"/>
      <c r="MJX2" s="64"/>
      <c r="MJY2" s="64"/>
      <c r="MJZ2" s="64"/>
      <c r="MKA2" s="64"/>
      <c r="MKB2" s="64"/>
      <c r="MKC2" s="64"/>
      <c r="MKD2" s="64"/>
      <c r="MKE2" s="64"/>
      <c r="MKF2" s="64"/>
      <c r="MKG2" s="64"/>
      <c r="MKH2" s="64"/>
      <c r="MKI2" s="64"/>
      <c r="MKJ2" s="64"/>
      <c r="MKK2" s="64"/>
      <c r="MKL2" s="64"/>
      <c r="MKM2" s="64"/>
      <c r="MKN2" s="64"/>
      <c r="MKO2" s="64"/>
      <c r="MKP2" s="64"/>
      <c r="MKQ2" s="64"/>
      <c r="MKR2" s="64"/>
      <c r="MKS2" s="64"/>
      <c r="MKT2" s="64"/>
      <c r="MKU2" s="64"/>
      <c r="MKV2" s="64"/>
      <c r="MKW2" s="64"/>
      <c r="MKX2" s="64"/>
      <c r="MKY2" s="64"/>
      <c r="MKZ2" s="64"/>
      <c r="MLA2" s="64"/>
      <c r="MLB2" s="64"/>
      <c r="MLC2" s="64"/>
      <c r="MLD2" s="64"/>
      <c r="MLE2" s="64"/>
      <c r="MLF2" s="64"/>
      <c r="MLG2" s="64"/>
      <c r="MLH2" s="64"/>
      <c r="MLI2" s="64"/>
      <c r="MLJ2" s="64"/>
      <c r="MLK2" s="64"/>
      <c r="MLL2" s="64"/>
      <c r="MLM2" s="64"/>
      <c r="MLN2" s="64"/>
      <c r="MLO2" s="64"/>
      <c r="MLP2" s="64"/>
      <c r="MLQ2" s="64"/>
      <c r="MLR2" s="64"/>
      <c r="MLS2" s="64"/>
      <c r="MLT2" s="64"/>
      <c r="MLU2" s="64"/>
      <c r="MLV2" s="64"/>
      <c r="MLW2" s="64"/>
      <c r="MLX2" s="64"/>
      <c r="MLY2" s="64"/>
      <c r="MLZ2" s="64"/>
      <c r="MMA2" s="64"/>
      <c r="MMB2" s="64"/>
      <c r="MMC2" s="64"/>
      <c r="MMD2" s="64"/>
      <c r="MME2" s="64"/>
      <c r="MMF2" s="64"/>
      <c r="MMG2" s="64"/>
      <c r="MMH2" s="64"/>
      <c r="MMI2" s="64"/>
      <c r="MMJ2" s="64"/>
      <c r="MMK2" s="64"/>
      <c r="MML2" s="64"/>
      <c r="MMM2" s="64"/>
      <c r="MMN2" s="64"/>
      <c r="MMO2" s="64"/>
      <c r="MMP2" s="64"/>
      <c r="MMQ2" s="64"/>
      <c r="MMR2" s="64"/>
      <c r="MMS2" s="64"/>
      <c r="MMT2" s="64"/>
      <c r="MMU2" s="64"/>
      <c r="MMV2" s="64"/>
      <c r="MMW2" s="64"/>
      <c r="MMX2" s="64"/>
      <c r="MMY2" s="64"/>
      <c r="MMZ2" s="64"/>
      <c r="MNA2" s="64"/>
      <c r="MNB2" s="64"/>
      <c r="MNC2" s="64"/>
      <c r="MND2" s="64"/>
      <c r="MNE2" s="64"/>
      <c r="MNF2" s="64"/>
      <c r="MNG2" s="64"/>
      <c r="MNH2" s="64"/>
      <c r="MNI2" s="64"/>
      <c r="MNJ2" s="64"/>
      <c r="MNK2" s="64"/>
      <c r="MNL2" s="64"/>
      <c r="MNM2" s="64"/>
      <c r="MNN2" s="64"/>
      <c r="MNO2" s="64"/>
      <c r="MNP2" s="64"/>
      <c r="MNQ2" s="64"/>
      <c r="MNR2" s="64"/>
      <c r="MNS2" s="64"/>
      <c r="MNT2" s="64"/>
      <c r="MNU2" s="64"/>
      <c r="MNV2" s="64"/>
      <c r="MNW2" s="64"/>
      <c r="MNX2" s="64"/>
      <c r="MNY2" s="64"/>
      <c r="MNZ2" s="64"/>
      <c r="MOA2" s="64"/>
      <c r="MOB2" s="64"/>
      <c r="MOC2" s="64"/>
      <c r="MOD2" s="64"/>
      <c r="MOE2" s="64"/>
      <c r="MOF2" s="64"/>
      <c r="MOG2" s="64"/>
      <c r="MOH2" s="64"/>
      <c r="MOI2" s="64"/>
      <c r="MOJ2" s="64"/>
      <c r="MOK2" s="64"/>
      <c r="MOL2" s="64"/>
      <c r="MOM2" s="64"/>
      <c r="MON2" s="64"/>
      <c r="MOO2" s="64"/>
      <c r="MOP2" s="64"/>
      <c r="MOQ2" s="64"/>
      <c r="MOR2" s="64"/>
      <c r="MOS2" s="64"/>
      <c r="MOT2" s="64"/>
      <c r="MOU2" s="64"/>
      <c r="MOV2" s="64"/>
      <c r="MOW2" s="64"/>
      <c r="MOX2" s="64"/>
      <c r="MOY2" s="64"/>
      <c r="MOZ2" s="64"/>
      <c r="MPA2" s="64"/>
      <c r="MPB2" s="64"/>
      <c r="MPC2" s="64"/>
      <c r="MPD2" s="64"/>
      <c r="MPE2" s="64"/>
      <c r="MPF2" s="64"/>
      <c r="MPG2" s="64"/>
      <c r="MPH2" s="64"/>
      <c r="MPI2" s="64"/>
      <c r="MPJ2" s="64"/>
      <c r="MPK2" s="64"/>
      <c r="MPL2" s="64"/>
      <c r="MPM2" s="64"/>
      <c r="MPN2" s="64"/>
      <c r="MPO2" s="64"/>
      <c r="MPP2" s="64"/>
      <c r="MPQ2" s="64"/>
      <c r="MPR2" s="64"/>
      <c r="MPS2" s="64"/>
      <c r="MPT2" s="64"/>
      <c r="MPU2" s="64"/>
      <c r="MPV2" s="64"/>
      <c r="MPW2" s="64"/>
      <c r="MPX2" s="64"/>
      <c r="MPY2" s="64"/>
      <c r="MPZ2" s="64"/>
      <c r="MQA2" s="64"/>
      <c r="MQB2" s="64"/>
      <c r="MQC2" s="64"/>
      <c r="MQD2" s="64"/>
      <c r="MQE2" s="64"/>
      <c r="MQF2" s="64"/>
      <c r="MQG2" s="64"/>
      <c r="MQH2" s="64"/>
      <c r="MQI2" s="64"/>
      <c r="MQJ2" s="64"/>
      <c r="MQK2" s="64"/>
      <c r="MQL2" s="64"/>
      <c r="MQM2" s="64"/>
      <c r="MQN2" s="64"/>
      <c r="MQO2" s="64"/>
      <c r="MQP2" s="64"/>
      <c r="MQQ2" s="64"/>
      <c r="MQR2" s="64"/>
      <c r="MQS2" s="64"/>
      <c r="MQT2" s="64"/>
      <c r="MQU2" s="64"/>
      <c r="MQV2" s="64"/>
      <c r="MQW2" s="64"/>
      <c r="MQX2" s="64"/>
      <c r="MQY2" s="64"/>
      <c r="MQZ2" s="64"/>
      <c r="MRA2" s="64"/>
      <c r="MRB2" s="64"/>
      <c r="MRC2" s="64"/>
      <c r="MRD2" s="64"/>
      <c r="MRE2" s="64"/>
      <c r="MRF2" s="64"/>
      <c r="MRG2" s="64"/>
      <c r="MRH2" s="64"/>
      <c r="MRI2" s="64"/>
      <c r="MRJ2" s="64"/>
      <c r="MRK2" s="64"/>
      <c r="MRL2" s="64"/>
      <c r="MRM2" s="64"/>
      <c r="MRN2" s="64"/>
      <c r="MRO2" s="64"/>
      <c r="MRP2" s="64"/>
      <c r="MRQ2" s="64"/>
      <c r="MRR2" s="64"/>
      <c r="MRS2" s="64"/>
      <c r="MRT2" s="64"/>
      <c r="MRU2" s="64"/>
      <c r="MRV2" s="64"/>
      <c r="MRW2" s="64"/>
      <c r="MRX2" s="64"/>
      <c r="MRY2" s="64"/>
      <c r="MRZ2" s="64"/>
      <c r="MSA2" s="64"/>
      <c r="MSB2" s="64"/>
      <c r="MSC2" s="64"/>
      <c r="MSD2" s="64"/>
      <c r="MSE2" s="64"/>
      <c r="MSF2" s="64"/>
      <c r="MSG2" s="64"/>
      <c r="MSH2" s="64"/>
      <c r="MSI2" s="64"/>
      <c r="MSJ2" s="64"/>
      <c r="MSK2" s="64"/>
      <c r="MSL2" s="64"/>
      <c r="MSM2" s="64"/>
      <c r="MSN2" s="64"/>
      <c r="MSO2" s="64"/>
      <c r="MSP2" s="64"/>
      <c r="MSQ2" s="64"/>
      <c r="MSR2" s="64"/>
      <c r="MSS2" s="64"/>
      <c r="MST2" s="64"/>
      <c r="MSU2" s="64"/>
      <c r="MSV2" s="64"/>
      <c r="MSW2" s="64"/>
      <c r="MSX2" s="64"/>
      <c r="MSY2" s="64"/>
      <c r="MSZ2" s="64"/>
      <c r="MTA2" s="64"/>
      <c r="MTB2" s="64"/>
      <c r="MTC2" s="64"/>
      <c r="MTD2" s="64"/>
      <c r="MTE2" s="64"/>
      <c r="MTF2" s="64"/>
      <c r="MTG2" s="64"/>
      <c r="MTH2" s="64"/>
      <c r="MTI2" s="64"/>
      <c r="MTJ2" s="64"/>
      <c r="MTK2" s="64"/>
      <c r="MTL2" s="64"/>
      <c r="MTM2" s="64"/>
      <c r="MTN2" s="64"/>
      <c r="MTO2" s="64"/>
      <c r="MTP2" s="64"/>
      <c r="MTQ2" s="64"/>
      <c r="MTR2" s="64"/>
      <c r="MTS2" s="64"/>
      <c r="MTT2" s="64"/>
      <c r="MTU2" s="64"/>
      <c r="MTV2" s="64"/>
      <c r="MTW2" s="64"/>
      <c r="MTX2" s="64"/>
      <c r="MTY2" s="64"/>
      <c r="MTZ2" s="64"/>
      <c r="MUA2" s="64"/>
      <c r="MUB2" s="64"/>
      <c r="MUC2" s="64"/>
      <c r="MUD2" s="64"/>
      <c r="MUE2" s="64"/>
      <c r="MUF2" s="64"/>
      <c r="MUG2" s="64"/>
      <c r="MUH2" s="64"/>
      <c r="MUI2" s="64"/>
      <c r="MUJ2" s="64"/>
      <c r="MUK2" s="64"/>
      <c r="MUL2" s="64"/>
      <c r="MUM2" s="64"/>
      <c r="MUN2" s="64"/>
      <c r="MUO2" s="64"/>
      <c r="MUP2" s="64"/>
      <c r="MUQ2" s="64"/>
      <c r="MUR2" s="64"/>
      <c r="MUS2" s="64"/>
      <c r="MUT2" s="64"/>
      <c r="MUU2" s="64"/>
      <c r="MUV2" s="64"/>
      <c r="MUW2" s="64"/>
      <c r="MUX2" s="64"/>
      <c r="MUY2" s="64"/>
      <c r="MUZ2" s="64"/>
      <c r="MVA2" s="64"/>
      <c r="MVB2" s="64"/>
      <c r="MVC2" s="64"/>
      <c r="MVD2" s="64"/>
      <c r="MVE2" s="64"/>
      <c r="MVF2" s="64"/>
      <c r="MVG2" s="64"/>
      <c r="MVH2" s="64"/>
      <c r="MVI2" s="64"/>
      <c r="MVJ2" s="64"/>
      <c r="MVK2" s="64"/>
      <c r="MVL2" s="64"/>
      <c r="MVM2" s="64"/>
      <c r="MVN2" s="64"/>
      <c r="MVO2" s="64"/>
      <c r="MVP2" s="64"/>
      <c r="MVQ2" s="64"/>
      <c r="MVR2" s="64"/>
      <c r="MVS2" s="64"/>
      <c r="MVT2" s="64"/>
      <c r="MVU2" s="64"/>
      <c r="MVV2" s="64"/>
      <c r="MVW2" s="64"/>
      <c r="MVX2" s="64"/>
      <c r="MVY2" s="64"/>
      <c r="MVZ2" s="64"/>
      <c r="MWA2" s="64"/>
      <c r="MWB2" s="64"/>
      <c r="MWC2" s="64"/>
      <c r="MWD2" s="64"/>
      <c r="MWE2" s="64"/>
      <c r="MWF2" s="64"/>
      <c r="MWG2" s="64"/>
      <c r="MWH2" s="64"/>
      <c r="MWI2" s="64"/>
      <c r="MWJ2" s="64"/>
      <c r="MWK2" s="64"/>
      <c r="MWL2" s="64"/>
      <c r="MWM2" s="64"/>
      <c r="MWN2" s="64"/>
      <c r="MWO2" s="64"/>
      <c r="MWP2" s="64"/>
      <c r="MWQ2" s="64"/>
      <c r="MWR2" s="64"/>
      <c r="MWS2" s="64"/>
      <c r="MWT2" s="64"/>
      <c r="MWU2" s="64"/>
      <c r="MWV2" s="64"/>
      <c r="MWW2" s="64"/>
      <c r="MWX2" s="64"/>
      <c r="MWY2" s="64"/>
      <c r="MWZ2" s="64"/>
      <c r="MXA2" s="64"/>
      <c r="MXB2" s="64"/>
      <c r="MXC2" s="64"/>
      <c r="MXD2" s="64"/>
      <c r="MXE2" s="64"/>
      <c r="MXF2" s="64"/>
      <c r="MXG2" s="64"/>
      <c r="MXH2" s="64"/>
      <c r="MXI2" s="64"/>
      <c r="MXJ2" s="64"/>
      <c r="MXK2" s="64"/>
      <c r="MXL2" s="64"/>
      <c r="MXM2" s="64"/>
      <c r="MXN2" s="64"/>
      <c r="MXO2" s="64"/>
      <c r="MXP2" s="64"/>
      <c r="MXQ2" s="64"/>
      <c r="MXR2" s="64"/>
      <c r="MXS2" s="64"/>
      <c r="MXT2" s="64"/>
      <c r="MXU2" s="64"/>
      <c r="MXV2" s="64"/>
      <c r="MXW2" s="64"/>
      <c r="MXX2" s="64"/>
      <c r="MXY2" s="64"/>
      <c r="MXZ2" s="64"/>
      <c r="MYA2" s="64"/>
      <c r="MYB2" s="64"/>
      <c r="MYC2" s="64"/>
      <c r="MYD2" s="64"/>
      <c r="MYE2" s="64"/>
      <c r="MYF2" s="64"/>
      <c r="MYG2" s="64"/>
      <c r="MYH2" s="64"/>
      <c r="MYI2" s="64"/>
      <c r="MYJ2" s="64"/>
      <c r="MYK2" s="64"/>
      <c r="MYL2" s="64"/>
      <c r="MYM2" s="64"/>
      <c r="MYN2" s="64"/>
      <c r="MYO2" s="64"/>
      <c r="MYP2" s="64"/>
      <c r="MYQ2" s="64"/>
      <c r="MYR2" s="64"/>
      <c r="MYS2" s="64"/>
      <c r="MYT2" s="64"/>
      <c r="MYU2" s="64"/>
      <c r="MYV2" s="64"/>
      <c r="MYW2" s="64"/>
      <c r="MYX2" s="64"/>
      <c r="MYY2" s="64"/>
      <c r="MYZ2" s="64"/>
      <c r="MZA2" s="64"/>
      <c r="MZB2" s="64"/>
      <c r="MZC2" s="64"/>
      <c r="MZD2" s="64"/>
      <c r="MZE2" s="64"/>
      <c r="MZF2" s="64"/>
      <c r="MZG2" s="64"/>
      <c r="MZH2" s="64"/>
      <c r="MZI2" s="64"/>
      <c r="MZJ2" s="64"/>
      <c r="MZK2" s="64"/>
      <c r="MZL2" s="64"/>
      <c r="MZM2" s="64"/>
      <c r="MZN2" s="64"/>
      <c r="MZO2" s="64"/>
      <c r="MZP2" s="64"/>
      <c r="MZQ2" s="64"/>
      <c r="MZR2" s="64"/>
      <c r="MZS2" s="64"/>
      <c r="MZT2" s="64"/>
      <c r="MZU2" s="64"/>
      <c r="MZV2" s="64"/>
      <c r="MZW2" s="64"/>
      <c r="MZX2" s="64"/>
      <c r="MZY2" s="64"/>
      <c r="MZZ2" s="64"/>
      <c r="NAA2" s="64"/>
      <c r="NAB2" s="64"/>
      <c r="NAC2" s="64"/>
      <c r="NAD2" s="64"/>
      <c r="NAE2" s="64"/>
      <c r="NAF2" s="64"/>
      <c r="NAG2" s="64"/>
      <c r="NAH2" s="64"/>
      <c r="NAI2" s="64"/>
      <c r="NAJ2" s="64"/>
      <c r="NAK2" s="64"/>
      <c r="NAL2" s="64"/>
      <c r="NAM2" s="64"/>
      <c r="NAN2" s="64"/>
      <c r="NAO2" s="64"/>
      <c r="NAP2" s="64"/>
      <c r="NAQ2" s="64"/>
      <c r="NAR2" s="64"/>
      <c r="NAS2" s="64"/>
      <c r="NAT2" s="64"/>
      <c r="NAU2" s="64"/>
      <c r="NAV2" s="64"/>
      <c r="NAW2" s="64"/>
      <c r="NAX2" s="64"/>
      <c r="NAY2" s="64"/>
      <c r="NAZ2" s="64"/>
      <c r="NBA2" s="64"/>
      <c r="NBB2" s="64"/>
      <c r="NBC2" s="64"/>
      <c r="NBD2" s="64"/>
      <c r="NBE2" s="64"/>
      <c r="NBF2" s="64"/>
      <c r="NBG2" s="64"/>
      <c r="NBH2" s="64"/>
      <c r="NBI2" s="64"/>
      <c r="NBJ2" s="64"/>
      <c r="NBK2" s="64"/>
      <c r="NBL2" s="64"/>
      <c r="NBM2" s="64"/>
      <c r="NBN2" s="64"/>
      <c r="NBO2" s="64"/>
      <c r="NBP2" s="64"/>
      <c r="NBQ2" s="64"/>
      <c r="NBR2" s="64"/>
      <c r="NBS2" s="64"/>
      <c r="NBT2" s="64"/>
      <c r="NBU2" s="64"/>
      <c r="NBV2" s="64"/>
      <c r="NBW2" s="64"/>
      <c r="NBX2" s="64"/>
      <c r="NBY2" s="64"/>
      <c r="NBZ2" s="64"/>
      <c r="NCA2" s="64"/>
      <c r="NCB2" s="64"/>
      <c r="NCC2" s="64"/>
      <c r="NCD2" s="64"/>
      <c r="NCE2" s="64"/>
      <c r="NCF2" s="64"/>
      <c r="NCG2" s="64"/>
      <c r="NCH2" s="64"/>
      <c r="NCI2" s="64"/>
      <c r="NCJ2" s="64"/>
      <c r="NCK2" s="64"/>
      <c r="NCL2" s="64"/>
      <c r="NCM2" s="64"/>
      <c r="NCN2" s="64"/>
      <c r="NCO2" s="64"/>
      <c r="NCP2" s="64"/>
      <c r="NCQ2" s="64"/>
      <c r="NCR2" s="64"/>
      <c r="NCS2" s="64"/>
      <c r="NCT2" s="64"/>
      <c r="NCU2" s="64"/>
      <c r="NCV2" s="64"/>
      <c r="NCW2" s="64"/>
      <c r="NCX2" s="64"/>
      <c r="NCY2" s="64"/>
      <c r="NCZ2" s="64"/>
      <c r="NDA2" s="64"/>
      <c r="NDB2" s="64"/>
      <c r="NDC2" s="64"/>
      <c r="NDD2" s="64"/>
      <c r="NDE2" s="64"/>
      <c r="NDF2" s="64"/>
      <c r="NDG2" s="64"/>
      <c r="NDH2" s="64"/>
      <c r="NDI2" s="64"/>
      <c r="NDJ2" s="64"/>
      <c r="NDK2" s="64"/>
      <c r="NDL2" s="64"/>
      <c r="NDM2" s="64"/>
      <c r="NDN2" s="64"/>
      <c r="NDO2" s="64"/>
      <c r="NDP2" s="64"/>
      <c r="NDQ2" s="64"/>
      <c r="NDR2" s="64"/>
      <c r="NDS2" s="64"/>
      <c r="NDT2" s="64"/>
      <c r="NDU2" s="64"/>
      <c r="NDV2" s="64"/>
      <c r="NDW2" s="64"/>
      <c r="NDX2" s="64"/>
      <c r="NDY2" s="64"/>
      <c r="NDZ2" s="64"/>
      <c r="NEA2" s="64"/>
      <c r="NEB2" s="64"/>
      <c r="NEC2" s="64"/>
      <c r="NED2" s="64"/>
      <c r="NEE2" s="64"/>
      <c r="NEF2" s="64"/>
      <c r="NEG2" s="64"/>
      <c r="NEH2" s="64"/>
      <c r="NEI2" s="64"/>
      <c r="NEJ2" s="64"/>
      <c r="NEK2" s="64"/>
      <c r="NEL2" s="64"/>
      <c r="NEM2" s="64"/>
      <c r="NEN2" s="64"/>
      <c r="NEO2" s="64"/>
      <c r="NEP2" s="64"/>
      <c r="NEQ2" s="64"/>
      <c r="NER2" s="64"/>
      <c r="NES2" s="64"/>
      <c r="NET2" s="64"/>
      <c r="NEU2" s="64"/>
      <c r="NEV2" s="64"/>
      <c r="NEW2" s="64"/>
      <c r="NEX2" s="64"/>
      <c r="NEY2" s="64"/>
      <c r="NEZ2" s="64"/>
      <c r="NFA2" s="64"/>
      <c r="NFB2" s="64"/>
      <c r="NFC2" s="64"/>
      <c r="NFD2" s="64"/>
      <c r="NFE2" s="64"/>
      <c r="NFF2" s="64"/>
      <c r="NFG2" s="64"/>
      <c r="NFH2" s="64"/>
      <c r="NFI2" s="64"/>
      <c r="NFJ2" s="64"/>
      <c r="NFK2" s="64"/>
      <c r="NFL2" s="64"/>
      <c r="NFM2" s="64"/>
      <c r="NFN2" s="64"/>
      <c r="NFO2" s="64"/>
      <c r="NFP2" s="64"/>
      <c r="NFQ2" s="64"/>
      <c r="NFR2" s="64"/>
      <c r="NFS2" s="64"/>
      <c r="NFT2" s="64"/>
      <c r="NFU2" s="64"/>
      <c r="NFV2" s="64"/>
      <c r="NFW2" s="64"/>
      <c r="NFX2" s="64"/>
      <c r="NFY2" s="64"/>
      <c r="NFZ2" s="64"/>
      <c r="NGA2" s="64"/>
      <c r="NGB2" s="64"/>
      <c r="NGC2" s="64"/>
      <c r="NGD2" s="64"/>
      <c r="NGE2" s="64"/>
      <c r="NGF2" s="64"/>
      <c r="NGG2" s="64"/>
      <c r="NGH2" s="64"/>
      <c r="NGI2" s="64"/>
      <c r="NGJ2" s="64"/>
      <c r="NGK2" s="64"/>
      <c r="NGL2" s="64"/>
      <c r="NGM2" s="64"/>
      <c r="NGN2" s="64"/>
      <c r="NGO2" s="64"/>
      <c r="NGP2" s="64"/>
      <c r="NGQ2" s="64"/>
      <c r="NGR2" s="64"/>
      <c r="NGS2" s="64"/>
      <c r="NGT2" s="64"/>
      <c r="NGU2" s="64"/>
      <c r="NGV2" s="64"/>
      <c r="NGW2" s="64"/>
      <c r="NGX2" s="64"/>
      <c r="NGY2" s="64"/>
      <c r="NGZ2" s="64"/>
      <c r="NHA2" s="64"/>
      <c r="NHB2" s="64"/>
      <c r="NHC2" s="64"/>
      <c r="NHD2" s="64"/>
      <c r="NHE2" s="64"/>
      <c r="NHF2" s="64"/>
      <c r="NHG2" s="64"/>
      <c r="NHH2" s="64"/>
      <c r="NHI2" s="64"/>
      <c r="NHJ2" s="64"/>
      <c r="NHK2" s="64"/>
      <c r="NHL2" s="64"/>
      <c r="NHM2" s="64"/>
      <c r="NHN2" s="64"/>
      <c r="NHO2" s="64"/>
      <c r="NHP2" s="64"/>
      <c r="NHQ2" s="64"/>
      <c r="NHR2" s="64"/>
      <c r="NHS2" s="64"/>
      <c r="NHT2" s="64"/>
      <c r="NHU2" s="64"/>
      <c r="NHV2" s="64"/>
      <c r="NHW2" s="64"/>
      <c r="NHX2" s="64"/>
      <c r="NHY2" s="64"/>
      <c r="NHZ2" s="64"/>
      <c r="NIA2" s="64"/>
      <c r="NIB2" s="64"/>
      <c r="NIC2" s="64"/>
      <c r="NID2" s="64"/>
      <c r="NIE2" s="64"/>
      <c r="NIF2" s="64"/>
      <c r="NIG2" s="64"/>
      <c r="NIH2" s="64"/>
      <c r="NII2" s="64"/>
      <c r="NIJ2" s="64"/>
      <c r="NIK2" s="64"/>
      <c r="NIL2" s="64"/>
      <c r="NIM2" s="64"/>
      <c r="NIN2" s="64"/>
      <c r="NIO2" s="64"/>
      <c r="NIP2" s="64"/>
      <c r="NIQ2" s="64"/>
      <c r="NIR2" s="64"/>
      <c r="NIS2" s="64"/>
      <c r="NIT2" s="64"/>
      <c r="NIU2" s="64"/>
      <c r="NIV2" s="64"/>
      <c r="NIW2" s="64"/>
      <c r="NIX2" s="64"/>
      <c r="NIY2" s="64"/>
      <c r="NIZ2" s="64"/>
      <c r="NJA2" s="64"/>
      <c r="NJB2" s="64"/>
      <c r="NJC2" s="64"/>
      <c r="NJD2" s="64"/>
      <c r="NJE2" s="64"/>
      <c r="NJF2" s="64"/>
      <c r="NJG2" s="64"/>
      <c r="NJH2" s="64"/>
      <c r="NJI2" s="64"/>
      <c r="NJJ2" s="64"/>
      <c r="NJK2" s="64"/>
      <c r="NJL2" s="64"/>
      <c r="NJM2" s="64"/>
      <c r="NJN2" s="64"/>
      <c r="NJO2" s="64"/>
      <c r="NJP2" s="64"/>
      <c r="NJQ2" s="64"/>
      <c r="NJR2" s="64"/>
      <c r="NJS2" s="64"/>
      <c r="NJT2" s="64"/>
      <c r="NJU2" s="64"/>
      <c r="NJV2" s="64"/>
      <c r="NJW2" s="64"/>
      <c r="NJX2" s="64"/>
      <c r="NJY2" s="64"/>
      <c r="NJZ2" s="64"/>
      <c r="NKA2" s="64"/>
      <c r="NKB2" s="64"/>
      <c r="NKC2" s="64"/>
      <c r="NKD2" s="64"/>
      <c r="NKE2" s="64"/>
      <c r="NKF2" s="64"/>
      <c r="NKG2" s="64"/>
      <c r="NKH2" s="64"/>
      <c r="NKI2" s="64"/>
      <c r="NKJ2" s="64"/>
      <c r="NKK2" s="64"/>
      <c r="NKL2" s="64"/>
      <c r="NKM2" s="64"/>
      <c r="NKN2" s="64"/>
      <c r="NKO2" s="64"/>
      <c r="NKP2" s="64"/>
      <c r="NKQ2" s="64"/>
      <c r="NKR2" s="64"/>
      <c r="NKS2" s="64"/>
      <c r="NKT2" s="64"/>
      <c r="NKU2" s="64"/>
      <c r="NKV2" s="64"/>
      <c r="NKW2" s="64"/>
      <c r="NKX2" s="64"/>
      <c r="NKY2" s="64"/>
      <c r="NKZ2" s="64"/>
      <c r="NLA2" s="64"/>
      <c r="NLB2" s="64"/>
      <c r="NLC2" s="64"/>
      <c r="NLD2" s="64"/>
      <c r="NLE2" s="64"/>
      <c r="NLF2" s="64"/>
      <c r="NLG2" s="64"/>
      <c r="NLH2" s="64"/>
      <c r="NLI2" s="64"/>
      <c r="NLJ2" s="64"/>
      <c r="NLK2" s="64"/>
      <c r="NLL2" s="64"/>
      <c r="NLM2" s="64"/>
      <c r="NLN2" s="64"/>
      <c r="NLO2" s="64"/>
      <c r="NLP2" s="64"/>
      <c r="NLQ2" s="64"/>
      <c r="NLR2" s="64"/>
      <c r="NLS2" s="64"/>
      <c r="NLT2" s="64"/>
      <c r="NLU2" s="64"/>
      <c r="NLV2" s="64"/>
      <c r="NLW2" s="64"/>
      <c r="NLX2" s="64"/>
      <c r="NLY2" s="64"/>
      <c r="NLZ2" s="64"/>
      <c r="NMA2" s="64"/>
      <c r="NMB2" s="64"/>
      <c r="NMC2" s="64"/>
      <c r="NMD2" s="64"/>
      <c r="NME2" s="64"/>
      <c r="NMF2" s="64"/>
      <c r="NMG2" s="64"/>
      <c r="NMH2" s="64"/>
      <c r="NMI2" s="64"/>
      <c r="NMJ2" s="64"/>
      <c r="NMK2" s="64"/>
      <c r="NML2" s="64"/>
      <c r="NMM2" s="64"/>
      <c r="NMN2" s="64"/>
      <c r="NMO2" s="64"/>
      <c r="NMP2" s="64"/>
      <c r="NMQ2" s="64"/>
      <c r="NMR2" s="64"/>
      <c r="NMS2" s="64"/>
      <c r="NMT2" s="64"/>
      <c r="NMU2" s="64"/>
      <c r="NMV2" s="64"/>
      <c r="NMW2" s="64"/>
      <c r="NMX2" s="64"/>
      <c r="NMY2" s="64"/>
      <c r="NMZ2" s="64"/>
      <c r="NNA2" s="64"/>
      <c r="NNB2" s="64"/>
      <c r="NNC2" s="64"/>
      <c r="NND2" s="64"/>
      <c r="NNE2" s="64"/>
      <c r="NNF2" s="64"/>
      <c r="NNG2" s="64"/>
      <c r="NNH2" s="64"/>
      <c r="NNI2" s="64"/>
      <c r="NNJ2" s="64"/>
      <c r="NNK2" s="64"/>
      <c r="NNL2" s="64"/>
      <c r="NNM2" s="64"/>
      <c r="NNN2" s="64"/>
      <c r="NNO2" s="64"/>
      <c r="NNP2" s="64"/>
      <c r="NNQ2" s="64"/>
      <c r="NNR2" s="64"/>
      <c r="NNS2" s="64"/>
      <c r="NNT2" s="64"/>
      <c r="NNU2" s="64"/>
      <c r="NNV2" s="64"/>
      <c r="NNW2" s="64"/>
      <c r="NNX2" s="64"/>
      <c r="NNY2" s="64"/>
      <c r="NNZ2" s="64"/>
      <c r="NOA2" s="64"/>
      <c r="NOB2" s="64"/>
      <c r="NOC2" s="64"/>
      <c r="NOD2" s="64"/>
      <c r="NOE2" s="64"/>
      <c r="NOF2" s="64"/>
      <c r="NOG2" s="64"/>
      <c r="NOH2" s="64"/>
      <c r="NOI2" s="64"/>
      <c r="NOJ2" s="64"/>
      <c r="NOK2" s="64"/>
      <c r="NOL2" s="64"/>
      <c r="NOM2" s="64"/>
      <c r="NON2" s="64"/>
      <c r="NOO2" s="64"/>
      <c r="NOP2" s="64"/>
      <c r="NOQ2" s="64"/>
      <c r="NOR2" s="64"/>
      <c r="NOS2" s="64"/>
      <c r="NOT2" s="64"/>
      <c r="NOU2" s="64"/>
      <c r="NOV2" s="64"/>
      <c r="NOW2" s="64"/>
      <c r="NOX2" s="64"/>
      <c r="NOY2" s="64"/>
      <c r="NOZ2" s="64"/>
      <c r="NPA2" s="64"/>
      <c r="NPB2" s="64"/>
      <c r="NPC2" s="64"/>
      <c r="NPD2" s="64"/>
      <c r="NPE2" s="64"/>
      <c r="NPF2" s="64"/>
      <c r="NPG2" s="64"/>
      <c r="NPH2" s="64"/>
      <c r="NPI2" s="64"/>
      <c r="NPJ2" s="64"/>
      <c r="NPK2" s="64"/>
      <c r="NPL2" s="64"/>
      <c r="NPM2" s="64"/>
      <c r="NPN2" s="64"/>
      <c r="NPO2" s="64"/>
      <c r="NPP2" s="64"/>
      <c r="NPQ2" s="64"/>
      <c r="NPR2" s="64"/>
      <c r="NPS2" s="64"/>
      <c r="NPT2" s="64"/>
      <c r="NPU2" s="64"/>
      <c r="NPV2" s="64"/>
      <c r="NPW2" s="64"/>
      <c r="NPX2" s="64"/>
      <c r="NPY2" s="64"/>
      <c r="NPZ2" s="64"/>
      <c r="NQA2" s="64"/>
      <c r="NQB2" s="64"/>
      <c r="NQC2" s="64"/>
      <c r="NQD2" s="64"/>
      <c r="NQE2" s="64"/>
      <c r="NQF2" s="64"/>
      <c r="NQG2" s="64"/>
      <c r="NQH2" s="64"/>
      <c r="NQI2" s="64"/>
      <c r="NQJ2" s="64"/>
      <c r="NQK2" s="64"/>
      <c r="NQL2" s="64"/>
      <c r="NQM2" s="64"/>
      <c r="NQN2" s="64"/>
      <c r="NQO2" s="64"/>
      <c r="NQP2" s="64"/>
      <c r="NQQ2" s="64"/>
      <c r="NQR2" s="64"/>
      <c r="NQS2" s="64"/>
      <c r="NQT2" s="64"/>
      <c r="NQU2" s="64"/>
      <c r="NQV2" s="64"/>
      <c r="NQW2" s="64"/>
      <c r="NQX2" s="64"/>
      <c r="NQY2" s="64"/>
      <c r="NQZ2" s="64"/>
      <c r="NRA2" s="64"/>
      <c r="NRB2" s="64"/>
      <c r="NRC2" s="64"/>
      <c r="NRD2" s="64"/>
      <c r="NRE2" s="64"/>
      <c r="NRF2" s="64"/>
      <c r="NRG2" s="64"/>
      <c r="NRH2" s="64"/>
      <c r="NRI2" s="64"/>
      <c r="NRJ2" s="64"/>
      <c r="NRK2" s="64"/>
      <c r="NRL2" s="64"/>
      <c r="NRM2" s="64"/>
      <c r="NRN2" s="64"/>
      <c r="NRO2" s="64"/>
      <c r="NRP2" s="64"/>
      <c r="NRQ2" s="64"/>
      <c r="NRR2" s="64"/>
      <c r="NRS2" s="64"/>
      <c r="NRT2" s="64"/>
      <c r="NRU2" s="64"/>
      <c r="NRV2" s="64"/>
      <c r="NRW2" s="64"/>
      <c r="NRX2" s="64"/>
      <c r="NRY2" s="64"/>
      <c r="NRZ2" s="64"/>
      <c r="NSA2" s="64"/>
      <c r="NSB2" s="64"/>
      <c r="NSC2" s="64"/>
      <c r="NSD2" s="64"/>
      <c r="NSE2" s="64"/>
      <c r="NSF2" s="64"/>
      <c r="NSG2" s="64"/>
      <c r="NSH2" s="64"/>
      <c r="NSI2" s="64"/>
      <c r="NSJ2" s="64"/>
      <c r="NSK2" s="64"/>
      <c r="NSL2" s="64"/>
      <c r="NSM2" s="64"/>
      <c r="NSN2" s="64"/>
      <c r="NSO2" s="64"/>
      <c r="NSP2" s="64"/>
      <c r="NSQ2" s="64"/>
      <c r="NSR2" s="64"/>
      <c r="NSS2" s="64"/>
      <c r="NST2" s="64"/>
      <c r="NSU2" s="64"/>
      <c r="NSV2" s="64"/>
      <c r="NSW2" s="64"/>
      <c r="NSX2" s="64"/>
      <c r="NSY2" s="64"/>
      <c r="NSZ2" s="64"/>
      <c r="NTA2" s="64"/>
      <c r="NTB2" s="64"/>
      <c r="NTC2" s="64"/>
      <c r="NTD2" s="64"/>
      <c r="NTE2" s="64"/>
      <c r="NTF2" s="64"/>
      <c r="NTG2" s="64"/>
      <c r="NTH2" s="64"/>
      <c r="NTI2" s="64"/>
      <c r="NTJ2" s="64"/>
      <c r="NTK2" s="64"/>
      <c r="NTL2" s="64"/>
      <c r="NTM2" s="64"/>
      <c r="NTN2" s="64"/>
      <c r="NTO2" s="64"/>
      <c r="NTP2" s="64"/>
      <c r="NTQ2" s="64"/>
      <c r="NTR2" s="64"/>
      <c r="NTS2" s="64"/>
      <c r="NTT2" s="64"/>
      <c r="NTU2" s="64"/>
      <c r="NTV2" s="64"/>
      <c r="NTW2" s="64"/>
      <c r="NTX2" s="64"/>
      <c r="NTY2" s="64"/>
      <c r="NTZ2" s="64"/>
      <c r="NUA2" s="64"/>
      <c r="NUB2" s="64"/>
      <c r="NUC2" s="64"/>
      <c r="NUD2" s="64"/>
      <c r="NUE2" s="64"/>
      <c r="NUF2" s="64"/>
      <c r="NUG2" s="64"/>
      <c r="NUH2" s="64"/>
      <c r="NUI2" s="64"/>
      <c r="NUJ2" s="64"/>
      <c r="NUK2" s="64"/>
      <c r="NUL2" s="64"/>
      <c r="NUM2" s="64"/>
      <c r="NUN2" s="64"/>
      <c r="NUO2" s="64"/>
      <c r="NUP2" s="64"/>
      <c r="NUQ2" s="64"/>
      <c r="NUR2" s="64"/>
      <c r="NUS2" s="64"/>
      <c r="NUT2" s="64"/>
      <c r="NUU2" s="64"/>
      <c r="NUV2" s="64"/>
      <c r="NUW2" s="64"/>
      <c r="NUX2" s="64"/>
      <c r="NUY2" s="64"/>
      <c r="NUZ2" s="64"/>
      <c r="NVA2" s="64"/>
      <c r="NVB2" s="64"/>
      <c r="NVC2" s="64"/>
      <c r="NVD2" s="64"/>
      <c r="NVE2" s="64"/>
      <c r="NVF2" s="64"/>
      <c r="NVG2" s="64"/>
      <c r="NVH2" s="64"/>
      <c r="NVI2" s="64"/>
      <c r="NVJ2" s="64"/>
      <c r="NVK2" s="64"/>
      <c r="NVL2" s="64"/>
      <c r="NVM2" s="64"/>
      <c r="NVN2" s="64"/>
      <c r="NVO2" s="64"/>
      <c r="NVP2" s="64"/>
      <c r="NVQ2" s="64"/>
      <c r="NVR2" s="64"/>
      <c r="NVS2" s="64"/>
      <c r="NVT2" s="64"/>
      <c r="NVU2" s="64"/>
      <c r="NVV2" s="64"/>
      <c r="NVW2" s="64"/>
      <c r="NVX2" s="64"/>
      <c r="NVY2" s="64"/>
      <c r="NVZ2" s="64"/>
      <c r="NWA2" s="64"/>
      <c r="NWB2" s="64"/>
      <c r="NWC2" s="64"/>
      <c r="NWD2" s="64"/>
      <c r="NWE2" s="64"/>
      <c r="NWF2" s="64"/>
      <c r="NWG2" s="64"/>
      <c r="NWH2" s="64"/>
      <c r="NWI2" s="64"/>
      <c r="NWJ2" s="64"/>
      <c r="NWK2" s="64"/>
      <c r="NWL2" s="64"/>
      <c r="NWM2" s="64"/>
      <c r="NWN2" s="64"/>
      <c r="NWO2" s="64"/>
      <c r="NWP2" s="64"/>
      <c r="NWQ2" s="64"/>
      <c r="NWR2" s="64"/>
      <c r="NWS2" s="64"/>
      <c r="NWT2" s="64"/>
      <c r="NWU2" s="64"/>
      <c r="NWV2" s="64"/>
      <c r="NWW2" s="64"/>
      <c r="NWX2" s="64"/>
      <c r="NWY2" s="64"/>
      <c r="NWZ2" s="64"/>
      <c r="NXA2" s="64"/>
      <c r="NXB2" s="64"/>
      <c r="NXC2" s="64"/>
      <c r="NXD2" s="64"/>
      <c r="NXE2" s="64"/>
      <c r="NXF2" s="64"/>
      <c r="NXG2" s="64"/>
      <c r="NXH2" s="64"/>
      <c r="NXI2" s="64"/>
      <c r="NXJ2" s="64"/>
      <c r="NXK2" s="64"/>
      <c r="NXL2" s="64"/>
      <c r="NXM2" s="64"/>
      <c r="NXN2" s="64"/>
      <c r="NXO2" s="64"/>
      <c r="NXP2" s="64"/>
      <c r="NXQ2" s="64"/>
      <c r="NXR2" s="64"/>
      <c r="NXS2" s="64"/>
      <c r="NXT2" s="64"/>
      <c r="NXU2" s="64"/>
      <c r="NXV2" s="64"/>
      <c r="NXW2" s="64"/>
      <c r="NXX2" s="64"/>
      <c r="NXY2" s="64"/>
      <c r="NXZ2" s="64"/>
      <c r="NYA2" s="64"/>
      <c r="NYB2" s="64"/>
      <c r="NYC2" s="64"/>
      <c r="NYD2" s="64"/>
      <c r="NYE2" s="64"/>
      <c r="NYF2" s="64"/>
      <c r="NYG2" s="64"/>
      <c r="NYH2" s="64"/>
      <c r="NYI2" s="64"/>
      <c r="NYJ2" s="64"/>
      <c r="NYK2" s="64"/>
      <c r="NYL2" s="64"/>
      <c r="NYM2" s="64"/>
      <c r="NYN2" s="64"/>
      <c r="NYO2" s="64"/>
      <c r="NYP2" s="64"/>
      <c r="NYQ2" s="64"/>
      <c r="NYR2" s="64"/>
      <c r="NYS2" s="64"/>
      <c r="NYT2" s="64"/>
      <c r="NYU2" s="64"/>
      <c r="NYV2" s="64"/>
      <c r="NYW2" s="64"/>
      <c r="NYX2" s="64"/>
      <c r="NYY2" s="64"/>
      <c r="NYZ2" s="64"/>
      <c r="NZA2" s="64"/>
      <c r="NZB2" s="64"/>
      <c r="NZC2" s="64"/>
      <c r="NZD2" s="64"/>
      <c r="NZE2" s="64"/>
      <c r="NZF2" s="64"/>
      <c r="NZG2" s="64"/>
      <c r="NZH2" s="64"/>
      <c r="NZI2" s="64"/>
      <c r="NZJ2" s="64"/>
      <c r="NZK2" s="64"/>
      <c r="NZL2" s="64"/>
      <c r="NZM2" s="64"/>
      <c r="NZN2" s="64"/>
      <c r="NZO2" s="64"/>
      <c r="NZP2" s="64"/>
      <c r="NZQ2" s="64"/>
      <c r="NZR2" s="64"/>
      <c r="NZS2" s="64"/>
      <c r="NZT2" s="64"/>
      <c r="NZU2" s="64"/>
      <c r="NZV2" s="64"/>
      <c r="NZW2" s="64"/>
      <c r="NZX2" s="64"/>
      <c r="NZY2" s="64"/>
      <c r="NZZ2" s="64"/>
      <c r="OAA2" s="64"/>
      <c r="OAB2" s="64"/>
      <c r="OAC2" s="64"/>
      <c r="OAD2" s="64"/>
      <c r="OAE2" s="64"/>
      <c r="OAF2" s="64"/>
      <c r="OAG2" s="64"/>
      <c r="OAH2" s="64"/>
      <c r="OAI2" s="64"/>
      <c r="OAJ2" s="64"/>
      <c r="OAK2" s="64"/>
      <c r="OAL2" s="64"/>
      <c r="OAM2" s="64"/>
      <c r="OAN2" s="64"/>
      <c r="OAO2" s="64"/>
      <c r="OAP2" s="64"/>
      <c r="OAQ2" s="64"/>
      <c r="OAR2" s="64"/>
      <c r="OAS2" s="64"/>
      <c r="OAT2" s="64"/>
      <c r="OAU2" s="64"/>
      <c r="OAV2" s="64"/>
      <c r="OAW2" s="64"/>
      <c r="OAX2" s="64"/>
      <c r="OAY2" s="64"/>
      <c r="OAZ2" s="64"/>
      <c r="OBA2" s="64"/>
      <c r="OBB2" s="64"/>
      <c r="OBC2" s="64"/>
      <c r="OBD2" s="64"/>
      <c r="OBE2" s="64"/>
      <c r="OBF2" s="64"/>
      <c r="OBG2" s="64"/>
      <c r="OBH2" s="64"/>
      <c r="OBI2" s="64"/>
      <c r="OBJ2" s="64"/>
      <c r="OBK2" s="64"/>
      <c r="OBL2" s="64"/>
      <c r="OBM2" s="64"/>
      <c r="OBN2" s="64"/>
      <c r="OBO2" s="64"/>
      <c r="OBP2" s="64"/>
      <c r="OBQ2" s="64"/>
      <c r="OBR2" s="64"/>
      <c r="OBS2" s="64"/>
      <c r="OBT2" s="64"/>
      <c r="OBU2" s="64"/>
      <c r="OBV2" s="64"/>
      <c r="OBW2" s="64"/>
      <c r="OBX2" s="64"/>
      <c r="OBY2" s="64"/>
      <c r="OBZ2" s="64"/>
      <c r="OCA2" s="64"/>
      <c r="OCB2" s="64"/>
      <c r="OCC2" s="64"/>
      <c r="OCD2" s="64"/>
      <c r="OCE2" s="64"/>
      <c r="OCF2" s="64"/>
      <c r="OCG2" s="64"/>
      <c r="OCH2" s="64"/>
      <c r="OCI2" s="64"/>
      <c r="OCJ2" s="64"/>
      <c r="OCK2" s="64"/>
      <c r="OCL2" s="64"/>
      <c r="OCM2" s="64"/>
      <c r="OCN2" s="64"/>
      <c r="OCO2" s="64"/>
      <c r="OCP2" s="64"/>
      <c r="OCQ2" s="64"/>
      <c r="OCR2" s="64"/>
      <c r="OCS2" s="64"/>
      <c r="OCT2" s="64"/>
      <c r="OCU2" s="64"/>
      <c r="OCV2" s="64"/>
      <c r="OCW2" s="64"/>
      <c r="OCX2" s="64"/>
      <c r="OCY2" s="64"/>
      <c r="OCZ2" s="64"/>
      <c r="ODA2" s="64"/>
      <c r="ODB2" s="64"/>
      <c r="ODC2" s="64"/>
      <c r="ODD2" s="64"/>
      <c r="ODE2" s="64"/>
      <c r="ODF2" s="64"/>
      <c r="ODG2" s="64"/>
      <c r="ODH2" s="64"/>
      <c r="ODI2" s="64"/>
      <c r="ODJ2" s="64"/>
      <c r="ODK2" s="64"/>
      <c r="ODL2" s="64"/>
      <c r="ODM2" s="64"/>
      <c r="ODN2" s="64"/>
      <c r="ODO2" s="64"/>
      <c r="ODP2" s="64"/>
      <c r="ODQ2" s="64"/>
      <c r="ODR2" s="64"/>
      <c r="ODS2" s="64"/>
      <c r="ODT2" s="64"/>
      <c r="ODU2" s="64"/>
      <c r="ODV2" s="64"/>
      <c r="ODW2" s="64"/>
      <c r="ODX2" s="64"/>
      <c r="ODY2" s="64"/>
      <c r="ODZ2" s="64"/>
      <c r="OEA2" s="64"/>
      <c r="OEB2" s="64"/>
      <c r="OEC2" s="64"/>
      <c r="OED2" s="64"/>
      <c r="OEE2" s="64"/>
      <c r="OEF2" s="64"/>
      <c r="OEG2" s="64"/>
      <c r="OEH2" s="64"/>
      <c r="OEI2" s="64"/>
      <c r="OEJ2" s="64"/>
      <c r="OEK2" s="64"/>
      <c r="OEL2" s="64"/>
      <c r="OEM2" s="64"/>
      <c r="OEN2" s="64"/>
      <c r="OEO2" s="64"/>
      <c r="OEP2" s="64"/>
      <c r="OEQ2" s="64"/>
      <c r="OER2" s="64"/>
      <c r="OES2" s="64"/>
      <c r="OET2" s="64"/>
      <c r="OEU2" s="64"/>
      <c r="OEV2" s="64"/>
      <c r="OEW2" s="64"/>
      <c r="OEX2" s="64"/>
      <c r="OEY2" s="64"/>
      <c r="OEZ2" s="64"/>
      <c r="OFA2" s="64"/>
      <c r="OFB2" s="64"/>
      <c r="OFC2" s="64"/>
      <c r="OFD2" s="64"/>
      <c r="OFE2" s="64"/>
      <c r="OFF2" s="64"/>
      <c r="OFG2" s="64"/>
      <c r="OFH2" s="64"/>
      <c r="OFI2" s="64"/>
      <c r="OFJ2" s="64"/>
      <c r="OFK2" s="64"/>
      <c r="OFL2" s="64"/>
      <c r="OFM2" s="64"/>
      <c r="OFN2" s="64"/>
      <c r="OFO2" s="64"/>
      <c r="OFP2" s="64"/>
      <c r="OFQ2" s="64"/>
      <c r="OFR2" s="64"/>
      <c r="OFS2" s="64"/>
      <c r="OFT2" s="64"/>
      <c r="OFU2" s="64"/>
      <c r="OFV2" s="64"/>
      <c r="OFW2" s="64"/>
      <c r="OFX2" s="64"/>
      <c r="OFY2" s="64"/>
      <c r="OFZ2" s="64"/>
      <c r="OGA2" s="64"/>
      <c r="OGB2" s="64"/>
      <c r="OGC2" s="64"/>
      <c r="OGD2" s="64"/>
      <c r="OGE2" s="64"/>
      <c r="OGF2" s="64"/>
      <c r="OGG2" s="64"/>
      <c r="OGH2" s="64"/>
      <c r="OGI2" s="64"/>
      <c r="OGJ2" s="64"/>
      <c r="OGK2" s="64"/>
      <c r="OGL2" s="64"/>
      <c r="OGM2" s="64"/>
      <c r="OGN2" s="64"/>
      <c r="OGO2" s="64"/>
      <c r="OGP2" s="64"/>
      <c r="OGQ2" s="64"/>
      <c r="OGR2" s="64"/>
      <c r="OGS2" s="64"/>
      <c r="OGT2" s="64"/>
      <c r="OGU2" s="64"/>
      <c r="OGV2" s="64"/>
      <c r="OGW2" s="64"/>
      <c r="OGX2" s="64"/>
      <c r="OGY2" s="64"/>
      <c r="OGZ2" s="64"/>
      <c r="OHA2" s="64"/>
      <c r="OHB2" s="64"/>
      <c r="OHC2" s="64"/>
      <c r="OHD2" s="64"/>
      <c r="OHE2" s="64"/>
      <c r="OHF2" s="64"/>
      <c r="OHG2" s="64"/>
      <c r="OHH2" s="64"/>
      <c r="OHI2" s="64"/>
      <c r="OHJ2" s="64"/>
      <c r="OHK2" s="64"/>
      <c r="OHL2" s="64"/>
      <c r="OHM2" s="64"/>
      <c r="OHN2" s="64"/>
      <c r="OHO2" s="64"/>
      <c r="OHP2" s="64"/>
      <c r="OHQ2" s="64"/>
      <c r="OHR2" s="64"/>
      <c r="OHS2" s="64"/>
      <c r="OHT2" s="64"/>
      <c r="OHU2" s="64"/>
      <c r="OHV2" s="64"/>
      <c r="OHW2" s="64"/>
      <c r="OHX2" s="64"/>
      <c r="OHY2" s="64"/>
      <c r="OHZ2" s="64"/>
      <c r="OIA2" s="64"/>
      <c r="OIB2" s="64"/>
      <c r="OIC2" s="64"/>
      <c r="OID2" s="64"/>
      <c r="OIE2" s="64"/>
      <c r="OIF2" s="64"/>
      <c r="OIG2" s="64"/>
      <c r="OIH2" s="64"/>
      <c r="OII2" s="64"/>
      <c r="OIJ2" s="64"/>
      <c r="OIK2" s="64"/>
      <c r="OIL2" s="64"/>
      <c r="OIM2" s="64"/>
      <c r="OIN2" s="64"/>
      <c r="OIO2" s="64"/>
      <c r="OIP2" s="64"/>
      <c r="OIQ2" s="64"/>
      <c r="OIR2" s="64"/>
      <c r="OIS2" s="64"/>
      <c r="OIT2" s="64"/>
      <c r="OIU2" s="64"/>
      <c r="OIV2" s="64"/>
      <c r="OIW2" s="64"/>
      <c r="OIX2" s="64"/>
      <c r="OIY2" s="64"/>
      <c r="OIZ2" s="64"/>
      <c r="OJA2" s="64"/>
      <c r="OJB2" s="64"/>
      <c r="OJC2" s="64"/>
      <c r="OJD2" s="64"/>
      <c r="OJE2" s="64"/>
      <c r="OJF2" s="64"/>
      <c r="OJG2" s="64"/>
      <c r="OJH2" s="64"/>
      <c r="OJI2" s="64"/>
      <c r="OJJ2" s="64"/>
      <c r="OJK2" s="64"/>
      <c r="OJL2" s="64"/>
      <c r="OJM2" s="64"/>
      <c r="OJN2" s="64"/>
      <c r="OJO2" s="64"/>
      <c r="OJP2" s="64"/>
      <c r="OJQ2" s="64"/>
      <c r="OJR2" s="64"/>
      <c r="OJS2" s="64"/>
      <c r="OJT2" s="64"/>
      <c r="OJU2" s="64"/>
      <c r="OJV2" s="64"/>
      <c r="OJW2" s="64"/>
      <c r="OJX2" s="64"/>
      <c r="OJY2" s="64"/>
      <c r="OJZ2" s="64"/>
      <c r="OKA2" s="64"/>
      <c r="OKB2" s="64"/>
      <c r="OKC2" s="64"/>
      <c r="OKD2" s="64"/>
      <c r="OKE2" s="64"/>
      <c r="OKF2" s="64"/>
      <c r="OKG2" s="64"/>
      <c r="OKH2" s="64"/>
      <c r="OKI2" s="64"/>
      <c r="OKJ2" s="64"/>
      <c r="OKK2" s="64"/>
      <c r="OKL2" s="64"/>
      <c r="OKM2" s="64"/>
      <c r="OKN2" s="64"/>
      <c r="OKO2" s="64"/>
      <c r="OKP2" s="64"/>
      <c r="OKQ2" s="64"/>
      <c r="OKR2" s="64"/>
      <c r="OKS2" s="64"/>
      <c r="OKT2" s="64"/>
      <c r="OKU2" s="64"/>
      <c r="OKV2" s="64"/>
      <c r="OKW2" s="64"/>
      <c r="OKX2" s="64"/>
      <c r="OKY2" s="64"/>
      <c r="OKZ2" s="64"/>
      <c r="OLA2" s="64"/>
      <c r="OLB2" s="64"/>
      <c r="OLC2" s="64"/>
      <c r="OLD2" s="64"/>
      <c r="OLE2" s="64"/>
      <c r="OLF2" s="64"/>
      <c r="OLG2" s="64"/>
      <c r="OLH2" s="64"/>
      <c r="OLI2" s="64"/>
      <c r="OLJ2" s="64"/>
      <c r="OLK2" s="64"/>
      <c r="OLL2" s="64"/>
      <c r="OLM2" s="64"/>
      <c r="OLN2" s="64"/>
      <c r="OLO2" s="64"/>
      <c r="OLP2" s="64"/>
      <c r="OLQ2" s="64"/>
      <c r="OLR2" s="64"/>
      <c r="OLS2" s="64"/>
      <c r="OLT2" s="64"/>
      <c r="OLU2" s="64"/>
      <c r="OLV2" s="64"/>
      <c r="OLW2" s="64"/>
      <c r="OLX2" s="64"/>
      <c r="OLY2" s="64"/>
      <c r="OLZ2" s="64"/>
      <c r="OMA2" s="64"/>
      <c r="OMB2" s="64"/>
      <c r="OMC2" s="64"/>
      <c r="OMD2" s="64"/>
      <c r="OME2" s="64"/>
      <c r="OMF2" s="64"/>
      <c r="OMG2" s="64"/>
      <c r="OMH2" s="64"/>
      <c r="OMI2" s="64"/>
      <c r="OMJ2" s="64"/>
      <c r="OMK2" s="64"/>
      <c r="OML2" s="64"/>
      <c r="OMM2" s="64"/>
      <c r="OMN2" s="64"/>
      <c r="OMO2" s="64"/>
      <c r="OMP2" s="64"/>
      <c r="OMQ2" s="64"/>
      <c r="OMR2" s="64"/>
      <c r="OMS2" s="64"/>
      <c r="OMT2" s="64"/>
      <c r="OMU2" s="64"/>
      <c r="OMV2" s="64"/>
      <c r="OMW2" s="64"/>
      <c r="OMX2" s="64"/>
      <c r="OMY2" s="64"/>
      <c r="OMZ2" s="64"/>
      <c r="ONA2" s="64"/>
      <c r="ONB2" s="64"/>
      <c r="ONC2" s="64"/>
      <c r="OND2" s="64"/>
      <c r="ONE2" s="64"/>
      <c r="ONF2" s="64"/>
      <c r="ONG2" s="64"/>
      <c r="ONH2" s="64"/>
      <c r="ONI2" s="64"/>
      <c r="ONJ2" s="64"/>
      <c r="ONK2" s="64"/>
      <c r="ONL2" s="64"/>
      <c r="ONM2" s="64"/>
      <c r="ONN2" s="64"/>
      <c r="ONO2" s="64"/>
      <c r="ONP2" s="64"/>
      <c r="ONQ2" s="64"/>
      <c r="ONR2" s="64"/>
      <c r="ONS2" s="64"/>
      <c r="ONT2" s="64"/>
      <c r="ONU2" s="64"/>
      <c r="ONV2" s="64"/>
      <c r="ONW2" s="64"/>
      <c r="ONX2" s="64"/>
      <c r="ONY2" s="64"/>
      <c r="ONZ2" s="64"/>
      <c r="OOA2" s="64"/>
      <c r="OOB2" s="64"/>
      <c r="OOC2" s="64"/>
      <c r="OOD2" s="64"/>
      <c r="OOE2" s="64"/>
      <c r="OOF2" s="64"/>
      <c r="OOG2" s="64"/>
      <c r="OOH2" s="64"/>
      <c r="OOI2" s="64"/>
      <c r="OOJ2" s="64"/>
      <c r="OOK2" s="64"/>
      <c r="OOL2" s="64"/>
      <c r="OOM2" s="64"/>
      <c r="OON2" s="64"/>
      <c r="OOO2" s="64"/>
      <c r="OOP2" s="64"/>
      <c r="OOQ2" s="64"/>
      <c r="OOR2" s="64"/>
      <c r="OOS2" s="64"/>
      <c r="OOT2" s="64"/>
      <c r="OOU2" s="64"/>
      <c r="OOV2" s="64"/>
      <c r="OOW2" s="64"/>
      <c r="OOX2" s="64"/>
      <c r="OOY2" s="64"/>
      <c r="OOZ2" s="64"/>
      <c r="OPA2" s="64"/>
      <c r="OPB2" s="64"/>
      <c r="OPC2" s="64"/>
      <c r="OPD2" s="64"/>
      <c r="OPE2" s="64"/>
      <c r="OPF2" s="64"/>
      <c r="OPG2" s="64"/>
      <c r="OPH2" s="64"/>
      <c r="OPI2" s="64"/>
      <c r="OPJ2" s="64"/>
      <c r="OPK2" s="64"/>
      <c r="OPL2" s="64"/>
      <c r="OPM2" s="64"/>
      <c r="OPN2" s="64"/>
      <c r="OPO2" s="64"/>
      <c r="OPP2" s="64"/>
      <c r="OPQ2" s="64"/>
      <c r="OPR2" s="64"/>
      <c r="OPS2" s="64"/>
      <c r="OPT2" s="64"/>
      <c r="OPU2" s="64"/>
      <c r="OPV2" s="64"/>
      <c r="OPW2" s="64"/>
      <c r="OPX2" s="64"/>
      <c r="OPY2" s="64"/>
      <c r="OPZ2" s="64"/>
      <c r="OQA2" s="64"/>
      <c r="OQB2" s="64"/>
      <c r="OQC2" s="64"/>
      <c r="OQD2" s="64"/>
      <c r="OQE2" s="64"/>
      <c r="OQF2" s="64"/>
      <c r="OQG2" s="64"/>
      <c r="OQH2" s="64"/>
      <c r="OQI2" s="64"/>
      <c r="OQJ2" s="64"/>
      <c r="OQK2" s="64"/>
      <c r="OQL2" s="64"/>
      <c r="OQM2" s="64"/>
      <c r="OQN2" s="64"/>
      <c r="OQO2" s="64"/>
      <c r="OQP2" s="64"/>
      <c r="OQQ2" s="64"/>
      <c r="OQR2" s="64"/>
      <c r="OQS2" s="64"/>
      <c r="OQT2" s="64"/>
      <c r="OQU2" s="64"/>
      <c r="OQV2" s="64"/>
      <c r="OQW2" s="64"/>
      <c r="OQX2" s="64"/>
      <c r="OQY2" s="64"/>
      <c r="OQZ2" s="64"/>
      <c r="ORA2" s="64"/>
      <c r="ORB2" s="64"/>
      <c r="ORC2" s="64"/>
      <c r="ORD2" s="64"/>
      <c r="ORE2" s="64"/>
      <c r="ORF2" s="64"/>
      <c r="ORG2" s="64"/>
      <c r="ORH2" s="64"/>
      <c r="ORI2" s="64"/>
      <c r="ORJ2" s="64"/>
      <c r="ORK2" s="64"/>
      <c r="ORL2" s="64"/>
      <c r="ORM2" s="64"/>
      <c r="ORN2" s="64"/>
      <c r="ORO2" s="64"/>
      <c r="ORP2" s="64"/>
      <c r="ORQ2" s="64"/>
      <c r="ORR2" s="64"/>
      <c r="ORS2" s="64"/>
      <c r="ORT2" s="64"/>
      <c r="ORU2" s="64"/>
      <c r="ORV2" s="64"/>
      <c r="ORW2" s="64"/>
      <c r="ORX2" s="64"/>
      <c r="ORY2" s="64"/>
      <c r="ORZ2" s="64"/>
      <c r="OSA2" s="64"/>
      <c r="OSB2" s="64"/>
      <c r="OSC2" s="64"/>
      <c r="OSD2" s="64"/>
      <c r="OSE2" s="64"/>
      <c r="OSF2" s="64"/>
      <c r="OSG2" s="64"/>
      <c r="OSH2" s="64"/>
      <c r="OSI2" s="64"/>
      <c r="OSJ2" s="64"/>
      <c r="OSK2" s="64"/>
      <c r="OSL2" s="64"/>
      <c r="OSM2" s="64"/>
      <c r="OSN2" s="64"/>
      <c r="OSO2" s="64"/>
      <c r="OSP2" s="64"/>
      <c r="OSQ2" s="64"/>
      <c r="OSR2" s="64"/>
      <c r="OSS2" s="64"/>
      <c r="OST2" s="64"/>
      <c r="OSU2" s="64"/>
      <c r="OSV2" s="64"/>
      <c r="OSW2" s="64"/>
      <c r="OSX2" s="64"/>
      <c r="OSY2" s="64"/>
      <c r="OSZ2" s="64"/>
      <c r="OTA2" s="64"/>
      <c r="OTB2" s="64"/>
      <c r="OTC2" s="64"/>
      <c r="OTD2" s="64"/>
      <c r="OTE2" s="64"/>
      <c r="OTF2" s="64"/>
      <c r="OTG2" s="64"/>
      <c r="OTH2" s="64"/>
      <c r="OTI2" s="64"/>
      <c r="OTJ2" s="64"/>
      <c r="OTK2" s="64"/>
      <c r="OTL2" s="64"/>
      <c r="OTM2" s="64"/>
      <c r="OTN2" s="64"/>
      <c r="OTO2" s="64"/>
      <c r="OTP2" s="64"/>
      <c r="OTQ2" s="64"/>
      <c r="OTR2" s="64"/>
      <c r="OTS2" s="64"/>
      <c r="OTT2" s="64"/>
      <c r="OTU2" s="64"/>
      <c r="OTV2" s="64"/>
      <c r="OTW2" s="64"/>
      <c r="OTX2" s="64"/>
      <c r="OTY2" s="64"/>
      <c r="OTZ2" s="64"/>
      <c r="OUA2" s="64"/>
      <c r="OUB2" s="64"/>
      <c r="OUC2" s="64"/>
      <c r="OUD2" s="64"/>
      <c r="OUE2" s="64"/>
      <c r="OUF2" s="64"/>
      <c r="OUG2" s="64"/>
      <c r="OUH2" s="64"/>
      <c r="OUI2" s="64"/>
      <c r="OUJ2" s="64"/>
      <c r="OUK2" s="64"/>
      <c r="OUL2" s="64"/>
      <c r="OUM2" s="64"/>
      <c r="OUN2" s="64"/>
      <c r="OUO2" s="64"/>
      <c r="OUP2" s="64"/>
      <c r="OUQ2" s="64"/>
      <c r="OUR2" s="64"/>
      <c r="OUS2" s="64"/>
      <c r="OUT2" s="64"/>
      <c r="OUU2" s="64"/>
      <c r="OUV2" s="64"/>
      <c r="OUW2" s="64"/>
      <c r="OUX2" s="64"/>
      <c r="OUY2" s="64"/>
      <c r="OUZ2" s="64"/>
      <c r="OVA2" s="64"/>
      <c r="OVB2" s="64"/>
      <c r="OVC2" s="64"/>
      <c r="OVD2" s="64"/>
      <c r="OVE2" s="64"/>
      <c r="OVF2" s="64"/>
      <c r="OVG2" s="64"/>
      <c r="OVH2" s="64"/>
      <c r="OVI2" s="64"/>
      <c r="OVJ2" s="64"/>
      <c r="OVK2" s="64"/>
      <c r="OVL2" s="64"/>
      <c r="OVM2" s="64"/>
      <c r="OVN2" s="64"/>
      <c r="OVO2" s="64"/>
      <c r="OVP2" s="64"/>
      <c r="OVQ2" s="64"/>
      <c r="OVR2" s="64"/>
      <c r="OVS2" s="64"/>
      <c r="OVT2" s="64"/>
      <c r="OVU2" s="64"/>
      <c r="OVV2" s="64"/>
      <c r="OVW2" s="64"/>
      <c r="OVX2" s="64"/>
      <c r="OVY2" s="64"/>
      <c r="OVZ2" s="64"/>
      <c r="OWA2" s="64"/>
      <c r="OWB2" s="64"/>
      <c r="OWC2" s="64"/>
      <c r="OWD2" s="64"/>
      <c r="OWE2" s="64"/>
      <c r="OWF2" s="64"/>
      <c r="OWG2" s="64"/>
      <c r="OWH2" s="64"/>
      <c r="OWI2" s="64"/>
      <c r="OWJ2" s="64"/>
      <c r="OWK2" s="64"/>
      <c r="OWL2" s="64"/>
      <c r="OWM2" s="64"/>
      <c r="OWN2" s="64"/>
      <c r="OWO2" s="64"/>
      <c r="OWP2" s="64"/>
      <c r="OWQ2" s="64"/>
      <c r="OWR2" s="64"/>
      <c r="OWS2" s="64"/>
      <c r="OWT2" s="64"/>
      <c r="OWU2" s="64"/>
      <c r="OWV2" s="64"/>
      <c r="OWW2" s="64"/>
      <c r="OWX2" s="64"/>
      <c r="OWY2" s="64"/>
      <c r="OWZ2" s="64"/>
      <c r="OXA2" s="64"/>
      <c r="OXB2" s="64"/>
      <c r="OXC2" s="64"/>
      <c r="OXD2" s="64"/>
      <c r="OXE2" s="64"/>
      <c r="OXF2" s="64"/>
      <c r="OXG2" s="64"/>
      <c r="OXH2" s="64"/>
      <c r="OXI2" s="64"/>
      <c r="OXJ2" s="64"/>
      <c r="OXK2" s="64"/>
      <c r="OXL2" s="64"/>
      <c r="OXM2" s="64"/>
      <c r="OXN2" s="64"/>
      <c r="OXO2" s="64"/>
      <c r="OXP2" s="64"/>
      <c r="OXQ2" s="64"/>
      <c r="OXR2" s="64"/>
      <c r="OXS2" s="64"/>
      <c r="OXT2" s="64"/>
      <c r="OXU2" s="64"/>
      <c r="OXV2" s="64"/>
      <c r="OXW2" s="64"/>
      <c r="OXX2" s="64"/>
      <c r="OXY2" s="64"/>
      <c r="OXZ2" s="64"/>
      <c r="OYA2" s="64"/>
      <c r="OYB2" s="64"/>
      <c r="OYC2" s="64"/>
      <c r="OYD2" s="64"/>
      <c r="OYE2" s="64"/>
      <c r="OYF2" s="64"/>
      <c r="OYG2" s="64"/>
      <c r="OYH2" s="64"/>
      <c r="OYI2" s="64"/>
      <c r="OYJ2" s="64"/>
      <c r="OYK2" s="64"/>
      <c r="OYL2" s="64"/>
      <c r="OYM2" s="64"/>
      <c r="OYN2" s="64"/>
      <c r="OYO2" s="64"/>
      <c r="OYP2" s="64"/>
      <c r="OYQ2" s="64"/>
      <c r="OYR2" s="64"/>
      <c r="OYS2" s="64"/>
      <c r="OYT2" s="64"/>
      <c r="OYU2" s="64"/>
      <c r="OYV2" s="64"/>
      <c r="OYW2" s="64"/>
      <c r="OYX2" s="64"/>
      <c r="OYY2" s="64"/>
      <c r="OYZ2" s="64"/>
      <c r="OZA2" s="64"/>
      <c r="OZB2" s="64"/>
      <c r="OZC2" s="64"/>
      <c r="OZD2" s="64"/>
      <c r="OZE2" s="64"/>
      <c r="OZF2" s="64"/>
      <c r="OZG2" s="64"/>
      <c r="OZH2" s="64"/>
      <c r="OZI2" s="64"/>
      <c r="OZJ2" s="64"/>
      <c r="OZK2" s="64"/>
      <c r="OZL2" s="64"/>
      <c r="OZM2" s="64"/>
      <c r="OZN2" s="64"/>
      <c r="OZO2" s="64"/>
      <c r="OZP2" s="64"/>
      <c r="OZQ2" s="64"/>
      <c r="OZR2" s="64"/>
      <c r="OZS2" s="64"/>
      <c r="OZT2" s="64"/>
      <c r="OZU2" s="64"/>
      <c r="OZV2" s="64"/>
      <c r="OZW2" s="64"/>
      <c r="OZX2" s="64"/>
      <c r="OZY2" s="64"/>
      <c r="OZZ2" s="64"/>
      <c r="PAA2" s="64"/>
      <c r="PAB2" s="64"/>
      <c r="PAC2" s="64"/>
      <c r="PAD2" s="64"/>
      <c r="PAE2" s="64"/>
      <c r="PAF2" s="64"/>
      <c r="PAG2" s="64"/>
      <c r="PAH2" s="64"/>
      <c r="PAI2" s="64"/>
      <c r="PAJ2" s="64"/>
      <c r="PAK2" s="64"/>
      <c r="PAL2" s="64"/>
      <c r="PAM2" s="64"/>
      <c r="PAN2" s="64"/>
      <c r="PAO2" s="64"/>
      <c r="PAP2" s="64"/>
      <c r="PAQ2" s="64"/>
      <c r="PAR2" s="64"/>
      <c r="PAS2" s="64"/>
      <c r="PAT2" s="64"/>
      <c r="PAU2" s="64"/>
      <c r="PAV2" s="64"/>
      <c r="PAW2" s="64"/>
      <c r="PAX2" s="64"/>
      <c r="PAY2" s="64"/>
      <c r="PAZ2" s="64"/>
      <c r="PBA2" s="64"/>
      <c r="PBB2" s="64"/>
      <c r="PBC2" s="64"/>
      <c r="PBD2" s="64"/>
      <c r="PBE2" s="64"/>
      <c r="PBF2" s="64"/>
      <c r="PBG2" s="64"/>
      <c r="PBH2" s="64"/>
      <c r="PBI2" s="64"/>
      <c r="PBJ2" s="64"/>
      <c r="PBK2" s="64"/>
      <c r="PBL2" s="64"/>
      <c r="PBM2" s="64"/>
      <c r="PBN2" s="64"/>
      <c r="PBO2" s="64"/>
      <c r="PBP2" s="64"/>
      <c r="PBQ2" s="64"/>
      <c r="PBR2" s="64"/>
      <c r="PBS2" s="64"/>
      <c r="PBT2" s="64"/>
      <c r="PBU2" s="64"/>
      <c r="PBV2" s="64"/>
      <c r="PBW2" s="64"/>
      <c r="PBX2" s="64"/>
      <c r="PBY2" s="64"/>
      <c r="PBZ2" s="64"/>
      <c r="PCA2" s="64"/>
      <c r="PCB2" s="64"/>
      <c r="PCC2" s="64"/>
      <c r="PCD2" s="64"/>
      <c r="PCE2" s="64"/>
      <c r="PCF2" s="64"/>
      <c r="PCG2" s="64"/>
      <c r="PCH2" s="64"/>
      <c r="PCI2" s="64"/>
      <c r="PCJ2" s="64"/>
      <c r="PCK2" s="64"/>
      <c r="PCL2" s="64"/>
      <c r="PCM2" s="64"/>
      <c r="PCN2" s="64"/>
      <c r="PCO2" s="64"/>
      <c r="PCP2" s="64"/>
      <c r="PCQ2" s="64"/>
      <c r="PCR2" s="64"/>
      <c r="PCS2" s="64"/>
      <c r="PCT2" s="64"/>
      <c r="PCU2" s="64"/>
      <c r="PCV2" s="64"/>
      <c r="PCW2" s="64"/>
      <c r="PCX2" s="64"/>
      <c r="PCY2" s="64"/>
      <c r="PCZ2" s="64"/>
      <c r="PDA2" s="64"/>
      <c r="PDB2" s="64"/>
      <c r="PDC2" s="64"/>
      <c r="PDD2" s="64"/>
      <c r="PDE2" s="64"/>
      <c r="PDF2" s="64"/>
      <c r="PDG2" s="64"/>
      <c r="PDH2" s="64"/>
      <c r="PDI2" s="64"/>
      <c r="PDJ2" s="64"/>
      <c r="PDK2" s="64"/>
      <c r="PDL2" s="64"/>
      <c r="PDM2" s="64"/>
      <c r="PDN2" s="64"/>
      <c r="PDO2" s="64"/>
      <c r="PDP2" s="64"/>
      <c r="PDQ2" s="64"/>
      <c r="PDR2" s="64"/>
      <c r="PDS2" s="64"/>
      <c r="PDT2" s="64"/>
      <c r="PDU2" s="64"/>
      <c r="PDV2" s="64"/>
      <c r="PDW2" s="64"/>
      <c r="PDX2" s="64"/>
      <c r="PDY2" s="64"/>
      <c r="PDZ2" s="64"/>
      <c r="PEA2" s="64"/>
      <c r="PEB2" s="64"/>
      <c r="PEC2" s="64"/>
      <c r="PED2" s="64"/>
      <c r="PEE2" s="64"/>
      <c r="PEF2" s="64"/>
      <c r="PEG2" s="64"/>
      <c r="PEH2" s="64"/>
      <c r="PEI2" s="64"/>
      <c r="PEJ2" s="64"/>
      <c r="PEK2" s="64"/>
      <c r="PEL2" s="64"/>
      <c r="PEM2" s="64"/>
      <c r="PEN2" s="64"/>
      <c r="PEO2" s="64"/>
      <c r="PEP2" s="64"/>
      <c r="PEQ2" s="64"/>
      <c r="PER2" s="64"/>
      <c r="PES2" s="64"/>
      <c r="PET2" s="64"/>
      <c r="PEU2" s="64"/>
      <c r="PEV2" s="64"/>
      <c r="PEW2" s="64"/>
      <c r="PEX2" s="64"/>
      <c r="PEY2" s="64"/>
      <c r="PEZ2" s="64"/>
      <c r="PFA2" s="64"/>
      <c r="PFB2" s="64"/>
      <c r="PFC2" s="64"/>
      <c r="PFD2" s="64"/>
      <c r="PFE2" s="64"/>
      <c r="PFF2" s="64"/>
      <c r="PFG2" s="64"/>
      <c r="PFH2" s="64"/>
      <c r="PFI2" s="64"/>
      <c r="PFJ2" s="64"/>
      <c r="PFK2" s="64"/>
      <c r="PFL2" s="64"/>
      <c r="PFM2" s="64"/>
      <c r="PFN2" s="64"/>
      <c r="PFO2" s="64"/>
      <c r="PFP2" s="64"/>
      <c r="PFQ2" s="64"/>
      <c r="PFR2" s="64"/>
      <c r="PFS2" s="64"/>
      <c r="PFT2" s="64"/>
      <c r="PFU2" s="64"/>
      <c r="PFV2" s="64"/>
      <c r="PFW2" s="64"/>
      <c r="PFX2" s="64"/>
      <c r="PFY2" s="64"/>
      <c r="PFZ2" s="64"/>
      <c r="PGA2" s="64"/>
      <c r="PGB2" s="64"/>
      <c r="PGC2" s="64"/>
      <c r="PGD2" s="64"/>
      <c r="PGE2" s="64"/>
      <c r="PGF2" s="64"/>
      <c r="PGG2" s="64"/>
      <c r="PGH2" s="64"/>
      <c r="PGI2" s="64"/>
      <c r="PGJ2" s="64"/>
      <c r="PGK2" s="64"/>
      <c r="PGL2" s="64"/>
      <c r="PGM2" s="64"/>
      <c r="PGN2" s="64"/>
      <c r="PGO2" s="64"/>
      <c r="PGP2" s="64"/>
      <c r="PGQ2" s="64"/>
      <c r="PGR2" s="64"/>
      <c r="PGS2" s="64"/>
      <c r="PGT2" s="64"/>
      <c r="PGU2" s="64"/>
      <c r="PGV2" s="64"/>
      <c r="PGW2" s="64"/>
      <c r="PGX2" s="64"/>
      <c r="PGY2" s="64"/>
      <c r="PGZ2" s="64"/>
      <c r="PHA2" s="64"/>
      <c r="PHB2" s="64"/>
      <c r="PHC2" s="64"/>
      <c r="PHD2" s="64"/>
      <c r="PHE2" s="64"/>
      <c r="PHF2" s="64"/>
      <c r="PHG2" s="64"/>
      <c r="PHH2" s="64"/>
      <c r="PHI2" s="64"/>
      <c r="PHJ2" s="64"/>
      <c r="PHK2" s="64"/>
      <c r="PHL2" s="64"/>
      <c r="PHM2" s="64"/>
      <c r="PHN2" s="64"/>
      <c r="PHO2" s="64"/>
      <c r="PHP2" s="64"/>
      <c r="PHQ2" s="64"/>
      <c r="PHR2" s="64"/>
      <c r="PHS2" s="64"/>
      <c r="PHT2" s="64"/>
      <c r="PHU2" s="64"/>
      <c r="PHV2" s="64"/>
      <c r="PHW2" s="64"/>
      <c r="PHX2" s="64"/>
      <c r="PHY2" s="64"/>
      <c r="PHZ2" s="64"/>
      <c r="PIA2" s="64"/>
      <c r="PIB2" s="64"/>
      <c r="PIC2" s="64"/>
      <c r="PID2" s="64"/>
      <c r="PIE2" s="64"/>
      <c r="PIF2" s="64"/>
      <c r="PIG2" s="64"/>
      <c r="PIH2" s="64"/>
      <c r="PII2" s="64"/>
      <c r="PIJ2" s="64"/>
      <c r="PIK2" s="64"/>
      <c r="PIL2" s="64"/>
      <c r="PIM2" s="64"/>
      <c r="PIN2" s="64"/>
      <c r="PIO2" s="64"/>
      <c r="PIP2" s="64"/>
      <c r="PIQ2" s="64"/>
      <c r="PIR2" s="64"/>
      <c r="PIS2" s="64"/>
      <c r="PIT2" s="64"/>
      <c r="PIU2" s="64"/>
      <c r="PIV2" s="64"/>
      <c r="PIW2" s="64"/>
      <c r="PIX2" s="64"/>
      <c r="PIY2" s="64"/>
      <c r="PIZ2" s="64"/>
      <c r="PJA2" s="64"/>
      <c r="PJB2" s="64"/>
      <c r="PJC2" s="64"/>
      <c r="PJD2" s="64"/>
      <c r="PJE2" s="64"/>
      <c r="PJF2" s="64"/>
      <c r="PJG2" s="64"/>
      <c r="PJH2" s="64"/>
      <c r="PJI2" s="64"/>
      <c r="PJJ2" s="64"/>
      <c r="PJK2" s="64"/>
      <c r="PJL2" s="64"/>
      <c r="PJM2" s="64"/>
      <c r="PJN2" s="64"/>
      <c r="PJO2" s="64"/>
      <c r="PJP2" s="64"/>
      <c r="PJQ2" s="64"/>
      <c r="PJR2" s="64"/>
      <c r="PJS2" s="64"/>
      <c r="PJT2" s="64"/>
      <c r="PJU2" s="64"/>
      <c r="PJV2" s="64"/>
      <c r="PJW2" s="64"/>
      <c r="PJX2" s="64"/>
      <c r="PJY2" s="64"/>
      <c r="PJZ2" s="64"/>
      <c r="PKA2" s="64"/>
      <c r="PKB2" s="64"/>
      <c r="PKC2" s="64"/>
      <c r="PKD2" s="64"/>
      <c r="PKE2" s="64"/>
      <c r="PKF2" s="64"/>
      <c r="PKG2" s="64"/>
      <c r="PKH2" s="64"/>
      <c r="PKI2" s="64"/>
      <c r="PKJ2" s="64"/>
      <c r="PKK2" s="64"/>
      <c r="PKL2" s="64"/>
      <c r="PKM2" s="64"/>
      <c r="PKN2" s="64"/>
      <c r="PKO2" s="64"/>
      <c r="PKP2" s="64"/>
      <c r="PKQ2" s="64"/>
      <c r="PKR2" s="64"/>
      <c r="PKS2" s="64"/>
      <c r="PKT2" s="64"/>
      <c r="PKU2" s="64"/>
      <c r="PKV2" s="64"/>
      <c r="PKW2" s="64"/>
      <c r="PKX2" s="64"/>
      <c r="PKY2" s="64"/>
      <c r="PKZ2" s="64"/>
      <c r="PLA2" s="64"/>
      <c r="PLB2" s="64"/>
      <c r="PLC2" s="64"/>
      <c r="PLD2" s="64"/>
      <c r="PLE2" s="64"/>
      <c r="PLF2" s="64"/>
      <c r="PLG2" s="64"/>
      <c r="PLH2" s="64"/>
      <c r="PLI2" s="64"/>
      <c r="PLJ2" s="64"/>
      <c r="PLK2" s="64"/>
      <c r="PLL2" s="64"/>
      <c r="PLM2" s="64"/>
      <c r="PLN2" s="64"/>
      <c r="PLO2" s="64"/>
      <c r="PLP2" s="64"/>
      <c r="PLQ2" s="64"/>
      <c r="PLR2" s="64"/>
      <c r="PLS2" s="64"/>
      <c r="PLT2" s="64"/>
      <c r="PLU2" s="64"/>
      <c r="PLV2" s="64"/>
      <c r="PLW2" s="64"/>
      <c r="PLX2" s="64"/>
      <c r="PLY2" s="64"/>
      <c r="PLZ2" s="64"/>
      <c r="PMA2" s="64"/>
      <c r="PMB2" s="64"/>
      <c r="PMC2" s="64"/>
      <c r="PMD2" s="64"/>
      <c r="PME2" s="64"/>
      <c r="PMF2" s="64"/>
      <c r="PMG2" s="64"/>
      <c r="PMH2" s="64"/>
      <c r="PMI2" s="64"/>
      <c r="PMJ2" s="64"/>
      <c r="PMK2" s="64"/>
      <c r="PML2" s="64"/>
      <c r="PMM2" s="64"/>
      <c r="PMN2" s="64"/>
      <c r="PMO2" s="64"/>
      <c r="PMP2" s="64"/>
      <c r="PMQ2" s="64"/>
      <c r="PMR2" s="64"/>
      <c r="PMS2" s="64"/>
      <c r="PMT2" s="64"/>
      <c r="PMU2" s="64"/>
      <c r="PMV2" s="64"/>
      <c r="PMW2" s="64"/>
      <c r="PMX2" s="64"/>
      <c r="PMY2" s="64"/>
      <c r="PMZ2" s="64"/>
      <c r="PNA2" s="64"/>
      <c r="PNB2" s="64"/>
      <c r="PNC2" s="64"/>
      <c r="PND2" s="64"/>
      <c r="PNE2" s="64"/>
      <c r="PNF2" s="64"/>
      <c r="PNG2" s="64"/>
      <c r="PNH2" s="64"/>
      <c r="PNI2" s="64"/>
      <c r="PNJ2" s="64"/>
      <c r="PNK2" s="64"/>
      <c r="PNL2" s="64"/>
      <c r="PNM2" s="64"/>
      <c r="PNN2" s="64"/>
      <c r="PNO2" s="64"/>
      <c r="PNP2" s="64"/>
      <c r="PNQ2" s="64"/>
      <c r="PNR2" s="64"/>
      <c r="PNS2" s="64"/>
      <c r="PNT2" s="64"/>
      <c r="PNU2" s="64"/>
      <c r="PNV2" s="64"/>
      <c r="PNW2" s="64"/>
      <c r="PNX2" s="64"/>
      <c r="PNY2" s="64"/>
      <c r="PNZ2" s="64"/>
      <c r="POA2" s="64"/>
      <c r="POB2" s="64"/>
      <c r="POC2" s="64"/>
      <c r="POD2" s="64"/>
      <c r="POE2" s="64"/>
      <c r="POF2" s="64"/>
      <c r="POG2" s="64"/>
      <c r="POH2" s="64"/>
      <c r="POI2" s="64"/>
      <c r="POJ2" s="64"/>
      <c r="POK2" s="64"/>
      <c r="POL2" s="64"/>
      <c r="POM2" s="64"/>
      <c r="PON2" s="64"/>
      <c r="POO2" s="64"/>
      <c r="POP2" s="64"/>
      <c r="POQ2" s="64"/>
      <c r="POR2" s="64"/>
      <c r="POS2" s="64"/>
      <c r="POT2" s="64"/>
      <c r="POU2" s="64"/>
      <c r="POV2" s="64"/>
      <c r="POW2" s="64"/>
      <c r="POX2" s="64"/>
      <c r="POY2" s="64"/>
      <c r="POZ2" s="64"/>
      <c r="PPA2" s="64"/>
      <c r="PPB2" s="64"/>
      <c r="PPC2" s="64"/>
      <c r="PPD2" s="64"/>
      <c r="PPE2" s="64"/>
      <c r="PPF2" s="64"/>
      <c r="PPG2" s="64"/>
      <c r="PPH2" s="64"/>
      <c r="PPI2" s="64"/>
      <c r="PPJ2" s="64"/>
      <c r="PPK2" s="64"/>
      <c r="PPL2" s="64"/>
      <c r="PPM2" s="64"/>
      <c r="PPN2" s="64"/>
      <c r="PPO2" s="64"/>
      <c r="PPP2" s="64"/>
      <c r="PPQ2" s="64"/>
      <c r="PPR2" s="64"/>
      <c r="PPS2" s="64"/>
      <c r="PPT2" s="64"/>
      <c r="PPU2" s="64"/>
      <c r="PPV2" s="64"/>
      <c r="PPW2" s="64"/>
      <c r="PPX2" s="64"/>
      <c r="PPY2" s="64"/>
      <c r="PPZ2" s="64"/>
      <c r="PQA2" s="64"/>
      <c r="PQB2" s="64"/>
      <c r="PQC2" s="64"/>
      <c r="PQD2" s="64"/>
      <c r="PQE2" s="64"/>
      <c r="PQF2" s="64"/>
      <c r="PQG2" s="64"/>
      <c r="PQH2" s="64"/>
      <c r="PQI2" s="64"/>
      <c r="PQJ2" s="64"/>
      <c r="PQK2" s="64"/>
      <c r="PQL2" s="64"/>
      <c r="PQM2" s="64"/>
      <c r="PQN2" s="64"/>
      <c r="PQO2" s="64"/>
      <c r="PQP2" s="64"/>
      <c r="PQQ2" s="64"/>
      <c r="PQR2" s="64"/>
      <c r="PQS2" s="64"/>
      <c r="PQT2" s="64"/>
      <c r="PQU2" s="64"/>
      <c r="PQV2" s="64"/>
      <c r="PQW2" s="64"/>
      <c r="PQX2" s="64"/>
      <c r="PQY2" s="64"/>
      <c r="PQZ2" s="64"/>
      <c r="PRA2" s="64"/>
      <c r="PRB2" s="64"/>
      <c r="PRC2" s="64"/>
      <c r="PRD2" s="64"/>
      <c r="PRE2" s="64"/>
      <c r="PRF2" s="64"/>
      <c r="PRG2" s="64"/>
      <c r="PRH2" s="64"/>
      <c r="PRI2" s="64"/>
      <c r="PRJ2" s="64"/>
      <c r="PRK2" s="64"/>
      <c r="PRL2" s="64"/>
      <c r="PRM2" s="64"/>
      <c r="PRN2" s="64"/>
      <c r="PRO2" s="64"/>
      <c r="PRP2" s="64"/>
      <c r="PRQ2" s="64"/>
      <c r="PRR2" s="64"/>
      <c r="PRS2" s="64"/>
      <c r="PRT2" s="64"/>
      <c r="PRU2" s="64"/>
      <c r="PRV2" s="64"/>
      <c r="PRW2" s="64"/>
      <c r="PRX2" s="64"/>
      <c r="PRY2" s="64"/>
      <c r="PRZ2" s="64"/>
      <c r="PSA2" s="64"/>
      <c r="PSB2" s="64"/>
      <c r="PSC2" s="64"/>
      <c r="PSD2" s="64"/>
      <c r="PSE2" s="64"/>
      <c r="PSF2" s="64"/>
      <c r="PSG2" s="64"/>
      <c r="PSH2" s="64"/>
      <c r="PSI2" s="64"/>
      <c r="PSJ2" s="64"/>
      <c r="PSK2" s="64"/>
      <c r="PSL2" s="64"/>
      <c r="PSM2" s="64"/>
      <c r="PSN2" s="64"/>
      <c r="PSO2" s="64"/>
      <c r="PSP2" s="64"/>
      <c r="PSQ2" s="64"/>
      <c r="PSR2" s="64"/>
      <c r="PSS2" s="64"/>
      <c r="PST2" s="64"/>
      <c r="PSU2" s="64"/>
      <c r="PSV2" s="64"/>
      <c r="PSW2" s="64"/>
      <c r="PSX2" s="64"/>
      <c r="PSY2" s="64"/>
      <c r="PSZ2" s="64"/>
      <c r="PTA2" s="64"/>
      <c r="PTB2" s="64"/>
      <c r="PTC2" s="64"/>
      <c r="PTD2" s="64"/>
      <c r="PTE2" s="64"/>
      <c r="PTF2" s="64"/>
      <c r="PTG2" s="64"/>
      <c r="PTH2" s="64"/>
      <c r="PTI2" s="64"/>
      <c r="PTJ2" s="64"/>
      <c r="PTK2" s="64"/>
      <c r="PTL2" s="64"/>
      <c r="PTM2" s="64"/>
      <c r="PTN2" s="64"/>
      <c r="PTO2" s="64"/>
      <c r="PTP2" s="64"/>
      <c r="PTQ2" s="64"/>
      <c r="PTR2" s="64"/>
      <c r="PTS2" s="64"/>
      <c r="PTT2" s="64"/>
      <c r="PTU2" s="64"/>
      <c r="PTV2" s="64"/>
      <c r="PTW2" s="64"/>
      <c r="PTX2" s="64"/>
      <c r="PTY2" s="64"/>
      <c r="PTZ2" s="64"/>
      <c r="PUA2" s="64"/>
      <c r="PUB2" s="64"/>
      <c r="PUC2" s="64"/>
      <c r="PUD2" s="64"/>
      <c r="PUE2" s="64"/>
      <c r="PUF2" s="64"/>
      <c r="PUG2" s="64"/>
      <c r="PUH2" s="64"/>
      <c r="PUI2" s="64"/>
      <c r="PUJ2" s="64"/>
      <c r="PUK2" s="64"/>
      <c r="PUL2" s="64"/>
      <c r="PUM2" s="64"/>
      <c r="PUN2" s="64"/>
      <c r="PUO2" s="64"/>
      <c r="PUP2" s="64"/>
      <c r="PUQ2" s="64"/>
      <c r="PUR2" s="64"/>
      <c r="PUS2" s="64"/>
      <c r="PUT2" s="64"/>
      <c r="PUU2" s="64"/>
      <c r="PUV2" s="64"/>
      <c r="PUW2" s="64"/>
      <c r="PUX2" s="64"/>
      <c r="PUY2" s="64"/>
      <c r="PUZ2" s="64"/>
      <c r="PVA2" s="64"/>
      <c r="PVB2" s="64"/>
      <c r="PVC2" s="64"/>
      <c r="PVD2" s="64"/>
      <c r="PVE2" s="64"/>
      <c r="PVF2" s="64"/>
      <c r="PVG2" s="64"/>
      <c r="PVH2" s="64"/>
      <c r="PVI2" s="64"/>
      <c r="PVJ2" s="64"/>
      <c r="PVK2" s="64"/>
      <c r="PVL2" s="64"/>
      <c r="PVM2" s="64"/>
      <c r="PVN2" s="64"/>
      <c r="PVO2" s="64"/>
      <c r="PVP2" s="64"/>
      <c r="PVQ2" s="64"/>
      <c r="PVR2" s="64"/>
      <c r="PVS2" s="64"/>
      <c r="PVT2" s="64"/>
      <c r="PVU2" s="64"/>
      <c r="PVV2" s="64"/>
      <c r="PVW2" s="64"/>
      <c r="PVX2" s="64"/>
      <c r="PVY2" s="64"/>
      <c r="PVZ2" s="64"/>
      <c r="PWA2" s="64"/>
      <c r="PWB2" s="64"/>
      <c r="PWC2" s="64"/>
      <c r="PWD2" s="64"/>
      <c r="PWE2" s="64"/>
      <c r="PWF2" s="64"/>
      <c r="PWG2" s="64"/>
      <c r="PWH2" s="64"/>
      <c r="PWI2" s="64"/>
      <c r="PWJ2" s="64"/>
      <c r="PWK2" s="64"/>
      <c r="PWL2" s="64"/>
      <c r="PWM2" s="64"/>
      <c r="PWN2" s="64"/>
      <c r="PWO2" s="64"/>
      <c r="PWP2" s="64"/>
      <c r="PWQ2" s="64"/>
      <c r="PWR2" s="64"/>
      <c r="PWS2" s="64"/>
      <c r="PWT2" s="64"/>
      <c r="PWU2" s="64"/>
      <c r="PWV2" s="64"/>
      <c r="PWW2" s="64"/>
      <c r="PWX2" s="64"/>
      <c r="PWY2" s="64"/>
      <c r="PWZ2" s="64"/>
      <c r="PXA2" s="64"/>
      <c r="PXB2" s="64"/>
      <c r="PXC2" s="64"/>
      <c r="PXD2" s="64"/>
      <c r="PXE2" s="64"/>
      <c r="PXF2" s="64"/>
      <c r="PXG2" s="64"/>
      <c r="PXH2" s="64"/>
      <c r="PXI2" s="64"/>
      <c r="PXJ2" s="64"/>
      <c r="PXK2" s="64"/>
      <c r="PXL2" s="64"/>
      <c r="PXM2" s="64"/>
      <c r="PXN2" s="64"/>
      <c r="PXO2" s="64"/>
      <c r="PXP2" s="64"/>
      <c r="PXQ2" s="64"/>
      <c r="PXR2" s="64"/>
      <c r="PXS2" s="64"/>
      <c r="PXT2" s="64"/>
      <c r="PXU2" s="64"/>
      <c r="PXV2" s="64"/>
      <c r="PXW2" s="64"/>
      <c r="PXX2" s="64"/>
      <c r="PXY2" s="64"/>
      <c r="PXZ2" s="64"/>
      <c r="PYA2" s="64"/>
      <c r="PYB2" s="64"/>
      <c r="PYC2" s="64"/>
      <c r="PYD2" s="64"/>
      <c r="PYE2" s="64"/>
      <c r="PYF2" s="64"/>
      <c r="PYG2" s="64"/>
      <c r="PYH2" s="64"/>
      <c r="PYI2" s="64"/>
      <c r="PYJ2" s="64"/>
      <c r="PYK2" s="64"/>
      <c r="PYL2" s="64"/>
      <c r="PYM2" s="64"/>
      <c r="PYN2" s="64"/>
      <c r="PYO2" s="64"/>
      <c r="PYP2" s="64"/>
      <c r="PYQ2" s="64"/>
      <c r="PYR2" s="64"/>
      <c r="PYS2" s="64"/>
      <c r="PYT2" s="64"/>
      <c r="PYU2" s="64"/>
      <c r="PYV2" s="64"/>
      <c r="PYW2" s="64"/>
      <c r="PYX2" s="64"/>
      <c r="PYY2" s="64"/>
      <c r="PYZ2" s="64"/>
      <c r="PZA2" s="64"/>
      <c r="PZB2" s="64"/>
      <c r="PZC2" s="64"/>
      <c r="PZD2" s="64"/>
      <c r="PZE2" s="64"/>
      <c r="PZF2" s="64"/>
      <c r="PZG2" s="64"/>
      <c r="PZH2" s="64"/>
      <c r="PZI2" s="64"/>
      <c r="PZJ2" s="64"/>
      <c r="PZK2" s="64"/>
      <c r="PZL2" s="64"/>
      <c r="PZM2" s="64"/>
      <c r="PZN2" s="64"/>
      <c r="PZO2" s="64"/>
      <c r="PZP2" s="64"/>
      <c r="PZQ2" s="64"/>
      <c r="PZR2" s="64"/>
      <c r="PZS2" s="64"/>
      <c r="PZT2" s="64"/>
      <c r="PZU2" s="64"/>
      <c r="PZV2" s="64"/>
      <c r="PZW2" s="64"/>
      <c r="PZX2" s="64"/>
      <c r="PZY2" s="64"/>
      <c r="PZZ2" s="64"/>
      <c r="QAA2" s="64"/>
      <c r="QAB2" s="64"/>
      <c r="QAC2" s="64"/>
      <c r="QAD2" s="64"/>
      <c r="QAE2" s="64"/>
      <c r="QAF2" s="64"/>
      <c r="QAG2" s="64"/>
      <c r="QAH2" s="64"/>
      <c r="QAI2" s="64"/>
      <c r="QAJ2" s="64"/>
      <c r="QAK2" s="64"/>
      <c r="QAL2" s="64"/>
      <c r="QAM2" s="64"/>
      <c r="QAN2" s="64"/>
      <c r="QAO2" s="64"/>
      <c r="QAP2" s="64"/>
      <c r="QAQ2" s="64"/>
      <c r="QAR2" s="64"/>
      <c r="QAS2" s="64"/>
      <c r="QAT2" s="64"/>
      <c r="QAU2" s="64"/>
      <c r="QAV2" s="64"/>
      <c r="QAW2" s="64"/>
      <c r="QAX2" s="64"/>
      <c r="QAY2" s="64"/>
      <c r="QAZ2" s="64"/>
      <c r="QBA2" s="64"/>
      <c r="QBB2" s="64"/>
      <c r="QBC2" s="64"/>
      <c r="QBD2" s="64"/>
      <c r="QBE2" s="64"/>
      <c r="QBF2" s="64"/>
      <c r="QBG2" s="64"/>
      <c r="QBH2" s="64"/>
      <c r="QBI2" s="64"/>
      <c r="QBJ2" s="64"/>
      <c r="QBK2" s="64"/>
      <c r="QBL2" s="64"/>
      <c r="QBM2" s="64"/>
      <c r="QBN2" s="64"/>
      <c r="QBO2" s="64"/>
      <c r="QBP2" s="64"/>
      <c r="QBQ2" s="64"/>
      <c r="QBR2" s="64"/>
      <c r="QBS2" s="64"/>
      <c r="QBT2" s="64"/>
      <c r="QBU2" s="64"/>
      <c r="QBV2" s="64"/>
      <c r="QBW2" s="64"/>
      <c r="QBX2" s="64"/>
      <c r="QBY2" s="64"/>
      <c r="QBZ2" s="64"/>
      <c r="QCA2" s="64"/>
      <c r="QCB2" s="64"/>
      <c r="QCC2" s="64"/>
      <c r="QCD2" s="64"/>
      <c r="QCE2" s="64"/>
      <c r="QCF2" s="64"/>
      <c r="QCG2" s="64"/>
      <c r="QCH2" s="64"/>
      <c r="QCI2" s="64"/>
      <c r="QCJ2" s="64"/>
      <c r="QCK2" s="64"/>
      <c r="QCL2" s="64"/>
      <c r="QCM2" s="64"/>
      <c r="QCN2" s="64"/>
      <c r="QCO2" s="64"/>
      <c r="QCP2" s="64"/>
      <c r="QCQ2" s="64"/>
      <c r="QCR2" s="64"/>
      <c r="QCS2" s="64"/>
      <c r="QCT2" s="64"/>
      <c r="QCU2" s="64"/>
      <c r="QCV2" s="64"/>
      <c r="QCW2" s="64"/>
      <c r="QCX2" s="64"/>
      <c r="QCY2" s="64"/>
      <c r="QCZ2" s="64"/>
      <c r="QDA2" s="64"/>
      <c r="QDB2" s="64"/>
      <c r="QDC2" s="64"/>
      <c r="QDD2" s="64"/>
      <c r="QDE2" s="64"/>
      <c r="QDF2" s="64"/>
      <c r="QDG2" s="64"/>
      <c r="QDH2" s="64"/>
      <c r="QDI2" s="64"/>
      <c r="QDJ2" s="64"/>
      <c r="QDK2" s="64"/>
      <c r="QDL2" s="64"/>
      <c r="QDM2" s="64"/>
      <c r="QDN2" s="64"/>
      <c r="QDO2" s="64"/>
      <c r="QDP2" s="64"/>
      <c r="QDQ2" s="64"/>
      <c r="QDR2" s="64"/>
      <c r="QDS2" s="64"/>
      <c r="QDT2" s="64"/>
      <c r="QDU2" s="64"/>
      <c r="QDV2" s="64"/>
      <c r="QDW2" s="64"/>
      <c r="QDX2" s="64"/>
      <c r="QDY2" s="64"/>
      <c r="QDZ2" s="64"/>
      <c r="QEA2" s="64"/>
      <c r="QEB2" s="64"/>
      <c r="QEC2" s="64"/>
      <c r="QED2" s="64"/>
      <c r="QEE2" s="64"/>
      <c r="QEF2" s="64"/>
      <c r="QEG2" s="64"/>
      <c r="QEH2" s="64"/>
      <c r="QEI2" s="64"/>
      <c r="QEJ2" s="64"/>
      <c r="QEK2" s="64"/>
      <c r="QEL2" s="64"/>
      <c r="QEM2" s="64"/>
      <c r="QEN2" s="64"/>
      <c r="QEO2" s="64"/>
      <c r="QEP2" s="64"/>
      <c r="QEQ2" s="64"/>
      <c r="QER2" s="64"/>
      <c r="QES2" s="64"/>
      <c r="QET2" s="64"/>
      <c r="QEU2" s="64"/>
      <c r="QEV2" s="64"/>
      <c r="QEW2" s="64"/>
      <c r="QEX2" s="64"/>
      <c r="QEY2" s="64"/>
      <c r="QEZ2" s="64"/>
      <c r="QFA2" s="64"/>
      <c r="QFB2" s="64"/>
      <c r="QFC2" s="64"/>
      <c r="QFD2" s="64"/>
      <c r="QFE2" s="64"/>
      <c r="QFF2" s="64"/>
      <c r="QFG2" s="64"/>
      <c r="QFH2" s="64"/>
      <c r="QFI2" s="64"/>
      <c r="QFJ2" s="64"/>
      <c r="QFK2" s="64"/>
      <c r="QFL2" s="64"/>
      <c r="QFM2" s="64"/>
      <c r="QFN2" s="64"/>
      <c r="QFO2" s="64"/>
      <c r="QFP2" s="64"/>
      <c r="QFQ2" s="64"/>
      <c r="QFR2" s="64"/>
      <c r="QFS2" s="64"/>
      <c r="QFT2" s="64"/>
      <c r="QFU2" s="64"/>
      <c r="QFV2" s="64"/>
      <c r="QFW2" s="64"/>
      <c r="QFX2" s="64"/>
      <c r="QFY2" s="64"/>
      <c r="QFZ2" s="64"/>
      <c r="QGA2" s="64"/>
      <c r="QGB2" s="64"/>
      <c r="QGC2" s="64"/>
      <c r="QGD2" s="64"/>
      <c r="QGE2" s="64"/>
      <c r="QGF2" s="64"/>
      <c r="QGG2" s="64"/>
      <c r="QGH2" s="64"/>
      <c r="QGI2" s="64"/>
      <c r="QGJ2" s="64"/>
      <c r="QGK2" s="64"/>
      <c r="QGL2" s="64"/>
      <c r="QGM2" s="64"/>
      <c r="QGN2" s="64"/>
      <c r="QGO2" s="64"/>
      <c r="QGP2" s="64"/>
      <c r="QGQ2" s="64"/>
      <c r="QGR2" s="64"/>
      <c r="QGS2" s="64"/>
      <c r="QGT2" s="64"/>
      <c r="QGU2" s="64"/>
      <c r="QGV2" s="64"/>
      <c r="QGW2" s="64"/>
      <c r="QGX2" s="64"/>
      <c r="QGY2" s="64"/>
      <c r="QGZ2" s="64"/>
      <c r="QHA2" s="64"/>
      <c r="QHB2" s="64"/>
      <c r="QHC2" s="64"/>
      <c r="QHD2" s="64"/>
      <c r="QHE2" s="64"/>
      <c r="QHF2" s="64"/>
      <c r="QHG2" s="64"/>
      <c r="QHH2" s="64"/>
      <c r="QHI2" s="64"/>
      <c r="QHJ2" s="64"/>
      <c r="QHK2" s="64"/>
      <c r="QHL2" s="64"/>
      <c r="QHM2" s="64"/>
      <c r="QHN2" s="64"/>
      <c r="QHO2" s="64"/>
      <c r="QHP2" s="64"/>
      <c r="QHQ2" s="64"/>
      <c r="QHR2" s="64"/>
      <c r="QHS2" s="64"/>
      <c r="QHT2" s="64"/>
      <c r="QHU2" s="64"/>
      <c r="QHV2" s="64"/>
      <c r="QHW2" s="64"/>
      <c r="QHX2" s="64"/>
      <c r="QHY2" s="64"/>
      <c r="QHZ2" s="64"/>
      <c r="QIA2" s="64"/>
      <c r="QIB2" s="64"/>
      <c r="QIC2" s="64"/>
      <c r="QID2" s="64"/>
      <c r="QIE2" s="64"/>
      <c r="QIF2" s="64"/>
      <c r="QIG2" s="64"/>
      <c r="QIH2" s="64"/>
      <c r="QII2" s="64"/>
      <c r="QIJ2" s="64"/>
      <c r="QIK2" s="64"/>
      <c r="QIL2" s="64"/>
      <c r="QIM2" s="64"/>
      <c r="QIN2" s="64"/>
      <c r="QIO2" s="64"/>
      <c r="QIP2" s="64"/>
      <c r="QIQ2" s="64"/>
      <c r="QIR2" s="64"/>
      <c r="QIS2" s="64"/>
      <c r="QIT2" s="64"/>
      <c r="QIU2" s="64"/>
      <c r="QIV2" s="64"/>
      <c r="QIW2" s="64"/>
      <c r="QIX2" s="64"/>
      <c r="QIY2" s="64"/>
      <c r="QIZ2" s="64"/>
      <c r="QJA2" s="64"/>
      <c r="QJB2" s="64"/>
      <c r="QJC2" s="64"/>
      <c r="QJD2" s="64"/>
      <c r="QJE2" s="64"/>
      <c r="QJF2" s="64"/>
      <c r="QJG2" s="64"/>
      <c r="QJH2" s="64"/>
      <c r="QJI2" s="64"/>
      <c r="QJJ2" s="64"/>
      <c r="QJK2" s="64"/>
      <c r="QJL2" s="64"/>
      <c r="QJM2" s="64"/>
      <c r="QJN2" s="64"/>
      <c r="QJO2" s="64"/>
      <c r="QJP2" s="64"/>
      <c r="QJQ2" s="64"/>
      <c r="QJR2" s="64"/>
      <c r="QJS2" s="64"/>
      <c r="QJT2" s="64"/>
      <c r="QJU2" s="64"/>
      <c r="QJV2" s="64"/>
      <c r="QJW2" s="64"/>
      <c r="QJX2" s="64"/>
      <c r="QJY2" s="64"/>
      <c r="QJZ2" s="64"/>
      <c r="QKA2" s="64"/>
      <c r="QKB2" s="64"/>
      <c r="QKC2" s="64"/>
      <c r="QKD2" s="64"/>
      <c r="QKE2" s="64"/>
      <c r="QKF2" s="64"/>
      <c r="QKG2" s="64"/>
      <c r="QKH2" s="64"/>
      <c r="QKI2" s="64"/>
      <c r="QKJ2" s="64"/>
      <c r="QKK2" s="64"/>
      <c r="QKL2" s="64"/>
      <c r="QKM2" s="64"/>
      <c r="QKN2" s="64"/>
      <c r="QKO2" s="64"/>
      <c r="QKP2" s="64"/>
      <c r="QKQ2" s="64"/>
      <c r="QKR2" s="64"/>
      <c r="QKS2" s="64"/>
      <c r="QKT2" s="64"/>
      <c r="QKU2" s="64"/>
      <c r="QKV2" s="64"/>
      <c r="QKW2" s="64"/>
      <c r="QKX2" s="64"/>
      <c r="QKY2" s="64"/>
      <c r="QKZ2" s="64"/>
      <c r="QLA2" s="64"/>
      <c r="QLB2" s="64"/>
      <c r="QLC2" s="64"/>
      <c r="QLD2" s="64"/>
      <c r="QLE2" s="64"/>
      <c r="QLF2" s="64"/>
      <c r="QLG2" s="64"/>
      <c r="QLH2" s="64"/>
      <c r="QLI2" s="64"/>
      <c r="QLJ2" s="64"/>
      <c r="QLK2" s="64"/>
      <c r="QLL2" s="64"/>
      <c r="QLM2" s="64"/>
      <c r="QLN2" s="64"/>
      <c r="QLO2" s="64"/>
      <c r="QLP2" s="64"/>
      <c r="QLQ2" s="64"/>
      <c r="QLR2" s="64"/>
      <c r="QLS2" s="64"/>
      <c r="QLT2" s="64"/>
      <c r="QLU2" s="64"/>
      <c r="QLV2" s="64"/>
      <c r="QLW2" s="64"/>
      <c r="QLX2" s="64"/>
      <c r="QLY2" s="64"/>
      <c r="QLZ2" s="64"/>
      <c r="QMA2" s="64"/>
      <c r="QMB2" s="64"/>
      <c r="QMC2" s="64"/>
      <c r="QMD2" s="64"/>
      <c r="QME2" s="64"/>
      <c r="QMF2" s="64"/>
      <c r="QMG2" s="64"/>
      <c r="QMH2" s="64"/>
      <c r="QMI2" s="64"/>
      <c r="QMJ2" s="64"/>
      <c r="QMK2" s="64"/>
      <c r="QML2" s="64"/>
      <c r="QMM2" s="64"/>
      <c r="QMN2" s="64"/>
      <c r="QMO2" s="64"/>
      <c r="QMP2" s="64"/>
      <c r="QMQ2" s="64"/>
      <c r="QMR2" s="64"/>
      <c r="QMS2" s="64"/>
      <c r="QMT2" s="64"/>
      <c r="QMU2" s="64"/>
      <c r="QMV2" s="64"/>
      <c r="QMW2" s="64"/>
      <c r="QMX2" s="64"/>
      <c r="QMY2" s="64"/>
      <c r="QMZ2" s="64"/>
      <c r="QNA2" s="64"/>
      <c r="QNB2" s="64"/>
      <c r="QNC2" s="64"/>
      <c r="QND2" s="64"/>
      <c r="QNE2" s="64"/>
      <c r="QNF2" s="64"/>
      <c r="QNG2" s="64"/>
      <c r="QNH2" s="64"/>
      <c r="QNI2" s="64"/>
      <c r="QNJ2" s="64"/>
      <c r="QNK2" s="64"/>
      <c r="QNL2" s="64"/>
      <c r="QNM2" s="64"/>
      <c r="QNN2" s="64"/>
      <c r="QNO2" s="64"/>
      <c r="QNP2" s="64"/>
      <c r="QNQ2" s="64"/>
      <c r="QNR2" s="64"/>
      <c r="QNS2" s="64"/>
      <c r="QNT2" s="64"/>
      <c r="QNU2" s="64"/>
      <c r="QNV2" s="64"/>
      <c r="QNW2" s="64"/>
      <c r="QNX2" s="64"/>
      <c r="QNY2" s="64"/>
      <c r="QNZ2" s="64"/>
      <c r="QOA2" s="64"/>
      <c r="QOB2" s="64"/>
      <c r="QOC2" s="64"/>
      <c r="QOD2" s="64"/>
      <c r="QOE2" s="64"/>
      <c r="QOF2" s="64"/>
      <c r="QOG2" s="64"/>
      <c r="QOH2" s="64"/>
      <c r="QOI2" s="64"/>
      <c r="QOJ2" s="64"/>
      <c r="QOK2" s="64"/>
      <c r="QOL2" s="64"/>
      <c r="QOM2" s="64"/>
      <c r="QON2" s="64"/>
      <c r="QOO2" s="64"/>
      <c r="QOP2" s="64"/>
      <c r="QOQ2" s="64"/>
      <c r="QOR2" s="64"/>
      <c r="QOS2" s="64"/>
      <c r="QOT2" s="64"/>
      <c r="QOU2" s="64"/>
      <c r="QOV2" s="64"/>
      <c r="QOW2" s="64"/>
      <c r="QOX2" s="64"/>
      <c r="QOY2" s="64"/>
      <c r="QOZ2" s="64"/>
      <c r="QPA2" s="64"/>
      <c r="QPB2" s="64"/>
      <c r="QPC2" s="64"/>
      <c r="QPD2" s="64"/>
      <c r="QPE2" s="64"/>
      <c r="QPF2" s="64"/>
      <c r="QPG2" s="64"/>
      <c r="QPH2" s="64"/>
      <c r="QPI2" s="64"/>
      <c r="QPJ2" s="64"/>
      <c r="QPK2" s="64"/>
      <c r="QPL2" s="64"/>
      <c r="QPM2" s="64"/>
      <c r="QPN2" s="64"/>
      <c r="QPO2" s="64"/>
      <c r="QPP2" s="64"/>
      <c r="QPQ2" s="64"/>
      <c r="QPR2" s="64"/>
      <c r="QPS2" s="64"/>
      <c r="QPT2" s="64"/>
      <c r="QPU2" s="64"/>
      <c r="QPV2" s="64"/>
      <c r="QPW2" s="64"/>
      <c r="QPX2" s="64"/>
      <c r="QPY2" s="64"/>
      <c r="QPZ2" s="64"/>
      <c r="QQA2" s="64"/>
      <c r="QQB2" s="64"/>
      <c r="QQC2" s="64"/>
      <c r="QQD2" s="64"/>
      <c r="QQE2" s="64"/>
      <c r="QQF2" s="64"/>
      <c r="QQG2" s="64"/>
      <c r="QQH2" s="64"/>
      <c r="QQI2" s="64"/>
      <c r="QQJ2" s="64"/>
      <c r="QQK2" s="64"/>
      <c r="QQL2" s="64"/>
      <c r="QQM2" s="64"/>
      <c r="QQN2" s="64"/>
      <c r="QQO2" s="64"/>
      <c r="QQP2" s="64"/>
      <c r="QQQ2" s="64"/>
      <c r="QQR2" s="64"/>
      <c r="QQS2" s="64"/>
      <c r="QQT2" s="64"/>
      <c r="QQU2" s="64"/>
      <c r="QQV2" s="64"/>
      <c r="QQW2" s="64"/>
      <c r="QQX2" s="64"/>
      <c r="QQY2" s="64"/>
      <c r="QQZ2" s="64"/>
      <c r="QRA2" s="64"/>
      <c r="QRB2" s="64"/>
      <c r="QRC2" s="64"/>
      <c r="QRD2" s="64"/>
      <c r="QRE2" s="64"/>
      <c r="QRF2" s="64"/>
      <c r="QRG2" s="64"/>
      <c r="QRH2" s="64"/>
      <c r="QRI2" s="64"/>
      <c r="QRJ2" s="64"/>
      <c r="QRK2" s="64"/>
      <c r="QRL2" s="64"/>
      <c r="QRM2" s="64"/>
      <c r="QRN2" s="64"/>
      <c r="QRO2" s="64"/>
      <c r="QRP2" s="64"/>
      <c r="QRQ2" s="64"/>
      <c r="QRR2" s="64"/>
      <c r="QRS2" s="64"/>
      <c r="QRT2" s="64"/>
      <c r="QRU2" s="64"/>
      <c r="QRV2" s="64"/>
      <c r="QRW2" s="64"/>
      <c r="QRX2" s="64"/>
      <c r="QRY2" s="64"/>
      <c r="QRZ2" s="64"/>
      <c r="QSA2" s="64"/>
      <c r="QSB2" s="64"/>
      <c r="QSC2" s="64"/>
      <c r="QSD2" s="64"/>
      <c r="QSE2" s="64"/>
      <c r="QSF2" s="64"/>
      <c r="QSG2" s="64"/>
      <c r="QSH2" s="64"/>
      <c r="QSI2" s="64"/>
      <c r="QSJ2" s="64"/>
      <c r="QSK2" s="64"/>
      <c r="QSL2" s="64"/>
      <c r="QSM2" s="64"/>
      <c r="QSN2" s="64"/>
      <c r="QSO2" s="64"/>
      <c r="QSP2" s="64"/>
      <c r="QSQ2" s="64"/>
      <c r="QSR2" s="64"/>
      <c r="QSS2" s="64"/>
      <c r="QST2" s="64"/>
      <c r="QSU2" s="64"/>
      <c r="QSV2" s="64"/>
      <c r="QSW2" s="64"/>
      <c r="QSX2" s="64"/>
      <c r="QSY2" s="64"/>
      <c r="QSZ2" s="64"/>
      <c r="QTA2" s="64"/>
      <c r="QTB2" s="64"/>
      <c r="QTC2" s="64"/>
      <c r="QTD2" s="64"/>
      <c r="QTE2" s="64"/>
      <c r="QTF2" s="64"/>
      <c r="QTG2" s="64"/>
      <c r="QTH2" s="64"/>
      <c r="QTI2" s="64"/>
      <c r="QTJ2" s="64"/>
      <c r="QTK2" s="64"/>
      <c r="QTL2" s="64"/>
      <c r="QTM2" s="64"/>
      <c r="QTN2" s="64"/>
      <c r="QTO2" s="64"/>
      <c r="QTP2" s="64"/>
      <c r="QTQ2" s="64"/>
      <c r="QTR2" s="64"/>
      <c r="QTS2" s="64"/>
      <c r="QTT2" s="64"/>
      <c r="QTU2" s="64"/>
      <c r="QTV2" s="64"/>
      <c r="QTW2" s="64"/>
      <c r="QTX2" s="64"/>
      <c r="QTY2" s="64"/>
      <c r="QTZ2" s="64"/>
      <c r="QUA2" s="64"/>
      <c r="QUB2" s="64"/>
      <c r="QUC2" s="64"/>
      <c r="QUD2" s="64"/>
      <c r="QUE2" s="64"/>
      <c r="QUF2" s="64"/>
      <c r="QUG2" s="64"/>
      <c r="QUH2" s="64"/>
      <c r="QUI2" s="64"/>
      <c r="QUJ2" s="64"/>
      <c r="QUK2" s="64"/>
      <c r="QUL2" s="64"/>
      <c r="QUM2" s="64"/>
      <c r="QUN2" s="64"/>
      <c r="QUO2" s="64"/>
      <c r="QUP2" s="64"/>
      <c r="QUQ2" s="64"/>
      <c r="QUR2" s="64"/>
      <c r="QUS2" s="64"/>
      <c r="QUT2" s="64"/>
      <c r="QUU2" s="64"/>
      <c r="QUV2" s="64"/>
      <c r="QUW2" s="64"/>
      <c r="QUX2" s="64"/>
      <c r="QUY2" s="64"/>
      <c r="QUZ2" s="64"/>
      <c r="QVA2" s="64"/>
      <c r="QVB2" s="64"/>
      <c r="QVC2" s="64"/>
      <c r="QVD2" s="64"/>
      <c r="QVE2" s="64"/>
      <c r="QVF2" s="64"/>
      <c r="QVG2" s="64"/>
      <c r="QVH2" s="64"/>
      <c r="QVI2" s="64"/>
      <c r="QVJ2" s="64"/>
      <c r="QVK2" s="64"/>
      <c r="QVL2" s="64"/>
      <c r="QVM2" s="64"/>
      <c r="QVN2" s="64"/>
      <c r="QVO2" s="64"/>
      <c r="QVP2" s="64"/>
      <c r="QVQ2" s="64"/>
      <c r="QVR2" s="64"/>
      <c r="QVS2" s="64"/>
      <c r="QVT2" s="64"/>
      <c r="QVU2" s="64"/>
      <c r="QVV2" s="64"/>
      <c r="QVW2" s="64"/>
      <c r="QVX2" s="64"/>
      <c r="QVY2" s="64"/>
      <c r="QVZ2" s="64"/>
      <c r="QWA2" s="64"/>
      <c r="QWB2" s="64"/>
      <c r="QWC2" s="64"/>
      <c r="QWD2" s="64"/>
      <c r="QWE2" s="64"/>
      <c r="QWF2" s="64"/>
      <c r="QWG2" s="64"/>
      <c r="QWH2" s="64"/>
      <c r="QWI2" s="64"/>
      <c r="QWJ2" s="64"/>
      <c r="QWK2" s="64"/>
      <c r="QWL2" s="64"/>
      <c r="QWM2" s="64"/>
      <c r="QWN2" s="64"/>
      <c r="QWO2" s="64"/>
      <c r="QWP2" s="64"/>
      <c r="QWQ2" s="64"/>
      <c r="QWR2" s="64"/>
      <c r="QWS2" s="64"/>
      <c r="QWT2" s="64"/>
      <c r="QWU2" s="64"/>
      <c r="QWV2" s="64"/>
      <c r="QWW2" s="64"/>
      <c r="QWX2" s="64"/>
      <c r="QWY2" s="64"/>
      <c r="QWZ2" s="64"/>
      <c r="QXA2" s="64"/>
      <c r="QXB2" s="64"/>
      <c r="QXC2" s="64"/>
      <c r="QXD2" s="64"/>
      <c r="QXE2" s="64"/>
      <c r="QXF2" s="64"/>
      <c r="QXG2" s="64"/>
      <c r="QXH2" s="64"/>
      <c r="QXI2" s="64"/>
      <c r="QXJ2" s="64"/>
      <c r="QXK2" s="64"/>
      <c r="QXL2" s="64"/>
      <c r="QXM2" s="64"/>
      <c r="QXN2" s="64"/>
      <c r="QXO2" s="64"/>
      <c r="QXP2" s="64"/>
      <c r="QXQ2" s="64"/>
      <c r="QXR2" s="64"/>
      <c r="QXS2" s="64"/>
      <c r="QXT2" s="64"/>
      <c r="QXU2" s="64"/>
      <c r="QXV2" s="64"/>
      <c r="QXW2" s="64"/>
      <c r="QXX2" s="64"/>
      <c r="QXY2" s="64"/>
      <c r="QXZ2" s="64"/>
      <c r="QYA2" s="64"/>
      <c r="QYB2" s="64"/>
      <c r="QYC2" s="64"/>
      <c r="QYD2" s="64"/>
      <c r="QYE2" s="64"/>
      <c r="QYF2" s="64"/>
      <c r="QYG2" s="64"/>
      <c r="QYH2" s="64"/>
      <c r="QYI2" s="64"/>
      <c r="QYJ2" s="64"/>
      <c r="QYK2" s="64"/>
      <c r="QYL2" s="64"/>
      <c r="QYM2" s="64"/>
      <c r="QYN2" s="64"/>
      <c r="QYO2" s="64"/>
      <c r="QYP2" s="64"/>
      <c r="QYQ2" s="64"/>
      <c r="QYR2" s="64"/>
      <c r="QYS2" s="64"/>
      <c r="QYT2" s="64"/>
      <c r="QYU2" s="64"/>
      <c r="QYV2" s="64"/>
      <c r="QYW2" s="64"/>
      <c r="QYX2" s="64"/>
      <c r="QYY2" s="64"/>
      <c r="QYZ2" s="64"/>
      <c r="QZA2" s="64"/>
      <c r="QZB2" s="64"/>
      <c r="QZC2" s="64"/>
      <c r="QZD2" s="64"/>
      <c r="QZE2" s="64"/>
      <c r="QZF2" s="64"/>
      <c r="QZG2" s="64"/>
      <c r="QZH2" s="64"/>
      <c r="QZI2" s="64"/>
      <c r="QZJ2" s="64"/>
      <c r="QZK2" s="64"/>
      <c r="QZL2" s="64"/>
      <c r="QZM2" s="64"/>
      <c r="QZN2" s="64"/>
      <c r="QZO2" s="64"/>
      <c r="QZP2" s="64"/>
      <c r="QZQ2" s="64"/>
      <c r="QZR2" s="64"/>
      <c r="QZS2" s="64"/>
      <c r="QZT2" s="64"/>
      <c r="QZU2" s="64"/>
      <c r="QZV2" s="64"/>
      <c r="QZW2" s="64"/>
      <c r="QZX2" s="64"/>
      <c r="QZY2" s="64"/>
      <c r="QZZ2" s="64"/>
      <c r="RAA2" s="64"/>
      <c r="RAB2" s="64"/>
      <c r="RAC2" s="64"/>
      <c r="RAD2" s="64"/>
      <c r="RAE2" s="64"/>
      <c r="RAF2" s="64"/>
      <c r="RAG2" s="64"/>
      <c r="RAH2" s="64"/>
      <c r="RAI2" s="64"/>
      <c r="RAJ2" s="64"/>
      <c r="RAK2" s="64"/>
      <c r="RAL2" s="64"/>
      <c r="RAM2" s="64"/>
      <c r="RAN2" s="64"/>
      <c r="RAO2" s="64"/>
      <c r="RAP2" s="64"/>
      <c r="RAQ2" s="64"/>
      <c r="RAR2" s="64"/>
      <c r="RAS2" s="64"/>
      <c r="RAT2" s="64"/>
      <c r="RAU2" s="64"/>
      <c r="RAV2" s="64"/>
      <c r="RAW2" s="64"/>
      <c r="RAX2" s="64"/>
      <c r="RAY2" s="64"/>
      <c r="RAZ2" s="64"/>
      <c r="RBA2" s="64"/>
      <c r="RBB2" s="64"/>
      <c r="RBC2" s="64"/>
      <c r="RBD2" s="64"/>
      <c r="RBE2" s="64"/>
      <c r="RBF2" s="64"/>
      <c r="RBG2" s="64"/>
      <c r="RBH2" s="64"/>
      <c r="RBI2" s="64"/>
      <c r="RBJ2" s="64"/>
      <c r="RBK2" s="64"/>
      <c r="RBL2" s="64"/>
      <c r="RBM2" s="64"/>
      <c r="RBN2" s="64"/>
      <c r="RBO2" s="64"/>
      <c r="RBP2" s="64"/>
      <c r="RBQ2" s="64"/>
      <c r="RBR2" s="64"/>
      <c r="RBS2" s="64"/>
      <c r="RBT2" s="64"/>
      <c r="RBU2" s="64"/>
      <c r="RBV2" s="64"/>
      <c r="RBW2" s="64"/>
      <c r="RBX2" s="64"/>
      <c r="RBY2" s="64"/>
      <c r="RBZ2" s="64"/>
      <c r="RCA2" s="64"/>
      <c r="RCB2" s="64"/>
      <c r="RCC2" s="64"/>
      <c r="RCD2" s="64"/>
      <c r="RCE2" s="64"/>
      <c r="RCF2" s="64"/>
      <c r="RCG2" s="64"/>
      <c r="RCH2" s="64"/>
      <c r="RCI2" s="64"/>
      <c r="RCJ2" s="64"/>
      <c r="RCK2" s="64"/>
      <c r="RCL2" s="64"/>
      <c r="RCM2" s="64"/>
      <c r="RCN2" s="64"/>
      <c r="RCO2" s="64"/>
      <c r="RCP2" s="64"/>
      <c r="RCQ2" s="64"/>
      <c r="RCR2" s="64"/>
      <c r="RCS2" s="64"/>
      <c r="RCT2" s="64"/>
      <c r="RCU2" s="64"/>
      <c r="RCV2" s="64"/>
      <c r="RCW2" s="64"/>
      <c r="RCX2" s="64"/>
      <c r="RCY2" s="64"/>
      <c r="RCZ2" s="64"/>
      <c r="RDA2" s="64"/>
      <c r="RDB2" s="64"/>
      <c r="RDC2" s="64"/>
      <c r="RDD2" s="64"/>
      <c r="RDE2" s="64"/>
      <c r="RDF2" s="64"/>
      <c r="RDG2" s="64"/>
      <c r="RDH2" s="64"/>
      <c r="RDI2" s="64"/>
      <c r="RDJ2" s="64"/>
      <c r="RDK2" s="64"/>
      <c r="RDL2" s="64"/>
      <c r="RDM2" s="64"/>
      <c r="RDN2" s="64"/>
      <c r="RDO2" s="64"/>
      <c r="RDP2" s="64"/>
      <c r="RDQ2" s="64"/>
      <c r="RDR2" s="64"/>
      <c r="RDS2" s="64"/>
      <c r="RDT2" s="64"/>
      <c r="RDU2" s="64"/>
      <c r="RDV2" s="64"/>
      <c r="RDW2" s="64"/>
      <c r="RDX2" s="64"/>
      <c r="RDY2" s="64"/>
      <c r="RDZ2" s="64"/>
      <c r="REA2" s="64"/>
      <c r="REB2" s="64"/>
      <c r="REC2" s="64"/>
      <c r="RED2" s="64"/>
      <c r="REE2" s="64"/>
      <c r="REF2" s="64"/>
      <c r="REG2" s="64"/>
      <c r="REH2" s="64"/>
      <c r="REI2" s="64"/>
      <c r="REJ2" s="64"/>
      <c r="REK2" s="64"/>
      <c r="REL2" s="64"/>
      <c r="REM2" s="64"/>
      <c r="REN2" s="64"/>
      <c r="REO2" s="64"/>
      <c r="REP2" s="64"/>
      <c r="REQ2" s="64"/>
      <c r="RER2" s="64"/>
      <c r="RES2" s="64"/>
      <c r="RET2" s="64"/>
      <c r="REU2" s="64"/>
      <c r="REV2" s="64"/>
      <c r="REW2" s="64"/>
      <c r="REX2" s="64"/>
      <c r="REY2" s="64"/>
      <c r="REZ2" s="64"/>
      <c r="RFA2" s="64"/>
      <c r="RFB2" s="64"/>
      <c r="RFC2" s="64"/>
      <c r="RFD2" s="64"/>
      <c r="RFE2" s="64"/>
      <c r="RFF2" s="64"/>
      <c r="RFG2" s="64"/>
      <c r="RFH2" s="64"/>
      <c r="RFI2" s="64"/>
      <c r="RFJ2" s="64"/>
      <c r="RFK2" s="64"/>
      <c r="RFL2" s="64"/>
      <c r="RFM2" s="64"/>
      <c r="RFN2" s="64"/>
      <c r="RFO2" s="64"/>
      <c r="RFP2" s="64"/>
      <c r="RFQ2" s="64"/>
      <c r="RFR2" s="64"/>
      <c r="RFS2" s="64"/>
      <c r="RFT2" s="64"/>
      <c r="RFU2" s="64"/>
      <c r="RFV2" s="64"/>
      <c r="RFW2" s="64"/>
      <c r="RFX2" s="64"/>
      <c r="RFY2" s="64"/>
      <c r="RFZ2" s="64"/>
      <c r="RGA2" s="64"/>
      <c r="RGB2" s="64"/>
      <c r="RGC2" s="64"/>
      <c r="RGD2" s="64"/>
      <c r="RGE2" s="64"/>
      <c r="RGF2" s="64"/>
      <c r="RGG2" s="64"/>
      <c r="RGH2" s="64"/>
      <c r="RGI2" s="64"/>
      <c r="RGJ2" s="64"/>
      <c r="RGK2" s="64"/>
      <c r="RGL2" s="64"/>
      <c r="RGM2" s="64"/>
      <c r="RGN2" s="64"/>
      <c r="RGO2" s="64"/>
      <c r="RGP2" s="64"/>
      <c r="RGQ2" s="64"/>
      <c r="RGR2" s="64"/>
      <c r="RGS2" s="64"/>
      <c r="RGT2" s="64"/>
      <c r="RGU2" s="64"/>
      <c r="RGV2" s="64"/>
      <c r="RGW2" s="64"/>
      <c r="RGX2" s="64"/>
      <c r="RGY2" s="64"/>
      <c r="RGZ2" s="64"/>
      <c r="RHA2" s="64"/>
      <c r="RHB2" s="64"/>
      <c r="RHC2" s="64"/>
      <c r="RHD2" s="64"/>
      <c r="RHE2" s="64"/>
      <c r="RHF2" s="64"/>
      <c r="RHG2" s="64"/>
      <c r="RHH2" s="64"/>
      <c r="RHI2" s="64"/>
      <c r="RHJ2" s="64"/>
      <c r="RHK2" s="64"/>
      <c r="RHL2" s="64"/>
      <c r="RHM2" s="64"/>
      <c r="RHN2" s="64"/>
      <c r="RHO2" s="64"/>
      <c r="RHP2" s="64"/>
      <c r="RHQ2" s="64"/>
      <c r="RHR2" s="64"/>
      <c r="RHS2" s="64"/>
      <c r="RHT2" s="64"/>
      <c r="RHU2" s="64"/>
      <c r="RHV2" s="64"/>
      <c r="RHW2" s="64"/>
      <c r="RHX2" s="64"/>
      <c r="RHY2" s="64"/>
      <c r="RHZ2" s="64"/>
      <c r="RIA2" s="64"/>
      <c r="RIB2" s="64"/>
      <c r="RIC2" s="64"/>
      <c r="RID2" s="64"/>
      <c r="RIE2" s="64"/>
      <c r="RIF2" s="64"/>
      <c r="RIG2" s="64"/>
      <c r="RIH2" s="64"/>
      <c r="RII2" s="64"/>
      <c r="RIJ2" s="64"/>
      <c r="RIK2" s="64"/>
      <c r="RIL2" s="64"/>
      <c r="RIM2" s="64"/>
      <c r="RIN2" s="64"/>
      <c r="RIO2" s="64"/>
      <c r="RIP2" s="64"/>
      <c r="RIQ2" s="64"/>
      <c r="RIR2" s="64"/>
      <c r="RIS2" s="64"/>
      <c r="RIT2" s="64"/>
      <c r="RIU2" s="64"/>
      <c r="RIV2" s="64"/>
      <c r="RIW2" s="64"/>
      <c r="RIX2" s="64"/>
      <c r="RIY2" s="64"/>
      <c r="RIZ2" s="64"/>
      <c r="RJA2" s="64"/>
      <c r="RJB2" s="64"/>
      <c r="RJC2" s="64"/>
      <c r="RJD2" s="64"/>
      <c r="RJE2" s="64"/>
      <c r="RJF2" s="64"/>
      <c r="RJG2" s="64"/>
      <c r="RJH2" s="64"/>
      <c r="RJI2" s="64"/>
      <c r="RJJ2" s="64"/>
      <c r="RJK2" s="64"/>
      <c r="RJL2" s="64"/>
      <c r="RJM2" s="64"/>
      <c r="RJN2" s="64"/>
      <c r="RJO2" s="64"/>
      <c r="RJP2" s="64"/>
      <c r="RJQ2" s="64"/>
      <c r="RJR2" s="64"/>
      <c r="RJS2" s="64"/>
      <c r="RJT2" s="64"/>
      <c r="RJU2" s="64"/>
      <c r="RJV2" s="64"/>
      <c r="RJW2" s="64"/>
      <c r="RJX2" s="64"/>
      <c r="RJY2" s="64"/>
      <c r="RJZ2" s="64"/>
      <c r="RKA2" s="64"/>
      <c r="RKB2" s="64"/>
      <c r="RKC2" s="64"/>
      <c r="RKD2" s="64"/>
      <c r="RKE2" s="64"/>
      <c r="RKF2" s="64"/>
      <c r="RKG2" s="64"/>
      <c r="RKH2" s="64"/>
      <c r="RKI2" s="64"/>
      <c r="RKJ2" s="64"/>
      <c r="RKK2" s="64"/>
      <c r="RKL2" s="64"/>
      <c r="RKM2" s="64"/>
      <c r="RKN2" s="64"/>
      <c r="RKO2" s="64"/>
      <c r="RKP2" s="64"/>
      <c r="RKQ2" s="64"/>
      <c r="RKR2" s="64"/>
      <c r="RKS2" s="64"/>
      <c r="RKT2" s="64"/>
      <c r="RKU2" s="64"/>
      <c r="RKV2" s="64"/>
      <c r="RKW2" s="64"/>
      <c r="RKX2" s="64"/>
      <c r="RKY2" s="64"/>
      <c r="RKZ2" s="64"/>
      <c r="RLA2" s="64"/>
      <c r="RLB2" s="64"/>
      <c r="RLC2" s="64"/>
      <c r="RLD2" s="64"/>
      <c r="RLE2" s="64"/>
      <c r="RLF2" s="64"/>
      <c r="RLG2" s="64"/>
      <c r="RLH2" s="64"/>
      <c r="RLI2" s="64"/>
      <c r="RLJ2" s="64"/>
      <c r="RLK2" s="64"/>
      <c r="RLL2" s="64"/>
      <c r="RLM2" s="64"/>
      <c r="RLN2" s="64"/>
      <c r="RLO2" s="64"/>
      <c r="RLP2" s="64"/>
      <c r="RLQ2" s="64"/>
      <c r="RLR2" s="64"/>
      <c r="RLS2" s="64"/>
      <c r="RLT2" s="64"/>
      <c r="RLU2" s="64"/>
      <c r="RLV2" s="64"/>
      <c r="RLW2" s="64"/>
      <c r="RLX2" s="64"/>
      <c r="RLY2" s="64"/>
      <c r="RLZ2" s="64"/>
      <c r="RMA2" s="64"/>
      <c r="RMB2" s="64"/>
      <c r="RMC2" s="64"/>
      <c r="RMD2" s="64"/>
      <c r="RME2" s="64"/>
      <c r="RMF2" s="64"/>
      <c r="RMG2" s="64"/>
      <c r="RMH2" s="64"/>
      <c r="RMI2" s="64"/>
      <c r="RMJ2" s="64"/>
      <c r="RMK2" s="64"/>
      <c r="RML2" s="64"/>
      <c r="RMM2" s="64"/>
      <c r="RMN2" s="64"/>
      <c r="RMO2" s="64"/>
      <c r="RMP2" s="64"/>
      <c r="RMQ2" s="64"/>
      <c r="RMR2" s="64"/>
      <c r="RMS2" s="64"/>
      <c r="RMT2" s="64"/>
      <c r="RMU2" s="64"/>
      <c r="RMV2" s="64"/>
      <c r="RMW2" s="64"/>
      <c r="RMX2" s="64"/>
      <c r="RMY2" s="64"/>
      <c r="RMZ2" s="64"/>
      <c r="RNA2" s="64"/>
      <c r="RNB2" s="64"/>
      <c r="RNC2" s="64"/>
      <c r="RND2" s="64"/>
      <c r="RNE2" s="64"/>
      <c r="RNF2" s="64"/>
      <c r="RNG2" s="64"/>
      <c r="RNH2" s="64"/>
      <c r="RNI2" s="64"/>
      <c r="RNJ2" s="64"/>
      <c r="RNK2" s="64"/>
      <c r="RNL2" s="64"/>
      <c r="RNM2" s="64"/>
      <c r="RNN2" s="64"/>
      <c r="RNO2" s="64"/>
      <c r="RNP2" s="64"/>
      <c r="RNQ2" s="64"/>
      <c r="RNR2" s="64"/>
      <c r="RNS2" s="64"/>
      <c r="RNT2" s="64"/>
      <c r="RNU2" s="64"/>
      <c r="RNV2" s="64"/>
      <c r="RNW2" s="64"/>
      <c r="RNX2" s="64"/>
      <c r="RNY2" s="64"/>
      <c r="RNZ2" s="64"/>
      <c r="ROA2" s="64"/>
      <c r="ROB2" s="64"/>
      <c r="ROC2" s="64"/>
      <c r="ROD2" s="64"/>
      <c r="ROE2" s="64"/>
      <c r="ROF2" s="64"/>
      <c r="ROG2" s="64"/>
      <c r="ROH2" s="64"/>
      <c r="ROI2" s="64"/>
      <c r="ROJ2" s="64"/>
      <c r="ROK2" s="64"/>
      <c r="ROL2" s="64"/>
      <c r="ROM2" s="64"/>
      <c r="RON2" s="64"/>
      <c r="ROO2" s="64"/>
      <c r="ROP2" s="64"/>
      <c r="ROQ2" s="64"/>
      <c r="ROR2" s="64"/>
      <c r="ROS2" s="64"/>
      <c r="ROT2" s="64"/>
      <c r="ROU2" s="64"/>
      <c r="ROV2" s="64"/>
      <c r="ROW2" s="64"/>
      <c r="ROX2" s="64"/>
      <c r="ROY2" s="64"/>
      <c r="ROZ2" s="64"/>
      <c r="RPA2" s="64"/>
      <c r="RPB2" s="64"/>
      <c r="RPC2" s="64"/>
      <c r="RPD2" s="64"/>
      <c r="RPE2" s="64"/>
      <c r="RPF2" s="64"/>
      <c r="RPG2" s="64"/>
      <c r="RPH2" s="64"/>
      <c r="RPI2" s="64"/>
      <c r="RPJ2" s="64"/>
      <c r="RPK2" s="64"/>
      <c r="RPL2" s="64"/>
      <c r="RPM2" s="64"/>
      <c r="RPN2" s="64"/>
      <c r="RPO2" s="64"/>
      <c r="RPP2" s="64"/>
      <c r="RPQ2" s="64"/>
      <c r="RPR2" s="64"/>
      <c r="RPS2" s="64"/>
      <c r="RPT2" s="64"/>
      <c r="RPU2" s="64"/>
      <c r="RPV2" s="64"/>
      <c r="RPW2" s="64"/>
      <c r="RPX2" s="64"/>
      <c r="RPY2" s="64"/>
      <c r="RPZ2" s="64"/>
      <c r="RQA2" s="64"/>
      <c r="RQB2" s="64"/>
      <c r="RQC2" s="64"/>
      <c r="RQD2" s="64"/>
      <c r="RQE2" s="64"/>
      <c r="RQF2" s="64"/>
      <c r="RQG2" s="64"/>
      <c r="RQH2" s="64"/>
      <c r="RQI2" s="64"/>
      <c r="RQJ2" s="64"/>
      <c r="RQK2" s="64"/>
      <c r="RQL2" s="64"/>
      <c r="RQM2" s="64"/>
      <c r="RQN2" s="64"/>
      <c r="RQO2" s="64"/>
      <c r="RQP2" s="64"/>
      <c r="RQQ2" s="64"/>
      <c r="RQR2" s="64"/>
      <c r="RQS2" s="64"/>
      <c r="RQT2" s="64"/>
      <c r="RQU2" s="64"/>
      <c r="RQV2" s="64"/>
      <c r="RQW2" s="64"/>
      <c r="RQX2" s="64"/>
      <c r="RQY2" s="64"/>
      <c r="RQZ2" s="64"/>
      <c r="RRA2" s="64"/>
      <c r="RRB2" s="64"/>
      <c r="RRC2" s="64"/>
      <c r="RRD2" s="64"/>
      <c r="RRE2" s="64"/>
      <c r="RRF2" s="64"/>
      <c r="RRG2" s="64"/>
      <c r="RRH2" s="64"/>
      <c r="RRI2" s="64"/>
      <c r="RRJ2" s="64"/>
      <c r="RRK2" s="64"/>
      <c r="RRL2" s="64"/>
      <c r="RRM2" s="64"/>
      <c r="RRN2" s="64"/>
      <c r="RRO2" s="64"/>
      <c r="RRP2" s="64"/>
      <c r="RRQ2" s="64"/>
      <c r="RRR2" s="64"/>
      <c r="RRS2" s="64"/>
      <c r="RRT2" s="64"/>
      <c r="RRU2" s="64"/>
      <c r="RRV2" s="64"/>
      <c r="RRW2" s="64"/>
      <c r="RRX2" s="64"/>
      <c r="RRY2" s="64"/>
      <c r="RRZ2" s="64"/>
      <c r="RSA2" s="64"/>
      <c r="RSB2" s="64"/>
      <c r="RSC2" s="64"/>
      <c r="RSD2" s="64"/>
      <c r="RSE2" s="64"/>
      <c r="RSF2" s="64"/>
      <c r="RSG2" s="64"/>
      <c r="RSH2" s="64"/>
      <c r="RSI2" s="64"/>
      <c r="RSJ2" s="64"/>
      <c r="RSK2" s="64"/>
      <c r="RSL2" s="64"/>
      <c r="RSM2" s="64"/>
      <c r="RSN2" s="64"/>
      <c r="RSO2" s="64"/>
      <c r="RSP2" s="64"/>
      <c r="RSQ2" s="64"/>
      <c r="RSR2" s="64"/>
      <c r="RSS2" s="64"/>
      <c r="RST2" s="64"/>
      <c r="RSU2" s="64"/>
      <c r="RSV2" s="64"/>
      <c r="RSW2" s="64"/>
      <c r="RSX2" s="64"/>
      <c r="RSY2" s="64"/>
      <c r="RSZ2" s="64"/>
      <c r="RTA2" s="64"/>
      <c r="RTB2" s="64"/>
      <c r="RTC2" s="64"/>
      <c r="RTD2" s="64"/>
      <c r="RTE2" s="64"/>
      <c r="RTF2" s="64"/>
      <c r="RTG2" s="64"/>
      <c r="RTH2" s="64"/>
      <c r="RTI2" s="64"/>
      <c r="RTJ2" s="64"/>
      <c r="RTK2" s="64"/>
      <c r="RTL2" s="64"/>
      <c r="RTM2" s="64"/>
      <c r="RTN2" s="64"/>
      <c r="RTO2" s="64"/>
      <c r="RTP2" s="64"/>
      <c r="RTQ2" s="64"/>
      <c r="RTR2" s="64"/>
      <c r="RTS2" s="64"/>
      <c r="RTT2" s="64"/>
      <c r="RTU2" s="64"/>
      <c r="RTV2" s="64"/>
      <c r="RTW2" s="64"/>
      <c r="RTX2" s="64"/>
      <c r="RTY2" s="64"/>
      <c r="RTZ2" s="64"/>
      <c r="RUA2" s="64"/>
      <c r="RUB2" s="64"/>
      <c r="RUC2" s="64"/>
      <c r="RUD2" s="64"/>
      <c r="RUE2" s="64"/>
      <c r="RUF2" s="64"/>
      <c r="RUG2" s="64"/>
      <c r="RUH2" s="64"/>
      <c r="RUI2" s="64"/>
      <c r="RUJ2" s="64"/>
      <c r="RUK2" s="64"/>
      <c r="RUL2" s="64"/>
      <c r="RUM2" s="64"/>
      <c r="RUN2" s="64"/>
      <c r="RUO2" s="64"/>
      <c r="RUP2" s="64"/>
      <c r="RUQ2" s="64"/>
      <c r="RUR2" s="64"/>
      <c r="RUS2" s="64"/>
      <c r="RUT2" s="64"/>
      <c r="RUU2" s="64"/>
      <c r="RUV2" s="64"/>
      <c r="RUW2" s="64"/>
      <c r="RUX2" s="64"/>
      <c r="RUY2" s="64"/>
      <c r="RUZ2" s="64"/>
      <c r="RVA2" s="64"/>
      <c r="RVB2" s="64"/>
      <c r="RVC2" s="64"/>
      <c r="RVD2" s="64"/>
      <c r="RVE2" s="64"/>
      <c r="RVF2" s="64"/>
      <c r="RVG2" s="64"/>
      <c r="RVH2" s="64"/>
      <c r="RVI2" s="64"/>
      <c r="RVJ2" s="64"/>
      <c r="RVK2" s="64"/>
      <c r="RVL2" s="64"/>
      <c r="RVM2" s="64"/>
      <c r="RVN2" s="64"/>
      <c r="RVO2" s="64"/>
      <c r="RVP2" s="64"/>
      <c r="RVQ2" s="64"/>
      <c r="RVR2" s="64"/>
      <c r="RVS2" s="64"/>
      <c r="RVT2" s="64"/>
      <c r="RVU2" s="64"/>
      <c r="RVV2" s="64"/>
      <c r="RVW2" s="64"/>
      <c r="RVX2" s="64"/>
      <c r="RVY2" s="64"/>
      <c r="RVZ2" s="64"/>
      <c r="RWA2" s="64"/>
      <c r="RWB2" s="64"/>
      <c r="RWC2" s="64"/>
      <c r="RWD2" s="64"/>
      <c r="RWE2" s="64"/>
      <c r="RWF2" s="64"/>
      <c r="RWG2" s="64"/>
      <c r="RWH2" s="64"/>
      <c r="RWI2" s="64"/>
      <c r="RWJ2" s="64"/>
      <c r="RWK2" s="64"/>
      <c r="RWL2" s="64"/>
      <c r="RWM2" s="64"/>
      <c r="RWN2" s="64"/>
      <c r="RWO2" s="64"/>
      <c r="RWP2" s="64"/>
      <c r="RWQ2" s="64"/>
      <c r="RWR2" s="64"/>
      <c r="RWS2" s="64"/>
      <c r="RWT2" s="64"/>
      <c r="RWU2" s="64"/>
      <c r="RWV2" s="64"/>
      <c r="RWW2" s="64"/>
      <c r="RWX2" s="64"/>
      <c r="RWY2" s="64"/>
      <c r="RWZ2" s="64"/>
      <c r="RXA2" s="64"/>
      <c r="RXB2" s="64"/>
      <c r="RXC2" s="64"/>
      <c r="RXD2" s="64"/>
      <c r="RXE2" s="64"/>
      <c r="RXF2" s="64"/>
      <c r="RXG2" s="64"/>
      <c r="RXH2" s="64"/>
      <c r="RXI2" s="64"/>
      <c r="RXJ2" s="64"/>
      <c r="RXK2" s="64"/>
      <c r="RXL2" s="64"/>
      <c r="RXM2" s="64"/>
      <c r="RXN2" s="64"/>
      <c r="RXO2" s="64"/>
      <c r="RXP2" s="64"/>
      <c r="RXQ2" s="64"/>
      <c r="RXR2" s="64"/>
      <c r="RXS2" s="64"/>
      <c r="RXT2" s="64"/>
      <c r="RXU2" s="64"/>
      <c r="RXV2" s="64"/>
      <c r="RXW2" s="64"/>
      <c r="RXX2" s="64"/>
      <c r="RXY2" s="64"/>
      <c r="RXZ2" s="64"/>
      <c r="RYA2" s="64"/>
      <c r="RYB2" s="64"/>
      <c r="RYC2" s="64"/>
      <c r="RYD2" s="64"/>
      <c r="RYE2" s="64"/>
      <c r="RYF2" s="64"/>
      <c r="RYG2" s="64"/>
      <c r="RYH2" s="64"/>
      <c r="RYI2" s="64"/>
      <c r="RYJ2" s="64"/>
      <c r="RYK2" s="64"/>
      <c r="RYL2" s="64"/>
      <c r="RYM2" s="64"/>
      <c r="RYN2" s="64"/>
      <c r="RYO2" s="64"/>
      <c r="RYP2" s="64"/>
      <c r="RYQ2" s="64"/>
      <c r="RYR2" s="64"/>
      <c r="RYS2" s="64"/>
      <c r="RYT2" s="64"/>
      <c r="RYU2" s="64"/>
      <c r="RYV2" s="64"/>
      <c r="RYW2" s="64"/>
      <c r="RYX2" s="64"/>
      <c r="RYY2" s="64"/>
      <c r="RYZ2" s="64"/>
      <c r="RZA2" s="64"/>
      <c r="RZB2" s="64"/>
      <c r="RZC2" s="64"/>
      <c r="RZD2" s="64"/>
      <c r="RZE2" s="64"/>
      <c r="RZF2" s="64"/>
      <c r="RZG2" s="64"/>
      <c r="RZH2" s="64"/>
      <c r="RZI2" s="64"/>
      <c r="RZJ2" s="64"/>
      <c r="RZK2" s="64"/>
      <c r="RZL2" s="64"/>
      <c r="RZM2" s="64"/>
      <c r="RZN2" s="64"/>
      <c r="RZO2" s="64"/>
      <c r="RZP2" s="64"/>
      <c r="RZQ2" s="64"/>
      <c r="RZR2" s="64"/>
      <c r="RZS2" s="64"/>
      <c r="RZT2" s="64"/>
      <c r="RZU2" s="64"/>
      <c r="RZV2" s="64"/>
      <c r="RZW2" s="64"/>
      <c r="RZX2" s="64"/>
      <c r="RZY2" s="64"/>
      <c r="RZZ2" s="64"/>
      <c r="SAA2" s="64"/>
      <c r="SAB2" s="64"/>
      <c r="SAC2" s="64"/>
      <c r="SAD2" s="64"/>
      <c r="SAE2" s="64"/>
      <c r="SAF2" s="64"/>
      <c r="SAG2" s="64"/>
      <c r="SAH2" s="64"/>
      <c r="SAI2" s="64"/>
      <c r="SAJ2" s="64"/>
      <c r="SAK2" s="64"/>
      <c r="SAL2" s="64"/>
      <c r="SAM2" s="64"/>
      <c r="SAN2" s="64"/>
      <c r="SAO2" s="64"/>
      <c r="SAP2" s="64"/>
      <c r="SAQ2" s="64"/>
      <c r="SAR2" s="64"/>
      <c r="SAS2" s="64"/>
      <c r="SAT2" s="64"/>
      <c r="SAU2" s="64"/>
      <c r="SAV2" s="64"/>
      <c r="SAW2" s="64"/>
      <c r="SAX2" s="64"/>
      <c r="SAY2" s="64"/>
      <c r="SAZ2" s="64"/>
      <c r="SBA2" s="64"/>
      <c r="SBB2" s="64"/>
      <c r="SBC2" s="64"/>
      <c r="SBD2" s="64"/>
      <c r="SBE2" s="64"/>
      <c r="SBF2" s="64"/>
      <c r="SBG2" s="64"/>
      <c r="SBH2" s="64"/>
      <c r="SBI2" s="64"/>
      <c r="SBJ2" s="64"/>
      <c r="SBK2" s="64"/>
      <c r="SBL2" s="64"/>
      <c r="SBM2" s="64"/>
      <c r="SBN2" s="64"/>
      <c r="SBO2" s="64"/>
      <c r="SBP2" s="64"/>
      <c r="SBQ2" s="64"/>
      <c r="SBR2" s="64"/>
      <c r="SBS2" s="64"/>
      <c r="SBT2" s="64"/>
      <c r="SBU2" s="64"/>
      <c r="SBV2" s="64"/>
      <c r="SBW2" s="64"/>
      <c r="SBX2" s="64"/>
      <c r="SBY2" s="64"/>
      <c r="SBZ2" s="64"/>
      <c r="SCA2" s="64"/>
      <c r="SCB2" s="64"/>
      <c r="SCC2" s="64"/>
      <c r="SCD2" s="64"/>
      <c r="SCE2" s="64"/>
      <c r="SCF2" s="64"/>
      <c r="SCG2" s="64"/>
      <c r="SCH2" s="64"/>
      <c r="SCI2" s="64"/>
      <c r="SCJ2" s="64"/>
      <c r="SCK2" s="64"/>
      <c r="SCL2" s="64"/>
      <c r="SCM2" s="64"/>
      <c r="SCN2" s="64"/>
      <c r="SCO2" s="64"/>
      <c r="SCP2" s="64"/>
      <c r="SCQ2" s="64"/>
      <c r="SCR2" s="64"/>
      <c r="SCS2" s="64"/>
      <c r="SCT2" s="64"/>
      <c r="SCU2" s="64"/>
      <c r="SCV2" s="64"/>
      <c r="SCW2" s="64"/>
      <c r="SCX2" s="64"/>
      <c r="SCY2" s="64"/>
      <c r="SCZ2" s="64"/>
      <c r="SDA2" s="64"/>
      <c r="SDB2" s="64"/>
      <c r="SDC2" s="64"/>
      <c r="SDD2" s="64"/>
      <c r="SDE2" s="64"/>
      <c r="SDF2" s="64"/>
      <c r="SDG2" s="64"/>
      <c r="SDH2" s="64"/>
      <c r="SDI2" s="64"/>
      <c r="SDJ2" s="64"/>
      <c r="SDK2" s="64"/>
      <c r="SDL2" s="64"/>
      <c r="SDM2" s="64"/>
      <c r="SDN2" s="64"/>
      <c r="SDO2" s="64"/>
      <c r="SDP2" s="64"/>
      <c r="SDQ2" s="64"/>
      <c r="SDR2" s="64"/>
      <c r="SDS2" s="64"/>
      <c r="SDT2" s="64"/>
      <c r="SDU2" s="64"/>
      <c r="SDV2" s="64"/>
      <c r="SDW2" s="64"/>
      <c r="SDX2" s="64"/>
      <c r="SDY2" s="64"/>
      <c r="SDZ2" s="64"/>
      <c r="SEA2" s="64"/>
      <c r="SEB2" s="64"/>
      <c r="SEC2" s="64"/>
      <c r="SED2" s="64"/>
      <c r="SEE2" s="64"/>
      <c r="SEF2" s="64"/>
      <c r="SEG2" s="64"/>
      <c r="SEH2" s="64"/>
      <c r="SEI2" s="64"/>
      <c r="SEJ2" s="64"/>
      <c r="SEK2" s="64"/>
      <c r="SEL2" s="64"/>
      <c r="SEM2" s="64"/>
      <c r="SEN2" s="64"/>
      <c r="SEO2" s="64"/>
      <c r="SEP2" s="64"/>
      <c r="SEQ2" s="64"/>
      <c r="SER2" s="64"/>
      <c r="SES2" s="64"/>
      <c r="SET2" s="64"/>
      <c r="SEU2" s="64"/>
      <c r="SEV2" s="64"/>
      <c r="SEW2" s="64"/>
      <c r="SEX2" s="64"/>
      <c r="SEY2" s="64"/>
      <c r="SEZ2" s="64"/>
      <c r="SFA2" s="64"/>
      <c r="SFB2" s="64"/>
      <c r="SFC2" s="64"/>
      <c r="SFD2" s="64"/>
      <c r="SFE2" s="64"/>
      <c r="SFF2" s="64"/>
      <c r="SFG2" s="64"/>
      <c r="SFH2" s="64"/>
      <c r="SFI2" s="64"/>
      <c r="SFJ2" s="64"/>
      <c r="SFK2" s="64"/>
      <c r="SFL2" s="64"/>
      <c r="SFM2" s="64"/>
      <c r="SFN2" s="64"/>
      <c r="SFO2" s="64"/>
      <c r="SFP2" s="64"/>
      <c r="SFQ2" s="64"/>
      <c r="SFR2" s="64"/>
      <c r="SFS2" s="64"/>
      <c r="SFT2" s="64"/>
      <c r="SFU2" s="64"/>
      <c r="SFV2" s="64"/>
      <c r="SFW2" s="64"/>
      <c r="SFX2" s="64"/>
      <c r="SFY2" s="64"/>
      <c r="SFZ2" s="64"/>
      <c r="SGA2" s="64"/>
      <c r="SGB2" s="64"/>
      <c r="SGC2" s="64"/>
      <c r="SGD2" s="64"/>
      <c r="SGE2" s="64"/>
      <c r="SGF2" s="64"/>
      <c r="SGG2" s="64"/>
      <c r="SGH2" s="64"/>
      <c r="SGI2" s="64"/>
      <c r="SGJ2" s="64"/>
      <c r="SGK2" s="64"/>
      <c r="SGL2" s="64"/>
      <c r="SGM2" s="64"/>
      <c r="SGN2" s="64"/>
      <c r="SGO2" s="64"/>
      <c r="SGP2" s="64"/>
      <c r="SGQ2" s="64"/>
      <c r="SGR2" s="64"/>
      <c r="SGS2" s="64"/>
      <c r="SGT2" s="64"/>
      <c r="SGU2" s="64"/>
      <c r="SGV2" s="64"/>
      <c r="SGW2" s="64"/>
      <c r="SGX2" s="64"/>
      <c r="SGY2" s="64"/>
      <c r="SGZ2" s="64"/>
      <c r="SHA2" s="64"/>
      <c r="SHB2" s="64"/>
      <c r="SHC2" s="64"/>
      <c r="SHD2" s="64"/>
      <c r="SHE2" s="64"/>
      <c r="SHF2" s="64"/>
      <c r="SHG2" s="64"/>
      <c r="SHH2" s="64"/>
      <c r="SHI2" s="64"/>
      <c r="SHJ2" s="64"/>
      <c r="SHK2" s="64"/>
      <c r="SHL2" s="64"/>
      <c r="SHM2" s="64"/>
      <c r="SHN2" s="64"/>
      <c r="SHO2" s="64"/>
      <c r="SHP2" s="64"/>
      <c r="SHQ2" s="64"/>
      <c r="SHR2" s="64"/>
      <c r="SHS2" s="64"/>
      <c r="SHT2" s="64"/>
      <c r="SHU2" s="64"/>
      <c r="SHV2" s="64"/>
      <c r="SHW2" s="64"/>
      <c r="SHX2" s="64"/>
      <c r="SHY2" s="64"/>
      <c r="SHZ2" s="64"/>
      <c r="SIA2" s="64"/>
      <c r="SIB2" s="64"/>
      <c r="SIC2" s="64"/>
      <c r="SID2" s="64"/>
      <c r="SIE2" s="64"/>
      <c r="SIF2" s="64"/>
      <c r="SIG2" s="64"/>
      <c r="SIH2" s="64"/>
      <c r="SII2" s="64"/>
      <c r="SIJ2" s="64"/>
      <c r="SIK2" s="64"/>
      <c r="SIL2" s="64"/>
      <c r="SIM2" s="64"/>
      <c r="SIN2" s="64"/>
      <c r="SIO2" s="64"/>
      <c r="SIP2" s="64"/>
      <c r="SIQ2" s="64"/>
      <c r="SIR2" s="64"/>
      <c r="SIS2" s="64"/>
      <c r="SIT2" s="64"/>
      <c r="SIU2" s="64"/>
      <c r="SIV2" s="64"/>
      <c r="SIW2" s="64"/>
      <c r="SIX2" s="64"/>
      <c r="SIY2" s="64"/>
      <c r="SIZ2" s="64"/>
      <c r="SJA2" s="64"/>
      <c r="SJB2" s="64"/>
      <c r="SJC2" s="64"/>
      <c r="SJD2" s="64"/>
      <c r="SJE2" s="64"/>
      <c r="SJF2" s="64"/>
      <c r="SJG2" s="64"/>
      <c r="SJH2" s="64"/>
      <c r="SJI2" s="64"/>
      <c r="SJJ2" s="64"/>
      <c r="SJK2" s="64"/>
      <c r="SJL2" s="64"/>
      <c r="SJM2" s="64"/>
      <c r="SJN2" s="64"/>
      <c r="SJO2" s="64"/>
      <c r="SJP2" s="64"/>
      <c r="SJQ2" s="64"/>
      <c r="SJR2" s="64"/>
      <c r="SJS2" s="64"/>
      <c r="SJT2" s="64"/>
      <c r="SJU2" s="64"/>
      <c r="SJV2" s="64"/>
      <c r="SJW2" s="64"/>
      <c r="SJX2" s="64"/>
      <c r="SJY2" s="64"/>
      <c r="SJZ2" s="64"/>
      <c r="SKA2" s="64"/>
      <c r="SKB2" s="64"/>
      <c r="SKC2" s="64"/>
      <c r="SKD2" s="64"/>
      <c r="SKE2" s="64"/>
      <c r="SKF2" s="64"/>
      <c r="SKG2" s="64"/>
      <c r="SKH2" s="64"/>
      <c r="SKI2" s="64"/>
      <c r="SKJ2" s="64"/>
      <c r="SKK2" s="64"/>
      <c r="SKL2" s="64"/>
      <c r="SKM2" s="64"/>
      <c r="SKN2" s="64"/>
      <c r="SKO2" s="64"/>
      <c r="SKP2" s="64"/>
      <c r="SKQ2" s="64"/>
      <c r="SKR2" s="64"/>
      <c r="SKS2" s="64"/>
      <c r="SKT2" s="64"/>
      <c r="SKU2" s="64"/>
      <c r="SKV2" s="64"/>
      <c r="SKW2" s="64"/>
      <c r="SKX2" s="64"/>
      <c r="SKY2" s="64"/>
      <c r="SKZ2" s="64"/>
      <c r="SLA2" s="64"/>
      <c r="SLB2" s="64"/>
      <c r="SLC2" s="64"/>
      <c r="SLD2" s="64"/>
      <c r="SLE2" s="64"/>
      <c r="SLF2" s="64"/>
      <c r="SLG2" s="64"/>
      <c r="SLH2" s="64"/>
      <c r="SLI2" s="64"/>
      <c r="SLJ2" s="64"/>
      <c r="SLK2" s="64"/>
      <c r="SLL2" s="64"/>
      <c r="SLM2" s="64"/>
      <c r="SLN2" s="64"/>
      <c r="SLO2" s="64"/>
      <c r="SLP2" s="64"/>
      <c r="SLQ2" s="64"/>
      <c r="SLR2" s="64"/>
      <c r="SLS2" s="64"/>
      <c r="SLT2" s="64"/>
      <c r="SLU2" s="64"/>
      <c r="SLV2" s="64"/>
      <c r="SLW2" s="64"/>
      <c r="SLX2" s="64"/>
      <c r="SLY2" s="64"/>
      <c r="SLZ2" s="64"/>
      <c r="SMA2" s="64"/>
      <c r="SMB2" s="64"/>
      <c r="SMC2" s="64"/>
      <c r="SMD2" s="64"/>
      <c r="SME2" s="64"/>
      <c r="SMF2" s="64"/>
      <c r="SMG2" s="64"/>
      <c r="SMH2" s="64"/>
      <c r="SMI2" s="64"/>
      <c r="SMJ2" s="64"/>
      <c r="SMK2" s="64"/>
      <c r="SML2" s="64"/>
      <c r="SMM2" s="64"/>
      <c r="SMN2" s="64"/>
      <c r="SMO2" s="64"/>
      <c r="SMP2" s="64"/>
      <c r="SMQ2" s="64"/>
      <c r="SMR2" s="64"/>
      <c r="SMS2" s="64"/>
      <c r="SMT2" s="64"/>
      <c r="SMU2" s="64"/>
      <c r="SMV2" s="64"/>
      <c r="SMW2" s="64"/>
      <c r="SMX2" s="64"/>
      <c r="SMY2" s="64"/>
      <c r="SMZ2" s="64"/>
      <c r="SNA2" s="64"/>
      <c r="SNB2" s="64"/>
      <c r="SNC2" s="64"/>
      <c r="SND2" s="64"/>
      <c r="SNE2" s="64"/>
      <c r="SNF2" s="64"/>
      <c r="SNG2" s="64"/>
      <c r="SNH2" s="64"/>
      <c r="SNI2" s="64"/>
      <c r="SNJ2" s="64"/>
      <c r="SNK2" s="64"/>
      <c r="SNL2" s="64"/>
      <c r="SNM2" s="64"/>
      <c r="SNN2" s="64"/>
      <c r="SNO2" s="64"/>
      <c r="SNP2" s="64"/>
      <c r="SNQ2" s="64"/>
      <c r="SNR2" s="64"/>
      <c r="SNS2" s="64"/>
      <c r="SNT2" s="64"/>
      <c r="SNU2" s="64"/>
      <c r="SNV2" s="64"/>
      <c r="SNW2" s="64"/>
      <c r="SNX2" s="64"/>
      <c r="SNY2" s="64"/>
      <c r="SNZ2" s="64"/>
      <c r="SOA2" s="64"/>
      <c r="SOB2" s="64"/>
      <c r="SOC2" s="64"/>
      <c r="SOD2" s="64"/>
      <c r="SOE2" s="64"/>
      <c r="SOF2" s="64"/>
      <c r="SOG2" s="64"/>
      <c r="SOH2" s="64"/>
      <c r="SOI2" s="64"/>
      <c r="SOJ2" s="64"/>
      <c r="SOK2" s="64"/>
      <c r="SOL2" s="64"/>
      <c r="SOM2" s="64"/>
      <c r="SON2" s="64"/>
      <c r="SOO2" s="64"/>
      <c r="SOP2" s="64"/>
      <c r="SOQ2" s="64"/>
      <c r="SOR2" s="64"/>
      <c r="SOS2" s="64"/>
      <c r="SOT2" s="64"/>
      <c r="SOU2" s="64"/>
      <c r="SOV2" s="64"/>
      <c r="SOW2" s="64"/>
      <c r="SOX2" s="64"/>
      <c r="SOY2" s="64"/>
      <c r="SOZ2" s="64"/>
      <c r="SPA2" s="64"/>
      <c r="SPB2" s="64"/>
      <c r="SPC2" s="64"/>
      <c r="SPD2" s="64"/>
      <c r="SPE2" s="64"/>
      <c r="SPF2" s="64"/>
      <c r="SPG2" s="64"/>
      <c r="SPH2" s="64"/>
      <c r="SPI2" s="64"/>
      <c r="SPJ2" s="64"/>
      <c r="SPK2" s="64"/>
      <c r="SPL2" s="64"/>
      <c r="SPM2" s="64"/>
      <c r="SPN2" s="64"/>
      <c r="SPO2" s="64"/>
      <c r="SPP2" s="64"/>
      <c r="SPQ2" s="64"/>
      <c r="SPR2" s="64"/>
      <c r="SPS2" s="64"/>
      <c r="SPT2" s="64"/>
      <c r="SPU2" s="64"/>
      <c r="SPV2" s="64"/>
      <c r="SPW2" s="64"/>
      <c r="SPX2" s="64"/>
      <c r="SPY2" s="64"/>
      <c r="SPZ2" s="64"/>
      <c r="SQA2" s="64"/>
      <c r="SQB2" s="64"/>
      <c r="SQC2" s="64"/>
      <c r="SQD2" s="64"/>
      <c r="SQE2" s="64"/>
      <c r="SQF2" s="64"/>
      <c r="SQG2" s="64"/>
      <c r="SQH2" s="64"/>
      <c r="SQI2" s="64"/>
      <c r="SQJ2" s="64"/>
      <c r="SQK2" s="64"/>
      <c r="SQL2" s="64"/>
      <c r="SQM2" s="64"/>
      <c r="SQN2" s="64"/>
      <c r="SQO2" s="64"/>
      <c r="SQP2" s="64"/>
      <c r="SQQ2" s="64"/>
      <c r="SQR2" s="64"/>
      <c r="SQS2" s="64"/>
      <c r="SQT2" s="64"/>
      <c r="SQU2" s="64"/>
      <c r="SQV2" s="64"/>
      <c r="SQW2" s="64"/>
      <c r="SQX2" s="64"/>
      <c r="SQY2" s="64"/>
      <c r="SQZ2" s="64"/>
      <c r="SRA2" s="64"/>
      <c r="SRB2" s="64"/>
      <c r="SRC2" s="64"/>
      <c r="SRD2" s="64"/>
      <c r="SRE2" s="64"/>
      <c r="SRF2" s="64"/>
      <c r="SRG2" s="64"/>
      <c r="SRH2" s="64"/>
      <c r="SRI2" s="64"/>
      <c r="SRJ2" s="64"/>
      <c r="SRK2" s="64"/>
      <c r="SRL2" s="64"/>
      <c r="SRM2" s="64"/>
      <c r="SRN2" s="64"/>
      <c r="SRO2" s="64"/>
      <c r="SRP2" s="64"/>
      <c r="SRQ2" s="64"/>
      <c r="SRR2" s="64"/>
      <c r="SRS2" s="64"/>
      <c r="SRT2" s="64"/>
      <c r="SRU2" s="64"/>
      <c r="SRV2" s="64"/>
      <c r="SRW2" s="64"/>
      <c r="SRX2" s="64"/>
      <c r="SRY2" s="64"/>
      <c r="SRZ2" s="64"/>
      <c r="SSA2" s="64"/>
      <c r="SSB2" s="64"/>
      <c r="SSC2" s="64"/>
      <c r="SSD2" s="64"/>
      <c r="SSE2" s="64"/>
      <c r="SSF2" s="64"/>
      <c r="SSG2" s="64"/>
      <c r="SSH2" s="64"/>
      <c r="SSI2" s="64"/>
      <c r="SSJ2" s="64"/>
      <c r="SSK2" s="64"/>
      <c r="SSL2" s="64"/>
      <c r="SSM2" s="64"/>
      <c r="SSN2" s="64"/>
      <c r="SSO2" s="64"/>
      <c r="SSP2" s="64"/>
      <c r="SSQ2" s="64"/>
      <c r="SSR2" s="64"/>
      <c r="SSS2" s="64"/>
      <c r="SST2" s="64"/>
      <c r="SSU2" s="64"/>
      <c r="SSV2" s="64"/>
      <c r="SSW2" s="64"/>
      <c r="SSX2" s="64"/>
      <c r="SSY2" s="64"/>
      <c r="SSZ2" s="64"/>
      <c r="STA2" s="64"/>
      <c r="STB2" s="64"/>
      <c r="STC2" s="64"/>
      <c r="STD2" s="64"/>
      <c r="STE2" s="64"/>
      <c r="STF2" s="64"/>
      <c r="STG2" s="64"/>
      <c r="STH2" s="64"/>
      <c r="STI2" s="64"/>
      <c r="STJ2" s="64"/>
      <c r="STK2" s="64"/>
      <c r="STL2" s="64"/>
      <c r="STM2" s="64"/>
      <c r="STN2" s="64"/>
      <c r="STO2" s="64"/>
      <c r="STP2" s="64"/>
      <c r="STQ2" s="64"/>
      <c r="STR2" s="64"/>
      <c r="STS2" s="64"/>
      <c r="STT2" s="64"/>
      <c r="STU2" s="64"/>
      <c r="STV2" s="64"/>
      <c r="STW2" s="64"/>
      <c r="STX2" s="64"/>
      <c r="STY2" s="64"/>
      <c r="STZ2" s="64"/>
      <c r="SUA2" s="64"/>
      <c r="SUB2" s="64"/>
      <c r="SUC2" s="64"/>
      <c r="SUD2" s="64"/>
      <c r="SUE2" s="64"/>
      <c r="SUF2" s="64"/>
      <c r="SUG2" s="64"/>
      <c r="SUH2" s="64"/>
      <c r="SUI2" s="64"/>
      <c r="SUJ2" s="64"/>
      <c r="SUK2" s="64"/>
      <c r="SUL2" s="64"/>
      <c r="SUM2" s="64"/>
      <c r="SUN2" s="64"/>
      <c r="SUO2" s="64"/>
      <c r="SUP2" s="64"/>
      <c r="SUQ2" s="64"/>
      <c r="SUR2" s="64"/>
      <c r="SUS2" s="64"/>
      <c r="SUT2" s="64"/>
      <c r="SUU2" s="64"/>
      <c r="SUV2" s="64"/>
      <c r="SUW2" s="64"/>
      <c r="SUX2" s="64"/>
      <c r="SUY2" s="64"/>
      <c r="SUZ2" s="64"/>
      <c r="SVA2" s="64"/>
      <c r="SVB2" s="64"/>
      <c r="SVC2" s="64"/>
      <c r="SVD2" s="64"/>
      <c r="SVE2" s="64"/>
      <c r="SVF2" s="64"/>
      <c r="SVG2" s="64"/>
      <c r="SVH2" s="64"/>
      <c r="SVI2" s="64"/>
      <c r="SVJ2" s="64"/>
      <c r="SVK2" s="64"/>
      <c r="SVL2" s="64"/>
      <c r="SVM2" s="64"/>
      <c r="SVN2" s="64"/>
      <c r="SVO2" s="64"/>
      <c r="SVP2" s="64"/>
      <c r="SVQ2" s="64"/>
      <c r="SVR2" s="64"/>
      <c r="SVS2" s="64"/>
      <c r="SVT2" s="64"/>
      <c r="SVU2" s="64"/>
      <c r="SVV2" s="64"/>
      <c r="SVW2" s="64"/>
      <c r="SVX2" s="64"/>
      <c r="SVY2" s="64"/>
      <c r="SVZ2" s="64"/>
      <c r="SWA2" s="64"/>
      <c r="SWB2" s="64"/>
      <c r="SWC2" s="64"/>
      <c r="SWD2" s="64"/>
      <c r="SWE2" s="64"/>
      <c r="SWF2" s="64"/>
      <c r="SWG2" s="64"/>
      <c r="SWH2" s="64"/>
      <c r="SWI2" s="64"/>
      <c r="SWJ2" s="64"/>
      <c r="SWK2" s="64"/>
      <c r="SWL2" s="64"/>
      <c r="SWM2" s="64"/>
      <c r="SWN2" s="64"/>
      <c r="SWO2" s="64"/>
      <c r="SWP2" s="64"/>
      <c r="SWQ2" s="64"/>
      <c r="SWR2" s="64"/>
      <c r="SWS2" s="64"/>
      <c r="SWT2" s="64"/>
      <c r="SWU2" s="64"/>
      <c r="SWV2" s="64"/>
      <c r="SWW2" s="64"/>
      <c r="SWX2" s="64"/>
      <c r="SWY2" s="64"/>
      <c r="SWZ2" s="64"/>
      <c r="SXA2" s="64"/>
      <c r="SXB2" s="64"/>
      <c r="SXC2" s="64"/>
      <c r="SXD2" s="64"/>
      <c r="SXE2" s="64"/>
      <c r="SXF2" s="64"/>
      <c r="SXG2" s="64"/>
      <c r="SXH2" s="64"/>
      <c r="SXI2" s="64"/>
      <c r="SXJ2" s="64"/>
      <c r="SXK2" s="64"/>
      <c r="SXL2" s="64"/>
      <c r="SXM2" s="64"/>
      <c r="SXN2" s="64"/>
      <c r="SXO2" s="64"/>
      <c r="SXP2" s="64"/>
      <c r="SXQ2" s="64"/>
      <c r="SXR2" s="64"/>
      <c r="SXS2" s="64"/>
      <c r="SXT2" s="64"/>
      <c r="SXU2" s="64"/>
      <c r="SXV2" s="64"/>
      <c r="SXW2" s="64"/>
      <c r="SXX2" s="64"/>
      <c r="SXY2" s="64"/>
      <c r="SXZ2" s="64"/>
      <c r="SYA2" s="64"/>
      <c r="SYB2" s="64"/>
      <c r="SYC2" s="64"/>
      <c r="SYD2" s="64"/>
      <c r="SYE2" s="64"/>
      <c r="SYF2" s="64"/>
      <c r="SYG2" s="64"/>
      <c r="SYH2" s="64"/>
      <c r="SYI2" s="64"/>
      <c r="SYJ2" s="64"/>
      <c r="SYK2" s="64"/>
      <c r="SYL2" s="64"/>
      <c r="SYM2" s="64"/>
      <c r="SYN2" s="64"/>
      <c r="SYO2" s="64"/>
      <c r="SYP2" s="64"/>
      <c r="SYQ2" s="64"/>
      <c r="SYR2" s="64"/>
      <c r="SYS2" s="64"/>
      <c r="SYT2" s="64"/>
      <c r="SYU2" s="64"/>
      <c r="SYV2" s="64"/>
      <c r="SYW2" s="64"/>
      <c r="SYX2" s="64"/>
      <c r="SYY2" s="64"/>
      <c r="SYZ2" s="64"/>
      <c r="SZA2" s="64"/>
      <c r="SZB2" s="64"/>
      <c r="SZC2" s="64"/>
      <c r="SZD2" s="64"/>
      <c r="SZE2" s="64"/>
      <c r="SZF2" s="64"/>
      <c r="SZG2" s="64"/>
      <c r="SZH2" s="64"/>
      <c r="SZI2" s="64"/>
      <c r="SZJ2" s="64"/>
      <c r="SZK2" s="64"/>
      <c r="SZL2" s="64"/>
      <c r="SZM2" s="64"/>
      <c r="SZN2" s="64"/>
      <c r="SZO2" s="64"/>
      <c r="SZP2" s="64"/>
      <c r="SZQ2" s="64"/>
      <c r="SZR2" s="64"/>
      <c r="SZS2" s="64"/>
      <c r="SZT2" s="64"/>
      <c r="SZU2" s="64"/>
      <c r="SZV2" s="64"/>
      <c r="SZW2" s="64"/>
      <c r="SZX2" s="64"/>
      <c r="SZY2" s="64"/>
      <c r="SZZ2" s="64"/>
      <c r="TAA2" s="64"/>
      <c r="TAB2" s="64"/>
      <c r="TAC2" s="64"/>
      <c r="TAD2" s="64"/>
      <c r="TAE2" s="64"/>
      <c r="TAF2" s="64"/>
      <c r="TAG2" s="64"/>
      <c r="TAH2" s="64"/>
      <c r="TAI2" s="64"/>
      <c r="TAJ2" s="64"/>
      <c r="TAK2" s="64"/>
      <c r="TAL2" s="64"/>
      <c r="TAM2" s="64"/>
      <c r="TAN2" s="64"/>
      <c r="TAO2" s="64"/>
      <c r="TAP2" s="64"/>
      <c r="TAQ2" s="64"/>
      <c r="TAR2" s="64"/>
      <c r="TAS2" s="64"/>
      <c r="TAT2" s="64"/>
      <c r="TAU2" s="64"/>
      <c r="TAV2" s="64"/>
      <c r="TAW2" s="64"/>
      <c r="TAX2" s="64"/>
      <c r="TAY2" s="64"/>
      <c r="TAZ2" s="64"/>
      <c r="TBA2" s="64"/>
      <c r="TBB2" s="64"/>
      <c r="TBC2" s="64"/>
      <c r="TBD2" s="64"/>
      <c r="TBE2" s="64"/>
      <c r="TBF2" s="64"/>
      <c r="TBG2" s="64"/>
      <c r="TBH2" s="64"/>
      <c r="TBI2" s="64"/>
      <c r="TBJ2" s="64"/>
      <c r="TBK2" s="64"/>
      <c r="TBL2" s="64"/>
      <c r="TBM2" s="64"/>
      <c r="TBN2" s="64"/>
      <c r="TBO2" s="64"/>
      <c r="TBP2" s="64"/>
      <c r="TBQ2" s="64"/>
      <c r="TBR2" s="64"/>
      <c r="TBS2" s="64"/>
      <c r="TBT2" s="64"/>
      <c r="TBU2" s="64"/>
      <c r="TBV2" s="64"/>
      <c r="TBW2" s="64"/>
      <c r="TBX2" s="64"/>
      <c r="TBY2" s="64"/>
      <c r="TBZ2" s="64"/>
      <c r="TCA2" s="64"/>
      <c r="TCB2" s="64"/>
      <c r="TCC2" s="64"/>
      <c r="TCD2" s="64"/>
      <c r="TCE2" s="64"/>
      <c r="TCF2" s="64"/>
      <c r="TCG2" s="64"/>
      <c r="TCH2" s="64"/>
      <c r="TCI2" s="64"/>
      <c r="TCJ2" s="64"/>
      <c r="TCK2" s="64"/>
      <c r="TCL2" s="64"/>
      <c r="TCM2" s="64"/>
      <c r="TCN2" s="64"/>
      <c r="TCO2" s="64"/>
      <c r="TCP2" s="64"/>
      <c r="TCQ2" s="64"/>
      <c r="TCR2" s="64"/>
      <c r="TCS2" s="64"/>
      <c r="TCT2" s="64"/>
      <c r="TCU2" s="64"/>
      <c r="TCV2" s="64"/>
      <c r="TCW2" s="64"/>
      <c r="TCX2" s="64"/>
      <c r="TCY2" s="64"/>
      <c r="TCZ2" s="64"/>
      <c r="TDA2" s="64"/>
      <c r="TDB2" s="64"/>
      <c r="TDC2" s="64"/>
      <c r="TDD2" s="64"/>
      <c r="TDE2" s="64"/>
      <c r="TDF2" s="64"/>
      <c r="TDG2" s="64"/>
      <c r="TDH2" s="64"/>
      <c r="TDI2" s="64"/>
      <c r="TDJ2" s="64"/>
      <c r="TDK2" s="64"/>
      <c r="TDL2" s="64"/>
      <c r="TDM2" s="64"/>
      <c r="TDN2" s="64"/>
      <c r="TDO2" s="64"/>
      <c r="TDP2" s="64"/>
      <c r="TDQ2" s="64"/>
      <c r="TDR2" s="64"/>
      <c r="TDS2" s="64"/>
      <c r="TDT2" s="64"/>
      <c r="TDU2" s="64"/>
      <c r="TDV2" s="64"/>
      <c r="TDW2" s="64"/>
      <c r="TDX2" s="64"/>
      <c r="TDY2" s="64"/>
      <c r="TDZ2" s="64"/>
      <c r="TEA2" s="64"/>
      <c r="TEB2" s="64"/>
      <c r="TEC2" s="64"/>
      <c r="TED2" s="64"/>
      <c r="TEE2" s="64"/>
      <c r="TEF2" s="64"/>
      <c r="TEG2" s="64"/>
      <c r="TEH2" s="64"/>
      <c r="TEI2" s="64"/>
      <c r="TEJ2" s="64"/>
      <c r="TEK2" s="64"/>
      <c r="TEL2" s="64"/>
      <c r="TEM2" s="64"/>
      <c r="TEN2" s="64"/>
      <c r="TEO2" s="64"/>
      <c r="TEP2" s="64"/>
      <c r="TEQ2" s="64"/>
      <c r="TER2" s="64"/>
      <c r="TES2" s="64"/>
      <c r="TET2" s="64"/>
      <c r="TEU2" s="64"/>
      <c r="TEV2" s="64"/>
      <c r="TEW2" s="64"/>
      <c r="TEX2" s="64"/>
      <c r="TEY2" s="64"/>
      <c r="TEZ2" s="64"/>
      <c r="TFA2" s="64"/>
      <c r="TFB2" s="64"/>
      <c r="TFC2" s="64"/>
      <c r="TFD2" s="64"/>
      <c r="TFE2" s="64"/>
      <c r="TFF2" s="64"/>
      <c r="TFG2" s="64"/>
      <c r="TFH2" s="64"/>
      <c r="TFI2" s="64"/>
      <c r="TFJ2" s="64"/>
      <c r="TFK2" s="64"/>
      <c r="TFL2" s="64"/>
      <c r="TFM2" s="64"/>
      <c r="TFN2" s="64"/>
      <c r="TFO2" s="64"/>
      <c r="TFP2" s="64"/>
      <c r="TFQ2" s="64"/>
      <c r="TFR2" s="64"/>
      <c r="TFS2" s="64"/>
      <c r="TFT2" s="64"/>
      <c r="TFU2" s="64"/>
      <c r="TFV2" s="64"/>
      <c r="TFW2" s="64"/>
      <c r="TFX2" s="64"/>
      <c r="TFY2" s="64"/>
      <c r="TFZ2" s="64"/>
      <c r="TGA2" s="64"/>
      <c r="TGB2" s="64"/>
      <c r="TGC2" s="64"/>
      <c r="TGD2" s="64"/>
      <c r="TGE2" s="64"/>
      <c r="TGF2" s="64"/>
      <c r="TGG2" s="64"/>
      <c r="TGH2" s="64"/>
      <c r="TGI2" s="64"/>
      <c r="TGJ2" s="64"/>
      <c r="TGK2" s="64"/>
      <c r="TGL2" s="64"/>
      <c r="TGM2" s="64"/>
      <c r="TGN2" s="64"/>
      <c r="TGO2" s="64"/>
      <c r="TGP2" s="64"/>
      <c r="TGQ2" s="64"/>
      <c r="TGR2" s="64"/>
      <c r="TGS2" s="64"/>
      <c r="TGT2" s="64"/>
      <c r="TGU2" s="64"/>
      <c r="TGV2" s="64"/>
      <c r="TGW2" s="64"/>
      <c r="TGX2" s="64"/>
      <c r="TGY2" s="64"/>
      <c r="TGZ2" s="64"/>
      <c r="THA2" s="64"/>
      <c r="THB2" s="64"/>
      <c r="THC2" s="64"/>
      <c r="THD2" s="64"/>
      <c r="THE2" s="64"/>
      <c r="THF2" s="64"/>
      <c r="THG2" s="64"/>
      <c r="THH2" s="64"/>
      <c r="THI2" s="64"/>
      <c r="THJ2" s="64"/>
      <c r="THK2" s="64"/>
      <c r="THL2" s="64"/>
      <c r="THM2" s="64"/>
      <c r="THN2" s="64"/>
      <c r="THO2" s="64"/>
      <c r="THP2" s="64"/>
      <c r="THQ2" s="64"/>
      <c r="THR2" s="64"/>
      <c r="THS2" s="64"/>
      <c r="THT2" s="64"/>
      <c r="THU2" s="64"/>
      <c r="THV2" s="64"/>
      <c r="THW2" s="64"/>
      <c r="THX2" s="64"/>
      <c r="THY2" s="64"/>
      <c r="THZ2" s="64"/>
      <c r="TIA2" s="64"/>
      <c r="TIB2" s="64"/>
      <c r="TIC2" s="64"/>
      <c r="TID2" s="64"/>
      <c r="TIE2" s="64"/>
      <c r="TIF2" s="64"/>
      <c r="TIG2" s="64"/>
      <c r="TIH2" s="64"/>
      <c r="TII2" s="64"/>
      <c r="TIJ2" s="64"/>
      <c r="TIK2" s="64"/>
      <c r="TIL2" s="64"/>
      <c r="TIM2" s="64"/>
      <c r="TIN2" s="64"/>
      <c r="TIO2" s="64"/>
      <c r="TIP2" s="64"/>
      <c r="TIQ2" s="64"/>
      <c r="TIR2" s="64"/>
      <c r="TIS2" s="64"/>
      <c r="TIT2" s="64"/>
      <c r="TIU2" s="64"/>
      <c r="TIV2" s="64"/>
      <c r="TIW2" s="64"/>
      <c r="TIX2" s="64"/>
      <c r="TIY2" s="64"/>
      <c r="TIZ2" s="64"/>
      <c r="TJA2" s="64"/>
      <c r="TJB2" s="64"/>
      <c r="TJC2" s="64"/>
      <c r="TJD2" s="64"/>
      <c r="TJE2" s="64"/>
      <c r="TJF2" s="64"/>
      <c r="TJG2" s="64"/>
      <c r="TJH2" s="64"/>
      <c r="TJI2" s="64"/>
      <c r="TJJ2" s="64"/>
      <c r="TJK2" s="64"/>
      <c r="TJL2" s="64"/>
      <c r="TJM2" s="64"/>
      <c r="TJN2" s="64"/>
      <c r="TJO2" s="64"/>
      <c r="TJP2" s="64"/>
      <c r="TJQ2" s="64"/>
      <c r="TJR2" s="64"/>
      <c r="TJS2" s="64"/>
      <c r="TJT2" s="64"/>
      <c r="TJU2" s="64"/>
      <c r="TJV2" s="64"/>
      <c r="TJW2" s="64"/>
      <c r="TJX2" s="64"/>
      <c r="TJY2" s="64"/>
      <c r="TJZ2" s="64"/>
      <c r="TKA2" s="64"/>
      <c r="TKB2" s="64"/>
      <c r="TKC2" s="64"/>
      <c r="TKD2" s="64"/>
      <c r="TKE2" s="64"/>
      <c r="TKF2" s="64"/>
      <c r="TKG2" s="64"/>
      <c r="TKH2" s="64"/>
      <c r="TKI2" s="64"/>
      <c r="TKJ2" s="64"/>
      <c r="TKK2" s="64"/>
      <c r="TKL2" s="64"/>
      <c r="TKM2" s="64"/>
      <c r="TKN2" s="64"/>
      <c r="TKO2" s="64"/>
      <c r="TKP2" s="64"/>
      <c r="TKQ2" s="64"/>
      <c r="TKR2" s="64"/>
      <c r="TKS2" s="64"/>
      <c r="TKT2" s="64"/>
      <c r="TKU2" s="64"/>
      <c r="TKV2" s="64"/>
      <c r="TKW2" s="64"/>
      <c r="TKX2" s="64"/>
      <c r="TKY2" s="64"/>
      <c r="TKZ2" s="64"/>
      <c r="TLA2" s="64"/>
      <c r="TLB2" s="64"/>
      <c r="TLC2" s="64"/>
      <c r="TLD2" s="64"/>
      <c r="TLE2" s="64"/>
      <c r="TLF2" s="64"/>
      <c r="TLG2" s="64"/>
      <c r="TLH2" s="64"/>
      <c r="TLI2" s="64"/>
      <c r="TLJ2" s="64"/>
      <c r="TLK2" s="64"/>
      <c r="TLL2" s="64"/>
      <c r="TLM2" s="64"/>
      <c r="TLN2" s="64"/>
      <c r="TLO2" s="64"/>
      <c r="TLP2" s="64"/>
      <c r="TLQ2" s="64"/>
      <c r="TLR2" s="64"/>
      <c r="TLS2" s="64"/>
      <c r="TLT2" s="64"/>
      <c r="TLU2" s="64"/>
      <c r="TLV2" s="64"/>
      <c r="TLW2" s="64"/>
      <c r="TLX2" s="64"/>
      <c r="TLY2" s="64"/>
      <c r="TLZ2" s="64"/>
      <c r="TMA2" s="64"/>
      <c r="TMB2" s="64"/>
      <c r="TMC2" s="64"/>
      <c r="TMD2" s="64"/>
      <c r="TME2" s="64"/>
      <c r="TMF2" s="64"/>
      <c r="TMG2" s="64"/>
      <c r="TMH2" s="64"/>
      <c r="TMI2" s="64"/>
      <c r="TMJ2" s="64"/>
      <c r="TMK2" s="64"/>
      <c r="TML2" s="64"/>
      <c r="TMM2" s="64"/>
      <c r="TMN2" s="64"/>
      <c r="TMO2" s="64"/>
      <c r="TMP2" s="64"/>
      <c r="TMQ2" s="64"/>
      <c r="TMR2" s="64"/>
      <c r="TMS2" s="64"/>
      <c r="TMT2" s="64"/>
      <c r="TMU2" s="64"/>
      <c r="TMV2" s="64"/>
      <c r="TMW2" s="64"/>
      <c r="TMX2" s="64"/>
      <c r="TMY2" s="64"/>
      <c r="TMZ2" s="64"/>
      <c r="TNA2" s="64"/>
      <c r="TNB2" s="64"/>
      <c r="TNC2" s="64"/>
      <c r="TND2" s="64"/>
      <c r="TNE2" s="64"/>
      <c r="TNF2" s="64"/>
      <c r="TNG2" s="64"/>
      <c r="TNH2" s="64"/>
      <c r="TNI2" s="64"/>
      <c r="TNJ2" s="64"/>
      <c r="TNK2" s="64"/>
      <c r="TNL2" s="64"/>
      <c r="TNM2" s="64"/>
      <c r="TNN2" s="64"/>
      <c r="TNO2" s="64"/>
      <c r="TNP2" s="64"/>
      <c r="TNQ2" s="64"/>
      <c r="TNR2" s="64"/>
      <c r="TNS2" s="64"/>
      <c r="TNT2" s="64"/>
      <c r="TNU2" s="64"/>
      <c r="TNV2" s="64"/>
      <c r="TNW2" s="64"/>
      <c r="TNX2" s="64"/>
      <c r="TNY2" s="64"/>
      <c r="TNZ2" s="64"/>
      <c r="TOA2" s="64"/>
      <c r="TOB2" s="64"/>
      <c r="TOC2" s="64"/>
      <c r="TOD2" s="64"/>
      <c r="TOE2" s="64"/>
      <c r="TOF2" s="64"/>
      <c r="TOG2" s="64"/>
      <c r="TOH2" s="64"/>
      <c r="TOI2" s="64"/>
      <c r="TOJ2" s="64"/>
      <c r="TOK2" s="64"/>
      <c r="TOL2" s="64"/>
      <c r="TOM2" s="64"/>
      <c r="TON2" s="64"/>
      <c r="TOO2" s="64"/>
      <c r="TOP2" s="64"/>
      <c r="TOQ2" s="64"/>
      <c r="TOR2" s="64"/>
      <c r="TOS2" s="64"/>
      <c r="TOT2" s="64"/>
      <c r="TOU2" s="64"/>
      <c r="TOV2" s="64"/>
      <c r="TOW2" s="64"/>
      <c r="TOX2" s="64"/>
      <c r="TOY2" s="64"/>
      <c r="TOZ2" s="64"/>
      <c r="TPA2" s="64"/>
      <c r="TPB2" s="64"/>
      <c r="TPC2" s="64"/>
      <c r="TPD2" s="64"/>
      <c r="TPE2" s="64"/>
      <c r="TPF2" s="64"/>
      <c r="TPG2" s="64"/>
      <c r="TPH2" s="64"/>
      <c r="TPI2" s="64"/>
      <c r="TPJ2" s="64"/>
      <c r="TPK2" s="64"/>
      <c r="TPL2" s="64"/>
      <c r="TPM2" s="64"/>
      <c r="TPN2" s="64"/>
      <c r="TPO2" s="64"/>
      <c r="TPP2" s="64"/>
      <c r="TPQ2" s="64"/>
      <c r="TPR2" s="64"/>
      <c r="TPS2" s="64"/>
      <c r="TPT2" s="64"/>
      <c r="TPU2" s="64"/>
      <c r="TPV2" s="64"/>
      <c r="TPW2" s="64"/>
      <c r="TPX2" s="64"/>
      <c r="TPY2" s="64"/>
      <c r="TPZ2" s="64"/>
      <c r="TQA2" s="64"/>
      <c r="TQB2" s="64"/>
      <c r="TQC2" s="64"/>
      <c r="TQD2" s="64"/>
      <c r="TQE2" s="64"/>
      <c r="TQF2" s="64"/>
      <c r="TQG2" s="64"/>
      <c r="TQH2" s="64"/>
      <c r="TQI2" s="64"/>
      <c r="TQJ2" s="64"/>
      <c r="TQK2" s="64"/>
      <c r="TQL2" s="64"/>
      <c r="TQM2" s="64"/>
      <c r="TQN2" s="64"/>
      <c r="TQO2" s="64"/>
      <c r="TQP2" s="64"/>
      <c r="TQQ2" s="64"/>
      <c r="TQR2" s="64"/>
      <c r="TQS2" s="64"/>
      <c r="TQT2" s="64"/>
      <c r="TQU2" s="64"/>
      <c r="TQV2" s="64"/>
      <c r="TQW2" s="64"/>
      <c r="TQX2" s="64"/>
      <c r="TQY2" s="64"/>
      <c r="TQZ2" s="64"/>
      <c r="TRA2" s="64"/>
      <c r="TRB2" s="64"/>
      <c r="TRC2" s="64"/>
      <c r="TRD2" s="64"/>
      <c r="TRE2" s="64"/>
      <c r="TRF2" s="64"/>
      <c r="TRG2" s="64"/>
      <c r="TRH2" s="64"/>
      <c r="TRI2" s="64"/>
      <c r="TRJ2" s="64"/>
      <c r="TRK2" s="64"/>
      <c r="TRL2" s="64"/>
      <c r="TRM2" s="64"/>
      <c r="TRN2" s="64"/>
      <c r="TRO2" s="64"/>
      <c r="TRP2" s="64"/>
      <c r="TRQ2" s="64"/>
      <c r="TRR2" s="64"/>
      <c r="TRS2" s="64"/>
      <c r="TRT2" s="64"/>
      <c r="TRU2" s="64"/>
      <c r="TRV2" s="64"/>
      <c r="TRW2" s="64"/>
      <c r="TRX2" s="64"/>
      <c r="TRY2" s="64"/>
      <c r="TRZ2" s="64"/>
      <c r="TSA2" s="64"/>
      <c r="TSB2" s="64"/>
      <c r="TSC2" s="64"/>
      <c r="TSD2" s="64"/>
      <c r="TSE2" s="64"/>
      <c r="TSF2" s="64"/>
      <c r="TSG2" s="64"/>
      <c r="TSH2" s="64"/>
      <c r="TSI2" s="64"/>
      <c r="TSJ2" s="64"/>
      <c r="TSK2" s="64"/>
      <c r="TSL2" s="64"/>
      <c r="TSM2" s="64"/>
      <c r="TSN2" s="64"/>
      <c r="TSO2" s="64"/>
      <c r="TSP2" s="64"/>
      <c r="TSQ2" s="64"/>
      <c r="TSR2" s="64"/>
      <c r="TSS2" s="64"/>
      <c r="TST2" s="64"/>
      <c r="TSU2" s="64"/>
      <c r="TSV2" s="64"/>
      <c r="TSW2" s="64"/>
      <c r="TSX2" s="64"/>
      <c r="TSY2" s="64"/>
      <c r="TSZ2" s="64"/>
      <c r="TTA2" s="64"/>
      <c r="TTB2" s="64"/>
      <c r="TTC2" s="64"/>
      <c r="TTD2" s="64"/>
      <c r="TTE2" s="64"/>
      <c r="TTF2" s="64"/>
      <c r="TTG2" s="64"/>
      <c r="TTH2" s="64"/>
      <c r="TTI2" s="64"/>
      <c r="TTJ2" s="64"/>
      <c r="TTK2" s="64"/>
      <c r="TTL2" s="64"/>
      <c r="TTM2" s="64"/>
      <c r="TTN2" s="64"/>
      <c r="TTO2" s="64"/>
      <c r="TTP2" s="64"/>
      <c r="TTQ2" s="64"/>
      <c r="TTR2" s="64"/>
      <c r="TTS2" s="64"/>
      <c r="TTT2" s="64"/>
      <c r="TTU2" s="64"/>
      <c r="TTV2" s="64"/>
      <c r="TTW2" s="64"/>
      <c r="TTX2" s="64"/>
      <c r="TTY2" s="64"/>
      <c r="TTZ2" s="64"/>
      <c r="TUA2" s="64"/>
      <c r="TUB2" s="64"/>
      <c r="TUC2" s="64"/>
      <c r="TUD2" s="64"/>
      <c r="TUE2" s="64"/>
      <c r="TUF2" s="64"/>
      <c r="TUG2" s="64"/>
      <c r="TUH2" s="64"/>
      <c r="TUI2" s="64"/>
      <c r="TUJ2" s="64"/>
      <c r="TUK2" s="64"/>
      <c r="TUL2" s="64"/>
      <c r="TUM2" s="64"/>
      <c r="TUN2" s="64"/>
      <c r="TUO2" s="64"/>
      <c r="TUP2" s="64"/>
      <c r="TUQ2" s="64"/>
      <c r="TUR2" s="64"/>
      <c r="TUS2" s="64"/>
      <c r="TUT2" s="64"/>
      <c r="TUU2" s="64"/>
      <c r="TUV2" s="64"/>
      <c r="TUW2" s="64"/>
      <c r="TUX2" s="64"/>
      <c r="TUY2" s="64"/>
      <c r="TUZ2" s="64"/>
      <c r="TVA2" s="64"/>
      <c r="TVB2" s="64"/>
      <c r="TVC2" s="64"/>
      <c r="TVD2" s="64"/>
      <c r="TVE2" s="64"/>
      <c r="TVF2" s="64"/>
      <c r="TVG2" s="64"/>
      <c r="TVH2" s="64"/>
      <c r="TVI2" s="64"/>
      <c r="TVJ2" s="64"/>
      <c r="TVK2" s="64"/>
      <c r="TVL2" s="64"/>
      <c r="TVM2" s="64"/>
      <c r="TVN2" s="64"/>
      <c r="TVO2" s="64"/>
      <c r="TVP2" s="64"/>
      <c r="TVQ2" s="64"/>
      <c r="TVR2" s="64"/>
      <c r="TVS2" s="64"/>
      <c r="TVT2" s="64"/>
      <c r="TVU2" s="64"/>
      <c r="TVV2" s="64"/>
      <c r="TVW2" s="64"/>
      <c r="TVX2" s="64"/>
      <c r="TVY2" s="64"/>
      <c r="TVZ2" s="64"/>
      <c r="TWA2" s="64"/>
      <c r="TWB2" s="64"/>
      <c r="TWC2" s="64"/>
      <c r="TWD2" s="64"/>
      <c r="TWE2" s="64"/>
      <c r="TWF2" s="64"/>
      <c r="TWG2" s="64"/>
      <c r="TWH2" s="64"/>
      <c r="TWI2" s="64"/>
      <c r="TWJ2" s="64"/>
      <c r="TWK2" s="64"/>
      <c r="TWL2" s="64"/>
      <c r="TWM2" s="64"/>
      <c r="TWN2" s="64"/>
      <c r="TWO2" s="64"/>
      <c r="TWP2" s="64"/>
      <c r="TWQ2" s="64"/>
      <c r="TWR2" s="64"/>
      <c r="TWS2" s="64"/>
      <c r="TWT2" s="64"/>
      <c r="TWU2" s="64"/>
      <c r="TWV2" s="64"/>
      <c r="TWW2" s="64"/>
      <c r="TWX2" s="64"/>
      <c r="TWY2" s="64"/>
      <c r="TWZ2" s="64"/>
      <c r="TXA2" s="64"/>
      <c r="TXB2" s="64"/>
      <c r="TXC2" s="64"/>
      <c r="TXD2" s="64"/>
      <c r="TXE2" s="64"/>
      <c r="TXF2" s="64"/>
      <c r="TXG2" s="64"/>
      <c r="TXH2" s="64"/>
      <c r="TXI2" s="64"/>
      <c r="TXJ2" s="64"/>
      <c r="TXK2" s="64"/>
      <c r="TXL2" s="64"/>
      <c r="TXM2" s="64"/>
      <c r="TXN2" s="64"/>
      <c r="TXO2" s="64"/>
      <c r="TXP2" s="64"/>
      <c r="TXQ2" s="64"/>
      <c r="TXR2" s="64"/>
      <c r="TXS2" s="64"/>
      <c r="TXT2" s="64"/>
      <c r="TXU2" s="64"/>
      <c r="TXV2" s="64"/>
      <c r="TXW2" s="64"/>
      <c r="TXX2" s="64"/>
      <c r="TXY2" s="64"/>
      <c r="TXZ2" s="64"/>
      <c r="TYA2" s="64"/>
      <c r="TYB2" s="64"/>
      <c r="TYC2" s="64"/>
      <c r="TYD2" s="64"/>
      <c r="TYE2" s="64"/>
      <c r="TYF2" s="64"/>
      <c r="TYG2" s="64"/>
      <c r="TYH2" s="64"/>
      <c r="TYI2" s="64"/>
      <c r="TYJ2" s="64"/>
      <c r="TYK2" s="64"/>
      <c r="TYL2" s="64"/>
      <c r="TYM2" s="64"/>
      <c r="TYN2" s="64"/>
      <c r="TYO2" s="64"/>
      <c r="TYP2" s="64"/>
      <c r="TYQ2" s="64"/>
      <c r="TYR2" s="64"/>
      <c r="TYS2" s="64"/>
      <c r="TYT2" s="64"/>
      <c r="TYU2" s="64"/>
      <c r="TYV2" s="64"/>
      <c r="TYW2" s="64"/>
      <c r="TYX2" s="64"/>
      <c r="TYY2" s="64"/>
      <c r="TYZ2" s="64"/>
      <c r="TZA2" s="64"/>
      <c r="TZB2" s="64"/>
      <c r="TZC2" s="64"/>
      <c r="TZD2" s="64"/>
      <c r="TZE2" s="64"/>
      <c r="TZF2" s="64"/>
      <c r="TZG2" s="64"/>
      <c r="TZH2" s="64"/>
      <c r="TZI2" s="64"/>
      <c r="TZJ2" s="64"/>
      <c r="TZK2" s="64"/>
      <c r="TZL2" s="64"/>
      <c r="TZM2" s="64"/>
      <c r="TZN2" s="64"/>
      <c r="TZO2" s="64"/>
      <c r="TZP2" s="64"/>
      <c r="TZQ2" s="64"/>
      <c r="TZR2" s="64"/>
      <c r="TZS2" s="64"/>
      <c r="TZT2" s="64"/>
      <c r="TZU2" s="64"/>
      <c r="TZV2" s="64"/>
      <c r="TZW2" s="64"/>
      <c r="TZX2" s="64"/>
      <c r="TZY2" s="64"/>
      <c r="TZZ2" s="64"/>
      <c r="UAA2" s="64"/>
      <c r="UAB2" s="64"/>
      <c r="UAC2" s="64"/>
      <c r="UAD2" s="64"/>
      <c r="UAE2" s="64"/>
      <c r="UAF2" s="64"/>
      <c r="UAG2" s="64"/>
      <c r="UAH2" s="64"/>
      <c r="UAI2" s="64"/>
      <c r="UAJ2" s="64"/>
      <c r="UAK2" s="64"/>
      <c r="UAL2" s="64"/>
      <c r="UAM2" s="64"/>
      <c r="UAN2" s="64"/>
      <c r="UAO2" s="64"/>
      <c r="UAP2" s="64"/>
      <c r="UAQ2" s="64"/>
      <c r="UAR2" s="64"/>
      <c r="UAS2" s="64"/>
      <c r="UAT2" s="64"/>
      <c r="UAU2" s="64"/>
      <c r="UAV2" s="64"/>
      <c r="UAW2" s="64"/>
      <c r="UAX2" s="64"/>
      <c r="UAY2" s="64"/>
      <c r="UAZ2" s="64"/>
      <c r="UBA2" s="64"/>
      <c r="UBB2" s="64"/>
      <c r="UBC2" s="64"/>
      <c r="UBD2" s="64"/>
      <c r="UBE2" s="64"/>
      <c r="UBF2" s="64"/>
      <c r="UBG2" s="64"/>
      <c r="UBH2" s="64"/>
      <c r="UBI2" s="64"/>
      <c r="UBJ2" s="64"/>
      <c r="UBK2" s="64"/>
      <c r="UBL2" s="64"/>
      <c r="UBM2" s="64"/>
      <c r="UBN2" s="64"/>
      <c r="UBO2" s="64"/>
      <c r="UBP2" s="64"/>
      <c r="UBQ2" s="64"/>
      <c r="UBR2" s="64"/>
      <c r="UBS2" s="64"/>
      <c r="UBT2" s="64"/>
      <c r="UBU2" s="64"/>
      <c r="UBV2" s="64"/>
      <c r="UBW2" s="64"/>
      <c r="UBX2" s="64"/>
      <c r="UBY2" s="64"/>
      <c r="UBZ2" s="64"/>
      <c r="UCA2" s="64"/>
      <c r="UCB2" s="64"/>
      <c r="UCC2" s="64"/>
      <c r="UCD2" s="64"/>
      <c r="UCE2" s="64"/>
      <c r="UCF2" s="64"/>
      <c r="UCG2" s="64"/>
      <c r="UCH2" s="64"/>
      <c r="UCI2" s="64"/>
      <c r="UCJ2" s="64"/>
      <c r="UCK2" s="64"/>
      <c r="UCL2" s="64"/>
      <c r="UCM2" s="64"/>
      <c r="UCN2" s="64"/>
      <c r="UCO2" s="64"/>
      <c r="UCP2" s="64"/>
      <c r="UCQ2" s="64"/>
      <c r="UCR2" s="64"/>
      <c r="UCS2" s="64"/>
      <c r="UCT2" s="64"/>
      <c r="UCU2" s="64"/>
      <c r="UCV2" s="64"/>
      <c r="UCW2" s="64"/>
      <c r="UCX2" s="64"/>
      <c r="UCY2" s="64"/>
      <c r="UCZ2" s="64"/>
      <c r="UDA2" s="64"/>
      <c r="UDB2" s="64"/>
      <c r="UDC2" s="64"/>
      <c r="UDD2" s="64"/>
      <c r="UDE2" s="64"/>
      <c r="UDF2" s="64"/>
      <c r="UDG2" s="64"/>
      <c r="UDH2" s="64"/>
      <c r="UDI2" s="64"/>
      <c r="UDJ2" s="64"/>
      <c r="UDK2" s="64"/>
      <c r="UDL2" s="64"/>
      <c r="UDM2" s="64"/>
      <c r="UDN2" s="64"/>
      <c r="UDO2" s="64"/>
      <c r="UDP2" s="64"/>
      <c r="UDQ2" s="64"/>
      <c r="UDR2" s="64"/>
      <c r="UDS2" s="64"/>
      <c r="UDT2" s="64"/>
      <c r="UDU2" s="64"/>
      <c r="UDV2" s="64"/>
      <c r="UDW2" s="64"/>
      <c r="UDX2" s="64"/>
      <c r="UDY2" s="64"/>
      <c r="UDZ2" s="64"/>
      <c r="UEA2" s="64"/>
      <c r="UEB2" s="64"/>
      <c r="UEC2" s="64"/>
      <c r="UED2" s="64"/>
      <c r="UEE2" s="64"/>
      <c r="UEF2" s="64"/>
      <c r="UEG2" s="64"/>
      <c r="UEH2" s="64"/>
      <c r="UEI2" s="64"/>
      <c r="UEJ2" s="64"/>
      <c r="UEK2" s="64"/>
      <c r="UEL2" s="64"/>
      <c r="UEM2" s="64"/>
      <c r="UEN2" s="64"/>
      <c r="UEO2" s="64"/>
      <c r="UEP2" s="64"/>
      <c r="UEQ2" s="64"/>
      <c r="UER2" s="64"/>
      <c r="UES2" s="64"/>
      <c r="UET2" s="64"/>
      <c r="UEU2" s="64"/>
      <c r="UEV2" s="64"/>
      <c r="UEW2" s="64"/>
      <c r="UEX2" s="64"/>
      <c r="UEY2" s="64"/>
      <c r="UEZ2" s="64"/>
      <c r="UFA2" s="64"/>
      <c r="UFB2" s="64"/>
      <c r="UFC2" s="64"/>
      <c r="UFD2" s="64"/>
      <c r="UFE2" s="64"/>
      <c r="UFF2" s="64"/>
      <c r="UFG2" s="64"/>
      <c r="UFH2" s="64"/>
      <c r="UFI2" s="64"/>
      <c r="UFJ2" s="64"/>
      <c r="UFK2" s="64"/>
      <c r="UFL2" s="64"/>
      <c r="UFM2" s="64"/>
      <c r="UFN2" s="64"/>
      <c r="UFO2" s="64"/>
      <c r="UFP2" s="64"/>
      <c r="UFQ2" s="64"/>
      <c r="UFR2" s="64"/>
      <c r="UFS2" s="64"/>
      <c r="UFT2" s="64"/>
      <c r="UFU2" s="64"/>
      <c r="UFV2" s="64"/>
      <c r="UFW2" s="64"/>
      <c r="UFX2" s="64"/>
      <c r="UFY2" s="64"/>
      <c r="UFZ2" s="64"/>
      <c r="UGA2" s="64"/>
      <c r="UGB2" s="64"/>
      <c r="UGC2" s="64"/>
      <c r="UGD2" s="64"/>
      <c r="UGE2" s="64"/>
      <c r="UGF2" s="64"/>
      <c r="UGG2" s="64"/>
      <c r="UGH2" s="64"/>
      <c r="UGI2" s="64"/>
      <c r="UGJ2" s="64"/>
      <c r="UGK2" s="64"/>
      <c r="UGL2" s="64"/>
      <c r="UGM2" s="64"/>
      <c r="UGN2" s="64"/>
      <c r="UGO2" s="64"/>
      <c r="UGP2" s="64"/>
      <c r="UGQ2" s="64"/>
      <c r="UGR2" s="64"/>
      <c r="UGS2" s="64"/>
      <c r="UGT2" s="64"/>
      <c r="UGU2" s="64"/>
      <c r="UGV2" s="64"/>
      <c r="UGW2" s="64"/>
      <c r="UGX2" s="64"/>
      <c r="UGY2" s="64"/>
      <c r="UGZ2" s="64"/>
      <c r="UHA2" s="64"/>
      <c r="UHB2" s="64"/>
      <c r="UHC2" s="64"/>
      <c r="UHD2" s="64"/>
      <c r="UHE2" s="64"/>
      <c r="UHF2" s="64"/>
      <c r="UHG2" s="64"/>
      <c r="UHH2" s="64"/>
      <c r="UHI2" s="64"/>
      <c r="UHJ2" s="64"/>
      <c r="UHK2" s="64"/>
      <c r="UHL2" s="64"/>
      <c r="UHM2" s="64"/>
      <c r="UHN2" s="64"/>
      <c r="UHO2" s="64"/>
      <c r="UHP2" s="64"/>
      <c r="UHQ2" s="64"/>
      <c r="UHR2" s="64"/>
      <c r="UHS2" s="64"/>
      <c r="UHT2" s="64"/>
      <c r="UHU2" s="64"/>
      <c r="UHV2" s="64"/>
      <c r="UHW2" s="64"/>
      <c r="UHX2" s="64"/>
      <c r="UHY2" s="64"/>
      <c r="UHZ2" s="64"/>
      <c r="UIA2" s="64"/>
      <c r="UIB2" s="64"/>
      <c r="UIC2" s="64"/>
      <c r="UID2" s="64"/>
      <c r="UIE2" s="64"/>
      <c r="UIF2" s="64"/>
      <c r="UIG2" s="64"/>
      <c r="UIH2" s="64"/>
      <c r="UII2" s="64"/>
      <c r="UIJ2" s="64"/>
      <c r="UIK2" s="64"/>
      <c r="UIL2" s="64"/>
      <c r="UIM2" s="64"/>
      <c r="UIN2" s="64"/>
      <c r="UIO2" s="64"/>
      <c r="UIP2" s="64"/>
      <c r="UIQ2" s="64"/>
      <c r="UIR2" s="64"/>
      <c r="UIS2" s="64"/>
      <c r="UIT2" s="64"/>
      <c r="UIU2" s="64"/>
      <c r="UIV2" s="64"/>
      <c r="UIW2" s="64"/>
      <c r="UIX2" s="64"/>
      <c r="UIY2" s="64"/>
      <c r="UIZ2" s="64"/>
      <c r="UJA2" s="64"/>
      <c r="UJB2" s="64"/>
      <c r="UJC2" s="64"/>
      <c r="UJD2" s="64"/>
      <c r="UJE2" s="64"/>
      <c r="UJF2" s="64"/>
      <c r="UJG2" s="64"/>
      <c r="UJH2" s="64"/>
      <c r="UJI2" s="64"/>
      <c r="UJJ2" s="64"/>
      <c r="UJK2" s="64"/>
      <c r="UJL2" s="64"/>
      <c r="UJM2" s="64"/>
      <c r="UJN2" s="64"/>
      <c r="UJO2" s="64"/>
      <c r="UJP2" s="64"/>
      <c r="UJQ2" s="64"/>
      <c r="UJR2" s="64"/>
      <c r="UJS2" s="64"/>
      <c r="UJT2" s="64"/>
      <c r="UJU2" s="64"/>
      <c r="UJV2" s="64"/>
      <c r="UJW2" s="64"/>
      <c r="UJX2" s="64"/>
      <c r="UJY2" s="64"/>
      <c r="UJZ2" s="64"/>
      <c r="UKA2" s="64"/>
      <c r="UKB2" s="64"/>
      <c r="UKC2" s="64"/>
      <c r="UKD2" s="64"/>
      <c r="UKE2" s="64"/>
      <c r="UKF2" s="64"/>
      <c r="UKG2" s="64"/>
      <c r="UKH2" s="64"/>
      <c r="UKI2" s="64"/>
      <c r="UKJ2" s="64"/>
      <c r="UKK2" s="64"/>
      <c r="UKL2" s="64"/>
      <c r="UKM2" s="64"/>
      <c r="UKN2" s="64"/>
      <c r="UKO2" s="64"/>
      <c r="UKP2" s="64"/>
      <c r="UKQ2" s="64"/>
      <c r="UKR2" s="64"/>
      <c r="UKS2" s="64"/>
      <c r="UKT2" s="64"/>
      <c r="UKU2" s="64"/>
      <c r="UKV2" s="64"/>
      <c r="UKW2" s="64"/>
      <c r="UKX2" s="64"/>
      <c r="UKY2" s="64"/>
      <c r="UKZ2" s="64"/>
      <c r="ULA2" s="64"/>
      <c r="ULB2" s="64"/>
      <c r="ULC2" s="64"/>
      <c r="ULD2" s="64"/>
      <c r="ULE2" s="64"/>
      <c r="ULF2" s="64"/>
      <c r="ULG2" s="64"/>
      <c r="ULH2" s="64"/>
      <c r="ULI2" s="64"/>
      <c r="ULJ2" s="64"/>
      <c r="ULK2" s="64"/>
      <c r="ULL2" s="64"/>
      <c r="ULM2" s="64"/>
      <c r="ULN2" s="64"/>
      <c r="ULO2" s="64"/>
      <c r="ULP2" s="64"/>
      <c r="ULQ2" s="64"/>
      <c r="ULR2" s="64"/>
      <c r="ULS2" s="64"/>
      <c r="ULT2" s="64"/>
      <c r="ULU2" s="64"/>
      <c r="ULV2" s="64"/>
      <c r="ULW2" s="64"/>
      <c r="ULX2" s="64"/>
      <c r="ULY2" s="64"/>
      <c r="ULZ2" s="64"/>
      <c r="UMA2" s="64"/>
      <c r="UMB2" s="64"/>
      <c r="UMC2" s="64"/>
      <c r="UMD2" s="64"/>
      <c r="UME2" s="64"/>
      <c r="UMF2" s="64"/>
      <c r="UMG2" s="64"/>
      <c r="UMH2" s="64"/>
      <c r="UMI2" s="64"/>
      <c r="UMJ2" s="64"/>
      <c r="UMK2" s="64"/>
      <c r="UML2" s="64"/>
      <c r="UMM2" s="64"/>
      <c r="UMN2" s="64"/>
      <c r="UMO2" s="64"/>
      <c r="UMP2" s="64"/>
      <c r="UMQ2" s="64"/>
      <c r="UMR2" s="64"/>
      <c r="UMS2" s="64"/>
      <c r="UMT2" s="64"/>
      <c r="UMU2" s="64"/>
      <c r="UMV2" s="64"/>
      <c r="UMW2" s="64"/>
      <c r="UMX2" s="64"/>
      <c r="UMY2" s="64"/>
      <c r="UMZ2" s="64"/>
      <c r="UNA2" s="64"/>
      <c r="UNB2" s="64"/>
      <c r="UNC2" s="64"/>
      <c r="UND2" s="64"/>
      <c r="UNE2" s="64"/>
      <c r="UNF2" s="64"/>
      <c r="UNG2" s="64"/>
      <c r="UNH2" s="64"/>
      <c r="UNI2" s="64"/>
      <c r="UNJ2" s="64"/>
      <c r="UNK2" s="64"/>
      <c r="UNL2" s="64"/>
      <c r="UNM2" s="64"/>
      <c r="UNN2" s="64"/>
      <c r="UNO2" s="64"/>
      <c r="UNP2" s="64"/>
      <c r="UNQ2" s="64"/>
      <c r="UNR2" s="64"/>
      <c r="UNS2" s="64"/>
      <c r="UNT2" s="64"/>
      <c r="UNU2" s="64"/>
      <c r="UNV2" s="64"/>
      <c r="UNW2" s="64"/>
      <c r="UNX2" s="64"/>
      <c r="UNY2" s="64"/>
      <c r="UNZ2" s="64"/>
      <c r="UOA2" s="64"/>
      <c r="UOB2" s="64"/>
      <c r="UOC2" s="64"/>
      <c r="UOD2" s="64"/>
      <c r="UOE2" s="64"/>
      <c r="UOF2" s="64"/>
      <c r="UOG2" s="64"/>
      <c r="UOH2" s="64"/>
      <c r="UOI2" s="64"/>
      <c r="UOJ2" s="64"/>
      <c r="UOK2" s="64"/>
      <c r="UOL2" s="64"/>
      <c r="UOM2" s="64"/>
      <c r="UON2" s="64"/>
      <c r="UOO2" s="64"/>
      <c r="UOP2" s="64"/>
      <c r="UOQ2" s="64"/>
      <c r="UOR2" s="64"/>
      <c r="UOS2" s="64"/>
      <c r="UOT2" s="64"/>
      <c r="UOU2" s="64"/>
      <c r="UOV2" s="64"/>
      <c r="UOW2" s="64"/>
      <c r="UOX2" s="64"/>
      <c r="UOY2" s="64"/>
      <c r="UOZ2" s="64"/>
      <c r="UPA2" s="64"/>
      <c r="UPB2" s="64"/>
      <c r="UPC2" s="64"/>
      <c r="UPD2" s="64"/>
      <c r="UPE2" s="64"/>
      <c r="UPF2" s="64"/>
      <c r="UPG2" s="64"/>
      <c r="UPH2" s="64"/>
      <c r="UPI2" s="64"/>
      <c r="UPJ2" s="64"/>
      <c r="UPK2" s="64"/>
      <c r="UPL2" s="64"/>
      <c r="UPM2" s="64"/>
      <c r="UPN2" s="64"/>
      <c r="UPO2" s="64"/>
      <c r="UPP2" s="64"/>
      <c r="UPQ2" s="64"/>
      <c r="UPR2" s="64"/>
      <c r="UPS2" s="64"/>
      <c r="UPT2" s="64"/>
      <c r="UPU2" s="64"/>
      <c r="UPV2" s="64"/>
      <c r="UPW2" s="64"/>
      <c r="UPX2" s="64"/>
      <c r="UPY2" s="64"/>
      <c r="UPZ2" s="64"/>
      <c r="UQA2" s="64"/>
      <c r="UQB2" s="64"/>
      <c r="UQC2" s="64"/>
      <c r="UQD2" s="64"/>
      <c r="UQE2" s="64"/>
      <c r="UQF2" s="64"/>
      <c r="UQG2" s="64"/>
      <c r="UQH2" s="64"/>
      <c r="UQI2" s="64"/>
      <c r="UQJ2" s="64"/>
      <c r="UQK2" s="64"/>
      <c r="UQL2" s="64"/>
      <c r="UQM2" s="64"/>
      <c r="UQN2" s="64"/>
      <c r="UQO2" s="64"/>
      <c r="UQP2" s="64"/>
      <c r="UQQ2" s="64"/>
      <c r="UQR2" s="64"/>
      <c r="UQS2" s="64"/>
      <c r="UQT2" s="64"/>
      <c r="UQU2" s="64"/>
      <c r="UQV2" s="64"/>
      <c r="UQW2" s="64"/>
      <c r="UQX2" s="64"/>
      <c r="UQY2" s="64"/>
      <c r="UQZ2" s="64"/>
      <c r="URA2" s="64"/>
      <c r="URB2" s="64"/>
      <c r="URC2" s="64"/>
      <c r="URD2" s="64"/>
      <c r="URE2" s="64"/>
      <c r="URF2" s="64"/>
      <c r="URG2" s="64"/>
      <c r="URH2" s="64"/>
      <c r="URI2" s="64"/>
      <c r="URJ2" s="64"/>
      <c r="URK2" s="64"/>
      <c r="URL2" s="64"/>
      <c r="URM2" s="64"/>
      <c r="URN2" s="64"/>
      <c r="URO2" s="64"/>
      <c r="URP2" s="64"/>
      <c r="URQ2" s="64"/>
      <c r="URR2" s="64"/>
      <c r="URS2" s="64"/>
      <c r="URT2" s="64"/>
      <c r="URU2" s="64"/>
      <c r="URV2" s="64"/>
      <c r="URW2" s="64"/>
      <c r="URX2" s="64"/>
      <c r="URY2" s="64"/>
      <c r="URZ2" s="64"/>
      <c r="USA2" s="64"/>
      <c r="USB2" s="64"/>
      <c r="USC2" s="64"/>
      <c r="USD2" s="64"/>
      <c r="USE2" s="64"/>
      <c r="USF2" s="64"/>
      <c r="USG2" s="64"/>
      <c r="USH2" s="64"/>
      <c r="USI2" s="64"/>
      <c r="USJ2" s="64"/>
      <c r="USK2" s="64"/>
      <c r="USL2" s="64"/>
      <c r="USM2" s="64"/>
      <c r="USN2" s="64"/>
      <c r="USO2" s="64"/>
      <c r="USP2" s="64"/>
      <c r="USQ2" s="64"/>
      <c r="USR2" s="64"/>
      <c r="USS2" s="64"/>
      <c r="UST2" s="64"/>
      <c r="USU2" s="64"/>
      <c r="USV2" s="64"/>
      <c r="USW2" s="64"/>
      <c r="USX2" s="64"/>
      <c r="USY2" s="64"/>
      <c r="USZ2" s="64"/>
      <c r="UTA2" s="64"/>
      <c r="UTB2" s="64"/>
      <c r="UTC2" s="64"/>
      <c r="UTD2" s="64"/>
      <c r="UTE2" s="64"/>
      <c r="UTF2" s="64"/>
      <c r="UTG2" s="64"/>
      <c r="UTH2" s="64"/>
      <c r="UTI2" s="64"/>
      <c r="UTJ2" s="64"/>
      <c r="UTK2" s="64"/>
      <c r="UTL2" s="64"/>
      <c r="UTM2" s="64"/>
      <c r="UTN2" s="64"/>
      <c r="UTO2" s="64"/>
      <c r="UTP2" s="64"/>
      <c r="UTQ2" s="64"/>
      <c r="UTR2" s="64"/>
      <c r="UTS2" s="64"/>
      <c r="UTT2" s="64"/>
      <c r="UTU2" s="64"/>
      <c r="UTV2" s="64"/>
      <c r="UTW2" s="64"/>
      <c r="UTX2" s="64"/>
      <c r="UTY2" s="64"/>
      <c r="UTZ2" s="64"/>
      <c r="UUA2" s="64"/>
      <c r="UUB2" s="64"/>
      <c r="UUC2" s="64"/>
      <c r="UUD2" s="64"/>
      <c r="UUE2" s="64"/>
      <c r="UUF2" s="64"/>
      <c r="UUG2" s="64"/>
      <c r="UUH2" s="64"/>
      <c r="UUI2" s="64"/>
      <c r="UUJ2" s="64"/>
      <c r="UUK2" s="64"/>
      <c r="UUL2" s="64"/>
      <c r="UUM2" s="64"/>
      <c r="UUN2" s="64"/>
      <c r="UUO2" s="64"/>
      <c r="UUP2" s="64"/>
      <c r="UUQ2" s="64"/>
      <c r="UUR2" s="64"/>
      <c r="UUS2" s="64"/>
      <c r="UUT2" s="64"/>
      <c r="UUU2" s="64"/>
      <c r="UUV2" s="64"/>
      <c r="UUW2" s="64"/>
      <c r="UUX2" s="64"/>
      <c r="UUY2" s="64"/>
      <c r="UUZ2" s="64"/>
      <c r="UVA2" s="64"/>
      <c r="UVB2" s="64"/>
      <c r="UVC2" s="64"/>
      <c r="UVD2" s="64"/>
      <c r="UVE2" s="64"/>
      <c r="UVF2" s="64"/>
      <c r="UVG2" s="64"/>
      <c r="UVH2" s="64"/>
      <c r="UVI2" s="64"/>
      <c r="UVJ2" s="64"/>
      <c r="UVK2" s="64"/>
      <c r="UVL2" s="64"/>
      <c r="UVM2" s="64"/>
      <c r="UVN2" s="64"/>
      <c r="UVO2" s="64"/>
      <c r="UVP2" s="64"/>
      <c r="UVQ2" s="64"/>
      <c r="UVR2" s="64"/>
      <c r="UVS2" s="64"/>
      <c r="UVT2" s="64"/>
      <c r="UVU2" s="64"/>
      <c r="UVV2" s="64"/>
      <c r="UVW2" s="64"/>
      <c r="UVX2" s="64"/>
      <c r="UVY2" s="64"/>
      <c r="UVZ2" s="64"/>
      <c r="UWA2" s="64"/>
      <c r="UWB2" s="64"/>
      <c r="UWC2" s="64"/>
      <c r="UWD2" s="64"/>
      <c r="UWE2" s="64"/>
      <c r="UWF2" s="64"/>
      <c r="UWG2" s="64"/>
      <c r="UWH2" s="64"/>
      <c r="UWI2" s="64"/>
      <c r="UWJ2" s="64"/>
      <c r="UWK2" s="64"/>
      <c r="UWL2" s="64"/>
      <c r="UWM2" s="64"/>
      <c r="UWN2" s="64"/>
      <c r="UWO2" s="64"/>
      <c r="UWP2" s="64"/>
      <c r="UWQ2" s="64"/>
      <c r="UWR2" s="64"/>
      <c r="UWS2" s="64"/>
      <c r="UWT2" s="64"/>
      <c r="UWU2" s="64"/>
      <c r="UWV2" s="64"/>
      <c r="UWW2" s="64"/>
      <c r="UWX2" s="64"/>
      <c r="UWY2" s="64"/>
      <c r="UWZ2" s="64"/>
      <c r="UXA2" s="64"/>
      <c r="UXB2" s="64"/>
      <c r="UXC2" s="64"/>
      <c r="UXD2" s="64"/>
      <c r="UXE2" s="64"/>
      <c r="UXF2" s="64"/>
      <c r="UXG2" s="64"/>
      <c r="UXH2" s="64"/>
      <c r="UXI2" s="64"/>
      <c r="UXJ2" s="64"/>
      <c r="UXK2" s="64"/>
      <c r="UXL2" s="64"/>
      <c r="UXM2" s="64"/>
      <c r="UXN2" s="64"/>
      <c r="UXO2" s="64"/>
      <c r="UXP2" s="64"/>
      <c r="UXQ2" s="64"/>
      <c r="UXR2" s="64"/>
      <c r="UXS2" s="64"/>
      <c r="UXT2" s="64"/>
      <c r="UXU2" s="64"/>
      <c r="UXV2" s="64"/>
      <c r="UXW2" s="64"/>
      <c r="UXX2" s="64"/>
      <c r="UXY2" s="64"/>
      <c r="UXZ2" s="64"/>
      <c r="UYA2" s="64"/>
      <c r="UYB2" s="64"/>
      <c r="UYC2" s="64"/>
      <c r="UYD2" s="64"/>
      <c r="UYE2" s="64"/>
      <c r="UYF2" s="64"/>
      <c r="UYG2" s="64"/>
      <c r="UYH2" s="64"/>
      <c r="UYI2" s="64"/>
      <c r="UYJ2" s="64"/>
      <c r="UYK2" s="64"/>
      <c r="UYL2" s="64"/>
      <c r="UYM2" s="64"/>
      <c r="UYN2" s="64"/>
      <c r="UYO2" s="64"/>
      <c r="UYP2" s="64"/>
      <c r="UYQ2" s="64"/>
      <c r="UYR2" s="64"/>
      <c r="UYS2" s="64"/>
      <c r="UYT2" s="64"/>
      <c r="UYU2" s="64"/>
      <c r="UYV2" s="64"/>
      <c r="UYW2" s="64"/>
      <c r="UYX2" s="64"/>
      <c r="UYY2" s="64"/>
      <c r="UYZ2" s="64"/>
      <c r="UZA2" s="64"/>
      <c r="UZB2" s="64"/>
      <c r="UZC2" s="64"/>
      <c r="UZD2" s="64"/>
      <c r="UZE2" s="64"/>
      <c r="UZF2" s="64"/>
      <c r="UZG2" s="64"/>
      <c r="UZH2" s="64"/>
      <c r="UZI2" s="64"/>
      <c r="UZJ2" s="64"/>
      <c r="UZK2" s="64"/>
      <c r="UZL2" s="64"/>
      <c r="UZM2" s="64"/>
      <c r="UZN2" s="64"/>
      <c r="UZO2" s="64"/>
      <c r="UZP2" s="64"/>
      <c r="UZQ2" s="64"/>
      <c r="UZR2" s="64"/>
      <c r="UZS2" s="64"/>
      <c r="UZT2" s="64"/>
      <c r="UZU2" s="64"/>
      <c r="UZV2" s="64"/>
      <c r="UZW2" s="64"/>
      <c r="UZX2" s="64"/>
      <c r="UZY2" s="64"/>
      <c r="UZZ2" s="64"/>
      <c r="VAA2" s="64"/>
      <c r="VAB2" s="64"/>
      <c r="VAC2" s="64"/>
      <c r="VAD2" s="64"/>
      <c r="VAE2" s="64"/>
      <c r="VAF2" s="64"/>
      <c r="VAG2" s="64"/>
      <c r="VAH2" s="64"/>
      <c r="VAI2" s="64"/>
      <c r="VAJ2" s="64"/>
      <c r="VAK2" s="64"/>
      <c r="VAL2" s="64"/>
      <c r="VAM2" s="64"/>
      <c r="VAN2" s="64"/>
      <c r="VAO2" s="64"/>
      <c r="VAP2" s="64"/>
      <c r="VAQ2" s="64"/>
      <c r="VAR2" s="64"/>
      <c r="VAS2" s="64"/>
      <c r="VAT2" s="64"/>
      <c r="VAU2" s="64"/>
      <c r="VAV2" s="64"/>
      <c r="VAW2" s="64"/>
      <c r="VAX2" s="64"/>
      <c r="VAY2" s="64"/>
      <c r="VAZ2" s="64"/>
      <c r="VBA2" s="64"/>
      <c r="VBB2" s="64"/>
      <c r="VBC2" s="64"/>
      <c r="VBD2" s="64"/>
      <c r="VBE2" s="64"/>
      <c r="VBF2" s="64"/>
      <c r="VBG2" s="64"/>
      <c r="VBH2" s="64"/>
      <c r="VBI2" s="64"/>
      <c r="VBJ2" s="64"/>
      <c r="VBK2" s="64"/>
      <c r="VBL2" s="64"/>
      <c r="VBM2" s="64"/>
      <c r="VBN2" s="64"/>
      <c r="VBO2" s="64"/>
      <c r="VBP2" s="64"/>
      <c r="VBQ2" s="64"/>
      <c r="VBR2" s="64"/>
      <c r="VBS2" s="64"/>
      <c r="VBT2" s="64"/>
      <c r="VBU2" s="64"/>
      <c r="VBV2" s="64"/>
      <c r="VBW2" s="64"/>
      <c r="VBX2" s="64"/>
      <c r="VBY2" s="64"/>
      <c r="VBZ2" s="64"/>
      <c r="VCA2" s="64"/>
      <c r="VCB2" s="64"/>
      <c r="VCC2" s="64"/>
      <c r="VCD2" s="64"/>
      <c r="VCE2" s="64"/>
      <c r="VCF2" s="64"/>
      <c r="VCG2" s="64"/>
      <c r="VCH2" s="64"/>
      <c r="VCI2" s="64"/>
      <c r="VCJ2" s="64"/>
      <c r="VCK2" s="64"/>
      <c r="VCL2" s="64"/>
      <c r="VCM2" s="64"/>
      <c r="VCN2" s="64"/>
      <c r="VCO2" s="64"/>
      <c r="VCP2" s="64"/>
      <c r="VCQ2" s="64"/>
      <c r="VCR2" s="64"/>
      <c r="VCS2" s="64"/>
      <c r="VCT2" s="64"/>
      <c r="VCU2" s="64"/>
      <c r="VCV2" s="64"/>
      <c r="VCW2" s="64"/>
      <c r="VCX2" s="64"/>
      <c r="VCY2" s="64"/>
      <c r="VCZ2" s="64"/>
      <c r="VDA2" s="64"/>
      <c r="VDB2" s="64"/>
      <c r="VDC2" s="64"/>
      <c r="VDD2" s="64"/>
      <c r="VDE2" s="64"/>
      <c r="VDF2" s="64"/>
      <c r="VDG2" s="64"/>
      <c r="VDH2" s="64"/>
      <c r="VDI2" s="64"/>
      <c r="VDJ2" s="64"/>
      <c r="VDK2" s="64"/>
      <c r="VDL2" s="64"/>
      <c r="VDM2" s="64"/>
      <c r="VDN2" s="64"/>
      <c r="VDO2" s="64"/>
      <c r="VDP2" s="64"/>
      <c r="VDQ2" s="64"/>
      <c r="VDR2" s="64"/>
      <c r="VDS2" s="64"/>
      <c r="VDT2" s="64"/>
      <c r="VDU2" s="64"/>
      <c r="VDV2" s="64"/>
      <c r="VDW2" s="64"/>
      <c r="VDX2" s="64"/>
      <c r="VDY2" s="64"/>
      <c r="VDZ2" s="64"/>
      <c r="VEA2" s="64"/>
      <c r="VEB2" s="64"/>
      <c r="VEC2" s="64"/>
      <c r="VED2" s="64"/>
      <c r="VEE2" s="64"/>
      <c r="VEF2" s="64"/>
      <c r="VEG2" s="64"/>
      <c r="VEH2" s="64"/>
      <c r="VEI2" s="64"/>
      <c r="VEJ2" s="64"/>
      <c r="VEK2" s="64"/>
      <c r="VEL2" s="64"/>
      <c r="VEM2" s="64"/>
      <c r="VEN2" s="64"/>
      <c r="VEO2" s="64"/>
      <c r="VEP2" s="64"/>
      <c r="VEQ2" s="64"/>
      <c r="VER2" s="64"/>
      <c r="VES2" s="64"/>
      <c r="VET2" s="64"/>
      <c r="VEU2" s="64"/>
      <c r="VEV2" s="64"/>
      <c r="VEW2" s="64"/>
      <c r="VEX2" s="64"/>
      <c r="VEY2" s="64"/>
      <c r="VEZ2" s="64"/>
      <c r="VFA2" s="64"/>
      <c r="VFB2" s="64"/>
      <c r="VFC2" s="64"/>
      <c r="VFD2" s="64"/>
      <c r="VFE2" s="64"/>
      <c r="VFF2" s="64"/>
      <c r="VFG2" s="64"/>
      <c r="VFH2" s="64"/>
      <c r="VFI2" s="64"/>
      <c r="VFJ2" s="64"/>
      <c r="VFK2" s="64"/>
      <c r="VFL2" s="64"/>
      <c r="VFM2" s="64"/>
      <c r="VFN2" s="64"/>
      <c r="VFO2" s="64"/>
      <c r="VFP2" s="64"/>
      <c r="VFQ2" s="64"/>
      <c r="VFR2" s="64"/>
      <c r="VFS2" s="64"/>
      <c r="VFT2" s="64"/>
      <c r="VFU2" s="64"/>
      <c r="VFV2" s="64"/>
      <c r="VFW2" s="64"/>
      <c r="VFX2" s="64"/>
      <c r="VFY2" s="64"/>
      <c r="VFZ2" s="64"/>
      <c r="VGA2" s="64"/>
      <c r="VGB2" s="64"/>
      <c r="VGC2" s="64"/>
      <c r="VGD2" s="64"/>
      <c r="VGE2" s="64"/>
      <c r="VGF2" s="64"/>
      <c r="VGG2" s="64"/>
      <c r="VGH2" s="64"/>
      <c r="VGI2" s="64"/>
      <c r="VGJ2" s="64"/>
      <c r="VGK2" s="64"/>
      <c r="VGL2" s="64"/>
      <c r="VGM2" s="64"/>
      <c r="VGN2" s="64"/>
      <c r="VGO2" s="64"/>
      <c r="VGP2" s="64"/>
      <c r="VGQ2" s="64"/>
      <c r="VGR2" s="64"/>
      <c r="VGS2" s="64"/>
      <c r="VGT2" s="64"/>
      <c r="VGU2" s="64"/>
      <c r="VGV2" s="64"/>
      <c r="VGW2" s="64"/>
      <c r="VGX2" s="64"/>
      <c r="VGY2" s="64"/>
      <c r="VGZ2" s="64"/>
      <c r="VHA2" s="64"/>
      <c r="VHB2" s="64"/>
      <c r="VHC2" s="64"/>
      <c r="VHD2" s="64"/>
      <c r="VHE2" s="64"/>
      <c r="VHF2" s="64"/>
      <c r="VHG2" s="64"/>
      <c r="VHH2" s="64"/>
      <c r="VHI2" s="64"/>
      <c r="VHJ2" s="64"/>
      <c r="VHK2" s="64"/>
      <c r="VHL2" s="64"/>
      <c r="VHM2" s="64"/>
      <c r="VHN2" s="64"/>
      <c r="VHO2" s="64"/>
      <c r="VHP2" s="64"/>
      <c r="VHQ2" s="64"/>
      <c r="VHR2" s="64"/>
      <c r="VHS2" s="64"/>
      <c r="VHT2" s="64"/>
      <c r="VHU2" s="64"/>
      <c r="VHV2" s="64"/>
      <c r="VHW2" s="64"/>
      <c r="VHX2" s="64"/>
      <c r="VHY2" s="64"/>
      <c r="VHZ2" s="64"/>
      <c r="VIA2" s="64"/>
      <c r="VIB2" s="64"/>
      <c r="VIC2" s="64"/>
      <c r="VID2" s="64"/>
      <c r="VIE2" s="64"/>
      <c r="VIF2" s="64"/>
      <c r="VIG2" s="64"/>
      <c r="VIH2" s="64"/>
      <c r="VII2" s="64"/>
      <c r="VIJ2" s="64"/>
      <c r="VIK2" s="64"/>
      <c r="VIL2" s="64"/>
      <c r="VIM2" s="64"/>
      <c r="VIN2" s="64"/>
      <c r="VIO2" s="64"/>
      <c r="VIP2" s="64"/>
      <c r="VIQ2" s="64"/>
      <c r="VIR2" s="64"/>
      <c r="VIS2" s="64"/>
      <c r="VIT2" s="64"/>
      <c r="VIU2" s="64"/>
      <c r="VIV2" s="64"/>
      <c r="VIW2" s="64"/>
      <c r="VIX2" s="64"/>
      <c r="VIY2" s="64"/>
      <c r="VIZ2" s="64"/>
      <c r="VJA2" s="64"/>
      <c r="VJB2" s="64"/>
      <c r="VJC2" s="64"/>
      <c r="VJD2" s="64"/>
      <c r="VJE2" s="64"/>
      <c r="VJF2" s="64"/>
      <c r="VJG2" s="64"/>
      <c r="VJH2" s="64"/>
      <c r="VJI2" s="64"/>
      <c r="VJJ2" s="64"/>
      <c r="VJK2" s="64"/>
      <c r="VJL2" s="64"/>
      <c r="VJM2" s="64"/>
      <c r="VJN2" s="64"/>
      <c r="VJO2" s="64"/>
      <c r="VJP2" s="64"/>
      <c r="VJQ2" s="64"/>
      <c r="VJR2" s="64"/>
      <c r="VJS2" s="64"/>
      <c r="VJT2" s="64"/>
      <c r="VJU2" s="64"/>
      <c r="VJV2" s="64"/>
      <c r="VJW2" s="64"/>
      <c r="VJX2" s="64"/>
      <c r="VJY2" s="64"/>
      <c r="VJZ2" s="64"/>
      <c r="VKA2" s="64"/>
      <c r="VKB2" s="64"/>
      <c r="VKC2" s="64"/>
      <c r="VKD2" s="64"/>
      <c r="VKE2" s="64"/>
      <c r="VKF2" s="64"/>
      <c r="VKG2" s="64"/>
      <c r="VKH2" s="64"/>
      <c r="VKI2" s="64"/>
      <c r="VKJ2" s="64"/>
      <c r="VKK2" s="64"/>
      <c r="VKL2" s="64"/>
      <c r="VKM2" s="64"/>
      <c r="VKN2" s="64"/>
      <c r="VKO2" s="64"/>
      <c r="VKP2" s="64"/>
      <c r="VKQ2" s="64"/>
      <c r="VKR2" s="64"/>
      <c r="VKS2" s="64"/>
      <c r="VKT2" s="64"/>
      <c r="VKU2" s="64"/>
      <c r="VKV2" s="64"/>
      <c r="VKW2" s="64"/>
      <c r="VKX2" s="64"/>
      <c r="VKY2" s="64"/>
      <c r="VKZ2" s="64"/>
      <c r="VLA2" s="64"/>
      <c r="VLB2" s="64"/>
      <c r="VLC2" s="64"/>
      <c r="VLD2" s="64"/>
      <c r="VLE2" s="64"/>
      <c r="VLF2" s="64"/>
      <c r="VLG2" s="64"/>
      <c r="VLH2" s="64"/>
      <c r="VLI2" s="64"/>
      <c r="VLJ2" s="64"/>
      <c r="VLK2" s="64"/>
      <c r="VLL2" s="64"/>
      <c r="VLM2" s="64"/>
      <c r="VLN2" s="64"/>
      <c r="VLO2" s="64"/>
      <c r="VLP2" s="64"/>
      <c r="VLQ2" s="64"/>
      <c r="VLR2" s="64"/>
      <c r="VLS2" s="64"/>
      <c r="VLT2" s="64"/>
      <c r="VLU2" s="64"/>
      <c r="VLV2" s="64"/>
      <c r="VLW2" s="64"/>
      <c r="VLX2" s="64"/>
      <c r="VLY2" s="64"/>
      <c r="VLZ2" s="64"/>
      <c r="VMA2" s="64"/>
      <c r="VMB2" s="64"/>
      <c r="VMC2" s="64"/>
      <c r="VMD2" s="64"/>
      <c r="VME2" s="64"/>
      <c r="VMF2" s="64"/>
      <c r="VMG2" s="64"/>
      <c r="VMH2" s="64"/>
      <c r="VMI2" s="64"/>
      <c r="VMJ2" s="64"/>
      <c r="VMK2" s="64"/>
      <c r="VML2" s="64"/>
      <c r="VMM2" s="64"/>
      <c r="VMN2" s="64"/>
      <c r="VMO2" s="64"/>
      <c r="VMP2" s="64"/>
      <c r="VMQ2" s="64"/>
      <c r="VMR2" s="64"/>
      <c r="VMS2" s="64"/>
      <c r="VMT2" s="64"/>
      <c r="VMU2" s="64"/>
      <c r="VMV2" s="64"/>
      <c r="VMW2" s="64"/>
      <c r="VMX2" s="64"/>
      <c r="VMY2" s="64"/>
      <c r="VMZ2" s="64"/>
      <c r="VNA2" s="64"/>
      <c r="VNB2" s="64"/>
      <c r="VNC2" s="64"/>
      <c r="VND2" s="64"/>
      <c r="VNE2" s="64"/>
      <c r="VNF2" s="64"/>
      <c r="VNG2" s="64"/>
      <c r="VNH2" s="64"/>
      <c r="VNI2" s="64"/>
      <c r="VNJ2" s="64"/>
      <c r="VNK2" s="64"/>
      <c r="VNL2" s="64"/>
      <c r="VNM2" s="64"/>
      <c r="VNN2" s="64"/>
      <c r="VNO2" s="64"/>
      <c r="VNP2" s="64"/>
      <c r="VNQ2" s="64"/>
      <c r="VNR2" s="64"/>
      <c r="VNS2" s="64"/>
      <c r="VNT2" s="64"/>
      <c r="VNU2" s="64"/>
      <c r="VNV2" s="64"/>
      <c r="VNW2" s="64"/>
      <c r="VNX2" s="64"/>
      <c r="VNY2" s="64"/>
      <c r="VNZ2" s="64"/>
      <c r="VOA2" s="64"/>
      <c r="VOB2" s="64"/>
      <c r="VOC2" s="64"/>
      <c r="VOD2" s="64"/>
      <c r="VOE2" s="64"/>
      <c r="VOF2" s="64"/>
      <c r="VOG2" s="64"/>
      <c r="VOH2" s="64"/>
      <c r="VOI2" s="64"/>
      <c r="VOJ2" s="64"/>
      <c r="VOK2" s="64"/>
      <c r="VOL2" s="64"/>
      <c r="VOM2" s="64"/>
      <c r="VON2" s="64"/>
      <c r="VOO2" s="64"/>
      <c r="VOP2" s="64"/>
      <c r="VOQ2" s="64"/>
      <c r="VOR2" s="64"/>
      <c r="VOS2" s="64"/>
      <c r="VOT2" s="64"/>
      <c r="VOU2" s="64"/>
      <c r="VOV2" s="64"/>
      <c r="VOW2" s="64"/>
      <c r="VOX2" s="64"/>
      <c r="VOY2" s="64"/>
      <c r="VOZ2" s="64"/>
      <c r="VPA2" s="64"/>
      <c r="VPB2" s="64"/>
      <c r="VPC2" s="64"/>
      <c r="VPD2" s="64"/>
      <c r="VPE2" s="64"/>
      <c r="VPF2" s="64"/>
      <c r="VPG2" s="64"/>
      <c r="VPH2" s="64"/>
      <c r="VPI2" s="64"/>
      <c r="VPJ2" s="64"/>
      <c r="VPK2" s="64"/>
      <c r="VPL2" s="64"/>
      <c r="VPM2" s="64"/>
      <c r="VPN2" s="64"/>
      <c r="VPO2" s="64"/>
      <c r="VPP2" s="64"/>
      <c r="VPQ2" s="64"/>
      <c r="VPR2" s="64"/>
      <c r="VPS2" s="64"/>
      <c r="VPT2" s="64"/>
      <c r="VPU2" s="64"/>
      <c r="VPV2" s="64"/>
      <c r="VPW2" s="64"/>
      <c r="VPX2" s="64"/>
      <c r="VPY2" s="64"/>
      <c r="VPZ2" s="64"/>
      <c r="VQA2" s="64"/>
      <c r="VQB2" s="64"/>
      <c r="VQC2" s="64"/>
      <c r="VQD2" s="64"/>
      <c r="VQE2" s="64"/>
      <c r="VQF2" s="64"/>
      <c r="VQG2" s="64"/>
      <c r="VQH2" s="64"/>
      <c r="VQI2" s="64"/>
      <c r="VQJ2" s="64"/>
      <c r="VQK2" s="64"/>
      <c r="VQL2" s="64"/>
      <c r="VQM2" s="64"/>
      <c r="VQN2" s="64"/>
      <c r="VQO2" s="64"/>
      <c r="VQP2" s="64"/>
      <c r="VQQ2" s="64"/>
      <c r="VQR2" s="64"/>
      <c r="VQS2" s="64"/>
      <c r="VQT2" s="64"/>
      <c r="VQU2" s="64"/>
      <c r="VQV2" s="64"/>
      <c r="VQW2" s="64"/>
      <c r="VQX2" s="64"/>
      <c r="VQY2" s="64"/>
      <c r="VQZ2" s="64"/>
      <c r="VRA2" s="64"/>
      <c r="VRB2" s="64"/>
      <c r="VRC2" s="64"/>
      <c r="VRD2" s="64"/>
      <c r="VRE2" s="64"/>
      <c r="VRF2" s="64"/>
      <c r="VRG2" s="64"/>
      <c r="VRH2" s="64"/>
      <c r="VRI2" s="64"/>
      <c r="VRJ2" s="64"/>
      <c r="VRK2" s="64"/>
      <c r="VRL2" s="64"/>
      <c r="VRM2" s="64"/>
      <c r="VRN2" s="64"/>
      <c r="VRO2" s="64"/>
      <c r="VRP2" s="64"/>
      <c r="VRQ2" s="64"/>
      <c r="VRR2" s="64"/>
      <c r="VRS2" s="64"/>
      <c r="VRT2" s="64"/>
      <c r="VRU2" s="64"/>
      <c r="VRV2" s="64"/>
      <c r="VRW2" s="64"/>
      <c r="VRX2" s="64"/>
      <c r="VRY2" s="64"/>
      <c r="VRZ2" s="64"/>
      <c r="VSA2" s="64"/>
      <c r="VSB2" s="64"/>
      <c r="VSC2" s="64"/>
      <c r="VSD2" s="64"/>
      <c r="VSE2" s="64"/>
      <c r="VSF2" s="64"/>
      <c r="VSG2" s="64"/>
      <c r="VSH2" s="64"/>
      <c r="VSI2" s="64"/>
      <c r="VSJ2" s="64"/>
      <c r="VSK2" s="64"/>
      <c r="VSL2" s="64"/>
      <c r="VSM2" s="64"/>
      <c r="VSN2" s="64"/>
      <c r="VSO2" s="64"/>
      <c r="VSP2" s="64"/>
      <c r="VSQ2" s="64"/>
      <c r="VSR2" s="64"/>
      <c r="VSS2" s="64"/>
      <c r="VST2" s="64"/>
      <c r="VSU2" s="64"/>
      <c r="VSV2" s="64"/>
      <c r="VSW2" s="64"/>
      <c r="VSX2" s="64"/>
      <c r="VSY2" s="64"/>
      <c r="VSZ2" s="64"/>
      <c r="VTA2" s="64"/>
      <c r="VTB2" s="64"/>
      <c r="VTC2" s="64"/>
      <c r="VTD2" s="64"/>
      <c r="VTE2" s="64"/>
      <c r="VTF2" s="64"/>
      <c r="VTG2" s="64"/>
      <c r="VTH2" s="64"/>
      <c r="VTI2" s="64"/>
      <c r="VTJ2" s="64"/>
      <c r="VTK2" s="64"/>
      <c r="VTL2" s="64"/>
      <c r="VTM2" s="64"/>
      <c r="VTN2" s="64"/>
      <c r="VTO2" s="64"/>
      <c r="VTP2" s="64"/>
      <c r="VTQ2" s="64"/>
      <c r="VTR2" s="64"/>
      <c r="VTS2" s="64"/>
      <c r="VTT2" s="64"/>
      <c r="VTU2" s="64"/>
      <c r="VTV2" s="64"/>
      <c r="VTW2" s="64"/>
      <c r="VTX2" s="64"/>
      <c r="VTY2" s="64"/>
      <c r="VTZ2" s="64"/>
      <c r="VUA2" s="64"/>
      <c r="VUB2" s="64"/>
      <c r="VUC2" s="64"/>
      <c r="VUD2" s="64"/>
      <c r="VUE2" s="64"/>
      <c r="VUF2" s="64"/>
      <c r="VUG2" s="64"/>
      <c r="VUH2" s="64"/>
      <c r="VUI2" s="64"/>
      <c r="VUJ2" s="64"/>
      <c r="VUK2" s="64"/>
      <c r="VUL2" s="64"/>
      <c r="VUM2" s="64"/>
      <c r="VUN2" s="64"/>
      <c r="VUO2" s="64"/>
      <c r="VUP2" s="64"/>
      <c r="VUQ2" s="64"/>
      <c r="VUR2" s="64"/>
      <c r="VUS2" s="64"/>
      <c r="VUT2" s="64"/>
      <c r="VUU2" s="64"/>
      <c r="VUV2" s="64"/>
      <c r="VUW2" s="64"/>
      <c r="VUX2" s="64"/>
      <c r="VUY2" s="64"/>
      <c r="VUZ2" s="64"/>
      <c r="VVA2" s="64"/>
      <c r="VVB2" s="64"/>
      <c r="VVC2" s="64"/>
      <c r="VVD2" s="64"/>
      <c r="VVE2" s="64"/>
      <c r="VVF2" s="64"/>
      <c r="VVG2" s="64"/>
      <c r="VVH2" s="64"/>
      <c r="VVI2" s="64"/>
      <c r="VVJ2" s="64"/>
      <c r="VVK2" s="64"/>
      <c r="VVL2" s="64"/>
      <c r="VVM2" s="64"/>
      <c r="VVN2" s="64"/>
      <c r="VVO2" s="64"/>
      <c r="VVP2" s="64"/>
      <c r="VVQ2" s="64"/>
      <c r="VVR2" s="64"/>
      <c r="VVS2" s="64"/>
      <c r="VVT2" s="64"/>
      <c r="VVU2" s="64"/>
      <c r="VVV2" s="64"/>
      <c r="VVW2" s="64"/>
      <c r="VVX2" s="64"/>
      <c r="VVY2" s="64"/>
      <c r="VVZ2" s="64"/>
      <c r="VWA2" s="64"/>
      <c r="VWB2" s="64"/>
      <c r="VWC2" s="64"/>
      <c r="VWD2" s="64"/>
      <c r="VWE2" s="64"/>
      <c r="VWF2" s="64"/>
      <c r="VWG2" s="64"/>
      <c r="VWH2" s="64"/>
      <c r="VWI2" s="64"/>
      <c r="VWJ2" s="64"/>
      <c r="VWK2" s="64"/>
      <c r="VWL2" s="64"/>
      <c r="VWM2" s="64"/>
      <c r="VWN2" s="64"/>
      <c r="VWO2" s="64"/>
      <c r="VWP2" s="64"/>
      <c r="VWQ2" s="64"/>
      <c r="VWR2" s="64"/>
      <c r="VWS2" s="64"/>
      <c r="VWT2" s="64"/>
      <c r="VWU2" s="64"/>
      <c r="VWV2" s="64"/>
      <c r="VWW2" s="64"/>
      <c r="VWX2" s="64"/>
      <c r="VWY2" s="64"/>
      <c r="VWZ2" s="64"/>
      <c r="VXA2" s="64"/>
      <c r="VXB2" s="64"/>
      <c r="VXC2" s="64"/>
      <c r="VXD2" s="64"/>
      <c r="VXE2" s="64"/>
      <c r="VXF2" s="64"/>
      <c r="VXG2" s="64"/>
      <c r="VXH2" s="64"/>
      <c r="VXI2" s="64"/>
      <c r="VXJ2" s="64"/>
      <c r="VXK2" s="64"/>
      <c r="VXL2" s="64"/>
      <c r="VXM2" s="64"/>
      <c r="VXN2" s="64"/>
      <c r="VXO2" s="64"/>
      <c r="VXP2" s="64"/>
      <c r="VXQ2" s="64"/>
      <c r="VXR2" s="64"/>
      <c r="VXS2" s="64"/>
      <c r="VXT2" s="64"/>
      <c r="VXU2" s="64"/>
      <c r="VXV2" s="64"/>
      <c r="VXW2" s="64"/>
      <c r="VXX2" s="64"/>
      <c r="VXY2" s="64"/>
      <c r="VXZ2" s="64"/>
      <c r="VYA2" s="64"/>
      <c r="VYB2" s="64"/>
      <c r="VYC2" s="64"/>
      <c r="VYD2" s="64"/>
      <c r="VYE2" s="64"/>
      <c r="VYF2" s="64"/>
      <c r="VYG2" s="64"/>
      <c r="VYH2" s="64"/>
      <c r="VYI2" s="64"/>
      <c r="VYJ2" s="64"/>
      <c r="VYK2" s="64"/>
      <c r="VYL2" s="64"/>
      <c r="VYM2" s="64"/>
      <c r="VYN2" s="64"/>
      <c r="VYO2" s="64"/>
      <c r="VYP2" s="64"/>
      <c r="VYQ2" s="64"/>
      <c r="VYR2" s="64"/>
      <c r="VYS2" s="64"/>
      <c r="VYT2" s="64"/>
      <c r="VYU2" s="64"/>
      <c r="VYV2" s="64"/>
      <c r="VYW2" s="64"/>
      <c r="VYX2" s="64"/>
      <c r="VYY2" s="64"/>
      <c r="VYZ2" s="64"/>
      <c r="VZA2" s="64"/>
      <c r="VZB2" s="64"/>
      <c r="VZC2" s="64"/>
      <c r="VZD2" s="64"/>
      <c r="VZE2" s="64"/>
      <c r="VZF2" s="64"/>
      <c r="VZG2" s="64"/>
      <c r="VZH2" s="64"/>
      <c r="VZI2" s="64"/>
      <c r="VZJ2" s="64"/>
      <c r="VZK2" s="64"/>
      <c r="VZL2" s="64"/>
      <c r="VZM2" s="64"/>
      <c r="VZN2" s="64"/>
      <c r="VZO2" s="64"/>
      <c r="VZP2" s="64"/>
      <c r="VZQ2" s="64"/>
      <c r="VZR2" s="64"/>
      <c r="VZS2" s="64"/>
      <c r="VZT2" s="64"/>
      <c r="VZU2" s="64"/>
      <c r="VZV2" s="64"/>
      <c r="VZW2" s="64"/>
      <c r="VZX2" s="64"/>
      <c r="VZY2" s="64"/>
      <c r="VZZ2" s="64"/>
      <c r="WAA2" s="64"/>
      <c r="WAB2" s="64"/>
      <c r="WAC2" s="64"/>
      <c r="WAD2" s="64"/>
      <c r="WAE2" s="64"/>
      <c r="WAF2" s="64"/>
      <c r="WAG2" s="64"/>
      <c r="WAH2" s="64"/>
      <c r="WAI2" s="64"/>
      <c r="WAJ2" s="64"/>
      <c r="WAK2" s="64"/>
      <c r="WAL2" s="64"/>
      <c r="WAM2" s="64"/>
      <c r="WAN2" s="64"/>
      <c r="WAO2" s="64"/>
      <c r="WAP2" s="64"/>
      <c r="WAQ2" s="64"/>
      <c r="WAR2" s="64"/>
      <c r="WAS2" s="64"/>
      <c r="WAT2" s="64"/>
      <c r="WAU2" s="64"/>
      <c r="WAV2" s="64"/>
      <c r="WAW2" s="64"/>
      <c r="WAX2" s="64"/>
      <c r="WAY2" s="64"/>
      <c r="WAZ2" s="64"/>
      <c r="WBA2" s="64"/>
      <c r="WBB2" s="64"/>
      <c r="WBC2" s="64"/>
      <c r="WBD2" s="64"/>
      <c r="WBE2" s="64"/>
      <c r="WBF2" s="64"/>
      <c r="WBG2" s="64"/>
      <c r="WBH2" s="64"/>
      <c r="WBI2" s="64"/>
      <c r="WBJ2" s="64"/>
      <c r="WBK2" s="64"/>
      <c r="WBL2" s="64"/>
      <c r="WBM2" s="64"/>
      <c r="WBN2" s="64"/>
      <c r="WBO2" s="64"/>
      <c r="WBP2" s="64"/>
      <c r="WBQ2" s="64"/>
      <c r="WBR2" s="64"/>
      <c r="WBS2" s="64"/>
      <c r="WBT2" s="64"/>
      <c r="WBU2" s="64"/>
      <c r="WBV2" s="64"/>
      <c r="WBW2" s="64"/>
      <c r="WBX2" s="64"/>
      <c r="WBY2" s="64"/>
      <c r="WBZ2" s="64"/>
      <c r="WCA2" s="64"/>
      <c r="WCB2" s="64"/>
      <c r="WCC2" s="64"/>
      <c r="WCD2" s="64"/>
      <c r="WCE2" s="64"/>
      <c r="WCF2" s="64"/>
      <c r="WCG2" s="64"/>
      <c r="WCH2" s="64"/>
      <c r="WCI2" s="64"/>
      <c r="WCJ2" s="64"/>
      <c r="WCK2" s="64"/>
      <c r="WCL2" s="64"/>
      <c r="WCM2" s="64"/>
      <c r="WCN2" s="64"/>
      <c r="WCO2" s="64"/>
      <c r="WCP2" s="64"/>
      <c r="WCQ2" s="64"/>
      <c r="WCR2" s="64"/>
      <c r="WCS2" s="64"/>
      <c r="WCT2" s="64"/>
      <c r="WCU2" s="64"/>
      <c r="WCV2" s="64"/>
      <c r="WCW2" s="64"/>
      <c r="WCX2" s="64"/>
      <c r="WCY2" s="64"/>
      <c r="WCZ2" s="64"/>
      <c r="WDA2" s="64"/>
      <c r="WDB2" s="64"/>
      <c r="WDC2" s="64"/>
      <c r="WDD2" s="64"/>
      <c r="WDE2" s="64"/>
      <c r="WDF2" s="64"/>
      <c r="WDG2" s="64"/>
      <c r="WDH2" s="64"/>
      <c r="WDI2" s="64"/>
      <c r="WDJ2" s="64"/>
      <c r="WDK2" s="64"/>
      <c r="WDL2" s="64"/>
      <c r="WDM2" s="64"/>
      <c r="WDN2" s="64"/>
      <c r="WDO2" s="64"/>
      <c r="WDP2" s="64"/>
      <c r="WDQ2" s="64"/>
      <c r="WDR2" s="64"/>
      <c r="WDS2" s="64"/>
      <c r="WDT2" s="64"/>
      <c r="WDU2" s="64"/>
      <c r="WDV2" s="64"/>
      <c r="WDW2" s="64"/>
      <c r="WDX2" s="64"/>
      <c r="WDY2" s="64"/>
      <c r="WDZ2" s="64"/>
      <c r="WEA2" s="64"/>
      <c r="WEB2" s="64"/>
      <c r="WEC2" s="64"/>
      <c r="WED2" s="64"/>
      <c r="WEE2" s="64"/>
      <c r="WEF2" s="64"/>
      <c r="WEG2" s="64"/>
      <c r="WEH2" s="64"/>
      <c r="WEI2" s="64"/>
      <c r="WEJ2" s="64"/>
      <c r="WEK2" s="64"/>
      <c r="WEL2" s="64"/>
      <c r="WEM2" s="64"/>
      <c r="WEN2" s="64"/>
      <c r="WEO2" s="64"/>
      <c r="WEP2" s="64"/>
      <c r="WEQ2" s="64"/>
      <c r="WER2" s="64"/>
      <c r="WES2" s="64"/>
      <c r="WET2" s="64"/>
      <c r="WEU2" s="64"/>
      <c r="WEV2" s="64"/>
      <c r="WEW2" s="64"/>
      <c r="WEX2" s="64"/>
      <c r="WEY2" s="64"/>
      <c r="WEZ2" s="64"/>
      <c r="WFA2" s="64"/>
      <c r="WFB2" s="64"/>
      <c r="WFC2" s="64"/>
      <c r="WFD2" s="64"/>
      <c r="WFE2" s="64"/>
      <c r="WFF2" s="64"/>
      <c r="WFG2" s="64"/>
      <c r="WFH2" s="64"/>
      <c r="WFI2" s="64"/>
      <c r="WFJ2" s="64"/>
      <c r="WFK2" s="64"/>
      <c r="WFL2" s="64"/>
      <c r="WFM2" s="64"/>
      <c r="WFN2" s="64"/>
      <c r="WFO2" s="64"/>
      <c r="WFP2" s="64"/>
      <c r="WFQ2" s="64"/>
      <c r="WFR2" s="64"/>
      <c r="WFS2" s="64"/>
      <c r="WFT2" s="64"/>
      <c r="WFU2" s="64"/>
      <c r="WFV2" s="64"/>
      <c r="WFW2" s="64"/>
      <c r="WFX2" s="64"/>
      <c r="WFY2" s="64"/>
      <c r="WFZ2" s="64"/>
      <c r="WGA2" s="64"/>
      <c r="WGB2" s="64"/>
      <c r="WGC2" s="64"/>
      <c r="WGD2" s="64"/>
      <c r="WGE2" s="64"/>
      <c r="WGF2" s="64"/>
      <c r="WGG2" s="64"/>
      <c r="WGH2" s="64"/>
      <c r="WGI2" s="64"/>
      <c r="WGJ2" s="64"/>
      <c r="WGK2" s="64"/>
      <c r="WGL2" s="64"/>
      <c r="WGM2" s="64"/>
      <c r="WGN2" s="64"/>
      <c r="WGO2" s="64"/>
      <c r="WGP2" s="64"/>
      <c r="WGQ2" s="64"/>
      <c r="WGR2" s="64"/>
      <c r="WGS2" s="64"/>
      <c r="WGT2" s="64"/>
      <c r="WGU2" s="64"/>
      <c r="WGV2" s="64"/>
      <c r="WGW2" s="64"/>
      <c r="WGX2" s="64"/>
      <c r="WGY2" s="64"/>
      <c r="WGZ2" s="64"/>
      <c r="WHA2" s="64"/>
      <c r="WHB2" s="64"/>
      <c r="WHC2" s="64"/>
      <c r="WHD2" s="64"/>
      <c r="WHE2" s="64"/>
      <c r="WHF2" s="64"/>
      <c r="WHG2" s="64"/>
      <c r="WHH2" s="64"/>
      <c r="WHI2" s="64"/>
      <c r="WHJ2" s="64"/>
      <c r="WHK2" s="64"/>
      <c r="WHL2" s="64"/>
      <c r="WHM2" s="64"/>
      <c r="WHN2" s="64"/>
      <c r="WHO2" s="64"/>
      <c r="WHP2" s="64"/>
      <c r="WHQ2" s="64"/>
      <c r="WHR2" s="64"/>
      <c r="WHS2" s="64"/>
      <c r="WHT2" s="64"/>
      <c r="WHU2" s="64"/>
      <c r="WHV2" s="64"/>
      <c r="WHW2" s="64"/>
      <c r="WHX2" s="64"/>
      <c r="WHY2" s="64"/>
      <c r="WHZ2" s="64"/>
      <c r="WIA2" s="64"/>
      <c r="WIB2" s="64"/>
      <c r="WIC2" s="64"/>
      <c r="WID2" s="64"/>
      <c r="WIE2" s="64"/>
      <c r="WIF2" s="64"/>
      <c r="WIG2" s="64"/>
      <c r="WIH2" s="64"/>
      <c r="WII2" s="64"/>
      <c r="WIJ2" s="64"/>
      <c r="WIK2" s="64"/>
      <c r="WIL2" s="64"/>
      <c r="WIM2" s="64"/>
      <c r="WIN2" s="64"/>
      <c r="WIO2" s="64"/>
      <c r="WIP2" s="64"/>
      <c r="WIQ2" s="64"/>
      <c r="WIR2" s="64"/>
      <c r="WIS2" s="64"/>
      <c r="WIT2" s="64"/>
      <c r="WIU2" s="64"/>
      <c r="WIV2" s="64"/>
      <c r="WIW2" s="64"/>
      <c r="WIX2" s="64"/>
      <c r="WIY2" s="64"/>
      <c r="WIZ2" s="64"/>
      <c r="WJA2" s="64"/>
      <c r="WJB2" s="64"/>
      <c r="WJC2" s="64"/>
      <c r="WJD2" s="64"/>
      <c r="WJE2" s="64"/>
      <c r="WJF2" s="64"/>
      <c r="WJG2" s="64"/>
      <c r="WJH2" s="64"/>
      <c r="WJI2" s="64"/>
      <c r="WJJ2" s="64"/>
      <c r="WJK2" s="64"/>
      <c r="WJL2" s="64"/>
      <c r="WJM2" s="64"/>
      <c r="WJN2" s="64"/>
      <c r="WJO2" s="64"/>
      <c r="WJP2" s="64"/>
      <c r="WJQ2" s="64"/>
      <c r="WJR2" s="64"/>
      <c r="WJS2" s="64"/>
      <c r="WJT2" s="64"/>
      <c r="WJU2" s="64"/>
      <c r="WJV2" s="64"/>
      <c r="WJW2" s="64"/>
      <c r="WJX2" s="64"/>
      <c r="WJY2" s="64"/>
      <c r="WJZ2" s="64"/>
      <c r="WKA2" s="64"/>
      <c r="WKB2" s="64"/>
      <c r="WKC2" s="64"/>
      <c r="WKD2" s="64"/>
      <c r="WKE2" s="64"/>
      <c r="WKF2" s="64"/>
      <c r="WKG2" s="64"/>
      <c r="WKH2" s="64"/>
      <c r="WKI2" s="64"/>
      <c r="WKJ2" s="64"/>
      <c r="WKK2" s="64"/>
      <c r="WKL2" s="64"/>
      <c r="WKM2" s="64"/>
      <c r="WKN2" s="64"/>
      <c r="WKO2" s="64"/>
      <c r="WKP2" s="64"/>
      <c r="WKQ2" s="64"/>
      <c r="WKR2" s="64"/>
      <c r="WKS2" s="64"/>
      <c r="WKT2" s="64"/>
      <c r="WKU2" s="64"/>
      <c r="WKV2" s="64"/>
      <c r="WKW2" s="64"/>
      <c r="WKX2" s="64"/>
      <c r="WKY2" s="64"/>
      <c r="WKZ2" s="64"/>
      <c r="WLA2" s="64"/>
      <c r="WLB2" s="64"/>
      <c r="WLC2" s="64"/>
      <c r="WLD2" s="64"/>
      <c r="WLE2" s="64"/>
      <c r="WLF2" s="64"/>
      <c r="WLG2" s="64"/>
      <c r="WLH2" s="64"/>
      <c r="WLI2" s="64"/>
      <c r="WLJ2" s="64"/>
      <c r="WLK2" s="64"/>
      <c r="WLL2" s="64"/>
      <c r="WLM2" s="64"/>
      <c r="WLN2" s="64"/>
      <c r="WLO2" s="64"/>
      <c r="WLP2" s="64"/>
      <c r="WLQ2" s="64"/>
      <c r="WLR2" s="64"/>
      <c r="WLS2" s="64"/>
      <c r="WLT2" s="64"/>
      <c r="WLU2" s="64"/>
      <c r="WLV2" s="64"/>
      <c r="WLW2" s="64"/>
      <c r="WLX2" s="64"/>
      <c r="WLY2" s="64"/>
      <c r="WLZ2" s="64"/>
      <c r="WMA2" s="64"/>
      <c r="WMB2" s="64"/>
      <c r="WMC2" s="64"/>
      <c r="WMD2" s="64"/>
      <c r="WME2" s="64"/>
      <c r="WMF2" s="64"/>
      <c r="WMG2" s="64"/>
      <c r="WMH2" s="64"/>
      <c r="WMI2" s="64"/>
      <c r="WMJ2" s="64"/>
      <c r="WMK2" s="64"/>
      <c r="WML2" s="64"/>
      <c r="WMM2" s="64"/>
      <c r="WMN2" s="64"/>
      <c r="WMO2" s="64"/>
      <c r="WMP2" s="64"/>
      <c r="WMQ2" s="64"/>
      <c r="WMR2" s="64"/>
      <c r="WMS2" s="64"/>
      <c r="WMT2" s="64"/>
      <c r="WMU2" s="64"/>
      <c r="WMV2" s="64"/>
      <c r="WMW2" s="64"/>
      <c r="WMX2" s="64"/>
      <c r="WMY2" s="64"/>
      <c r="WMZ2" s="64"/>
      <c r="WNA2" s="64"/>
      <c r="WNB2" s="64"/>
      <c r="WNC2" s="64"/>
      <c r="WND2" s="64"/>
      <c r="WNE2" s="64"/>
      <c r="WNF2" s="64"/>
      <c r="WNG2" s="64"/>
      <c r="WNH2" s="64"/>
      <c r="WNI2" s="64"/>
      <c r="WNJ2" s="64"/>
      <c r="WNK2" s="64"/>
      <c r="WNL2" s="64"/>
      <c r="WNM2" s="64"/>
      <c r="WNN2" s="64"/>
      <c r="WNO2" s="64"/>
      <c r="WNP2" s="64"/>
      <c r="WNQ2" s="64"/>
      <c r="WNR2" s="64"/>
      <c r="WNS2" s="64"/>
      <c r="WNT2" s="64"/>
      <c r="WNU2" s="64"/>
      <c r="WNV2" s="64"/>
      <c r="WNW2" s="64"/>
      <c r="WNX2" s="64"/>
      <c r="WNY2" s="64"/>
      <c r="WNZ2" s="64"/>
      <c r="WOA2" s="64"/>
      <c r="WOB2" s="64"/>
      <c r="WOC2" s="64"/>
      <c r="WOD2" s="64"/>
      <c r="WOE2" s="64"/>
      <c r="WOF2" s="64"/>
      <c r="WOG2" s="64"/>
      <c r="WOH2" s="64"/>
      <c r="WOI2" s="64"/>
      <c r="WOJ2" s="64"/>
      <c r="WOK2" s="64"/>
      <c r="WOL2" s="64"/>
      <c r="WOM2" s="64"/>
      <c r="WON2" s="64"/>
      <c r="WOO2" s="64"/>
      <c r="WOP2" s="64"/>
      <c r="WOQ2" s="64"/>
      <c r="WOR2" s="64"/>
      <c r="WOS2" s="64"/>
      <c r="WOT2" s="64"/>
      <c r="WOU2" s="64"/>
      <c r="WOV2" s="64"/>
      <c r="WOW2" s="64"/>
      <c r="WOX2" s="64"/>
      <c r="WOY2" s="64"/>
      <c r="WOZ2" s="64"/>
      <c r="WPA2" s="64"/>
      <c r="WPB2" s="64"/>
      <c r="WPC2" s="64"/>
      <c r="WPD2" s="64"/>
      <c r="WPE2" s="64"/>
      <c r="WPF2" s="64"/>
      <c r="WPG2" s="64"/>
      <c r="WPH2" s="64"/>
      <c r="WPI2" s="64"/>
      <c r="WPJ2" s="64"/>
      <c r="WPK2" s="64"/>
      <c r="WPL2" s="64"/>
      <c r="WPM2" s="64"/>
      <c r="WPN2" s="64"/>
      <c r="WPO2" s="64"/>
      <c r="WPP2" s="64"/>
      <c r="WPQ2" s="64"/>
      <c r="WPR2" s="64"/>
      <c r="WPS2" s="64"/>
      <c r="WPT2" s="64"/>
      <c r="WPU2" s="64"/>
      <c r="WPV2" s="64"/>
      <c r="WPW2" s="64"/>
      <c r="WPX2" s="64"/>
      <c r="WPY2" s="64"/>
      <c r="WPZ2" s="64"/>
      <c r="WQA2" s="64"/>
      <c r="WQB2" s="64"/>
      <c r="WQC2" s="64"/>
      <c r="WQD2" s="64"/>
      <c r="WQE2" s="64"/>
      <c r="WQF2" s="64"/>
      <c r="WQG2" s="64"/>
      <c r="WQH2" s="64"/>
      <c r="WQI2" s="64"/>
      <c r="WQJ2" s="64"/>
      <c r="WQK2" s="64"/>
      <c r="WQL2" s="64"/>
      <c r="WQM2" s="64"/>
      <c r="WQN2" s="64"/>
      <c r="WQO2" s="64"/>
      <c r="WQP2" s="64"/>
      <c r="WQQ2" s="64"/>
      <c r="WQR2" s="64"/>
      <c r="WQS2" s="64"/>
      <c r="WQT2" s="64"/>
      <c r="WQU2" s="64"/>
      <c r="WQV2" s="64"/>
      <c r="WQW2" s="64"/>
      <c r="WQX2" s="64"/>
      <c r="WQY2" s="64"/>
      <c r="WQZ2" s="64"/>
      <c r="WRA2" s="64"/>
      <c r="WRB2" s="64"/>
      <c r="WRC2" s="64"/>
      <c r="WRD2" s="64"/>
      <c r="WRE2" s="64"/>
      <c r="WRF2" s="64"/>
      <c r="WRG2" s="64"/>
      <c r="WRH2" s="64"/>
      <c r="WRI2" s="64"/>
      <c r="WRJ2" s="64"/>
      <c r="WRK2" s="64"/>
      <c r="WRL2" s="64"/>
      <c r="WRM2" s="64"/>
      <c r="WRN2" s="64"/>
      <c r="WRO2" s="64"/>
      <c r="WRP2" s="64"/>
      <c r="WRQ2" s="64"/>
      <c r="WRR2" s="64"/>
      <c r="WRS2" s="64"/>
      <c r="WRT2" s="64"/>
      <c r="WRU2" s="64"/>
      <c r="WRV2" s="64"/>
      <c r="WRW2" s="64"/>
      <c r="WRX2" s="64"/>
      <c r="WRY2" s="64"/>
      <c r="WRZ2" s="64"/>
      <c r="WSA2" s="64"/>
      <c r="WSB2" s="64"/>
      <c r="WSC2" s="64"/>
      <c r="WSD2" s="64"/>
      <c r="WSE2" s="64"/>
      <c r="WSF2" s="64"/>
      <c r="WSG2" s="64"/>
      <c r="WSH2" s="64"/>
      <c r="WSI2" s="64"/>
      <c r="WSJ2" s="64"/>
      <c r="WSK2" s="64"/>
      <c r="WSL2" s="64"/>
      <c r="WSM2" s="64"/>
      <c r="WSN2" s="64"/>
      <c r="WSO2" s="64"/>
      <c r="WSP2" s="64"/>
      <c r="WSQ2" s="64"/>
      <c r="WSR2" s="64"/>
      <c r="WSS2" s="64"/>
      <c r="WST2" s="64"/>
      <c r="WSU2" s="64"/>
      <c r="WSV2" s="64"/>
      <c r="WSW2" s="64"/>
      <c r="WSX2" s="64"/>
      <c r="WSY2" s="64"/>
      <c r="WSZ2" s="64"/>
      <c r="WTA2" s="64"/>
      <c r="WTB2" s="64"/>
      <c r="WTC2" s="64"/>
      <c r="WTD2" s="64"/>
      <c r="WTE2" s="64"/>
      <c r="WTF2" s="64"/>
      <c r="WTG2" s="64"/>
      <c r="WTH2" s="64"/>
      <c r="WTI2" s="64"/>
      <c r="WTJ2" s="64"/>
      <c r="WTK2" s="64"/>
      <c r="WTL2" s="64"/>
      <c r="WTM2" s="64"/>
      <c r="WTN2" s="64"/>
      <c r="WTO2" s="64"/>
      <c r="WTP2" s="64"/>
      <c r="WTQ2" s="64"/>
      <c r="WTR2" s="64"/>
      <c r="WTS2" s="64"/>
      <c r="WTT2" s="64"/>
      <c r="WTU2" s="64"/>
      <c r="WTV2" s="64"/>
      <c r="WTW2" s="64"/>
      <c r="WTX2" s="64"/>
      <c r="WTY2" s="64"/>
      <c r="WTZ2" s="64"/>
      <c r="WUA2" s="64"/>
      <c r="WUB2" s="64"/>
      <c r="WUC2" s="64"/>
      <c r="WUD2" s="64"/>
      <c r="WUE2" s="64"/>
      <c r="WUF2" s="64"/>
      <c r="WUG2" s="64"/>
      <c r="WUH2" s="64"/>
      <c r="WUI2" s="64"/>
      <c r="WUJ2" s="64"/>
      <c r="WUK2" s="64"/>
      <c r="WUL2" s="64"/>
      <c r="WUM2" s="64"/>
      <c r="WUN2" s="64"/>
      <c r="WUO2" s="64"/>
      <c r="WUP2" s="64"/>
      <c r="WUQ2" s="64"/>
      <c r="WUR2" s="64"/>
      <c r="WUS2" s="64"/>
      <c r="WUT2" s="64"/>
      <c r="WUU2" s="64"/>
      <c r="WUV2" s="64"/>
      <c r="WUW2" s="64"/>
      <c r="WUX2" s="64"/>
      <c r="WUY2" s="64"/>
      <c r="WUZ2" s="64"/>
      <c r="WVA2" s="64"/>
      <c r="WVB2" s="64"/>
      <c r="WVC2" s="64"/>
      <c r="WVD2" s="64"/>
      <c r="WVE2" s="64"/>
      <c r="WVF2" s="64"/>
      <c r="WVG2" s="64"/>
      <c r="WVH2" s="64"/>
      <c r="WVI2" s="64"/>
      <c r="WVJ2" s="64"/>
      <c r="WVK2" s="64"/>
      <c r="WVL2" s="64"/>
      <c r="WVM2" s="64"/>
      <c r="WVN2" s="64"/>
      <c r="WVO2" s="64"/>
      <c r="WVP2" s="64"/>
      <c r="WVQ2" s="64"/>
      <c r="WVR2" s="64"/>
      <c r="WVS2" s="64"/>
      <c r="WVT2" s="64"/>
      <c r="WVU2" s="64"/>
      <c r="WVV2" s="64"/>
      <c r="WVW2" s="64"/>
      <c r="WVX2" s="64"/>
      <c r="WVY2" s="64"/>
      <c r="WVZ2" s="64"/>
      <c r="WWA2" s="64"/>
      <c r="WWB2" s="64"/>
      <c r="WWC2" s="64"/>
      <c r="WWD2" s="64"/>
      <c r="WWE2" s="64"/>
      <c r="WWF2" s="64"/>
      <c r="WWG2" s="64"/>
      <c r="WWH2" s="64"/>
      <c r="WWI2" s="64"/>
      <c r="WWJ2" s="64"/>
      <c r="WWK2" s="64"/>
      <c r="WWL2" s="64"/>
      <c r="WWM2" s="64"/>
      <c r="WWN2" s="64"/>
      <c r="WWO2" s="64"/>
      <c r="WWP2" s="64"/>
      <c r="WWQ2" s="64"/>
      <c r="WWR2" s="64"/>
      <c r="WWS2" s="64"/>
      <c r="WWT2" s="64"/>
      <c r="WWU2" s="64"/>
      <c r="WWV2" s="64"/>
      <c r="WWW2" s="64"/>
      <c r="WWX2" s="64"/>
      <c r="WWY2" s="64"/>
      <c r="WWZ2" s="64"/>
      <c r="WXA2" s="64"/>
      <c r="WXB2" s="64"/>
      <c r="WXC2" s="64"/>
      <c r="WXD2" s="64"/>
      <c r="WXE2" s="64"/>
      <c r="WXF2" s="64"/>
      <c r="WXG2" s="64"/>
      <c r="WXH2" s="64"/>
      <c r="WXI2" s="64"/>
      <c r="WXJ2" s="64"/>
      <c r="WXK2" s="64"/>
      <c r="WXL2" s="64"/>
      <c r="WXM2" s="64"/>
      <c r="WXN2" s="64"/>
      <c r="WXO2" s="64"/>
      <c r="WXP2" s="64"/>
      <c r="WXQ2" s="64"/>
      <c r="WXR2" s="64"/>
      <c r="WXS2" s="64"/>
      <c r="WXT2" s="64"/>
      <c r="WXU2" s="64"/>
      <c r="WXV2" s="64"/>
      <c r="WXW2" s="64"/>
      <c r="WXX2" s="64"/>
      <c r="WXY2" s="64"/>
      <c r="WXZ2" s="64"/>
      <c r="WYA2" s="64"/>
      <c r="WYB2" s="64"/>
      <c r="WYC2" s="64"/>
      <c r="WYD2" s="64"/>
      <c r="WYE2" s="64"/>
      <c r="WYF2" s="64"/>
      <c r="WYG2" s="64"/>
      <c r="WYH2" s="64"/>
      <c r="WYI2" s="64"/>
      <c r="WYJ2" s="64"/>
      <c r="WYK2" s="64"/>
      <c r="WYL2" s="64"/>
      <c r="WYM2" s="64"/>
      <c r="WYN2" s="64"/>
      <c r="WYO2" s="64"/>
      <c r="WYP2" s="64"/>
      <c r="WYQ2" s="64"/>
      <c r="WYR2" s="64"/>
      <c r="WYS2" s="64"/>
      <c r="WYT2" s="64"/>
      <c r="WYU2" s="64"/>
      <c r="WYV2" s="64"/>
      <c r="WYW2" s="64"/>
      <c r="WYX2" s="64"/>
      <c r="WYY2" s="64"/>
      <c r="WYZ2" s="64"/>
      <c r="WZA2" s="64"/>
      <c r="WZB2" s="64"/>
      <c r="WZC2" s="64"/>
      <c r="WZD2" s="64"/>
      <c r="WZE2" s="64"/>
      <c r="WZF2" s="64"/>
      <c r="WZG2" s="64"/>
      <c r="WZH2" s="64"/>
      <c r="WZI2" s="64"/>
      <c r="WZJ2" s="64"/>
      <c r="WZK2" s="64"/>
      <c r="WZL2" s="64"/>
      <c r="WZM2" s="64"/>
      <c r="WZN2" s="64"/>
      <c r="WZO2" s="64"/>
      <c r="WZP2" s="64"/>
      <c r="WZQ2" s="64"/>
      <c r="WZR2" s="64"/>
      <c r="WZS2" s="64"/>
      <c r="WZT2" s="64"/>
      <c r="WZU2" s="64"/>
      <c r="WZV2" s="64"/>
      <c r="WZW2" s="64"/>
      <c r="WZX2" s="64"/>
      <c r="WZY2" s="64"/>
      <c r="WZZ2" s="64"/>
      <c r="XAA2" s="64"/>
      <c r="XAB2" s="64"/>
      <c r="XAC2" s="64"/>
      <c r="XAD2" s="64"/>
      <c r="XAE2" s="64"/>
      <c r="XAF2" s="64"/>
      <c r="XAG2" s="64"/>
      <c r="XAH2" s="64"/>
      <c r="XAI2" s="64"/>
      <c r="XAJ2" s="64"/>
      <c r="XAK2" s="64"/>
      <c r="XAL2" s="64"/>
      <c r="XAM2" s="64"/>
      <c r="XAN2" s="64"/>
      <c r="XAO2" s="64"/>
      <c r="XAP2" s="64"/>
      <c r="XAQ2" s="64"/>
      <c r="XAR2" s="64"/>
      <c r="XAS2" s="64"/>
      <c r="XAT2" s="64"/>
      <c r="XAU2" s="64"/>
      <c r="XAV2" s="64"/>
      <c r="XAW2" s="64"/>
      <c r="XAX2" s="64"/>
      <c r="XAY2" s="64"/>
      <c r="XAZ2" s="64"/>
      <c r="XBA2" s="64"/>
      <c r="XBB2" s="64"/>
      <c r="XBC2" s="64"/>
      <c r="XBD2" s="64"/>
      <c r="XBE2" s="64"/>
      <c r="XBF2" s="64"/>
      <c r="XBG2" s="64"/>
      <c r="XBH2" s="64"/>
      <c r="XBI2" s="64"/>
      <c r="XBJ2" s="64"/>
      <c r="XBK2" s="64"/>
      <c r="XBL2" s="64"/>
      <c r="XBM2" s="64"/>
      <c r="XBN2" s="64"/>
      <c r="XBO2" s="64"/>
      <c r="XBP2" s="64"/>
      <c r="XBQ2" s="64"/>
      <c r="XBR2" s="64"/>
      <c r="XBS2" s="64"/>
      <c r="XBT2" s="64"/>
      <c r="XBU2" s="64"/>
      <c r="XBV2" s="64"/>
      <c r="XBW2" s="64"/>
      <c r="XBX2" s="64"/>
      <c r="XBY2" s="64"/>
      <c r="XBZ2" s="64"/>
      <c r="XCA2" s="64"/>
      <c r="XCB2" s="64"/>
      <c r="XCC2" s="64"/>
      <c r="XCD2" s="64"/>
      <c r="XCE2" s="64"/>
      <c r="XCF2" s="64"/>
      <c r="XCG2" s="64"/>
      <c r="XCH2" s="64"/>
      <c r="XCI2" s="64"/>
      <c r="XCJ2" s="64"/>
      <c r="XCK2" s="64"/>
      <c r="XCL2" s="64"/>
      <c r="XCM2" s="64"/>
      <c r="XCN2" s="64"/>
      <c r="XCO2" s="64"/>
      <c r="XCP2" s="64"/>
      <c r="XCQ2" s="64"/>
      <c r="XCR2" s="64"/>
      <c r="XCS2" s="64"/>
      <c r="XCT2" s="64"/>
      <c r="XCU2" s="64"/>
      <c r="XCV2" s="64"/>
      <c r="XCW2" s="64"/>
      <c r="XCX2" s="64"/>
      <c r="XCY2" s="64"/>
      <c r="XCZ2" s="64"/>
      <c r="XDA2" s="64"/>
      <c r="XDB2" s="64"/>
      <c r="XDC2" s="64"/>
      <c r="XDD2" s="64"/>
      <c r="XDE2" s="64"/>
      <c r="XDF2" s="64"/>
      <c r="XDG2" s="64"/>
      <c r="XDH2" s="64"/>
      <c r="XDI2" s="64"/>
      <c r="XDJ2" s="64"/>
      <c r="XDK2" s="64"/>
      <c r="XDL2" s="64"/>
      <c r="XDM2" s="64"/>
      <c r="XDN2" s="64"/>
      <c r="XDO2" s="64"/>
      <c r="XDP2" s="64"/>
      <c r="XDQ2" s="64"/>
      <c r="XDR2" s="64"/>
      <c r="XDS2" s="64"/>
      <c r="XDT2" s="64"/>
      <c r="XDU2" s="64"/>
      <c r="XDV2" s="64"/>
      <c r="XDW2" s="64"/>
      <c r="XDX2" s="64"/>
      <c r="XDY2" s="64"/>
      <c r="XDZ2" s="64"/>
      <c r="XEA2" s="64"/>
      <c r="XEB2" s="64"/>
      <c r="XEC2" s="64"/>
      <c r="XED2" s="64"/>
      <c r="XEE2" s="64"/>
      <c r="XEF2" s="64"/>
      <c r="XEG2" s="64"/>
      <c r="XEH2" s="64"/>
      <c r="XEI2" s="64"/>
      <c r="XEJ2" s="64"/>
      <c r="XEK2" s="64"/>
      <c r="XEL2" s="64"/>
      <c r="XEM2" s="64"/>
      <c r="XEN2" s="64"/>
      <c r="XEO2" s="64"/>
      <c r="XEP2" s="64"/>
      <c r="XEQ2" s="64"/>
      <c r="XER2" s="64"/>
      <c r="XES2" s="64"/>
      <c r="XET2" s="64"/>
      <c r="XEU2" s="64"/>
      <c r="XEV2" s="64"/>
      <c r="XEW2" s="64"/>
      <c r="XEX2" s="64"/>
      <c r="XEY2" s="64"/>
      <c r="XEZ2" s="64"/>
      <c r="XFA2" s="64"/>
      <c r="XFB2" s="64"/>
    </row>
    <row r="4" spans="1:16382" ht="12.75" x14ac:dyDescent="0.2">
      <c r="B4" s="66" t="s">
        <v>257</v>
      </c>
    </row>
    <row r="5" spans="1:16382" x14ac:dyDescent="0.2">
      <c r="B5" s="77" t="s">
        <v>39</v>
      </c>
      <c r="C5" s="140" t="s">
        <v>382</v>
      </c>
    </row>
    <row r="26" spans="2:31" ht="12.75" x14ac:dyDescent="0.2">
      <c r="B26" s="66" t="s">
        <v>464</v>
      </c>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row>
    <row r="27" spans="2:31" x14ac:dyDescent="0.2">
      <c r="B27" s="76" t="s">
        <v>257</v>
      </c>
      <c r="C27" s="76" t="s">
        <v>413</v>
      </c>
      <c r="D27" s="76"/>
      <c r="E27" s="76"/>
      <c r="F27" s="76">
        <v>2025</v>
      </c>
      <c r="G27" s="76">
        <v>2026</v>
      </c>
      <c r="H27" s="76">
        <v>2027</v>
      </c>
      <c r="I27" s="76">
        <v>2028</v>
      </c>
      <c r="J27" s="76">
        <v>2029</v>
      </c>
      <c r="K27" s="76">
        <v>2030</v>
      </c>
      <c r="L27" s="76">
        <v>2031</v>
      </c>
      <c r="M27" s="76">
        <v>2032</v>
      </c>
      <c r="N27" s="76">
        <v>2033</v>
      </c>
      <c r="O27" s="76">
        <v>2034</v>
      </c>
      <c r="P27" s="76">
        <v>2035</v>
      </c>
      <c r="Q27" s="76">
        <v>2036</v>
      </c>
      <c r="R27" s="76">
        <v>2037</v>
      </c>
      <c r="S27" s="76">
        <v>2038</v>
      </c>
      <c r="T27" s="76">
        <v>2039</v>
      </c>
      <c r="U27" s="76">
        <v>2040</v>
      </c>
      <c r="V27" s="76">
        <v>2041</v>
      </c>
      <c r="W27" s="76">
        <v>2042</v>
      </c>
      <c r="X27" s="76">
        <v>2043</v>
      </c>
      <c r="Y27" s="76">
        <v>2044</v>
      </c>
      <c r="Z27" s="76">
        <v>2045</v>
      </c>
      <c r="AA27" s="76">
        <v>2046</v>
      </c>
      <c r="AB27" s="76">
        <v>2047</v>
      </c>
      <c r="AC27" s="76">
        <v>2048</v>
      </c>
      <c r="AD27" s="76">
        <v>2049</v>
      </c>
      <c r="AE27" s="76">
        <v>2050</v>
      </c>
    </row>
    <row r="28" spans="2:31" x14ac:dyDescent="0.2">
      <c r="B28" s="2" t="str">
        <f>$B$5</f>
        <v>Additional Action</v>
      </c>
      <c r="C28" s="2" t="s">
        <v>465</v>
      </c>
      <c r="D28" s="2"/>
      <c r="E28" s="2"/>
      <c r="F28" s="68">
        <f t="shared" ref="F28:O31" si="0">1-SUMIFS(F$35:F$53,$C$35:$C$53,$C28,$D$35:$D$53,"Reference Shell")/SUMIFS(F$35:F$53,$C$35:$C$53,$C28)</f>
        <v>5.8770751910485197E-2</v>
      </c>
      <c r="G28" s="68">
        <f t="shared" si="0"/>
        <v>6.9205429587194556E-2</v>
      </c>
      <c r="H28" s="68">
        <f t="shared" si="0"/>
        <v>7.9326941648587002E-2</v>
      </c>
      <c r="I28" s="68">
        <f t="shared" si="0"/>
        <v>9.5351214300155696E-2</v>
      </c>
      <c r="J28" s="68">
        <f t="shared" si="0"/>
        <v>0.11215118357118692</v>
      </c>
      <c r="K28" s="68">
        <f t="shared" si="0"/>
        <v>0.12843255063184311</v>
      </c>
      <c r="L28" s="68">
        <f t="shared" si="0"/>
        <v>0.15798472471986746</v>
      </c>
      <c r="M28" s="68">
        <f t="shared" si="0"/>
        <v>0.18774986374998837</v>
      </c>
      <c r="N28" s="68">
        <f t="shared" si="0"/>
        <v>0.22024257746806053</v>
      </c>
      <c r="O28" s="68">
        <f t="shared" si="0"/>
        <v>0.25337500569089988</v>
      </c>
      <c r="P28" s="68">
        <f t="shared" ref="P28:Y31" si="1">1-SUMIFS(P$35:P$53,$C$35:$C$53,$C28,$D$35:$D$53,"Reference Shell")/SUMIFS(P$35:P$53,$C$35:$C$53,$C28)</f>
        <v>0.2855569916823576</v>
      </c>
      <c r="Q28" s="68">
        <f t="shared" si="1"/>
        <v>0.3177522512814891</v>
      </c>
      <c r="R28" s="68">
        <f t="shared" si="1"/>
        <v>0.35001338110503055</v>
      </c>
      <c r="S28" s="68">
        <f t="shared" si="1"/>
        <v>0.38272709013438921</v>
      </c>
      <c r="T28" s="68">
        <f t="shared" si="1"/>
        <v>0.41532386642250707</v>
      </c>
      <c r="U28" s="68">
        <f t="shared" si="1"/>
        <v>0.44847709783925738</v>
      </c>
      <c r="V28" s="68">
        <f t="shared" si="1"/>
        <v>0.48143474707707234</v>
      </c>
      <c r="W28" s="68">
        <f t="shared" si="1"/>
        <v>0.51420317546346817</v>
      </c>
      <c r="X28" s="68">
        <f t="shared" si="1"/>
        <v>0.54678887605023174</v>
      </c>
      <c r="Y28" s="68">
        <f t="shared" si="1"/>
        <v>0.5791984910202439</v>
      </c>
      <c r="Z28" s="68">
        <f t="shared" ref="Z28:AE31" si="2">1-SUMIFS(Z$35:Z$53,$C$35:$C$53,$C28,$D$35:$D$53,"Reference Shell")/SUMIFS(Z$35:Z$53,$C$35:$C$53,$C28)</f>
        <v>0.61143883091995421</v>
      </c>
      <c r="AA28" s="68">
        <f t="shared" si="2"/>
        <v>0.6435168959587686</v>
      </c>
      <c r="AB28" s="68">
        <f t="shared" si="2"/>
        <v>0.67543989965349693</v>
      </c>
      <c r="AC28" s="68">
        <f t="shared" si="2"/>
        <v>0.70721529513936066</v>
      </c>
      <c r="AD28" s="68">
        <f t="shared" si="2"/>
        <v>0.73885080452017649</v>
      </c>
      <c r="AE28" s="68">
        <f t="shared" si="2"/>
        <v>0.77035445169077943</v>
      </c>
    </row>
    <row r="29" spans="2:31" x14ac:dyDescent="0.2">
      <c r="B29" s="2" t="str">
        <f t="shared" ref="B29:B31" si="3">$B$5</f>
        <v>Additional Action</v>
      </c>
      <c r="C29" s="2" t="s">
        <v>415</v>
      </c>
      <c r="D29" s="2"/>
      <c r="E29" s="2"/>
      <c r="F29" s="68">
        <f t="shared" si="0"/>
        <v>3.4470698043443271E-2</v>
      </c>
      <c r="G29" s="68">
        <f t="shared" si="0"/>
        <v>4.2001010955782569E-2</v>
      </c>
      <c r="H29" s="68">
        <f t="shared" si="0"/>
        <v>4.9396670572483647E-2</v>
      </c>
      <c r="I29" s="68">
        <f t="shared" si="0"/>
        <v>6.2756073871808482E-2</v>
      </c>
      <c r="J29" s="68">
        <f t="shared" si="0"/>
        <v>7.5906106703354959E-2</v>
      </c>
      <c r="K29" s="68">
        <f t="shared" si="0"/>
        <v>8.8464268983413752E-2</v>
      </c>
      <c r="L29" s="68">
        <f t="shared" si="0"/>
        <v>0.11764270981433333</v>
      </c>
      <c r="M29" s="68">
        <f t="shared" si="0"/>
        <v>0.14734897818523107</v>
      </c>
      <c r="N29" s="68">
        <f t="shared" si="0"/>
        <v>0.18066312388437433</v>
      </c>
      <c r="O29" s="68">
        <f t="shared" si="0"/>
        <v>0.21501626713898825</v>
      </c>
      <c r="P29" s="68">
        <f t="shared" si="1"/>
        <v>0.24845088007408389</v>
      </c>
      <c r="Q29" s="68">
        <f t="shared" si="1"/>
        <v>0.28214242104889964</v>
      </c>
      <c r="R29" s="68">
        <f t="shared" si="1"/>
        <v>0.31614847065736829</v>
      </c>
      <c r="S29" s="68">
        <f t="shared" si="1"/>
        <v>0.35093570879855318</v>
      </c>
      <c r="T29" s="68">
        <f t="shared" si="1"/>
        <v>0.38579899671585172</v>
      </c>
      <c r="U29" s="68">
        <f t="shared" si="1"/>
        <v>0.42155516704131446</v>
      </c>
      <c r="V29" s="68">
        <f t="shared" si="1"/>
        <v>0.45727588810953645</v>
      </c>
      <c r="W29" s="68">
        <f t="shared" si="1"/>
        <v>0.49296139557055974</v>
      </c>
      <c r="X29" s="68">
        <f t="shared" si="1"/>
        <v>0.52861192895340481</v>
      </c>
      <c r="Y29" s="68">
        <f t="shared" si="1"/>
        <v>0.56422773172415952</v>
      </c>
      <c r="Z29" s="68">
        <f t="shared" si="2"/>
        <v>0.59980905134506324</v>
      </c>
      <c r="AA29" s="68">
        <f t="shared" si="2"/>
        <v>0.63535613933460433</v>
      </c>
      <c r="AB29" s="68">
        <f t="shared" si="2"/>
        <v>0.67086925132865427</v>
      </c>
      <c r="AC29" s="68">
        <f t="shared" si="2"/>
        <v>0.70634864714265644</v>
      </c>
      <c r="AD29" s="68">
        <f t="shared" si="2"/>
        <v>0.74179459083489541</v>
      </c>
      <c r="AE29" s="68">
        <f t="shared" si="2"/>
        <v>0.77720735077086822</v>
      </c>
    </row>
    <row r="30" spans="2:31" x14ac:dyDescent="0.2">
      <c r="B30" s="2" t="str">
        <f t="shared" si="3"/>
        <v>Additional Action</v>
      </c>
      <c r="C30" s="2" t="s">
        <v>416</v>
      </c>
      <c r="D30" s="2"/>
      <c r="E30" s="2"/>
      <c r="F30" s="68">
        <f t="shared" si="0"/>
        <v>8.0539810692904501E-2</v>
      </c>
      <c r="G30" s="68">
        <f t="shared" si="0"/>
        <v>9.3087347174089619E-2</v>
      </c>
      <c r="H30" s="68">
        <f t="shared" si="0"/>
        <v>0.10510542366132558</v>
      </c>
      <c r="I30" s="68">
        <f t="shared" si="0"/>
        <v>0.12312992307066672</v>
      </c>
      <c r="J30" s="68">
        <f t="shared" si="0"/>
        <v>0.14258196159770209</v>
      </c>
      <c r="K30" s="68">
        <f t="shared" si="0"/>
        <v>0.16156197866412481</v>
      </c>
      <c r="L30" s="68">
        <f t="shared" si="0"/>
        <v>0.19036536255123671</v>
      </c>
      <c r="M30" s="68">
        <f t="shared" si="0"/>
        <v>0.21915188128064245</v>
      </c>
      <c r="N30" s="68">
        <f t="shared" si="0"/>
        <v>0.25001957144290077</v>
      </c>
      <c r="O30" s="68">
        <f t="shared" si="0"/>
        <v>0.28123793802786989</v>
      </c>
      <c r="P30" s="68">
        <f t="shared" si="1"/>
        <v>0.31148848620907055</v>
      </c>
      <c r="Q30" s="68">
        <f t="shared" si="1"/>
        <v>0.34157952358233423</v>
      </c>
      <c r="R30" s="68">
        <f t="shared" si="1"/>
        <v>0.37156079130442965</v>
      </c>
      <c r="S30" s="68">
        <f t="shared" si="1"/>
        <v>0.40176125325023238</v>
      </c>
      <c r="T30" s="68">
        <f t="shared" si="1"/>
        <v>0.43171158435346291</v>
      </c>
      <c r="U30" s="68">
        <f t="shared" si="1"/>
        <v>0.46198114323975492</v>
      </c>
      <c r="V30" s="68">
        <f t="shared" si="1"/>
        <v>0.49194738184501197</v>
      </c>
      <c r="W30" s="68">
        <f t="shared" si="1"/>
        <v>0.52162166484124151</v>
      </c>
      <c r="X30" s="68">
        <f t="shared" si="1"/>
        <v>0.55101555786197587</v>
      </c>
      <c r="Y30" s="68">
        <f t="shared" si="1"/>
        <v>0.58014085758844969</v>
      </c>
      <c r="Z30" s="68">
        <f t="shared" si="2"/>
        <v>0.60900962493934729</v>
      </c>
      <c r="AA30" s="68">
        <f t="shared" si="2"/>
        <v>0.63763422177562634</v>
      </c>
      <c r="AB30" s="68">
        <f t="shared" si="2"/>
        <v>0.66602735159481041</v>
      </c>
      <c r="AC30" s="68">
        <f t="shared" si="2"/>
        <v>0.69420210476305799</v>
      </c>
      <c r="AD30" s="68">
        <f t="shared" si="2"/>
        <v>0.72217200892047495</v>
      </c>
      <c r="AE30" s="68">
        <f t="shared" si="2"/>
        <v>0.74995108529818777</v>
      </c>
    </row>
    <row r="31" spans="2:31" x14ac:dyDescent="0.2">
      <c r="B31" s="2" t="str">
        <f t="shared" si="3"/>
        <v>Additional Action</v>
      </c>
      <c r="C31" s="2" t="s">
        <v>417</v>
      </c>
      <c r="D31" s="2"/>
      <c r="E31" s="2"/>
      <c r="F31" s="68">
        <f t="shared" si="0"/>
        <v>8.4347891242288253E-2</v>
      </c>
      <c r="G31" s="68">
        <f t="shared" si="0"/>
        <v>0.10034745921782906</v>
      </c>
      <c r="H31" s="68">
        <f t="shared" si="0"/>
        <v>0.11611786889888809</v>
      </c>
      <c r="I31" s="68">
        <f t="shared" si="0"/>
        <v>0.13680614102670496</v>
      </c>
      <c r="J31" s="68">
        <f t="shared" si="0"/>
        <v>0.16051904493467595</v>
      </c>
      <c r="K31" s="68">
        <f t="shared" si="0"/>
        <v>0.18383838381006012</v>
      </c>
      <c r="L31" s="68">
        <f t="shared" si="0"/>
        <v>0.21948843230078785</v>
      </c>
      <c r="M31" s="68">
        <f t="shared" si="0"/>
        <v>0.25474188909915496</v>
      </c>
      <c r="N31" s="68">
        <f t="shared" si="0"/>
        <v>0.29105976863150296</v>
      </c>
      <c r="O31" s="68">
        <f t="shared" si="0"/>
        <v>0.32725641355112067</v>
      </c>
      <c r="P31" s="68">
        <f t="shared" si="1"/>
        <v>0.36242868039324583</v>
      </c>
      <c r="Q31" s="68">
        <f t="shared" si="1"/>
        <v>0.39714518179544922</v>
      </c>
      <c r="R31" s="68">
        <f t="shared" si="1"/>
        <v>0.43145014435907236</v>
      </c>
      <c r="S31" s="68">
        <f t="shared" si="1"/>
        <v>0.46558217913733935</v>
      </c>
      <c r="T31" s="68">
        <f t="shared" si="1"/>
        <v>0.49922580664735572</v>
      </c>
      <c r="U31" s="68">
        <f t="shared" si="1"/>
        <v>0.53278776247066417</v>
      </c>
      <c r="V31" s="68">
        <f t="shared" si="1"/>
        <v>0.56584563258347154</v>
      </c>
      <c r="W31" s="68">
        <f t="shared" si="1"/>
        <v>0.5984174419640873</v>
      </c>
      <c r="X31" s="68">
        <f t="shared" si="1"/>
        <v>0.63052151019591096</v>
      </c>
      <c r="Y31" s="68">
        <f t="shared" si="1"/>
        <v>0.66217649769746434</v>
      </c>
      <c r="Z31" s="68">
        <f t="shared" si="2"/>
        <v>0.69340145669931874</v>
      </c>
      <c r="AA31" s="68">
        <f t="shared" si="2"/>
        <v>0.72421588759775868</v>
      </c>
      <c r="AB31" s="68">
        <f t="shared" si="2"/>
        <v>0.7546398014112462</v>
      </c>
      <c r="AC31" s="68">
        <f t="shared" si="2"/>
        <v>0.78469378917889776</v>
      </c>
      <c r="AD31" s="68">
        <f t="shared" si="2"/>
        <v>0.8143990992735507</v>
      </c>
      <c r="AE31" s="68">
        <f t="shared" si="2"/>
        <v>0.8437777237597357</v>
      </c>
    </row>
    <row r="33" spans="2:31" ht="12.75" x14ac:dyDescent="0.2">
      <c r="B33" s="66" t="s">
        <v>466</v>
      </c>
      <c r="C33" s="66"/>
      <c r="D33" s="66"/>
      <c r="E33" s="66"/>
      <c r="F33" s="66"/>
      <c r="G33" s="66"/>
      <c r="H33" s="66"/>
      <c r="I33" s="66"/>
      <c r="J33" s="66"/>
      <c r="K33" s="66"/>
      <c r="L33" s="66"/>
      <c r="M33" s="66"/>
      <c r="N33" s="66"/>
      <c r="O33" s="66"/>
      <c r="P33" s="66"/>
      <c r="Q33" s="66"/>
      <c r="R33" s="66"/>
      <c r="S33" s="66"/>
      <c r="T33" s="66"/>
      <c r="U33" s="66"/>
      <c r="V33" s="66"/>
      <c r="W33" s="66"/>
      <c r="X33" s="66"/>
      <c r="Y33" s="66"/>
      <c r="Z33" s="66"/>
      <c r="AA33" s="66"/>
      <c r="AB33" s="66"/>
      <c r="AC33" s="66"/>
      <c r="AD33" s="66"/>
      <c r="AE33" s="66"/>
    </row>
    <row r="34" spans="2:31" x14ac:dyDescent="0.2">
      <c r="B34" s="76" t="s">
        <v>257</v>
      </c>
      <c r="C34" s="76" t="s">
        <v>413</v>
      </c>
      <c r="D34" s="76" t="s">
        <v>385</v>
      </c>
      <c r="E34" s="76"/>
      <c r="F34" s="76">
        <v>2025</v>
      </c>
      <c r="G34" s="76">
        <v>2026</v>
      </c>
      <c r="H34" s="76">
        <v>2027</v>
      </c>
      <c r="I34" s="76">
        <v>2028</v>
      </c>
      <c r="J34" s="76">
        <v>2029</v>
      </c>
      <c r="K34" s="76">
        <v>2030</v>
      </c>
      <c r="L34" s="76">
        <v>2031</v>
      </c>
      <c r="M34" s="76">
        <v>2032</v>
      </c>
      <c r="N34" s="76">
        <v>2033</v>
      </c>
      <c r="O34" s="76">
        <v>2034</v>
      </c>
      <c r="P34" s="76">
        <v>2035</v>
      </c>
      <c r="Q34" s="76">
        <v>2036</v>
      </c>
      <c r="R34" s="76">
        <v>2037</v>
      </c>
      <c r="S34" s="76">
        <v>2038</v>
      </c>
      <c r="T34" s="76">
        <v>2039</v>
      </c>
      <c r="U34" s="76">
        <v>2040</v>
      </c>
      <c r="V34" s="76">
        <v>2041</v>
      </c>
      <c r="W34" s="76">
        <v>2042</v>
      </c>
      <c r="X34" s="76">
        <v>2043</v>
      </c>
      <c r="Y34" s="76">
        <v>2044</v>
      </c>
      <c r="Z34" s="76">
        <v>2045</v>
      </c>
      <c r="AA34" s="76">
        <v>2046</v>
      </c>
      <c r="AB34" s="76">
        <v>2047</v>
      </c>
      <c r="AC34" s="76">
        <v>2048</v>
      </c>
      <c r="AD34" s="76">
        <v>2049</v>
      </c>
      <c r="AE34" s="76">
        <v>2050</v>
      </c>
    </row>
    <row r="35" spans="2:31" x14ac:dyDescent="0.2">
      <c r="B35" s="2" t="str">
        <f>$B$5</f>
        <v>Additional Action</v>
      </c>
      <c r="C35" s="2" t="s">
        <v>465</v>
      </c>
      <c r="D35" s="2" t="s">
        <v>467</v>
      </c>
      <c r="E35" s="2"/>
      <c r="F35" s="67">
        <f t="shared" ref="F35:O38" si="4">SUMIFS(F$58:F$80,$B$58:$B$80,$B35,$D$58:$D$80,$D35)</f>
        <v>7012524.9038877562</v>
      </c>
      <c r="G35" s="67">
        <f t="shared" si="4"/>
        <v>6930481.8334615398</v>
      </c>
      <c r="H35" s="67">
        <f t="shared" si="4"/>
        <v>6850881.2683314532</v>
      </c>
      <c r="I35" s="67">
        <f t="shared" si="4"/>
        <v>6727493.1063529477</v>
      </c>
      <c r="J35" s="67">
        <f t="shared" si="4"/>
        <v>6598502.1107007582</v>
      </c>
      <c r="K35" s="67">
        <f t="shared" si="4"/>
        <v>6473531.3816685602</v>
      </c>
      <c r="L35" s="67">
        <f t="shared" si="4"/>
        <v>6250215.2473534718</v>
      </c>
      <c r="M35" s="67">
        <f t="shared" si="4"/>
        <v>6025601.0998465698</v>
      </c>
      <c r="N35" s="67">
        <f t="shared" si="4"/>
        <v>5781047.210628679</v>
      </c>
      <c r="O35" s="67">
        <f t="shared" si="4"/>
        <v>5532058.5714738201</v>
      </c>
      <c r="P35" s="67">
        <f t="shared" ref="P35:Y38" si="5">SUMIFS(P$58:P$80,$B$58:$B$80,$B35,$D$58:$D$80,$D35)</f>
        <v>5290417.1219605971</v>
      </c>
      <c r="Q35" s="67">
        <f t="shared" si="5"/>
        <v>5048976.4917776817</v>
      </c>
      <c r="R35" s="67">
        <f t="shared" si="5"/>
        <v>4807346.2018446689</v>
      </c>
      <c r="S35" s="67">
        <f t="shared" si="5"/>
        <v>4562667.0617447048</v>
      </c>
      <c r="T35" s="67">
        <f t="shared" si="5"/>
        <v>4319150.5295724561</v>
      </c>
      <c r="U35" s="67">
        <f t="shared" si="5"/>
        <v>4071821.8687114138</v>
      </c>
      <c r="V35" s="67">
        <f t="shared" si="5"/>
        <v>3826235.6234585349</v>
      </c>
      <c r="W35" s="67">
        <f t="shared" si="5"/>
        <v>3582340.653099705</v>
      </c>
      <c r="X35" s="67">
        <f t="shared" si="5"/>
        <v>3340084.9794247551</v>
      </c>
      <c r="Y35" s="67">
        <f t="shared" si="5"/>
        <v>3099415.6602326739</v>
      </c>
      <c r="Z35" s="67">
        <f t="shared" ref="Z35:AE38" si="6">SUMIFS(Z$58:Z$80,$B$58:$B$80,$B35,$D$58:$D$80,$D35)</f>
        <v>2860278.6498174942</v>
      </c>
      <c r="AA35" s="67">
        <f t="shared" si="6"/>
        <v>2622618.6447086558</v>
      </c>
      <c r="AB35" s="67">
        <f t="shared" si="6"/>
        <v>2386378.9126758571</v>
      </c>
      <c r="AC35" s="67">
        <f t="shared" si="6"/>
        <v>2151501.102698348</v>
      </c>
      <c r="AD35" s="67">
        <f t="shared" si="6"/>
        <v>1917925.0332330349</v>
      </c>
      <c r="AE35" s="67">
        <f t="shared" si="6"/>
        <v>1685588.4556834691</v>
      </c>
    </row>
    <row r="36" spans="2:31" x14ac:dyDescent="0.2">
      <c r="B36" s="2" t="str">
        <f>$B$5</f>
        <v>Additional Action</v>
      </c>
      <c r="C36" s="2" t="s">
        <v>465</v>
      </c>
      <c r="D36" s="2" t="s">
        <v>468</v>
      </c>
      <c r="E36" s="2"/>
      <c r="F36" s="67">
        <f t="shared" si="4"/>
        <v>21014.24249352617</v>
      </c>
      <c r="G36" s="67">
        <f t="shared" si="4"/>
        <v>26240.243958969018</v>
      </c>
      <c r="H36" s="67">
        <f t="shared" si="4"/>
        <v>30342.89206954723</v>
      </c>
      <c r="I36" s="67">
        <f t="shared" si="4"/>
        <v>81868.344867701162</v>
      </c>
      <c r="J36" s="67">
        <f t="shared" si="4"/>
        <v>136524.5868506573</v>
      </c>
      <c r="K36" s="67">
        <f t="shared" si="4"/>
        <v>191261.00940896079</v>
      </c>
      <c r="L36" s="67">
        <f t="shared" si="4"/>
        <v>332043.2324824864</v>
      </c>
      <c r="M36" s="67">
        <f t="shared" si="4"/>
        <v>470956.46478006471</v>
      </c>
      <c r="N36" s="67">
        <f t="shared" si="4"/>
        <v>608029.81892660155</v>
      </c>
      <c r="O36" s="67">
        <f t="shared" si="4"/>
        <v>743291.93525308394</v>
      </c>
      <c r="P36" s="67">
        <f t="shared" si="5"/>
        <v>876770.98927066335</v>
      </c>
      <c r="Q36" s="67">
        <f t="shared" si="5"/>
        <v>1008494.699030171</v>
      </c>
      <c r="R36" s="67">
        <f t="shared" si="5"/>
        <v>1138490.3323687781</v>
      </c>
      <c r="S36" s="67">
        <f t="shared" si="5"/>
        <v>1266784.7140454841</v>
      </c>
      <c r="T36" s="67">
        <f t="shared" si="5"/>
        <v>1393404.2327670939</v>
      </c>
      <c r="U36" s="67">
        <f t="shared" si="5"/>
        <v>1518374.848106327</v>
      </c>
      <c r="V36" s="67">
        <f t="shared" si="5"/>
        <v>1641722.097313656</v>
      </c>
      <c r="W36" s="67">
        <f t="shared" si="5"/>
        <v>1763471.102024487</v>
      </c>
      <c r="X36" s="67">
        <f t="shared" si="5"/>
        <v>1883646.5748632189</v>
      </c>
      <c r="Y36" s="67">
        <f t="shared" si="5"/>
        <v>2002272.825945755</v>
      </c>
      <c r="Z36" s="67">
        <f t="shared" si="6"/>
        <v>2119373.7692819559</v>
      </c>
      <c r="AA36" s="67">
        <f t="shared" si="6"/>
        <v>2234972.9290795652</v>
      </c>
      <c r="AB36" s="67">
        <f t="shared" si="6"/>
        <v>2349093.4459510469</v>
      </c>
      <c r="AC36" s="67">
        <f t="shared" si="6"/>
        <v>2461758.0830248259</v>
      </c>
      <c r="AD36" s="67">
        <f t="shared" si="6"/>
        <v>2572989.231962333</v>
      </c>
      <c r="AE36" s="67">
        <f t="shared" si="6"/>
        <v>2682808.9188822922</v>
      </c>
    </row>
    <row r="37" spans="2:31" x14ac:dyDescent="0.2">
      <c r="B37" s="2" t="str">
        <f>$B$5</f>
        <v>Additional Action</v>
      </c>
      <c r="C37" s="2" t="s">
        <v>465</v>
      </c>
      <c r="D37" s="2" t="s">
        <v>469</v>
      </c>
      <c r="E37" s="2"/>
      <c r="F37" s="67">
        <f t="shared" si="4"/>
        <v>411153.91853532637</v>
      </c>
      <c r="G37" s="67">
        <f t="shared" si="4"/>
        <v>477666.54013117577</v>
      </c>
      <c r="H37" s="67">
        <f t="shared" si="4"/>
        <v>542889.89672297216</v>
      </c>
      <c r="I37" s="67">
        <f t="shared" si="4"/>
        <v>570959.23124028044</v>
      </c>
      <c r="J37" s="67">
        <f t="shared" si="4"/>
        <v>601936.68361373839</v>
      </c>
      <c r="K37" s="67">
        <f t="shared" si="4"/>
        <v>629244.52952957794</v>
      </c>
      <c r="L37" s="67">
        <f t="shared" si="4"/>
        <v>669277.65416420356</v>
      </c>
      <c r="M37" s="67">
        <f t="shared" si="4"/>
        <v>712898.35493596096</v>
      </c>
      <c r="N37" s="67">
        <f t="shared" si="4"/>
        <v>778714.21013481158</v>
      </c>
      <c r="O37" s="67">
        <f t="shared" si="4"/>
        <v>851186.61341204646</v>
      </c>
      <c r="P37" s="67">
        <f t="shared" si="5"/>
        <v>918500.53798840824</v>
      </c>
      <c r="Q37" s="67">
        <f t="shared" si="5"/>
        <v>987769.7861929686</v>
      </c>
      <c r="R37" s="67">
        <f t="shared" si="5"/>
        <v>1059352.7803096711</v>
      </c>
      <c r="S37" s="67">
        <f t="shared" si="5"/>
        <v>1136077.1572332941</v>
      </c>
      <c r="T37" s="67">
        <f t="shared" si="5"/>
        <v>1213700.4008294931</v>
      </c>
      <c r="U37" s="67">
        <f t="shared" si="5"/>
        <v>1297166.677483161</v>
      </c>
      <c r="V37" s="67">
        <f t="shared" si="5"/>
        <v>1380891.3529153659</v>
      </c>
      <c r="W37" s="67">
        <f t="shared" si="5"/>
        <v>1464895.9506636681</v>
      </c>
      <c r="X37" s="67">
        <f t="shared" si="5"/>
        <v>1549203.2972353951</v>
      </c>
      <c r="Y37" s="67">
        <f t="shared" si="5"/>
        <v>1633837.6413815869</v>
      </c>
      <c r="Z37" s="67">
        <f t="shared" si="6"/>
        <v>1718824.786499466</v>
      </c>
      <c r="AA37" s="67">
        <f t="shared" si="6"/>
        <v>1804192.23788803</v>
      </c>
      <c r="AB37" s="67">
        <f t="shared" si="6"/>
        <v>1889969.366845167</v>
      </c>
      <c r="AC37" s="67">
        <f t="shared" si="6"/>
        <v>1976187.593904769</v>
      </c>
      <c r="AD37" s="67">
        <f t="shared" si="6"/>
        <v>2062880.5938779211</v>
      </c>
      <c r="AE37" s="67">
        <f t="shared" si="6"/>
        <v>2150084.5257945689</v>
      </c>
    </row>
    <row r="38" spans="2:31" x14ac:dyDescent="0.2">
      <c r="B38" s="2" t="str">
        <f>$B$5</f>
        <v>Additional Action</v>
      </c>
      <c r="C38" s="2" t="s">
        <v>465</v>
      </c>
      <c r="D38" s="2" t="s">
        <v>470</v>
      </c>
      <c r="E38" s="2"/>
      <c r="F38" s="67">
        <f t="shared" si="4"/>
        <v>5696.8566902855164</v>
      </c>
      <c r="G38" s="67">
        <f t="shared" si="4"/>
        <v>11380.893531610671</v>
      </c>
      <c r="H38" s="67">
        <f t="shared" si="4"/>
        <v>17052.17033017127</v>
      </c>
      <c r="I38" s="67">
        <f t="shared" si="4"/>
        <v>56259.361305448147</v>
      </c>
      <c r="J38" s="67">
        <f t="shared" si="4"/>
        <v>95047.552004593177</v>
      </c>
      <c r="K38" s="67">
        <f t="shared" si="4"/>
        <v>133421.94830952771</v>
      </c>
      <c r="L38" s="67">
        <f t="shared" si="4"/>
        <v>171387.69036165779</v>
      </c>
      <c r="M38" s="67">
        <f t="shared" si="4"/>
        <v>208949.85339978989</v>
      </c>
      <c r="N38" s="67">
        <f t="shared" si="4"/>
        <v>246113.44858734819</v>
      </c>
      <c r="O38" s="67">
        <f t="shared" si="4"/>
        <v>282883.42382902669</v>
      </c>
      <c r="P38" s="67">
        <f t="shared" si="5"/>
        <v>319264.66457701469</v>
      </c>
      <c r="Q38" s="67">
        <f t="shared" si="5"/>
        <v>355261.9946269269</v>
      </c>
      <c r="R38" s="67">
        <f t="shared" si="5"/>
        <v>390880.17690356972</v>
      </c>
      <c r="S38" s="67">
        <f t="shared" si="5"/>
        <v>426123.91423667519</v>
      </c>
      <c r="T38" s="67">
        <f t="shared" si="5"/>
        <v>460997.85012672958</v>
      </c>
      <c r="U38" s="67">
        <f t="shared" si="5"/>
        <v>495506.56950102188</v>
      </c>
      <c r="V38" s="67">
        <f t="shared" si="5"/>
        <v>529654.59946004057</v>
      </c>
      <c r="W38" s="67">
        <f t="shared" si="5"/>
        <v>563446.41001433937</v>
      </c>
      <c r="X38" s="67">
        <f t="shared" si="5"/>
        <v>596886.41481199465</v>
      </c>
      <c r="Y38" s="67">
        <f t="shared" si="5"/>
        <v>629978.97185677453</v>
      </c>
      <c r="Z38" s="67">
        <f t="shared" si="6"/>
        <v>662728.38421713875</v>
      </c>
      <c r="AA38" s="67">
        <f t="shared" si="6"/>
        <v>695138.90072618553</v>
      </c>
      <c r="AB38" s="67">
        <f t="shared" si="6"/>
        <v>727214.71667266358</v>
      </c>
      <c r="AC38" s="67">
        <f t="shared" si="6"/>
        <v>758959.97448315972</v>
      </c>
      <c r="AD38" s="67">
        <f t="shared" si="6"/>
        <v>790378.76439557725</v>
      </c>
      <c r="AE38" s="67">
        <f t="shared" si="6"/>
        <v>821475.12512401748</v>
      </c>
    </row>
    <row r="39" spans="2:31" x14ac:dyDescent="0.2">
      <c r="B39" s="2"/>
      <c r="C39" s="2"/>
      <c r="D39" s="2"/>
      <c r="E39" s="2"/>
      <c r="F39" s="67"/>
      <c r="G39" s="67"/>
      <c r="H39" s="67"/>
      <c r="I39" s="67"/>
      <c r="J39" s="67"/>
      <c r="K39" s="67"/>
      <c r="L39" s="67"/>
      <c r="M39" s="67"/>
      <c r="N39" s="67"/>
      <c r="O39" s="67"/>
      <c r="P39" s="67"/>
      <c r="Q39" s="67"/>
      <c r="R39" s="67"/>
      <c r="S39" s="67"/>
      <c r="T39" s="67"/>
      <c r="U39" s="67"/>
      <c r="V39" s="67"/>
      <c r="W39" s="67"/>
      <c r="X39" s="67"/>
      <c r="Y39" s="67"/>
      <c r="Z39" s="67"/>
      <c r="AA39" s="67"/>
      <c r="AB39" s="67"/>
      <c r="AC39" s="67"/>
      <c r="AD39" s="67"/>
      <c r="AE39" s="67"/>
    </row>
    <row r="40" spans="2:31" x14ac:dyDescent="0.2">
      <c r="B40" s="2" t="str">
        <f>$B$5</f>
        <v>Additional Action</v>
      </c>
      <c r="C40" s="2" t="s">
        <v>415</v>
      </c>
      <c r="D40" s="2" t="s">
        <v>467</v>
      </c>
      <c r="E40" s="2"/>
      <c r="F40" s="67">
        <f t="shared" ref="F40:O43" si="7">SUMIFS(F$85:F$203,$B$85:$B$203,$B40,$D$85:$D$203,$C40,$E$85:$E$203,$D40)</f>
        <v>3446373.9839698346</v>
      </c>
      <c r="G40" s="67">
        <f t="shared" si="7"/>
        <v>3415068.8296517073</v>
      </c>
      <c r="H40" s="67">
        <f t="shared" si="7"/>
        <v>3384328.931566671</v>
      </c>
      <c r="I40" s="67">
        <f t="shared" si="7"/>
        <v>3332468.5382056888</v>
      </c>
      <c r="J40" s="67">
        <f t="shared" si="7"/>
        <v>3281489.9376640101</v>
      </c>
      <c r="K40" s="67">
        <f t="shared" si="7"/>
        <v>3232746.0922188573</v>
      </c>
      <c r="L40" s="67">
        <f t="shared" si="7"/>
        <v>3125263.7144352077</v>
      </c>
      <c r="M40" s="67">
        <f t="shared" si="7"/>
        <v>3016193.3329181368</v>
      </c>
      <c r="N40" s="67">
        <f t="shared" si="7"/>
        <v>2894658.9687066902</v>
      </c>
      <c r="O40" s="67">
        <f t="shared" si="7"/>
        <v>2769771.7740706261</v>
      </c>
      <c r="P40" s="67">
        <f t="shared" ref="P40:Y43" si="8">SUMIFS(P$85:P$203,$B$85:$B$203,$B40,$D$85:$D$203,$C40,$E$85:$E$203,$D40)</f>
        <v>2648442.2448553471</v>
      </c>
      <c r="Q40" s="67">
        <f t="shared" si="8"/>
        <v>2526519.2981503159</v>
      </c>
      <c r="R40" s="67">
        <f t="shared" si="8"/>
        <v>2403802.2382689244</v>
      </c>
      <c r="S40" s="67">
        <f t="shared" si="8"/>
        <v>2278655.1488048644</v>
      </c>
      <c r="T40" s="67">
        <f t="shared" si="8"/>
        <v>2153559.0195653606</v>
      </c>
      <c r="U40" s="67">
        <f t="shared" si="8"/>
        <v>2025652.6198108159</v>
      </c>
      <c r="V40" s="67">
        <f t="shared" si="8"/>
        <v>1898192.7417844117</v>
      </c>
      <c r="W40" s="67">
        <f t="shared" si="8"/>
        <v>1771176.2891147351</v>
      </c>
      <c r="X40" s="67">
        <f t="shared" si="8"/>
        <v>1644600.163233785</v>
      </c>
      <c r="Y40" s="67">
        <f t="shared" si="8"/>
        <v>1518461.2631919854</v>
      </c>
      <c r="Z40" s="67">
        <f t="shared" ref="Z40:AE43" si="9">SUMIFS(Z$85:Z$203,$B$85:$B$203,$B40,$D$85:$D$203,$C40,$E$85:$E$203,$D40)</f>
        <v>1392756.4854704679</v>
      </c>
      <c r="AA40" s="67">
        <f t="shared" si="9"/>
        <v>1267482.7237905827</v>
      </c>
      <c r="AB40" s="67">
        <f t="shared" si="9"/>
        <v>1142636.8689205651</v>
      </c>
      <c r="AC40" s="67">
        <f t="shared" si="9"/>
        <v>1018215.8084793107</v>
      </c>
      <c r="AD40" s="67">
        <f t="shared" si="9"/>
        <v>894216.42673717416</v>
      </c>
      <c r="AE40" s="67">
        <f t="shared" si="9"/>
        <v>770635.60441374197</v>
      </c>
    </row>
    <row r="41" spans="2:31" x14ac:dyDescent="0.2">
      <c r="B41" s="2" t="str">
        <f>$B$5</f>
        <v>Additional Action</v>
      </c>
      <c r="C41" s="2" t="s">
        <v>415</v>
      </c>
      <c r="D41" s="2" t="s">
        <v>468</v>
      </c>
      <c r="E41" s="2"/>
      <c r="F41" s="67">
        <f t="shared" si="7"/>
        <v>5613.3463190274033</v>
      </c>
      <c r="G41" s="67">
        <f t="shared" si="7"/>
        <v>7052.7565709453456</v>
      </c>
      <c r="H41" s="67">
        <f t="shared" si="7"/>
        <v>8506.8188430116188</v>
      </c>
      <c r="I41" s="67">
        <f t="shared" si="7"/>
        <v>33025.854850443749</v>
      </c>
      <c r="J41" s="67">
        <f t="shared" si="7"/>
        <v>55026.816118429895</v>
      </c>
      <c r="K41" s="67">
        <f t="shared" si="7"/>
        <v>77018.517322317115</v>
      </c>
      <c r="L41" s="67">
        <f t="shared" si="7"/>
        <v>150368.3524975488</v>
      </c>
      <c r="M41" s="67">
        <f t="shared" si="7"/>
        <v>223292.11090303343</v>
      </c>
      <c r="N41" s="67">
        <f t="shared" si="7"/>
        <v>295791.64691192179</v>
      </c>
      <c r="O41" s="67">
        <f t="shared" si="7"/>
        <v>367868.80772530584</v>
      </c>
      <c r="P41" s="67">
        <f t="shared" si="8"/>
        <v>439525.43339822174</v>
      </c>
      <c r="Q41" s="67">
        <f t="shared" si="8"/>
        <v>510763.3568655618</v>
      </c>
      <c r="R41" s="67">
        <f t="shared" si="8"/>
        <v>581584.40396789636</v>
      </c>
      <c r="S41" s="67">
        <f t="shared" si="8"/>
        <v>651990.39347720623</v>
      </c>
      <c r="T41" s="67">
        <f t="shared" si="8"/>
        <v>721983.13712252455</v>
      </c>
      <c r="U41" s="67">
        <f t="shared" si="8"/>
        <v>791564.43961549108</v>
      </c>
      <c r="V41" s="67">
        <f t="shared" si="8"/>
        <v>860736.09867581504</v>
      </c>
      <c r="W41" s="67">
        <f t="shared" si="8"/>
        <v>929499.90505665203</v>
      </c>
      <c r="X41" s="67">
        <f t="shared" si="8"/>
        <v>997857.64256989036</v>
      </c>
      <c r="Y41" s="67">
        <f t="shared" si="8"/>
        <v>1065811.0881113508</v>
      </c>
      <c r="Z41" s="67">
        <f t="shared" si="9"/>
        <v>1133362.0116858957</v>
      </c>
      <c r="AA41" s="67">
        <f t="shared" si="9"/>
        <v>1200512.1764324575</v>
      </c>
      <c r="AB41" s="67">
        <f t="shared" si="9"/>
        <v>1267263.3386489716</v>
      </c>
      <c r="AC41" s="67">
        <f t="shared" si="9"/>
        <v>1333617.247817226</v>
      </c>
      <c r="AD41" s="67">
        <f t="shared" si="9"/>
        <v>1399575.6466276257</v>
      </c>
      <c r="AE41" s="67">
        <f t="shared" si="9"/>
        <v>1465140.2710038724</v>
      </c>
    </row>
    <row r="42" spans="2:31" x14ac:dyDescent="0.2">
      <c r="B42" s="2" t="str">
        <f>$B$5</f>
        <v>Additional Action</v>
      </c>
      <c r="C42" s="2" t="s">
        <v>415</v>
      </c>
      <c r="D42" s="2" t="s">
        <v>469</v>
      </c>
      <c r="E42" s="2"/>
      <c r="F42" s="67">
        <f t="shared" si="7"/>
        <v>111729.9954657284</v>
      </c>
      <c r="G42" s="67">
        <f t="shared" si="7"/>
        <v>131291.29216701502</v>
      </c>
      <c r="H42" s="67">
        <f t="shared" si="7"/>
        <v>150302.56755227281</v>
      </c>
      <c r="I42" s="67">
        <f t="shared" si="7"/>
        <v>167399.16480496578</v>
      </c>
      <c r="J42" s="67">
        <f t="shared" si="7"/>
        <v>186161.75794547162</v>
      </c>
      <c r="K42" s="67">
        <f t="shared" si="7"/>
        <v>202728.48391247937</v>
      </c>
      <c r="L42" s="67">
        <f t="shared" si="7"/>
        <v>226705.15024654206</v>
      </c>
      <c r="M42" s="67">
        <f t="shared" si="7"/>
        <v>252725.35347364462</v>
      </c>
      <c r="N42" s="67">
        <f t="shared" si="7"/>
        <v>291663.13281982543</v>
      </c>
      <c r="O42" s="67">
        <f t="shared" si="7"/>
        <v>334405.4037000275</v>
      </c>
      <c r="P42" s="67">
        <f t="shared" si="8"/>
        <v>374039.74534643284</v>
      </c>
      <c r="Q42" s="67">
        <f t="shared" si="8"/>
        <v>414715.32311342843</v>
      </c>
      <c r="R42" s="67">
        <f t="shared" si="8"/>
        <v>456630.92247119476</v>
      </c>
      <c r="S42" s="67">
        <f t="shared" si="8"/>
        <v>501420.55692289927</v>
      </c>
      <c r="T42" s="67">
        <f t="shared" si="8"/>
        <v>546601.34104510408</v>
      </c>
      <c r="U42" s="67">
        <f t="shared" si="8"/>
        <v>595032.61722186639</v>
      </c>
      <c r="V42" s="67">
        <f t="shared" si="8"/>
        <v>643455.71208896197</v>
      </c>
      <c r="W42" s="67">
        <f t="shared" si="8"/>
        <v>691871.84810518718</v>
      </c>
      <c r="X42" s="67">
        <f t="shared" si="8"/>
        <v>740282.25710835448</v>
      </c>
      <c r="Y42" s="67">
        <f t="shared" si="8"/>
        <v>788688.18047439086</v>
      </c>
      <c r="Z42" s="67">
        <f t="shared" si="9"/>
        <v>837090.86927924224</v>
      </c>
      <c r="AA42" s="67">
        <f t="shared" si="9"/>
        <v>885491.58446364338</v>
      </c>
      <c r="AB42" s="67">
        <f t="shared" si="9"/>
        <v>933891.59700082021</v>
      </c>
      <c r="AC42" s="67">
        <f t="shared" si="9"/>
        <v>982292.18806717731</v>
      </c>
      <c r="AD42" s="67">
        <f t="shared" si="9"/>
        <v>1030694.6492160447</v>
      </c>
      <c r="AE42" s="67">
        <f t="shared" si="9"/>
        <v>1079100.2825545426</v>
      </c>
    </row>
    <row r="43" spans="2:31" x14ac:dyDescent="0.2">
      <c r="B43" s="2" t="str">
        <f>$B$5</f>
        <v>Additional Action</v>
      </c>
      <c r="C43" s="2" t="s">
        <v>415</v>
      </c>
      <c r="D43" s="2" t="s">
        <v>470</v>
      </c>
      <c r="E43" s="2"/>
      <c r="F43" s="67">
        <f t="shared" si="7"/>
        <v>5696.8566902855164</v>
      </c>
      <c r="G43" s="67">
        <f t="shared" si="7"/>
        <v>11380.893531610669</v>
      </c>
      <c r="H43" s="67">
        <f t="shared" si="7"/>
        <v>17052.170330171273</v>
      </c>
      <c r="I43" s="67">
        <f t="shared" si="7"/>
        <v>22710.7467432622</v>
      </c>
      <c r="J43" s="67">
        <f t="shared" si="7"/>
        <v>28356.682279818182</v>
      </c>
      <c r="K43" s="67">
        <f t="shared" si="7"/>
        <v>33990.036300954125</v>
      </c>
      <c r="L43" s="67">
        <f t="shared" si="7"/>
        <v>39610.868020503105</v>
      </c>
      <c r="M43" s="67">
        <f t="shared" si="7"/>
        <v>45219.23650555341</v>
      </c>
      <c r="N43" s="67">
        <f t="shared" si="7"/>
        <v>50815.200676984401</v>
      </c>
      <c r="O43" s="67">
        <f t="shared" si="7"/>
        <v>56398.819310000392</v>
      </c>
      <c r="P43" s="67">
        <f t="shared" si="8"/>
        <v>61970.151034663439</v>
      </c>
      <c r="Q43" s="67">
        <f t="shared" si="8"/>
        <v>67529.254336424696</v>
      </c>
      <c r="R43" s="67">
        <f t="shared" si="8"/>
        <v>73076.187556654273</v>
      </c>
      <c r="S43" s="67">
        <f t="shared" si="8"/>
        <v>78611.008893170219</v>
      </c>
      <c r="T43" s="67">
        <f t="shared" si="8"/>
        <v>84133.7764007652</v>
      </c>
      <c r="U43" s="67">
        <f t="shared" si="8"/>
        <v>89644.547991732776</v>
      </c>
      <c r="V43" s="67">
        <f t="shared" si="8"/>
        <v>95143.381436391181</v>
      </c>
      <c r="W43" s="67">
        <f t="shared" si="8"/>
        <v>100630.33436360689</v>
      </c>
      <c r="X43" s="67">
        <f t="shared" si="8"/>
        <v>106105.46426131637</v>
      </c>
      <c r="Y43" s="67">
        <f t="shared" si="8"/>
        <v>111568.82847704587</v>
      </c>
      <c r="Z43" s="67">
        <f t="shared" si="9"/>
        <v>117020.48421843098</v>
      </c>
      <c r="AA43" s="67">
        <f t="shared" si="9"/>
        <v>122460.4885537338</v>
      </c>
      <c r="AB43" s="67">
        <f t="shared" si="9"/>
        <v>127888.89841235953</v>
      </c>
      <c r="AC43" s="67">
        <f t="shared" si="9"/>
        <v>133305.77058537118</v>
      </c>
      <c r="AD43" s="67">
        <f t="shared" si="9"/>
        <v>138711.16172600325</v>
      </c>
      <c r="AE43" s="67">
        <f t="shared" si="9"/>
        <v>144105.12835017359</v>
      </c>
    </row>
    <row r="44" spans="2:31" x14ac:dyDescent="0.2">
      <c r="B44" s="2"/>
      <c r="C44" s="2"/>
      <c r="D44" s="2"/>
      <c r="E44" s="2"/>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row>
    <row r="45" spans="2:31" x14ac:dyDescent="0.2">
      <c r="B45" s="2" t="str">
        <f>$B$5</f>
        <v>Additional Action</v>
      </c>
      <c r="C45" s="2" t="s">
        <v>416</v>
      </c>
      <c r="D45" s="2" t="s">
        <v>467</v>
      </c>
      <c r="E45" s="2"/>
      <c r="F45" s="67">
        <f t="shared" ref="F45:O48" si="10">SUMIFS(F$85:F$203,$B$85:$B$203,$B45,$D$85:$D$203,$C45,$E$85:$E$203,$D45)</f>
        <v>3024713.8345232056</v>
      </c>
      <c r="G45" s="67">
        <f t="shared" si="10"/>
        <v>2983436.6725262012</v>
      </c>
      <c r="H45" s="67">
        <f t="shared" si="10"/>
        <v>2943901.2552911229</v>
      </c>
      <c r="I45" s="67">
        <f t="shared" si="10"/>
        <v>2884606.7329639792</v>
      </c>
      <c r="J45" s="67">
        <f t="shared" si="10"/>
        <v>2820616.088532988</v>
      </c>
      <c r="K45" s="67">
        <f t="shared" si="10"/>
        <v>2758178.2354666591</v>
      </c>
      <c r="L45" s="67">
        <f t="shared" si="10"/>
        <v>2663424.8195628291</v>
      </c>
      <c r="M45" s="67">
        <f t="shared" si="10"/>
        <v>2568726.8843382359</v>
      </c>
      <c r="N45" s="67">
        <f t="shared" si="10"/>
        <v>2467182.5972017599</v>
      </c>
      <c r="O45" s="67">
        <f t="shared" si="10"/>
        <v>2364484.7029384598</v>
      </c>
      <c r="P45" s="67">
        <f t="shared" ref="P45:Y48" si="11">SUMIFS(P$85:P$203,$B$85:$B$203,$B45,$D$85:$D$203,$C45,$E$85:$E$203,$D45)</f>
        <v>2264970.6047211769</v>
      </c>
      <c r="Q45" s="67">
        <f t="shared" si="11"/>
        <v>2165981.243249577</v>
      </c>
      <c r="R45" s="67">
        <f t="shared" si="11"/>
        <v>2067352.9868985261</v>
      </c>
      <c r="S45" s="67">
        <f t="shared" si="11"/>
        <v>1968003.6554986527</v>
      </c>
      <c r="T45" s="67">
        <f t="shared" si="11"/>
        <v>1869477.1701869159</v>
      </c>
      <c r="U45" s="67">
        <f t="shared" si="11"/>
        <v>1769900.5331633168</v>
      </c>
      <c r="V45" s="67">
        <f t="shared" si="11"/>
        <v>1671321.7175364541</v>
      </c>
      <c r="W45" s="67">
        <f t="shared" si="11"/>
        <v>1573703.3373693996</v>
      </c>
      <c r="X45" s="67">
        <f t="shared" si="11"/>
        <v>1477007.3456296031</v>
      </c>
      <c r="Y45" s="67">
        <f t="shared" si="11"/>
        <v>1381194.9352155216</v>
      </c>
      <c r="Z45" s="67">
        <f t="shared" ref="Z45:AE48" si="12">SUMIFS(Z$85:Z$203,$B$85:$B$203,$B45,$D$85:$D$203,$C45,$E$85:$E$203,$D45)</f>
        <v>1286226.4297735454</v>
      </c>
      <c r="AA45" s="67">
        <f t="shared" si="12"/>
        <v>1192061.162951509</v>
      </c>
      <c r="AB45" s="67">
        <f t="shared" si="12"/>
        <v>1098657.344528202</v>
      </c>
      <c r="AC45" s="67">
        <f t="shared" si="12"/>
        <v>1005971.9116151172</v>
      </c>
      <c r="AD45" s="67">
        <f t="shared" si="12"/>
        <v>913960.3628399797</v>
      </c>
      <c r="AE45" s="67">
        <f t="shared" si="12"/>
        <v>822576.57308257325</v>
      </c>
    </row>
    <row r="46" spans="2:31" x14ac:dyDescent="0.2">
      <c r="B46" s="2" t="str">
        <f>$B$5</f>
        <v>Additional Action</v>
      </c>
      <c r="C46" s="2" t="s">
        <v>416</v>
      </c>
      <c r="D46" s="2" t="s">
        <v>468</v>
      </c>
      <c r="E46" s="2"/>
      <c r="F46" s="67">
        <f t="shared" si="10"/>
        <v>12356.309461690294</v>
      </c>
      <c r="G46" s="67">
        <f t="shared" si="10"/>
        <v>15400.168836001838</v>
      </c>
      <c r="H46" s="67">
        <f t="shared" si="10"/>
        <v>17313.28184602438</v>
      </c>
      <c r="I46" s="67">
        <f t="shared" si="10"/>
        <v>40443.859795284043</v>
      </c>
      <c r="J46" s="67">
        <f t="shared" si="10"/>
        <v>67482.644866951974</v>
      </c>
      <c r="K46" s="67">
        <f t="shared" si="10"/>
        <v>94592.936667281218</v>
      </c>
      <c r="L46" s="67">
        <f t="shared" si="10"/>
        <v>149600.96380009333</v>
      </c>
      <c r="M46" s="67">
        <f t="shared" si="10"/>
        <v>203487.35994546139</v>
      </c>
      <c r="N46" s="67">
        <f t="shared" si="10"/>
        <v>256273.19411712815</v>
      </c>
      <c r="O46" s="67">
        <f t="shared" si="10"/>
        <v>307979.17601245968</v>
      </c>
      <c r="P46" s="67">
        <f t="shared" si="11"/>
        <v>358625.66176594992</v>
      </c>
      <c r="Q46" s="67">
        <f t="shared" si="11"/>
        <v>408232.65961429459</v>
      </c>
      <c r="R46" s="67">
        <f t="shared" si="11"/>
        <v>456819.83547435654</v>
      </c>
      <c r="S46" s="67">
        <f t="shared" si="11"/>
        <v>504406.51843532181</v>
      </c>
      <c r="T46" s="67">
        <f t="shared" si="11"/>
        <v>551011.70616633235</v>
      </c>
      <c r="U46" s="67">
        <f t="shared" si="11"/>
        <v>596654.07024085824</v>
      </c>
      <c r="V46" s="67">
        <f t="shared" si="11"/>
        <v>641351.96137905214</v>
      </c>
      <c r="W46" s="67">
        <f t="shared" si="11"/>
        <v>685123.41460931883</v>
      </c>
      <c r="X46" s="67">
        <f t="shared" si="11"/>
        <v>727986.15435030311</v>
      </c>
      <c r="Y46" s="67">
        <f t="shared" si="11"/>
        <v>769957.59941449412</v>
      </c>
      <c r="Z46" s="67">
        <f t="shared" si="12"/>
        <v>811054.86793461232</v>
      </c>
      <c r="AA46" s="67">
        <f t="shared" si="12"/>
        <v>851294.78221394261</v>
      </c>
      <c r="AB46" s="67">
        <f t="shared" si="12"/>
        <v>890693.87350175274</v>
      </c>
      <c r="AC46" s="67">
        <f t="shared" si="12"/>
        <v>929268.3866949142</v>
      </c>
      <c r="AD46" s="67">
        <f t="shared" si="12"/>
        <v>967034.28496684111</v>
      </c>
      <c r="AE46" s="67">
        <f t="shared" si="12"/>
        <v>1004007.2543248306</v>
      </c>
    </row>
    <row r="47" spans="2:31" x14ac:dyDescent="0.2">
      <c r="B47" s="2" t="str">
        <f>$B$5</f>
        <v>Additional Action</v>
      </c>
      <c r="C47" s="2" t="s">
        <v>416</v>
      </c>
      <c r="D47" s="2" t="s">
        <v>469</v>
      </c>
      <c r="E47" s="2"/>
      <c r="F47" s="67">
        <f t="shared" si="10"/>
        <v>252592.49687683332</v>
      </c>
      <c r="G47" s="67">
        <f t="shared" si="10"/>
        <v>290825.79949952645</v>
      </c>
      <c r="H47" s="67">
        <f t="shared" si="10"/>
        <v>328448.10372458247</v>
      </c>
      <c r="I47" s="67">
        <f t="shared" si="10"/>
        <v>338347.72059390624</v>
      </c>
      <c r="J47" s="67">
        <f t="shared" si="10"/>
        <v>349349.57396541967</v>
      </c>
      <c r="K47" s="67">
        <f t="shared" si="10"/>
        <v>359037.47469153837</v>
      </c>
      <c r="L47" s="67">
        <f t="shared" si="10"/>
        <v>373449.62296768255</v>
      </c>
      <c r="M47" s="67">
        <f t="shared" si="10"/>
        <v>389230.46621715755</v>
      </c>
      <c r="N47" s="67">
        <f t="shared" si="10"/>
        <v>413256.94202190801</v>
      </c>
      <c r="O47" s="67">
        <f t="shared" si="10"/>
        <v>439811.81865808624</v>
      </c>
      <c r="P47" s="67">
        <f t="shared" si="11"/>
        <v>464533.60770857229</v>
      </c>
      <c r="Q47" s="67">
        <f t="shared" si="11"/>
        <v>490057.67864442128</v>
      </c>
      <c r="R47" s="67">
        <f t="shared" si="11"/>
        <v>516524.36249194934</v>
      </c>
      <c r="S47" s="67">
        <f t="shared" si="11"/>
        <v>544992.92196118576</v>
      </c>
      <c r="T47" s="67">
        <f t="shared" si="11"/>
        <v>573896.89559649001</v>
      </c>
      <c r="U47" s="67">
        <f t="shared" si="11"/>
        <v>605087.11211184855</v>
      </c>
      <c r="V47" s="67">
        <f t="shared" si="11"/>
        <v>636493.79472678807</v>
      </c>
      <c r="W47" s="67">
        <f t="shared" si="11"/>
        <v>668132.88539012673</v>
      </c>
      <c r="X47" s="67">
        <f t="shared" si="11"/>
        <v>700021.34118653531</v>
      </c>
      <c r="Y47" s="67">
        <f t="shared" si="11"/>
        <v>732177.22775193991</v>
      </c>
      <c r="Z47" s="67">
        <f t="shared" si="12"/>
        <v>764619.82298291847</v>
      </c>
      <c r="AA47" s="67">
        <f t="shared" si="12"/>
        <v>797369.73239256325</v>
      </c>
      <c r="AB47" s="67">
        <f t="shared" si="12"/>
        <v>830449.01767216111</v>
      </c>
      <c r="AC47" s="67">
        <f t="shared" si="12"/>
        <v>863881.34026124538</v>
      </c>
      <c r="AD47" s="67">
        <f t="shared" si="12"/>
        <v>897692.12201527529</v>
      </c>
      <c r="AE47" s="67">
        <f t="shared" si="12"/>
        <v>931908.72539926111</v>
      </c>
    </row>
    <row r="48" spans="2:31" x14ac:dyDescent="0.2">
      <c r="B48" s="2" t="str">
        <f>$B$5</f>
        <v>Additional Action</v>
      </c>
      <c r="C48" s="2" t="s">
        <v>416</v>
      </c>
      <c r="D48" s="2" t="s">
        <v>470</v>
      </c>
      <c r="E48" s="2"/>
      <c r="F48" s="67">
        <f t="shared" si="10"/>
        <v>0</v>
      </c>
      <c r="G48" s="67">
        <f t="shared" si="10"/>
        <v>0</v>
      </c>
      <c r="H48" s="67">
        <f t="shared" si="10"/>
        <v>0</v>
      </c>
      <c r="I48" s="67">
        <f t="shared" si="10"/>
        <v>26264.327508560767</v>
      </c>
      <c r="J48" s="67">
        <f t="shared" si="10"/>
        <v>52214.333496371197</v>
      </c>
      <c r="K48" s="67">
        <f t="shared" si="10"/>
        <v>77853.994036252087</v>
      </c>
      <c r="L48" s="67">
        <f t="shared" si="10"/>
        <v>103187.23453112623</v>
      </c>
      <c r="M48" s="67">
        <f t="shared" si="10"/>
        <v>128217.93036087562</v>
      </c>
      <c r="N48" s="67">
        <f t="shared" si="10"/>
        <v>152949.90752093476</v>
      </c>
      <c r="O48" s="67">
        <f t="shared" si="10"/>
        <v>177386.94325272419</v>
      </c>
      <c r="P48" s="67">
        <f t="shared" si="11"/>
        <v>201532.76666603133</v>
      </c>
      <c r="Q48" s="67">
        <f t="shared" si="11"/>
        <v>225391.0593534378</v>
      </c>
      <c r="R48" s="67">
        <f t="shared" si="11"/>
        <v>248965.45599689841</v>
      </c>
      <c r="S48" s="67">
        <f t="shared" si="11"/>
        <v>272259.54496657051</v>
      </c>
      <c r="T48" s="67">
        <f t="shared" si="11"/>
        <v>295276.86891199189</v>
      </c>
      <c r="U48" s="67">
        <f t="shared" si="11"/>
        <v>318020.92534570687</v>
      </c>
      <c r="V48" s="67">
        <f t="shared" si="11"/>
        <v>340495.16721943597</v>
      </c>
      <c r="W48" s="67">
        <f t="shared" si="11"/>
        <v>362703.0034928855</v>
      </c>
      <c r="X48" s="67">
        <f t="shared" si="11"/>
        <v>384647.79969528859</v>
      </c>
      <c r="Y48" s="67">
        <f t="shared" si="11"/>
        <v>406332.87847977452</v>
      </c>
      <c r="Z48" s="67">
        <f t="shared" si="12"/>
        <v>427761.5201706544</v>
      </c>
      <c r="AA48" s="67">
        <f t="shared" si="12"/>
        <v>448936.96330371563</v>
      </c>
      <c r="AB48" s="67">
        <f t="shared" si="12"/>
        <v>469862.40515961428</v>
      </c>
      <c r="AC48" s="67">
        <f t="shared" si="12"/>
        <v>490541.0022904537</v>
      </c>
      <c r="AD48" s="67">
        <f t="shared" si="12"/>
        <v>510975.87103963428</v>
      </c>
      <c r="AE48" s="67">
        <f t="shared" si="12"/>
        <v>531170.08805506548</v>
      </c>
    </row>
    <row r="49" spans="2:31" x14ac:dyDescent="0.2">
      <c r="B49" s="2"/>
      <c r="C49" s="2"/>
      <c r="D49" s="2"/>
      <c r="E49" s="2"/>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row>
    <row r="50" spans="2:31" x14ac:dyDescent="0.2">
      <c r="B50" s="2" t="str">
        <f>$B$5</f>
        <v>Additional Action</v>
      </c>
      <c r="C50" s="2" t="s">
        <v>417</v>
      </c>
      <c r="D50" s="2" t="s">
        <v>467</v>
      </c>
      <c r="E50" s="2"/>
      <c r="F50" s="67">
        <f t="shared" ref="F50:O53" si="13">SUMIFS(F$85:F$203,$B$85:$B$203,$B50,$D$85:$D$203,$C50,$E$85:$E$203,$D50)</f>
        <v>541437.08539471414</v>
      </c>
      <c r="G50" s="67">
        <f t="shared" si="13"/>
        <v>531976.33128363115</v>
      </c>
      <c r="H50" s="67">
        <f t="shared" si="13"/>
        <v>522651.08147365908</v>
      </c>
      <c r="I50" s="67">
        <f t="shared" si="13"/>
        <v>510417.83518328029</v>
      </c>
      <c r="J50" s="67">
        <f t="shared" si="13"/>
        <v>496396.08450376091</v>
      </c>
      <c r="K50" s="67">
        <f t="shared" si="13"/>
        <v>482607.05398304312</v>
      </c>
      <c r="L50" s="67">
        <f t="shared" si="13"/>
        <v>461526.71335543552</v>
      </c>
      <c r="M50" s="67">
        <f t="shared" si="13"/>
        <v>440680.88259019778</v>
      </c>
      <c r="N50" s="67">
        <f t="shared" si="13"/>
        <v>419205.64472022839</v>
      </c>
      <c r="O50" s="67">
        <f t="shared" si="13"/>
        <v>397802.09446473391</v>
      </c>
      <c r="P50" s="67">
        <f t="shared" ref="P50:Y53" si="14">SUMIFS(P$85:P$203,$B$85:$B$203,$B50,$D$85:$D$203,$C50,$E$85:$E$203,$D50)</f>
        <v>377004.27238407242</v>
      </c>
      <c r="Q50" s="67">
        <f t="shared" si="14"/>
        <v>356475.95037778933</v>
      </c>
      <c r="R50" s="67">
        <f t="shared" si="14"/>
        <v>336190.97667721799</v>
      </c>
      <c r="S50" s="67">
        <f t="shared" si="14"/>
        <v>316008.2574411878</v>
      </c>
      <c r="T50" s="67">
        <f t="shared" si="14"/>
        <v>296114.33982017922</v>
      </c>
      <c r="U50" s="67">
        <f t="shared" si="14"/>
        <v>276268.71573728131</v>
      </c>
      <c r="V50" s="67">
        <f t="shared" si="14"/>
        <v>256721.1641376687</v>
      </c>
      <c r="W50" s="67">
        <f t="shared" si="14"/>
        <v>237461.0266155705</v>
      </c>
      <c r="X50" s="67">
        <f t="shared" si="14"/>
        <v>218477.47056136691</v>
      </c>
      <c r="Y50" s="67">
        <f t="shared" si="14"/>
        <v>199759.4618251666</v>
      </c>
      <c r="Z50" s="67">
        <f t="shared" ref="Z50:AE53" si="15">SUMIFS(Z$85:Z$203,$B$85:$B$203,$B50,$D$85:$D$203,$C50,$E$85:$E$203,$D50)</f>
        <v>181295.73457348059</v>
      </c>
      <c r="AA50" s="67">
        <f t="shared" si="15"/>
        <v>163074.75796656401</v>
      </c>
      <c r="AB50" s="67">
        <f t="shared" si="15"/>
        <v>145084.69922708979</v>
      </c>
      <c r="AC50" s="67">
        <f t="shared" si="15"/>
        <v>127313.38260392081</v>
      </c>
      <c r="AD50" s="67">
        <f t="shared" si="15"/>
        <v>109748.2436558808</v>
      </c>
      <c r="AE50" s="67">
        <f t="shared" si="15"/>
        <v>92376.278187154006</v>
      </c>
    </row>
    <row r="51" spans="2:31" x14ac:dyDescent="0.2">
      <c r="B51" s="2" t="str">
        <f>$B$5</f>
        <v>Additional Action</v>
      </c>
      <c r="C51" s="2" t="s">
        <v>417</v>
      </c>
      <c r="D51" s="2" t="s">
        <v>468</v>
      </c>
      <c r="E51" s="2"/>
      <c r="F51" s="67">
        <f t="shared" si="13"/>
        <v>3044.5867128084778</v>
      </c>
      <c r="G51" s="67">
        <f t="shared" si="13"/>
        <v>3787.3185520218358</v>
      </c>
      <c r="H51" s="67">
        <f t="shared" si="13"/>
        <v>4522.7913805112357</v>
      </c>
      <c r="I51" s="67">
        <f t="shared" si="13"/>
        <v>8398.6302219733752</v>
      </c>
      <c r="J51" s="67">
        <f t="shared" si="13"/>
        <v>14015.12586527547</v>
      </c>
      <c r="K51" s="67">
        <f t="shared" si="13"/>
        <v>19649.55541936247</v>
      </c>
      <c r="L51" s="67">
        <f t="shared" si="13"/>
        <v>32073.916184844318</v>
      </c>
      <c r="M51" s="67">
        <f t="shared" si="13"/>
        <v>44176.993931569923</v>
      </c>
      <c r="N51" s="67">
        <f t="shared" si="13"/>
        <v>55964.977897551638</v>
      </c>
      <c r="O51" s="67">
        <f t="shared" si="13"/>
        <v>67443.951515318447</v>
      </c>
      <c r="P51" s="67">
        <f t="shared" si="14"/>
        <v>78619.894106491702</v>
      </c>
      <c r="Q51" s="67">
        <f t="shared" si="14"/>
        <v>89498.682550314639</v>
      </c>
      <c r="R51" s="67">
        <f t="shared" si="14"/>
        <v>100086.09292652531</v>
      </c>
      <c r="S51" s="67">
        <f t="shared" si="14"/>
        <v>110387.802132956</v>
      </c>
      <c r="T51" s="67">
        <f t="shared" si="14"/>
        <v>120409.3894782369</v>
      </c>
      <c r="U51" s="67">
        <f t="shared" si="14"/>
        <v>130156.3382499772</v>
      </c>
      <c r="V51" s="67">
        <f t="shared" si="14"/>
        <v>139634.0372587888</v>
      </c>
      <c r="W51" s="67">
        <f t="shared" si="14"/>
        <v>148847.78235851589</v>
      </c>
      <c r="X51" s="67">
        <f t="shared" si="14"/>
        <v>157802.77794302561</v>
      </c>
      <c r="Y51" s="67">
        <f t="shared" si="14"/>
        <v>166504.13841991019</v>
      </c>
      <c r="Z51" s="67">
        <f t="shared" si="15"/>
        <v>174956.8896614484</v>
      </c>
      <c r="AA51" s="67">
        <f t="shared" si="15"/>
        <v>183165.9704331645</v>
      </c>
      <c r="AB51" s="67">
        <f t="shared" si="15"/>
        <v>191136.23380032249</v>
      </c>
      <c r="AC51" s="67">
        <f t="shared" si="15"/>
        <v>198872.44851268551</v>
      </c>
      <c r="AD51" s="67">
        <f t="shared" si="15"/>
        <v>206379.30036786609</v>
      </c>
      <c r="AE51" s="67">
        <f t="shared" si="15"/>
        <v>213661.39355358979</v>
      </c>
    </row>
    <row r="52" spans="2:31" x14ac:dyDescent="0.2">
      <c r="B52" s="2" t="str">
        <f>$B$5</f>
        <v>Additional Action</v>
      </c>
      <c r="C52" s="2" t="s">
        <v>417</v>
      </c>
      <c r="D52" s="2" t="s">
        <v>469</v>
      </c>
      <c r="E52" s="2"/>
      <c r="F52" s="67">
        <f t="shared" si="13"/>
        <v>46831.426192764658</v>
      </c>
      <c r="G52" s="67">
        <f t="shared" si="13"/>
        <v>55549.448464634363</v>
      </c>
      <c r="H52" s="67">
        <f t="shared" si="13"/>
        <v>64139.225446116878</v>
      </c>
      <c r="I52" s="67">
        <f t="shared" si="13"/>
        <v>65212.345841408373</v>
      </c>
      <c r="J52" s="67">
        <f t="shared" si="13"/>
        <v>66425.351702847038</v>
      </c>
      <c r="K52" s="67">
        <f t="shared" si="13"/>
        <v>67478.570925560096</v>
      </c>
      <c r="L52" s="67">
        <f t="shared" si="13"/>
        <v>69122.880949978979</v>
      </c>
      <c r="M52" s="67">
        <f t="shared" si="13"/>
        <v>70942.53524515868</v>
      </c>
      <c r="N52" s="67">
        <f t="shared" si="13"/>
        <v>73794.135293078143</v>
      </c>
      <c r="O52" s="67">
        <f t="shared" si="13"/>
        <v>76969.391053932748</v>
      </c>
      <c r="P52" s="67">
        <f t="shared" si="14"/>
        <v>79927.18493340307</v>
      </c>
      <c r="Q52" s="67">
        <f t="shared" si="14"/>
        <v>82996.784435118796</v>
      </c>
      <c r="R52" s="67">
        <f t="shared" si="14"/>
        <v>86197.495346526965</v>
      </c>
      <c r="S52" s="67">
        <f t="shared" si="14"/>
        <v>89663.678349208945</v>
      </c>
      <c r="T52" s="67">
        <f t="shared" si="14"/>
        <v>93202.164187898597</v>
      </c>
      <c r="U52" s="67">
        <f t="shared" si="14"/>
        <v>97046.948149446413</v>
      </c>
      <c r="V52" s="67">
        <f t="shared" si="14"/>
        <v>100941.8460996163</v>
      </c>
      <c r="W52" s="67">
        <f t="shared" si="14"/>
        <v>104891.2171683538</v>
      </c>
      <c r="X52" s="67">
        <f t="shared" si="14"/>
        <v>108899.698940505</v>
      </c>
      <c r="Y52" s="67">
        <f t="shared" si="14"/>
        <v>112972.2331552564</v>
      </c>
      <c r="Z52" s="67">
        <f t="shared" si="15"/>
        <v>117114.09423730501</v>
      </c>
      <c r="AA52" s="67">
        <f t="shared" si="15"/>
        <v>121330.9210318227</v>
      </c>
      <c r="AB52" s="67">
        <f t="shared" si="15"/>
        <v>125628.7521721853</v>
      </c>
      <c r="AC52" s="67">
        <f t="shared" si="15"/>
        <v>130014.0655763462</v>
      </c>
      <c r="AD52" s="67">
        <f t="shared" si="15"/>
        <v>134493.82264660051</v>
      </c>
      <c r="AE52" s="67">
        <f t="shared" si="15"/>
        <v>139075.51784076501</v>
      </c>
    </row>
    <row r="53" spans="2:31" x14ac:dyDescent="0.2">
      <c r="B53" s="2" t="str">
        <f>$B$5</f>
        <v>Additional Action</v>
      </c>
      <c r="C53" s="2" t="s">
        <v>417</v>
      </c>
      <c r="D53" s="2" t="s">
        <v>470</v>
      </c>
      <c r="E53" s="2"/>
      <c r="F53" s="67">
        <f t="shared" si="13"/>
        <v>0</v>
      </c>
      <c r="G53" s="67">
        <f t="shared" si="13"/>
        <v>0</v>
      </c>
      <c r="H53" s="67">
        <f t="shared" si="13"/>
        <v>0</v>
      </c>
      <c r="I53" s="67">
        <f t="shared" si="13"/>
        <v>7284.287053625193</v>
      </c>
      <c r="J53" s="67">
        <f t="shared" si="13"/>
        <v>14476.5362284038</v>
      </c>
      <c r="K53" s="67">
        <f t="shared" si="13"/>
        <v>21577.917972321531</v>
      </c>
      <c r="L53" s="67">
        <f t="shared" si="13"/>
        <v>28589.587810028439</v>
      </c>
      <c r="M53" s="67">
        <f t="shared" si="13"/>
        <v>35512.686533360873</v>
      </c>
      <c r="N53" s="67">
        <f t="shared" si="13"/>
        <v>42348.34038942906</v>
      </c>
      <c r="O53" s="67">
        <f t="shared" si="13"/>
        <v>49097.661266302079</v>
      </c>
      <c r="P53" s="67">
        <f t="shared" si="14"/>
        <v>55761.746876320009</v>
      </c>
      <c r="Q53" s="67">
        <f t="shared" si="14"/>
        <v>62341.680937064499</v>
      </c>
      <c r="R53" s="67">
        <f t="shared" si="14"/>
        <v>68838.53335001698</v>
      </c>
      <c r="S53" s="67">
        <f t="shared" si="14"/>
        <v>75253.360376934535</v>
      </c>
      <c r="T53" s="67">
        <f t="shared" si="14"/>
        <v>81587.204813972538</v>
      </c>
      <c r="U53" s="67">
        <f t="shared" si="14"/>
        <v>87841.096163582333</v>
      </c>
      <c r="V53" s="67">
        <f t="shared" si="14"/>
        <v>94016.050804213402</v>
      </c>
      <c r="W53" s="67">
        <f t="shared" si="14"/>
        <v>100113.072157847</v>
      </c>
      <c r="X53" s="67">
        <f t="shared" si="14"/>
        <v>106133.1508553897</v>
      </c>
      <c r="Y53" s="67">
        <f t="shared" si="14"/>
        <v>112077.2648999541</v>
      </c>
      <c r="Z53" s="67">
        <f t="shared" si="15"/>
        <v>117946.37982805321</v>
      </c>
      <c r="AA53" s="67">
        <f t="shared" si="15"/>
        <v>123741.4488687361</v>
      </c>
      <c r="AB53" s="67">
        <f t="shared" si="15"/>
        <v>129463.41310068969</v>
      </c>
      <c r="AC53" s="67">
        <f t="shared" si="15"/>
        <v>135113.20160733481</v>
      </c>
      <c r="AD53" s="67">
        <f t="shared" si="15"/>
        <v>140691.73162993981</v>
      </c>
      <c r="AE53" s="67">
        <f t="shared" si="15"/>
        <v>146199.90871877829</v>
      </c>
    </row>
    <row r="56" spans="2:31" ht="12.75" x14ac:dyDescent="0.2">
      <c r="B56" s="66" t="s">
        <v>471</v>
      </c>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66"/>
      <c r="AD56" s="66"/>
      <c r="AE56" s="66"/>
    </row>
    <row r="57" spans="2:31" x14ac:dyDescent="0.2">
      <c r="B57" s="76" t="s">
        <v>257</v>
      </c>
      <c r="C57" s="76" t="s">
        <v>413</v>
      </c>
      <c r="D57" s="76" t="s">
        <v>385</v>
      </c>
      <c r="E57" s="76"/>
      <c r="F57" s="76">
        <v>2025</v>
      </c>
      <c r="G57" s="76">
        <v>2026</v>
      </c>
      <c r="H57" s="76">
        <v>2027</v>
      </c>
      <c r="I57" s="76">
        <v>2028</v>
      </c>
      <c r="J57" s="76">
        <v>2029</v>
      </c>
      <c r="K57" s="76">
        <v>2030</v>
      </c>
      <c r="L57" s="76">
        <v>2031</v>
      </c>
      <c r="M57" s="76">
        <v>2032</v>
      </c>
      <c r="N57" s="76">
        <v>2033</v>
      </c>
      <c r="O57" s="76">
        <v>2034</v>
      </c>
      <c r="P57" s="76">
        <v>2035</v>
      </c>
      <c r="Q57" s="76">
        <v>2036</v>
      </c>
      <c r="R57" s="76">
        <v>2037</v>
      </c>
      <c r="S57" s="76">
        <v>2038</v>
      </c>
      <c r="T57" s="76">
        <v>2039</v>
      </c>
      <c r="U57" s="76">
        <v>2040</v>
      </c>
      <c r="V57" s="76">
        <v>2041</v>
      </c>
      <c r="W57" s="76">
        <v>2042</v>
      </c>
      <c r="X57" s="76">
        <v>2043</v>
      </c>
      <c r="Y57" s="76">
        <v>2044</v>
      </c>
      <c r="Z57" s="76">
        <v>2045</v>
      </c>
      <c r="AA57" s="76">
        <v>2046</v>
      </c>
      <c r="AB57" s="76">
        <v>2047</v>
      </c>
      <c r="AC57" s="76">
        <v>2048</v>
      </c>
      <c r="AD57" s="76">
        <v>2049</v>
      </c>
      <c r="AE57" s="76">
        <v>2050</v>
      </c>
    </row>
    <row r="58" spans="2:31" x14ac:dyDescent="0.2">
      <c r="B58" s="2" t="s">
        <v>39</v>
      </c>
      <c r="C58" s="2" t="s">
        <v>472</v>
      </c>
      <c r="D58" s="2" t="s">
        <v>468</v>
      </c>
      <c r="E58" s="2"/>
      <c r="F58" s="150">
        <v>21014.24249352617</v>
      </c>
      <c r="G58" s="150">
        <v>26240.243958969018</v>
      </c>
      <c r="H58" s="150">
        <v>30342.89206954723</v>
      </c>
      <c r="I58" s="150">
        <v>81868.344867701162</v>
      </c>
      <c r="J58" s="150">
        <v>136524.5868506573</v>
      </c>
      <c r="K58" s="150">
        <v>191261.00940896079</v>
      </c>
      <c r="L58" s="150">
        <v>332043.2324824864</v>
      </c>
      <c r="M58" s="150">
        <v>470956.46478006471</v>
      </c>
      <c r="N58" s="150">
        <v>608029.81892660155</v>
      </c>
      <c r="O58" s="150">
        <v>743291.93525308394</v>
      </c>
      <c r="P58" s="150">
        <v>876770.98927066335</v>
      </c>
      <c r="Q58" s="150">
        <v>1008494.699030171</v>
      </c>
      <c r="R58" s="150">
        <v>1138490.3323687781</v>
      </c>
      <c r="S58" s="150">
        <v>1266784.7140454841</v>
      </c>
      <c r="T58" s="150">
        <v>1393404.2327670939</v>
      </c>
      <c r="U58" s="150">
        <v>1518374.848106327</v>
      </c>
      <c r="V58" s="150">
        <v>1641722.097313656</v>
      </c>
      <c r="W58" s="150">
        <v>1763471.102024487</v>
      </c>
      <c r="X58" s="150">
        <v>1883646.5748632189</v>
      </c>
      <c r="Y58" s="150">
        <v>2002272.825945755</v>
      </c>
      <c r="Z58" s="150">
        <v>2119373.7692819559</v>
      </c>
      <c r="AA58" s="150">
        <v>2234972.9290795652</v>
      </c>
      <c r="AB58" s="150">
        <v>2349093.4459510469</v>
      </c>
      <c r="AC58" s="150">
        <v>2461758.0830248259</v>
      </c>
      <c r="AD58" s="150">
        <v>2572989.231962333</v>
      </c>
      <c r="AE58" s="150">
        <v>2682808.9188822922</v>
      </c>
    </row>
    <row r="59" spans="2:31" x14ac:dyDescent="0.2">
      <c r="B59" s="2" t="s">
        <v>39</v>
      </c>
      <c r="C59" s="2" t="s">
        <v>472</v>
      </c>
      <c r="D59" s="2" t="s">
        <v>470</v>
      </c>
      <c r="E59" s="2"/>
      <c r="F59" s="150">
        <v>5696.8566902855164</v>
      </c>
      <c r="G59" s="150">
        <v>11380.893531610671</v>
      </c>
      <c r="H59" s="150">
        <v>17052.17033017127</v>
      </c>
      <c r="I59" s="150">
        <v>56259.361305448147</v>
      </c>
      <c r="J59" s="150">
        <v>95047.552004593177</v>
      </c>
      <c r="K59" s="150">
        <v>133421.94830952771</v>
      </c>
      <c r="L59" s="150">
        <v>171387.69036165779</v>
      </c>
      <c r="M59" s="150">
        <v>208949.85339978989</v>
      </c>
      <c r="N59" s="150">
        <v>246113.44858734819</v>
      </c>
      <c r="O59" s="150">
        <v>282883.42382902669</v>
      </c>
      <c r="P59" s="150">
        <v>319264.66457701469</v>
      </c>
      <c r="Q59" s="150">
        <v>355261.9946269269</v>
      </c>
      <c r="R59" s="150">
        <v>390880.17690356972</v>
      </c>
      <c r="S59" s="150">
        <v>426123.91423667519</v>
      </c>
      <c r="T59" s="150">
        <v>460997.85012672958</v>
      </c>
      <c r="U59" s="150">
        <v>495506.56950102188</v>
      </c>
      <c r="V59" s="150">
        <v>529654.59946004057</v>
      </c>
      <c r="W59" s="150">
        <v>563446.41001433937</v>
      </c>
      <c r="X59" s="150">
        <v>596886.41481199465</v>
      </c>
      <c r="Y59" s="150">
        <v>629978.97185677453</v>
      </c>
      <c r="Z59" s="150">
        <v>662728.38421713875</v>
      </c>
      <c r="AA59" s="150">
        <v>695138.90072618553</v>
      </c>
      <c r="AB59" s="150">
        <v>727214.71667266358</v>
      </c>
      <c r="AC59" s="150">
        <v>758959.97448315972</v>
      </c>
      <c r="AD59" s="150">
        <v>790378.76439557725</v>
      </c>
      <c r="AE59" s="150">
        <v>821475.12512401748</v>
      </c>
    </row>
    <row r="60" spans="2:31" x14ac:dyDescent="0.2">
      <c r="B60" s="2" t="s">
        <v>39</v>
      </c>
      <c r="C60" s="2" t="s">
        <v>472</v>
      </c>
      <c r="D60" s="2" t="s">
        <v>469</v>
      </c>
      <c r="E60" s="2"/>
      <c r="F60" s="150">
        <v>411153.91853532637</v>
      </c>
      <c r="G60" s="150">
        <v>477666.54013117577</v>
      </c>
      <c r="H60" s="150">
        <v>542889.89672297216</v>
      </c>
      <c r="I60" s="150">
        <v>570959.23124028044</v>
      </c>
      <c r="J60" s="150">
        <v>601936.68361373839</v>
      </c>
      <c r="K60" s="150">
        <v>629244.52952957794</v>
      </c>
      <c r="L60" s="150">
        <v>669277.65416420356</v>
      </c>
      <c r="M60" s="150">
        <v>712898.35493596096</v>
      </c>
      <c r="N60" s="150">
        <v>778714.21013481158</v>
      </c>
      <c r="O60" s="150">
        <v>851186.61341204646</v>
      </c>
      <c r="P60" s="150">
        <v>918500.53798840824</v>
      </c>
      <c r="Q60" s="150">
        <v>987769.7861929686</v>
      </c>
      <c r="R60" s="150">
        <v>1059352.7803096711</v>
      </c>
      <c r="S60" s="150">
        <v>1136077.1572332941</v>
      </c>
      <c r="T60" s="150">
        <v>1213700.4008294931</v>
      </c>
      <c r="U60" s="150">
        <v>1297166.677483161</v>
      </c>
      <c r="V60" s="150">
        <v>1380891.3529153659</v>
      </c>
      <c r="W60" s="150">
        <v>1464895.9506636681</v>
      </c>
      <c r="X60" s="150">
        <v>1549203.2972353951</v>
      </c>
      <c r="Y60" s="150">
        <v>1633837.6413815869</v>
      </c>
      <c r="Z60" s="150">
        <v>1718824.786499466</v>
      </c>
      <c r="AA60" s="150">
        <v>1804192.23788803</v>
      </c>
      <c r="AB60" s="150">
        <v>1889969.366845167</v>
      </c>
      <c r="AC60" s="150">
        <v>1976187.593904769</v>
      </c>
      <c r="AD60" s="150">
        <v>2062880.5938779211</v>
      </c>
      <c r="AE60" s="150">
        <v>2150084.5257945689</v>
      </c>
    </row>
    <row r="61" spans="2:31" x14ac:dyDescent="0.2">
      <c r="B61" s="2" t="s">
        <v>39</v>
      </c>
      <c r="C61" s="2" t="s">
        <v>472</v>
      </c>
      <c r="D61" s="2" t="s">
        <v>467</v>
      </c>
      <c r="E61" s="2"/>
      <c r="F61" s="150">
        <v>7012524.9038877562</v>
      </c>
      <c r="G61" s="150">
        <v>6930481.8334615398</v>
      </c>
      <c r="H61" s="150">
        <v>6850881.2683314532</v>
      </c>
      <c r="I61" s="150">
        <v>6727493.1063529477</v>
      </c>
      <c r="J61" s="150">
        <v>6598502.1107007582</v>
      </c>
      <c r="K61" s="150">
        <v>6473531.3816685602</v>
      </c>
      <c r="L61" s="150">
        <v>6250215.2473534718</v>
      </c>
      <c r="M61" s="150">
        <v>6025601.0998465698</v>
      </c>
      <c r="N61" s="150">
        <v>5781047.210628679</v>
      </c>
      <c r="O61" s="150">
        <v>5532058.5714738201</v>
      </c>
      <c r="P61" s="150">
        <v>5290417.1219605971</v>
      </c>
      <c r="Q61" s="150">
        <v>5048976.4917776817</v>
      </c>
      <c r="R61" s="150">
        <v>4807346.2018446689</v>
      </c>
      <c r="S61" s="150">
        <v>4562667.0617447048</v>
      </c>
      <c r="T61" s="150">
        <v>4319150.5295724561</v>
      </c>
      <c r="U61" s="150">
        <v>4071821.8687114138</v>
      </c>
      <c r="V61" s="150">
        <v>3826235.6234585349</v>
      </c>
      <c r="W61" s="150">
        <v>3582340.653099705</v>
      </c>
      <c r="X61" s="150">
        <v>3340084.9794247551</v>
      </c>
      <c r="Y61" s="150">
        <v>3099415.6602326739</v>
      </c>
      <c r="Z61" s="150">
        <v>2860278.6498174942</v>
      </c>
      <c r="AA61" s="150">
        <v>2622618.6447086558</v>
      </c>
      <c r="AB61" s="150">
        <v>2386378.9126758571</v>
      </c>
      <c r="AC61" s="150">
        <v>2151501.102698348</v>
      </c>
      <c r="AD61" s="150">
        <v>1917925.0332330349</v>
      </c>
      <c r="AE61" s="150">
        <v>1685588.4556834691</v>
      </c>
    </row>
    <row r="62" spans="2:31" x14ac:dyDescent="0.2">
      <c r="B62" s="2"/>
      <c r="C62" s="2"/>
      <c r="D62" s="2"/>
      <c r="E62" s="2"/>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row>
    <row r="63" spans="2:31" x14ac:dyDescent="0.2">
      <c r="B63" s="2" t="s">
        <v>35</v>
      </c>
      <c r="C63" s="2" t="s">
        <v>472</v>
      </c>
      <c r="D63" s="2" t="s">
        <v>468</v>
      </c>
      <c r="E63" s="2"/>
      <c r="F63" s="150">
        <v>21014.24249352617</v>
      </c>
      <c r="G63" s="150">
        <v>26240.243958969018</v>
      </c>
      <c r="H63" s="150">
        <v>30342.89206954723</v>
      </c>
      <c r="I63" s="150">
        <v>36662.097658932667</v>
      </c>
      <c r="J63" s="150">
        <v>41858.784302083237</v>
      </c>
      <c r="K63" s="150">
        <v>47046.533647258308</v>
      </c>
      <c r="L63" s="150">
        <v>52868.242700178707</v>
      </c>
      <c r="M63" s="150">
        <v>58817.611356016248</v>
      </c>
      <c r="N63" s="150">
        <v>64897.099671991178</v>
      </c>
      <c r="O63" s="150">
        <v>71109.188564460987</v>
      </c>
      <c r="P63" s="150">
        <v>77456.380006478823</v>
      </c>
      <c r="Q63" s="150">
        <v>83941.197226746837</v>
      </c>
      <c r="R63" s="150">
        <v>90566.184909975709</v>
      </c>
      <c r="S63" s="150">
        <v>97333.909398662567</v>
      </c>
      <c r="T63" s="150">
        <v>104246.9588962954</v>
      </c>
      <c r="U63" s="150">
        <v>111307.9436719966</v>
      </c>
      <c r="V63" s="150">
        <v>118519.496266617</v>
      </c>
      <c r="W63" s="150">
        <v>125884.2717002898</v>
      </c>
      <c r="X63" s="150">
        <v>133404.94768145739</v>
      </c>
      <c r="Y63" s="150">
        <v>141084.22481738011</v>
      </c>
      <c r="Z63" s="150">
        <v>148924.82682613999</v>
      </c>
      <c r="AA63" s="150">
        <v>156929.50075015161</v>
      </c>
      <c r="AB63" s="150">
        <v>165101.01717118669</v>
      </c>
      <c r="AC63" s="150">
        <v>173442.17042693091</v>
      </c>
      <c r="AD63" s="150">
        <v>181955.77882907921</v>
      </c>
      <c r="AE63" s="150">
        <v>190644.68488298141</v>
      </c>
    </row>
    <row r="64" spans="2:31" x14ac:dyDescent="0.2">
      <c r="B64" s="2" t="s">
        <v>35</v>
      </c>
      <c r="C64" s="2" t="s">
        <v>472</v>
      </c>
      <c r="D64" s="2" t="s">
        <v>469</v>
      </c>
      <c r="E64" s="2"/>
      <c r="F64" s="150">
        <v>408528.87600874022</v>
      </c>
      <c r="G64" s="150">
        <v>445297.95452993829</v>
      </c>
      <c r="H64" s="150">
        <v>481670.98296418297</v>
      </c>
      <c r="I64" s="150">
        <v>517652.91456625081</v>
      </c>
      <c r="J64" s="150">
        <v>553248.63980594592</v>
      </c>
      <c r="K64" s="150">
        <v>588462.98717043083</v>
      </c>
      <c r="L64" s="150">
        <v>623300.72395628551</v>
      </c>
      <c r="M64" s="150">
        <v>657766.55705143965</v>
      </c>
      <c r="N64" s="150">
        <v>691865.13370709831</v>
      </c>
      <c r="O64" s="150">
        <v>725601.04229979229</v>
      </c>
      <c r="P64" s="150">
        <v>758978.81308368116</v>
      </c>
      <c r="Q64" s="150">
        <v>792002.91893322987</v>
      </c>
      <c r="R64" s="150">
        <v>824677.77607638633</v>
      </c>
      <c r="S64" s="150">
        <v>857007.74481837859</v>
      </c>
      <c r="T64" s="150">
        <v>888997.13025625283</v>
      </c>
      <c r="U64" s="150">
        <v>920650.18298427039</v>
      </c>
      <c r="V64" s="150">
        <v>951971.0997902801</v>
      </c>
      <c r="W64" s="150">
        <v>982964.02434318478</v>
      </c>
      <c r="X64" s="150">
        <v>1013633.04787161</v>
      </c>
      <c r="Y64" s="150">
        <v>1043982.209833895</v>
      </c>
      <c r="Z64" s="150">
        <v>1074015.4985795061</v>
      </c>
      <c r="AA64" s="150">
        <v>1103736.852001999</v>
      </c>
      <c r="AB64" s="150">
        <v>1133150.1581836189</v>
      </c>
      <c r="AC64" s="150">
        <v>1162259.2560316629</v>
      </c>
      <c r="AD64" s="150">
        <v>1191067.935906691</v>
      </c>
      <c r="AE64" s="150">
        <v>1219579.940242718</v>
      </c>
    </row>
    <row r="65" spans="2:31" x14ac:dyDescent="0.2">
      <c r="B65" s="2" t="s">
        <v>35</v>
      </c>
      <c r="C65" s="2" t="s">
        <v>472</v>
      </c>
      <c r="D65" s="2" t="s">
        <v>467</v>
      </c>
      <c r="E65" s="2"/>
      <c r="F65" s="150">
        <v>7020846.8031046279</v>
      </c>
      <c r="G65" s="150">
        <v>6974231.3125943886</v>
      </c>
      <c r="H65" s="150">
        <v>6929152.3524204139</v>
      </c>
      <c r="I65" s="150">
        <v>6882265.0315411948</v>
      </c>
      <c r="J65" s="150">
        <v>6836903.5090617193</v>
      </c>
      <c r="K65" s="150">
        <v>6791949.3480989374</v>
      </c>
      <c r="L65" s="150">
        <v>6746754.8577053566</v>
      </c>
      <c r="M65" s="150">
        <v>6701821.6045549288</v>
      </c>
      <c r="N65" s="150">
        <v>6657142.4548983509</v>
      </c>
      <c r="O65" s="150">
        <v>6612710.3131037243</v>
      </c>
      <c r="P65" s="150">
        <v>6568518.1207065228</v>
      </c>
      <c r="Q65" s="150">
        <v>6524558.8554677721</v>
      </c>
      <c r="R65" s="150">
        <v>6480825.5304403258</v>
      </c>
      <c r="S65" s="150">
        <v>6437311.1930431155</v>
      </c>
      <c r="T65" s="150">
        <v>6394008.924143225</v>
      </c>
      <c r="U65" s="150">
        <v>6350911.8371456563</v>
      </c>
      <c r="V65" s="150">
        <v>6308013.0770907011</v>
      </c>
      <c r="W65" s="150">
        <v>6265305.8197587244</v>
      </c>
      <c r="X65" s="150">
        <v>6222783.2707822956</v>
      </c>
      <c r="Y65" s="150">
        <v>6180438.6647655154</v>
      </c>
      <c r="Z65" s="150">
        <v>6138265.2644104091</v>
      </c>
      <c r="AA65" s="150">
        <v>6096256.3596502859</v>
      </c>
      <c r="AB65" s="150">
        <v>6054405.266789929</v>
      </c>
      <c r="AC65" s="150">
        <v>6012705.3276525093</v>
      </c>
      <c r="AD65" s="150">
        <v>5971149.908733096</v>
      </c>
      <c r="AE65" s="150">
        <v>5929732.400358649</v>
      </c>
    </row>
    <row r="66" spans="2:31" x14ac:dyDescent="0.2">
      <c r="B66" s="2"/>
      <c r="C66" s="2"/>
      <c r="D66" s="2"/>
      <c r="E66" s="2"/>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row>
    <row r="67" spans="2:31" x14ac:dyDescent="0.2">
      <c r="B67" s="2" t="s">
        <v>37</v>
      </c>
      <c r="C67" s="2" t="s">
        <v>472</v>
      </c>
      <c r="D67" s="2" t="s">
        <v>468</v>
      </c>
      <c r="E67" s="2"/>
      <c r="F67" s="150">
        <v>21014.24249352617</v>
      </c>
      <c r="G67" s="150">
        <v>26240.243958969018</v>
      </c>
      <c r="H67" s="150">
        <v>30342.89206954723</v>
      </c>
      <c r="I67" s="150">
        <v>81868.344867701162</v>
      </c>
      <c r="J67" s="150">
        <v>136524.5868506573</v>
      </c>
      <c r="K67" s="150">
        <v>191261.00940896079</v>
      </c>
      <c r="L67" s="150">
        <v>332043.2324824864</v>
      </c>
      <c r="M67" s="150">
        <v>470956.46478006471</v>
      </c>
      <c r="N67" s="150">
        <v>608029.81892660155</v>
      </c>
      <c r="O67" s="150">
        <v>743291.93525308394</v>
      </c>
      <c r="P67" s="150">
        <v>876770.98927066335</v>
      </c>
      <c r="Q67" s="150">
        <v>1008494.699030171</v>
      </c>
      <c r="R67" s="150">
        <v>1138490.3323687781</v>
      </c>
      <c r="S67" s="150">
        <v>1266784.7140454841</v>
      </c>
      <c r="T67" s="150">
        <v>1393404.2327670939</v>
      </c>
      <c r="U67" s="150">
        <v>1518374.848106327</v>
      </c>
      <c r="V67" s="150">
        <v>1641722.097313656</v>
      </c>
      <c r="W67" s="150">
        <v>1763471.102024487</v>
      </c>
      <c r="X67" s="150">
        <v>1883646.5748632189</v>
      </c>
      <c r="Y67" s="150">
        <v>2002272.825945755</v>
      </c>
      <c r="Z67" s="150">
        <v>2119373.7692819559</v>
      </c>
      <c r="AA67" s="150">
        <v>2234972.9290795652</v>
      </c>
      <c r="AB67" s="150">
        <v>2349093.4459510469</v>
      </c>
      <c r="AC67" s="150">
        <v>2461758.0830248259</v>
      </c>
      <c r="AD67" s="150">
        <v>2572989.231962333</v>
      </c>
      <c r="AE67" s="150">
        <v>2682808.9188822922</v>
      </c>
    </row>
    <row r="68" spans="2:31" x14ac:dyDescent="0.2">
      <c r="B68" s="2" t="s">
        <v>37</v>
      </c>
      <c r="C68" s="2" t="s">
        <v>472</v>
      </c>
      <c r="D68" s="2" t="s">
        <v>470</v>
      </c>
      <c r="E68" s="2"/>
      <c r="F68" s="150">
        <v>5696.8566902855164</v>
      </c>
      <c r="G68" s="150">
        <v>11380.893531610671</v>
      </c>
      <c r="H68" s="150">
        <v>17052.17033017127</v>
      </c>
      <c r="I68" s="150">
        <v>56259.361305448147</v>
      </c>
      <c r="J68" s="150">
        <v>95047.552004593177</v>
      </c>
      <c r="K68" s="150">
        <v>133421.94830952771</v>
      </c>
      <c r="L68" s="150">
        <v>171387.69036165779</v>
      </c>
      <c r="M68" s="150">
        <v>208949.85339978989</v>
      </c>
      <c r="N68" s="150">
        <v>246113.44858734819</v>
      </c>
      <c r="O68" s="150">
        <v>282883.42382902669</v>
      </c>
      <c r="P68" s="150">
        <v>319264.66457701469</v>
      </c>
      <c r="Q68" s="150">
        <v>355261.9946269269</v>
      </c>
      <c r="R68" s="150">
        <v>390880.17690356972</v>
      </c>
      <c r="S68" s="150">
        <v>426123.91423667519</v>
      </c>
      <c r="T68" s="150">
        <v>460997.85012672958</v>
      </c>
      <c r="U68" s="150">
        <v>495506.56950102188</v>
      </c>
      <c r="V68" s="150">
        <v>529654.59946004057</v>
      </c>
      <c r="W68" s="150">
        <v>563446.41001433937</v>
      </c>
      <c r="X68" s="150">
        <v>596886.41481199465</v>
      </c>
      <c r="Y68" s="150">
        <v>629978.97185677453</v>
      </c>
      <c r="Z68" s="150">
        <v>662728.38421713875</v>
      </c>
      <c r="AA68" s="150">
        <v>695138.90072618553</v>
      </c>
      <c r="AB68" s="150">
        <v>727214.71667266358</v>
      </c>
      <c r="AC68" s="150">
        <v>758959.97448315972</v>
      </c>
      <c r="AD68" s="150">
        <v>790378.76439557725</v>
      </c>
      <c r="AE68" s="150">
        <v>821475.12512401748</v>
      </c>
    </row>
    <row r="69" spans="2:31" x14ac:dyDescent="0.2">
      <c r="B69" s="2" t="s">
        <v>37</v>
      </c>
      <c r="C69" s="2" t="s">
        <v>472</v>
      </c>
      <c r="D69" s="2" t="s">
        <v>469</v>
      </c>
      <c r="E69" s="2"/>
      <c r="F69" s="150">
        <v>411153.91853532637</v>
      </c>
      <c r="G69" s="150">
        <v>452732.022361601</v>
      </c>
      <c r="H69" s="150">
        <v>502314.39670578309</v>
      </c>
      <c r="I69" s="150">
        <v>526366.54186604091</v>
      </c>
      <c r="J69" s="150">
        <v>558860.36430921068</v>
      </c>
      <c r="K69" s="150">
        <v>591422.94502294483</v>
      </c>
      <c r="L69" s="150">
        <v>624061.15125282051</v>
      </c>
      <c r="M69" s="150">
        <v>656782.16834502551</v>
      </c>
      <c r="N69" s="150">
        <v>689593.52459923318</v>
      </c>
      <c r="O69" s="150">
        <v>722503.11838391912</v>
      </c>
      <c r="P69" s="150">
        <v>755519.24776062008</v>
      </c>
      <c r="Q69" s="150">
        <v>788650.64289478771</v>
      </c>
      <c r="R69" s="150">
        <v>821906.50156653929</v>
      </c>
      <c r="S69" s="150">
        <v>855296.52813549025</v>
      </c>
      <c r="T69" s="150">
        <v>888830.97636084666</v>
      </c>
      <c r="U69" s="150">
        <v>922520.69653204829</v>
      </c>
      <c r="V69" s="150">
        <v>956377.18742773507</v>
      </c>
      <c r="W69" s="150">
        <v>990412.65369309299</v>
      </c>
      <c r="X69" s="150">
        <v>1024640.069309486</v>
      </c>
      <c r="Y69" s="150">
        <v>1059073.24792777</v>
      </c>
      <c r="Z69" s="150">
        <v>1093726.920950338</v>
      </c>
      <c r="AA69" s="150">
        <v>1128616.8243797971</v>
      </c>
      <c r="AB69" s="150">
        <v>1163759.795607883</v>
      </c>
      <c r="AC69" s="150">
        <v>1199173.881501239</v>
      </c>
      <c r="AD69" s="150">
        <v>1234878.4593564919</v>
      </c>
      <c r="AE69" s="150">
        <v>1270894.3725522091</v>
      </c>
    </row>
    <row r="70" spans="2:31" x14ac:dyDescent="0.2">
      <c r="B70" s="2" t="s">
        <v>37</v>
      </c>
      <c r="C70" s="2" t="s">
        <v>472</v>
      </c>
      <c r="D70" s="2" t="s">
        <v>467</v>
      </c>
      <c r="E70" s="2"/>
      <c r="F70" s="150">
        <v>7012524.9038877562</v>
      </c>
      <c r="G70" s="150">
        <v>6955416.3512311149</v>
      </c>
      <c r="H70" s="150">
        <v>6891456.7683486436</v>
      </c>
      <c r="I70" s="150">
        <v>6772085.7957271878</v>
      </c>
      <c r="J70" s="150">
        <v>6641578.4300052878</v>
      </c>
      <c r="K70" s="150">
        <v>6511352.966175193</v>
      </c>
      <c r="L70" s="150">
        <v>6295431.7502648551</v>
      </c>
      <c r="M70" s="150">
        <v>6081717.2864375049</v>
      </c>
      <c r="N70" s="150">
        <v>5870167.8961642571</v>
      </c>
      <c r="O70" s="150">
        <v>5660742.0665019481</v>
      </c>
      <c r="P70" s="150">
        <v>5453398.4121883847</v>
      </c>
      <c r="Q70" s="150">
        <v>5248095.6350758616</v>
      </c>
      <c r="R70" s="150">
        <v>5044792.480587801</v>
      </c>
      <c r="S70" s="150">
        <v>4843447.6908425083</v>
      </c>
      <c r="T70" s="150">
        <v>4644019.954041102</v>
      </c>
      <c r="U70" s="150">
        <v>4446467.8496625274</v>
      </c>
      <c r="V70" s="150">
        <v>4250749.7889461666</v>
      </c>
      <c r="W70" s="150">
        <v>4056823.9500702801</v>
      </c>
      <c r="X70" s="150">
        <v>3864648.2073506638</v>
      </c>
      <c r="Y70" s="150">
        <v>3674180.0536864921</v>
      </c>
      <c r="Z70" s="150">
        <v>3485376.5153666232</v>
      </c>
      <c r="AA70" s="150">
        <v>3298194.058216888</v>
      </c>
      <c r="AB70" s="150">
        <v>3112588.4839131408</v>
      </c>
      <c r="AC70" s="150">
        <v>2928514.8151018792</v>
      </c>
      <c r="AD70" s="150">
        <v>2745927.1677544629</v>
      </c>
      <c r="AE70" s="150">
        <v>2564778.6089258292</v>
      </c>
    </row>
    <row r="71" spans="2:31" x14ac:dyDescent="0.2">
      <c r="B71" s="2"/>
      <c r="C71" s="2"/>
      <c r="D71" s="2"/>
      <c r="E71" s="2"/>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row>
    <row r="72" spans="2:31" x14ac:dyDescent="0.2">
      <c r="B72" s="2" t="s">
        <v>41</v>
      </c>
      <c r="C72" s="2" t="s">
        <v>472</v>
      </c>
      <c r="D72" s="2" t="s">
        <v>468</v>
      </c>
      <c r="E72" s="2"/>
      <c r="F72" s="150">
        <v>21014.24249352617</v>
      </c>
      <c r="G72" s="150">
        <v>26240.243958969018</v>
      </c>
      <c r="H72" s="150">
        <v>30342.89206954723</v>
      </c>
      <c r="I72" s="150">
        <v>50447.811938594779</v>
      </c>
      <c r="J72" s="150">
        <v>63553.072386583619</v>
      </c>
      <c r="K72" s="150">
        <v>76625.668845782144</v>
      </c>
      <c r="L72" s="150">
        <v>91517.021660705243</v>
      </c>
      <c r="M72" s="150">
        <v>107355.87955848849</v>
      </c>
      <c r="N72" s="150">
        <v>125382.7316107721</v>
      </c>
      <c r="O72" s="150">
        <v>144050.03056192069</v>
      </c>
      <c r="P72" s="150">
        <v>163357.5834255403</v>
      </c>
      <c r="Q72" s="150">
        <v>183305.19725396411</v>
      </c>
      <c r="R72" s="150">
        <v>203892.67913824451</v>
      </c>
      <c r="S72" s="150">
        <v>225119.83620814799</v>
      </c>
      <c r="T72" s="150">
        <v>246986.475632149</v>
      </c>
      <c r="U72" s="150">
        <v>269492.40461742121</v>
      </c>
      <c r="V72" s="150">
        <v>292637.43040983379</v>
      </c>
      <c r="W72" s="150">
        <v>316421.36029394303</v>
      </c>
      <c r="X72" s="150">
        <v>340844.00159298681</v>
      </c>
      <c r="Y72" s="150">
        <v>365905.16166887671</v>
      </c>
      <c r="Z72" s="150">
        <v>391604.64792219421</v>
      </c>
      <c r="AA72" s="150">
        <v>417942.26779218152</v>
      </c>
      <c r="AB72" s="150">
        <v>444917.82875673712</v>
      </c>
      <c r="AC72" s="150">
        <v>472531.13833240821</v>
      </c>
      <c r="AD72" s="150">
        <v>500782.00407438248</v>
      </c>
      <c r="AE72" s="150">
        <v>529670.23357648752</v>
      </c>
    </row>
    <row r="73" spans="2:31" x14ac:dyDescent="0.2">
      <c r="B73" s="2" t="s">
        <v>41</v>
      </c>
      <c r="C73" s="2" t="s">
        <v>472</v>
      </c>
      <c r="D73" s="2" t="s">
        <v>470</v>
      </c>
      <c r="E73" s="2"/>
      <c r="F73" s="150">
        <v>5696.8566902855164</v>
      </c>
      <c r="G73" s="150">
        <v>18628.40987424472</v>
      </c>
      <c r="H73" s="150">
        <v>93402.431003301361</v>
      </c>
      <c r="I73" s="150">
        <v>201705.1363780773</v>
      </c>
      <c r="J73" s="150">
        <v>309581.61263326032</v>
      </c>
      <c r="K73" s="150">
        <v>417037.06673816312</v>
      </c>
      <c r="L73" s="150">
        <v>524076.63992143818</v>
      </c>
      <c r="M73" s="150">
        <v>630705.40850899182</v>
      </c>
      <c r="N73" s="150">
        <v>736928.38475120207</v>
      </c>
      <c r="O73" s="150">
        <v>842750.51763957436</v>
      </c>
      <c r="P73" s="150">
        <v>948176.69371296093</v>
      </c>
      <c r="Q73" s="150">
        <v>1053211.737853498</v>
      </c>
      <c r="R73" s="150">
        <v>1157860.4140723629</v>
      </c>
      <c r="S73" s="150">
        <v>1262127.4262855169</v>
      </c>
      <c r="T73" s="150">
        <v>1366017.4190795301</v>
      </c>
      <c r="U73" s="150">
        <v>1469534.978467627</v>
      </c>
      <c r="V73" s="150">
        <v>1572684.6326360931</v>
      </c>
      <c r="W73" s="150">
        <v>1675470.8526811269</v>
      </c>
      <c r="X73" s="150">
        <v>1777898.053336309</v>
      </c>
      <c r="Y73" s="150">
        <v>1879970.593690763</v>
      </c>
      <c r="Z73" s="150">
        <v>1981692.777898161</v>
      </c>
      <c r="AA73" s="150">
        <v>2083068.8558766679</v>
      </c>
      <c r="AB73" s="150">
        <v>2184103.023999956</v>
      </c>
      <c r="AC73" s="150">
        <v>2284799.4257793892</v>
      </c>
      <c r="AD73" s="150">
        <v>2385162.1525374991</v>
      </c>
      <c r="AE73" s="150">
        <v>2451196.0056734262</v>
      </c>
    </row>
    <row r="74" spans="2:31" x14ac:dyDescent="0.2">
      <c r="B74" s="2" t="s">
        <v>41</v>
      </c>
      <c r="C74" s="2" t="s">
        <v>472</v>
      </c>
      <c r="D74" s="2" t="s">
        <v>469</v>
      </c>
      <c r="E74" s="2"/>
      <c r="F74" s="150">
        <v>411153.91853532603</v>
      </c>
      <c r="G74" s="150">
        <v>452732.02236160007</v>
      </c>
      <c r="H74" s="150">
        <v>647963.33245591761</v>
      </c>
      <c r="I74" s="150">
        <v>809227.66982639197</v>
      </c>
      <c r="J74" s="150">
        <v>970485.12346168654</v>
      </c>
      <c r="K74" s="150">
        <v>1131735.596453012</v>
      </c>
      <c r="L74" s="150">
        <v>1292978.9929072291</v>
      </c>
      <c r="M74" s="150">
        <v>1454215.2179360201</v>
      </c>
      <c r="N74" s="150">
        <v>1615444.177645199</v>
      </c>
      <c r="O74" s="150">
        <v>1776665.7791241331</v>
      </c>
      <c r="P74" s="150">
        <v>1937879.9304352661</v>
      </c>
      <c r="Q74" s="150">
        <v>2099086.5406037821</v>
      </c>
      <c r="R74" s="150">
        <v>2260285.5196073358</v>
      </c>
      <c r="S74" s="150">
        <v>2421476.7783659678</v>
      </c>
      <c r="T74" s="150">
        <v>2582660.2287320681</v>
      </c>
      <c r="U74" s="150">
        <v>2743835.7834804589</v>
      </c>
      <c r="V74" s="150">
        <v>2905003.3562986292</v>
      </c>
      <c r="W74" s="150">
        <v>3066162.861777009</v>
      </c>
      <c r="X74" s="150">
        <v>3227314.2153994152</v>
      </c>
      <c r="Y74" s="150">
        <v>3388457.333533545</v>
      </c>
      <c r="Z74" s="150">
        <v>3549592.1334216269</v>
      </c>
      <c r="AA74" s="150">
        <v>3710718.5331711229</v>
      </c>
      <c r="AB74" s="150">
        <v>3871836.4517455772</v>
      </c>
      <c r="AC74" s="150">
        <v>4032945.8089555311</v>
      </c>
      <c r="AD74" s="150">
        <v>4194046.5254495428</v>
      </c>
      <c r="AE74" s="150">
        <v>4273278.5393394465</v>
      </c>
    </row>
    <row r="75" spans="2:31" x14ac:dyDescent="0.2">
      <c r="B75" s="2" t="s">
        <v>41</v>
      </c>
      <c r="C75" s="2" t="s">
        <v>472</v>
      </c>
      <c r="D75" s="2" t="s">
        <v>467</v>
      </c>
      <c r="E75" s="2"/>
      <c r="F75" s="150">
        <v>7012524.9038877562</v>
      </c>
      <c r="G75" s="150">
        <v>6948168.8348884815</v>
      </c>
      <c r="H75" s="150">
        <v>6669457.5719253765</v>
      </c>
      <c r="I75" s="150">
        <v>6375199.4256233145</v>
      </c>
      <c r="J75" s="150">
        <v>6088391.1246882174</v>
      </c>
      <c r="K75" s="150">
        <v>5802060.536879668</v>
      </c>
      <c r="L75" s="150">
        <v>5514351.1698724478</v>
      </c>
      <c r="M75" s="150">
        <v>5226129.2669588849</v>
      </c>
      <c r="N75" s="150">
        <v>4936149.3942702673</v>
      </c>
      <c r="O75" s="150">
        <v>4645954.21664235</v>
      </c>
      <c r="P75" s="150">
        <v>4355539.1062229164</v>
      </c>
      <c r="Q75" s="150">
        <v>4064899.4959165039</v>
      </c>
      <c r="R75" s="150">
        <v>3774030.8786087451</v>
      </c>
      <c r="S75" s="150">
        <v>3482928.806400524</v>
      </c>
      <c r="T75" s="150">
        <v>3191588.889852026</v>
      </c>
      <c r="U75" s="150">
        <v>2900006.797236416</v>
      </c>
      <c r="V75" s="150">
        <v>2608178.2538030432</v>
      </c>
      <c r="W75" s="150">
        <v>2316099.0410501189</v>
      </c>
      <c r="X75" s="150">
        <v>2023764.9960066529</v>
      </c>
      <c r="Y75" s="150">
        <v>1731172.010523607</v>
      </c>
      <c r="Z75" s="150">
        <v>1438316.0305740731</v>
      </c>
      <c r="AA75" s="150">
        <v>1145193.0555624629</v>
      </c>
      <c r="AB75" s="150">
        <v>851799.13764246472</v>
      </c>
      <c r="AC75" s="150">
        <v>558130.38104377454</v>
      </c>
      <c r="AD75" s="150">
        <v>264182.94140744209</v>
      </c>
      <c r="AE75" s="150">
        <v>85812.246894989876</v>
      </c>
    </row>
    <row r="76" spans="2:31" x14ac:dyDescent="0.2">
      <c r="B76" s="2"/>
      <c r="C76" s="2"/>
      <c r="D76" s="2"/>
      <c r="E76" s="2"/>
      <c r="F76" s="150"/>
      <c r="G76" s="150"/>
      <c r="H76" s="150"/>
      <c r="I76" s="150"/>
      <c r="J76" s="150"/>
      <c r="K76" s="150"/>
      <c r="L76" s="150"/>
      <c r="M76" s="150"/>
      <c r="N76" s="150"/>
      <c r="O76" s="150"/>
      <c r="P76" s="150"/>
      <c r="Q76" s="150"/>
      <c r="R76" s="150"/>
      <c r="S76" s="150"/>
      <c r="T76" s="150"/>
      <c r="U76" s="150"/>
      <c r="V76" s="150"/>
      <c r="W76" s="150"/>
      <c r="X76" s="150"/>
      <c r="Y76" s="150"/>
      <c r="Z76" s="150"/>
      <c r="AA76" s="150"/>
      <c r="AB76" s="150"/>
      <c r="AC76" s="150"/>
      <c r="AD76" s="150"/>
      <c r="AE76" s="150"/>
    </row>
    <row r="77" spans="2:31" x14ac:dyDescent="0.2">
      <c r="B77" s="2" t="s">
        <v>43</v>
      </c>
      <c r="C77" s="2" t="s">
        <v>472</v>
      </c>
      <c r="D77" s="2" t="s">
        <v>468</v>
      </c>
      <c r="E77" s="2"/>
      <c r="F77" s="150">
        <v>21014.24249352617</v>
      </c>
      <c r="G77" s="150">
        <v>26240.243958969018</v>
      </c>
      <c r="H77" s="150">
        <v>30342.89206954723</v>
      </c>
      <c r="I77" s="150">
        <v>50447.811938594779</v>
      </c>
      <c r="J77" s="150">
        <v>63553.072386583619</v>
      </c>
      <c r="K77" s="150">
        <v>76625.668845782144</v>
      </c>
      <c r="L77" s="150">
        <v>91517.021660705243</v>
      </c>
      <c r="M77" s="150">
        <v>107355.87955848849</v>
      </c>
      <c r="N77" s="150">
        <v>125382.7316107721</v>
      </c>
      <c r="O77" s="150">
        <v>144050.03056192069</v>
      </c>
      <c r="P77" s="150">
        <v>163357.5834255403</v>
      </c>
      <c r="Q77" s="150">
        <v>183305.19725396411</v>
      </c>
      <c r="R77" s="150">
        <v>203892.67913824451</v>
      </c>
      <c r="S77" s="150">
        <v>225119.83620814799</v>
      </c>
      <c r="T77" s="150">
        <v>246986.475632149</v>
      </c>
      <c r="U77" s="150">
        <v>269492.40461742121</v>
      </c>
      <c r="V77" s="150">
        <v>292637.43040983379</v>
      </c>
      <c r="W77" s="150">
        <v>316421.36029394303</v>
      </c>
      <c r="X77" s="150">
        <v>340844.00159298681</v>
      </c>
      <c r="Y77" s="150">
        <v>365905.16166887671</v>
      </c>
      <c r="Z77" s="150">
        <v>391604.64792219421</v>
      </c>
      <c r="AA77" s="150">
        <v>417942.26779218152</v>
      </c>
      <c r="AB77" s="150">
        <v>444917.82875673712</v>
      </c>
      <c r="AC77" s="150">
        <v>472531.13833240821</v>
      </c>
      <c r="AD77" s="150">
        <v>500782.00407438248</v>
      </c>
      <c r="AE77" s="150">
        <v>529670.23357648752</v>
      </c>
    </row>
    <row r="78" spans="2:31" x14ac:dyDescent="0.2">
      <c r="B78" s="2" t="s">
        <v>43</v>
      </c>
      <c r="C78" s="2" t="s">
        <v>472</v>
      </c>
      <c r="D78" s="2" t="s">
        <v>470</v>
      </c>
      <c r="E78" s="2"/>
      <c r="F78" s="150">
        <v>5696.8566902855164</v>
      </c>
      <c r="G78" s="150">
        <v>18628.40987424472</v>
      </c>
      <c r="H78" s="150">
        <v>93402.431003301361</v>
      </c>
      <c r="I78" s="150">
        <v>201705.1363780773</v>
      </c>
      <c r="J78" s="150">
        <v>309581.61263326032</v>
      </c>
      <c r="K78" s="150">
        <v>417037.06673816312</v>
      </c>
      <c r="L78" s="150">
        <v>524076.63992143818</v>
      </c>
      <c r="M78" s="150">
        <v>630705.40850899182</v>
      </c>
      <c r="N78" s="150">
        <v>736928.38475120207</v>
      </c>
      <c r="O78" s="150">
        <v>842750.51763957436</v>
      </c>
      <c r="P78" s="150">
        <v>948176.69371296093</v>
      </c>
      <c r="Q78" s="150">
        <v>1053211.737853498</v>
      </c>
      <c r="R78" s="150">
        <v>1157860.4140723629</v>
      </c>
      <c r="S78" s="150">
        <v>1262127.4262855169</v>
      </c>
      <c r="T78" s="150">
        <v>1366017.4190795301</v>
      </c>
      <c r="U78" s="150">
        <v>1469534.978467627</v>
      </c>
      <c r="V78" s="150">
        <v>1572684.6326360931</v>
      </c>
      <c r="W78" s="150">
        <v>1675470.8526811269</v>
      </c>
      <c r="X78" s="150">
        <v>1777898.053336309</v>
      </c>
      <c r="Y78" s="150">
        <v>1879970.593690763</v>
      </c>
      <c r="Z78" s="150">
        <v>1981692.777898161</v>
      </c>
      <c r="AA78" s="150">
        <v>2083068.8558766679</v>
      </c>
      <c r="AB78" s="150">
        <v>2184103.023999956</v>
      </c>
      <c r="AC78" s="150">
        <v>2284799.4257793892</v>
      </c>
      <c r="AD78" s="150">
        <v>2385162.1525374991</v>
      </c>
      <c r="AE78" s="150">
        <v>2451196.0056734262</v>
      </c>
    </row>
    <row r="79" spans="2:31" x14ac:dyDescent="0.2">
      <c r="B79" s="2" t="s">
        <v>43</v>
      </c>
      <c r="C79" s="2" t="s">
        <v>472</v>
      </c>
      <c r="D79" s="2" t="s">
        <v>469</v>
      </c>
      <c r="E79" s="2"/>
      <c r="F79" s="150">
        <v>411153.91853532603</v>
      </c>
      <c r="G79" s="150">
        <v>452732.02236160007</v>
      </c>
      <c r="H79" s="150">
        <v>647963.33245591761</v>
      </c>
      <c r="I79" s="150">
        <v>809227.66982639197</v>
      </c>
      <c r="J79" s="150">
        <v>970485.12346168654</v>
      </c>
      <c r="K79" s="150">
        <v>1131735.596453012</v>
      </c>
      <c r="L79" s="150">
        <v>1292978.9929072291</v>
      </c>
      <c r="M79" s="150">
        <v>1454215.2179360201</v>
      </c>
      <c r="N79" s="150">
        <v>1615444.177645199</v>
      </c>
      <c r="O79" s="150">
        <v>1776665.7791241331</v>
      </c>
      <c r="P79" s="150">
        <v>1937879.9304352661</v>
      </c>
      <c r="Q79" s="150">
        <v>2099086.5406037821</v>
      </c>
      <c r="R79" s="150">
        <v>2260285.5196073358</v>
      </c>
      <c r="S79" s="150">
        <v>2421476.7783659678</v>
      </c>
      <c r="T79" s="150">
        <v>2582660.2287320681</v>
      </c>
      <c r="U79" s="150">
        <v>2743835.7834804589</v>
      </c>
      <c r="V79" s="150">
        <v>2905003.3562986292</v>
      </c>
      <c r="W79" s="150">
        <v>3066162.861777009</v>
      </c>
      <c r="X79" s="150">
        <v>3227314.2153994152</v>
      </c>
      <c r="Y79" s="150">
        <v>3388457.333533545</v>
      </c>
      <c r="Z79" s="150">
        <v>3549592.1334216269</v>
      </c>
      <c r="AA79" s="150">
        <v>3710718.5331711229</v>
      </c>
      <c r="AB79" s="150">
        <v>3871836.4517455772</v>
      </c>
      <c r="AC79" s="150">
        <v>4032945.8089555311</v>
      </c>
      <c r="AD79" s="150">
        <v>4194046.5254495428</v>
      </c>
      <c r="AE79" s="150">
        <v>4273278.5393394465</v>
      </c>
    </row>
    <row r="80" spans="2:31" x14ac:dyDescent="0.2">
      <c r="B80" s="2" t="s">
        <v>43</v>
      </c>
      <c r="C80" s="2" t="s">
        <v>472</v>
      </c>
      <c r="D80" s="2" t="s">
        <v>467</v>
      </c>
      <c r="E80" s="2"/>
      <c r="F80" s="150">
        <v>7012524.9038877562</v>
      </c>
      <c r="G80" s="150">
        <v>6948168.8348884815</v>
      </c>
      <c r="H80" s="150">
        <v>6669457.5719253765</v>
      </c>
      <c r="I80" s="150">
        <v>6375199.4256233145</v>
      </c>
      <c r="J80" s="150">
        <v>6088391.1246882174</v>
      </c>
      <c r="K80" s="150">
        <v>5802060.536879668</v>
      </c>
      <c r="L80" s="150">
        <v>5514351.1698724478</v>
      </c>
      <c r="M80" s="150">
        <v>5226129.2669588849</v>
      </c>
      <c r="N80" s="150">
        <v>4936149.3942702673</v>
      </c>
      <c r="O80" s="150">
        <v>4645954.21664235</v>
      </c>
      <c r="P80" s="150">
        <v>4355539.1062229164</v>
      </c>
      <c r="Q80" s="150">
        <v>4064899.4959165039</v>
      </c>
      <c r="R80" s="150">
        <v>3774030.8786087451</v>
      </c>
      <c r="S80" s="150">
        <v>3482928.806400524</v>
      </c>
      <c r="T80" s="150">
        <v>3191588.889852026</v>
      </c>
      <c r="U80" s="150">
        <v>2900006.797236416</v>
      </c>
      <c r="V80" s="150">
        <v>2608178.2538030432</v>
      </c>
      <c r="W80" s="150">
        <v>2316099.0410501189</v>
      </c>
      <c r="X80" s="150">
        <v>2023764.9960066529</v>
      </c>
      <c r="Y80" s="150">
        <v>1731172.010523607</v>
      </c>
      <c r="Z80" s="150">
        <v>1438316.0305740731</v>
      </c>
      <c r="AA80" s="150">
        <v>1145193.0555624629</v>
      </c>
      <c r="AB80" s="150">
        <v>851799.13764246472</v>
      </c>
      <c r="AC80" s="150">
        <v>558130.38104377454</v>
      </c>
      <c r="AD80" s="150">
        <v>264182.94140744209</v>
      </c>
      <c r="AE80" s="150">
        <v>85812.246894989876</v>
      </c>
    </row>
    <row r="83" spans="2:31" ht="12.75" x14ac:dyDescent="0.2">
      <c r="B83" s="66" t="s">
        <v>473</v>
      </c>
      <c r="C83" s="66"/>
      <c r="D83" s="66"/>
      <c r="E83" s="66"/>
      <c r="F83" s="66"/>
      <c r="G83" s="66"/>
      <c r="H83" s="66"/>
      <c r="I83" s="66"/>
      <c r="J83" s="66"/>
      <c r="K83" s="66"/>
      <c r="L83" s="66"/>
      <c r="M83" s="66"/>
      <c r="N83" s="66"/>
      <c r="O83" s="66"/>
      <c r="P83" s="66"/>
      <c r="Q83" s="66"/>
      <c r="R83" s="66"/>
      <c r="S83" s="66"/>
      <c r="T83" s="66"/>
      <c r="U83" s="66"/>
      <c r="V83" s="66"/>
      <c r="W83" s="66"/>
      <c r="X83" s="66"/>
      <c r="Y83" s="66"/>
      <c r="Z83" s="66"/>
      <c r="AA83" s="66"/>
      <c r="AB83" s="66"/>
      <c r="AC83" s="66"/>
      <c r="AD83" s="66"/>
      <c r="AE83" s="66"/>
    </row>
    <row r="84" spans="2:31" x14ac:dyDescent="0.2">
      <c r="B84" s="76" t="s">
        <v>257</v>
      </c>
      <c r="C84" s="76" t="s">
        <v>413</v>
      </c>
      <c r="D84" s="76" t="s">
        <v>445</v>
      </c>
      <c r="E84" s="76" t="s">
        <v>385</v>
      </c>
      <c r="F84" s="76">
        <v>2025</v>
      </c>
      <c r="G84" s="76">
        <v>2026</v>
      </c>
      <c r="H84" s="76">
        <v>2027</v>
      </c>
      <c r="I84" s="76">
        <v>2028</v>
      </c>
      <c r="J84" s="76">
        <v>2029</v>
      </c>
      <c r="K84" s="76">
        <v>2030</v>
      </c>
      <c r="L84" s="76">
        <v>2031</v>
      </c>
      <c r="M84" s="76">
        <v>2032</v>
      </c>
      <c r="N84" s="76">
        <v>2033</v>
      </c>
      <c r="O84" s="76">
        <v>2034</v>
      </c>
      <c r="P84" s="76">
        <v>2035</v>
      </c>
      <c r="Q84" s="76">
        <v>2036</v>
      </c>
      <c r="R84" s="76">
        <v>2037</v>
      </c>
      <c r="S84" s="76">
        <v>2038</v>
      </c>
      <c r="T84" s="76">
        <v>2039</v>
      </c>
      <c r="U84" s="76">
        <v>2040</v>
      </c>
      <c r="V84" s="76">
        <v>2041</v>
      </c>
      <c r="W84" s="76">
        <v>2042</v>
      </c>
      <c r="X84" s="76">
        <v>2043</v>
      </c>
      <c r="Y84" s="76">
        <v>2044</v>
      </c>
      <c r="Z84" s="76">
        <v>2045</v>
      </c>
      <c r="AA84" s="76">
        <v>2046</v>
      </c>
      <c r="AB84" s="76">
        <v>2047</v>
      </c>
      <c r="AC84" s="76">
        <v>2048</v>
      </c>
      <c r="AD84" s="76">
        <v>2049</v>
      </c>
      <c r="AE84" s="76">
        <v>2050</v>
      </c>
    </row>
    <row r="85" spans="2:31" x14ac:dyDescent="0.2">
      <c r="B85" s="2" t="s">
        <v>39</v>
      </c>
      <c r="C85" s="2" t="s">
        <v>474</v>
      </c>
      <c r="D85" s="2" t="s">
        <v>415</v>
      </c>
      <c r="E85" s="2" t="s">
        <v>468</v>
      </c>
      <c r="F85" s="150">
        <v>629.24018735490836</v>
      </c>
      <c r="G85" s="150">
        <v>790.59399043797782</v>
      </c>
      <c r="H85" s="150">
        <v>953.59024338593622</v>
      </c>
      <c r="I85" s="150">
        <v>3702.104575876207</v>
      </c>
      <c r="J85" s="150">
        <v>6168.3498783136201</v>
      </c>
      <c r="K85" s="150">
        <v>8633.5571538527456</v>
      </c>
      <c r="L85" s="150">
        <v>12866.4829097375</v>
      </c>
      <c r="M85" s="150">
        <v>17074.785088022451</v>
      </c>
      <c r="N85" s="150">
        <v>21258.57090655209</v>
      </c>
      <c r="O85" s="150">
        <v>25417.94716839166</v>
      </c>
      <c r="P85" s="150">
        <v>29553.02026333124</v>
      </c>
      <c r="Q85" s="150">
        <v>33663.896169384483</v>
      </c>
      <c r="R85" s="150">
        <v>37750.680454282199</v>
      </c>
      <c r="S85" s="150">
        <v>41813.478276960734</v>
      </c>
      <c r="T85" s="150">
        <v>45852.394389045097</v>
      </c>
      <c r="U85" s="150">
        <v>49867.533136327067</v>
      </c>
      <c r="V85" s="150">
        <v>53858.998460237992</v>
      </c>
      <c r="W85" s="150">
        <v>57826.89389931655</v>
      </c>
      <c r="X85" s="150">
        <v>61771.322590671407</v>
      </c>
      <c r="Y85" s="150">
        <v>65692.387271438711</v>
      </c>
      <c r="Z85" s="150">
        <v>69590.190280234558</v>
      </c>
      <c r="AA85" s="150">
        <v>73464.833558602462</v>
      </c>
      <c r="AB85" s="150">
        <v>77316.41865245557</v>
      </c>
      <c r="AC85" s="150">
        <v>81145.046713514108</v>
      </c>
      <c r="AD85" s="150">
        <v>84950.818500737631</v>
      </c>
      <c r="AE85" s="150">
        <v>88733.834381752429</v>
      </c>
    </row>
    <row r="86" spans="2:31" x14ac:dyDescent="0.2">
      <c r="B86" s="2" t="s">
        <v>39</v>
      </c>
      <c r="C86" s="2" t="s">
        <v>474</v>
      </c>
      <c r="D86" s="2" t="s">
        <v>415</v>
      </c>
      <c r="E86" s="2" t="s">
        <v>470</v>
      </c>
      <c r="F86" s="150">
        <v>1411.0827999000239</v>
      </c>
      <c r="G86" s="150">
        <v>2820.6866370947841</v>
      </c>
      <c r="H86" s="150">
        <v>4228.8226180205938</v>
      </c>
      <c r="I86" s="150">
        <v>5635.5018309948118</v>
      </c>
      <c r="J86" s="150">
        <v>7040.7353463036934</v>
      </c>
      <c r="K86" s="150">
        <v>8444.5342162900943</v>
      </c>
      <c r="L86" s="150">
        <v>9846.9094754409616</v>
      </c>
      <c r="M86" s="150">
        <v>11247.87214047469</v>
      </c>
      <c r="N86" s="150">
        <v>12647.433210428249</v>
      </c>
      <c r="O86" s="150">
        <v>14045.60366674416</v>
      </c>
      <c r="P86" s="150">
        <v>15442.394473357281</v>
      </c>
      <c r="Q86" s="150">
        <v>16837.816576781432</v>
      </c>
      <c r="R86" s="150">
        <v>18231.880906195842</v>
      </c>
      <c r="S86" s="150">
        <v>19624.59837353148</v>
      </c>
      <c r="T86" s="150">
        <v>21015.97987355712</v>
      </c>
      <c r="U86" s="150">
        <v>22406.03628396519</v>
      </c>
      <c r="V86" s="150">
        <v>23794.77846545769</v>
      </c>
      <c r="W86" s="150">
        <v>25182.2172618316</v>
      </c>
      <c r="X86" s="150">
        <v>26568.363500064439</v>
      </c>
      <c r="Y86" s="150">
        <v>27953.227990399431</v>
      </c>
      <c r="Z86" s="150">
        <v>29336.821526430631</v>
      </c>
      <c r="AA86" s="150">
        <v>30719.154885187771</v>
      </c>
      <c r="AB86" s="150">
        <v>32100.238827221128</v>
      </c>
      <c r="AC86" s="150">
        <v>33480.08409668591</v>
      </c>
      <c r="AD86" s="150">
        <v>34858.701421426857</v>
      </c>
      <c r="AE86" s="150">
        <v>36236.101513062371</v>
      </c>
    </row>
    <row r="87" spans="2:31" x14ac:dyDescent="0.2">
      <c r="B87" s="2" t="s">
        <v>39</v>
      </c>
      <c r="C87" s="2" t="s">
        <v>474</v>
      </c>
      <c r="D87" s="2" t="s">
        <v>415</v>
      </c>
      <c r="E87" s="2" t="s">
        <v>469</v>
      </c>
      <c r="F87" s="150">
        <v>17152.09511117695</v>
      </c>
      <c r="G87" s="150">
        <v>19344.725113617009</v>
      </c>
      <c r="H87" s="150">
        <v>21475.722808605609</v>
      </c>
      <c r="I87" s="150">
        <v>23392.1141490097</v>
      </c>
      <c r="J87" s="150">
        <v>25495.28263729782</v>
      </c>
      <c r="K87" s="150">
        <v>27352.32449821258</v>
      </c>
      <c r="L87" s="150">
        <v>30040.02360081406</v>
      </c>
      <c r="M87" s="150">
        <v>32956.821463626933</v>
      </c>
      <c r="N87" s="150">
        <v>37321.667130476118</v>
      </c>
      <c r="O87" s="150">
        <v>42113.009806395698</v>
      </c>
      <c r="P87" s="150">
        <v>46555.986864726081</v>
      </c>
      <c r="Q87" s="150">
        <v>51115.708083388767</v>
      </c>
      <c r="R87" s="150">
        <v>55814.456871133341</v>
      </c>
      <c r="S87" s="150">
        <v>60835.40162656748</v>
      </c>
      <c r="T87" s="150">
        <v>65900.218067230744</v>
      </c>
      <c r="U87" s="150">
        <v>71329.430484211436</v>
      </c>
      <c r="V87" s="150">
        <v>76757.750972582289</v>
      </c>
      <c r="W87" s="150">
        <v>82185.316696819937</v>
      </c>
      <c r="X87" s="150">
        <v>87612.265874530596</v>
      </c>
      <c r="Y87" s="150">
        <v>93038.737794310466</v>
      </c>
      <c r="Z87" s="150">
        <v>98464.872833921458</v>
      </c>
      <c r="AA87" s="150">
        <v>103890.8124787885</v>
      </c>
      <c r="AB87" s="150">
        <v>109316.6993408261</v>
      </c>
      <c r="AC87" s="150">
        <v>114742.67717759981</v>
      </c>
      <c r="AD87" s="150">
        <v>120168.89091183151</v>
      </c>
      <c r="AE87" s="150">
        <v>125595.4866512544</v>
      </c>
    </row>
    <row r="88" spans="2:31" x14ac:dyDescent="0.2">
      <c r="B88" s="2" t="s">
        <v>39</v>
      </c>
      <c r="C88" s="2" t="s">
        <v>474</v>
      </c>
      <c r="D88" s="2" t="s">
        <v>415</v>
      </c>
      <c r="E88" s="2" t="s">
        <v>467</v>
      </c>
      <c r="F88" s="150">
        <v>384018.70435003471</v>
      </c>
      <c r="G88" s="150">
        <v>380509.55840583221</v>
      </c>
      <c r="H88" s="150">
        <v>377063.75696236669</v>
      </c>
      <c r="I88" s="150">
        <v>371250.38872724859</v>
      </c>
      <c r="J88" s="150">
        <v>365535.84762593021</v>
      </c>
      <c r="K88" s="150">
        <v>360071.79677693133</v>
      </c>
      <c r="L88" s="150">
        <v>352012.68617837282</v>
      </c>
      <c r="M88" s="150">
        <v>343752.40677202848</v>
      </c>
      <c r="N88" s="150">
        <v>334071.89272642852</v>
      </c>
      <c r="O88" s="150">
        <v>323992.57849143923</v>
      </c>
      <c r="P88" s="150">
        <v>314289.21078958153</v>
      </c>
      <c r="Q88" s="150">
        <v>304496.56437817658</v>
      </c>
      <c r="R88" s="150">
        <v>294592.2408215265</v>
      </c>
      <c r="S88" s="150">
        <v>284392.95713031449</v>
      </c>
      <c r="T88" s="150">
        <v>274176.92343096982</v>
      </c>
      <c r="U88" s="150">
        <v>263623.50170949288</v>
      </c>
      <c r="V88" s="150">
        <v>253097.86657946769</v>
      </c>
      <c r="W88" s="150">
        <v>242599.7680150962</v>
      </c>
      <c r="X88" s="150">
        <v>232128.9553659308</v>
      </c>
      <c r="Y88" s="150">
        <v>221685.17733747841</v>
      </c>
      <c r="Z88" s="150">
        <v>211268.1819714939</v>
      </c>
      <c r="AA88" s="150">
        <v>200877.71662595769</v>
      </c>
      <c r="AB88" s="150">
        <v>190513.52795472901</v>
      </c>
      <c r="AC88" s="150">
        <v>180175.36188686939</v>
      </c>
      <c r="AD88" s="150">
        <v>169862.96360562861</v>
      </c>
      <c r="AE88" s="150">
        <v>159576.07752708421</v>
      </c>
    </row>
    <row r="89" spans="2:31" x14ac:dyDescent="0.2">
      <c r="B89" s="2"/>
      <c r="C89" s="2"/>
      <c r="D89" s="2" t="s">
        <v>448</v>
      </c>
      <c r="E89" s="2"/>
      <c r="F89" s="150"/>
      <c r="G89" s="150"/>
      <c r="H89" s="150"/>
      <c r="I89" s="150"/>
      <c r="J89" s="150"/>
      <c r="K89" s="150"/>
      <c r="L89" s="150"/>
      <c r="M89" s="150"/>
      <c r="N89" s="150"/>
      <c r="O89" s="150"/>
      <c r="P89" s="150"/>
      <c r="Q89" s="150"/>
      <c r="R89" s="150"/>
      <c r="S89" s="150"/>
      <c r="T89" s="150"/>
      <c r="U89" s="150"/>
      <c r="V89" s="150"/>
      <c r="W89" s="150"/>
      <c r="X89" s="150"/>
      <c r="Y89" s="150"/>
      <c r="Z89" s="150"/>
      <c r="AA89" s="150"/>
      <c r="AB89" s="150"/>
      <c r="AC89" s="150"/>
      <c r="AD89" s="150"/>
      <c r="AE89" s="150"/>
    </row>
    <row r="90" spans="2:31" x14ac:dyDescent="0.2">
      <c r="B90" s="2" t="s">
        <v>37</v>
      </c>
      <c r="C90" s="2" t="s">
        <v>474</v>
      </c>
      <c r="D90" s="2" t="s">
        <v>415</v>
      </c>
      <c r="E90" s="2" t="s">
        <v>468</v>
      </c>
      <c r="F90" s="150">
        <v>629.24018735490836</v>
      </c>
      <c r="G90" s="150">
        <v>790.59399043797782</v>
      </c>
      <c r="H90" s="150">
        <v>953.59024338593622</v>
      </c>
      <c r="I90" s="150">
        <v>3702.104575876207</v>
      </c>
      <c r="J90" s="150">
        <v>6168.3498783136201</v>
      </c>
      <c r="K90" s="150">
        <v>8633.5571538527456</v>
      </c>
      <c r="L90" s="150">
        <v>12866.4829097375</v>
      </c>
      <c r="M90" s="150">
        <v>17074.785088022451</v>
      </c>
      <c r="N90" s="150">
        <v>21258.57090655209</v>
      </c>
      <c r="O90" s="150">
        <v>25417.94716839166</v>
      </c>
      <c r="P90" s="150">
        <v>29553.02026333124</v>
      </c>
      <c r="Q90" s="150">
        <v>33663.896169384483</v>
      </c>
      <c r="R90" s="150">
        <v>37750.680454282199</v>
      </c>
      <c r="S90" s="150">
        <v>41813.478276960734</v>
      </c>
      <c r="T90" s="150">
        <v>45852.394389045097</v>
      </c>
      <c r="U90" s="150">
        <v>49867.533136327067</v>
      </c>
      <c r="V90" s="150">
        <v>53858.998460237992</v>
      </c>
      <c r="W90" s="150">
        <v>57826.89389931655</v>
      </c>
      <c r="X90" s="150">
        <v>61771.322590671407</v>
      </c>
      <c r="Y90" s="150">
        <v>65692.387271438711</v>
      </c>
      <c r="Z90" s="150">
        <v>69590.190280234558</v>
      </c>
      <c r="AA90" s="150">
        <v>73464.833558602462</v>
      </c>
      <c r="AB90" s="150">
        <v>77316.41865245557</v>
      </c>
      <c r="AC90" s="150">
        <v>81145.046713514108</v>
      </c>
      <c r="AD90" s="150">
        <v>84950.818500737631</v>
      </c>
      <c r="AE90" s="150">
        <v>88733.834381752429</v>
      </c>
    </row>
    <row r="91" spans="2:31" x14ac:dyDescent="0.2">
      <c r="B91" s="2" t="s">
        <v>37</v>
      </c>
      <c r="C91" s="2" t="s">
        <v>474</v>
      </c>
      <c r="D91" s="2" t="s">
        <v>415</v>
      </c>
      <c r="E91" s="2" t="s">
        <v>470</v>
      </c>
      <c r="F91" s="150">
        <v>1411.0827999000239</v>
      </c>
      <c r="G91" s="150">
        <v>2820.6866370947841</v>
      </c>
      <c r="H91" s="150">
        <v>4228.8226180205938</v>
      </c>
      <c r="I91" s="150">
        <v>5635.5018309948118</v>
      </c>
      <c r="J91" s="150">
        <v>7040.7353463036934</v>
      </c>
      <c r="K91" s="150">
        <v>8444.5342162900943</v>
      </c>
      <c r="L91" s="150">
        <v>9846.9094754409616</v>
      </c>
      <c r="M91" s="150">
        <v>11247.87214047469</v>
      </c>
      <c r="N91" s="150">
        <v>12647.433210428249</v>
      </c>
      <c r="O91" s="150">
        <v>14045.60366674416</v>
      </c>
      <c r="P91" s="150">
        <v>15442.394473357281</v>
      </c>
      <c r="Q91" s="150">
        <v>16837.816576781432</v>
      </c>
      <c r="R91" s="150">
        <v>18231.880906195842</v>
      </c>
      <c r="S91" s="150">
        <v>19624.59837353148</v>
      </c>
      <c r="T91" s="150">
        <v>21015.97987355712</v>
      </c>
      <c r="U91" s="150">
        <v>22406.03628396519</v>
      </c>
      <c r="V91" s="150">
        <v>23794.77846545769</v>
      </c>
      <c r="W91" s="150">
        <v>25182.2172618316</v>
      </c>
      <c r="X91" s="150">
        <v>26568.363500064439</v>
      </c>
      <c r="Y91" s="150">
        <v>27953.227990399431</v>
      </c>
      <c r="Z91" s="150">
        <v>29336.821526430631</v>
      </c>
      <c r="AA91" s="150">
        <v>30719.154885187771</v>
      </c>
      <c r="AB91" s="150">
        <v>32100.238827221128</v>
      </c>
      <c r="AC91" s="150">
        <v>33480.08409668591</v>
      </c>
      <c r="AD91" s="150">
        <v>34858.701421426857</v>
      </c>
      <c r="AE91" s="150">
        <v>36236.101513062371</v>
      </c>
    </row>
    <row r="92" spans="2:31" x14ac:dyDescent="0.2">
      <c r="B92" s="2" t="s">
        <v>37</v>
      </c>
      <c r="C92" s="2" t="s">
        <v>474</v>
      </c>
      <c r="D92" s="2" t="s">
        <v>415</v>
      </c>
      <c r="E92" s="2" t="s">
        <v>469</v>
      </c>
      <c r="F92" s="150">
        <v>17152.09511117695</v>
      </c>
      <c r="G92" s="150">
        <v>17664.42638176215</v>
      </c>
      <c r="H92" s="150">
        <v>18691.354528045271</v>
      </c>
      <c r="I92" s="150">
        <v>20232.423580823161</v>
      </c>
      <c r="J92" s="150">
        <v>22287.200231969731</v>
      </c>
      <c r="K92" s="150">
        <v>24341.230924950349</v>
      </c>
      <c r="L92" s="150">
        <v>26394.564216085699</v>
      </c>
      <c r="M92" s="150">
        <v>28447.24900215579</v>
      </c>
      <c r="N92" s="150">
        <v>30499.33452612584</v>
      </c>
      <c r="O92" s="150">
        <v>32550.8703829695</v>
      </c>
      <c r="P92" s="150">
        <v>34601.906525591286</v>
      </c>
      <c r="Q92" s="150">
        <v>36652.493270850377</v>
      </c>
      <c r="R92" s="150">
        <v>38702.681305687722</v>
      </c>
      <c r="S92" s="150">
        <v>40752.521693358911</v>
      </c>
      <c r="T92" s="150">
        <v>42802.065879774578</v>
      </c>
      <c r="U92" s="150">
        <v>44851.36569995094</v>
      </c>
      <c r="V92" s="150">
        <v>46900.473384572739</v>
      </c>
      <c r="W92" s="150">
        <v>48949.441566670663</v>
      </c>
      <c r="X92" s="150">
        <v>50998.32328841601</v>
      </c>
      <c r="Y92" s="150">
        <v>53047.172008035013</v>
      </c>
      <c r="Z92" s="150">
        <v>55096.041606845007</v>
      </c>
      <c r="AA92" s="150">
        <v>57144.986396415647</v>
      </c>
      <c r="AB92" s="150">
        <v>59194.061125857239</v>
      </c>
      <c r="AC92" s="150">
        <v>61243.320989239262</v>
      </c>
      <c r="AD92" s="150">
        <v>63292.821633141852</v>
      </c>
      <c r="AE92" s="150">
        <v>65342.619164342999</v>
      </c>
    </row>
    <row r="93" spans="2:31" x14ac:dyDescent="0.2">
      <c r="B93" s="2" t="s">
        <v>37</v>
      </c>
      <c r="C93" s="2" t="s">
        <v>474</v>
      </c>
      <c r="D93" s="2" t="s">
        <v>415</v>
      </c>
      <c r="E93" s="2" t="s">
        <v>467</v>
      </c>
      <c r="F93" s="150">
        <v>384018.70435003471</v>
      </c>
      <c r="G93" s="150">
        <v>382189.85713768698</v>
      </c>
      <c r="H93" s="150">
        <v>379848.12524292711</v>
      </c>
      <c r="I93" s="150">
        <v>374410.07929543499</v>
      </c>
      <c r="J93" s="150">
        <v>368743.93003125838</v>
      </c>
      <c r="K93" s="150">
        <v>363082.89035019348</v>
      </c>
      <c r="L93" s="150">
        <v>355658.14556310122</v>
      </c>
      <c r="M93" s="150">
        <v>348261.97923349967</v>
      </c>
      <c r="N93" s="150">
        <v>340894.22533077869</v>
      </c>
      <c r="O93" s="150">
        <v>333554.71791486553</v>
      </c>
      <c r="P93" s="150">
        <v>326243.29112871632</v>
      </c>
      <c r="Q93" s="150">
        <v>318959.77919071511</v>
      </c>
      <c r="R93" s="150">
        <v>311704.0163869721</v>
      </c>
      <c r="S93" s="150">
        <v>304475.83706352313</v>
      </c>
      <c r="T93" s="150">
        <v>297275.07561842602</v>
      </c>
      <c r="U93" s="150">
        <v>290101.56649375329</v>
      </c>
      <c r="V93" s="150">
        <v>282955.14416747732</v>
      </c>
      <c r="W93" s="150">
        <v>275835.6431452455</v>
      </c>
      <c r="X93" s="150">
        <v>268742.89795204537</v>
      </c>
      <c r="Y93" s="150">
        <v>261676.74312375381</v>
      </c>
      <c r="Z93" s="150">
        <v>254637.01319857041</v>
      </c>
      <c r="AA93" s="150">
        <v>247623.5427083305</v>
      </c>
      <c r="AB93" s="150">
        <v>240636.1661696978</v>
      </c>
      <c r="AC93" s="150">
        <v>233674.71807523011</v>
      </c>
      <c r="AD93" s="150">
        <v>226739.03288431829</v>
      </c>
      <c r="AE93" s="150">
        <v>219828.9450139956</v>
      </c>
    </row>
    <row r="94" spans="2:31" x14ac:dyDescent="0.2">
      <c r="B94" s="2"/>
      <c r="C94" s="2"/>
      <c r="D94" s="2" t="s">
        <v>448</v>
      </c>
      <c r="E94" s="2"/>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row>
    <row r="95" spans="2:31" x14ac:dyDescent="0.2">
      <c r="B95" s="2" t="s">
        <v>41</v>
      </c>
      <c r="C95" s="2" t="s">
        <v>474</v>
      </c>
      <c r="D95" s="2" t="s">
        <v>415</v>
      </c>
      <c r="E95" s="2" t="s">
        <v>468</v>
      </c>
      <c r="F95" s="150">
        <v>629.24018735490836</v>
      </c>
      <c r="G95" s="150">
        <v>790.59399043797782</v>
      </c>
      <c r="H95" s="150">
        <v>953.59024338593622</v>
      </c>
      <c r="I95" s="150">
        <v>2240.6204600771712</v>
      </c>
      <c r="J95" s="150">
        <v>3051.9885993595308</v>
      </c>
      <c r="K95" s="150">
        <v>3863.1939868398658</v>
      </c>
      <c r="L95" s="150">
        <v>4674.2366470006309</v>
      </c>
      <c r="M95" s="150">
        <v>5485.1166043210051</v>
      </c>
      <c r="N95" s="150">
        <v>6295.8338832768804</v>
      </c>
      <c r="O95" s="150">
        <v>7106.3885083408677</v>
      </c>
      <c r="P95" s="150">
        <v>7916.7805039823652</v>
      </c>
      <c r="Q95" s="150">
        <v>8727.0098946674389</v>
      </c>
      <c r="R95" s="150">
        <v>9537.0767048588859</v>
      </c>
      <c r="S95" s="150">
        <v>10346.98095901624</v>
      </c>
      <c r="T95" s="150">
        <v>11156.722681595809</v>
      </c>
      <c r="U95" s="150">
        <v>11966.30189705056</v>
      </c>
      <c r="V95" s="150">
        <v>12775.71862983026</v>
      </c>
      <c r="W95" s="150">
        <v>13584.97290438132</v>
      </c>
      <c r="X95" s="150">
        <v>14394.064745146939</v>
      </c>
      <c r="Y95" s="150">
        <v>15202.994176567099</v>
      </c>
      <c r="Z95" s="150">
        <v>16011.761223078451</v>
      </c>
      <c r="AA95" s="150">
        <v>16820.365909114291</v>
      </c>
      <c r="AB95" s="150">
        <v>17628.808259104841</v>
      </c>
      <c r="AC95" s="150">
        <v>18437.088297476839</v>
      </c>
      <c r="AD95" s="150">
        <v>19245.20604865401</v>
      </c>
      <c r="AE95" s="150">
        <v>20053.161537056589</v>
      </c>
    </row>
    <row r="96" spans="2:31" x14ac:dyDescent="0.2">
      <c r="B96" s="2" t="s">
        <v>41</v>
      </c>
      <c r="C96" s="2" t="s">
        <v>474</v>
      </c>
      <c r="D96" s="2" t="s">
        <v>415</v>
      </c>
      <c r="E96" s="2" t="s">
        <v>470</v>
      </c>
      <c r="F96" s="150">
        <v>1411.0827999000239</v>
      </c>
      <c r="G96" s="150">
        <v>3217.10048464903</v>
      </c>
      <c r="H96" s="150">
        <v>8666.1439262028653</v>
      </c>
      <c r="I96" s="150">
        <v>14112.92014506442</v>
      </c>
      <c r="J96" s="150">
        <v>19557.44033342976</v>
      </c>
      <c r="K96" s="150">
        <v>24999.715665535139</v>
      </c>
      <c r="L96" s="150">
        <v>30439.757297744691</v>
      </c>
      <c r="M96" s="150">
        <v>35877.576368637703</v>
      </c>
      <c r="N96" s="150">
        <v>41313.18399909568</v>
      </c>
      <c r="O96" s="150">
        <v>46746.591292389348</v>
      </c>
      <c r="P96" s="150">
        <v>52177.80933426573</v>
      </c>
      <c r="Q96" s="150">
        <v>57606.849193034257</v>
      </c>
      <c r="R96" s="150">
        <v>63033.721919653522</v>
      </c>
      <c r="S96" s="150">
        <v>68458.438547817583</v>
      </c>
      <c r="T96" s="150">
        <v>73881.010094042169</v>
      </c>
      <c r="U96" s="150">
        <v>79301.447557750245</v>
      </c>
      <c r="V96" s="150">
        <v>84719.761921358164</v>
      </c>
      <c r="W96" s="150">
        <v>90135.964150360713</v>
      </c>
      <c r="X96" s="150">
        <v>95550.065193417235</v>
      </c>
      <c r="Y96" s="150">
        <v>100962.0759824366</v>
      </c>
      <c r="Z96" s="150">
        <v>106372.0074326621</v>
      </c>
      <c r="AA96" s="150">
        <v>111779.870442756</v>
      </c>
      <c r="AB96" s="150">
        <v>117185.6758948856</v>
      </c>
      <c r="AC96" s="150">
        <v>122589.4346548062</v>
      </c>
      <c r="AD96" s="150">
        <v>127991.1575719471</v>
      </c>
      <c r="AE96" s="150">
        <v>133390.8554794942</v>
      </c>
    </row>
    <row r="97" spans="2:31" x14ac:dyDescent="0.2">
      <c r="B97" s="2" t="s">
        <v>41</v>
      </c>
      <c r="C97" s="2" t="s">
        <v>474</v>
      </c>
      <c r="D97" s="2" t="s">
        <v>415</v>
      </c>
      <c r="E97" s="2" t="s">
        <v>469</v>
      </c>
      <c r="F97" s="150">
        <v>17152.095111176892</v>
      </c>
      <c r="G97" s="150">
        <v>17664.426381762139</v>
      </c>
      <c r="H97" s="150">
        <v>27255.893013214401</v>
      </c>
      <c r="I97" s="150">
        <v>36845.446480087907</v>
      </c>
      <c r="J97" s="150">
        <v>46433.08705830219</v>
      </c>
      <c r="K97" s="150">
        <v>56018.815023790346</v>
      </c>
      <c r="L97" s="150">
        <v>65602.630652499574</v>
      </c>
      <c r="M97" s="150">
        <v>75184.534220390851</v>
      </c>
      <c r="N97" s="150">
        <v>84764.526003438572</v>
      </c>
      <c r="O97" s="150">
        <v>94342.606277630694</v>
      </c>
      <c r="P97" s="150">
        <v>103918.7753189693</v>
      </c>
      <c r="Q97" s="150">
        <v>113493.0334034694</v>
      </c>
      <c r="R97" s="150">
        <v>123065.380807159</v>
      </c>
      <c r="S97" s="150">
        <v>132635.81780607981</v>
      </c>
      <c r="T97" s="150">
        <v>142204.34467628691</v>
      </c>
      <c r="U97" s="150">
        <v>151770.96169384819</v>
      </c>
      <c r="V97" s="150">
        <v>161335.66913484471</v>
      </c>
      <c r="W97" s="150">
        <v>170898.4672753698</v>
      </c>
      <c r="X97" s="150">
        <v>180459.3563915304</v>
      </c>
      <c r="Y97" s="150">
        <v>190018.3367594466</v>
      </c>
      <c r="Z97" s="150">
        <v>199575.4086552505</v>
      </c>
      <c r="AA97" s="150">
        <v>209130.5723550859</v>
      </c>
      <c r="AB97" s="150">
        <v>218683.82813511111</v>
      </c>
      <c r="AC97" s="150">
        <v>228235.17627149491</v>
      </c>
      <c r="AD97" s="150">
        <v>237784.61704042071</v>
      </c>
      <c r="AE97" s="150">
        <v>247332.15071808209</v>
      </c>
    </row>
    <row r="98" spans="2:31" x14ac:dyDescent="0.2">
      <c r="B98" s="2" t="s">
        <v>41</v>
      </c>
      <c r="C98" s="2" t="s">
        <v>474</v>
      </c>
      <c r="D98" s="2" t="s">
        <v>415</v>
      </c>
      <c r="E98" s="2" t="s">
        <v>467</v>
      </c>
      <c r="F98" s="150">
        <v>384018.70435003488</v>
      </c>
      <c r="G98" s="150">
        <v>381793.4432901328</v>
      </c>
      <c r="H98" s="150">
        <v>366846.26544957567</v>
      </c>
      <c r="I98" s="150">
        <v>350781.12219789968</v>
      </c>
      <c r="J98" s="150">
        <v>335197.69949675392</v>
      </c>
      <c r="K98" s="150">
        <v>319620.48796912131</v>
      </c>
      <c r="L98" s="150">
        <v>304049.4775671204</v>
      </c>
      <c r="M98" s="150">
        <v>288484.65827080299</v>
      </c>
      <c r="N98" s="150">
        <v>272926.02008807391</v>
      </c>
      <c r="O98" s="150">
        <v>257373.5530546098</v>
      </c>
      <c r="P98" s="150">
        <v>241827.24723377859</v>
      </c>
      <c r="Q98" s="150">
        <v>226287.09271656029</v>
      </c>
      <c r="R98" s="150">
        <v>210753.07962146649</v>
      </c>
      <c r="S98" s="150">
        <v>195225.19809446059</v>
      </c>
      <c r="T98" s="150">
        <v>179703.4383088779</v>
      </c>
      <c r="U98" s="150">
        <v>164187.7904653475</v>
      </c>
      <c r="V98" s="150">
        <v>148678.2447917125</v>
      </c>
      <c r="W98" s="150">
        <v>133174.7915429525</v>
      </c>
      <c r="X98" s="150">
        <v>117677.4210011027</v>
      </c>
      <c r="Y98" s="150">
        <v>102186.1234751767</v>
      </c>
      <c r="Z98" s="150">
        <v>86700.889301089526</v>
      </c>
      <c r="AA98" s="150">
        <v>71221.708841580257</v>
      </c>
      <c r="AB98" s="150">
        <v>55748.572486130208</v>
      </c>
      <c r="AC98" s="150">
        <v>40281.470650891453</v>
      </c>
      <c r="AD98" s="150">
        <v>24820.393778602869</v>
      </c>
      <c r="AE98" s="150">
        <v>9365.3323385205604</v>
      </c>
    </row>
    <row r="99" spans="2:31" x14ac:dyDescent="0.2">
      <c r="B99" s="2"/>
      <c r="C99" s="2"/>
      <c r="D99" s="2" t="s">
        <v>448</v>
      </c>
      <c r="E99" s="2"/>
      <c r="F99" s="150"/>
      <c r="G99" s="150"/>
      <c r="H99" s="150"/>
      <c r="I99" s="150"/>
      <c r="J99" s="150"/>
      <c r="K99" s="150"/>
      <c r="L99" s="150"/>
      <c r="M99" s="150"/>
      <c r="N99" s="150"/>
      <c r="O99" s="150"/>
      <c r="P99" s="150"/>
      <c r="Q99" s="150"/>
      <c r="R99" s="150"/>
      <c r="S99" s="150"/>
      <c r="T99" s="150"/>
      <c r="U99" s="150"/>
      <c r="V99" s="150"/>
      <c r="W99" s="150"/>
      <c r="X99" s="150"/>
      <c r="Y99" s="150"/>
      <c r="Z99" s="150"/>
      <c r="AA99" s="150"/>
      <c r="AB99" s="150"/>
      <c r="AC99" s="150"/>
      <c r="AD99" s="150"/>
      <c r="AE99" s="150"/>
    </row>
    <row r="100" spans="2:31" x14ac:dyDescent="0.2">
      <c r="B100" s="2" t="s">
        <v>43</v>
      </c>
      <c r="C100" s="2" t="s">
        <v>474</v>
      </c>
      <c r="D100" s="2" t="s">
        <v>415</v>
      </c>
      <c r="E100" s="2" t="s">
        <v>468</v>
      </c>
      <c r="F100" s="150">
        <v>629.24018735490836</v>
      </c>
      <c r="G100" s="150">
        <v>790.59399043797782</v>
      </c>
      <c r="H100" s="150">
        <v>953.59024338593622</v>
      </c>
      <c r="I100" s="150">
        <v>2240.6204600771712</v>
      </c>
      <c r="J100" s="150">
        <v>3051.9885993595308</v>
      </c>
      <c r="K100" s="150">
        <v>3863.1939868398658</v>
      </c>
      <c r="L100" s="150">
        <v>4674.2366470006309</v>
      </c>
      <c r="M100" s="150">
        <v>5485.1166043210051</v>
      </c>
      <c r="N100" s="150">
        <v>6295.8338832768804</v>
      </c>
      <c r="O100" s="150">
        <v>7106.3885083408677</v>
      </c>
      <c r="P100" s="150">
        <v>7916.7805039823652</v>
      </c>
      <c r="Q100" s="150">
        <v>8727.0098946674389</v>
      </c>
      <c r="R100" s="150">
        <v>9537.0767048588859</v>
      </c>
      <c r="S100" s="150">
        <v>10346.98095901624</v>
      </c>
      <c r="T100" s="150">
        <v>11156.722681595809</v>
      </c>
      <c r="U100" s="150">
        <v>11966.30189705056</v>
      </c>
      <c r="V100" s="150">
        <v>12775.71862983026</v>
      </c>
      <c r="W100" s="150">
        <v>13584.97290438132</v>
      </c>
      <c r="X100" s="150">
        <v>14394.064745146939</v>
      </c>
      <c r="Y100" s="150">
        <v>15202.994176567099</v>
      </c>
      <c r="Z100" s="150">
        <v>16011.761223078451</v>
      </c>
      <c r="AA100" s="150">
        <v>16820.365909114291</v>
      </c>
      <c r="AB100" s="150">
        <v>17628.808259104841</v>
      </c>
      <c r="AC100" s="150">
        <v>18437.088297476839</v>
      </c>
      <c r="AD100" s="150">
        <v>19245.20604865401</v>
      </c>
      <c r="AE100" s="150">
        <v>20053.161537056589</v>
      </c>
    </row>
    <row r="101" spans="2:31" x14ac:dyDescent="0.2">
      <c r="B101" s="2" t="s">
        <v>43</v>
      </c>
      <c r="C101" s="2" t="s">
        <v>474</v>
      </c>
      <c r="D101" s="2" t="s">
        <v>415</v>
      </c>
      <c r="E101" s="2" t="s">
        <v>470</v>
      </c>
      <c r="F101" s="150">
        <v>1411.0827999000239</v>
      </c>
      <c r="G101" s="150">
        <v>3217.10048464903</v>
      </c>
      <c r="H101" s="150">
        <v>8666.1439262028653</v>
      </c>
      <c r="I101" s="150">
        <v>14112.92014506442</v>
      </c>
      <c r="J101" s="150">
        <v>19557.44033342976</v>
      </c>
      <c r="K101" s="150">
        <v>24999.715665535139</v>
      </c>
      <c r="L101" s="150">
        <v>30439.757297744691</v>
      </c>
      <c r="M101" s="150">
        <v>35877.576368637703</v>
      </c>
      <c r="N101" s="150">
        <v>41313.18399909568</v>
      </c>
      <c r="O101" s="150">
        <v>46746.591292389348</v>
      </c>
      <c r="P101" s="150">
        <v>52177.80933426573</v>
      </c>
      <c r="Q101" s="150">
        <v>57606.849193034257</v>
      </c>
      <c r="R101" s="150">
        <v>63033.721919653522</v>
      </c>
      <c r="S101" s="150">
        <v>68458.438547817583</v>
      </c>
      <c r="T101" s="150">
        <v>73881.010094042169</v>
      </c>
      <c r="U101" s="150">
        <v>79301.447557750245</v>
      </c>
      <c r="V101" s="150">
        <v>84719.761921358164</v>
      </c>
      <c r="W101" s="150">
        <v>90135.964150360713</v>
      </c>
      <c r="X101" s="150">
        <v>95550.065193417235</v>
      </c>
      <c r="Y101" s="150">
        <v>100962.0759824366</v>
      </c>
      <c r="Z101" s="150">
        <v>106372.0074326621</v>
      </c>
      <c r="AA101" s="150">
        <v>111779.870442756</v>
      </c>
      <c r="AB101" s="150">
        <v>117185.6758948856</v>
      </c>
      <c r="AC101" s="150">
        <v>122589.4346548062</v>
      </c>
      <c r="AD101" s="150">
        <v>127991.1575719471</v>
      </c>
      <c r="AE101" s="150">
        <v>133390.8554794942</v>
      </c>
    </row>
    <row r="102" spans="2:31" x14ac:dyDescent="0.2">
      <c r="B102" s="2" t="s">
        <v>43</v>
      </c>
      <c r="C102" s="2" t="s">
        <v>474</v>
      </c>
      <c r="D102" s="2" t="s">
        <v>415</v>
      </c>
      <c r="E102" s="2" t="s">
        <v>469</v>
      </c>
      <c r="F102" s="150">
        <v>17152.095111176892</v>
      </c>
      <c r="G102" s="150">
        <v>17664.426381762139</v>
      </c>
      <c r="H102" s="150">
        <v>27255.893013214401</v>
      </c>
      <c r="I102" s="150">
        <v>36845.446480087907</v>
      </c>
      <c r="J102" s="150">
        <v>46433.08705830219</v>
      </c>
      <c r="K102" s="150">
        <v>56018.815023790346</v>
      </c>
      <c r="L102" s="150">
        <v>65602.630652499574</v>
      </c>
      <c r="M102" s="150">
        <v>75184.534220390851</v>
      </c>
      <c r="N102" s="150">
        <v>84764.526003438572</v>
      </c>
      <c r="O102" s="150">
        <v>94342.606277630694</v>
      </c>
      <c r="P102" s="150">
        <v>103918.7753189693</v>
      </c>
      <c r="Q102" s="150">
        <v>113493.0334034694</v>
      </c>
      <c r="R102" s="150">
        <v>123065.380807159</v>
      </c>
      <c r="S102" s="150">
        <v>132635.81780607981</v>
      </c>
      <c r="T102" s="150">
        <v>142204.34467628691</v>
      </c>
      <c r="U102" s="150">
        <v>151770.96169384819</v>
      </c>
      <c r="V102" s="150">
        <v>161335.66913484471</v>
      </c>
      <c r="W102" s="150">
        <v>170898.4672753698</v>
      </c>
      <c r="X102" s="150">
        <v>180459.3563915304</v>
      </c>
      <c r="Y102" s="150">
        <v>190018.3367594466</v>
      </c>
      <c r="Z102" s="150">
        <v>199575.4086552505</v>
      </c>
      <c r="AA102" s="150">
        <v>209130.5723550859</v>
      </c>
      <c r="AB102" s="150">
        <v>218683.82813511111</v>
      </c>
      <c r="AC102" s="150">
        <v>228235.17627149491</v>
      </c>
      <c r="AD102" s="150">
        <v>237784.61704042071</v>
      </c>
      <c r="AE102" s="150">
        <v>247332.15071808209</v>
      </c>
    </row>
    <row r="103" spans="2:31" x14ac:dyDescent="0.2">
      <c r="B103" s="2" t="s">
        <v>43</v>
      </c>
      <c r="C103" s="2" t="s">
        <v>474</v>
      </c>
      <c r="D103" s="2" t="s">
        <v>415</v>
      </c>
      <c r="E103" s="2" t="s">
        <v>467</v>
      </c>
      <c r="F103" s="150">
        <v>384018.70435003488</v>
      </c>
      <c r="G103" s="150">
        <v>381793.4432901328</v>
      </c>
      <c r="H103" s="150">
        <v>366846.26544957567</v>
      </c>
      <c r="I103" s="150">
        <v>350781.12219789968</v>
      </c>
      <c r="J103" s="150">
        <v>335197.69949675392</v>
      </c>
      <c r="K103" s="150">
        <v>319620.48796912131</v>
      </c>
      <c r="L103" s="150">
        <v>304049.4775671204</v>
      </c>
      <c r="M103" s="150">
        <v>288484.65827080299</v>
      </c>
      <c r="N103" s="150">
        <v>272926.02008807391</v>
      </c>
      <c r="O103" s="150">
        <v>257373.5530546098</v>
      </c>
      <c r="P103" s="150">
        <v>241827.24723377859</v>
      </c>
      <c r="Q103" s="150">
        <v>226287.09271656029</v>
      </c>
      <c r="R103" s="150">
        <v>210753.07962146649</v>
      </c>
      <c r="S103" s="150">
        <v>195225.19809446059</v>
      </c>
      <c r="T103" s="150">
        <v>179703.4383088779</v>
      </c>
      <c r="U103" s="150">
        <v>164187.7904653475</v>
      </c>
      <c r="V103" s="150">
        <v>148678.2447917125</v>
      </c>
      <c r="W103" s="150">
        <v>133174.7915429525</v>
      </c>
      <c r="X103" s="150">
        <v>117677.4210011027</v>
      </c>
      <c r="Y103" s="150">
        <v>102186.1234751767</v>
      </c>
      <c r="Z103" s="150">
        <v>86700.889301089526</v>
      </c>
      <c r="AA103" s="150">
        <v>71221.708841580257</v>
      </c>
      <c r="AB103" s="150">
        <v>55748.572486130208</v>
      </c>
      <c r="AC103" s="150">
        <v>40281.470650891453</v>
      </c>
      <c r="AD103" s="150">
        <v>24820.393778602869</v>
      </c>
      <c r="AE103" s="150">
        <v>9365.3323385205604</v>
      </c>
    </row>
    <row r="104" spans="2:31" x14ac:dyDescent="0.2">
      <c r="B104" s="2"/>
      <c r="C104" s="2"/>
      <c r="D104" s="2" t="s">
        <v>448</v>
      </c>
      <c r="E104" s="2"/>
      <c r="F104" s="150"/>
      <c r="G104" s="150"/>
      <c r="H104" s="150"/>
      <c r="I104" s="150"/>
      <c r="J104" s="150"/>
      <c r="K104" s="150"/>
      <c r="L104" s="150"/>
      <c r="M104" s="150"/>
      <c r="N104" s="150"/>
      <c r="O104" s="150"/>
      <c r="P104" s="150"/>
      <c r="Q104" s="150"/>
      <c r="R104" s="150"/>
      <c r="S104" s="150"/>
      <c r="T104" s="150"/>
      <c r="U104" s="150"/>
      <c r="V104" s="150"/>
      <c r="W104" s="150"/>
      <c r="X104" s="150"/>
      <c r="Y104" s="150"/>
      <c r="Z104" s="150"/>
      <c r="AA104" s="150"/>
      <c r="AB104" s="150"/>
      <c r="AC104" s="150"/>
      <c r="AD104" s="150"/>
      <c r="AE104" s="150"/>
    </row>
    <row r="105" spans="2:31" x14ac:dyDescent="0.2">
      <c r="B105" s="2" t="s">
        <v>35</v>
      </c>
      <c r="C105" s="2" t="s">
        <v>474</v>
      </c>
      <c r="D105" s="2" t="s">
        <v>415</v>
      </c>
      <c r="E105" s="2" t="s">
        <v>468</v>
      </c>
      <c r="F105" s="150">
        <v>629.24018735490836</v>
      </c>
      <c r="G105" s="150">
        <v>790.59399043797782</v>
      </c>
      <c r="H105" s="150">
        <v>953.59024338593622</v>
      </c>
      <c r="I105" s="150">
        <v>1118.241569516267</v>
      </c>
      <c r="J105" s="150">
        <v>1284.5606785307259</v>
      </c>
      <c r="K105" s="150">
        <v>1452.560367069922</v>
      </c>
      <c r="L105" s="150">
        <v>1622.253519271298</v>
      </c>
      <c r="M105" s="150">
        <v>1793.6531073306001</v>
      </c>
      <c r="N105" s="150">
        <v>1966.772192066727</v>
      </c>
      <c r="O105" s="150">
        <v>2141.6239234901268</v>
      </c>
      <c r="P105" s="150">
        <v>2318.2215413746981</v>
      </c>
      <c r="Q105" s="150">
        <v>2496.5783758331381</v>
      </c>
      <c r="R105" s="150">
        <v>2676.7078478959402</v>
      </c>
      <c r="S105" s="150">
        <v>2858.623470093863</v>
      </c>
      <c r="T105" s="150">
        <v>3042.3388470440309</v>
      </c>
      <c r="U105" s="150">
        <v>3227.8676760396788</v>
      </c>
      <c r="V105" s="150">
        <v>3415.2237476434261</v>
      </c>
      <c r="W105" s="150">
        <v>3604.4209462842982</v>
      </c>
      <c r="X105" s="150">
        <v>3795.4732508583688</v>
      </c>
      <c r="Y105" s="150">
        <v>3988.39473533313</v>
      </c>
      <c r="Z105" s="150">
        <v>4183.1995693555336</v>
      </c>
      <c r="AA105" s="150">
        <v>4379.9020188638406</v>
      </c>
      <c r="AB105" s="150">
        <v>4578.5164467031263</v>
      </c>
      <c r="AC105" s="150">
        <v>4779.0573132447107</v>
      </c>
      <c r="AD105" s="150">
        <v>4981.5391770092647</v>
      </c>
      <c r="AE105" s="150">
        <v>5185.9766952938653</v>
      </c>
    </row>
    <row r="106" spans="2:31" x14ac:dyDescent="0.2">
      <c r="B106" s="2" t="s">
        <v>35</v>
      </c>
      <c r="C106" s="2" t="s">
        <v>474</v>
      </c>
      <c r="D106" s="2" t="s">
        <v>415</v>
      </c>
      <c r="E106" s="2" t="s">
        <v>469</v>
      </c>
      <c r="F106" s="150">
        <v>18406.225198688709</v>
      </c>
      <c r="G106" s="150">
        <v>19776.601099228221</v>
      </c>
      <c r="H106" s="150">
        <v>21145.62757746362</v>
      </c>
      <c r="I106" s="150">
        <v>22513.31539687324</v>
      </c>
      <c r="J106" s="150">
        <v>23879.675303859589</v>
      </c>
      <c r="K106" s="150">
        <v>25244.718027834471</v>
      </c>
      <c r="L106" s="150">
        <v>26608.454281303711</v>
      </c>
      <c r="M106" s="150">
        <v>27970.894759951789</v>
      </c>
      <c r="N106" s="150">
        <v>29332.05014272637</v>
      </c>
      <c r="O106" s="150">
        <v>30691.93109192255</v>
      </c>
      <c r="P106" s="150">
        <v>32050.548253266901</v>
      </c>
      <c r="Q106" s="150">
        <v>33407.912256001611</v>
      </c>
      <c r="R106" s="150">
        <v>34764.033712968143</v>
      </c>
      <c r="S106" s="150">
        <v>36118.923220690929</v>
      </c>
      <c r="T106" s="150">
        <v>37472.591359460886</v>
      </c>
      <c r="U106" s="150">
        <v>38825.048693418561</v>
      </c>
      <c r="V106" s="150">
        <v>40176.305770637387</v>
      </c>
      <c r="W106" s="150">
        <v>41526.373123206627</v>
      </c>
      <c r="X106" s="150">
        <v>42875.261267314178</v>
      </c>
      <c r="Y106" s="150">
        <v>44222.98070332918</v>
      </c>
      <c r="Z106" s="150">
        <v>45569.541915884598</v>
      </c>
      <c r="AA106" s="150">
        <v>46914.955373959441</v>
      </c>
      <c r="AB106" s="150">
        <v>48259.231530961057</v>
      </c>
      <c r="AC106" s="150">
        <v>49602.380824806969</v>
      </c>
      <c r="AD106" s="150">
        <v>50944.413678006887</v>
      </c>
      <c r="AE106" s="150">
        <v>52285.340497744321</v>
      </c>
    </row>
    <row r="107" spans="2:31" x14ac:dyDescent="0.2">
      <c r="B107" s="2" t="s">
        <v>35</v>
      </c>
      <c r="C107" s="2" t="s">
        <v>474</v>
      </c>
      <c r="D107" s="2" t="s">
        <v>415</v>
      </c>
      <c r="E107" s="2" t="s">
        <v>467</v>
      </c>
      <c r="F107" s="150">
        <v>384175.65706242318</v>
      </c>
      <c r="G107" s="150">
        <v>382898.36905731569</v>
      </c>
      <c r="H107" s="150">
        <v>381622.67481152929</v>
      </c>
      <c r="I107" s="150">
        <v>380348.55231673969</v>
      </c>
      <c r="J107" s="150">
        <v>379075.97950545512</v>
      </c>
      <c r="K107" s="150">
        <v>377804.93425038242</v>
      </c>
      <c r="L107" s="150">
        <v>376535.39436379028</v>
      </c>
      <c r="M107" s="150">
        <v>375267.3375968702</v>
      </c>
      <c r="N107" s="150">
        <v>374000.74163909181</v>
      </c>
      <c r="O107" s="150">
        <v>372735.58411755809</v>
      </c>
      <c r="P107" s="150">
        <v>371471.84259635443</v>
      </c>
      <c r="Q107" s="150">
        <v>370209.49457589659</v>
      </c>
      <c r="R107" s="150">
        <v>368948.51749227382</v>
      </c>
      <c r="S107" s="150">
        <v>367688.88871658943</v>
      </c>
      <c r="T107" s="150">
        <v>366430.58555429778</v>
      </c>
      <c r="U107" s="150">
        <v>365173.58524453832</v>
      </c>
      <c r="V107" s="150">
        <v>363917.86495946487</v>
      </c>
      <c r="W107" s="150">
        <v>362663.40180357342</v>
      </c>
      <c r="X107" s="150">
        <v>361410.17281302472</v>
      </c>
      <c r="Y107" s="150">
        <v>360158.1549549647</v>
      </c>
      <c r="Z107" s="150">
        <v>358907.32512684038</v>
      </c>
      <c r="AA107" s="150">
        <v>357657.66015571321</v>
      </c>
      <c r="AB107" s="150">
        <v>356409.1367975676</v>
      </c>
      <c r="AC107" s="150">
        <v>355161.73173661763</v>
      </c>
      <c r="AD107" s="150">
        <v>353915.4215846085</v>
      </c>
      <c r="AE107" s="150">
        <v>352670.18288011517</v>
      </c>
    </row>
    <row r="108" spans="2:31" x14ac:dyDescent="0.2">
      <c r="B108" s="2"/>
      <c r="C108" s="2"/>
      <c r="D108" s="2" t="s">
        <v>448</v>
      </c>
      <c r="E108" s="2"/>
      <c r="F108" s="150"/>
      <c r="G108" s="150"/>
      <c r="H108" s="150"/>
      <c r="I108" s="150"/>
      <c r="J108" s="150"/>
      <c r="K108" s="150"/>
      <c r="L108" s="150"/>
      <c r="M108" s="150"/>
      <c r="N108" s="150"/>
      <c r="O108" s="150"/>
      <c r="P108" s="150"/>
      <c r="Q108" s="150"/>
      <c r="R108" s="150"/>
      <c r="S108" s="150"/>
      <c r="T108" s="150"/>
      <c r="U108" s="150"/>
      <c r="V108" s="150"/>
      <c r="W108" s="150"/>
      <c r="X108" s="150"/>
      <c r="Y108" s="150"/>
      <c r="Z108" s="150"/>
      <c r="AA108" s="150"/>
      <c r="AB108" s="150"/>
      <c r="AC108" s="150"/>
      <c r="AD108" s="150"/>
      <c r="AE108" s="150"/>
    </row>
    <row r="109" spans="2:31" x14ac:dyDescent="0.2">
      <c r="B109" s="2" t="s">
        <v>39</v>
      </c>
      <c r="C109" s="2" t="s">
        <v>475</v>
      </c>
      <c r="D109" s="2" t="s">
        <v>415</v>
      </c>
      <c r="E109" s="2" t="s">
        <v>468</v>
      </c>
      <c r="F109" s="150">
        <v>4984.1061316724954</v>
      </c>
      <c r="G109" s="150">
        <v>6262.1625805073681</v>
      </c>
      <c r="H109" s="150">
        <v>7553.2285996256824</v>
      </c>
      <c r="I109" s="150">
        <v>29323.750274567541</v>
      </c>
      <c r="J109" s="150">
        <v>48858.466240116279</v>
      </c>
      <c r="K109" s="150">
        <v>68384.960168464371</v>
      </c>
      <c r="L109" s="150">
        <v>137501.86958781129</v>
      </c>
      <c r="M109" s="150">
        <v>206217.32581501099</v>
      </c>
      <c r="N109" s="150">
        <v>274533.07600536972</v>
      </c>
      <c r="O109" s="150">
        <v>342450.86055691418</v>
      </c>
      <c r="P109" s="150">
        <v>409972.41313489049</v>
      </c>
      <c r="Q109" s="150">
        <v>477099.46069617732</v>
      </c>
      <c r="R109" s="150">
        <v>543833.72351361415</v>
      </c>
      <c r="S109" s="150">
        <v>610176.91520024545</v>
      </c>
      <c r="T109" s="150">
        <v>676130.74273347948</v>
      </c>
      <c r="U109" s="150">
        <v>741696.90647916403</v>
      </c>
      <c r="V109" s="150">
        <v>806877.10021557705</v>
      </c>
      <c r="W109" s="150">
        <v>871673.01115733548</v>
      </c>
      <c r="X109" s="150">
        <v>936086.319979219</v>
      </c>
      <c r="Y109" s="150">
        <v>1000118.7008399121</v>
      </c>
      <c r="Z109" s="150">
        <v>1063771.8214056611</v>
      </c>
      <c r="AA109" s="150">
        <v>1127047.342873855</v>
      </c>
      <c r="AB109" s="150">
        <v>1189946.9199965161</v>
      </c>
      <c r="AC109" s="150">
        <v>1252472.201103712</v>
      </c>
      <c r="AD109" s="150">
        <v>1314624.828126888</v>
      </c>
      <c r="AE109" s="150">
        <v>1376406.43662212</v>
      </c>
    </row>
    <row r="110" spans="2:31" x14ac:dyDescent="0.2">
      <c r="B110" s="2" t="s">
        <v>39</v>
      </c>
      <c r="C110" s="2" t="s">
        <v>475</v>
      </c>
      <c r="D110" s="2" t="s">
        <v>415</v>
      </c>
      <c r="E110" s="2" t="s">
        <v>470</v>
      </c>
      <c r="F110" s="150">
        <v>4285.7738903854925</v>
      </c>
      <c r="G110" s="150">
        <v>8560.2068945158844</v>
      </c>
      <c r="H110" s="150">
        <v>12823.34771215068</v>
      </c>
      <c r="I110" s="150">
        <v>17075.24491226739</v>
      </c>
      <c r="J110" s="150">
        <v>21315.94693351449</v>
      </c>
      <c r="K110" s="150">
        <v>25545.502084664029</v>
      </c>
      <c r="L110" s="150">
        <v>29763.958545062142</v>
      </c>
      <c r="M110" s="150">
        <v>33971.36436507872</v>
      </c>
      <c r="N110" s="150">
        <v>38167.76746655615</v>
      </c>
      <c r="O110" s="150">
        <v>42353.215643256233</v>
      </c>
      <c r="P110" s="150">
        <v>46527.75656130616</v>
      </c>
      <c r="Q110" s="150">
        <v>50691.437759643261</v>
      </c>
      <c r="R110" s="150">
        <v>54844.306650458428</v>
      </c>
      <c r="S110" s="150">
        <v>58986.410519638732</v>
      </c>
      <c r="T110" s="150">
        <v>63117.796527208076</v>
      </c>
      <c r="U110" s="150">
        <v>67238.511707767582</v>
      </c>
      <c r="V110" s="150">
        <v>71348.602970933483</v>
      </c>
      <c r="W110" s="150">
        <v>75448.117101775293</v>
      </c>
      <c r="X110" s="150">
        <v>79537.100761251932</v>
      </c>
      <c r="Y110" s="150">
        <v>83615.600486646435</v>
      </c>
      <c r="Z110" s="150">
        <v>87683.662692000347</v>
      </c>
      <c r="AA110" s="150">
        <v>91741.333668546024</v>
      </c>
      <c r="AB110" s="150">
        <v>95788.659585138405</v>
      </c>
      <c r="AC110" s="150">
        <v>99825.686488685256</v>
      </c>
      <c r="AD110" s="150">
        <v>103852.46030457639</v>
      </c>
      <c r="AE110" s="150">
        <v>107869.0268371112</v>
      </c>
    </row>
    <row r="111" spans="2:31" x14ac:dyDescent="0.2">
      <c r="B111" s="2" t="s">
        <v>39</v>
      </c>
      <c r="C111" s="2" t="s">
        <v>475</v>
      </c>
      <c r="D111" s="2" t="s">
        <v>415</v>
      </c>
      <c r="E111" s="2" t="s">
        <v>469</v>
      </c>
      <c r="F111" s="150">
        <v>94577.900354551442</v>
      </c>
      <c r="G111" s="150">
        <v>111946.567053398</v>
      </c>
      <c r="H111" s="150">
        <v>128826.8447436672</v>
      </c>
      <c r="I111" s="150">
        <v>144007.05065595609</v>
      </c>
      <c r="J111" s="150">
        <v>160666.4753081738</v>
      </c>
      <c r="K111" s="150">
        <v>175376.15941426679</v>
      </c>
      <c r="L111" s="150">
        <v>196665.12664572801</v>
      </c>
      <c r="M111" s="150">
        <v>219768.53201001769</v>
      </c>
      <c r="N111" s="150">
        <v>254341.46568934931</v>
      </c>
      <c r="O111" s="150">
        <v>292292.39389363182</v>
      </c>
      <c r="P111" s="150">
        <v>327483.75848170678</v>
      </c>
      <c r="Q111" s="150">
        <v>363599.61503003968</v>
      </c>
      <c r="R111" s="150">
        <v>400816.4656000614</v>
      </c>
      <c r="S111" s="150">
        <v>440585.1552963318</v>
      </c>
      <c r="T111" s="150">
        <v>480701.12297787331</v>
      </c>
      <c r="U111" s="150">
        <v>523703.18673765491</v>
      </c>
      <c r="V111" s="150">
        <v>566697.96111637971</v>
      </c>
      <c r="W111" s="150">
        <v>609686.53140836721</v>
      </c>
      <c r="X111" s="150">
        <v>652669.99123382382</v>
      </c>
      <c r="Y111" s="150">
        <v>695649.44268008042</v>
      </c>
      <c r="Z111" s="150">
        <v>738625.99644532078</v>
      </c>
      <c r="AA111" s="150">
        <v>781600.77198485483</v>
      </c>
      <c r="AB111" s="150">
        <v>824574.89765999408</v>
      </c>
      <c r="AC111" s="150">
        <v>867549.51088957756</v>
      </c>
      <c r="AD111" s="150">
        <v>910525.75830421317</v>
      </c>
      <c r="AE111" s="150">
        <v>953504.79590328818</v>
      </c>
    </row>
    <row r="112" spans="2:31" x14ac:dyDescent="0.2">
      <c r="B112" s="2" t="s">
        <v>39</v>
      </c>
      <c r="C112" s="2" t="s">
        <v>475</v>
      </c>
      <c r="D112" s="2" t="s">
        <v>415</v>
      </c>
      <c r="E112" s="2" t="s">
        <v>467</v>
      </c>
      <c r="F112" s="150">
        <v>3062355.2796197999</v>
      </c>
      <c r="G112" s="150">
        <v>3034559.2712458749</v>
      </c>
      <c r="H112" s="150">
        <v>3007265.1746043041</v>
      </c>
      <c r="I112" s="150">
        <v>2961218.1494784402</v>
      </c>
      <c r="J112" s="150">
        <v>2915954.0900380798</v>
      </c>
      <c r="K112" s="150">
        <v>2872674.295441926</v>
      </c>
      <c r="L112" s="150">
        <v>2773251.028256835</v>
      </c>
      <c r="M112" s="150">
        <v>2672440.9261461082</v>
      </c>
      <c r="N112" s="150">
        <v>2560587.0759802619</v>
      </c>
      <c r="O112" s="150">
        <v>2445779.195579187</v>
      </c>
      <c r="P112" s="150">
        <v>2334153.0340657658</v>
      </c>
      <c r="Q112" s="150">
        <v>2222022.7337721391</v>
      </c>
      <c r="R112" s="150">
        <v>2109209.997447398</v>
      </c>
      <c r="S112" s="150">
        <v>1994262.1916745501</v>
      </c>
      <c r="T112" s="150">
        <v>1879382.0961343909</v>
      </c>
      <c r="U112" s="150">
        <v>1762029.118101323</v>
      </c>
      <c r="V112" s="150">
        <v>1645094.8752049441</v>
      </c>
      <c r="W112" s="150">
        <v>1528576.5210996389</v>
      </c>
      <c r="X112" s="150">
        <v>1412471.207867854</v>
      </c>
      <c r="Y112" s="150">
        <v>1296776.0858545071</v>
      </c>
      <c r="Z112" s="150">
        <v>1181488.3034989741</v>
      </c>
      <c r="AA112" s="150">
        <v>1066605.007164625</v>
      </c>
      <c r="AB112" s="150">
        <v>952123.34096583619</v>
      </c>
      <c r="AC112" s="150">
        <v>838040.44659244129</v>
      </c>
      <c r="AD112" s="150">
        <v>724353.46313154558</v>
      </c>
      <c r="AE112" s="150">
        <v>611059.52688665781</v>
      </c>
    </row>
    <row r="113" spans="2:31" x14ac:dyDescent="0.2">
      <c r="B113" s="2"/>
      <c r="C113" s="2"/>
      <c r="D113" s="2" t="s">
        <v>448</v>
      </c>
      <c r="E113" s="2"/>
      <c r="F113" s="150"/>
      <c r="G113" s="150"/>
      <c r="H113" s="150"/>
      <c r="I113" s="150"/>
      <c r="J113" s="150"/>
      <c r="K113" s="150"/>
      <c r="L113" s="150"/>
      <c r="M113" s="150"/>
      <c r="N113" s="150"/>
      <c r="O113" s="150"/>
      <c r="P113" s="150"/>
      <c r="Q113" s="150"/>
      <c r="R113" s="150"/>
      <c r="S113" s="150"/>
      <c r="T113" s="150"/>
      <c r="U113" s="150"/>
      <c r="V113" s="150"/>
      <c r="W113" s="150"/>
      <c r="X113" s="150"/>
      <c r="Y113" s="150"/>
      <c r="Z113" s="150"/>
      <c r="AA113" s="150"/>
      <c r="AB113" s="150"/>
      <c r="AC113" s="150"/>
      <c r="AD113" s="150"/>
      <c r="AE113" s="150"/>
    </row>
    <row r="114" spans="2:31" x14ac:dyDescent="0.2">
      <c r="B114" s="2" t="s">
        <v>37</v>
      </c>
      <c r="C114" s="2" t="s">
        <v>475</v>
      </c>
      <c r="D114" s="2" t="s">
        <v>415</v>
      </c>
      <c r="E114" s="2" t="s">
        <v>468</v>
      </c>
      <c r="F114" s="150">
        <v>4984.1061316724954</v>
      </c>
      <c r="G114" s="150">
        <v>6262.1625805073681</v>
      </c>
      <c r="H114" s="150">
        <v>7553.2285996256824</v>
      </c>
      <c r="I114" s="150">
        <v>29323.750274567541</v>
      </c>
      <c r="J114" s="150">
        <v>48858.466240116279</v>
      </c>
      <c r="K114" s="150">
        <v>68384.960168464371</v>
      </c>
      <c r="L114" s="150">
        <v>137501.86958781129</v>
      </c>
      <c r="M114" s="150">
        <v>206217.32581501099</v>
      </c>
      <c r="N114" s="150">
        <v>274533.07600536972</v>
      </c>
      <c r="O114" s="150">
        <v>342450.86055691418</v>
      </c>
      <c r="P114" s="150">
        <v>409972.41313489049</v>
      </c>
      <c r="Q114" s="150">
        <v>477099.46069617732</v>
      </c>
      <c r="R114" s="150">
        <v>543833.72351361415</v>
      </c>
      <c r="S114" s="150">
        <v>610176.91520024545</v>
      </c>
      <c r="T114" s="150">
        <v>676130.74273347948</v>
      </c>
      <c r="U114" s="150">
        <v>741696.90647916403</v>
      </c>
      <c r="V114" s="150">
        <v>806877.10021557705</v>
      </c>
      <c r="W114" s="150">
        <v>871673.01115733548</v>
      </c>
      <c r="X114" s="150">
        <v>936086.319979219</v>
      </c>
      <c r="Y114" s="150">
        <v>1000118.7008399121</v>
      </c>
      <c r="Z114" s="150">
        <v>1063771.8214056611</v>
      </c>
      <c r="AA114" s="150">
        <v>1127047.342873855</v>
      </c>
      <c r="AB114" s="150">
        <v>1189946.9199965161</v>
      </c>
      <c r="AC114" s="150">
        <v>1252472.201103712</v>
      </c>
      <c r="AD114" s="150">
        <v>1314624.828126888</v>
      </c>
      <c r="AE114" s="150">
        <v>1376406.43662212</v>
      </c>
    </row>
    <row r="115" spans="2:31" x14ac:dyDescent="0.2">
      <c r="B115" s="2" t="s">
        <v>37</v>
      </c>
      <c r="C115" s="2" t="s">
        <v>475</v>
      </c>
      <c r="D115" s="2" t="s">
        <v>415</v>
      </c>
      <c r="E115" s="2" t="s">
        <v>470</v>
      </c>
      <c r="F115" s="150">
        <v>4285.7738903854925</v>
      </c>
      <c r="G115" s="150">
        <v>8560.2068945158844</v>
      </c>
      <c r="H115" s="150">
        <v>12823.34771215068</v>
      </c>
      <c r="I115" s="150">
        <v>17075.24491226739</v>
      </c>
      <c r="J115" s="150">
        <v>21315.94693351449</v>
      </c>
      <c r="K115" s="150">
        <v>25545.502084664029</v>
      </c>
      <c r="L115" s="150">
        <v>29763.958545062142</v>
      </c>
      <c r="M115" s="150">
        <v>33971.36436507872</v>
      </c>
      <c r="N115" s="150">
        <v>38167.76746655615</v>
      </c>
      <c r="O115" s="150">
        <v>42353.215643256233</v>
      </c>
      <c r="P115" s="150">
        <v>46527.75656130616</v>
      </c>
      <c r="Q115" s="150">
        <v>50691.437759643261</v>
      </c>
      <c r="R115" s="150">
        <v>54844.306650458428</v>
      </c>
      <c r="S115" s="150">
        <v>58986.410519638732</v>
      </c>
      <c r="T115" s="150">
        <v>63117.796527208076</v>
      </c>
      <c r="U115" s="150">
        <v>67238.511707767582</v>
      </c>
      <c r="V115" s="150">
        <v>71348.602970933483</v>
      </c>
      <c r="W115" s="150">
        <v>75448.117101775293</v>
      </c>
      <c r="X115" s="150">
        <v>79537.100761251932</v>
      </c>
      <c r="Y115" s="150">
        <v>83615.600486646435</v>
      </c>
      <c r="Z115" s="150">
        <v>87683.662692000347</v>
      </c>
      <c r="AA115" s="150">
        <v>91741.333668546024</v>
      </c>
      <c r="AB115" s="150">
        <v>95788.659585138405</v>
      </c>
      <c r="AC115" s="150">
        <v>99825.686488685256</v>
      </c>
      <c r="AD115" s="150">
        <v>103852.46030457639</v>
      </c>
      <c r="AE115" s="150">
        <v>107869.0268371112</v>
      </c>
    </row>
    <row r="116" spans="2:31" x14ac:dyDescent="0.2">
      <c r="B116" s="2" t="s">
        <v>37</v>
      </c>
      <c r="C116" s="2" t="s">
        <v>475</v>
      </c>
      <c r="D116" s="2" t="s">
        <v>415</v>
      </c>
      <c r="E116" s="2" t="s">
        <v>469</v>
      </c>
      <c r="F116" s="150">
        <v>94577.900354551442</v>
      </c>
      <c r="G116" s="150">
        <v>98637.202234084951</v>
      </c>
      <c r="H116" s="150">
        <v>106772.329951293</v>
      </c>
      <c r="I116" s="150">
        <v>118979.6708865775</v>
      </c>
      <c r="J116" s="150">
        <v>135255.79190201699</v>
      </c>
      <c r="K116" s="150">
        <v>151525.791552954</v>
      </c>
      <c r="L116" s="150">
        <v>167790.05344265609</v>
      </c>
      <c r="M116" s="150">
        <v>184048.9638576383</v>
      </c>
      <c r="N116" s="150">
        <v>200302.91181282679</v>
      </c>
      <c r="O116" s="150">
        <v>216552.28909748819</v>
      </c>
      <c r="P116" s="150">
        <v>232797.49032194231</v>
      </c>
      <c r="Q116" s="150">
        <v>249038.9129650736</v>
      </c>
      <c r="R116" s="150">
        <v>265276.95742265863</v>
      </c>
      <c r="S116" s="150">
        <v>281512.02705652511</v>
      </c>
      <c r="T116" s="150">
        <v>297744.52824456192</v>
      </c>
      <c r="U116" s="150">
        <v>313974.87043159548</v>
      </c>
      <c r="V116" s="150">
        <v>330203.46618115332</v>
      </c>
      <c r="W116" s="150">
        <v>346430.73122813017</v>
      </c>
      <c r="X116" s="150">
        <v>362657.08453237929</v>
      </c>
      <c r="Y116" s="150">
        <v>378882.94833324611</v>
      </c>
      <c r="Z116" s="150">
        <v>395108.74820506462</v>
      </c>
      <c r="AA116" s="150">
        <v>411334.91311363771</v>
      </c>
      <c r="AB116" s="150">
        <v>427561.87547372119</v>
      </c>
      <c r="AC116" s="150">
        <v>443790.07120753563</v>
      </c>
      <c r="AD116" s="150">
        <v>460019.93980432343</v>
      </c>
      <c r="AE116" s="150">
        <v>476251.92438097933</v>
      </c>
    </row>
    <row r="117" spans="2:31" x14ac:dyDescent="0.2">
      <c r="B117" s="2" t="s">
        <v>37</v>
      </c>
      <c r="C117" s="2" t="s">
        <v>475</v>
      </c>
      <c r="D117" s="2" t="s">
        <v>415</v>
      </c>
      <c r="E117" s="2" t="s">
        <v>467</v>
      </c>
      <c r="F117" s="150">
        <v>3062355.2796197999</v>
      </c>
      <c r="G117" s="150">
        <v>3047868.6360651879</v>
      </c>
      <c r="H117" s="150">
        <v>3029319.689396678</v>
      </c>
      <c r="I117" s="150">
        <v>2986245.529247819</v>
      </c>
      <c r="J117" s="150">
        <v>2941364.7734442372</v>
      </c>
      <c r="K117" s="150">
        <v>2896524.6633032388</v>
      </c>
      <c r="L117" s="150">
        <v>2802126.1014599069</v>
      </c>
      <c r="M117" s="150">
        <v>2708160.494298487</v>
      </c>
      <c r="N117" s="150">
        <v>2614625.6298567848</v>
      </c>
      <c r="O117" s="150">
        <v>2521519.3003753312</v>
      </c>
      <c r="P117" s="150">
        <v>2428839.3022255301</v>
      </c>
      <c r="Q117" s="150">
        <v>2336583.4358371049</v>
      </c>
      <c r="R117" s="150">
        <v>2244749.5056248009</v>
      </c>
      <c r="S117" s="150">
        <v>2153335.3199143568</v>
      </c>
      <c r="T117" s="150">
        <v>2062338.6908677029</v>
      </c>
      <c r="U117" s="150">
        <v>1971757.434407383</v>
      </c>
      <c r="V117" s="150">
        <v>1881589.3701401709</v>
      </c>
      <c r="W117" s="150">
        <v>1791832.3212798759</v>
      </c>
      <c r="X117" s="150">
        <v>1702484.114569298</v>
      </c>
      <c r="Y117" s="150">
        <v>1613542.580201342</v>
      </c>
      <c r="Z117" s="150">
        <v>1525005.551739231</v>
      </c>
      <c r="AA117" s="150">
        <v>1436870.8660358421</v>
      </c>
      <c r="AB117" s="150">
        <v>1349136.3631521091</v>
      </c>
      <c r="AC117" s="150">
        <v>1261799.8862744831</v>
      </c>
      <c r="AD117" s="150">
        <v>1174859.281631435</v>
      </c>
      <c r="AE117" s="150">
        <v>1088312.3984089659</v>
      </c>
    </row>
    <row r="118" spans="2:31" x14ac:dyDescent="0.2">
      <c r="B118" s="2"/>
      <c r="C118" s="2"/>
      <c r="D118" s="2" t="s">
        <v>448</v>
      </c>
      <c r="E118" s="2"/>
      <c r="F118" s="150"/>
      <c r="G118" s="150"/>
      <c r="H118" s="150"/>
      <c r="I118" s="150"/>
      <c r="J118" s="150"/>
      <c r="K118" s="150"/>
      <c r="L118" s="150"/>
      <c r="M118" s="150"/>
      <c r="N118" s="150"/>
      <c r="O118" s="150"/>
      <c r="P118" s="150"/>
      <c r="Q118" s="150"/>
      <c r="R118" s="150"/>
      <c r="S118" s="150"/>
      <c r="T118" s="150"/>
      <c r="U118" s="150"/>
      <c r="V118" s="150"/>
      <c r="W118" s="150"/>
      <c r="X118" s="150"/>
      <c r="Y118" s="150"/>
      <c r="Z118" s="150"/>
      <c r="AA118" s="150"/>
      <c r="AB118" s="150"/>
      <c r="AC118" s="150"/>
      <c r="AD118" s="150"/>
      <c r="AE118" s="150"/>
    </row>
    <row r="119" spans="2:31" x14ac:dyDescent="0.2">
      <c r="B119" s="2" t="s">
        <v>41</v>
      </c>
      <c r="C119" s="2" t="s">
        <v>475</v>
      </c>
      <c r="D119" s="2" t="s">
        <v>415</v>
      </c>
      <c r="E119" s="2" t="s">
        <v>468</v>
      </c>
      <c r="F119" s="150">
        <v>4984.1061316724954</v>
      </c>
      <c r="G119" s="150">
        <v>6262.1625805073681</v>
      </c>
      <c r="H119" s="150">
        <v>7553.2285996256824</v>
      </c>
      <c r="I119" s="150">
        <v>17747.57937945045</v>
      </c>
      <c r="J119" s="150">
        <v>24174.290513461328</v>
      </c>
      <c r="K119" s="150">
        <v>30599.712517707969</v>
      </c>
      <c r="L119" s="150">
        <v>38875.037865417376</v>
      </c>
      <c r="M119" s="150">
        <v>47791.358903824927</v>
      </c>
      <c r="N119" s="150">
        <v>57348.482544588333</v>
      </c>
      <c r="O119" s="150">
        <v>67546.215738108556</v>
      </c>
      <c r="P119" s="150">
        <v>78384.365473522106</v>
      </c>
      <c r="Q119" s="150">
        <v>89862.738778696497</v>
      </c>
      <c r="R119" s="150">
        <v>101981.142720221</v>
      </c>
      <c r="S119" s="150">
        <v>114739.3844034029</v>
      </c>
      <c r="T119" s="150">
        <v>128137.27097226</v>
      </c>
      <c r="U119" s="150">
        <v>142174.6096095129</v>
      </c>
      <c r="V119" s="150">
        <v>156851.20753658161</v>
      </c>
      <c r="W119" s="150">
        <v>172166.87201357531</v>
      </c>
      <c r="X119" s="150">
        <v>188121.410339289</v>
      </c>
      <c r="Y119" s="150">
        <v>204714.6298511943</v>
      </c>
      <c r="Z119" s="150">
        <v>221946.33792543609</v>
      </c>
      <c r="AA119" s="150">
        <v>239816.34197682311</v>
      </c>
      <c r="AB119" s="150">
        <v>258324.44945882371</v>
      </c>
      <c r="AC119" s="150">
        <v>277470.46786355838</v>
      </c>
      <c r="AD119" s="150">
        <v>297254.20472179138</v>
      </c>
      <c r="AE119" s="150">
        <v>317675.46760292922</v>
      </c>
    </row>
    <row r="120" spans="2:31" x14ac:dyDescent="0.2">
      <c r="B120" s="2" t="s">
        <v>41</v>
      </c>
      <c r="C120" s="2" t="s">
        <v>475</v>
      </c>
      <c r="D120" s="2" t="s">
        <v>415</v>
      </c>
      <c r="E120" s="2" t="s">
        <v>470</v>
      </c>
      <c r="F120" s="150">
        <v>4285.7738903854925</v>
      </c>
      <c r="G120" s="150">
        <v>11700.134585053889</v>
      </c>
      <c r="H120" s="150">
        <v>47970.626580781129</v>
      </c>
      <c r="I120" s="150">
        <v>84223.455482733902</v>
      </c>
      <c r="J120" s="150">
        <v>120458.670695187</v>
      </c>
      <c r="K120" s="150">
        <v>156676.3214924105</v>
      </c>
      <c r="L120" s="150">
        <v>192876.4570191192</v>
      </c>
      <c r="M120" s="150">
        <v>229059.1262909222</v>
      </c>
      <c r="N120" s="150">
        <v>265224.37819477182</v>
      </c>
      <c r="O120" s="150">
        <v>301372.26148941257</v>
      </c>
      <c r="P120" s="150">
        <v>337502.82480582251</v>
      </c>
      <c r="Q120" s="150">
        <v>373616.11664766481</v>
      </c>
      <c r="R120" s="150">
        <v>409712.18539172149</v>
      </c>
      <c r="S120" s="150">
        <v>445791.07928834599</v>
      </c>
      <c r="T120" s="150">
        <v>481852.84646189981</v>
      </c>
      <c r="U120" s="150">
        <v>517897.53491118888</v>
      </c>
      <c r="V120" s="150">
        <v>553925.19250991102</v>
      </c>
      <c r="W120" s="150">
        <v>589935.86700708361</v>
      </c>
      <c r="X120" s="150">
        <v>625929.6060274879</v>
      </c>
      <c r="Y120" s="150">
        <v>661906.45707209618</v>
      </c>
      <c r="Z120" s="150">
        <v>697866.46751851484</v>
      </c>
      <c r="AA120" s="150">
        <v>733809.68462140858</v>
      </c>
      <c r="AB120" s="150">
        <v>769736.15551293932</v>
      </c>
      <c r="AC120" s="150">
        <v>805645.92720319191</v>
      </c>
      <c r="AD120" s="150">
        <v>841539.0465805995</v>
      </c>
      <c r="AE120" s="150">
        <v>843416.3220129339</v>
      </c>
    </row>
    <row r="121" spans="2:31" x14ac:dyDescent="0.2">
      <c r="B121" s="2" t="s">
        <v>41</v>
      </c>
      <c r="C121" s="2" t="s">
        <v>475</v>
      </c>
      <c r="D121" s="2" t="s">
        <v>415</v>
      </c>
      <c r="E121" s="2" t="s">
        <v>469</v>
      </c>
      <c r="F121" s="150">
        <v>94577.900354551603</v>
      </c>
      <c r="G121" s="150">
        <v>98637.202234084965</v>
      </c>
      <c r="H121" s="150">
        <v>175470.7209182377</v>
      </c>
      <c r="I121" s="150">
        <v>252288.87408789829</v>
      </c>
      <c r="J121" s="150">
        <v>329091.66396390292</v>
      </c>
      <c r="K121" s="150">
        <v>405879.09276705253</v>
      </c>
      <c r="L121" s="150">
        <v>482651.16271810798</v>
      </c>
      <c r="M121" s="150">
        <v>559407.87603778893</v>
      </c>
      <c r="N121" s="150">
        <v>636149.23494677362</v>
      </c>
      <c r="O121" s="150">
        <v>712875.24166570627</v>
      </c>
      <c r="P121" s="150">
        <v>789585.89841517911</v>
      </c>
      <c r="Q121" s="150">
        <v>866281.20741575584</v>
      </c>
      <c r="R121" s="150">
        <v>942961.17088794056</v>
      </c>
      <c r="S121" s="150">
        <v>1019625.791052205</v>
      </c>
      <c r="T121" s="150">
        <v>1096275.0701289789</v>
      </c>
      <c r="U121" s="150">
        <v>1172909.010338637</v>
      </c>
      <c r="V121" s="150">
        <v>1249527.6139015241</v>
      </c>
      <c r="W121" s="150">
        <v>1326130.8830379271</v>
      </c>
      <c r="X121" s="150">
        <v>1402718.8199680939</v>
      </c>
      <c r="Y121" s="150">
        <v>1479291.4269122181</v>
      </c>
      <c r="Z121" s="150">
        <v>1555848.706090454</v>
      </c>
      <c r="AA121" s="150">
        <v>1632390.659722903</v>
      </c>
      <c r="AB121" s="150">
        <v>1708917.2900296231</v>
      </c>
      <c r="AC121" s="150">
        <v>1785428.5992306219</v>
      </c>
      <c r="AD121" s="150">
        <v>1861924.589545846</v>
      </c>
      <c r="AE121" s="150">
        <v>1856545.279829313</v>
      </c>
    </row>
    <row r="122" spans="2:31" x14ac:dyDescent="0.2">
      <c r="B122" s="2" t="s">
        <v>41</v>
      </c>
      <c r="C122" s="2" t="s">
        <v>475</v>
      </c>
      <c r="D122" s="2" t="s">
        <v>415</v>
      </c>
      <c r="E122" s="2" t="s">
        <v>467</v>
      </c>
      <c r="F122" s="150">
        <v>3062355.2796197999</v>
      </c>
      <c r="G122" s="150">
        <v>3044728.7083746502</v>
      </c>
      <c r="H122" s="150">
        <v>2925474.0195611031</v>
      </c>
      <c r="I122" s="150">
        <v>2797364.2863711491</v>
      </c>
      <c r="J122" s="150">
        <v>2673070.3533473341</v>
      </c>
      <c r="K122" s="150">
        <v>2548825.7903321502</v>
      </c>
      <c r="L122" s="150">
        <v>2422779.3254327918</v>
      </c>
      <c r="M122" s="150">
        <v>2296139.787103679</v>
      </c>
      <c r="N122" s="150">
        <v>2168907.289455404</v>
      </c>
      <c r="O122" s="150">
        <v>2041081.9467797619</v>
      </c>
      <c r="P122" s="150">
        <v>1912663.8735491461</v>
      </c>
      <c r="Q122" s="150">
        <v>1783653.184415882</v>
      </c>
      <c r="R122" s="150">
        <v>1654049.9942116491</v>
      </c>
      <c r="S122" s="150">
        <v>1523854.417946812</v>
      </c>
      <c r="T122" s="150">
        <v>1393066.5708098139</v>
      </c>
      <c r="U122" s="150">
        <v>1261686.568166571</v>
      </c>
      <c r="V122" s="150">
        <v>1129714.5255598179</v>
      </c>
      <c r="W122" s="150">
        <v>997150.55870853039</v>
      </c>
      <c r="X122" s="150">
        <v>863994.78350727819</v>
      </c>
      <c r="Y122" s="150">
        <v>730247.31602563756</v>
      </c>
      <c r="Z122" s="150">
        <v>595908.27250755159</v>
      </c>
      <c r="AA122" s="150">
        <v>460977.76937074668</v>
      </c>
      <c r="AB122" s="150">
        <v>325455.92320609943</v>
      </c>
      <c r="AC122" s="150">
        <v>189342.8507770437</v>
      </c>
      <c r="AD122" s="150">
        <v>52638.669018986642</v>
      </c>
      <c r="AE122" s="150">
        <v>31202.7168040006</v>
      </c>
    </row>
    <row r="123" spans="2:31" x14ac:dyDescent="0.2">
      <c r="B123" s="2"/>
      <c r="C123" s="2"/>
      <c r="D123" s="2" t="s">
        <v>448</v>
      </c>
      <c r="E123" s="2"/>
      <c r="F123" s="150"/>
      <c r="G123" s="150"/>
      <c r="H123" s="150"/>
      <c r="I123" s="150"/>
      <c r="J123" s="150"/>
      <c r="K123" s="150"/>
      <c r="L123" s="150"/>
      <c r="M123" s="150"/>
      <c r="N123" s="150"/>
      <c r="O123" s="150"/>
      <c r="P123" s="150"/>
      <c r="Q123" s="150"/>
      <c r="R123" s="150"/>
      <c r="S123" s="150"/>
      <c r="T123" s="150"/>
      <c r="U123" s="150"/>
      <c r="V123" s="150"/>
      <c r="W123" s="150"/>
      <c r="X123" s="150"/>
      <c r="Y123" s="150"/>
      <c r="Z123" s="150"/>
      <c r="AA123" s="150"/>
      <c r="AB123" s="150"/>
      <c r="AC123" s="150"/>
      <c r="AD123" s="150"/>
      <c r="AE123" s="150"/>
    </row>
    <row r="124" spans="2:31" x14ac:dyDescent="0.2">
      <c r="B124" s="2" t="s">
        <v>43</v>
      </c>
      <c r="C124" s="2" t="s">
        <v>475</v>
      </c>
      <c r="D124" s="2" t="s">
        <v>415</v>
      </c>
      <c r="E124" s="2" t="s">
        <v>468</v>
      </c>
      <c r="F124" s="150">
        <v>4984.1061316724954</v>
      </c>
      <c r="G124" s="150">
        <v>6262.1625805073681</v>
      </c>
      <c r="H124" s="150">
        <v>7553.2285996256824</v>
      </c>
      <c r="I124" s="150">
        <v>17747.57937945045</v>
      </c>
      <c r="J124" s="150">
        <v>24174.290513461328</v>
      </c>
      <c r="K124" s="150">
        <v>30599.712517707969</v>
      </c>
      <c r="L124" s="150">
        <v>38875.037865417376</v>
      </c>
      <c r="M124" s="150">
        <v>47791.358903824927</v>
      </c>
      <c r="N124" s="150">
        <v>57348.482544588333</v>
      </c>
      <c r="O124" s="150">
        <v>67546.215738108556</v>
      </c>
      <c r="P124" s="150">
        <v>78384.365473522106</v>
      </c>
      <c r="Q124" s="150">
        <v>89862.738778696497</v>
      </c>
      <c r="R124" s="150">
        <v>101981.142720221</v>
      </c>
      <c r="S124" s="150">
        <v>114739.3844034029</v>
      </c>
      <c r="T124" s="150">
        <v>128137.27097226</v>
      </c>
      <c r="U124" s="150">
        <v>142174.6096095129</v>
      </c>
      <c r="V124" s="150">
        <v>156851.20753658161</v>
      </c>
      <c r="W124" s="150">
        <v>172166.87201357531</v>
      </c>
      <c r="X124" s="150">
        <v>188121.410339289</v>
      </c>
      <c r="Y124" s="150">
        <v>204714.6298511943</v>
      </c>
      <c r="Z124" s="150">
        <v>221946.33792543609</v>
      </c>
      <c r="AA124" s="150">
        <v>239816.34197682311</v>
      </c>
      <c r="AB124" s="150">
        <v>258324.44945882371</v>
      </c>
      <c r="AC124" s="150">
        <v>277470.46786355838</v>
      </c>
      <c r="AD124" s="150">
        <v>297254.20472179138</v>
      </c>
      <c r="AE124" s="150">
        <v>317675.46760292922</v>
      </c>
    </row>
    <row r="125" spans="2:31" x14ac:dyDescent="0.2">
      <c r="B125" s="2" t="s">
        <v>43</v>
      </c>
      <c r="C125" s="2" t="s">
        <v>475</v>
      </c>
      <c r="D125" s="2" t="s">
        <v>415</v>
      </c>
      <c r="E125" s="2" t="s">
        <v>470</v>
      </c>
      <c r="F125" s="150">
        <v>4285.7738903854925</v>
      </c>
      <c r="G125" s="150">
        <v>11700.134585053889</v>
      </c>
      <c r="H125" s="150">
        <v>47970.626580781129</v>
      </c>
      <c r="I125" s="150">
        <v>84223.455482733902</v>
      </c>
      <c r="J125" s="150">
        <v>120458.670695187</v>
      </c>
      <c r="K125" s="150">
        <v>156676.3214924105</v>
      </c>
      <c r="L125" s="150">
        <v>192876.4570191192</v>
      </c>
      <c r="M125" s="150">
        <v>229059.1262909222</v>
      </c>
      <c r="N125" s="150">
        <v>265224.37819477182</v>
      </c>
      <c r="O125" s="150">
        <v>301372.26148941257</v>
      </c>
      <c r="P125" s="150">
        <v>337502.82480582251</v>
      </c>
      <c r="Q125" s="150">
        <v>373616.11664766481</v>
      </c>
      <c r="R125" s="150">
        <v>409712.18539172149</v>
      </c>
      <c r="S125" s="150">
        <v>445791.07928834599</v>
      </c>
      <c r="T125" s="150">
        <v>481852.84646189981</v>
      </c>
      <c r="U125" s="150">
        <v>517897.53491118888</v>
      </c>
      <c r="V125" s="150">
        <v>553925.19250991102</v>
      </c>
      <c r="W125" s="150">
        <v>589935.86700708361</v>
      </c>
      <c r="X125" s="150">
        <v>625929.6060274879</v>
      </c>
      <c r="Y125" s="150">
        <v>661906.45707209618</v>
      </c>
      <c r="Z125" s="150">
        <v>697866.46751851484</v>
      </c>
      <c r="AA125" s="150">
        <v>733809.68462140858</v>
      </c>
      <c r="AB125" s="150">
        <v>769736.15551293932</v>
      </c>
      <c r="AC125" s="150">
        <v>805645.92720319191</v>
      </c>
      <c r="AD125" s="150">
        <v>841539.0465805995</v>
      </c>
      <c r="AE125" s="150">
        <v>843416.3220129339</v>
      </c>
    </row>
    <row r="126" spans="2:31" x14ac:dyDescent="0.2">
      <c r="B126" s="2" t="s">
        <v>43</v>
      </c>
      <c r="C126" s="2" t="s">
        <v>475</v>
      </c>
      <c r="D126" s="2" t="s">
        <v>415</v>
      </c>
      <c r="E126" s="2" t="s">
        <v>469</v>
      </c>
      <c r="F126" s="150">
        <v>94577.900354551603</v>
      </c>
      <c r="G126" s="150">
        <v>98637.202234084965</v>
      </c>
      <c r="H126" s="150">
        <v>175470.7209182377</v>
      </c>
      <c r="I126" s="150">
        <v>252288.87408789829</v>
      </c>
      <c r="J126" s="150">
        <v>329091.66396390292</v>
      </c>
      <c r="K126" s="150">
        <v>405879.09276705253</v>
      </c>
      <c r="L126" s="150">
        <v>482651.16271810798</v>
      </c>
      <c r="M126" s="150">
        <v>559407.87603778893</v>
      </c>
      <c r="N126" s="150">
        <v>636149.23494677362</v>
      </c>
      <c r="O126" s="150">
        <v>712875.24166570627</v>
      </c>
      <c r="P126" s="150">
        <v>789585.89841517911</v>
      </c>
      <c r="Q126" s="150">
        <v>866281.20741575584</v>
      </c>
      <c r="R126" s="150">
        <v>942961.17088794056</v>
      </c>
      <c r="S126" s="150">
        <v>1019625.791052205</v>
      </c>
      <c r="T126" s="150">
        <v>1096275.0701289789</v>
      </c>
      <c r="U126" s="150">
        <v>1172909.010338637</v>
      </c>
      <c r="V126" s="150">
        <v>1249527.6139015241</v>
      </c>
      <c r="W126" s="150">
        <v>1326130.8830379271</v>
      </c>
      <c r="X126" s="150">
        <v>1402718.8199680939</v>
      </c>
      <c r="Y126" s="150">
        <v>1479291.4269122181</v>
      </c>
      <c r="Z126" s="150">
        <v>1555848.706090454</v>
      </c>
      <c r="AA126" s="150">
        <v>1632390.659722903</v>
      </c>
      <c r="AB126" s="150">
        <v>1708917.2900296231</v>
      </c>
      <c r="AC126" s="150">
        <v>1785428.5992306219</v>
      </c>
      <c r="AD126" s="150">
        <v>1861924.589545846</v>
      </c>
      <c r="AE126" s="150">
        <v>1856545.279829313</v>
      </c>
    </row>
    <row r="127" spans="2:31" x14ac:dyDescent="0.2">
      <c r="B127" s="2" t="s">
        <v>43</v>
      </c>
      <c r="C127" s="2" t="s">
        <v>475</v>
      </c>
      <c r="D127" s="2" t="s">
        <v>415</v>
      </c>
      <c r="E127" s="2" t="s">
        <v>467</v>
      </c>
      <c r="F127" s="150">
        <v>3062355.2796197999</v>
      </c>
      <c r="G127" s="150">
        <v>3044728.7083746502</v>
      </c>
      <c r="H127" s="150">
        <v>2925474.0195611031</v>
      </c>
      <c r="I127" s="150">
        <v>2797364.2863711491</v>
      </c>
      <c r="J127" s="150">
        <v>2673070.3533473341</v>
      </c>
      <c r="K127" s="150">
        <v>2548825.7903321502</v>
      </c>
      <c r="L127" s="150">
        <v>2422779.3254327918</v>
      </c>
      <c r="M127" s="150">
        <v>2296139.787103679</v>
      </c>
      <c r="N127" s="150">
        <v>2168907.289455404</v>
      </c>
      <c r="O127" s="150">
        <v>2041081.9467797619</v>
      </c>
      <c r="P127" s="150">
        <v>1912663.8735491461</v>
      </c>
      <c r="Q127" s="150">
        <v>1783653.184415882</v>
      </c>
      <c r="R127" s="150">
        <v>1654049.9942116491</v>
      </c>
      <c r="S127" s="150">
        <v>1523854.417946812</v>
      </c>
      <c r="T127" s="150">
        <v>1393066.5708098139</v>
      </c>
      <c r="U127" s="150">
        <v>1261686.568166571</v>
      </c>
      <c r="V127" s="150">
        <v>1129714.5255598179</v>
      </c>
      <c r="W127" s="150">
        <v>997150.55870853039</v>
      </c>
      <c r="X127" s="150">
        <v>863994.78350727819</v>
      </c>
      <c r="Y127" s="150">
        <v>730247.31602563756</v>
      </c>
      <c r="Z127" s="150">
        <v>595908.27250755159</v>
      </c>
      <c r="AA127" s="150">
        <v>460977.76937074668</v>
      </c>
      <c r="AB127" s="150">
        <v>325455.92320609943</v>
      </c>
      <c r="AC127" s="150">
        <v>189342.8507770437</v>
      </c>
      <c r="AD127" s="150">
        <v>52638.669018986642</v>
      </c>
      <c r="AE127" s="150">
        <v>31202.7168040006</v>
      </c>
    </row>
    <row r="128" spans="2:31" x14ac:dyDescent="0.2">
      <c r="B128" s="2"/>
      <c r="C128" s="2"/>
      <c r="D128" s="2" t="s">
        <v>448</v>
      </c>
      <c r="E128" s="2"/>
      <c r="F128" s="150"/>
      <c r="G128" s="150"/>
      <c r="H128" s="150"/>
      <c r="I128" s="150"/>
      <c r="J128" s="150"/>
      <c r="K128" s="150"/>
      <c r="L128" s="150"/>
      <c r="M128" s="150"/>
      <c r="N128" s="150"/>
      <c r="O128" s="150"/>
      <c r="P128" s="150"/>
      <c r="Q128" s="150"/>
      <c r="R128" s="150"/>
      <c r="S128" s="150"/>
      <c r="T128" s="150"/>
      <c r="U128" s="150"/>
      <c r="V128" s="150"/>
      <c r="W128" s="150"/>
      <c r="X128" s="150"/>
      <c r="Y128" s="150"/>
      <c r="Z128" s="150"/>
      <c r="AA128" s="150"/>
      <c r="AB128" s="150"/>
      <c r="AC128" s="150"/>
      <c r="AD128" s="150"/>
      <c r="AE128" s="150"/>
    </row>
    <row r="129" spans="2:31" x14ac:dyDescent="0.2">
      <c r="B129" s="2" t="s">
        <v>35</v>
      </c>
      <c r="C129" s="2" t="s">
        <v>475</v>
      </c>
      <c r="D129" s="2" t="s">
        <v>415</v>
      </c>
      <c r="E129" s="2" t="s">
        <v>468</v>
      </c>
      <c r="F129" s="150">
        <v>4984.1061316724954</v>
      </c>
      <c r="G129" s="150">
        <v>6262.1625805073681</v>
      </c>
      <c r="H129" s="150">
        <v>7553.2285996256824</v>
      </c>
      <c r="I129" s="150">
        <v>8857.4041762109191</v>
      </c>
      <c r="J129" s="150">
        <v>10174.789981681921</v>
      </c>
      <c r="K129" s="150">
        <v>11505.48737608561</v>
      </c>
      <c r="L129" s="150">
        <v>13492.078333142599</v>
      </c>
      <c r="M129" s="150">
        <v>15627.948425721521</v>
      </c>
      <c r="N129" s="150">
        <v>17915.244083157791</v>
      </c>
      <c r="O129" s="150">
        <v>20356.133273064192</v>
      </c>
      <c r="P129" s="150">
        <v>22952.805683610899</v>
      </c>
      <c r="Q129" s="150">
        <v>25707.472907200721</v>
      </c>
      <c r="R129" s="150">
        <v>28622.368625549429</v>
      </c>
      <c r="S129" s="150">
        <v>31699.74879618152</v>
      </c>
      <c r="T129" s="150">
        <v>34941.891840351178</v>
      </c>
      <c r="U129" s="150">
        <v>38351.098832398813</v>
      </c>
      <c r="V129" s="150">
        <v>41929.693690553599</v>
      </c>
      <c r="W129" s="150">
        <v>45680.023369192</v>
      </c>
      <c r="X129" s="150">
        <v>49604.458052563197</v>
      </c>
      <c r="Y129" s="150">
        <v>53705.391349991143</v>
      </c>
      <c r="Z129" s="150">
        <v>57985.240492564531</v>
      </c>
      <c r="AA129" s="150">
        <v>62446.446531324982</v>
      </c>
      <c r="AB129" s="150">
        <v>67091.474536964161</v>
      </c>
      <c r="AC129" s="150">
        <v>71922.813801040218</v>
      </c>
      <c r="AD129" s="150">
        <v>76942.978038725836</v>
      </c>
      <c r="AE129" s="150">
        <v>82154.505593096008</v>
      </c>
    </row>
    <row r="130" spans="2:31" x14ac:dyDescent="0.2">
      <c r="B130" s="2" t="s">
        <v>35</v>
      </c>
      <c r="C130" s="2" t="s">
        <v>475</v>
      </c>
      <c r="D130" s="2" t="s">
        <v>415</v>
      </c>
      <c r="E130" s="2" t="s">
        <v>469</v>
      </c>
      <c r="F130" s="150">
        <v>98073.936647518072</v>
      </c>
      <c r="G130" s="150">
        <v>102096.6588831165</v>
      </c>
      <c r="H130" s="150">
        <v>106108.8182603523</v>
      </c>
      <c r="I130" s="150">
        <v>110110.4612762944</v>
      </c>
      <c r="J130" s="150">
        <v>114101.6343036781</v>
      </c>
      <c r="K130" s="150">
        <v>118082.3835913418</v>
      </c>
      <c r="L130" s="150">
        <v>122052.7552646594</v>
      </c>
      <c r="M130" s="150">
        <v>126012.795325973</v>
      </c>
      <c r="N130" s="150">
        <v>129962.5496550251</v>
      </c>
      <c r="O130" s="150">
        <v>133902.06400938769</v>
      </c>
      <c r="P130" s="150">
        <v>137831.38402489221</v>
      </c>
      <c r="Q130" s="150">
        <v>141750.55521605609</v>
      </c>
      <c r="R130" s="150">
        <v>145659.6229765107</v>
      </c>
      <c r="S130" s="150">
        <v>149558.63257942619</v>
      </c>
      <c r="T130" s="150">
        <v>153447.62917793551</v>
      </c>
      <c r="U130" s="150">
        <v>157326.6578055585</v>
      </c>
      <c r="V130" s="150">
        <v>161195.76337662249</v>
      </c>
      <c r="W130" s="150">
        <v>165054.9906866845</v>
      </c>
      <c r="X130" s="150">
        <v>168904.38441295011</v>
      </c>
      <c r="Y130" s="150">
        <v>172743.989114692</v>
      </c>
      <c r="Z130" s="150">
        <v>176573.84923366789</v>
      </c>
      <c r="AA130" s="150">
        <v>180394.00909453639</v>
      </c>
      <c r="AB130" s="150">
        <v>184204.5129052719</v>
      </c>
      <c r="AC130" s="150">
        <v>188005.40475757929</v>
      </c>
      <c r="AD130" s="150">
        <v>191796.72862730621</v>
      </c>
      <c r="AE130" s="150">
        <v>195578.52837485491</v>
      </c>
    </row>
    <row r="131" spans="2:31" x14ac:dyDescent="0.2">
      <c r="B131" s="2" t="s">
        <v>35</v>
      </c>
      <c r="C131" s="2" t="s">
        <v>475</v>
      </c>
      <c r="D131" s="2" t="s">
        <v>415</v>
      </c>
      <c r="E131" s="2" t="s">
        <v>467</v>
      </c>
      <c r="F131" s="150">
        <v>3063145.0172172189</v>
      </c>
      <c r="G131" s="150">
        <v>3052969.3863106719</v>
      </c>
      <c r="H131" s="150">
        <v>3042806.54879977</v>
      </c>
      <c r="I131" s="150">
        <v>3032656.329868726</v>
      </c>
      <c r="J131" s="150">
        <v>3022518.5542345252</v>
      </c>
      <c r="K131" s="150">
        <v>3012393.046141895</v>
      </c>
      <c r="L131" s="150">
        <v>3001637.1494376352</v>
      </c>
      <c r="M131" s="150">
        <v>2990757.40458452</v>
      </c>
      <c r="N131" s="150">
        <v>2979751.5914033549</v>
      </c>
      <c r="O131" s="150">
        <v>2968617.468390537</v>
      </c>
      <c r="P131" s="150">
        <v>2957352.7725351672</v>
      </c>
      <c r="Q131" s="150">
        <v>2945955.2191347419</v>
      </c>
      <c r="R131" s="150">
        <v>2934422.5016094721</v>
      </c>
      <c r="S131" s="150">
        <v>2922752.2913151579</v>
      </c>
      <c r="T131" s="150">
        <v>2910942.237354666</v>
      </c>
      <c r="U131" s="150">
        <v>2898989.9663879531</v>
      </c>
      <c r="V131" s="150">
        <v>2886893.082440658</v>
      </c>
      <c r="W131" s="150">
        <v>2874649.1667112401</v>
      </c>
      <c r="X131" s="150">
        <v>2862255.777376635</v>
      </c>
      <c r="Y131" s="150">
        <v>2849710.4493964622</v>
      </c>
      <c r="Z131" s="150">
        <v>2837010.694315725</v>
      </c>
      <c r="AA131" s="150">
        <v>2824154.0000660201</v>
      </c>
      <c r="AB131" s="150">
        <v>2811137.8307652492</v>
      </c>
      <c r="AC131" s="150">
        <v>2797959.6265157959</v>
      </c>
      <c r="AD131" s="150">
        <v>2784616.8032011921</v>
      </c>
      <c r="AE131" s="150">
        <v>2771106.7522812262</v>
      </c>
    </row>
    <row r="132" spans="2:31" x14ac:dyDescent="0.2">
      <c r="B132" s="2"/>
      <c r="C132" s="2"/>
      <c r="D132" s="2" t="s">
        <v>448</v>
      </c>
      <c r="E132" s="2"/>
      <c r="F132" s="150"/>
      <c r="G132" s="150"/>
      <c r="H132" s="150"/>
      <c r="I132" s="150"/>
      <c r="J132" s="150"/>
      <c r="K132" s="150"/>
      <c r="L132" s="150"/>
      <c r="M132" s="150"/>
      <c r="N132" s="150"/>
      <c r="O132" s="150"/>
      <c r="P132" s="150"/>
      <c r="Q132" s="150"/>
      <c r="R132" s="150"/>
      <c r="S132" s="150"/>
      <c r="T132" s="150"/>
      <c r="U132" s="150"/>
      <c r="V132" s="150"/>
      <c r="W132" s="150"/>
      <c r="X132" s="150"/>
      <c r="Y132" s="150"/>
      <c r="Z132" s="150"/>
      <c r="AA132" s="150"/>
      <c r="AB132" s="150"/>
      <c r="AC132" s="150"/>
      <c r="AD132" s="150"/>
      <c r="AE132" s="150"/>
    </row>
    <row r="133" spans="2:31" x14ac:dyDescent="0.2">
      <c r="B133" s="2" t="s">
        <v>39</v>
      </c>
      <c r="C133" s="2" t="s">
        <v>476</v>
      </c>
      <c r="D133" s="2" t="s">
        <v>416</v>
      </c>
      <c r="E133" s="2" t="s">
        <v>468</v>
      </c>
      <c r="F133" s="150">
        <v>10336.888110791329</v>
      </c>
      <c r="G133" s="150">
        <v>12858.588637819021</v>
      </c>
      <c r="H133" s="150">
        <v>14242.479061413491</v>
      </c>
      <c r="I133" s="150">
        <v>28514.77362205465</v>
      </c>
      <c r="J133" s="150">
        <v>47583.72862843248</v>
      </c>
      <c r="K133" s="150">
        <v>66713.572302685221</v>
      </c>
      <c r="L133" s="150">
        <v>108896.3836972807</v>
      </c>
      <c r="M133" s="150">
        <v>149988.3847684885</v>
      </c>
      <c r="N133" s="150">
        <v>190010.58902876839</v>
      </c>
      <c r="O133" s="150">
        <v>228983.65076302461</v>
      </c>
      <c r="P133" s="150">
        <v>266927.87078197743</v>
      </c>
      <c r="Q133" s="150">
        <v>303863.20208710397</v>
      </c>
      <c r="R133" s="150">
        <v>339809.25544847047</v>
      </c>
      <c r="S133" s="150">
        <v>374785.30489675602</v>
      </c>
      <c r="T133" s="150">
        <v>408810.29313075257</v>
      </c>
      <c r="U133" s="150">
        <v>441902.83684160479</v>
      </c>
      <c r="V133" s="150">
        <v>474081.2319550325</v>
      </c>
      <c r="W133" s="150">
        <v>505363.45879276848</v>
      </c>
      <c r="X133" s="150">
        <v>535767.18715441471</v>
      </c>
      <c r="Y133" s="150">
        <v>565309.78132091439</v>
      </c>
      <c r="Z133" s="150">
        <v>594008.30498080829</v>
      </c>
      <c r="AA133" s="150">
        <v>621879.52608043712</v>
      </c>
      <c r="AB133" s="150">
        <v>648939.92159922759</v>
      </c>
      <c r="AC133" s="150">
        <v>675205.6822511839</v>
      </c>
      <c r="AD133" s="150">
        <v>700692.71711369522</v>
      </c>
      <c r="AE133" s="150">
        <v>725416.65818474628</v>
      </c>
    </row>
    <row r="134" spans="2:31" x14ac:dyDescent="0.2">
      <c r="B134" s="2" t="s">
        <v>39</v>
      </c>
      <c r="C134" s="2" t="s">
        <v>476</v>
      </c>
      <c r="D134" s="2" t="s">
        <v>416</v>
      </c>
      <c r="E134" s="2" t="s">
        <v>470</v>
      </c>
      <c r="F134" s="150">
        <v>0</v>
      </c>
      <c r="G134" s="150">
        <v>0</v>
      </c>
      <c r="H134" s="150">
        <v>0</v>
      </c>
      <c r="I134" s="150">
        <v>24731.38962455494</v>
      </c>
      <c r="J134" s="150">
        <v>49150.295045066938</v>
      </c>
      <c r="K134" s="150">
        <v>73260.690130901203</v>
      </c>
      <c r="L134" s="150">
        <v>97066.498084168095</v>
      </c>
      <c r="M134" s="150">
        <v>120571.59208657729</v>
      </c>
      <c r="N134" s="150">
        <v>143779.7959380277</v>
      </c>
      <c r="O134" s="150">
        <v>166694.88468703811</v>
      </c>
      <c r="P134" s="150">
        <v>189320.58525312459</v>
      </c>
      <c r="Q134" s="150">
        <v>211660.57704122481</v>
      </c>
      <c r="R134" s="150">
        <v>233718.49254827399</v>
      </c>
      <c r="S134" s="150">
        <v>255497.9179620308</v>
      </c>
      <c r="T134" s="150">
        <v>277002.39375225222</v>
      </c>
      <c r="U134" s="150">
        <v>298235.41525431682</v>
      </c>
      <c r="V134" s="150">
        <v>319200.43324539089</v>
      </c>
      <c r="W134" s="150">
        <v>339900.85451323492</v>
      </c>
      <c r="X134" s="150">
        <v>360340.04241774179</v>
      </c>
      <c r="Y134" s="150">
        <v>380521.31744530267</v>
      </c>
      <c r="Z134" s="150">
        <v>400447.95775608969</v>
      </c>
      <c r="AA134" s="150">
        <v>420123.19972434739</v>
      </c>
      <c r="AB134" s="150">
        <v>439550.23847178189</v>
      </c>
      <c r="AC134" s="150">
        <v>458732.2283941363</v>
      </c>
      <c r="AD134" s="150">
        <v>477672.28368103743</v>
      </c>
      <c r="AE134" s="150">
        <v>496373.47882920498</v>
      </c>
    </row>
    <row r="135" spans="2:31" x14ac:dyDescent="0.2">
      <c r="B135" s="2" t="s">
        <v>39</v>
      </c>
      <c r="C135" s="2" t="s">
        <v>476</v>
      </c>
      <c r="D135" s="2" t="s">
        <v>416</v>
      </c>
      <c r="E135" s="2" t="s">
        <v>469</v>
      </c>
      <c r="F135" s="150">
        <v>225769.39590291199</v>
      </c>
      <c r="G135" s="150">
        <v>255413.21963157121</v>
      </c>
      <c r="H135" s="150">
        <v>284634.1063749888</v>
      </c>
      <c r="I135" s="150">
        <v>288347.52617378579</v>
      </c>
      <c r="J135" s="150">
        <v>292549.14007988683</v>
      </c>
      <c r="K135" s="150">
        <v>296221.93821252731</v>
      </c>
      <c r="L135" s="150">
        <v>301915.73147363559</v>
      </c>
      <c r="M135" s="150">
        <v>308219.47350666381</v>
      </c>
      <c r="N135" s="150">
        <v>318041.98627706221</v>
      </c>
      <c r="O135" s="150">
        <v>328979.05314331612</v>
      </c>
      <c r="P135" s="150">
        <v>339194.07227946189</v>
      </c>
      <c r="Q135" s="150">
        <v>349805.58568283828</v>
      </c>
      <c r="R135" s="150">
        <v>360879.80470032332</v>
      </c>
      <c r="S135" s="150">
        <v>372873.61687883531</v>
      </c>
      <c r="T135" s="150">
        <v>385131.93915583298</v>
      </c>
      <c r="U135" s="150">
        <v>398450.03768828692</v>
      </c>
      <c r="V135" s="150">
        <v>411958.99409378588</v>
      </c>
      <c r="W135" s="150">
        <v>425674.54126526561</v>
      </c>
      <c r="X135" s="150">
        <v>439613.42575947428</v>
      </c>
      <c r="Y135" s="150">
        <v>453793.50119774562</v>
      </c>
      <c r="Z135" s="150">
        <v>468233.83196058829</v>
      </c>
      <c r="AA135" s="150">
        <v>482954.80852855818</v>
      </c>
      <c r="AB135" s="150">
        <v>497978.27602876438</v>
      </c>
      <c r="AC135" s="150">
        <v>513327.67778955959</v>
      </c>
      <c r="AD135" s="150">
        <v>529028.21599266911</v>
      </c>
      <c r="AE135" s="150">
        <v>545107.03185107082</v>
      </c>
    </row>
    <row r="136" spans="2:31" x14ac:dyDescent="0.2">
      <c r="B136" s="2" t="s">
        <v>39</v>
      </c>
      <c r="C136" s="2" t="s">
        <v>476</v>
      </c>
      <c r="D136" s="2" t="s">
        <v>416</v>
      </c>
      <c r="E136" s="2" t="s">
        <v>467</v>
      </c>
      <c r="F136" s="150">
        <v>1771501.9440131129</v>
      </c>
      <c r="G136" s="150">
        <v>1739336.419757426</v>
      </c>
      <c r="H136" s="150">
        <v>1708731.642590414</v>
      </c>
      <c r="I136" s="150">
        <v>1666014.5386064211</v>
      </c>
      <c r="J136" s="150">
        <v>1618325.064273431</v>
      </c>
      <c r="K136" s="150">
        <v>1571412.027380703</v>
      </c>
      <c r="L136" s="150">
        <v>1499729.6147717331</v>
      </c>
      <c r="M136" s="150">
        <v>1428828.777665087</v>
      </c>
      <c r="N136" s="150">
        <v>1355775.8567829591</v>
      </c>
      <c r="O136" s="150">
        <v>1282950.639433438</v>
      </c>
      <c r="P136" s="150">
        <v>1212165.6997122529</v>
      </c>
      <c r="Q136" s="150">
        <v>1142278.86321565</v>
      </c>
      <c r="R136" s="150">
        <v>1073200.675329749</v>
      </c>
      <c r="S136" s="150">
        <v>1004451.388289195</v>
      </c>
      <c r="T136" s="150">
        <v>936663.60198797879</v>
      </c>
      <c r="U136" s="150">
        <v>869019.93824260833</v>
      </c>
      <c r="V136" s="150">
        <v>802367.56873260753</v>
      </c>
      <c r="W136" s="150">
        <v>736669.37345554784</v>
      </c>
      <c r="X136" s="150">
        <v>671887.5726951859</v>
      </c>
      <c r="Y136" s="150">
        <v>607983.62806285406</v>
      </c>
      <c r="Z136" s="150">
        <v>544918.13332933036</v>
      </c>
      <c r="AA136" s="150">
        <v>482650.69369347411</v>
      </c>
      <c r="AB136" s="150">
        <v>421139.79192704288</v>
      </c>
      <c r="AC136" s="150">
        <v>360342.63959193701</v>
      </c>
      <c r="AD136" s="150">
        <v>300215.01123941492</v>
      </c>
      <c r="AE136" s="150">
        <v>240711.0591617946</v>
      </c>
    </row>
    <row r="137" spans="2:31" x14ac:dyDescent="0.2">
      <c r="B137" s="2"/>
      <c r="C137" s="2"/>
      <c r="D137" s="2" t="s">
        <v>448</v>
      </c>
      <c r="E137" s="2"/>
      <c r="F137" s="150"/>
      <c r="G137" s="150"/>
      <c r="H137" s="150"/>
      <c r="I137" s="150"/>
      <c r="J137" s="150"/>
      <c r="K137" s="150"/>
      <c r="L137" s="150"/>
      <c r="M137" s="150"/>
      <c r="N137" s="150"/>
      <c r="O137" s="150"/>
      <c r="P137" s="150"/>
      <c r="Q137" s="150"/>
      <c r="R137" s="150"/>
      <c r="S137" s="150"/>
      <c r="T137" s="150"/>
      <c r="U137" s="150"/>
      <c r="V137" s="150"/>
      <c r="W137" s="150"/>
      <c r="X137" s="150"/>
      <c r="Y137" s="150"/>
      <c r="Z137" s="150"/>
      <c r="AA137" s="150"/>
      <c r="AB137" s="150"/>
      <c r="AC137" s="150"/>
      <c r="AD137" s="150"/>
      <c r="AE137" s="150"/>
    </row>
    <row r="138" spans="2:31" x14ac:dyDescent="0.2">
      <c r="B138" s="2" t="s">
        <v>37</v>
      </c>
      <c r="C138" s="2" t="s">
        <v>476</v>
      </c>
      <c r="D138" s="2" t="s">
        <v>416</v>
      </c>
      <c r="E138" s="2" t="s">
        <v>468</v>
      </c>
      <c r="F138" s="150">
        <v>10336.888110791329</v>
      </c>
      <c r="G138" s="150">
        <v>12858.588637819021</v>
      </c>
      <c r="H138" s="150">
        <v>14242.479061413491</v>
      </c>
      <c r="I138" s="150">
        <v>28514.77362205465</v>
      </c>
      <c r="J138" s="150">
        <v>47583.72862843248</v>
      </c>
      <c r="K138" s="150">
        <v>66713.572302685221</v>
      </c>
      <c r="L138" s="150">
        <v>108896.3836972807</v>
      </c>
      <c r="M138" s="150">
        <v>149988.3847684885</v>
      </c>
      <c r="N138" s="150">
        <v>190010.58902876839</v>
      </c>
      <c r="O138" s="150">
        <v>228983.65076302461</v>
      </c>
      <c r="P138" s="150">
        <v>266927.87078197743</v>
      </c>
      <c r="Q138" s="150">
        <v>303863.20208710397</v>
      </c>
      <c r="R138" s="150">
        <v>339809.25544847047</v>
      </c>
      <c r="S138" s="150">
        <v>374785.30489675602</v>
      </c>
      <c r="T138" s="150">
        <v>408810.29313075257</v>
      </c>
      <c r="U138" s="150">
        <v>441902.83684160479</v>
      </c>
      <c r="V138" s="150">
        <v>474081.2319550325</v>
      </c>
      <c r="W138" s="150">
        <v>505363.45879276848</v>
      </c>
      <c r="X138" s="150">
        <v>535767.18715441471</v>
      </c>
      <c r="Y138" s="150">
        <v>565309.78132091439</v>
      </c>
      <c r="Z138" s="150">
        <v>594008.30498080829</v>
      </c>
      <c r="AA138" s="150">
        <v>621879.52608043712</v>
      </c>
      <c r="AB138" s="150">
        <v>648939.92159922759</v>
      </c>
      <c r="AC138" s="150">
        <v>675205.6822511839</v>
      </c>
      <c r="AD138" s="150">
        <v>700692.71711369522</v>
      </c>
      <c r="AE138" s="150">
        <v>725416.65818474628</v>
      </c>
    </row>
    <row r="139" spans="2:31" x14ac:dyDescent="0.2">
      <c r="B139" s="2" t="s">
        <v>37</v>
      </c>
      <c r="C139" s="2" t="s">
        <v>476</v>
      </c>
      <c r="D139" s="2" t="s">
        <v>416</v>
      </c>
      <c r="E139" s="2" t="s">
        <v>470</v>
      </c>
      <c r="F139" s="150">
        <v>0</v>
      </c>
      <c r="G139" s="150">
        <v>0</v>
      </c>
      <c r="H139" s="150">
        <v>0</v>
      </c>
      <c r="I139" s="150">
        <v>24731.38962455494</v>
      </c>
      <c r="J139" s="150">
        <v>49150.295045066938</v>
      </c>
      <c r="K139" s="150">
        <v>73260.690130901203</v>
      </c>
      <c r="L139" s="150">
        <v>97066.498084168095</v>
      </c>
      <c r="M139" s="150">
        <v>120571.59208657729</v>
      </c>
      <c r="N139" s="150">
        <v>143779.7959380277</v>
      </c>
      <c r="O139" s="150">
        <v>166694.88468703811</v>
      </c>
      <c r="P139" s="150">
        <v>189320.58525312459</v>
      </c>
      <c r="Q139" s="150">
        <v>211660.57704122481</v>
      </c>
      <c r="R139" s="150">
        <v>233718.49254827399</v>
      </c>
      <c r="S139" s="150">
        <v>255497.9179620308</v>
      </c>
      <c r="T139" s="150">
        <v>277002.39375225222</v>
      </c>
      <c r="U139" s="150">
        <v>298235.41525431682</v>
      </c>
      <c r="V139" s="150">
        <v>319200.43324539089</v>
      </c>
      <c r="W139" s="150">
        <v>339900.85451323492</v>
      </c>
      <c r="X139" s="150">
        <v>360340.04241774179</v>
      </c>
      <c r="Y139" s="150">
        <v>380521.31744530267</v>
      </c>
      <c r="Z139" s="150">
        <v>400447.95775608969</v>
      </c>
      <c r="AA139" s="150">
        <v>420123.19972434739</v>
      </c>
      <c r="AB139" s="150">
        <v>439550.23847178189</v>
      </c>
      <c r="AC139" s="150">
        <v>458732.2283941363</v>
      </c>
      <c r="AD139" s="150">
        <v>477672.28368103743</v>
      </c>
      <c r="AE139" s="150">
        <v>496373.47882920498</v>
      </c>
    </row>
    <row r="140" spans="2:31" x14ac:dyDescent="0.2">
      <c r="B140" s="2" t="s">
        <v>37</v>
      </c>
      <c r="C140" s="2" t="s">
        <v>476</v>
      </c>
      <c r="D140" s="2" t="s">
        <v>416</v>
      </c>
      <c r="E140" s="2" t="s">
        <v>469</v>
      </c>
      <c r="F140" s="150">
        <v>225769.39590291199</v>
      </c>
      <c r="G140" s="150">
        <v>251903.79625051221</v>
      </c>
      <c r="H140" s="150">
        <v>279397.4637748932</v>
      </c>
      <c r="I140" s="150">
        <v>283529.83329158311</v>
      </c>
      <c r="J140" s="150">
        <v>289357.59307822312</v>
      </c>
      <c r="K140" s="150">
        <v>295240.01584452653</v>
      </c>
      <c r="L140" s="150">
        <v>301182.11937953241</v>
      </c>
      <c r="M140" s="150">
        <v>307189.17105806363</v>
      </c>
      <c r="N140" s="150">
        <v>313266.70748676179</v>
      </c>
      <c r="O140" s="150">
        <v>319420.55594226927</v>
      </c>
      <c r="P140" s="150">
        <v>325656.85779687739</v>
      </c>
      <c r="Q140" s="150">
        <v>331982.09415164363</v>
      </c>
      <c r="R140" s="150">
        <v>338403.1139252322</v>
      </c>
      <c r="S140" s="150">
        <v>344927.16467912961</v>
      </c>
      <c r="T140" s="150">
        <v>351561.92649712111</v>
      </c>
      <c r="U140" s="150">
        <v>358315.54927979928</v>
      </c>
      <c r="V140" s="150">
        <v>365196.69386438438</v>
      </c>
      <c r="W140" s="150">
        <v>372214.57743741648</v>
      </c>
      <c r="X140" s="150">
        <v>379379.02377432468</v>
      </c>
      <c r="Y140" s="150">
        <v>386700.51891713223</v>
      </c>
      <c r="Z140" s="150">
        <v>394190.27299161721</v>
      </c>
      <c r="AA140" s="150">
        <v>401860.28897052439</v>
      </c>
      <c r="AB140" s="150">
        <v>409723.43931280362</v>
      </c>
      <c r="AC140" s="150">
        <v>417793.55155389779</v>
      </c>
      <c r="AD140" s="150">
        <v>426085.50409308547</v>
      </c>
      <c r="AE140" s="150">
        <v>434615.33362609759</v>
      </c>
    </row>
    <row r="141" spans="2:31" x14ac:dyDescent="0.2">
      <c r="B141" s="2" t="s">
        <v>37</v>
      </c>
      <c r="C141" s="2" t="s">
        <v>476</v>
      </c>
      <c r="D141" s="2" t="s">
        <v>416</v>
      </c>
      <c r="E141" s="2" t="s">
        <v>467</v>
      </c>
      <c r="F141" s="150">
        <v>1771501.9440131129</v>
      </c>
      <c r="G141" s="150">
        <v>1742845.8431384859</v>
      </c>
      <c r="H141" s="150">
        <v>1713968.2851905101</v>
      </c>
      <c r="I141" s="150">
        <v>1670832.2314886239</v>
      </c>
      <c r="J141" s="150">
        <v>1621516.6112750941</v>
      </c>
      <c r="K141" s="150">
        <v>1572393.949748704</v>
      </c>
      <c r="L141" s="150">
        <v>1500463.226865835</v>
      </c>
      <c r="M141" s="150">
        <v>1429859.0801136871</v>
      </c>
      <c r="N141" s="150">
        <v>1360551.1355732591</v>
      </c>
      <c r="O141" s="150">
        <v>1292509.1366344851</v>
      </c>
      <c r="P141" s="150">
        <v>1225702.914194837</v>
      </c>
      <c r="Q141" s="150">
        <v>1160102.3547468439</v>
      </c>
      <c r="R141" s="150">
        <v>1095677.3661048401</v>
      </c>
      <c r="S141" s="150">
        <v>1032397.8404889</v>
      </c>
      <c r="T141" s="150">
        <v>970233.61464669078</v>
      </c>
      <c r="U141" s="150">
        <v>909154.42665109562</v>
      </c>
      <c r="V141" s="150">
        <v>849129.86896200874</v>
      </c>
      <c r="W141" s="150">
        <v>790129.33728339686</v>
      </c>
      <c r="X141" s="150">
        <v>732121.97468033538</v>
      </c>
      <c r="Y141" s="150">
        <v>675076.61034346756</v>
      </c>
      <c r="Z141" s="150">
        <v>618961.69229830173</v>
      </c>
      <c r="AA141" s="150">
        <v>563745.21325150772</v>
      </c>
      <c r="AB141" s="150">
        <v>509394.62864300353</v>
      </c>
      <c r="AC141" s="150">
        <v>455876.76582759881</v>
      </c>
      <c r="AD141" s="150">
        <v>403157.72313899861</v>
      </c>
      <c r="AE141" s="150">
        <v>351202.75738676789</v>
      </c>
    </row>
    <row r="142" spans="2:31" x14ac:dyDescent="0.2">
      <c r="B142" s="2"/>
      <c r="C142" s="2"/>
      <c r="D142" s="2" t="s">
        <v>448</v>
      </c>
      <c r="E142" s="2"/>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50"/>
      <c r="AC142" s="150"/>
      <c r="AD142" s="150"/>
      <c r="AE142" s="150"/>
    </row>
    <row r="143" spans="2:31" x14ac:dyDescent="0.2">
      <c r="B143" s="2" t="s">
        <v>41</v>
      </c>
      <c r="C143" s="2" t="s">
        <v>476</v>
      </c>
      <c r="D143" s="2" t="s">
        <v>416</v>
      </c>
      <c r="E143" s="2" t="s">
        <v>468</v>
      </c>
      <c r="F143" s="150">
        <v>10336.888110791329</v>
      </c>
      <c r="G143" s="150">
        <v>12858.588637819021</v>
      </c>
      <c r="H143" s="150">
        <v>14242.479061413491</v>
      </c>
      <c r="I143" s="150">
        <v>17828.232439957781</v>
      </c>
      <c r="J143" s="150">
        <v>20276.53348470771</v>
      </c>
      <c r="K143" s="150">
        <v>22700.723879149631</v>
      </c>
      <c r="L143" s="150">
        <v>25100.979629812391</v>
      </c>
      <c r="M143" s="150">
        <v>27738.132671284238</v>
      </c>
      <c r="N143" s="150">
        <v>31570.582027951761</v>
      </c>
      <c r="O143" s="150">
        <v>35403.031384619302</v>
      </c>
      <c r="P143" s="150">
        <v>39235.480741286912</v>
      </c>
      <c r="Q143" s="150">
        <v>43067.930097954413</v>
      </c>
      <c r="R143" s="150">
        <v>46900.379454621907</v>
      </c>
      <c r="S143" s="150">
        <v>50732.828811289379</v>
      </c>
      <c r="T143" s="150">
        <v>54565.278167956872</v>
      </c>
      <c r="U143" s="150">
        <v>58397.727524624417</v>
      </c>
      <c r="V143" s="150">
        <v>62230.17688129194</v>
      </c>
      <c r="W143" s="150">
        <v>66062.626237959485</v>
      </c>
      <c r="X143" s="150">
        <v>69895.075594627022</v>
      </c>
      <c r="Y143" s="150">
        <v>73727.52495129453</v>
      </c>
      <c r="Z143" s="150">
        <v>77559.974307962024</v>
      </c>
      <c r="AA143" s="150">
        <v>81392.423664629561</v>
      </c>
      <c r="AB143" s="150">
        <v>85224.8730212972</v>
      </c>
      <c r="AC143" s="150">
        <v>89057.322377964665</v>
      </c>
      <c r="AD143" s="150">
        <v>92889.771734632086</v>
      </c>
      <c r="AE143" s="150">
        <v>96722.221091299754</v>
      </c>
    </row>
    <row r="144" spans="2:31" x14ac:dyDescent="0.2">
      <c r="B144" s="2" t="s">
        <v>41</v>
      </c>
      <c r="C144" s="2" t="s">
        <v>476</v>
      </c>
      <c r="D144" s="2" t="s">
        <v>416</v>
      </c>
      <c r="E144" s="2" t="s">
        <v>470</v>
      </c>
      <c r="F144" s="150">
        <v>0</v>
      </c>
      <c r="G144" s="150">
        <v>1882.368732924592</v>
      </c>
      <c r="H144" s="150">
        <v>16961.666619114269</v>
      </c>
      <c r="I144" s="150">
        <v>56772.354129858817</v>
      </c>
      <c r="J144" s="150">
        <v>96270.557436560543</v>
      </c>
      <c r="K144" s="150">
        <v>135460.25040858431</v>
      </c>
      <c r="L144" s="150">
        <v>174345.356248041</v>
      </c>
      <c r="M144" s="150">
        <v>212929.7481366398</v>
      </c>
      <c r="N144" s="150">
        <v>251217.2498742801</v>
      </c>
      <c r="O144" s="150">
        <v>289211.63650947978</v>
      </c>
      <c r="P144" s="150">
        <v>326916.63496175571</v>
      </c>
      <c r="Q144" s="150">
        <v>364335.92463604559</v>
      </c>
      <c r="R144" s="150">
        <v>401473.13802928431</v>
      </c>
      <c r="S144" s="150">
        <v>438331.86132923077</v>
      </c>
      <c r="T144" s="150">
        <v>474915.6350056419</v>
      </c>
      <c r="U144" s="150">
        <v>511227.95439389598</v>
      </c>
      <c r="V144" s="150">
        <v>547272.27027115971</v>
      </c>
      <c r="W144" s="150">
        <v>583051.9894251934</v>
      </c>
      <c r="X144" s="150">
        <v>618570.4752158901</v>
      </c>
      <c r="Y144" s="150">
        <v>653831.04812964052</v>
      </c>
      <c r="Z144" s="150">
        <v>688836.98632661696</v>
      </c>
      <c r="AA144" s="150">
        <v>723591.52618106431</v>
      </c>
      <c r="AB144" s="150">
        <v>758097.86281468824</v>
      </c>
      <c r="AC144" s="150">
        <v>792359.15062323224</v>
      </c>
      <c r="AD144" s="150">
        <v>826378.50379632285</v>
      </c>
      <c r="AE144" s="150">
        <v>860158.99683068041</v>
      </c>
    </row>
    <row r="145" spans="2:31" x14ac:dyDescent="0.2">
      <c r="B145" s="2" t="s">
        <v>41</v>
      </c>
      <c r="C145" s="2" t="s">
        <v>476</v>
      </c>
      <c r="D145" s="2" t="s">
        <v>416</v>
      </c>
      <c r="E145" s="2" t="s">
        <v>469</v>
      </c>
      <c r="F145" s="150">
        <v>225769.39590291149</v>
      </c>
      <c r="G145" s="150">
        <v>251903.7962505114</v>
      </c>
      <c r="H145" s="150">
        <v>308619.90122110688</v>
      </c>
      <c r="I145" s="150">
        <v>340296.20927394438</v>
      </c>
      <c r="J145" s="150">
        <v>371980.54185097589</v>
      </c>
      <c r="K145" s="150">
        <v>403672.82216673682</v>
      </c>
      <c r="L145" s="150">
        <v>435372.97422034759</v>
      </c>
      <c r="M145" s="150">
        <v>467080.92278714781</v>
      </c>
      <c r="N145" s="150">
        <v>498796.59341044369</v>
      </c>
      <c r="O145" s="150">
        <v>530519.91239332221</v>
      </c>
      <c r="P145" s="150">
        <v>562250.80679057818</v>
      </c>
      <c r="Q145" s="150">
        <v>593989.20440071146</v>
      </c>
      <c r="R145" s="150">
        <v>625735.0337580191</v>
      </c>
      <c r="S145" s="150">
        <v>657488.22412477736</v>
      </c>
      <c r="T145" s="150">
        <v>689248.70548350119</v>
      </c>
      <c r="U145" s="150">
        <v>721016.40852929652</v>
      </c>
      <c r="V145" s="150">
        <v>752791.26466229127</v>
      </c>
      <c r="W145" s="150">
        <v>784573.20598014921</v>
      </c>
      <c r="X145" s="150">
        <v>816362.16527066892</v>
      </c>
      <c r="Y145" s="150">
        <v>848158.07600445906</v>
      </c>
      <c r="Z145" s="150">
        <v>879960.87232769886</v>
      </c>
      <c r="AA145" s="150">
        <v>911770.48905497394</v>
      </c>
      <c r="AB145" s="150">
        <v>943586.86166218994</v>
      </c>
      <c r="AC145" s="150">
        <v>975409.92627956835</v>
      </c>
      <c r="AD145" s="150">
        <v>1007239.619684712</v>
      </c>
      <c r="AE145" s="150">
        <v>1039075.8792957549</v>
      </c>
    </row>
    <row r="146" spans="2:31" x14ac:dyDescent="0.2">
      <c r="B146" s="2" t="s">
        <v>41</v>
      </c>
      <c r="C146" s="2" t="s">
        <v>476</v>
      </c>
      <c r="D146" s="2" t="s">
        <v>416</v>
      </c>
      <c r="E146" s="2" t="s">
        <v>467</v>
      </c>
      <c r="F146" s="150">
        <v>1771501.9440131141</v>
      </c>
      <c r="G146" s="150">
        <v>1740963.474405562</v>
      </c>
      <c r="H146" s="150">
        <v>1667784.181125182</v>
      </c>
      <c r="I146" s="150">
        <v>1592711.4321830559</v>
      </c>
      <c r="J146" s="150">
        <v>1519080.595254573</v>
      </c>
      <c r="K146" s="150">
        <v>1445774.431572346</v>
      </c>
      <c r="L146" s="150">
        <v>1372788.9179286161</v>
      </c>
      <c r="M146" s="150">
        <v>1299859.424431745</v>
      </c>
      <c r="N146" s="150">
        <v>1226023.8027141411</v>
      </c>
      <c r="O146" s="150">
        <v>1152473.647739395</v>
      </c>
      <c r="P146" s="150">
        <v>1079205.3055331961</v>
      </c>
      <c r="Q146" s="150">
        <v>1006215.168892105</v>
      </c>
      <c r="R146" s="150">
        <v>933499.6767848914</v>
      </c>
      <c r="S146" s="150">
        <v>861055.31376151915</v>
      </c>
      <c r="T146" s="150">
        <v>788878.60936971661</v>
      </c>
      <c r="U146" s="150">
        <v>716966.13757899997</v>
      </c>
      <c r="V146" s="150">
        <v>645314.51621207374</v>
      </c>
      <c r="W146" s="150">
        <v>573920.40638351475</v>
      </c>
      <c r="X146" s="150">
        <v>502780.51194563077</v>
      </c>
      <c r="Y146" s="150">
        <v>431891.57894142257</v>
      </c>
      <c r="Z146" s="150">
        <v>361250.39506453893</v>
      </c>
      <c r="AA146" s="150">
        <v>290853.7891261488</v>
      </c>
      <c r="AB146" s="150">
        <v>220698.6305286412</v>
      </c>
      <c r="AC146" s="150">
        <v>150781.82874605141</v>
      </c>
      <c r="AD146" s="150">
        <v>81100.332811149405</v>
      </c>
      <c r="AE146" s="150">
        <v>11651.13080908202</v>
      </c>
    </row>
    <row r="147" spans="2:31" x14ac:dyDescent="0.2">
      <c r="B147" s="2"/>
      <c r="C147" s="2"/>
      <c r="D147" s="2" t="s">
        <v>448</v>
      </c>
      <c r="E147" s="2"/>
      <c r="F147" s="150"/>
      <c r="G147" s="150"/>
      <c r="H147" s="150"/>
      <c r="I147" s="150"/>
      <c r="J147" s="150"/>
      <c r="K147" s="150"/>
      <c r="L147" s="150"/>
      <c r="M147" s="150"/>
      <c r="N147" s="150"/>
      <c r="O147" s="150"/>
      <c r="P147" s="150"/>
      <c r="Q147" s="150"/>
      <c r="R147" s="150"/>
      <c r="S147" s="150"/>
      <c r="T147" s="150"/>
      <c r="U147" s="150"/>
      <c r="V147" s="150"/>
      <c r="W147" s="150"/>
      <c r="X147" s="150"/>
      <c r="Y147" s="150"/>
      <c r="Z147" s="150"/>
      <c r="AA147" s="150"/>
      <c r="AB147" s="150"/>
      <c r="AC147" s="150"/>
      <c r="AD147" s="150"/>
      <c r="AE147" s="150"/>
    </row>
    <row r="148" spans="2:31" x14ac:dyDescent="0.2">
      <c r="B148" s="2" t="s">
        <v>43</v>
      </c>
      <c r="C148" s="2" t="s">
        <v>476</v>
      </c>
      <c r="D148" s="2" t="s">
        <v>416</v>
      </c>
      <c r="E148" s="2" t="s">
        <v>468</v>
      </c>
      <c r="F148" s="150">
        <v>10336.888110791329</v>
      </c>
      <c r="G148" s="150">
        <v>12858.588637819021</v>
      </c>
      <c r="H148" s="150">
        <v>14242.479061413491</v>
      </c>
      <c r="I148" s="150">
        <v>17828.232439957781</v>
      </c>
      <c r="J148" s="150">
        <v>20276.53348470771</v>
      </c>
      <c r="K148" s="150">
        <v>22700.723879149631</v>
      </c>
      <c r="L148" s="150">
        <v>25100.979629812391</v>
      </c>
      <c r="M148" s="150">
        <v>27738.132671284238</v>
      </c>
      <c r="N148" s="150">
        <v>31570.582027951761</v>
      </c>
      <c r="O148" s="150">
        <v>35403.031384619302</v>
      </c>
      <c r="P148" s="150">
        <v>39235.480741286912</v>
      </c>
      <c r="Q148" s="150">
        <v>43067.930097954413</v>
      </c>
      <c r="R148" s="150">
        <v>46900.379454621907</v>
      </c>
      <c r="S148" s="150">
        <v>50732.828811289379</v>
      </c>
      <c r="T148" s="150">
        <v>54565.278167956872</v>
      </c>
      <c r="U148" s="150">
        <v>58397.727524624417</v>
      </c>
      <c r="V148" s="150">
        <v>62230.17688129194</v>
      </c>
      <c r="W148" s="150">
        <v>66062.626237959485</v>
      </c>
      <c r="X148" s="150">
        <v>69895.075594627022</v>
      </c>
      <c r="Y148" s="150">
        <v>73727.52495129453</v>
      </c>
      <c r="Z148" s="150">
        <v>77559.974307962024</v>
      </c>
      <c r="AA148" s="150">
        <v>81392.423664629561</v>
      </c>
      <c r="AB148" s="150">
        <v>85224.8730212972</v>
      </c>
      <c r="AC148" s="150">
        <v>89057.322377964665</v>
      </c>
      <c r="AD148" s="150">
        <v>92889.771734632086</v>
      </c>
      <c r="AE148" s="150">
        <v>96722.221091299754</v>
      </c>
    </row>
    <row r="149" spans="2:31" x14ac:dyDescent="0.2">
      <c r="B149" s="2" t="s">
        <v>43</v>
      </c>
      <c r="C149" s="2" t="s">
        <v>476</v>
      </c>
      <c r="D149" s="2" t="s">
        <v>416</v>
      </c>
      <c r="E149" s="2" t="s">
        <v>470</v>
      </c>
      <c r="F149" s="150">
        <v>0</v>
      </c>
      <c r="G149" s="150">
        <v>1882.368732924592</v>
      </c>
      <c r="H149" s="150">
        <v>16961.666619114269</v>
      </c>
      <c r="I149" s="150">
        <v>56772.354129858817</v>
      </c>
      <c r="J149" s="150">
        <v>96270.557436560543</v>
      </c>
      <c r="K149" s="150">
        <v>135460.25040858431</v>
      </c>
      <c r="L149" s="150">
        <v>174345.356248041</v>
      </c>
      <c r="M149" s="150">
        <v>212929.7481366398</v>
      </c>
      <c r="N149" s="150">
        <v>251217.2498742801</v>
      </c>
      <c r="O149" s="150">
        <v>289211.63650947978</v>
      </c>
      <c r="P149" s="150">
        <v>326916.63496175571</v>
      </c>
      <c r="Q149" s="150">
        <v>364335.92463604559</v>
      </c>
      <c r="R149" s="150">
        <v>401473.13802928431</v>
      </c>
      <c r="S149" s="150">
        <v>438331.86132923077</v>
      </c>
      <c r="T149" s="150">
        <v>474915.6350056419</v>
      </c>
      <c r="U149" s="150">
        <v>511227.95439389598</v>
      </c>
      <c r="V149" s="150">
        <v>547272.27027115971</v>
      </c>
      <c r="W149" s="150">
        <v>583051.9894251934</v>
      </c>
      <c r="X149" s="150">
        <v>618570.4752158901</v>
      </c>
      <c r="Y149" s="150">
        <v>653831.04812964052</v>
      </c>
      <c r="Z149" s="150">
        <v>688836.98632661696</v>
      </c>
      <c r="AA149" s="150">
        <v>723591.52618106431</v>
      </c>
      <c r="AB149" s="150">
        <v>758097.86281468824</v>
      </c>
      <c r="AC149" s="150">
        <v>792359.15062323224</v>
      </c>
      <c r="AD149" s="150">
        <v>826378.50379632285</v>
      </c>
      <c r="AE149" s="150">
        <v>860158.99683068041</v>
      </c>
    </row>
    <row r="150" spans="2:31" x14ac:dyDescent="0.2">
      <c r="B150" s="2" t="s">
        <v>43</v>
      </c>
      <c r="C150" s="2" t="s">
        <v>476</v>
      </c>
      <c r="D150" s="2" t="s">
        <v>416</v>
      </c>
      <c r="E150" s="2" t="s">
        <v>469</v>
      </c>
      <c r="F150" s="150">
        <v>225769.39590291149</v>
      </c>
      <c r="G150" s="150">
        <v>251903.7962505114</v>
      </c>
      <c r="H150" s="150">
        <v>308619.90122110688</v>
      </c>
      <c r="I150" s="150">
        <v>340296.20927394438</v>
      </c>
      <c r="J150" s="150">
        <v>371980.54185097589</v>
      </c>
      <c r="K150" s="150">
        <v>403672.82216673682</v>
      </c>
      <c r="L150" s="150">
        <v>435372.97422034759</v>
      </c>
      <c r="M150" s="150">
        <v>467080.92278714781</v>
      </c>
      <c r="N150" s="150">
        <v>498796.59341044369</v>
      </c>
      <c r="O150" s="150">
        <v>530519.91239332221</v>
      </c>
      <c r="P150" s="150">
        <v>562250.80679057818</v>
      </c>
      <c r="Q150" s="150">
        <v>593989.20440071146</v>
      </c>
      <c r="R150" s="150">
        <v>625735.0337580191</v>
      </c>
      <c r="S150" s="150">
        <v>657488.22412477736</v>
      </c>
      <c r="T150" s="150">
        <v>689248.70548350119</v>
      </c>
      <c r="U150" s="150">
        <v>721016.40852929652</v>
      </c>
      <c r="V150" s="150">
        <v>752791.26466229127</v>
      </c>
      <c r="W150" s="150">
        <v>784573.20598014921</v>
      </c>
      <c r="X150" s="150">
        <v>816362.16527066892</v>
      </c>
      <c r="Y150" s="150">
        <v>848158.07600445906</v>
      </c>
      <c r="Z150" s="150">
        <v>879960.87232769886</v>
      </c>
      <c r="AA150" s="150">
        <v>911770.48905497394</v>
      </c>
      <c r="AB150" s="150">
        <v>943586.86166218994</v>
      </c>
      <c r="AC150" s="150">
        <v>975409.92627956835</v>
      </c>
      <c r="AD150" s="150">
        <v>1007239.619684712</v>
      </c>
      <c r="AE150" s="150">
        <v>1039075.8792957549</v>
      </c>
    </row>
    <row r="151" spans="2:31" x14ac:dyDescent="0.2">
      <c r="B151" s="2" t="s">
        <v>43</v>
      </c>
      <c r="C151" s="2" t="s">
        <v>476</v>
      </c>
      <c r="D151" s="2" t="s">
        <v>416</v>
      </c>
      <c r="E151" s="2" t="s">
        <v>467</v>
      </c>
      <c r="F151" s="150">
        <v>1771501.9440131141</v>
      </c>
      <c r="G151" s="150">
        <v>1740963.474405562</v>
      </c>
      <c r="H151" s="150">
        <v>1667784.181125182</v>
      </c>
      <c r="I151" s="150">
        <v>1592711.4321830559</v>
      </c>
      <c r="J151" s="150">
        <v>1519080.595254573</v>
      </c>
      <c r="K151" s="150">
        <v>1445774.431572346</v>
      </c>
      <c r="L151" s="150">
        <v>1372788.9179286161</v>
      </c>
      <c r="M151" s="150">
        <v>1299859.424431745</v>
      </c>
      <c r="N151" s="150">
        <v>1226023.8027141411</v>
      </c>
      <c r="O151" s="150">
        <v>1152473.647739395</v>
      </c>
      <c r="P151" s="150">
        <v>1079205.3055331961</v>
      </c>
      <c r="Q151" s="150">
        <v>1006215.168892105</v>
      </c>
      <c r="R151" s="150">
        <v>933499.6767848914</v>
      </c>
      <c r="S151" s="150">
        <v>861055.31376151915</v>
      </c>
      <c r="T151" s="150">
        <v>788878.60936971661</v>
      </c>
      <c r="U151" s="150">
        <v>716966.13757899997</v>
      </c>
      <c r="V151" s="150">
        <v>645314.51621207374</v>
      </c>
      <c r="W151" s="150">
        <v>573920.40638351475</v>
      </c>
      <c r="X151" s="150">
        <v>502780.51194563077</v>
      </c>
      <c r="Y151" s="150">
        <v>431891.57894142257</v>
      </c>
      <c r="Z151" s="150">
        <v>361250.39506453893</v>
      </c>
      <c r="AA151" s="150">
        <v>290853.7891261488</v>
      </c>
      <c r="AB151" s="150">
        <v>220698.6305286412</v>
      </c>
      <c r="AC151" s="150">
        <v>150781.82874605141</v>
      </c>
      <c r="AD151" s="150">
        <v>81100.332811149405</v>
      </c>
      <c r="AE151" s="150">
        <v>11651.13080908202</v>
      </c>
    </row>
    <row r="152" spans="2:31" x14ac:dyDescent="0.2">
      <c r="B152" s="2"/>
      <c r="C152" s="2"/>
      <c r="D152" s="2" t="s">
        <v>448</v>
      </c>
      <c r="E152" s="2"/>
      <c r="F152" s="150"/>
      <c r="G152" s="150"/>
      <c r="H152" s="150"/>
      <c r="I152" s="150"/>
      <c r="J152" s="150"/>
      <c r="K152" s="150"/>
      <c r="L152" s="150"/>
      <c r="M152" s="150"/>
      <c r="N152" s="150"/>
      <c r="O152" s="150"/>
      <c r="P152" s="150"/>
      <c r="Q152" s="150"/>
      <c r="R152" s="150"/>
      <c r="S152" s="150"/>
      <c r="T152" s="150"/>
      <c r="U152" s="150"/>
      <c r="V152" s="150"/>
      <c r="W152" s="150"/>
      <c r="X152" s="150"/>
      <c r="Y152" s="150"/>
      <c r="Z152" s="150"/>
      <c r="AA152" s="150"/>
      <c r="AB152" s="150"/>
      <c r="AC152" s="150"/>
      <c r="AD152" s="150"/>
      <c r="AE152" s="150"/>
    </row>
    <row r="153" spans="2:31" x14ac:dyDescent="0.2">
      <c r="B153" s="2" t="s">
        <v>35</v>
      </c>
      <c r="C153" s="2" t="s">
        <v>476</v>
      </c>
      <c r="D153" s="2" t="s">
        <v>416</v>
      </c>
      <c r="E153" s="2" t="s">
        <v>468</v>
      </c>
      <c r="F153" s="150">
        <v>10336.888110791329</v>
      </c>
      <c r="G153" s="150">
        <v>12858.588637819021</v>
      </c>
      <c r="H153" s="150">
        <v>14242.479061413491</v>
      </c>
      <c r="I153" s="150">
        <v>17828.232439957781</v>
      </c>
      <c r="J153" s="150">
        <v>20276.53348470771</v>
      </c>
      <c r="K153" s="150">
        <v>22700.723879149631</v>
      </c>
      <c r="L153" s="150">
        <v>25100.979629812391</v>
      </c>
      <c r="M153" s="150">
        <v>27477.475604441399</v>
      </c>
      <c r="N153" s="150">
        <v>29830.385538897979</v>
      </c>
      <c r="O153" s="150">
        <v>32159.882044018879</v>
      </c>
      <c r="P153" s="150">
        <v>34466.136612436057</v>
      </c>
      <c r="Q153" s="150">
        <v>36749.31962535678</v>
      </c>
      <c r="R153" s="150">
        <v>39009.600359303411</v>
      </c>
      <c r="S153" s="150">
        <v>41247.146992815848</v>
      </c>
      <c r="T153" s="150">
        <v>43462.126613113192</v>
      </c>
      <c r="U153" s="150">
        <v>45654.705222717341</v>
      </c>
      <c r="V153" s="150">
        <v>47825.047746038363</v>
      </c>
      <c r="W153" s="150">
        <v>49973.318035920791</v>
      </c>
      <c r="X153" s="150">
        <v>52099.678880152787</v>
      </c>
      <c r="Y153" s="150">
        <v>54204.292007936267</v>
      </c>
      <c r="Z153" s="150">
        <v>56287.318096319643</v>
      </c>
      <c r="AA153" s="150">
        <v>58348.916776594953</v>
      </c>
      <c r="AB153" s="150">
        <v>60389.246640653822</v>
      </c>
      <c r="AC153" s="150">
        <v>62408.465247310873</v>
      </c>
      <c r="AD153" s="150">
        <v>64406.729128586812</v>
      </c>
      <c r="AE153" s="150">
        <v>66384.193795956293</v>
      </c>
    </row>
    <row r="154" spans="2:31" x14ac:dyDescent="0.2">
      <c r="B154" s="2" t="s">
        <v>35</v>
      </c>
      <c r="C154" s="2" t="s">
        <v>476</v>
      </c>
      <c r="D154" s="2" t="s">
        <v>416</v>
      </c>
      <c r="E154" s="2" t="s">
        <v>469</v>
      </c>
      <c r="F154" s="150">
        <v>219434.20276679931</v>
      </c>
      <c r="G154" s="150">
        <v>242322.8302901274</v>
      </c>
      <c r="H154" s="150">
        <v>264918.48338115693</v>
      </c>
      <c r="I154" s="150">
        <v>287224.91211262142</v>
      </c>
      <c r="J154" s="150">
        <v>309245.81855632312</v>
      </c>
      <c r="K154" s="150">
        <v>330984.85739754548</v>
      </c>
      <c r="L154" s="150">
        <v>352445.63654160022</v>
      </c>
      <c r="M154" s="150">
        <v>373631.71771261102</v>
      </c>
      <c r="N154" s="150">
        <v>394546.61704463291</v>
      </c>
      <c r="O154" s="150">
        <v>415193.80566520483</v>
      </c>
      <c r="P154" s="150">
        <v>435576.71027143329</v>
      </c>
      <c r="Q154" s="150">
        <v>455698.71369870228</v>
      </c>
      <c r="R154" s="150">
        <v>475563.15548210219</v>
      </c>
      <c r="S154" s="150">
        <v>495173.33241067472</v>
      </c>
      <c r="T154" s="150">
        <v>514532.49907456117</v>
      </c>
      <c r="U154" s="150">
        <v>533643.86840515013</v>
      </c>
      <c r="V154" s="150">
        <v>552510.61220830749</v>
      </c>
      <c r="W154" s="150">
        <v>571135.86169078446</v>
      </c>
      <c r="X154" s="150">
        <v>589522.70797988586</v>
      </c>
      <c r="Y154" s="150">
        <v>607674.20263648627</v>
      </c>
      <c r="Z154" s="150">
        <v>625593.35816148261</v>
      </c>
      <c r="AA154" s="150">
        <v>643283.14849575888</v>
      </c>
      <c r="AB154" s="150">
        <v>660746.50951375626</v>
      </c>
      <c r="AC154" s="150">
        <v>677986.3395107236</v>
      </c>
      <c r="AD154" s="150">
        <v>695005.49968372961</v>
      </c>
      <c r="AE154" s="150">
        <v>711806.81460652105</v>
      </c>
    </row>
    <row r="155" spans="2:31" x14ac:dyDescent="0.2">
      <c r="B155" s="2" t="s">
        <v>35</v>
      </c>
      <c r="C155" s="2" t="s">
        <v>476</v>
      </c>
      <c r="D155" s="2" t="s">
        <v>416</v>
      </c>
      <c r="E155" s="2" t="s">
        <v>467</v>
      </c>
      <c r="F155" s="150">
        <v>1777837.1371492259</v>
      </c>
      <c r="G155" s="150">
        <v>1752426.80909887</v>
      </c>
      <c r="H155" s="150">
        <v>1728447.265584246</v>
      </c>
      <c r="I155" s="150">
        <v>1702555.083474237</v>
      </c>
      <c r="J155" s="150">
        <v>1678085.8759857861</v>
      </c>
      <c r="K155" s="150">
        <v>1653922.6467501221</v>
      </c>
      <c r="L155" s="150">
        <v>1630061.611855404</v>
      </c>
      <c r="M155" s="150">
        <v>1606499.0347097639</v>
      </c>
      <c r="N155" s="150">
        <v>1583231.2254432859</v>
      </c>
      <c r="O155" s="150">
        <v>1560254.5403175929</v>
      </c>
      <c r="P155" s="150">
        <v>1537565.3811429469</v>
      </c>
      <c r="Q155" s="150">
        <v>1515160.194702758</v>
      </c>
      <c r="R155" s="150">
        <v>1493035.472185411</v>
      </c>
      <c r="S155" s="150">
        <v>1471187.748623326</v>
      </c>
      <c r="T155" s="150">
        <v>1449613.602339142</v>
      </c>
      <c r="U155" s="150">
        <v>1428309.6543989489</v>
      </c>
      <c r="V155" s="150">
        <v>1407272.5680724711</v>
      </c>
      <c r="W155" s="150">
        <v>1386499.0483001119</v>
      </c>
      <c r="X155" s="150">
        <v>1365985.841166778</v>
      </c>
      <c r="Y155" s="150">
        <v>1345729.7333823941</v>
      </c>
      <c r="Z155" s="150">
        <v>1325727.551769014</v>
      </c>
      <c r="AA155" s="150">
        <v>1305976.162754463</v>
      </c>
      <c r="AB155" s="150">
        <v>1286472.4718724061</v>
      </c>
      <c r="AC155" s="150">
        <v>1267213.423268782</v>
      </c>
      <c r="AD155" s="150">
        <v>1248195.9992145</v>
      </c>
      <c r="AE155" s="150">
        <v>1229417.2196243389</v>
      </c>
    </row>
    <row r="156" spans="2:31" x14ac:dyDescent="0.2">
      <c r="B156" s="2"/>
      <c r="C156" s="2"/>
      <c r="D156" s="2" t="s">
        <v>448</v>
      </c>
      <c r="E156" s="2"/>
      <c r="F156" s="150"/>
      <c r="G156" s="150"/>
      <c r="H156" s="150"/>
      <c r="I156" s="150"/>
      <c r="J156" s="150"/>
      <c r="K156" s="150"/>
      <c r="L156" s="150"/>
      <c r="M156" s="150"/>
      <c r="N156" s="150"/>
      <c r="O156" s="150"/>
      <c r="P156" s="150"/>
      <c r="Q156" s="150"/>
      <c r="R156" s="150"/>
      <c r="S156" s="150"/>
      <c r="T156" s="150"/>
      <c r="U156" s="150"/>
      <c r="V156" s="150"/>
      <c r="W156" s="150"/>
      <c r="X156" s="150"/>
      <c r="Y156" s="150"/>
      <c r="Z156" s="150"/>
      <c r="AA156" s="150"/>
      <c r="AB156" s="150"/>
      <c r="AC156" s="150"/>
      <c r="AD156" s="150"/>
      <c r="AE156" s="150"/>
    </row>
    <row r="157" spans="2:31" x14ac:dyDescent="0.2">
      <c r="B157" s="2" t="s">
        <v>39</v>
      </c>
      <c r="C157" s="2" t="s">
        <v>477</v>
      </c>
      <c r="D157" s="2" t="s">
        <v>417</v>
      </c>
      <c r="E157" s="2" t="s">
        <v>468</v>
      </c>
      <c r="F157" s="150">
        <v>3044.5867128084778</v>
      </c>
      <c r="G157" s="150">
        <v>3787.3185520218358</v>
      </c>
      <c r="H157" s="150">
        <v>4522.7913805112357</v>
      </c>
      <c r="I157" s="150">
        <v>8398.6302219733752</v>
      </c>
      <c r="J157" s="150">
        <v>14015.12586527547</v>
      </c>
      <c r="K157" s="150">
        <v>19649.55541936247</v>
      </c>
      <c r="L157" s="150">
        <v>32073.916184844318</v>
      </c>
      <c r="M157" s="150">
        <v>44176.993931569923</v>
      </c>
      <c r="N157" s="150">
        <v>55964.977897551638</v>
      </c>
      <c r="O157" s="150">
        <v>67443.951515318447</v>
      </c>
      <c r="P157" s="150">
        <v>78619.894106491702</v>
      </c>
      <c r="Q157" s="150">
        <v>89498.682550314639</v>
      </c>
      <c r="R157" s="150">
        <v>100086.09292652531</v>
      </c>
      <c r="S157" s="150">
        <v>110387.802132956</v>
      </c>
      <c r="T157" s="150">
        <v>120409.3894782369</v>
      </c>
      <c r="U157" s="150">
        <v>130156.3382499772</v>
      </c>
      <c r="V157" s="150">
        <v>139634.0372587888</v>
      </c>
      <c r="W157" s="150">
        <v>148847.78235851589</v>
      </c>
      <c r="X157" s="150">
        <v>157802.77794302561</v>
      </c>
      <c r="Y157" s="150">
        <v>166504.13841991019</v>
      </c>
      <c r="Z157" s="150">
        <v>174956.8896614484</v>
      </c>
      <c r="AA157" s="150">
        <v>183165.9704331645</v>
      </c>
      <c r="AB157" s="150">
        <v>191136.23380032249</v>
      </c>
      <c r="AC157" s="150">
        <v>198872.44851268551</v>
      </c>
      <c r="AD157" s="150">
        <v>206379.30036786609</v>
      </c>
      <c r="AE157" s="150">
        <v>213661.39355358979</v>
      </c>
    </row>
    <row r="158" spans="2:31" x14ac:dyDescent="0.2">
      <c r="B158" s="2" t="s">
        <v>39</v>
      </c>
      <c r="C158" s="2" t="s">
        <v>477</v>
      </c>
      <c r="D158" s="2" t="s">
        <v>417</v>
      </c>
      <c r="E158" s="2" t="s">
        <v>470</v>
      </c>
      <c r="F158" s="150">
        <v>0</v>
      </c>
      <c r="G158" s="150">
        <v>0</v>
      </c>
      <c r="H158" s="150">
        <v>0</v>
      </c>
      <c r="I158" s="150">
        <v>7284.287053625193</v>
      </c>
      <c r="J158" s="150">
        <v>14476.5362284038</v>
      </c>
      <c r="K158" s="150">
        <v>21577.917972321531</v>
      </c>
      <c r="L158" s="150">
        <v>28589.587810028439</v>
      </c>
      <c r="M158" s="150">
        <v>35512.686533360873</v>
      </c>
      <c r="N158" s="150">
        <v>42348.34038942906</v>
      </c>
      <c r="O158" s="150">
        <v>49097.661266302079</v>
      </c>
      <c r="P158" s="150">
        <v>55761.746876320009</v>
      </c>
      <c r="Q158" s="150">
        <v>62341.680937064499</v>
      </c>
      <c r="R158" s="150">
        <v>68838.53335001698</v>
      </c>
      <c r="S158" s="150">
        <v>75253.360376934535</v>
      </c>
      <c r="T158" s="150">
        <v>81587.204813972538</v>
      </c>
      <c r="U158" s="150">
        <v>87841.096163582333</v>
      </c>
      <c r="V158" s="150">
        <v>94016.050804213402</v>
      </c>
      <c r="W158" s="150">
        <v>100113.072157847</v>
      </c>
      <c r="X158" s="150">
        <v>106133.1508553897</v>
      </c>
      <c r="Y158" s="150">
        <v>112077.2648999541</v>
      </c>
      <c r="Z158" s="150">
        <v>117946.37982805321</v>
      </c>
      <c r="AA158" s="150">
        <v>123741.4488687361</v>
      </c>
      <c r="AB158" s="150">
        <v>129463.41310068969</v>
      </c>
      <c r="AC158" s="150">
        <v>135113.20160733481</v>
      </c>
      <c r="AD158" s="150">
        <v>140691.73162993981</v>
      </c>
      <c r="AE158" s="150">
        <v>146199.90871877829</v>
      </c>
    </row>
    <row r="159" spans="2:31" x14ac:dyDescent="0.2">
      <c r="B159" s="2" t="s">
        <v>39</v>
      </c>
      <c r="C159" s="2" t="s">
        <v>477</v>
      </c>
      <c r="D159" s="2" t="s">
        <v>417</v>
      </c>
      <c r="E159" s="2" t="s">
        <v>469</v>
      </c>
      <c r="F159" s="150">
        <v>46831.426192764658</v>
      </c>
      <c r="G159" s="150">
        <v>55549.448464634363</v>
      </c>
      <c r="H159" s="150">
        <v>64139.225446116878</v>
      </c>
      <c r="I159" s="150">
        <v>65212.345841408373</v>
      </c>
      <c r="J159" s="150">
        <v>66425.351702847038</v>
      </c>
      <c r="K159" s="150">
        <v>67478.570925560096</v>
      </c>
      <c r="L159" s="150">
        <v>69122.880949978979</v>
      </c>
      <c r="M159" s="150">
        <v>70942.53524515868</v>
      </c>
      <c r="N159" s="150">
        <v>73794.135293078143</v>
      </c>
      <c r="O159" s="150">
        <v>76969.391053932748</v>
      </c>
      <c r="P159" s="150">
        <v>79927.18493340307</v>
      </c>
      <c r="Q159" s="150">
        <v>82996.784435118796</v>
      </c>
      <c r="R159" s="150">
        <v>86197.495346526965</v>
      </c>
      <c r="S159" s="150">
        <v>89663.678349208945</v>
      </c>
      <c r="T159" s="150">
        <v>93202.164187898597</v>
      </c>
      <c r="U159" s="150">
        <v>97046.948149446413</v>
      </c>
      <c r="V159" s="150">
        <v>100941.8460996163</v>
      </c>
      <c r="W159" s="150">
        <v>104891.2171683538</v>
      </c>
      <c r="X159" s="150">
        <v>108899.698940505</v>
      </c>
      <c r="Y159" s="150">
        <v>112972.2331552564</v>
      </c>
      <c r="Z159" s="150">
        <v>117114.09423730501</v>
      </c>
      <c r="AA159" s="150">
        <v>121330.9210318227</v>
      </c>
      <c r="AB159" s="150">
        <v>125628.7521721853</v>
      </c>
      <c r="AC159" s="150">
        <v>130014.0655763462</v>
      </c>
      <c r="AD159" s="150">
        <v>134493.82264660051</v>
      </c>
      <c r="AE159" s="150">
        <v>139075.51784076501</v>
      </c>
    </row>
    <row r="160" spans="2:31" x14ac:dyDescent="0.2">
      <c r="B160" s="2" t="s">
        <v>39</v>
      </c>
      <c r="C160" s="2" t="s">
        <v>477</v>
      </c>
      <c r="D160" s="2" t="s">
        <v>417</v>
      </c>
      <c r="E160" s="2" t="s">
        <v>467</v>
      </c>
      <c r="F160" s="150">
        <v>541437.08539471414</v>
      </c>
      <c r="G160" s="150">
        <v>531976.33128363115</v>
      </c>
      <c r="H160" s="150">
        <v>522651.08147365908</v>
      </c>
      <c r="I160" s="150">
        <v>510417.83518328029</v>
      </c>
      <c r="J160" s="150">
        <v>496396.08450376091</v>
      </c>
      <c r="K160" s="150">
        <v>482607.05398304312</v>
      </c>
      <c r="L160" s="150">
        <v>461526.71335543552</v>
      </c>
      <c r="M160" s="150">
        <v>440680.88259019778</v>
      </c>
      <c r="N160" s="150">
        <v>419205.64472022839</v>
      </c>
      <c r="O160" s="150">
        <v>397802.09446473391</v>
      </c>
      <c r="P160" s="150">
        <v>377004.27238407242</v>
      </c>
      <c r="Q160" s="150">
        <v>356475.95037778933</v>
      </c>
      <c r="R160" s="150">
        <v>336190.97667721799</v>
      </c>
      <c r="S160" s="150">
        <v>316008.2574411878</v>
      </c>
      <c r="T160" s="150">
        <v>296114.33982017922</v>
      </c>
      <c r="U160" s="150">
        <v>276268.71573728131</v>
      </c>
      <c r="V160" s="150">
        <v>256721.1641376687</v>
      </c>
      <c r="W160" s="150">
        <v>237461.0266155705</v>
      </c>
      <c r="X160" s="150">
        <v>218477.47056136691</v>
      </c>
      <c r="Y160" s="150">
        <v>199759.4618251666</v>
      </c>
      <c r="Z160" s="150">
        <v>181295.73457348059</v>
      </c>
      <c r="AA160" s="150">
        <v>163074.75796656401</v>
      </c>
      <c r="AB160" s="150">
        <v>145084.69922708979</v>
      </c>
      <c r="AC160" s="150">
        <v>127313.38260392081</v>
      </c>
      <c r="AD160" s="150">
        <v>109748.2436558808</v>
      </c>
      <c r="AE160" s="150">
        <v>92376.278187154006</v>
      </c>
    </row>
    <row r="161" spans="2:31" x14ac:dyDescent="0.2">
      <c r="B161" s="2"/>
      <c r="C161" s="2"/>
      <c r="D161" s="2" t="s">
        <v>448</v>
      </c>
      <c r="E161" s="2"/>
      <c r="F161" s="150"/>
      <c r="G161" s="150"/>
      <c r="H161" s="150"/>
      <c r="I161" s="150"/>
      <c r="J161" s="150"/>
      <c r="K161" s="150"/>
      <c r="L161" s="150"/>
      <c r="M161" s="150"/>
      <c r="N161" s="150"/>
      <c r="O161" s="150"/>
      <c r="P161" s="150"/>
      <c r="Q161" s="150"/>
      <c r="R161" s="150"/>
      <c r="S161" s="150"/>
      <c r="T161" s="150"/>
      <c r="U161" s="150"/>
      <c r="V161" s="150"/>
      <c r="W161" s="150"/>
      <c r="X161" s="150"/>
      <c r="Y161" s="150"/>
      <c r="Z161" s="150"/>
      <c r="AA161" s="150"/>
      <c r="AB161" s="150"/>
      <c r="AC161" s="150"/>
      <c r="AD161" s="150"/>
      <c r="AE161" s="150"/>
    </row>
    <row r="162" spans="2:31" x14ac:dyDescent="0.2">
      <c r="B162" s="2" t="s">
        <v>37</v>
      </c>
      <c r="C162" s="2" t="s">
        <v>477</v>
      </c>
      <c r="D162" s="2" t="s">
        <v>417</v>
      </c>
      <c r="E162" s="2" t="s">
        <v>468</v>
      </c>
      <c r="F162" s="150">
        <v>3044.5867128084778</v>
      </c>
      <c r="G162" s="150">
        <v>3787.3185520218358</v>
      </c>
      <c r="H162" s="150">
        <v>4522.7913805112357</v>
      </c>
      <c r="I162" s="150">
        <v>8398.6302219733752</v>
      </c>
      <c r="J162" s="150">
        <v>14015.12586527547</v>
      </c>
      <c r="K162" s="150">
        <v>19649.55541936247</v>
      </c>
      <c r="L162" s="150">
        <v>32073.916184844318</v>
      </c>
      <c r="M162" s="150">
        <v>44176.993931569923</v>
      </c>
      <c r="N162" s="150">
        <v>55964.977897551638</v>
      </c>
      <c r="O162" s="150">
        <v>67443.951515318447</v>
      </c>
      <c r="P162" s="150">
        <v>78619.894106491702</v>
      </c>
      <c r="Q162" s="150">
        <v>89498.682550314639</v>
      </c>
      <c r="R162" s="150">
        <v>100086.09292652531</v>
      </c>
      <c r="S162" s="150">
        <v>110387.802132956</v>
      </c>
      <c r="T162" s="150">
        <v>120409.3894782369</v>
      </c>
      <c r="U162" s="150">
        <v>130156.3382499772</v>
      </c>
      <c r="V162" s="150">
        <v>139634.0372587888</v>
      </c>
      <c r="W162" s="150">
        <v>148847.78235851589</v>
      </c>
      <c r="X162" s="150">
        <v>157802.77794302561</v>
      </c>
      <c r="Y162" s="150">
        <v>166504.13841991019</v>
      </c>
      <c r="Z162" s="150">
        <v>174956.8896614484</v>
      </c>
      <c r="AA162" s="150">
        <v>183165.9704331645</v>
      </c>
      <c r="AB162" s="150">
        <v>191136.23380032249</v>
      </c>
      <c r="AC162" s="150">
        <v>198872.44851268551</v>
      </c>
      <c r="AD162" s="150">
        <v>206379.30036786609</v>
      </c>
      <c r="AE162" s="150">
        <v>213661.39355358979</v>
      </c>
    </row>
    <row r="163" spans="2:31" x14ac:dyDescent="0.2">
      <c r="B163" s="2" t="s">
        <v>37</v>
      </c>
      <c r="C163" s="2" t="s">
        <v>477</v>
      </c>
      <c r="D163" s="2" t="s">
        <v>417</v>
      </c>
      <c r="E163" s="2" t="s">
        <v>470</v>
      </c>
      <c r="F163" s="150">
        <v>0</v>
      </c>
      <c r="G163" s="150">
        <v>0</v>
      </c>
      <c r="H163" s="150">
        <v>0</v>
      </c>
      <c r="I163" s="150">
        <v>7284.287053625193</v>
      </c>
      <c r="J163" s="150">
        <v>14476.5362284038</v>
      </c>
      <c r="K163" s="150">
        <v>21577.917972321531</v>
      </c>
      <c r="L163" s="150">
        <v>28589.587810028439</v>
      </c>
      <c r="M163" s="150">
        <v>35512.686533360873</v>
      </c>
      <c r="N163" s="150">
        <v>42348.34038942906</v>
      </c>
      <c r="O163" s="150">
        <v>49097.661266302079</v>
      </c>
      <c r="P163" s="150">
        <v>55761.746876320009</v>
      </c>
      <c r="Q163" s="150">
        <v>62341.680937064499</v>
      </c>
      <c r="R163" s="150">
        <v>68838.53335001698</v>
      </c>
      <c r="S163" s="150">
        <v>75253.360376934535</v>
      </c>
      <c r="T163" s="150">
        <v>81587.204813972538</v>
      </c>
      <c r="U163" s="150">
        <v>87841.096163582333</v>
      </c>
      <c r="V163" s="150">
        <v>94016.050804213402</v>
      </c>
      <c r="W163" s="150">
        <v>100113.072157847</v>
      </c>
      <c r="X163" s="150">
        <v>106133.1508553897</v>
      </c>
      <c r="Y163" s="150">
        <v>112077.2648999541</v>
      </c>
      <c r="Z163" s="150">
        <v>117946.37982805321</v>
      </c>
      <c r="AA163" s="150">
        <v>123741.4488687361</v>
      </c>
      <c r="AB163" s="150">
        <v>129463.41310068969</v>
      </c>
      <c r="AC163" s="150">
        <v>135113.20160733481</v>
      </c>
      <c r="AD163" s="150">
        <v>140691.73162993981</v>
      </c>
      <c r="AE163" s="150">
        <v>146199.90871877829</v>
      </c>
    </row>
    <row r="164" spans="2:31" x14ac:dyDescent="0.2">
      <c r="B164" s="2" t="s">
        <v>37</v>
      </c>
      <c r="C164" s="2" t="s">
        <v>477</v>
      </c>
      <c r="D164" s="2" t="s">
        <v>417</v>
      </c>
      <c r="E164" s="2" t="s">
        <v>469</v>
      </c>
      <c r="F164" s="150">
        <v>46831.426192764658</v>
      </c>
      <c r="G164" s="150">
        <v>54515.796587872966</v>
      </c>
      <c r="H164" s="150">
        <v>62596.845156314441</v>
      </c>
      <c r="I164" s="150">
        <v>63793.361367712299</v>
      </c>
      <c r="J164" s="150">
        <v>65485.325895232367</v>
      </c>
      <c r="K164" s="150">
        <v>67189.359340547031</v>
      </c>
      <c r="L164" s="150">
        <v>68906.805704690167</v>
      </c>
      <c r="M164" s="150">
        <v>70639.073979876383</v>
      </c>
      <c r="N164" s="150">
        <v>72387.643300606374</v>
      </c>
      <c r="O164" s="150">
        <v>74154.068564145637</v>
      </c>
      <c r="P164" s="150">
        <v>75939.986571539441</v>
      </c>
      <c r="Q164" s="150">
        <v>77747.122746793189</v>
      </c>
      <c r="R164" s="150">
        <v>79577.298499246972</v>
      </c>
      <c r="S164" s="150">
        <v>81432.439302659273</v>
      </c>
      <c r="T164" s="150">
        <v>83314.583574268254</v>
      </c>
      <c r="U164" s="150">
        <v>85225.892448332495</v>
      </c>
      <c r="V164" s="150">
        <v>87168.660551620997</v>
      </c>
      <c r="W164" s="150">
        <v>89145.32790332711</v>
      </c>
      <c r="X164" s="150">
        <v>91158.493079284643</v>
      </c>
      <c r="Y164" s="150">
        <v>93210.927800601406</v>
      </c>
      <c r="Z164" s="150">
        <v>95305.593130416091</v>
      </c>
      <c r="AA164" s="150">
        <v>97445.657490058831</v>
      </c>
      <c r="AB164" s="150">
        <v>99634.516738217237</v>
      </c>
      <c r="AC164" s="150">
        <v>101875.8165947002</v>
      </c>
      <c r="AD164" s="150">
        <v>104173.4777351813</v>
      </c>
      <c r="AE164" s="150">
        <v>106531.7239362721</v>
      </c>
    </row>
    <row r="165" spans="2:31" x14ac:dyDescent="0.2">
      <c r="B165" s="2" t="s">
        <v>37</v>
      </c>
      <c r="C165" s="2" t="s">
        <v>477</v>
      </c>
      <c r="D165" s="2" t="s">
        <v>417</v>
      </c>
      <c r="E165" s="2" t="s">
        <v>467</v>
      </c>
      <c r="F165" s="150">
        <v>541437.08539471414</v>
      </c>
      <c r="G165" s="150">
        <v>533009.98316039238</v>
      </c>
      <c r="H165" s="150">
        <v>524193.46176346159</v>
      </c>
      <c r="I165" s="150">
        <v>511836.81965697638</v>
      </c>
      <c r="J165" s="150">
        <v>497336.1103113757</v>
      </c>
      <c r="K165" s="150">
        <v>482896.26556805632</v>
      </c>
      <c r="L165" s="150">
        <v>461742.78860072442</v>
      </c>
      <c r="M165" s="150">
        <v>440984.34385548002</v>
      </c>
      <c r="N165" s="150">
        <v>420612.13671270019</v>
      </c>
      <c r="O165" s="150">
        <v>400617.41695452109</v>
      </c>
      <c r="P165" s="150">
        <v>380991.47074593609</v>
      </c>
      <c r="Q165" s="150">
        <v>361725.6120661149</v>
      </c>
      <c r="R165" s="150">
        <v>342811.17352449789</v>
      </c>
      <c r="S165" s="150">
        <v>324239.49648773752</v>
      </c>
      <c r="T165" s="150">
        <v>306001.92043380952</v>
      </c>
      <c r="U165" s="150">
        <v>288089.7714383952</v>
      </c>
      <c r="V165" s="150">
        <v>270494.34968566411</v>
      </c>
      <c r="W165" s="150">
        <v>253206.91588059731</v>
      </c>
      <c r="X165" s="150">
        <v>236218.6764225873</v>
      </c>
      <c r="Y165" s="150">
        <v>219520.7671798215</v>
      </c>
      <c r="Z165" s="150">
        <v>203104.23568036949</v>
      </c>
      <c r="AA165" s="150">
        <v>186960.02150832789</v>
      </c>
      <c r="AB165" s="150">
        <v>171078.93466105781</v>
      </c>
      <c r="AC165" s="150">
        <v>155451.63158556671</v>
      </c>
      <c r="AD165" s="150">
        <v>140068.58856730009</v>
      </c>
      <c r="AE165" s="150">
        <v>124920.0720916469</v>
      </c>
    </row>
    <row r="166" spans="2:31" x14ac:dyDescent="0.2">
      <c r="B166" s="2"/>
      <c r="C166" s="2"/>
      <c r="D166" s="2" t="s">
        <v>448</v>
      </c>
      <c r="E166" s="2"/>
      <c r="F166" s="150"/>
      <c r="G166" s="150"/>
      <c r="H166" s="150"/>
      <c r="I166" s="150"/>
      <c r="J166" s="150"/>
      <c r="K166" s="150"/>
      <c r="L166" s="150"/>
      <c r="M166" s="150"/>
      <c r="N166" s="150"/>
      <c r="O166" s="150"/>
      <c r="P166" s="150"/>
      <c r="Q166" s="150"/>
      <c r="R166" s="150"/>
      <c r="S166" s="150"/>
      <c r="T166" s="150"/>
      <c r="U166" s="150"/>
      <c r="V166" s="150"/>
      <c r="W166" s="150"/>
      <c r="X166" s="150"/>
      <c r="Y166" s="150"/>
      <c r="Z166" s="150"/>
      <c r="AA166" s="150"/>
      <c r="AB166" s="150"/>
      <c r="AC166" s="150"/>
      <c r="AD166" s="150"/>
      <c r="AE166" s="150"/>
    </row>
    <row r="167" spans="2:31" x14ac:dyDescent="0.2">
      <c r="B167" s="2" t="s">
        <v>41</v>
      </c>
      <c r="C167" s="2" t="s">
        <v>477</v>
      </c>
      <c r="D167" s="2" t="s">
        <v>417</v>
      </c>
      <c r="E167" s="2" t="s">
        <v>468</v>
      </c>
      <c r="F167" s="150">
        <v>3044.5867128084778</v>
      </c>
      <c r="G167" s="150">
        <v>3787.3185520218358</v>
      </c>
      <c r="H167" s="150">
        <v>4522.7913805112357</v>
      </c>
      <c r="I167" s="150">
        <v>5251.0580571043147</v>
      </c>
      <c r="J167" s="150">
        <v>5972.1710990476668</v>
      </c>
      <c r="K167" s="150">
        <v>6686.1826840749436</v>
      </c>
      <c r="L167" s="150">
        <v>7393.1446524627881</v>
      </c>
      <c r="M167" s="150">
        <v>8169.8814250438581</v>
      </c>
      <c r="N167" s="150">
        <v>9298.6761129383885</v>
      </c>
      <c r="O167" s="150">
        <v>10427.47080083292</v>
      </c>
      <c r="P167" s="150">
        <v>11556.265488727469</v>
      </c>
      <c r="Q167" s="150">
        <v>12685.06017662199</v>
      </c>
      <c r="R167" s="150">
        <v>13813.85486451651</v>
      </c>
      <c r="S167" s="150">
        <v>14942.649552411031</v>
      </c>
      <c r="T167" s="150">
        <v>16071.44424030554</v>
      </c>
      <c r="U167" s="150">
        <v>17200.23892820008</v>
      </c>
      <c r="V167" s="150">
        <v>18329.033616094599</v>
      </c>
      <c r="W167" s="150">
        <v>19457.828303989139</v>
      </c>
      <c r="X167" s="150">
        <v>20586.62299188368</v>
      </c>
      <c r="Y167" s="150">
        <v>21715.417679778191</v>
      </c>
      <c r="Z167" s="150">
        <v>22844.21236767271</v>
      </c>
      <c r="AA167" s="150">
        <v>23973.007055567239</v>
      </c>
      <c r="AB167" s="150">
        <v>25101.80174346182</v>
      </c>
      <c r="AC167" s="150">
        <v>26230.59643135632</v>
      </c>
      <c r="AD167" s="150">
        <v>27359.39111925082</v>
      </c>
      <c r="AE167" s="150">
        <v>28488.18580714539</v>
      </c>
    </row>
    <row r="168" spans="2:31" x14ac:dyDescent="0.2">
      <c r="B168" s="2" t="s">
        <v>41</v>
      </c>
      <c r="C168" s="2" t="s">
        <v>477</v>
      </c>
      <c r="D168" s="2" t="s">
        <v>417</v>
      </c>
      <c r="E168" s="2" t="s">
        <v>470</v>
      </c>
      <c r="F168" s="150">
        <v>0</v>
      </c>
      <c r="G168" s="150">
        <v>554.42554581638308</v>
      </c>
      <c r="H168" s="150">
        <v>4999.8946463313687</v>
      </c>
      <c r="I168" s="150">
        <v>16729.650800471551</v>
      </c>
      <c r="J168" s="150">
        <v>28367.369075765149</v>
      </c>
      <c r="K168" s="150">
        <v>39914.219920197873</v>
      </c>
      <c r="L168" s="150">
        <v>51371.358858419793</v>
      </c>
      <c r="M168" s="150">
        <v>62739.926682267163</v>
      </c>
      <c r="N168" s="150">
        <v>74021.049638850367</v>
      </c>
      <c r="O168" s="150">
        <v>85215.839616238402</v>
      </c>
      <c r="P168" s="150">
        <v>96325.394326771406</v>
      </c>
      <c r="Q168" s="150">
        <v>107350.7974880309</v>
      </c>
      <c r="R168" s="150">
        <v>118293.1190014983</v>
      </c>
      <c r="S168" s="150">
        <v>129153.41512893081</v>
      </c>
      <c r="T168" s="150">
        <v>139932.7286664838</v>
      </c>
      <c r="U168" s="150">
        <v>150632.08911660861</v>
      </c>
      <c r="V168" s="150">
        <v>161252.51285775469</v>
      </c>
      <c r="W168" s="150">
        <v>171795.00331190319</v>
      </c>
      <c r="X168" s="150">
        <v>182260.551109961</v>
      </c>
      <c r="Y168" s="150">
        <v>192650.13425504029</v>
      </c>
      <c r="Z168" s="150">
        <v>202964.71828365439</v>
      </c>
      <c r="AA168" s="150">
        <v>213205.2564248523</v>
      </c>
      <c r="AB168" s="150">
        <v>223372.68975732109</v>
      </c>
      <c r="AC168" s="150">
        <v>233467.94736448111</v>
      </c>
      <c r="AD168" s="150">
        <v>243491.94648760089</v>
      </c>
      <c r="AE168" s="150">
        <v>253445.59267695469</v>
      </c>
    </row>
    <row r="169" spans="2:31" x14ac:dyDescent="0.2">
      <c r="B169" s="2" t="s">
        <v>41</v>
      </c>
      <c r="C169" s="2" t="s">
        <v>477</v>
      </c>
      <c r="D169" s="2" t="s">
        <v>417</v>
      </c>
      <c r="E169" s="2" t="s">
        <v>469</v>
      </c>
      <c r="F169" s="150">
        <v>46831.426192764608</v>
      </c>
      <c r="G169" s="150">
        <v>54515.796587872901</v>
      </c>
      <c r="H169" s="150">
        <v>72045.814177552893</v>
      </c>
      <c r="I169" s="150">
        <v>82200.707632181133</v>
      </c>
      <c r="J169" s="150">
        <v>92357.964598871666</v>
      </c>
      <c r="K169" s="150">
        <v>102517.5624615337</v>
      </c>
      <c r="L169" s="150">
        <v>112679.47883516359</v>
      </c>
      <c r="M169" s="150">
        <v>122843.6915633841</v>
      </c>
      <c r="N169" s="150">
        <v>133010.1787160105</v>
      </c>
      <c r="O169" s="150">
        <v>143178.9185866421</v>
      </c>
      <c r="P169" s="150">
        <v>153349.88969028229</v>
      </c>
      <c r="Q169" s="150">
        <v>163523.0707609822</v>
      </c>
      <c r="R169" s="150">
        <v>173698.4407495129</v>
      </c>
      <c r="S169" s="150">
        <v>183875.97882106091</v>
      </c>
      <c r="T169" s="150">
        <v>194055.66435294939</v>
      </c>
      <c r="U169" s="150">
        <v>204237.47693238541</v>
      </c>
      <c r="V169" s="150">
        <v>214421.3963542296</v>
      </c>
      <c r="W169" s="150">
        <v>224607.40261879301</v>
      </c>
      <c r="X169" s="150">
        <v>234795.4759296558</v>
      </c>
      <c r="Y169" s="150">
        <v>244985.59669151029</v>
      </c>
      <c r="Z169" s="150">
        <v>255177.7455080295</v>
      </c>
      <c r="AA169" s="150">
        <v>265371.9031797552</v>
      </c>
      <c r="AB169" s="150">
        <v>275568.0507020129</v>
      </c>
      <c r="AC169" s="150">
        <v>285766.16926284612</v>
      </c>
      <c r="AD169" s="150">
        <v>295966.24024097697</v>
      </c>
      <c r="AE169" s="150">
        <v>306168.24520378688</v>
      </c>
    </row>
    <row r="170" spans="2:31" x14ac:dyDescent="0.2">
      <c r="B170" s="2" t="s">
        <v>41</v>
      </c>
      <c r="C170" s="2" t="s">
        <v>477</v>
      </c>
      <c r="D170" s="2" t="s">
        <v>417</v>
      </c>
      <c r="E170" s="2" t="s">
        <v>467</v>
      </c>
      <c r="F170" s="150">
        <v>541437.08539471414</v>
      </c>
      <c r="G170" s="150">
        <v>532455.55761457607</v>
      </c>
      <c r="H170" s="150">
        <v>509744.59809589182</v>
      </c>
      <c r="I170" s="150">
        <v>487131.68181053031</v>
      </c>
      <c r="J170" s="150">
        <v>464615.59352660272</v>
      </c>
      <c r="K170" s="150">
        <v>442195.13323448069</v>
      </c>
      <c r="L170" s="150">
        <v>419869.11595424108</v>
      </c>
      <c r="M170" s="150">
        <v>397559.59862959199</v>
      </c>
      <c r="N170" s="150">
        <v>374983.19383248797</v>
      </c>
      <c r="O170" s="150">
        <v>352490.86929657392</v>
      </c>
      <c r="P170" s="150">
        <v>330081.54879450612</v>
      </c>
      <c r="Q170" s="150">
        <v>307754.16987465217</v>
      </c>
      <c r="R170" s="150">
        <v>285507.68368475948</v>
      </c>
      <c r="S170" s="150">
        <v>263341.05479788448</v>
      </c>
      <c r="T170" s="150">
        <v>241253.2610405485</v>
      </c>
      <c r="U170" s="150">
        <v>219243.29332309301</v>
      </c>
      <c r="V170" s="150">
        <v>197310.15547220831</v>
      </c>
      <c r="W170" s="150">
        <v>175452.86406560181</v>
      </c>
      <c r="X170" s="150">
        <v>153670.4482687868</v>
      </c>
      <c r="Y170" s="150">
        <v>131961.9496739583</v>
      </c>
      <c r="Z170" s="150">
        <v>110326.4221409306</v>
      </c>
      <c r="AA170" s="150">
        <v>88762.931640112554</v>
      </c>
      <c r="AB170" s="150">
        <v>67270.556097491441</v>
      </c>
      <c r="AC170" s="150">
        <v>45848.385241603697</v>
      </c>
      <c r="AD170" s="150">
        <v>24495.520452458459</v>
      </c>
      <c r="AE170" s="150">
        <v>3211.074612400223</v>
      </c>
    </row>
    <row r="171" spans="2:31" x14ac:dyDescent="0.2">
      <c r="B171" s="2"/>
      <c r="C171" s="2"/>
      <c r="D171" s="2" t="s">
        <v>448</v>
      </c>
      <c r="E171" s="2"/>
      <c r="F171" s="150"/>
      <c r="G171" s="150"/>
      <c r="H171" s="150"/>
      <c r="I171" s="150"/>
      <c r="J171" s="150"/>
      <c r="K171" s="150"/>
      <c r="L171" s="150"/>
      <c r="M171" s="150"/>
      <c r="N171" s="150"/>
      <c r="O171" s="150"/>
      <c r="P171" s="150"/>
      <c r="Q171" s="150"/>
      <c r="R171" s="150"/>
      <c r="S171" s="150"/>
      <c r="T171" s="150"/>
      <c r="U171" s="150"/>
      <c r="V171" s="150"/>
      <c r="W171" s="150"/>
      <c r="X171" s="150"/>
      <c r="Y171" s="150"/>
      <c r="Z171" s="150"/>
      <c r="AA171" s="150"/>
      <c r="AB171" s="150"/>
      <c r="AC171" s="150"/>
      <c r="AD171" s="150"/>
      <c r="AE171" s="150"/>
    </row>
    <row r="172" spans="2:31" x14ac:dyDescent="0.2">
      <c r="B172" s="2" t="s">
        <v>43</v>
      </c>
      <c r="C172" s="2" t="s">
        <v>477</v>
      </c>
      <c r="D172" s="2" t="s">
        <v>417</v>
      </c>
      <c r="E172" s="2" t="s">
        <v>468</v>
      </c>
      <c r="F172" s="150">
        <v>3044.5867128084778</v>
      </c>
      <c r="G172" s="150">
        <v>3787.3185520218358</v>
      </c>
      <c r="H172" s="150">
        <v>4522.7913805112357</v>
      </c>
      <c r="I172" s="150">
        <v>5251.0580571043147</v>
      </c>
      <c r="J172" s="150">
        <v>5972.1710990476668</v>
      </c>
      <c r="K172" s="150">
        <v>6686.1826840749436</v>
      </c>
      <c r="L172" s="150">
        <v>7393.1446524627881</v>
      </c>
      <c r="M172" s="150">
        <v>8169.8814250438581</v>
      </c>
      <c r="N172" s="150">
        <v>9298.6761129383885</v>
      </c>
      <c r="O172" s="150">
        <v>10427.47080083292</v>
      </c>
      <c r="P172" s="150">
        <v>11556.265488727469</v>
      </c>
      <c r="Q172" s="150">
        <v>12685.06017662199</v>
      </c>
      <c r="R172" s="150">
        <v>13813.85486451651</v>
      </c>
      <c r="S172" s="150">
        <v>14942.649552411031</v>
      </c>
      <c r="T172" s="150">
        <v>16071.44424030554</v>
      </c>
      <c r="U172" s="150">
        <v>17200.23892820008</v>
      </c>
      <c r="V172" s="150">
        <v>18329.033616094599</v>
      </c>
      <c r="W172" s="150">
        <v>19457.828303989139</v>
      </c>
      <c r="X172" s="150">
        <v>20586.62299188368</v>
      </c>
      <c r="Y172" s="150">
        <v>21715.417679778191</v>
      </c>
      <c r="Z172" s="150">
        <v>22844.21236767271</v>
      </c>
      <c r="AA172" s="150">
        <v>23973.007055567239</v>
      </c>
      <c r="AB172" s="150">
        <v>25101.80174346182</v>
      </c>
      <c r="AC172" s="150">
        <v>26230.59643135632</v>
      </c>
      <c r="AD172" s="150">
        <v>27359.39111925082</v>
      </c>
      <c r="AE172" s="150">
        <v>28488.18580714539</v>
      </c>
    </row>
    <row r="173" spans="2:31" x14ac:dyDescent="0.2">
      <c r="B173" s="2" t="s">
        <v>43</v>
      </c>
      <c r="C173" s="2" t="s">
        <v>477</v>
      </c>
      <c r="D173" s="2" t="s">
        <v>417</v>
      </c>
      <c r="E173" s="2" t="s">
        <v>470</v>
      </c>
      <c r="F173" s="150">
        <v>0</v>
      </c>
      <c r="G173" s="150">
        <v>554.42554581638308</v>
      </c>
      <c r="H173" s="150">
        <v>4999.8946463313687</v>
      </c>
      <c r="I173" s="150">
        <v>16729.650800471551</v>
      </c>
      <c r="J173" s="150">
        <v>28367.369075765149</v>
      </c>
      <c r="K173" s="150">
        <v>39914.219920197873</v>
      </c>
      <c r="L173" s="150">
        <v>51371.358858419793</v>
      </c>
      <c r="M173" s="150">
        <v>62739.926682267163</v>
      </c>
      <c r="N173" s="150">
        <v>74021.049638850367</v>
      </c>
      <c r="O173" s="150">
        <v>85215.839616238402</v>
      </c>
      <c r="P173" s="150">
        <v>96325.394326771406</v>
      </c>
      <c r="Q173" s="150">
        <v>107350.7974880309</v>
      </c>
      <c r="R173" s="150">
        <v>118293.1190014983</v>
      </c>
      <c r="S173" s="150">
        <v>129153.41512893081</v>
      </c>
      <c r="T173" s="150">
        <v>139932.7286664838</v>
      </c>
      <c r="U173" s="150">
        <v>150632.08911660861</v>
      </c>
      <c r="V173" s="150">
        <v>161252.51285775469</v>
      </c>
      <c r="W173" s="150">
        <v>171795.00331190319</v>
      </c>
      <c r="X173" s="150">
        <v>182260.551109961</v>
      </c>
      <c r="Y173" s="150">
        <v>192650.13425504029</v>
      </c>
      <c r="Z173" s="150">
        <v>202964.71828365439</v>
      </c>
      <c r="AA173" s="150">
        <v>213205.2564248523</v>
      </c>
      <c r="AB173" s="150">
        <v>223372.68975732109</v>
      </c>
      <c r="AC173" s="150">
        <v>233467.94736448111</v>
      </c>
      <c r="AD173" s="150">
        <v>243491.94648760089</v>
      </c>
      <c r="AE173" s="150">
        <v>253445.59267695469</v>
      </c>
    </row>
    <row r="174" spans="2:31" x14ac:dyDescent="0.2">
      <c r="B174" s="2" t="s">
        <v>43</v>
      </c>
      <c r="C174" s="2" t="s">
        <v>477</v>
      </c>
      <c r="D174" s="2" t="s">
        <v>417</v>
      </c>
      <c r="E174" s="2" t="s">
        <v>469</v>
      </c>
      <c r="F174" s="150">
        <v>46831.426192764608</v>
      </c>
      <c r="G174" s="150">
        <v>54515.796587872901</v>
      </c>
      <c r="H174" s="150">
        <v>72045.814177552893</v>
      </c>
      <c r="I174" s="150">
        <v>82200.707632181133</v>
      </c>
      <c r="J174" s="150">
        <v>92357.964598871666</v>
      </c>
      <c r="K174" s="150">
        <v>102517.5624615337</v>
      </c>
      <c r="L174" s="150">
        <v>112679.47883516359</v>
      </c>
      <c r="M174" s="150">
        <v>122843.6915633841</v>
      </c>
      <c r="N174" s="150">
        <v>133010.1787160105</v>
      </c>
      <c r="O174" s="150">
        <v>143178.9185866421</v>
      </c>
      <c r="P174" s="150">
        <v>153349.88969028229</v>
      </c>
      <c r="Q174" s="150">
        <v>163523.0707609822</v>
      </c>
      <c r="R174" s="150">
        <v>173698.4407495129</v>
      </c>
      <c r="S174" s="150">
        <v>183875.97882106091</v>
      </c>
      <c r="T174" s="150">
        <v>194055.66435294939</v>
      </c>
      <c r="U174" s="150">
        <v>204237.47693238541</v>
      </c>
      <c r="V174" s="150">
        <v>214421.3963542296</v>
      </c>
      <c r="W174" s="150">
        <v>224607.40261879301</v>
      </c>
      <c r="X174" s="150">
        <v>234795.4759296558</v>
      </c>
      <c r="Y174" s="150">
        <v>244985.59669151029</v>
      </c>
      <c r="Z174" s="150">
        <v>255177.7455080295</v>
      </c>
      <c r="AA174" s="150">
        <v>265371.9031797552</v>
      </c>
      <c r="AB174" s="150">
        <v>275568.0507020129</v>
      </c>
      <c r="AC174" s="150">
        <v>285766.16926284612</v>
      </c>
      <c r="AD174" s="150">
        <v>295966.24024097697</v>
      </c>
      <c r="AE174" s="150">
        <v>306168.24520378688</v>
      </c>
    </row>
    <row r="175" spans="2:31" x14ac:dyDescent="0.2">
      <c r="B175" s="2" t="s">
        <v>43</v>
      </c>
      <c r="C175" s="2" t="s">
        <v>477</v>
      </c>
      <c r="D175" s="2" t="s">
        <v>417</v>
      </c>
      <c r="E175" s="2" t="s">
        <v>467</v>
      </c>
      <c r="F175" s="150">
        <v>541437.08539471414</v>
      </c>
      <c r="G175" s="150">
        <v>532455.55761457607</v>
      </c>
      <c r="H175" s="150">
        <v>509744.59809589182</v>
      </c>
      <c r="I175" s="150">
        <v>487131.68181053031</v>
      </c>
      <c r="J175" s="150">
        <v>464615.59352660272</v>
      </c>
      <c r="K175" s="150">
        <v>442195.13323448069</v>
      </c>
      <c r="L175" s="150">
        <v>419869.11595424108</v>
      </c>
      <c r="M175" s="150">
        <v>397559.59862959199</v>
      </c>
      <c r="N175" s="150">
        <v>374983.19383248797</v>
      </c>
      <c r="O175" s="150">
        <v>352490.86929657392</v>
      </c>
      <c r="P175" s="150">
        <v>330081.54879450612</v>
      </c>
      <c r="Q175" s="150">
        <v>307754.16987465217</v>
      </c>
      <c r="R175" s="150">
        <v>285507.68368475948</v>
      </c>
      <c r="S175" s="150">
        <v>263341.05479788448</v>
      </c>
      <c r="T175" s="150">
        <v>241253.2610405485</v>
      </c>
      <c r="U175" s="150">
        <v>219243.29332309301</v>
      </c>
      <c r="V175" s="150">
        <v>197310.15547220831</v>
      </c>
      <c r="W175" s="150">
        <v>175452.86406560181</v>
      </c>
      <c r="X175" s="150">
        <v>153670.4482687868</v>
      </c>
      <c r="Y175" s="150">
        <v>131961.9496739583</v>
      </c>
      <c r="Z175" s="150">
        <v>110326.4221409306</v>
      </c>
      <c r="AA175" s="150">
        <v>88762.931640112554</v>
      </c>
      <c r="AB175" s="150">
        <v>67270.556097491441</v>
      </c>
      <c r="AC175" s="150">
        <v>45848.385241603697</v>
      </c>
      <c r="AD175" s="150">
        <v>24495.520452458459</v>
      </c>
      <c r="AE175" s="150">
        <v>3211.074612400223</v>
      </c>
    </row>
    <row r="176" spans="2:31" x14ac:dyDescent="0.2">
      <c r="B176" s="2"/>
      <c r="C176" s="2"/>
      <c r="D176" s="2" t="s">
        <v>448</v>
      </c>
      <c r="E176" s="2"/>
      <c r="F176" s="150"/>
      <c r="G176" s="150"/>
      <c r="H176" s="150"/>
      <c r="I176" s="150"/>
      <c r="J176" s="150"/>
      <c r="K176" s="150"/>
      <c r="L176" s="150"/>
      <c r="M176" s="150"/>
      <c r="N176" s="150"/>
      <c r="O176" s="150"/>
      <c r="P176" s="150"/>
      <c r="Q176" s="150"/>
      <c r="R176" s="150"/>
      <c r="S176" s="150"/>
      <c r="T176" s="150"/>
      <c r="U176" s="150"/>
      <c r="V176" s="150"/>
      <c r="W176" s="150"/>
      <c r="X176" s="150"/>
      <c r="Y176" s="150"/>
      <c r="Z176" s="150"/>
      <c r="AA176" s="150"/>
      <c r="AB176" s="150"/>
      <c r="AC176" s="150"/>
      <c r="AD176" s="150"/>
      <c r="AE176" s="150"/>
    </row>
    <row r="177" spans="2:31" x14ac:dyDescent="0.2">
      <c r="B177" s="2" t="s">
        <v>35</v>
      </c>
      <c r="C177" s="2" t="s">
        <v>477</v>
      </c>
      <c r="D177" s="2" t="s">
        <v>417</v>
      </c>
      <c r="E177" s="2" t="s">
        <v>468</v>
      </c>
      <c r="F177" s="150">
        <v>3044.5867128084778</v>
      </c>
      <c r="G177" s="150">
        <v>3787.3185520218358</v>
      </c>
      <c r="H177" s="150">
        <v>4522.7913805112357</v>
      </c>
      <c r="I177" s="150">
        <v>5251.0580571043147</v>
      </c>
      <c r="J177" s="150">
        <v>5972.1710990476668</v>
      </c>
      <c r="K177" s="150">
        <v>6686.1826840749436</v>
      </c>
      <c r="L177" s="150">
        <v>7393.1446524627881</v>
      </c>
      <c r="M177" s="150">
        <v>8093.1085090749948</v>
      </c>
      <c r="N177" s="150">
        <v>8786.1254253946172</v>
      </c>
      <c r="O177" s="150">
        <v>9472.2462415443752</v>
      </c>
      <c r="P177" s="150">
        <v>10151.52146829533</v>
      </c>
      <c r="Q177" s="150">
        <v>10824.001289063741</v>
      </c>
      <c r="R177" s="150">
        <v>11489.73556189649</v>
      </c>
      <c r="S177" s="150">
        <v>12148.773821444771</v>
      </c>
      <c r="T177" s="150">
        <v>12801.16528092654</v>
      </c>
      <c r="U177" s="150">
        <v>13446.958834077221</v>
      </c>
      <c r="V177" s="150">
        <v>14086.20305708938</v>
      </c>
      <c r="W177" s="150">
        <v>14718.94621054088</v>
      </c>
      <c r="X177" s="150">
        <v>15345.23624131199</v>
      </c>
      <c r="Y177" s="150">
        <v>15965.1207844911</v>
      </c>
      <c r="Z177" s="150">
        <v>16578.647165269569</v>
      </c>
      <c r="AA177" s="150">
        <v>17185.862400825488</v>
      </c>
      <c r="AB177" s="150">
        <v>17786.813202196259</v>
      </c>
      <c r="AC177" s="150">
        <v>18381.545976140671</v>
      </c>
      <c r="AD177" s="150">
        <v>18970.106826989639</v>
      </c>
      <c r="AE177" s="150">
        <v>19552.54155848649</v>
      </c>
    </row>
    <row r="178" spans="2:31" x14ac:dyDescent="0.2">
      <c r="B178" s="2" t="s">
        <v>35</v>
      </c>
      <c r="C178" s="2" t="s">
        <v>477</v>
      </c>
      <c r="D178" s="2" t="s">
        <v>417</v>
      </c>
      <c r="E178" s="2" t="s">
        <v>469</v>
      </c>
      <c r="F178" s="150">
        <v>45929.541227464877</v>
      </c>
      <c r="G178" s="150">
        <v>52910.450757996987</v>
      </c>
      <c r="H178" s="150">
        <v>59802.004646538313</v>
      </c>
      <c r="I178" s="150">
        <v>66605.346645306301</v>
      </c>
      <c r="J178" s="150">
        <v>73321.605866490034</v>
      </c>
      <c r="K178" s="150">
        <v>79951.896969642636</v>
      </c>
      <c r="L178" s="150">
        <v>86497.320346674867</v>
      </c>
      <c r="M178" s="150">
        <v>92958.962304481131</v>
      </c>
      <c r="N178" s="150">
        <v>99337.895245227424</v>
      </c>
      <c r="O178" s="150">
        <v>105635.1778443322</v>
      </c>
      <c r="P178" s="150">
        <v>111851.85522616839</v>
      </c>
      <c r="Q178" s="150">
        <v>117988.9591375172</v>
      </c>
      <c r="R178" s="150">
        <v>124047.5081188007</v>
      </c>
      <c r="S178" s="150">
        <v>130028.50767312371</v>
      </c>
      <c r="T178" s="150">
        <v>135932.95043315139</v>
      </c>
      <c r="U178" s="150">
        <v>141761.8163258507</v>
      </c>
      <c r="V178" s="150">
        <v>147516.07273512351</v>
      </c>
      <c r="W178" s="150">
        <v>153196.6746623576</v>
      </c>
      <c r="X178" s="150">
        <v>158804.56488492311</v>
      </c>
      <c r="Y178" s="150">
        <v>164340.67411263971</v>
      </c>
      <c r="Z178" s="150">
        <v>169805.9211422416</v>
      </c>
      <c r="AA178" s="150">
        <v>175201.21300986459</v>
      </c>
      <c r="AB178" s="150">
        <v>180527.44514158199</v>
      </c>
      <c r="AC178" s="150">
        <v>185785.50150201339</v>
      </c>
      <c r="AD178" s="150">
        <v>190976.2547410313</v>
      </c>
      <c r="AE178" s="150">
        <v>196100.56633858979</v>
      </c>
    </row>
    <row r="179" spans="2:31" x14ac:dyDescent="0.2">
      <c r="B179" s="2" t="s">
        <v>35</v>
      </c>
      <c r="C179" s="2" t="s">
        <v>477</v>
      </c>
      <c r="D179" s="2" t="s">
        <v>417</v>
      </c>
      <c r="E179" s="2" t="s">
        <v>467</v>
      </c>
      <c r="F179" s="150">
        <v>542338.97036001389</v>
      </c>
      <c r="G179" s="150">
        <v>534615.32899026852</v>
      </c>
      <c r="H179" s="150">
        <v>526988.30227323761</v>
      </c>
      <c r="I179" s="150">
        <v>519456.69359787658</v>
      </c>
      <c r="J179" s="150">
        <v>512019.32133474958</v>
      </c>
      <c r="K179" s="150">
        <v>504675.01864656957</v>
      </c>
      <c r="L179" s="150">
        <v>497422.6333011497</v>
      </c>
      <c r="M179" s="150">
        <v>490261.02748673118</v>
      </c>
      <c r="N179" s="150">
        <v>483189.07762966509</v>
      </c>
      <c r="O179" s="150">
        <v>476205.67421441071</v>
      </c>
      <c r="P179" s="150">
        <v>469309.72160582338</v>
      </c>
      <c r="Q179" s="150">
        <v>462500.13787370629</v>
      </c>
      <c r="R179" s="150">
        <v>455775.85461959022</v>
      </c>
      <c r="S179" s="150">
        <v>449135.81680571887</v>
      </c>
      <c r="T179" s="150">
        <v>442578.98258620937</v>
      </c>
      <c r="U179" s="150">
        <v>436104.32314035931</v>
      </c>
      <c r="V179" s="150">
        <v>429710.8225080744</v>
      </c>
      <c r="W179" s="150">
        <v>423397.47742738877</v>
      </c>
      <c r="X179" s="150">
        <v>417163.29717405222</v>
      </c>
      <c r="Y179" s="150">
        <v>411007.30340315629</v>
      </c>
      <c r="Z179" s="150">
        <v>404928.52999277599</v>
      </c>
      <c r="AA179" s="150">
        <v>398926.02288959723</v>
      </c>
      <c r="AB179" s="150">
        <v>392998.83995650901</v>
      </c>
      <c r="AC179" s="150">
        <v>387146.05082213308</v>
      </c>
      <c r="AD179" s="150">
        <v>381366.73673226632</v>
      </c>
      <c r="AE179" s="150">
        <v>375659.99040321098</v>
      </c>
    </row>
    <row r="180" spans="2:31" x14ac:dyDescent="0.2">
      <c r="B180" s="2"/>
      <c r="C180" s="2"/>
      <c r="D180" s="2" t="s">
        <v>448</v>
      </c>
      <c r="E180" s="2"/>
      <c r="F180" s="150"/>
      <c r="G180" s="150"/>
      <c r="H180" s="150"/>
      <c r="I180" s="150"/>
      <c r="J180" s="150"/>
      <c r="K180" s="150"/>
      <c r="L180" s="150"/>
      <c r="M180" s="150"/>
      <c r="N180" s="150"/>
      <c r="O180" s="150"/>
      <c r="P180" s="150"/>
      <c r="Q180" s="150"/>
      <c r="R180" s="150"/>
      <c r="S180" s="150"/>
      <c r="T180" s="150"/>
      <c r="U180" s="150"/>
      <c r="V180" s="150"/>
      <c r="W180" s="150"/>
      <c r="X180" s="150"/>
      <c r="Y180" s="150"/>
      <c r="Z180" s="150"/>
      <c r="AA180" s="150"/>
      <c r="AB180" s="150"/>
      <c r="AC180" s="150"/>
      <c r="AD180" s="150"/>
      <c r="AE180" s="150"/>
    </row>
    <row r="181" spans="2:31" x14ac:dyDescent="0.2">
      <c r="B181" s="2" t="s">
        <v>39</v>
      </c>
      <c r="C181" s="2" t="s">
        <v>478</v>
      </c>
      <c r="D181" s="2" t="s">
        <v>416</v>
      </c>
      <c r="E181" s="2" t="s">
        <v>468</v>
      </c>
      <c r="F181" s="150">
        <v>2019.4213508989651</v>
      </c>
      <c r="G181" s="150">
        <v>2541.5801981828172</v>
      </c>
      <c r="H181" s="150">
        <v>3070.8027846108871</v>
      </c>
      <c r="I181" s="150">
        <v>11929.086173229391</v>
      </c>
      <c r="J181" s="150">
        <v>19898.916238519501</v>
      </c>
      <c r="K181" s="150">
        <v>27879.364364596</v>
      </c>
      <c r="L181" s="150">
        <v>40704.580102812637</v>
      </c>
      <c r="M181" s="150">
        <v>53498.975176972883</v>
      </c>
      <c r="N181" s="150">
        <v>66262.605088359764</v>
      </c>
      <c r="O181" s="150">
        <v>78995.525249435072</v>
      </c>
      <c r="P181" s="150">
        <v>91697.790983972474</v>
      </c>
      <c r="Q181" s="150">
        <v>104369.45752719061</v>
      </c>
      <c r="R181" s="150">
        <v>117010.5800258861</v>
      </c>
      <c r="S181" s="150">
        <v>129621.2135385658</v>
      </c>
      <c r="T181" s="150">
        <v>142201.41303557981</v>
      </c>
      <c r="U181" s="150">
        <v>154751.23339925351</v>
      </c>
      <c r="V181" s="150">
        <v>167270.72942401961</v>
      </c>
      <c r="W181" s="150">
        <v>179759.9558165503</v>
      </c>
      <c r="X181" s="150">
        <v>192218.9671958884</v>
      </c>
      <c r="Y181" s="150">
        <v>204647.81809357979</v>
      </c>
      <c r="Z181" s="150">
        <v>217046.56295380401</v>
      </c>
      <c r="AA181" s="150">
        <v>229415.25613350549</v>
      </c>
      <c r="AB181" s="150">
        <v>241753.95190252509</v>
      </c>
      <c r="AC181" s="150">
        <v>254062.7044437303</v>
      </c>
      <c r="AD181" s="150">
        <v>266341.56785314583</v>
      </c>
      <c r="AE181" s="150">
        <v>278590.59614008432</v>
      </c>
    </row>
    <row r="182" spans="2:31" x14ac:dyDescent="0.2">
      <c r="B182" s="2" t="s">
        <v>39</v>
      </c>
      <c r="C182" s="2" t="s">
        <v>478</v>
      </c>
      <c r="D182" s="2" t="s">
        <v>416</v>
      </c>
      <c r="E182" s="2" t="s">
        <v>470</v>
      </c>
      <c r="F182" s="150">
        <v>0</v>
      </c>
      <c r="G182" s="150">
        <v>0</v>
      </c>
      <c r="H182" s="150">
        <v>0</v>
      </c>
      <c r="I182" s="150">
        <v>1532.9378840058259</v>
      </c>
      <c r="J182" s="150">
        <v>3064.0384513042582</v>
      </c>
      <c r="K182" s="150">
        <v>4593.303905350891</v>
      </c>
      <c r="L182" s="150">
        <v>6120.7364469581325</v>
      </c>
      <c r="M182" s="150">
        <v>7646.3382742983258</v>
      </c>
      <c r="N182" s="150">
        <v>9170.1115829070604</v>
      </c>
      <c r="O182" s="150">
        <v>10692.058565686069</v>
      </c>
      <c r="P182" s="150">
        <v>12212.181412906741</v>
      </c>
      <c r="Q182" s="150">
        <v>13730.48231221298</v>
      </c>
      <c r="R182" s="150">
        <v>15246.96344862441</v>
      </c>
      <c r="S182" s="150">
        <v>16761.627004539729</v>
      </c>
      <c r="T182" s="150">
        <v>18274.47515973965</v>
      </c>
      <c r="U182" s="150">
        <v>19785.510091390031</v>
      </c>
      <c r="V182" s="150">
        <v>21294.73397404511</v>
      </c>
      <c r="W182" s="150">
        <v>22802.148979650581</v>
      </c>
      <c r="X182" s="150">
        <v>24307.757277546811</v>
      </c>
      <c r="Y182" s="150">
        <v>25811.561034471859</v>
      </c>
      <c r="Z182" s="150">
        <v>27313.562414564742</v>
      </c>
      <c r="AA182" s="150">
        <v>28813.76357936822</v>
      </c>
      <c r="AB182" s="150">
        <v>30312.166687832389</v>
      </c>
      <c r="AC182" s="150">
        <v>31808.773896317431</v>
      </c>
      <c r="AD182" s="150">
        <v>33303.587358596851</v>
      </c>
      <c r="AE182" s="150">
        <v>34796.609225860528</v>
      </c>
    </row>
    <row r="183" spans="2:31" x14ac:dyDescent="0.2">
      <c r="B183" s="2" t="s">
        <v>39</v>
      </c>
      <c r="C183" s="2" t="s">
        <v>478</v>
      </c>
      <c r="D183" s="2" t="s">
        <v>416</v>
      </c>
      <c r="E183" s="2" t="s">
        <v>469</v>
      </c>
      <c r="F183" s="150">
        <v>26823.10097392133</v>
      </c>
      <c r="G183" s="150">
        <v>35412.579867955261</v>
      </c>
      <c r="H183" s="150">
        <v>43813.997349593657</v>
      </c>
      <c r="I183" s="150">
        <v>50000.194420120439</v>
      </c>
      <c r="J183" s="150">
        <v>56800.433885532853</v>
      </c>
      <c r="K183" s="150">
        <v>62815.536479011032</v>
      </c>
      <c r="L183" s="150">
        <v>71533.891494046926</v>
      </c>
      <c r="M183" s="150">
        <v>81010.992710493752</v>
      </c>
      <c r="N183" s="150">
        <v>95214.955744845822</v>
      </c>
      <c r="O183" s="150">
        <v>110832.7655147701</v>
      </c>
      <c r="P183" s="150">
        <v>125339.5354291104</v>
      </c>
      <c r="Q183" s="150">
        <v>140252.092961583</v>
      </c>
      <c r="R183" s="150">
        <v>155644.55779162599</v>
      </c>
      <c r="S183" s="150">
        <v>172119.3050823505</v>
      </c>
      <c r="T183" s="150">
        <v>188764.95644065709</v>
      </c>
      <c r="U183" s="150">
        <v>206637.0744235616</v>
      </c>
      <c r="V183" s="150">
        <v>224534.80063300219</v>
      </c>
      <c r="W183" s="150">
        <v>242458.34412486109</v>
      </c>
      <c r="X183" s="150">
        <v>260407.91542706109</v>
      </c>
      <c r="Y183" s="150">
        <v>278383.72655419429</v>
      </c>
      <c r="Z183" s="150">
        <v>296385.99102233018</v>
      </c>
      <c r="AA183" s="150">
        <v>314414.92386400508</v>
      </c>
      <c r="AB183" s="150">
        <v>332470.74164339679</v>
      </c>
      <c r="AC183" s="150">
        <v>350553.66247168579</v>
      </c>
      <c r="AD183" s="150">
        <v>368663.90602260618</v>
      </c>
      <c r="AE183" s="150">
        <v>386801.69354819029</v>
      </c>
    </row>
    <row r="184" spans="2:31" x14ac:dyDescent="0.2">
      <c r="B184" s="2" t="s">
        <v>39</v>
      </c>
      <c r="C184" s="2" t="s">
        <v>478</v>
      </c>
      <c r="D184" s="2" t="s">
        <v>416</v>
      </c>
      <c r="E184" s="2" t="s">
        <v>467</v>
      </c>
      <c r="F184" s="150">
        <v>1253211.890510093</v>
      </c>
      <c r="G184" s="150">
        <v>1244100.252768775</v>
      </c>
      <c r="H184" s="150">
        <v>1235169.6127007089</v>
      </c>
      <c r="I184" s="150">
        <v>1218592.1943575579</v>
      </c>
      <c r="J184" s="150">
        <v>1202291.024259557</v>
      </c>
      <c r="K184" s="150">
        <v>1186766.2080859561</v>
      </c>
      <c r="L184" s="150">
        <v>1163695.204791096</v>
      </c>
      <c r="M184" s="150">
        <v>1139898.1066731489</v>
      </c>
      <c r="N184" s="150">
        <v>1111406.7404188011</v>
      </c>
      <c r="O184" s="150">
        <v>1081534.0635050221</v>
      </c>
      <c r="P184" s="150">
        <v>1052804.905008924</v>
      </c>
      <c r="Q184" s="150">
        <v>1023702.380033927</v>
      </c>
      <c r="R184" s="150">
        <v>994152.31156877719</v>
      </c>
      <c r="S184" s="150">
        <v>963552.26720945782</v>
      </c>
      <c r="T184" s="150">
        <v>932813.56819893722</v>
      </c>
      <c r="U184" s="150">
        <v>900880.59492070845</v>
      </c>
      <c r="V184" s="150">
        <v>868954.14880384668</v>
      </c>
      <c r="W184" s="150">
        <v>837033.96391385177</v>
      </c>
      <c r="X184" s="150">
        <v>805119.77293441724</v>
      </c>
      <c r="Y184" s="150">
        <v>773211.30715266766</v>
      </c>
      <c r="Z184" s="150">
        <v>741308.29644421488</v>
      </c>
      <c r="AA184" s="150">
        <v>709410.46925803483</v>
      </c>
      <c r="AB184" s="150">
        <v>677517.5526011592</v>
      </c>
      <c r="AC184" s="150">
        <v>645629.27202318015</v>
      </c>
      <c r="AD184" s="150">
        <v>613745.35160056478</v>
      </c>
      <c r="AE184" s="150">
        <v>581865.51392077864</v>
      </c>
    </row>
    <row r="185" spans="2:31" x14ac:dyDescent="0.2">
      <c r="B185" s="2"/>
      <c r="C185" s="2"/>
      <c r="D185" s="2" t="s">
        <v>448</v>
      </c>
      <c r="E185" s="2"/>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c r="AE185" s="150"/>
    </row>
    <row r="186" spans="2:31" x14ac:dyDescent="0.2">
      <c r="B186" s="2" t="s">
        <v>37</v>
      </c>
      <c r="C186" s="2" t="s">
        <v>478</v>
      </c>
      <c r="D186" s="2" t="s">
        <v>416</v>
      </c>
      <c r="E186" s="2" t="s">
        <v>468</v>
      </c>
      <c r="F186" s="150">
        <v>2019.4213508989651</v>
      </c>
      <c r="G186" s="150">
        <v>2541.5801981828172</v>
      </c>
      <c r="H186" s="150">
        <v>3070.8027846108871</v>
      </c>
      <c r="I186" s="150">
        <v>11929.086173229391</v>
      </c>
      <c r="J186" s="150">
        <v>19898.916238519501</v>
      </c>
      <c r="K186" s="150">
        <v>27879.364364596</v>
      </c>
      <c r="L186" s="150">
        <v>40704.580102812637</v>
      </c>
      <c r="M186" s="150">
        <v>53498.975176972883</v>
      </c>
      <c r="N186" s="150">
        <v>66262.605088359764</v>
      </c>
      <c r="O186" s="150">
        <v>78995.525249435072</v>
      </c>
      <c r="P186" s="150">
        <v>91697.790983972474</v>
      </c>
      <c r="Q186" s="150">
        <v>104369.45752719061</v>
      </c>
      <c r="R186" s="150">
        <v>117010.5800258861</v>
      </c>
      <c r="S186" s="150">
        <v>129621.2135385658</v>
      </c>
      <c r="T186" s="150">
        <v>142201.41303557981</v>
      </c>
      <c r="U186" s="150">
        <v>154751.23339925351</v>
      </c>
      <c r="V186" s="150">
        <v>167270.72942401961</v>
      </c>
      <c r="W186" s="150">
        <v>179759.9558165503</v>
      </c>
      <c r="X186" s="150">
        <v>192218.9671958884</v>
      </c>
      <c r="Y186" s="150">
        <v>204647.81809357979</v>
      </c>
      <c r="Z186" s="150">
        <v>217046.56295380401</v>
      </c>
      <c r="AA186" s="150">
        <v>229415.25613350549</v>
      </c>
      <c r="AB186" s="150">
        <v>241753.95190252509</v>
      </c>
      <c r="AC186" s="150">
        <v>254062.7044437303</v>
      </c>
      <c r="AD186" s="150">
        <v>266341.56785314583</v>
      </c>
      <c r="AE186" s="150">
        <v>278590.59614008432</v>
      </c>
    </row>
    <row r="187" spans="2:31" x14ac:dyDescent="0.2">
      <c r="B187" s="2" t="s">
        <v>37</v>
      </c>
      <c r="C187" s="2" t="s">
        <v>478</v>
      </c>
      <c r="D187" s="2" t="s">
        <v>416</v>
      </c>
      <c r="E187" s="2" t="s">
        <v>470</v>
      </c>
      <c r="F187" s="150">
        <v>0</v>
      </c>
      <c r="G187" s="150">
        <v>0</v>
      </c>
      <c r="H187" s="150">
        <v>0</v>
      </c>
      <c r="I187" s="150">
        <v>1532.9378840058259</v>
      </c>
      <c r="J187" s="150">
        <v>3064.0384513042582</v>
      </c>
      <c r="K187" s="150">
        <v>4593.303905350891</v>
      </c>
      <c r="L187" s="150">
        <v>6120.7364469581325</v>
      </c>
      <c r="M187" s="150">
        <v>7646.3382742983258</v>
      </c>
      <c r="N187" s="150">
        <v>9170.1115829070604</v>
      </c>
      <c r="O187" s="150">
        <v>10692.058565686069</v>
      </c>
      <c r="P187" s="150">
        <v>12212.181412906741</v>
      </c>
      <c r="Q187" s="150">
        <v>13730.48231221298</v>
      </c>
      <c r="R187" s="150">
        <v>15246.96344862441</v>
      </c>
      <c r="S187" s="150">
        <v>16761.627004539729</v>
      </c>
      <c r="T187" s="150">
        <v>18274.47515973965</v>
      </c>
      <c r="U187" s="150">
        <v>19785.510091390031</v>
      </c>
      <c r="V187" s="150">
        <v>21294.73397404511</v>
      </c>
      <c r="W187" s="150">
        <v>22802.148979650581</v>
      </c>
      <c r="X187" s="150">
        <v>24307.757277546811</v>
      </c>
      <c r="Y187" s="150">
        <v>25811.561034471859</v>
      </c>
      <c r="Z187" s="150">
        <v>27313.562414564742</v>
      </c>
      <c r="AA187" s="150">
        <v>28813.76357936822</v>
      </c>
      <c r="AB187" s="150">
        <v>30312.166687832389</v>
      </c>
      <c r="AC187" s="150">
        <v>31808.773896317431</v>
      </c>
      <c r="AD187" s="150">
        <v>33303.587358596851</v>
      </c>
      <c r="AE187" s="150">
        <v>34796.609225860528</v>
      </c>
    </row>
    <row r="188" spans="2:31" x14ac:dyDescent="0.2">
      <c r="B188" s="2" t="s">
        <v>37</v>
      </c>
      <c r="C188" s="2" t="s">
        <v>478</v>
      </c>
      <c r="D188" s="2" t="s">
        <v>416</v>
      </c>
      <c r="E188" s="2" t="s">
        <v>469</v>
      </c>
      <c r="F188" s="150">
        <v>26823.10097392133</v>
      </c>
      <c r="G188" s="150">
        <v>30010.800907368721</v>
      </c>
      <c r="H188" s="150">
        <v>34856.403295237178</v>
      </c>
      <c r="I188" s="150">
        <v>39831.252739344884</v>
      </c>
      <c r="J188" s="150">
        <v>46474.453201768447</v>
      </c>
      <c r="K188" s="150">
        <v>53126.547359966979</v>
      </c>
      <c r="L188" s="150">
        <v>59787.608509856203</v>
      </c>
      <c r="M188" s="150">
        <v>66457.710447291363</v>
      </c>
      <c r="N188" s="150">
        <v>73136.927472912401</v>
      </c>
      <c r="O188" s="150">
        <v>79825.334397046492</v>
      </c>
      <c r="P188" s="150">
        <v>86523.00654466961</v>
      </c>
      <c r="Q188" s="150">
        <v>93230.019760426949</v>
      </c>
      <c r="R188" s="150">
        <v>99946.450413713756</v>
      </c>
      <c r="S188" s="150">
        <v>106672.37540381731</v>
      </c>
      <c r="T188" s="150">
        <v>113407.87216512091</v>
      </c>
      <c r="U188" s="150">
        <v>120153.01867237</v>
      </c>
      <c r="V188" s="150">
        <v>126907.8934460036</v>
      </c>
      <c r="W188" s="150">
        <v>133672.57555754861</v>
      </c>
      <c r="X188" s="150">
        <v>140447.14463508141</v>
      </c>
      <c r="Y188" s="150">
        <v>147231.68086875509</v>
      </c>
      <c r="Z188" s="150">
        <v>154026.2650163947</v>
      </c>
      <c r="AA188" s="150">
        <v>160830.9784091608</v>
      </c>
      <c r="AB188" s="150">
        <v>167645.90295728351</v>
      </c>
      <c r="AC188" s="150">
        <v>174471.12115586581</v>
      </c>
      <c r="AD188" s="150">
        <v>181306.71609076019</v>
      </c>
      <c r="AE188" s="150">
        <v>188152.7714445169</v>
      </c>
    </row>
    <row r="189" spans="2:31" x14ac:dyDescent="0.2">
      <c r="B189" s="2" t="s">
        <v>37</v>
      </c>
      <c r="C189" s="2" t="s">
        <v>478</v>
      </c>
      <c r="D189" s="2" t="s">
        <v>416</v>
      </c>
      <c r="E189" s="2" t="s">
        <v>467</v>
      </c>
      <c r="F189" s="150">
        <v>1253211.890510093</v>
      </c>
      <c r="G189" s="150">
        <v>1249502.031729362</v>
      </c>
      <c r="H189" s="150">
        <v>1244127.2067550661</v>
      </c>
      <c r="I189" s="150">
        <v>1228761.1360383329</v>
      </c>
      <c r="J189" s="150">
        <v>1212617.0049433219</v>
      </c>
      <c r="K189" s="150">
        <v>1196455.1972050001</v>
      </c>
      <c r="L189" s="150">
        <v>1175441.4877752869</v>
      </c>
      <c r="M189" s="150">
        <v>1154451.3889363511</v>
      </c>
      <c r="N189" s="150">
        <v>1133484.7686907339</v>
      </c>
      <c r="O189" s="150">
        <v>1112541.494622746</v>
      </c>
      <c r="P189" s="150">
        <v>1091621.4338933651</v>
      </c>
      <c r="Q189" s="150">
        <v>1070724.453235083</v>
      </c>
      <c r="R189" s="150">
        <v>1049850.4189466899</v>
      </c>
      <c r="S189" s="150">
        <v>1028999.196887991</v>
      </c>
      <c r="T189" s="150">
        <v>1008170.652474473</v>
      </c>
      <c r="U189" s="150">
        <v>987364.65067190037</v>
      </c>
      <c r="V189" s="150">
        <v>966581.05599084543</v>
      </c>
      <c r="W189" s="150">
        <v>945819.73248116416</v>
      </c>
      <c r="X189" s="150">
        <v>925080.54372639721</v>
      </c>
      <c r="Y189" s="150">
        <v>904363.3528381068</v>
      </c>
      <c r="Z189" s="150">
        <v>883668.02245015022</v>
      </c>
      <c r="AA189" s="150">
        <v>862994.41471287911</v>
      </c>
      <c r="AB189" s="150">
        <v>842342.39128727268</v>
      </c>
      <c r="AC189" s="150">
        <v>821711.81333900022</v>
      </c>
      <c r="AD189" s="150">
        <v>801102.54153241089</v>
      </c>
      <c r="AE189" s="150">
        <v>780514.43602445198</v>
      </c>
    </row>
    <row r="190" spans="2:31" x14ac:dyDescent="0.2">
      <c r="B190" s="2"/>
      <c r="C190" s="2"/>
      <c r="D190" s="2" t="s">
        <v>448</v>
      </c>
      <c r="E190" s="2"/>
      <c r="F190" s="150"/>
      <c r="G190" s="150"/>
      <c r="H190" s="150"/>
      <c r="I190" s="150"/>
      <c r="J190" s="15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row>
    <row r="191" spans="2:31" x14ac:dyDescent="0.2">
      <c r="B191" s="2" t="s">
        <v>41</v>
      </c>
      <c r="C191" s="2" t="s">
        <v>478</v>
      </c>
      <c r="D191" s="2" t="s">
        <v>416</v>
      </c>
      <c r="E191" s="2" t="s">
        <v>468</v>
      </c>
      <c r="F191" s="150">
        <v>2019.4213508989651</v>
      </c>
      <c r="G191" s="150">
        <v>2541.5801981828172</v>
      </c>
      <c r="H191" s="150">
        <v>3070.8027846108871</v>
      </c>
      <c r="I191" s="150">
        <v>7380.3216020050577</v>
      </c>
      <c r="J191" s="150">
        <v>10078.08869000738</v>
      </c>
      <c r="K191" s="150">
        <v>12775.855778009731</v>
      </c>
      <c r="L191" s="150">
        <v>15473.62286601206</v>
      </c>
      <c r="M191" s="150">
        <v>18171.389954014488</v>
      </c>
      <c r="N191" s="150">
        <v>20869.157042016741</v>
      </c>
      <c r="O191" s="150">
        <v>23566.92413001907</v>
      </c>
      <c r="P191" s="150">
        <v>26264.69121802142</v>
      </c>
      <c r="Q191" s="150">
        <v>28962.458306023789</v>
      </c>
      <c r="R191" s="150">
        <v>31660.225394026122</v>
      </c>
      <c r="S191" s="150">
        <v>34357.992482028472</v>
      </c>
      <c r="T191" s="150">
        <v>37055.759570030801</v>
      </c>
      <c r="U191" s="150">
        <v>39753.526658033159</v>
      </c>
      <c r="V191" s="150">
        <v>42451.293746035488</v>
      </c>
      <c r="W191" s="150">
        <v>45149.060834037853</v>
      </c>
      <c r="X191" s="150">
        <v>47846.827922040211</v>
      </c>
      <c r="Y191" s="150">
        <v>50544.595010042533</v>
      </c>
      <c r="Z191" s="150">
        <v>53242.362098044927</v>
      </c>
      <c r="AA191" s="150">
        <v>55940.12918604727</v>
      </c>
      <c r="AB191" s="150">
        <v>58637.896274049563</v>
      </c>
      <c r="AC191" s="150">
        <v>61335.663362051913</v>
      </c>
      <c r="AD191" s="150">
        <v>64033.430450054242</v>
      </c>
      <c r="AE191" s="150">
        <v>66731.197538056527</v>
      </c>
    </row>
    <row r="192" spans="2:31" x14ac:dyDescent="0.2">
      <c r="B192" s="2" t="s">
        <v>41</v>
      </c>
      <c r="C192" s="2" t="s">
        <v>478</v>
      </c>
      <c r="D192" s="2" t="s">
        <v>416</v>
      </c>
      <c r="E192" s="2" t="s">
        <v>470</v>
      </c>
      <c r="F192" s="150">
        <v>0</v>
      </c>
      <c r="G192" s="150">
        <v>1274.380525800834</v>
      </c>
      <c r="H192" s="150">
        <v>14804.09923087173</v>
      </c>
      <c r="I192" s="150">
        <v>29866.755819948568</v>
      </c>
      <c r="J192" s="150">
        <v>44927.575092317828</v>
      </c>
      <c r="K192" s="150">
        <v>59986.559251435363</v>
      </c>
      <c r="L192" s="150">
        <v>75043.710498113476</v>
      </c>
      <c r="M192" s="150">
        <v>90099.031030524973</v>
      </c>
      <c r="N192" s="150">
        <v>105152.52304420419</v>
      </c>
      <c r="O192" s="150">
        <v>120204.1887320541</v>
      </c>
      <c r="P192" s="150">
        <v>135254.0302843457</v>
      </c>
      <c r="Q192" s="150">
        <v>150302.04988872289</v>
      </c>
      <c r="R192" s="150">
        <v>165348.24973020519</v>
      </c>
      <c r="S192" s="150">
        <v>180392.63199119139</v>
      </c>
      <c r="T192" s="150">
        <v>195435.1988514621</v>
      </c>
      <c r="U192" s="150">
        <v>210475.95248818339</v>
      </c>
      <c r="V192" s="150">
        <v>225514.89507590939</v>
      </c>
      <c r="W192" s="150">
        <v>240552.02878658581</v>
      </c>
      <c r="X192" s="150">
        <v>255587.355789553</v>
      </c>
      <c r="Y192" s="150">
        <v>270620.8782515488</v>
      </c>
      <c r="Z192" s="150">
        <v>285652.59833671281</v>
      </c>
      <c r="AA192" s="150">
        <v>300682.51820658718</v>
      </c>
      <c r="AB192" s="150">
        <v>315710.64002012199</v>
      </c>
      <c r="AC192" s="150">
        <v>330736.96593367792</v>
      </c>
      <c r="AD192" s="150">
        <v>345761.49810102821</v>
      </c>
      <c r="AE192" s="150">
        <v>360784.23867336259</v>
      </c>
    </row>
    <row r="193" spans="2:31" x14ac:dyDescent="0.2">
      <c r="B193" s="2" t="s">
        <v>41</v>
      </c>
      <c r="C193" s="2" t="s">
        <v>478</v>
      </c>
      <c r="D193" s="2" t="s">
        <v>416</v>
      </c>
      <c r="E193" s="2" t="s">
        <v>469</v>
      </c>
      <c r="F193" s="150">
        <v>26823.100973921319</v>
      </c>
      <c r="G193" s="150">
        <v>30010.80090736871</v>
      </c>
      <c r="H193" s="150">
        <v>64571.003125805779</v>
      </c>
      <c r="I193" s="150">
        <v>97596.432352280302</v>
      </c>
      <c r="J193" s="150">
        <v>130621.865989634</v>
      </c>
      <c r="K193" s="150">
        <v>163647.3040338991</v>
      </c>
      <c r="L193" s="150">
        <v>196672.7464811104</v>
      </c>
      <c r="M193" s="150">
        <v>229698.19332730849</v>
      </c>
      <c r="N193" s="150">
        <v>262723.64456853241</v>
      </c>
      <c r="O193" s="150">
        <v>295749.10020083218</v>
      </c>
      <c r="P193" s="150">
        <v>328774.5602202575</v>
      </c>
      <c r="Q193" s="150">
        <v>361800.02462286258</v>
      </c>
      <c r="R193" s="150">
        <v>394825.4934047045</v>
      </c>
      <c r="S193" s="150">
        <v>427850.96656184568</v>
      </c>
      <c r="T193" s="150">
        <v>460876.44409035158</v>
      </c>
      <c r="U193" s="150">
        <v>493901.92598629178</v>
      </c>
      <c r="V193" s="150">
        <v>526927.4122457389</v>
      </c>
      <c r="W193" s="150">
        <v>559952.90286477027</v>
      </c>
      <c r="X193" s="150">
        <v>592978.39783946623</v>
      </c>
      <c r="Y193" s="150">
        <v>626003.89716591092</v>
      </c>
      <c r="Z193" s="150">
        <v>659029.4008401935</v>
      </c>
      <c r="AA193" s="150">
        <v>692054.90885840473</v>
      </c>
      <c r="AB193" s="150">
        <v>725080.42121663969</v>
      </c>
      <c r="AC193" s="150">
        <v>758105.93791099964</v>
      </c>
      <c r="AD193" s="150">
        <v>791131.45893758652</v>
      </c>
      <c r="AE193" s="150">
        <v>824156.98429250799</v>
      </c>
    </row>
    <row r="194" spans="2:31" x14ac:dyDescent="0.2">
      <c r="B194" s="2" t="s">
        <v>41</v>
      </c>
      <c r="C194" s="2" t="s">
        <v>478</v>
      </c>
      <c r="D194" s="2" t="s">
        <v>416</v>
      </c>
      <c r="E194" s="2" t="s">
        <v>467</v>
      </c>
      <c r="F194" s="150">
        <v>1253211.890510093</v>
      </c>
      <c r="G194" s="150">
        <v>1248227.6512035611</v>
      </c>
      <c r="H194" s="150">
        <v>1199608.5076936251</v>
      </c>
      <c r="I194" s="150">
        <v>1147210.90306068</v>
      </c>
      <c r="J194" s="150">
        <v>1096426.8830629541</v>
      </c>
      <c r="K194" s="150">
        <v>1045644.6937715689</v>
      </c>
      <c r="L194" s="150">
        <v>994864.33298967779</v>
      </c>
      <c r="M194" s="150">
        <v>944085.79852306575</v>
      </c>
      <c r="N194" s="150">
        <v>893309.08818016038</v>
      </c>
      <c r="O194" s="150">
        <v>842534.19977200823</v>
      </c>
      <c r="P194" s="150">
        <v>791761.13111228903</v>
      </c>
      <c r="Q194" s="150">
        <v>740989.88001730433</v>
      </c>
      <c r="R194" s="150">
        <v>690220.4443059779</v>
      </c>
      <c r="S194" s="150">
        <v>639452.82179984811</v>
      </c>
      <c r="T194" s="150">
        <v>588687.01032306894</v>
      </c>
      <c r="U194" s="150">
        <v>537923.00770240533</v>
      </c>
      <c r="V194" s="150">
        <v>487160.81176723022</v>
      </c>
      <c r="W194" s="150">
        <v>436400.4203495197</v>
      </c>
      <c r="X194" s="150">
        <v>385641.83128385432</v>
      </c>
      <c r="Y194" s="150">
        <v>334885.04240741162</v>
      </c>
      <c r="Z194" s="150">
        <v>284130.05155996227</v>
      </c>
      <c r="AA194" s="150">
        <v>233376.85658387461</v>
      </c>
      <c r="AB194" s="150">
        <v>182625.45532410251</v>
      </c>
      <c r="AC194" s="150">
        <v>131875.84562818421</v>
      </c>
      <c r="AD194" s="150">
        <v>81128.025346244729</v>
      </c>
      <c r="AE194" s="150">
        <v>30381.992330986479</v>
      </c>
    </row>
    <row r="195" spans="2:31" x14ac:dyDescent="0.2">
      <c r="B195" s="2"/>
      <c r="C195" s="2"/>
      <c r="D195" s="2" t="s">
        <v>448</v>
      </c>
      <c r="E195" s="2"/>
      <c r="F195" s="150"/>
      <c r="G195" s="150"/>
      <c r="H195" s="150"/>
      <c r="I195" s="150"/>
      <c r="J195" s="150"/>
      <c r="K195" s="150"/>
      <c r="L195" s="150"/>
      <c r="M195" s="150"/>
      <c r="N195" s="150"/>
      <c r="O195" s="150"/>
      <c r="P195" s="150"/>
      <c r="Q195" s="150"/>
      <c r="R195" s="150"/>
      <c r="S195" s="150"/>
      <c r="T195" s="150"/>
      <c r="U195" s="150"/>
      <c r="V195" s="150"/>
      <c r="W195" s="150"/>
      <c r="X195" s="150"/>
      <c r="Y195" s="150"/>
      <c r="Z195" s="150"/>
      <c r="AA195" s="150"/>
      <c r="AB195" s="150"/>
      <c r="AC195" s="150"/>
      <c r="AD195" s="150"/>
      <c r="AE195" s="150"/>
    </row>
    <row r="196" spans="2:31" x14ac:dyDescent="0.2">
      <c r="B196" s="2" t="s">
        <v>43</v>
      </c>
      <c r="C196" s="2" t="s">
        <v>478</v>
      </c>
      <c r="D196" s="2" t="s">
        <v>416</v>
      </c>
      <c r="E196" s="2" t="s">
        <v>468</v>
      </c>
      <c r="F196" s="150">
        <v>2019.4213508989651</v>
      </c>
      <c r="G196" s="150">
        <v>2541.5801981828172</v>
      </c>
      <c r="H196" s="150">
        <v>3070.8027846108871</v>
      </c>
      <c r="I196" s="150">
        <v>7380.3216020050577</v>
      </c>
      <c r="J196" s="150">
        <v>10078.08869000738</v>
      </c>
      <c r="K196" s="150">
        <v>12775.855778009731</v>
      </c>
      <c r="L196" s="150">
        <v>15473.62286601206</v>
      </c>
      <c r="M196" s="150">
        <v>18171.389954014488</v>
      </c>
      <c r="N196" s="150">
        <v>20869.157042016741</v>
      </c>
      <c r="O196" s="150">
        <v>23566.92413001907</v>
      </c>
      <c r="P196" s="150">
        <v>26264.69121802142</v>
      </c>
      <c r="Q196" s="150">
        <v>28962.458306023789</v>
      </c>
      <c r="R196" s="150">
        <v>31660.225394026122</v>
      </c>
      <c r="S196" s="150">
        <v>34357.992482028472</v>
      </c>
      <c r="T196" s="150">
        <v>37055.759570030801</v>
      </c>
      <c r="U196" s="150">
        <v>39753.526658033159</v>
      </c>
      <c r="V196" s="150">
        <v>42451.293746035488</v>
      </c>
      <c r="W196" s="150">
        <v>45149.060834037853</v>
      </c>
      <c r="X196" s="150">
        <v>47846.827922040211</v>
      </c>
      <c r="Y196" s="150">
        <v>50544.595010042533</v>
      </c>
      <c r="Z196" s="150">
        <v>53242.362098044927</v>
      </c>
      <c r="AA196" s="150">
        <v>55940.12918604727</v>
      </c>
      <c r="AB196" s="150">
        <v>58637.896274049563</v>
      </c>
      <c r="AC196" s="150">
        <v>61335.663362051913</v>
      </c>
      <c r="AD196" s="150">
        <v>64033.430450054242</v>
      </c>
      <c r="AE196" s="150">
        <v>66731.197538056527</v>
      </c>
    </row>
    <row r="197" spans="2:31" x14ac:dyDescent="0.2">
      <c r="B197" s="2" t="s">
        <v>43</v>
      </c>
      <c r="C197" s="2" t="s">
        <v>478</v>
      </c>
      <c r="D197" s="2" t="s">
        <v>416</v>
      </c>
      <c r="E197" s="2" t="s">
        <v>470</v>
      </c>
      <c r="F197" s="150">
        <v>0</v>
      </c>
      <c r="G197" s="150">
        <v>1274.380525800834</v>
      </c>
      <c r="H197" s="150">
        <v>14804.09923087173</v>
      </c>
      <c r="I197" s="150">
        <v>29866.755819948568</v>
      </c>
      <c r="J197" s="150">
        <v>44927.575092317828</v>
      </c>
      <c r="K197" s="150">
        <v>59986.559251435363</v>
      </c>
      <c r="L197" s="150">
        <v>75043.710498113476</v>
      </c>
      <c r="M197" s="150">
        <v>90099.031030524973</v>
      </c>
      <c r="N197" s="150">
        <v>105152.52304420419</v>
      </c>
      <c r="O197" s="150">
        <v>120204.1887320541</v>
      </c>
      <c r="P197" s="150">
        <v>135254.0302843457</v>
      </c>
      <c r="Q197" s="150">
        <v>150302.04988872289</v>
      </c>
      <c r="R197" s="150">
        <v>165348.24973020519</v>
      </c>
      <c r="S197" s="150">
        <v>180392.63199119139</v>
      </c>
      <c r="T197" s="150">
        <v>195435.1988514621</v>
      </c>
      <c r="U197" s="150">
        <v>210475.95248818339</v>
      </c>
      <c r="V197" s="150">
        <v>225514.89507590939</v>
      </c>
      <c r="W197" s="150">
        <v>240552.02878658581</v>
      </c>
      <c r="X197" s="150">
        <v>255587.355789553</v>
      </c>
      <c r="Y197" s="150">
        <v>270620.8782515488</v>
      </c>
      <c r="Z197" s="150">
        <v>285652.59833671281</v>
      </c>
      <c r="AA197" s="150">
        <v>300682.51820658718</v>
      </c>
      <c r="AB197" s="150">
        <v>315710.64002012199</v>
      </c>
      <c r="AC197" s="150">
        <v>330736.96593367792</v>
      </c>
      <c r="AD197" s="150">
        <v>345761.49810102821</v>
      </c>
      <c r="AE197" s="150">
        <v>360784.23867336259</v>
      </c>
    </row>
    <row r="198" spans="2:31" x14ac:dyDescent="0.2">
      <c r="B198" s="2" t="s">
        <v>43</v>
      </c>
      <c r="C198" s="2" t="s">
        <v>478</v>
      </c>
      <c r="D198" s="2" t="s">
        <v>416</v>
      </c>
      <c r="E198" s="2" t="s">
        <v>469</v>
      </c>
      <c r="F198" s="150">
        <v>26823.100973921319</v>
      </c>
      <c r="G198" s="150">
        <v>30010.80090736871</v>
      </c>
      <c r="H198" s="150">
        <v>64571.003125805779</v>
      </c>
      <c r="I198" s="150">
        <v>97596.432352280302</v>
      </c>
      <c r="J198" s="150">
        <v>130621.865989634</v>
      </c>
      <c r="K198" s="150">
        <v>163647.3040338991</v>
      </c>
      <c r="L198" s="150">
        <v>196672.7464811104</v>
      </c>
      <c r="M198" s="150">
        <v>229698.19332730849</v>
      </c>
      <c r="N198" s="150">
        <v>262723.64456853241</v>
      </c>
      <c r="O198" s="150">
        <v>295749.10020083218</v>
      </c>
      <c r="P198" s="150">
        <v>328774.5602202575</v>
      </c>
      <c r="Q198" s="150">
        <v>361800.02462286258</v>
      </c>
      <c r="R198" s="150">
        <v>394825.4934047045</v>
      </c>
      <c r="S198" s="150">
        <v>427850.96656184568</v>
      </c>
      <c r="T198" s="150">
        <v>460876.44409035158</v>
      </c>
      <c r="U198" s="150">
        <v>493901.92598629178</v>
      </c>
      <c r="V198" s="150">
        <v>526927.4122457389</v>
      </c>
      <c r="W198" s="150">
        <v>559952.90286477027</v>
      </c>
      <c r="X198" s="150">
        <v>592978.39783946623</v>
      </c>
      <c r="Y198" s="150">
        <v>626003.89716591092</v>
      </c>
      <c r="Z198" s="150">
        <v>659029.4008401935</v>
      </c>
      <c r="AA198" s="150">
        <v>692054.90885840473</v>
      </c>
      <c r="AB198" s="150">
        <v>725080.42121663969</v>
      </c>
      <c r="AC198" s="150">
        <v>758105.93791099964</v>
      </c>
      <c r="AD198" s="150">
        <v>791131.45893758652</v>
      </c>
      <c r="AE198" s="150">
        <v>824156.98429250799</v>
      </c>
    </row>
    <row r="199" spans="2:31" x14ac:dyDescent="0.2">
      <c r="B199" s="2" t="s">
        <v>43</v>
      </c>
      <c r="C199" s="2" t="s">
        <v>478</v>
      </c>
      <c r="D199" s="2" t="s">
        <v>416</v>
      </c>
      <c r="E199" s="2" t="s">
        <v>467</v>
      </c>
      <c r="F199" s="150">
        <v>1253211.890510093</v>
      </c>
      <c r="G199" s="150">
        <v>1248227.6512035611</v>
      </c>
      <c r="H199" s="150">
        <v>1199608.5076936251</v>
      </c>
      <c r="I199" s="150">
        <v>1147210.90306068</v>
      </c>
      <c r="J199" s="150">
        <v>1096426.8830629541</v>
      </c>
      <c r="K199" s="150">
        <v>1045644.6937715689</v>
      </c>
      <c r="L199" s="150">
        <v>994864.33298967779</v>
      </c>
      <c r="M199" s="150">
        <v>944085.79852306575</v>
      </c>
      <c r="N199" s="150">
        <v>893309.08818016038</v>
      </c>
      <c r="O199" s="150">
        <v>842534.19977200823</v>
      </c>
      <c r="P199" s="150">
        <v>791761.13111228903</v>
      </c>
      <c r="Q199" s="150">
        <v>740989.88001730433</v>
      </c>
      <c r="R199" s="150">
        <v>690220.4443059779</v>
      </c>
      <c r="S199" s="150">
        <v>639452.82179984811</v>
      </c>
      <c r="T199" s="150">
        <v>588687.01032306894</v>
      </c>
      <c r="U199" s="150">
        <v>537923.00770240533</v>
      </c>
      <c r="V199" s="150">
        <v>487160.81176723022</v>
      </c>
      <c r="W199" s="150">
        <v>436400.4203495197</v>
      </c>
      <c r="X199" s="150">
        <v>385641.83128385432</v>
      </c>
      <c r="Y199" s="150">
        <v>334885.04240741162</v>
      </c>
      <c r="Z199" s="150">
        <v>284130.05155996227</v>
      </c>
      <c r="AA199" s="150">
        <v>233376.85658387461</v>
      </c>
      <c r="AB199" s="150">
        <v>182625.45532410251</v>
      </c>
      <c r="AC199" s="150">
        <v>131875.84562818421</v>
      </c>
      <c r="AD199" s="150">
        <v>81128.025346244729</v>
      </c>
      <c r="AE199" s="150">
        <v>30381.992330986479</v>
      </c>
    </row>
    <row r="200" spans="2:31" x14ac:dyDescent="0.2">
      <c r="B200" s="2"/>
      <c r="C200" s="2"/>
      <c r="D200" s="2" t="s">
        <v>448</v>
      </c>
      <c r="E200" s="2"/>
      <c r="F200" s="150"/>
      <c r="G200" s="150"/>
      <c r="H200" s="150"/>
      <c r="I200" s="150"/>
      <c r="J200" s="150"/>
      <c r="K200" s="150"/>
      <c r="L200" s="150"/>
      <c r="M200" s="150"/>
      <c r="N200" s="150"/>
      <c r="O200" s="150"/>
      <c r="P200" s="150"/>
      <c r="Q200" s="150"/>
      <c r="R200" s="150"/>
      <c r="S200" s="150"/>
      <c r="T200" s="150"/>
      <c r="U200" s="150"/>
      <c r="V200" s="150"/>
      <c r="W200" s="150"/>
      <c r="X200" s="150"/>
      <c r="Y200" s="150"/>
      <c r="Z200" s="150"/>
      <c r="AA200" s="150"/>
      <c r="AB200" s="150"/>
      <c r="AC200" s="150"/>
      <c r="AD200" s="150"/>
      <c r="AE200" s="150"/>
    </row>
    <row r="201" spans="2:31" x14ac:dyDescent="0.2">
      <c r="B201" s="2" t="s">
        <v>35</v>
      </c>
      <c r="C201" s="2" t="s">
        <v>478</v>
      </c>
      <c r="D201" s="2" t="s">
        <v>416</v>
      </c>
      <c r="E201" s="2" t="s">
        <v>468</v>
      </c>
      <c r="F201" s="150">
        <v>2019.4213508989651</v>
      </c>
      <c r="G201" s="150">
        <v>2541.5801981828172</v>
      </c>
      <c r="H201" s="150">
        <v>3070.8027846108871</v>
      </c>
      <c r="I201" s="150">
        <v>3607.1614161433922</v>
      </c>
      <c r="J201" s="150">
        <v>4150.7290581152292</v>
      </c>
      <c r="K201" s="150">
        <v>4701.5793408782056</v>
      </c>
      <c r="L201" s="150">
        <v>5259.7865654896432</v>
      </c>
      <c r="M201" s="150">
        <v>5825.4257094477434</v>
      </c>
      <c r="N201" s="150">
        <v>6398.5724324740586</v>
      </c>
      <c r="O201" s="150">
        <v>6979.3030823434174</v>
      </c>
      <c r="P201" s="150">
        <v>7567.6947007618273</v>
      </c>
      <c r="Q201" s="150">
        <v>8163.8250292924631</v>
      </c>
      <c r="R201" s="150">
        <v>8767.7725153304436</v>
      </c>
      <c r="S201" s="150">
        <v>9379.6163181265583</v>
      </c>
      <c r="T201" s="150">
        <v>9999.4363148604443</v>
      </c>
      <c r="U201" s="150">
        <v>10627.31310676353</v>
      </c>
      <c r="V201" s="150">
        <v>11263.32802529224</v>
      </c>
      <c r="W201" s="150">
        <v>11907.563138351799</v>
      </c>
      <c r="X201" s="150">
        <v>12560.101256571001</v>
      </c>
      <c r="Y201" s="150">
        <v>13221.02593962846</v>
      </c>
      <c r="Z201" s="150">
        <v>13890.421502630699</v>
      </c>
      <c r="AA201" s="150">
        <v>14568.37302254237</v>
      </c>
      <c r="AB201" s="150">
        <v>15254.966344669279</v>
      </c>
      <c r="AC201" s="150">
        <v>15950.28808919445</v>
      </c>
      <c r="AD201" s="150">
        <v>16654.425657767621</v>
      </c>
      <c r="AE201" s="150">
        <v>17367.467240148701</v>
      </c>
    </row>
    <row r="202" spans="2:31" x14ac:dyDescent="0.2">
      <c r="B202" s="2" t="s">
        <v>35</v>
      </c>
      <c r="C202" s="2" t="s">
        <v>478</v>
      </c>
      <c r="D202" s="2" t="s">
        <v>416</v>
      </c>
      <c r="E202" s="2" t="s">
        <v>469</v>
      </c>
      <c r="F202" s="150">
        <v>26684.97016826933</v>
      </c>
      <c r="G202" s="150">
        <v>28191.41349946933</v>
      </c>
      <c r="H202" s="150">
        <v>29696.049098671891</v>
      </c>
      <c r="I202" s="150">
        <v>31198.879135155439</v>
      </c>
      <c r="J202" s="150">
        <v>32699.90577559514</v>
      </c>
      <c r="K202" s="150">
        <v>34199.131184066333</v>
      </c>
      <c r="L202" s="150">
        <v>35696.557522047377</v>
      </c>
      <c r="M202" s="150">
        <v>37192.186948422779</v>
      </c>
      <c r="N202" s="150">
        <v>38686.021619486623</v>
      </c>
      <c r="O202" s="150">
        <v>40178.063688945083</v>
      </c>
      <c r="P202" s="150">
        <v>41668.315307920253</v>
      </c>
      <c r="Q202" s="150">
        <v>43156.778624952691</v>
      </c>
      <c r="R202" s="150">
        <v>44643.455786004597</v>
      </c>
      <c r="S202" s="150">
        <v>46128.348934463269</v>
      </c>
      <c r="T202" s="150">
        <v>47611.460211143858</v>
      </c>
      <c r="U202" s="150">
        <v>49092.791754292448</v>
      </c>
      <c r="V202" s="150">
        <v>50572.345699589227</v>
      </c>
      <c r="W202" s="150">
        <v>52050.124180151601</v>
      </c>
      <c r="X202" s="150">
        <v>53526.129326537288</v>
      </c>
      <c r="Y202" s="150">
        <v>55000.36326674727</v>
      </c>
      <c r="Z202" s="150">
        <v>56472.828126229113</v>
      </c>
      <c r="AA202" s="150">
        <v>57943.526027879467</v>
      </c>
      <c r="AB202" s="150">
        <v>59412.45909204788</v>
      </c>
      <c r="AC202" s="150">
        <v>60879.629436539333</v>
      </c>
      <c r="AD202" s="150">
        <v>62345.039176617407</v>
      </c>
      <c r="AE202" s="150">
        <v>63808.690425007371</v>
      </c>
    </row>
    <row r="203" spans="2:31" x14ac:dyDescent="0.2">
      <c r="B203" s="2" t="s">
        <v>35</v>
      </c>
      <c r="C203" s="2" t="s">
        <v>478</v>
      </c>
      <c r="D203" s="2" t="s">
        <v>416</v>
      </c>
      <c r="E203" s="2" t="s">
        <v>467</v>
      </c>
      <c r="F203" s="150">
        <v>1253350.0213157451</v>
      </c>
      <c r="G203" s="150">
        <v>1251321.4191372611</v>
      </c>
      <c r="H203" s="150">
        <v>1249287.5609516311</v>
      </c>
      <c r="I203" s="150">
        <v>1247248.3722836149</v>
      </c>
      <c r="J203" s="150">
        <v>1245203.778001203</v>
      </c>
      <c r="K203" s="150">
        <v>1243153.7023099691</v>
      </c>
      <c r="L203" s="150">
        <v>1241098.068747377</v>
      </c>
      <c r="M203" s="150">
        <v>1239036.8001770431</v>
      </c>
      <c r="N203" s="150">
        <v>1236969.8187829531</v>
      </c>
      <c r="O203" s="150">
        <v>1234897.046063625</v>
      </c>
      <c r="P203" s="150">
        <v>1232818.402826231</v>
      </c>
      <c r="Q203" s="150">
        <v>1230733.809180669</v>
      </c>
      <c r="R203" s="150">
        <v>1228643.184533579</v>
      </c>
      <c r="S203" s="150">
        <v>1226546.447582324</v>
      </c>
      <c r="T203" s="150">
        <v>1224443.51630891</v>
      </c>
      <c r="U203" s="150">
        <v>1222334.307973858</v>
      </c>
      <c r="V203" s="150">
        <v>1220218.7391100321</v>
      </c>
      <c r="W203" s="150">
        <v>1218096.7255164101</v>
      </c>
      <c r="X203" s="150">
        <v>1215968.182251805</v>
      </c>
      <c r="Y203" s="150">
        <v>1213833.023628538</v>
      </c>
      <c r="Z203" s="150">
        <v>1211691.1632060539</v>
      </c>
      <c r="AA203" s="150">
        <v>1209542.5137844919</v>
      </c>
      <c r="AB203" s="150">
        <v>1207386.9873981969</v>
      </c>
      <c r="AC203" s="150">
        <v>1205224.4953091801</v>
      </c>
      <c r="AD203" s="150">
        <v>1203054.9480005291</v>
      </c>
      <c r="AE203" s="150">
        <v>1200878.2551697581</v>
      </c>
    </row>
  </sheetData>
  <dataValidations count="1">
    <dataValidation type="list" allowBlank="1" showInputMessage="1" showErrorMessage="1" sqref="B5" xr:uid="{58139C22-1FD7-4D41-9F19-2C40F7BAF44D}">
      <formula1>"No Action,Current Policies,Additional Action,Net Zero Scenario A,Net Zero Scenario B"</formula1>
    </dataValidation>
  </dataValidations>
  <pageMargins left="0.75" right="0.75" top="1" bottom="1" header="0.5" footer="0.5"/>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810D4-599E-4F02-BEFB-C643EC66D980}">
  <sheetPr codeName="Sheet13">
    <tabColor theme="6"/>
  </sheetPr>
  <dimension ref="A1"/>
  <sheetViews>
    <sheetView topLeftCell="XFD1" workbookViewId="0">
      <pane ySplit="1" topLeftCell="A2" activePane="bottomLeft" state="frozen"/>
      <selection pane="bottomLeft"/>
    </sheetView>
  </sheetViews>
  <sheetFormatPr defaultColWidth="0" defaultRowHeight="12" x14ac:dyDescent="0.2"/>
  <cols>
    <col min="1" max="16384" width="9" hidden="1"/>
  </cols>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58C64-1346-E444-B344-1995406721EB}">
  <sheetPr codeName="Sheet19">
    <tabColor theme="6" tint="0.79998168889431442"/>
  </sheetPr>
  <dimension ref="A1:AE23"/>
  <sheetViews>
    <sheetView workbookViewId="0">
      <pane ySplit="1" topLeftCell="A22" activePane="bottomLeft" state="frozen"/>
      <selection pane="bottomLeft"/>
    </sheetView>
  </sheetViews>
  <sheetFormatPr defaultColWidth="11" defaultRowHeight="12" outlineLevelCol="1" x14ac:dyDescent="0.2"/>
  <cols>
    <col min="1" max="1" width="20.42578125" bestFit="1" customWidth="1"/>
    <col min="2" max="2" width="11" hidden="1" customWidth="1" outlineLevel="1"/>
    <col min="3" max="3" width="11" collapsed="1"/>
  </cols>
  <sheetData>
    <row r="1" spans="1:31" s="10" customFormat="1" x14ac:dyDescent="0.2">
      <c r="A1" s="1" t="s">
        <v>0</v>
      </c>
    </row>
    <row r="2" spans="1:31" s="64" customFormat="1" ht="18.75" x14ac:dyDescent="0.2">
      <c r="A2" s="63" t="s">
        <v>77</v>
      </c>
    </row>
    <row r="5" spans="1:31" ht="12.75" x14ac:dyDescent="0.2">
      <c r="A5" s="66" t="s">
        <v>479</v>
      </c>
      <c r="B5" s="66"/>
      <c r="C5" s="66"/>
      <c r="D5" s="66"/>
      <c r="E5" s="66"/>
      <c r="F5" s="66"/>
      <c r="G5" s="66"/>
      <c r="H5" s="66"/>
      <c r="I5" s="66"/>
      <c r="J5" s="66"/>
      <c r="K5" s="66"/>
      <c r="L5" s="66"/>
      <c r="M5" s="66"/>
      <c r="N5" s="66"/>
      <c r="O5" s="66"/>
      <c r="P5" s="66"/>
      <c r="Q5" s="66"/>
      <c r="R5" s="66"/>
      <c r="S5" s="66"/>
      <c r="T5" s="66"/>
      <c r="U5" s="66"/>
      <c r="V5" s="66"/>
      <c r="W5" s="66"/>
      <c r="X5" s="66"/>
      <c r="Y5" s="66"/>
      <c r="Z5" s="66"/>
      <c r="AA5" s="66"/>
      <c r="AB5" s="66"/>
    </row>
    <row r="6" spans="1:31" x14ac:dyDescent="0.2">
      <c r="A6" s="6" t="s">
        <v>257</v>
      </c>
      <c r="B6" s="6" t="s">
        <v>480</v>
      </c>
      <c r="C6" s="143">
        <v>2025</v>
      </c>
      <c r="D6" s="143">
        <v>2026</v>
      </c>
      <c r="E6" s="143">
        <v>2027</v>
      </c>
      <c r="F6" s="143">
        <v>2028</v>
      </c>
      <c r="G6" s="143">
        <v>2029</v>
      </c>
      <c r="H6" s="143">
        <v>2030</v>
      </c>
      <c r="I6" s="143">
        <v>2031</v>
      </c>
      <c r="J6" s="143">
        <v>2032</v>
      </c>
      <c r="K6" s="143">
        <v>2033</v>
      </c>
      <c r="L6" s="143">
        <v>2034</v>
      </c>
      <c r="M6" s="143">
        <v>2035</v>
      </c>
      <c r="N6" s="143">
        <v>2036</v>
      </c>
      <c r="O6" s="143">
        <v>2037</v>
      </c>
      <c r="P6" s="143">
        <v>2038</v>
      </c>
      <c r="Q6" s="143">
        <v>2039</v>
      </c>
      <c r="R6" s="143">
        <v>2040</v>
      </c>
      <c r="S6" s="143">
        <v>2041</v>
      </c>
      <c r="T6" s="143">
        <v>2042</v>
      </c>
      <c r="U6" s="143">
        <v>2043</v>
      </c>
      <c r="V6" s="143">
        <v>2044</v>
      </c>
      <c r="W6" s="143">
        <v>2045</v>
      </c>
      <c r="X6" s="143">
        <v>2046</v>
      </c>
      <c r="Y6" s="143">
        <v>2047</v>
      </c>
      <c r="Z6" s="143">
        <v>2048</v>
      </c>
      <c r="AA6" s="143">
        <v>2049</v>
      </c>
      <c r="AB6" s="143">
        <v>2050</v>
      </c>
    </row>
    <row r="7" spans="1:31" x14ac:dyDescent="0.2">
      <c r="A7" s="2" t="s">
        <v>35</v>
      </c>
      <c r="B7" s="142" t="s">
        <v>35</v>
      </c>
      <c r="C7" s="144">
        <v>367.91873387436618</v>
      </c>
      <c r="D7" s="144">
        <v>364.21568619760836</v>
      </c>
      <c r="E7" s="144">
        <v>360.37955055141998</v>
      </c>
      <c r="F7" s="144">
        <v>356.28000389772643</v>
      </c>
      <c r="G7" s="144">
        <v>351.86248497139644</v>
      </c>
      <c r="H7" s="144">
        <v>347.56353215151796</v>
      </c>
      <c r="I7" s="144">
        <v>344.66354082009292</v>
      </c>
      <c r="J7" s="144">
        <v>341.89476466340381</v>
      </c>
      <c r="K7" s="144">
        <v>338.54708401231375</v>
      </c>
      <c r="L7" s="144">
        <v>336.1748480515248</v>
      </c>
      <c r="M7" s="144">
        <v>334.13688851823991</v>
      </c>
      <c r="N7" s="144">
        <v>329.76358945610087</v>
      </c>
      <c r="O7" s="144">
        <v>326.37201649903108</v>
      </c>
      <c r="P7" s="144">
        <v>323.08356002288718</v>
      </c>
      <c r="Q7" s="144">
        <v>319.90925168888191</v>
      </c>
      <c r="R7" s="144">
        <v>314.86119522229097</v>
      </c>
      <c r="S7" s="144">
        <v>312.1135015815172</v>
      </c>
      <c r="T7" s="144">
        <v>309.59993235409331</v>
      </c>
      <c r="U7" s="144">
        <v>307.18886987752416</v>
      </c>
      <c r="V7" s="144">
        <v>304.82354501559115</v>
      </c>
      <c r="W7" s="144">
        <v>302.73359945139799</v>
      </c>
      <c r="X7" s="144">
        <v>302.08722515162526</v>
      </c>
      <c r="Y7" s="144">
        <v>301.54034790947765</v>
      </c>
      <c r="Z7" s="144">
        <v>301.06380429876441</v>
      </c>
      <c r="AA7" s="144">
        <v>300.66217125354427</v>
      </c>
      <c r="AB7" s="144">
        <v>300.37768526419319</v>
      </c>
      <c r="AE7" s="57"/>
    </row>
    <row r="8" spans="1:31" x14ac:dyDescent="0.2">
      <c r="A8" s="2" t="s">
        <v>37</v>
      </c>
      <c r="B8" s="142" t="s">
        <v>37</v>
      </c>
      <c r="C8" s="144">
        <v>360.00216850911085</v>
      </c>
      <c r="D8" s="144">
        <v>351.71143135821205</v>
      </c>
      <c r="E8" s="144">
        <v>342.85721872972988</v>
      </c>
      <c r="F8" s="144">
        <v>333.86014397533557</v>
      </c>
      <c r="G8" s="144">
        <v>324.47744159693627</v>
      </c>
      <c r="H8" s="144">
        <v>315.12077564080005</v>
      </c>
      <c r="I8" s="144">
        <v>306.04089489482072</v>
      </c>
      <c r="J8" s="144">
        <v>296.85045174527636</v>
      </c>
      <c r="K8" s="144">
        <v>286.84504877845558</v>
      </c>
      <c r="L8" s="144">
        <v>277.5640191220279</v>
      </c>
      <c r="M8" s="144">
        <v>268.32538023116035</v>
      </c>
      <c r="N8" s="144">
        <v>259.39667150804542</v>
      </c>
      <c r="O8" s="144">
        <v>251.21923282523719</v>
      </c>
      <c r="P8" s="144">
        <v>243.07401198366881</v>
      </c>
      <c r="Q8" s="144">
        <v>234.8154779147435</v>
      </c>
      <c r="R8" s="144">
        <v>224.92791868567548</v>
      </c>
      <c r="S8" s="144">
        <v>220.29455681652317</v>
      </c>
      <c r="T8" s="144">
        <v>215.95622055018276</v>
      </c>
      <c r="U8" s="144">
        <v>211.79870756862329</v>
      </c>
      <c r="V8" s="144">
        <v>207.77014197651118</v>
      </c>
      <c r="W8" s="144">
        <v>204.10786029533236</v>
      </c>
      <c r="X8" s="144">
        <v>200.82776959146312</v>
      </c>
      <c r="Y8" s="144">
        <v>197.75849390609909</v>
      </c>
      <c r="Z8" s="144">
        <v>194.83335611355875</v>
      </c>
      <c r="AA8" s="144">
        <v>190.48714858923472</v>
      </c>
      <c r="AB8" s="144">
        <v>188.11728701229177</v>
      </c>
      <c r="AE8" s="57"/>
    </row>
    <row r="9" spans="1:31" x14ac:dyDescent="0.2">
      <c r="A9" s="2" t="s">
        <v>39</v>
      </c>
      <c r="B9" s="142" t="s">
        <v>39</v>
      </c>
      <c r="C9" s="144">
        <v>358.57419678240404</v>
      </c>
      <c r="D9" s="144">
        <v>348.8855948209104</v>
      </c>
      <c r="E9" s="144">
        <v>338.12725755887084</v>
      </c>
      <c r="F9" s="144">
        <v>328.39404303554068</v>
      </c>
      <c r="G9" s="144">
        <v>318.27743163062854</v>
      </c>
      <c r="H9" s="144">
        <v>308.14386000633181</v>
      </c>
      <c r="I9" s="144">
        <v>298.13071684113834</v>
      </c>
      <c r="J9" s="144">
        <v>287.84272605877101</v>
      </c>
      <c r="K9" s="144">
        <v>276.51110555380905</v>
      </c>
      <c r="L9" s="144">
        <v>265.79206974009048</v>
      </c>
      <c r="M9" s="144">
        <v>254.98541926879025</v>
      </c>
      <c r="N9" s="144">
        <v>244.51427487723527</v>
      </c>
      <c r="O9" s="144">
        <v>234.88942597827327</v>
      </c>
      <c r="P9" s="144">
        <v>225.44057636020332</v>
      </c>
      <c r="Q9" s="144">
        <v>216.03506789450074</v>
      </c>
      <c r="R9" s="144">
        <v>204.82326326618085</v>
      </c>
      <c r="S9" s="144">
        <v>198.96471801432273</v>
      </c>
      <c r="T9" s="144">
        <v>194.0113874764879</v>
      </c>
      <c r="U9" s="144">
        <v>189.21564055633957</v>
      </c>
      <c r="V9" s="144">
        <v>184.5605914589469</v>
      </c>
      <c r="W9" s="144">
        <v>180.24038006452059</v>
      </c>
      <c r="X9" s="144">
        <v>176.36668894327164</v>
      </c>
      <c r="Y9" s="144">
        <v>172.75977430688297</v>
      </c>
      <c r="Z9" s="144">
        <v>169.34444986926246</v>
      </c>
      <c r="AA9" s="144">
        <v>164.42550848350794</v>
      </c>
      <c r="AB9" s="144">
        <v>161.58682410501766</v>
      </c>
      <c r="AE9" s="57"/>
    </row>
    <row r="10" spans="1:31" x14ac:dyDescent="0.2">
      <c r="A10" s="2" t="s">
        <v>41</v>
      </c>
      <c r="B10" s="142" t="s">
        <v>481</v>
      </c>
      <c r="C10" s="144">
        <v>358.22930571439576</v>
      </c>
      <c r="D10" s="144">
        <v>346.24995079066997</v>
      </c>
      <c r="E10" s="144">
        <v>333.33381208218987</v>
      </c>
      <c r="F10" s="144">
        <v>321.2314002729471</v>
      </c>
      <c r="G10" s="144">
        <v>308.81686481566646</v>
      </c>
      <c r="H10" s="144">
        <v>291.51063679550867</v>
      </c>
      <c r="I10" s="144">
        <v>276.51519223443455</v>
      </c>
      <c r="J10" s="144">
        <v>261.16052988038655</v>
      </c>
      <c r="K10" s="144">
        <v>245.01253902927232</v>
      </c>
      <c r="L10" s="144">
        <v>229.03086117143573</v>
      </c>
      <c r="M10" s="144">
        <v>212.81168748008616</v>
      </c>
      <c r="N10" s="144">
        <v>197.29955650741647</v>
      </c>
      <c r="O10" s="144">
        <v>182.81308265299029</v>
      </c>
      <c r="P10" s="144">
        <v>168.6671950642349</v>
      </c>
      <c r="Q10" s="144">
        <v>154.86502337559827</v>
      </c>
      <c r="R10" s="144">
        <v>139.07889200975981</v>
      </c>
      <c r="S10" s="144">
        <v>129.48007761257625</v>
      </c>
      <c r="T10" s="144">
        <v>120.59606262297959</v>
      </c>
      <c r="U10" s="144">
        <v>112.22899896193394</v>
      </c>
      <c r="V10" s="144">
        <v>104.41917351928039</v>
      </c>
      <c r="W10" s="144">
        <v>95.568332578600803</v>
      </c>
      <c r="X10" s="144">
        <v>88.630997272747521</v>
      </c>
      <c r="Y10" s="144">
        <v>82.500497030891225</v>
      </c>
      <c r="Z10" s="144">
        <v>75.818717869337931</v>
      </c>
      <c r="AA10" s="144">
        <v>69.723862858289053</v>
      </c>
      <c r="AB10" s="144">
        <v>62.815494872642482</v>
      </c>
      <c r="AE10" s="57"/>
    </row>
    <row r="11" spans="1:31" x14ac:dyDescent="0.2">
      <c r="A11" s="2" t="s">
        <v>43</v>
      </c>
      <c r="B11" s="142"/>
      <c r="C11" s="144">
        <v>358.22926237342176</v>
      </c>
      <c r="D11" s="144">
        <v>346.2478791953514</v>
      </c>
      <c r="E11" s="144">
        <v>333.32913075574902</v>
      </c>
      <c r="F11" s="144">
        <v>321.22690149672206</v>
      </c>
      <c r="G11" s="144">
        <v>308.81446621948828</v>
      </c>
      <c r="H11" s="144">
        <v>291.52829141609595</v>
      </c>
      <c r="I11" s="144">
        <v>276.5497870851284</v>
      </c>
      <c r="J11" s="144">
        <v>261.21438234838439</v>
      </c>
      <c r="K11" s="144">
        <v>245.08733479747281</v>
      </c>
      <c r="L11" s="144">
        <v>229.12905441768535</v>
      </c>
      <c r="M11" s="144">
        <v>212.93285218977258</v>
      </c>
      <c r="N11" s="144">
        <v>197.43162043562154</v>
      </c>
      <c r="O11" s="144">
        <v>182.95614750676867</v>
      </c>
      <c r="P11" s="144">
        <v>168.82131562322274</v>
      </c>
      <c r="Q11" s="144">
        <v>155.03025160797759</v>
      </c>
      <c r="R11" s="144">
        <v>139.25441786513611</v>
      </c>
      <c r="S11" s="144">
        <v>129.6773438964162</v>
      </c>
      <c r="T11" s="144">
        <v>120.81521791230273</v>
      </c>
      <c r="U11" s="144">
        <v>112.47004417012371</v>
      </c>
      <c r="V11" s="144">
        <v>104.68191287919244</v>
      </c>
      <c r="W11" s="144">
        <v>95.85174762312171</v>
      </c>
      <c r="X11" s="144">
        <v>88.929315748174744</v>
      </c>
      <c r="Y11" s="144">
        <v>82.813032912758729</v>
      </c>
      <c r="Z11" s="144">
        <v>76.144374976111436</v>
      </c>
      <c r="AA11" s="144">
        <v>70.06187577256928</v>
      </c>
      <c r="AB11" s="144">
        <v>63.163563564440885</v>
      </c>
      <c r="AE11" s="57"/>
    </row>
    <row r="12" spans="1:31" x14ac:dyDescent="0.2">
      <c r="A12" s="2" t="s">
        <v>482</v>
      </c>
      <c r="B12" t="s">
        <v>482</v>
      </c>
      <c r="C12" s="145">
        <v>245.39999999999998</v>
      </c>
      <c r="D12" s="145">
        <v>245.39999999999998</v>
      </c>
      <c r="E12" s="145">
        <v>245.39999999999998</v>
      </c>
      <c r="F12" s="145">
        <v>245.39999999999998</v>
      </c>
      <c r="G12" s="145">
        <v>245.39999999999998</v>
      </c>
      <c r="H12" s="145">
        <v>245.39999999999998</v>
      </c>
      <c r="I12" s="145">
        <v>245.39999999999998</v>
      </c>
      <c r="J12" s="145">
        <v>245.39999999999998</v>
      </c>
      <c r="K12" s="145">
        <v>245.39999999999998</v>
      </c>
      <c r="L12" s="145">
        <v>245.39999999999998</v>
      </c>
      <c r="M12" s="145">
        <v>245.39999999999998</v>
      </c>
      <c r="N12" s="145">
        <v>245.39999999999998</v>
      </c>
      <c r="O12" s="145">
        <v>245.39999999999998</v>
      </c>
      <c r="P12" s="145">
        <v>245.39999999999998</v>
      </c>
      <c r="Q12" s="145">
        <v>245.39999999999998</v>
      </c>
      <c r="R12" s="145">
        <v>245.39999999999998</v>
      </c>
      <c r="S12" s="145">
        <v>245.39999999999998</v>
      </c>
      <c r="T12" s="145">
        <v>245.39999999999998</v>
      </c>
      <c r="U12" s="145">
        <v>245.39999999999998</v>
      </c>
      <c r="V12" s="145">
        <v>245.39999999999998</v>
      </c>
      <c r="W12" s="145">
        <v>245.39999999999998</v>
      </c>
      <c r="X12" s="145">
        <v>245.39999999999998</v>
      </c>
      <c r="Y12" s="145">
        <v>245.39999999999998</v>
      </c>
      <c r="Z12" s="145">
        <v>245.39999999999998</v>
      </c>
      <c r="AA12" s="145">
        <v>245.39999999999998</v>
      </c>
      <c r="AB12" s="145">
        <v>245.39999999999998</v>
      </c>
    </row>
    <row r="16" spans="1:31" ht="12.75" x14ac:dyDescent="0.2">
      <c r="A16" s="66" t="s">
        <v>483</v>
      </c>
      <c r="B16" s="66"/>
      <c r="C16" s="66"/>
      <c r="D16" s="66"/>
      <c r="E16" s="66"/>
      <c r="F16" s="66"/>
      <c r="G16" s="66"/>
      <c r="H16" s="66"/>
      <c r="I16" s="66"/>
      <c r="J16" s="66"/>
      <c r="K16" s="66"/>
      <c r="L16" s="66"/>
      <c r="M16" s="66"/>
      <c r="N16" s="66"/>
      <c r="O16" s="66"/>
      <c r="P16" s="66"/>
      <c r="Q16" s="66"/>
      <c r="R16" s="66"/>
      <c r="S16" s="66"/>
      <c r="T16" s="66"/>
      <c r="U16" s="66"/>
      <c r="V16" s="66"/>
      <c r="W16" s="66"/>
      <c r="X16" s="66"/>
      <c r="Y16" s="66"/>
      <c r="Z16" s="66"/>
      <c r="AA16" s="66"/>
      <c r="AB16" s="66"/>
    </row>
    <row r="17" spans="1:28" x14ac:dyDescent="0.2">
      <c r="A17" s="143" t="s">
        <v>257</v>
      </c>
      <c r="B17" s="143" t="s">
        <v>480</v>
      </c>
      <c r="C17" s="143">
        <v>2025</v>
      </c>
      <c r="D17" s="143">
        <v>2026</v>
      </c>
      <c r="E17" s="143">
        <v>2027</v>
      </c>
      <c r="F17" s="143">
        <v>2028</v>
      </c>
      <c r="G17" s="143">
        <v>2029</v>
      </c>
      <c r="H17" s="143">
        <v>2030</v>
      </c>
      <c r="I17" s="143">
        <v>2031</v>
      </c>
      <c r="J17" s="143">
        <v>2032</v>
      </c>
      <c r="K17" s="143">
        <v>2033</v>
      </c>
      <c r="L17" s="143">
        <v>2034</v>
      </c>
      <c r="M17" s="143">
        <v>2035</v>
      </c>
      <c r="N17" s="143">
        <v>2036</v>
      </c>
      <c r="O17" s="143">
        <v>2037</v>
      </c>
      <c r="P17" s="143">
        <v>2038</v>
      </c>
      <c r="Q17" s="143">
        <v>2039</v>
      </c>
      <c r="R17" s="143">
        <v>2040</v>
      </c>
      <c r="S17" s="143">
        <v>2041</v>
      </c>
      <c r="T17" s="143">
        <v>2042</v>
      </c>
      <c r="U17" s="143">
        <v>2043</v>
      </c>
      <c r="V17" s="143">
        <v>2044</v>
      </c>
      <c r="W17" s="143">
        <v>2045</v>
      </c>
      <c r="X17" s="143">
        <v>2046</v>
      </c>
      <c r="Y17" s="143">
        <v>2047</v>
      </c>
      <c r="Z17" s="143">
        <v>2048</v>
      </c>
      <c r="AA17" s="143">
        <v>2049</v>
      </c>
      <c r="AB17" s="143">
        <v>2050</v>
      </c>
    </row>
    <row r="18" spans="1:28" x14ac:dyDescent="0.2">
      <c r="A18" s="146" t="s">
        <v>35</v>
      </c>
      <c r="B18" s="146" t="s">
        <v>35</v>
      </c>
      <c r="C18" s="147">
        <v>172.67562622287733</v>
      </c>
      <c r="D18" s="147">
        <v>171.51732172069038</v>
      </c>
      <c r="E18" s="147">
        <v>170.24502265069884</v>
      </c>
      <c r="F18" s="147">
        <v>168.82613971362119</v>
      </c>
      <c r="G18" s="147">
        <v>167.16337525227291</v>
      </c>
      <c r="H18" s="147">
        <v>164.80265976516469</v>
      </c>
      <c r="I18" s="147">
        <v>163.36038297578847</v>
      </c>
      <c r="J18" s="147">
        <v>161.96791557035684</v>
      </c>
      <c r="K18" s="147">
        <v>160.25844797409309</v>
      </c>
      <c r="L18" s="147">
        <v>159.05646469557388</v>
      </c>
      <c r="M18" s="147">
        <v>158.01506245337646</v>
      </c>
      <c r="N18" s="147">
        <v>155.49372701920663</v>
      </c>
      <c r="O18" s="147">
        <v>153.48811342091327</v>
      </c>
      <c r="P18" s="147">
        <v>151.57003838460503</v>
      </c>
      <c r="Q18" s="147">
        <v>149.73045254513286</v>
      </c>
      <c r="R18" s="147">
        <v>146.86807865511869</v>
      </c>
      <c r="S18" s="147">
        <v>145.30922500386896</v>
      </c>
      <c r="T18" s="147">
        <v>143.88792945449293</v>
      </c>
      <c r="U18" s="147">
        <v>142.53927204109596</v>
      </c>
      <c r="V18" s="147">
        <v>141.24093610409301</v>
      </c>
      <c r="W18" s="147">
        <v>140.08313081343707</v>
      </c>
      <c r="X18" s="147">
        <v>139.83964829087105</v>
      </c>
      <c r="Y18" s="147">
        <v>139.666476530111</v>
      </c>
      <c r="Z18" s="147">
        <v>139.54212654231037</v>
      </c>
      <c r="AA18" s="147">
        <v>139.46550140693515</v>
      </c>
      <c r="AB18" s="147">
        <v>139.45606982948365</v>
      </c>
    </row>
    <row r="19" spans="1:28" x14ac:dyDescent="0.2">
      <c r="A19" s="146" t="s">
        <v>37</v>
      </c>
      <c r="B19" s="146" t="s">
        <v>37</v>
      </c>
      <c r="C19" s="147">
        <v>170.20812483476502</v>
      </c>
      <c r="D19" s="147">
        <v>166.1712940195433</v>
      </c>
      <c r="E19" s="147">
        <v>161.83537908893018</v>
      </c>
      <c r="F19" s="147">
        <v>157.34551154536396</v>
      </c>
      <c r="G19" s="147">
        <v>152.56503614553537</v>
      </c>
      <c r="H19" s="147">
        <v>147.0340708904009</v>
      </c>
      <c r="I19" s="147">
        <v>141.86288239888987</v>
      </c>
      <c r="J19" s="147">
        <v>136.57815776539488</v>
      </c>
      <c r="K19" s="147">
        <v>130.81730840383807</v>
      </c>
      <c r="L19" s="147">
        <v>125.39501360608143</v>
      </c>
      <c r="M19" s="147">
        <v>119.97014916898057</v>
      </c>
      <c r="N19" s="147">
        <v>114.84798447299623</v>
      </c>
      <c r="O19" s="147">
        <v>110.11645118927783</v>
      </c>
      <c r="P19" s="147">
        <v>105.39956596301988</v>
      </c>
      <c r="Q19" s="147">
        <v>100.64153482905002</v>
      </c>
      <c r="R19" s="147">
        <v>94.956946969725337</v>
      </c>
      <c r="S19" s="147">
        <v>92.129677433539257</v>
      </c>
      <c r="T19" s="147">
        <v>89.4800003848232</v>
      </c>
      <c r="U19" s="147">
        <v>86.95422553291391</v>
      </c>
      <c r="V19" s="147">
        <v>84.532513759857267</v>
      </c>
      <c r="W19" s="147">
        <v>82.312414837496618</v>
      </c>
      <c r="X19" s="147">
        <v>80.338792926014875</v>
      </c>
      <c r="Y19" s="147">
        <v>78.507634151938518</v>
      </c>
      <c r="Z19" s="147">
        <v>76.792556378135075</v>
      </c>
      <c r="AA19" s="147">
        <v>74.753463218565685</v>
      </c>
      <c r="AB19" s="147">
        <v>73.355223132961214</v>
      </c>
    </row>
    <row r="20" spans="1:28" x14ac:dyDescent="0.2">
      <c r="A20" s="146" t="s">
        <v>39</v>
      </c>
      <c r="B20" s="146" t="s">
        <v>39</v>
      </c>
      <c r="C20" s="147">
        <v>169.52717683019932</v>
      </c>
      <c r="D20" s="147">
        <v>164.85584475811717</v>
      </c>
      <c r="E20" s="147">
        <v>159.46178427919284</v>
      </c>
      <c r="F20" s="147">
        <v>154.42099603889542</v>
      </c>
      <c r="G20" s="147">
        <v>149.08787613561864</v>
      </c>
      <c r="H20" s="147">
        <v>142.97948398911177</v>
      </c>
      <c r="I20" s="147">
        <v>136.84956474944278</v>
      </c>
      <c r="J20" s="147">
        <v>130.48832156738209</v>
      </c>
      <c r="K20" s="147">
        <v>123.5010363507095</v>
      </c>
      <c r="L20" s="147">
        <v>116.76297953182156</v>
      </c>
      <c r="M20" s="147">
        <v>109.91273652971482</v>
      </c>
      <c r="N20" s="147">
        <v>103.20761065700619</v>
      </c>
      <c r="O20" s="147">
        <v>96.953371387862376</v>
      </c>
      <c r="P20" s="147">
        <v>90.805621449706464</v>
      </c>
      <c r="Q20" s="147">
        <v>84.712772669214587</v>
      </c>
      <c r="R20" s="147">
        <v>77.594677058809637</v>
      </c>
      <c r="S20" s="147">
        <v>73.893400839323931</v>
      </c>
      <c r="T20" s="147">
        <v>70.595736275062109</v>
      </c>
      <c r="U20" s="147">
        <v>67.406920517638554</v>
      </c>
      <c r="V20" s="147">
        <v>64.325922282936418</v>
      </c>
      <c r="W20" s="147">
        <v>61.438065278154717</v>
      </c>
      <c r="X20" s="147">
        <v>58.839039693522672</v>
      </c>
      <c r="Y20" s="147">
        <v>56.415420433275408</v>
      </c>
      <c r="Z20" s="147">
        <v>54.139523165147914</v>
      </c>
      <c r="AA20" s="147">
        <v>51.532123293356129</v>
      </c>
      <c r="AB20" s="147">
        <v>49.592490988438264</v>
      </c>
    </row>
    <row r="21" spans="1:28" x14ac:dyDescent="0.2">
      <c r="A21" s="146" t="s">
        <v>41</v>
      </c>
      <c r="B21" s="146" t="s">
        <v>481</v>
      </c>
      <c r="C21" s="147">
        <v>167.31164450541917</v>
      </c>
      <c r="D21" s="147">
        <v>161.20733182304681</v>
      </c>
      <c r="E21" s="147">
        <v>154.56407158857169</v>
      </c>
      <c r="F21" s="147">
        <v>148.14923211844086</v>
      </c>
      <c r="G21" s="147">
        <v>141.48677316868913</v>
      </c>
      <c r="H21" s="147">
        <v>131.78458043399539</v>
      </c>
      <c r="I21" s="147">
        <v>121.32252953380279</v>
      </c>
      <c r="J21" s="147">
        <v>110.71752282890047</v>
      </c>
      <c r="K21" s="147">
        <v>99.801354704639053</v>
      </c>
      <c r="L21" s="147">
        <v>89.031220803276469</v>
      </c>
      <c r="M21" s="147">
        <v>78.258215480325845</v>
      </c>
      <c r="N21" s="147">
        <v>67.961461373046532</v>
      </c>
      <c r="O21" s="147">
        <v>58.379910260135929</v>
      </c>
      <c r="P21" s="147">
        <v>49.137052772524662</v>
      </c>
      <c r="Q21" s="147">
        <v>40.229914156430027</v>
      </c>
      <c r="R21" s="147">
        <v>30.725671421841426</v>
      </c>
      <c r="S21" s="147">
        <v>23.432737608596579</v>
      </c>
      <c r="T21" s="147">
        <v>16.78190764905613</v>
      </c>
      <c r="U21" s="147">
        <v>10.670274654655962</v>
      </c>
      <c r="V21" s="147">
        <v>5.0914582406417619</v>
      </c>
      <c r="W21" s="147">
        <v>-0.62786325433961609</v>
      </c>
      <c r="X21" s="147">
        <v>-5.249413614425829</v>
      </c>
      <c r="Y21" s="147">
        <v>-9.2892078772868061</v>
      </c>
      <c r="Z21" s="147">
        <v>-13.617608327321966</v>
      </c>
      <c r="AA21" s="147">
        <v>-17.412318736833829</v>
      </c>
      <c r="AB21" s="147">
        <v>-21.308341544674406</v>
      </c>
    </row>
    <row r="22" spans="1:28" x14ac:dyDescent="0.2">
      <c r="A22" s="146" t="s">
        <v>43</v>
      </c>
      <c r="B22" s="146"/>
      <c r="C22" s="147">
        <v>167.31110516136931</v>
      </c>
      <c r="D22" s="147">
        <v>161.20385955426343</v>
      </c>
      <c r="E22" s="147">
        <v>154.56110401891769</v>
      </c>
      <c r="F22" s="147">
        <v>148.1470557429262</v>
      </c>
      <c r="G22" s="147">
        <v>141.47942812617347</v>
      </c>
      <c r="H22" s="147">
        <v>131.78511432283835</v>
      </c>
      <c r="I22" s="147">
        <v>121.32757182201603</v>
      </c>
      <c r="J22" s="147">
        <v>110.7232096968069</v>
      </c>
      <c r="K22" s="147">
        <v>99.813119173465211</v>
      </c>
      <c r="L22" s="147">
        <v>89.05456651366211</v>
      </c>
      <c r="M22" s="147">
        <v>78.280231331642327</v>
      </c>
      <c r="N22" s="147">
        <v>67.990681334747975</v>
      </c>
      <c r="O22" s="147">
        <v>58.407603869817628</v>
      </c>
      <c r="P22" s="147">
        <v>49.15683414426482</v>
      </c>
      <c r="Q22" s="147">
        <v>40.247896017508992</v>
      </c>
      <c r="R22" s="147">
        <v>30.743145959326281</v>
      </c>
      <c r="S22" s="147">
        <v>23.464430967235025</v>
      </c>
      <c r="T22" s="147">
        <v>16.82658697240425</v>
      </c>
      <c r="U22" s="147">
        <v>10.733612817638189</v>
      </c>
      <c r="V22" s="147">
        <v>5.1702656741520103</v>
      </c>
      <c r="W22" s="147">
        <v>-0.53751611339287031</v>
      </c>
      <c r="X22" s="147">
        <v>-5.1414964510849659</v>
      </c>
      <c r="Y22" s="147">
        <v>-9.1654449402545151</v>
      </c>
      <c r="Z22" s="147">
        <v>-13.486693708884015</v>
      </c>
      <c r="AA22" s="147">
        <v>-17.261804885131934</v>
      </c>
      <c r="AB22" s="147">
        <v>-21.149736670418953</v>
      </c>
    </row>
    <row r="23" spans="1:28" x14ac:dyDescent="0.2">
      <c r="A23" s="146" t="s">
        <v>482</v>
      </c>
      <c r="B23" s="145" t="s">
        <v>482</v>
      </c>
      <c r="C23" s="145">
        <v>145.79999999999998</v>
      </c>
      <c r="D23" s="145">
        <v>145.79999999999998</v>
      </c>
      <c r="E23" s="145">
        <v>145.79999999999998</v>
      </c>
      <c r="F23" s="145">
        <v>145.79999999999998</v>
      </c>
      <c r="G23" s="145">
        <v>145.79999999999998</v>
      </c>
      <c r="H23" s="145">
        <v>145.79999999999998</v>
      </c>
      <c r="I23" s="145">
        <v>145.79999999999998</v>
      </c>
      <c r="J23" s="145">
        <v>145.79999999999998</v>
      </c>
      <c r="K23" s="145">
        <v>145.79999999999998</v>
      </c>
      <c r="L23" s="145">
        <v>145.79999999999998</v>
      </c>
      <c r="M23" s="145">
        <v>145.79999999999998</v>
      </c>
      <c r="N23" s="145">
        <v>145.79999999999998</v>
      </c>
      <c r="O23" s="145">
        <v>145.79999999999998</v>
      </c>
      <c r="P23" s="145">
        <v>145.79999999999998</v>
      </c>
      <c r="Q23" s="145">
        <v>145.79999999999998</v>
      </c>
      <c r="R23" s="145">
        <v>145.79999999999998</v>
      </c>
      <c r="S23" s="145">
        <v>145.79999999999998</v>
      </c>
      <c r="T23" s="145">
        <v>145.79999999999998</v>
      </c>
      <c r="U23" s="145">
        <v>145.79999999999998</v>
      </c>
      <c r="V23" s="145">
        <v>145.79999999999998</v>
      </c>
      <c r="W23" s="145">
        <v>145.79999999999998</v>
      </c>
      <c r="X23" s="145">
        <v>145.79999999999998</v>
      </c>
      <c r="Y23" s="145">
        <v>145.79999999999998</v>
      </c>
      <c r="Z23" s="145">
        <v>145.79999999999998</v>
      </c>
      <c r="AA23" s="145">
        <v>145.79999999999998</v>
      </c>
      <c r="AB23" s="145">
        <v>145.79999999999998</v>
      </c>
    </row>
  </sheetData>
  <pageMargins left="0.7" right="0.7" top="0.75" bottom="0.75" header="0.3" footer="0.3"/>
  <pageSetup orientation="portrait" horizontalDpi="0" verticalDpi="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617AE-F727-874F-A290-69AD844EF851}">
  <sheetPr codeName="Sheet9">
    <tabColor theme="6" tint="0.79998168889431442"/>
  </sheetPr>
  <dimension ref="A1:AC107"/>
  <sheetViews>
    <sheetView workbookViewId="0">
      <pane ySplit="1" topLeftCell="A22" activePane="bottomLeft" state="frozen"/>
      <selection pane="bottomLeft"/>
    </sheetView>
  </sheetViews>
  <sheetFormatPr defaultColWidth="11" defaultRowHeight="12" x14ac:dyDescent="0.2"/>
  <cols>
    <col min="2" max="2" width="20" customWidth="1"/>
    <col min="3" max="3" width="13" bestFit="1" customWidth="1"/>
  </cols>
  <sheetData>
    <row r="1" spans="1:2" s="10" customFormat="1" x14ac:dyDescent="0.2">
      <c r="A1" s="1" t="s">
        <v>0</v>
      </c>
    </row>
    <row r="2" spans="1:2" s="64" customFormat="1" ht="18.75" x14ac:dyDescent="0.2">
      <c r="A2" s="63" t="s">
        <v>484</v>
      </c>
      <c r="B2" s="63"/>
    </row>
    <row r="23" spans="2:29" ht="12.75" x14ac:dyDescent="0.2">
      <c r="B23" s="66" t="s">
        <v>479</v>
      </c>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row>
    <row r="24" spans="2:29" x14ac:dyDescent="0.2">
      <c r="B24" s="6" t="s">
        <v>257</v>
      </c>
      <c r="C24" s="6" t="s">
        <v>277</v>
      </c>
      <c r="D24" s="6">
        <v>2025</v>
      </c>
      <c r="E24" s="6">
        <v>2026</v>
      </c>
      <c r="F24" s="6">
        <v>2027</v>
      </c>
      <c r="G24" s="6">
        <v>2028</v>
      </c>
      <c r="H24" s="6">
        <v>2029</v>
      </c>
      <c r="I24" s="6">
        <v>2030</v>
      </c>
      <c r="J24" s="6">
        <v>2031</v>
      </c>
      <c r="K24" s="6">
        <v>2032</v>
      </c>
      <c r="L24" s="6">
        <v>2033</v>
      </c>
      <c r="M24" s="6">
        <v>2034</v>
      </c>
      <c r="N24" s="6">
        <v>2035</v>
      </c>
      <c r="O24" s="6">
        <v>2036</v>
      </c>
      <c r="P24" s="6">
        <v>2037</v>
      </c>
      <c r="Q24" s="6">
        <v>2038</v>
      </c>
      <c r="R24" s="6">
        <v>2039</v>
      </c>
      <c r="S24" s="6">
        <v>2040</v>
      </c>
      <c r="T24" s="6">
        <v>2041</v>
      </c>
      <c r="U24" s="6">
        <v>2042</v>
      </c>
      <c r="V24" s="6">
        <v>2043</v>
      </c>
      <c r="W24" s="6">
        <v>2044</v>
      </c>
      <c r="X24" s="6">
        <v>2045</v>
      </c>
      <c r="Y24" s="6">
        <v>2046</v>
      </c>
      <c r="Z24" s="6">
        <v>2047</v>
      </c>
      <c r="AA24" s="6">
        <v>2048</v>
      </c>
      <c r="AB24" s="6">
        <v>2049</v>
      </c>
      <c r="AC24" s="6">
        <v>2050</v>
      </c>
    </row>
    <row r="25" spans="2:29" x14ac:dyDescent="0.2">
      <c r="B25" s="2" t="s">
        <v>35</v>
      </c>
      <c r="C25" s="2" t="s">
        <v>278</v>
      </c>
      <c r="D25" s="49">
        <v>58.315607898710823</v>
      </c>
      <c r="E25" s="49">
        <v>57.297791904737501</v>
      </c>
      <c r="F25" s="49">
        <v>56.284514768171817</v>
      </c>
      <c r="G25" s="49">
        <v>55.252274228916292</v>
      </c>
      <c r="H25" s="49">
        <v>54.236373162373873</v>
      </c>
      <c r="I25" s="49">
        <v>52.987201944620431</v>
      </c>
      <c r="J25" s="49">
        <v>52.371150325711014</v>
      </c>
      <c r="K25" s="49">
        <v>51.758814958887463</v>
      </c>
      <c r="L25" s="49">
        <v>51.152100106817485</v>
      </c>
      <c r="M25" s="49">
        <v>50.552164693273298</v>
      </c>
      <c r="N25" s="49">
        <v>49.960255730212999</v>
      </c>
      <c r="O25" s="49">
        <v>49.378204034511043</v>
      </c>
      <c r="P25" s="49">
        <v>48.807723835543719</v>
      </c>
      <c r="Q25" s="49">
        <v>48.253976553464831</v>
      </c>
      <c r="R25" s="49">
        <v>47.718863007607446</v>
      </c>
      <c r="S25" s="49">
        <v>47.204585065472237</v>
      </c>
      <c r="T25" s="49">
        <v>46.713263953944981</v>
      </c>
      <c r="U25" s="49">
        <v>46.246542671279357</v>
      </c>
      <c r="V25" s="49">
        <v>45.804568486548007</v>
      </c>
      <c r="W25" s="49">
        <v>45.387990771668434</v>
      </c>
      <c r="X25" s="49">
        <v>44.995324075787529</v>
      </c>
      <c r="Y25" s="49">
        <v>44.625608972582548</v>
      </c>
      <c r="Z25" s="49">
        <v>44.277007169392263</v>
      </c>
      <c r="AA25" s="49">
        <v>43.946824184662418</v>
      </c>
      <c r="AB25" s="49">
        <v>43.63305696854858</v>
      </c>
      <c r="AC25" s="49">
        <v>43.330241026655813</v>
      </c>
    </row>
    <row r="26" spans="2:29" x14ac:dyDescent="0.2">
      <c r="B26" s="2" t="s">
        <v>35</v>
      </c>
      <c r="C26" s="2" t="s">
        <v>279</v>
      </c>
      <c r="D26" s="49">
        <v>34.975684886070475</v>
      </c>
      <c r="E26" s="49">
        <v>34.485342686643463</v>
      </c>
      <c r="F26" s="49">
        <v>34.005569875990574</v>
      </c>
      <c r="G26" s="49">
        <v>33.512110206744573</v>
      </c>
      <c r="H26" s="49">
        <v>33.028466297891825</v>
      </c>
      <c r="I26" s="49">
        <v>32.450500206182248</v>
      </c>
      <c r="J26" s="49">
        <v>32.222094348964092</v>
      </c>
      <c r="K26" s="49">
        <v>31.997333727532602</v>
      </c>
      <c r="L26" s="49">
        <v>31.774566882051793</v>
      </c>
      <c r="M26" s="49">
        <v>31.557159784613312</v>
      </c>
      <c r="N26" s="49">
        <v>31.344504634086864</v>
      </c>
      <c r="O26" s="49">
        <v>31.138044782190114</v>
      </c>
      <c r="P26" s="49">
        <v>30.937765681154492</v>
      </c>
      <c r="Q26" s="49">
        <v>30.743667041466797</v>
      </c>
      <c r="R26" s="49">
        <v>30.55564721227918</v>
      </c>
      <c r="S26" s="49">
        <v>30.373522512867922</v>
      </c>
      <c r="T26" s="49">
        <v>30.197913927833849</v>
      </c>
      <c r="U26" s="49">
        <v>30.028866178715599</v>
      </c>
      <c r="V26" s="49">
        <v>29.866571157307167</v>
      </c>
      <c r="W26" s="49">
        <v>29.711152844088861</v>
      </c>
      <c r="X26" s="49">
        <v>29.562715296498929</v>
      </c>
      <c r="Y26" s="49">
        <v>29.421309522207963</v>
      </c>
      <c r="Z26" s="49">
        <v>29.28684381508241</v>
      </c>
      <c r="AA26" s="49">
        <v>29.159174157472663</v>
      </c>
      <c r="AB26" s="49">
        <v>29.03796774500146</v>
      </c>
      <c r="AC26" s="49">
        <v>28.922776088406795</v>
      </c>
    </row>
    <row r="27" spans="2:29" x14ac:dyDescent="0.2">
      <c r="B27" s="2" t="s">
        <v>35</v>
      </c>
      <c r="C27" s="2" t="s">
        <v>196</v>
      </c>
      <c r="D27" s="49">
        <v>15.221568463624042</v>
      </c>
      <c r="E27" s="49">
        <v>15.145587139469445</v>
      </c>
      <c r="F27" s="49">
        <v>15.075290150447797</v>
      </c>
      <c r="G27" s="49">
        <v>15.003577152848429</v>
      </c>
      <c r="H27" s="49">
        <v>14.937466342978723</v>
      </c>
      <c r="I27" s="49">
        <v>14.869842032208904</v>
      </c>
      <c r="J27" s="49">
        <v>14.892927760133162</v>
      </c>
      <c r="K27" s="49">
        <v>14.918250066246447</v>
      </c>
      <c r="L27" s="49">
        <v>14.945797995429096</v>
      </c>
      <c r="M27" s="49">
        <v>14.975561983909786</v>
      </c>
      <c r="N27" s="49">
        <v>15.007533851614243</v>
      </c>
      <c r="O27" s="49">
        <v>15.041706796355612</v>
      </c>
      <c r="P27" s="49">
        <v>15.078075389884221</v>
      </c>
      <c r="Q27" s="49">
        <v>15.116635575817687</v>
      </c>
      <c r="R27" s="49">
        <v>15.157384669476022</v>
      </c>
      <c r="S27" s="49">
        <v>15.200321359649784</v>
      </c>
      <c r="T27" s="49">
        <v>15.245445712333145</v>
      </c>
      <c r="U27" s="49">
        <v>15.292759176457519</v>
      </c>
      <c r="V27" s="49">
        <v>15.342264591665321</v>
      </c>
      <c r="W27" s="49">
        <v>15.393966198167545</v>
      </c>
      <c r="X27" s="49">
        <v>15.447869648733015</v>
      </c>
      <c r="Y27" s="49">
        <v>15.503982022861594</v>
      </c>
      <c r="Z27" s="49">
        <v>15.562311843198108</v>
      </c>
      <c r="AA27" s="49">
        <v>15.622869094248497</v>
      </c>
      <c r="AB27" s="49">
        <v>15.685665243464584</v>
      </c>
      <c r="AC27" s="49">
        <v>15.750713264768955</v>
      </c>
    </row>
    <row r="28" spans="2:29" x14ac:dyDescent="0.2">
      <c r="B28" s="2" t="s">
        <v>35</v>
      </c>
      <c r="C28" s="2" t="s">
        <v>172</v>
      </c>
      <c r="D28" s="49">
        <v>102.3840703397704</v>
      </c>
      <c r="E28" s="49">
        <v>100.60167712680783</v>
      </c>
      <c r="F28" s="49">
        <v>98.712809420347014</v>
      </c>
      <c r="G28" s="49">
        <v>96.68074524911728</v>
      </c>
      <c r="H28" s="49">
        <v>94.567847598128424</v>
      </c>
      <c r="I28" s="49">
        <v>92.410216422019417</v>
      </c>
      <c r="J28" s="49">
        <v>90.306795421659885</v>
      </c>
      <c r="K28" s="49">
        <v>88.257147868356569</v>
      </c>
      <c r="L28" s="49">
        <v>86.254883256178658</v>
      </c>
      <c r="M28" s="49">
        <v>84.304282051410397</v>
      </c>
      <c r="N28" s="49">
        <v>82.449556949230484</v>
      </c>
      <c r="O28" s="49">
        <v>80.729277157633391</v>
      </c>
      <c r="P28" s="49">
        <v>79.13582581271676</v>
      </c>
      <c r="Q28" s="49">
        <v>77.674234790532438</v>
      </c>
      <c r="R28" s="49">
        <v>76.335026168666559</v>
      </c>
      <c r="S28" s="49">
        <v>75.130289800339511</v>
      </c>
      <c r="T28" s="49">
        <v>74.016762950254034</v>
      </c>
      <c r="U28" s="49">
        <v>73.012200941907821</v>
      </c>
      <c r="V28" s="49">
        <v>72.100515027207834</v>
      </c>
      <c r="W28" s="49">
        <v>71.279432886461649</v>
      </c>
      <c r="X28" s="49">
        <v>70.538201103834581</v>
      </c>
      <c r="Y28" s="49">
        <v>69.870390669367339</v>
      </c>
      <c r="Z28" s="49">
        <v>69.279632368271763</v>
      </c>
      <c r="AA28" s="49">
        <v>68.73955304987264</v>
      </c>
      <c r="AB28" s="49">
        <v>68.247301235866018</v>
      </c>
      <c r="AC28" s="49">
        <v>67.81876374669136</v>
      </c>
    </row>
    <row r="29" spans="2:29" x14ac:dyDescent="0.2">
      <c r="B29" s="2" t="s">
        <v>35</v>
      </c>
      <c r="C29" s="2" t="s">
        <v>301</v>
      </c>
      <c r="D29" s="49">
        <v>52.092901693919984</v>
      </c>
      <c r="E29" s="49">
        <v>53.028570556765999</v>
      </c>
      <c r="F29" s="49">
        <v>53.964239419612014</v>
      </c>
      <c r="G29" s="49">
        <v>54.899908282458028</v>
      </c>
      <c r="H29" s="49">
        <v>55.835577145304043</v>
      </c>
      <c r="I29" s="49">
        <v>56.771246008150065</v>
      </c>
      <c r="J29" s="49">
        <v>58.118614288413568</v>
      </c>
      <c r="K29" s="49">
        <v>59.46598256867707</v>
      </c>
      <c r="L29" s="49">
        <v>60.813350848940573</v>
      </c>
      <c r="M29" s="49">
        <v>62.160719129204075</v>
      </c>
      <c r="N29" s="49">
        <v>63.508087409467578</v>
      </c>
      <c r="O29" s="49">
        <v>62.819012568065922</v>
      </c>
      <c r="P29" s="49">
        <v>62.129937726664267</v>
      </c>
      <c r="Q29" s="49">
        <v>61.440862885262611</v>
      </c>
      <c r="R29" s="49">
        <v>60.751788043860955</v>
      </c>
      <c r="S29" s="49">
        <v>60.062713202459314</v>
      </c>
      <c r="T29" s="49">
        <v>59.182675545891229</v>
      </c>
      <c r="U29" s="49">
        <v>58.302637889323144</v>
      </c>
      <c r="V29" s="49">
        <v>57.422600232755059</v>
      </c>
      <c r="W29" s="49">
        <v>56.542562576186974</v>
      </c>
      <c r="X29" s="49">
        <v>55.662524919618903</v>
      </c>
      <c r="Y29" s="49">
        <v>56.148731168064906</v>
      </c>
      <c r="Z29" s="49">
        <v>56.634937416510908</v>
      </c>
      <c r="AA29" s="49">
        <v>57.121143664956911</v>
      </c>
      <c r="AB29" s="49">
        <v>57.607349913402913</v>
      </c>
      <c r="AC29" s="49">
        <v>58.093556161848916</v>
      </c>
    </row>
    <row r="30" spans="2:29" x14ac:dyDescent="0.2">
      <c r="B30" s="2"/>
      <c r="C30" s="2"/>
      <c r="D30" s="49"/>
      <c r="E30" s="49"/>
      <c r="F30" s="49"/>
      <c r="G30" s="49"/>
      <c r="H30" s="49"/>
      <c r="I30" s="49"/>
      <c r="J30" s="49"/>
      <c r="K30" s="49"/>
      <c r="L30" s="49"/>
      <c r="M30" s="49"/>
      <c r="N30" s="49"/>
      <c r="O30" s="49"/>
      <c r="P30" s="49"/>
      <c r="Q30" s="49"/>
      <c r="R30" s="49"/>
      <c r="S30" s="49"/>
      <c r="T30" s="49"/>
      <c r="U30" s="49"/>
      <c r="V30" s="49"/>
      <c r="W30" s="49"/>
      <c r="X30" s="49"/>
      <c r="Y30" s="49"/>
      <c r="Z30" s="49"/>
      <c r="AA30" s="49"/>
      <c r="AB30" s="49"/>
      <c r="AC30" s="49"/>
    </row>
    <row r="31" spans="2:29" x14ac:dyDescent="0.2">
      <c r="B31" s="2" t="s">
        <v>37</v>
      </c>
      <c r="C31" s="2" t="s">
        <v>278</v>
      </c>
      <c r="D31" s="49">
        <v>58.206376620173515</v>
      </c>
      <c r="E31" s="49">
        <v>57.097719842598082</v>
      </c>
      <c r="F31" s="49">
        <v>55.902284310703735</v>
      </c>
      <c r="G31" s="49">
        <v>54.602387766838021</v>
      </c>
      <c r="H31" s="49">
        <v>53.294999948827666</v>
      </c>
      <c r="I31" s="49">
        <v>51.743794192248792</v>
      </c>
      <c r="J31" s="49">
        <v>50.723904354033465</v>
      </c>
      <c r="K31" s="49">
        <v>49.708168255508426</v>
      </c>
      <c r="L31" s="49">
        <v>48.699583424900403</v>
      </c>
      <c r="M31" s="49">
        <v>47.700596061352165</v>
      </c>
      <c r="N31" s="49">
        <v>46.712837404610831</v>
      </c>
      <c r="O31" s="49">
        <v>45.744342996343981</v>
      </c>
      <c r="P31" s="49">
        <v>44.79868631429845</v>
      </c>
      <c r="Q31" s="49">
        <v>43.881758015622765</v>
      </c>
      <c r="R31" s="49">
        <v>42.996138506398694</v>
      </c>
      <c r="S31" s="49">
        <v>42.144979029206119</v>
      </c>
      <c r="T31" s="49">
        <v>41.331353331334995</v>
      </c>
      <c r="U31" s="49">
        <v>40.558071611607787</v>
      </c>
      <c r="V31" s="49">
        <v>39.827083842067474</v>
      </c>
      <c r="W31" s="49">
        <v>39.140043090866676</v>
      </c>
      <c r="X31" s="49">
        <v>38.496533587358051</v>
      </c>
      <c r="Y31" s="49">
        <v>37.896333259972351</v>
      </c>
      <c r="Z31" s="49">
        <v>37.337468785574053</v>
      </c>
      <c r="AA31" s="49">
        <v>36.817203584881312</v>
      </c>
      <c r="AB31" s="49">
        <v>36.332761714602483</v>
      </c>
      <c r="AC31" s="49">
        <v>35.877980311053527</v>
      </c>
    </row>
    <row r="32" spans="2:29" x14ac:dyDescent="0.2">
      <c r="B32" s="2" t="s">
        <v>37</v>
      </c>
      <c r="C32" s="2" t="s">
        <v>279</v>
      </c>
      <c r="D32" s="49">
        <v>34.959692228074488</v>
      </c>
      <c r="E32" s="49">
        <v>34.458766218278768</v>
      </c>
      <c r="F32" s="49">
        <v>33.96107739472717</v>
      </c>
      <c r="G32" s="49">
        <v>33.422359341988809</v>
      </c>
      <c r="H32" s="49">
        <v>32.893398164112305</v>
      </c>
      <c r="I32" s="49">
        <v>32.269710152418227</v>
      </c>
      <c r="J32" s="49">
        <v>31.985366333315383</v>
      </c>
      <c r="K32" s="49">
        <v>31.704777560229669</v>
      </c>
      <c r="L32" s="49">
        <v>31.426135101870841</v>
      </c>
      <c r="M32" s="49">
        <v>31.152735018214397</v>
      </c>
      <c r="N32" s="49">
        <v>30.883954431981678</v>
      </c>
      <c r="O32" s="49">
        <v>30.622221766990428</v>
      </c>
      <c r="P32" s="49">
        <v>30.367546283819824</v>
      </c>
      <c r="Q32" s="49">
        <v>30.119876707632248</v>
      </c>
      <c r="R32" s="49">
        <v>29.879251449387382</v>
      </c>
      <c r="S32" s="49">
        <v>29.645441803730932</v>
      </c>
      <c r="T32" s="49">
        <v>29.419125114187853</v>
      </c>
      <c r="U32" s="49">
        <v>29.200420601215708</v>
      </c>
      <c r="V32" s="49">
        <v>28.989522873343983</v>
      </c>
      <c r="W32" s="49">
        <v>28.786609068580837</v>
      </c>
      <c r="X32" s="49">
        <v>28.591865089129989</v>
      </c>
      <c r="Y32" s="49">
        <v>28.405328951464451</v>
      </c>
      <c r="Z32" s="49">
        <v>28.226888240652968</v>
      </c>
      <c r="AA32" s="49">
        <v>28.05638482367495</v>
      </c>
      <c r="AB32" s="49">
        <v>27.89340532998969</v>
      </c>
      <c r="AC32" s="49">
        <v>27.736913932282725</v>
      </c>
    </row>
    <row r="33" spans="2:29" x14ac:dyDescent="0.2">
      <c r="B33" s="2" t="s">
        <v>37</v>
      </c>
      <c r="C33" s="2" t="s">
        <v>196</v>
      </c>
      <c r="D33" s="49">
        <v>15.221568463624042</v>
      </c>
      <c r="E33" s="49">
        <v>15.145587139469445</v>
      </c>
      <c r="F33" s="49">
        <v>15.075290150447797</v>
      </c>
      <c r="G33" s="49">
        <v>15.003577152848429</v>
      </c>
      <c r="H33" s="49">
        <v>14.937466342978723</v>
      </c>
      <c r="I33" s="49">
        <v>14.869842032208904</v>
      </c>
      <c r="J33" s="49">
        <v>14.892927760133162</v>
      </c>
      <c r="K33" s="49">
        <v>14.918250066246447</v>
      </c>
      <c r="L33" s="49">
        <v>14.945797995429096</v>
      </c>
      <c r="M33" s="49">
        <v>14.975561983909786</v>
      </c>
      <c r="N33" s="49">
        <v>15.007533851614243</v>
      </c>
      <c r="O33" s="49">
        <v>15.041706796355612</v>
      </c>
      <c r="P33" s="49">
        <v>15.078075389884221</v>
      </c>
      <c r="Q33" s="49">
        <v>15.116635575817687</v>
      </c>
      <c r="R33" s="49">
        <v>15.157384669476022</v>
      </c>
      <c r="S33" s="49">
        <v>15.200321359649784</v>
      </c>
      <c r="T33" s="49">
        <v>15.245445712333145</v>
      </c>
      <c r="U33" s="49">
        <v>15.292759176457519</v>
      </c>
      <c r="V33" s="49">
        <v>15.342264591665321</v>
      </c>
      <c r="W33" s="49">
        <v>15.393966198167545</v>
      </c>
      <c r="X33" s="49">
        <v>15.447869648733015</v>
      </c>
      <c r="Y33" s="49">
        <v>15.503982022861594</v>
      </c>
      <c r="Z33" s="49">
        <v>15.562311843198108</v>
      </c>
      <c r="AA33" s="49">
        <v>15.622869094248497</v>
      </c>
      <c r="AB33" s="49">
        <v>15.685665243464584</v>
      </c>
      <c r="AC33" s="49">
        <v>15.750713264768955</v>
      </c>
    </row>
    <row r="34" spans="2:29" x14ac:dyDescent="0.2">
      <c r="B34" s="2" t="s">
        <v>37</v>
      </c>
      <c r="C34" s="2" t="s">
        <v>172</v>
      </c>
      <c r="D34" s="49">
        <v>102.27923667226493</v>
      </c>
      <c r="E34" s="49">
        <v>100.39093819015966</v>
      </c>
      <c r="F34" s="49">
        <v>98.355029669785424</v>
      </c>
      <c r="G34" s="49">
        <v>96.128267331698709</v>
      </c>
      <c r="H34" s="49">
        <v>93.778969603064581</v>
      </c>
      <c r="I34" s="49">
        <v>91.320486218338701</v>
      </c>
      <c r="J34" s="49">
        <v>88.68332598502667</v>
      </c>
      <c r="K34" s="49">
        <v>85.857727146554282</v>
      </c>
      <c r="L34" s="49">
        <v>82.843054705993708</v>
      </c>
      <c r="M34" s="49">
        <v>79.627824723188709</v>
      </c>
      <c r="N34" s="49">
        <v>76.300691970871242</v>
      </c>
      <c r="O34" s="49">
        <v>72.941974263212302</v>
      </c>
      <c r="P34" s="49">
        <v>69.562315723445394</v>
      </c>
      <c r="Q34" s="49">
        <v>66.155433118704991</v>
      </c>
      <c r="R34" s="49">
        <v>62.732581820373873</v>
      </c>
      <c r="S34" s="49">
        <v>59.47432003597099</v>
      </c>
      <c r="T34" s="49">
        <v>56.354472148523932</v>
      </c>
      <c r="U34" s="49">
        <v>53.389266101950213</v>
      </c>
      <c r="V34" s="49">
        <v>50.577808079258581</v>
      </c>
      <c r="W34" s="49">
        <v>47.919291867451292</v>
      </c>
      <c r="X34" s="49">
        <v>45.414965207520801</v>
      </c>
      <c r="Y34" s="49">
        <v>43.063529582771508</v>
      </c>
      <c r="Z34" s="49">
        <v>40.876942352299899</v>
      </c>
      <c r="AA34" s="49">
        <v>38.843428957992202</v>
      </c>
      <c r="AB34" s="49">
        <v>36.959262743795769</v>
      </c>
      <c r="AC34" s="49">
        <v>35.265094811302227</v>
      </c>
    </row>
    <row r="35" spans="2:29" x14ac:dyDescent="0.2">
      <c r="B35" s="2" t="s">
        <v>37</v>
      </c>
      <c r="C35" s="2" t="s">
        <v>301</v>
      </c>
      <c r="D35" s="49">
        <v>51.723996460301926</v>
      </c>
      <c r="E35" s="49">
        <v>48.391164154789479</v>
      </c>
      <c r="F35" s="49">
        <v>45.058331849277032</v>
      </c>
      <c r="G35" s="49">
        <v>41.725499543764585</v>
      </c>
      <c r="H35" s="49">
        <v>38.392667238252137</v>
      </c>
      <c r="I35" s="49">
        <v>35.05983493273969</v>
      </c>
      <c r="J35" s="49">
        <v>31.35432595833467</v>
      </c>
      <c r="K35" s="49">
        <v>27.648816983929649</v>
      </c>
      <c r="L35" s="49">
        <v>23.943308009524628</v>
      </c>
      <c r="M35" s="49">
        <v>20.237799035119608</v>
      </c>
      <c r="N35" s="49">
        <v>16.532290060714594</v>
      </c>
      <c r="O35" s="49">
        <v>13.586500883808682</v>
      </c>
      <c r="P35" s="49">
        <v>10.640711706902771</v>
      </c>
      <c r="Q35" s="49">
        <v>7.6949225299968598</v>
      </c>
      <c r="R35" s="49">
        <v>4.749133353090949</v>
      </c>
      <c r="S35" s="49">
        <v>1.8033441761850382</v>
      </c>
      <c r="T35" s="49">
        <v>1.5502548213368084</v>
      </c>
      <c r="U35" s="49">
        <v>1.2971654664885786</v>
      </c>
      <c r="V35" s="49">
        <v>1.0440761116403487</v>
      </c>
      <c r="W35" s="49">
        <v>0.79098675679211894</v>
      </c>
      <c r="X35" s="49">
        <v>0.53789740194388913</v>
      </c>
      <c r="Y35" s="49">
        <v>0.46245654966818561</v>
      </c>
      <c r="Z35" s="49">
        <v>0.38701569739248209</v>
      </c>
      <c r="AA35" s="49">
        <v>0.31157484511677858</v>
      </c>
      <c r="AB35" s="49">
        <v>0.23613399284107506</v>
      </c>
      <c r="AC35" s="49">
        <v>0.16069314056537154</v>
      </c>
    </row>
    <row r="36" spans="2:29" x14ac:dyDescent="0.2">
      <c r="B36" s="2"/>
      <c r="C36" s="2"/>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row>
    <row r="37" spans="2:29" x14ac:dyDescent="0.2">
      <c r="B37" s="2" t="s">
        <v>39</v>
      </c>
      <c r="C37" s="2" t="s">
        <v>278</v>
      </c>
      <c r="D37" s="49">
        <v>58.20279374926907</v>
      </c>
      <c r="E37" s="49">
        <v>57.053824562093212</v>
      </c>
      <c r="F37" s="49">
        <v>55.833530346980218</v>
      </c>
      <c r="G37" s="49">
        <v>54.434243245716829</v>
      </c>
      <c r="H37" s="49">
        <v>53.023276544530695</v>
      </c>
      <c r="I37" s="49">
        <v>51.333500954050734</v>
      </c>
      <c r="J37" s="49">
        <v>50.111735868801688</v>
      </c>
      <c r="K37" s="49">
        <v>48.89282807060529</v>
      </c>
      <c r="L37" s="49">
        <v>47.630721863660021</v>
      </c>
      <c r="M37" s="49">
        <v>46.365583140702419</v>
      </c>
      <c r="N37" s="49">
        <v>45.100532059338569</v>
      </c>
      <c r="O37" s="49">
        <v>43.752754962018997</v>
      </c>
      <c r="P37" s="49">
        <v>42.384952385145127</v>
      </c>
      <c r="Q37" s="49">
        <v>41.045306730900357</v>
      </c>
      <c r="R37" s="49">
        <v>39.743091991051543</v>
      </c>
      <c r="S37" s="49">
        <v>38.475639856564122</v>
      </c>
      <c r="T37" s="49">
        <v>37.281955579342522</v>
      </c>
      <c r="U37" s="49">
        <v>36.100384886368758</v>
      </c>
      <c r="V37" s="49">
        <v>34.942804442992511</v>
      </c>
      <c r="W37" s="49">
        <v>33.834242504128007</v>
      </c>
      <c r="X37" s="49">
        <v>32.77818164124897</v>
      </c>
      <c r="Y37" s="49">
        <v>31.777533266148911</v>
      </c>
      <c r="Z37" s="49">
        <v>30.830311659779397</v>
      </c>
      <c r="AA37" s="49">
        <v>29.932862090911879</v>
      </c>
      <c r="AB37" s="49">
        <v>29.08130991015377</v>
      </c>
      <c r="AC37" s="49">
        <v>28.276509152497283</v>
      </c>
    </row>
    <row r="38" spans="2:29" x14ac:dyDescent="0.2">
      <c r="B38" s="2" t="s">
        <v>39</v>
      </c>
      <c r="C38" s="2" t="s">
        <v>279</v>
      </c>
      <c r="D38" s="49">
        <v>34.888990325324777</v>
      </c>
      <c r="E38" s="49">
        <v>34.372623888303949</v>
      </c>
      <c r="F38" s="49">
        <v>33.872046150381479</v>
      </c>
      <c r="G38" s="49">
        <v>33.311944152734391</v>
      </c>
      <c r="H38" s="49">
        <v>32.760868779808199</v>
      </c>
      <c r="I38" s="49">
        <v>32.113179756538017</v>
      </c>
      <c r="J38" s="49">
        <v>31.803981775617238</v>
      </c>
      <c r="K38" s="49">
        <v>31.478066113128996</v>
      </c>
      <c r="L38" s="49">
        <v>31.142407249383393</v>
      </c>
      <c r="M38" s="49">
        <v>30.806160318433772</v>
      </c>
      <c r="N38" s="49">
        <v>30.467705102835442</v>
      </c>
      <c r="O38" s="49">
        <v>30.073000930120372</v>
      </c>
      <c r="P38" s="49">
        <v>29.682550228482732</v>
      </c>
      <c r="Q38" s="49">
        <v>29.304766600727483</v>
      </c>
      <c r="R38" s="49">
        <v>28.934994528817708</v>
      </c>
      <c r="S38" s="49">
        <v>28.576589092461919</v>
      </c>
      <c r="T38" s="49">
        <v>28.28224310356007</v>
      </c>
      <c r="U38" s="49">
        <v>27.989698150831543</v>
      </c>
      <c r="V38" s="49">
        <v>27.698921595395362</v>
      </c>
      <c r="W38" s="49">
        <v>27.414162618490746</v>
      </c>
      <c r="X38" s="49">
        <v>27.137758072677482</v>
      </c>
      <c r="Y38" s="49">
        <v>26.870713455402797</v>
      </c>
      <c r="Z38" s="49">
        <v>26.612815763058681</v>
      </c>
      <c r="AA38" s="49">
        <v>26.363109498757836</v>
      </c>
      <c r="AB38" s="49">
        <v>26.119848094595035</v>
      </c>
      <c r="AC38" s="49">
        <v>25.885337262431733</v>
      </c>
    </row>
    <row r="39" spans="2:29" x14ac:dyDescent="0.2">
      <c r="B39" s="2" t="s">
        <v>39</v>
      </c>
      <c r="C39" s="2" t="s">
        <v>196</v>
      </c>
      <c r="D39" s="49">
        <v>15.221568463624042</v>
      </c>
      <c r="E39" s="49">
        <v>15.012009199102986</v>
      </c>
      <c r="F39" s="49">
        <v>14.809656352562927</v>
      </c>
      <c r="G39" s="49">
        <v>14.607454958495907</v>
      </c>
      <c r="H39" s="49">
        <v>14.412188480236539</v>
      </c>
      <c r="I39" s="49">
        <v>14.216931530298757</v>
      </c>
      <c r="J39" s="49">
        <v>14.206496222569845</v>
      </c>
      <c r="K39" s="49">
        <v>14.198096797342204</v>
      </c>
      <c r="L39" s="49">
        <v>14.191706931007863</v>
      </c>
      <c r="M39" s="49">
        <v>14.187301718244623</v>
      </c>
      <c r="N39" s="49">
        <v>14.18485764765979</v>
      </c>
      <c r="O39" s="49">
        <v>14.163675403483246</v>
      </c>
      <c r="P39" s="49">
        <v>14.144429559151964</v>
      </c>
      <c r="Q39" s="49">
        <v>14.127094424219624</v>
      </c>
      <c r="R39" s="49">
        <v>14.11164563688903</v>
      </c>
      <c r="S39" s="49">
        <v>14.098060147241634</v>
      </c>
      <c r="T39" s="49">
        <v>14.095197414798481</v>
      </c>
      <c r="U39" s="49">
        <v>14.094156843839489</v>
      </c>
      <c r="V39" s="49">
        <v>14.094921898963314</v>
      </c>
      <c r="W39" s="49">
        <v>14.097477303929621</v>
      </c>
      <c r="X39" s="49">
        <v>14.101809034454595</v>
      </c>
      <c r="Y39" s="49">
        <v>14.107904312812622</v>
      </c>
      <c r="Z39" s="49">
        <v>14.115751604257239</v>
      </c>
      <c r="AA39" s="49">
        <v>14.125340615277844</v>
      </c>
      <c r="AB39" s="49">
        <v>14.136662293711449</v>
      </c>
      <c r="AC39" s="49">
        <v>14.149708830732511</v>
      </c>
    </row>
    <row r="40" spans="2:29" x14ac:dyDescent="0.2">
      <c r="B40" s="2" t="s">
        <v>39</v>
      </c>
      <c r="C40" s="2" t="s">
        <v>172</v>
      </c>
      <c r="D40" s="49">
        <v>102.26769445745173</v>
      </c>
      <c r="E40" s="49">
        <v>100.3795014794854</v>
      </c>
      <c r="F40" s="49">
        <v>98.343722667973196</v>
      </c>
      <c r="G40" s="49">
        <v>96.11711149583148</v>
      </c>
      <c r="H40" s="49">
        <v>93.767984752003727</v>
      </c>
      <c r="I40" s="49">
        <v>91.309691222170386</v>
      </c>
      <c r="J40" s="49">
        <v>88.437960521558736</v>
      </c>
      <c r="K40" s="49">
        <v>85.238571373121729</v>
      </c>
      <c r="L40" s="49">
        <v>81.711571621486087</v>
      </c>
      <c r="M40" s="49">
        <v>77.873301141851428</v>
      </c>
      <c r="N40" s="49">
        <v>73.780478615189054</v>
      </c>
      <c r="O40" s="49">
        <v>69.797188549560119</v>
      </c>
      <c r="P40" s="49">
        <v>65.943227630338853</v>
      </c>
      <c r="Q40" s="49">
        <v>62.214509392284597</v>
      </c>
      <c r="R40" s="49">
        <v>58.620526186032706</v>
      </c>
      <c r="S40" s="49">
        <v>55.179510129170275</v>
      </c>
      <c r="T40" s="49">
        <v>51.935715609246039</v>
      </c>
      <c r="U40" s="49">
        <v>48.840102867162855</v>
      </c>
      <c r="V40" s="49">
        <v>45.894802245546714</v>
      </c>
      <c r="W40" s="49">
        <v>43.102744405649076</v>
      </c>
      <c r="X40" s="49">
        <v>40.467825403015169</v>
      </c>
      <c r="Y40" s="49">
        <v>38.033595627615433</v>
      </c>
      <c r="Z40" s="49">
        <v>35.813154500175663</v>
      </c>
      <c r="AA40" s="49">
        <v>33.792001912118955</v>
      </c>
      <c r="AB40" s="49">
        <v>31.95690189832203</v>
      </c>
      <c r="AC40" s="49">
        <v>30.30723552541345</v>
      </c>
    </row>
    <row r="41" spans="2:29" x14ac:dyDescent="0.2">
      <c r="B41" s="2" t="s">
        <v>39</v>
      </c>
      <c r="C41" s="2" t="s">
        <v>301</v>
      </c>
      <c r="D41" s="49">
        <v>51.721603970575622</v>
      </c>
      <c r="E41" s="49">
        <v>48.375789583795147</v>
      </c>
      <c r="F41" s="49">
        <v>45.029975197014672</v>
      </c>
      <c r="G41" s="49">
        <v>41.684160810234197</v>
      </c>
      <c r="H41" s="49">
        <v>38.338346423453721</v>
      </c>
      <c r="I41" s="49">
        <v>34.992532036673254</v>
      </c>
      <c r="J41" s="49">
        <v>31.270738214914203</v>
      </c>
      <c r="K41" s="49">
        <v>27.548944393155153</v>
      </c>
      <c r="L41" s="49">
        <v>23.827150571396103</v>
      </c>
      <c r="M41" s="49">
        <v>20.105356749637053</v>
      </c>
      <c r="N41" s="49">
        <v>16.383562927878007</v>
      </c>
      <c r="O41" s="49">
        <v>13.467504933813055</v>
      </c>
      <c r="P41" s="49">
        <v>10.551446939748104</v>
      </c>
      <c r="Q41" s="49">
        <v>7.6353889456831521</v>
      </c>
      <c r="R41" s="49">
        <v>4.7193309516182005</v>
      </c>
      <c r="S41" s="49">
        <v>1.8032729575532473</v>
      </c>
      <c r="T41" s="49">
        <v>1.5503789774680676</v>
      </c>
      <c r="U41" s="49">
        <v>1.2974849973828877</v>
      </c>
      <c r="V41" s="49">
        <v>1.0445910172977078</v>
      </c>
      <c r="W41" s="49">
        <v>0.79169703721252793</v>
      </c>
      <c r="X41" s="49">
        <v>0.53880305712734811</v>
      </c>
      <c r="Y41" s="49">
        <v>0.46351263367582429</v>
      </c>
      <c r="Z41" s="49">
        <v>0.38822221022430048</v>
      </c>
      <c r="AA41" s="49">
        <v>0.31293178677277667</v>
      </c>
      <c r="AB41" s="49">
        <v>0.23764136332125285</v>
      </c>
      <c r="AC41" s="49">
        <v>0.16235093986972918</v>
      </c>
    </row>
    <row r="42" spans="2:29" x14ac:dyDescent="0.2">
      <c r="B42" s="2"/>
      <c r="C42" s="2"/>
      <c r="D42" s="49"/>
      <c r="E42" s="49"/>
      <c r="F42" s="49"/>
      <c r="G42" s="49"/>
      <c r="H42" s="49"/>
      <c r="I42" s="49"/>
      <c r="J42" s="49"/>
      <c r="K42" s="49"/>
      <c r="L42" s="49"/>
      <c r="M42" s="49"/>
      <c r="N42" s="49"/>
      <c r="O42" s="49"/>
      <c r="P42" s="49"/>
      <c r="Q42" s="49"/>
      <c r="R42" s="49"/>
      <c r="S42" s="49"/>
      <c r="T42" s="49"/>
      <c r="U42" s="49"/>
      <c r="V42" s="49"/>
      <c r="W42" s="49"/>
      <c r="X42" s="49"/>
      <c r="Y42" s="49"/>
      <c r="Z42" s="49"/>
      <c r="AA42" s="49"/>
      <c r="AB42" s="49"/>
      <c r="AC42" s="49"/>
    </row>
    <row r="43" spans="2:29" x14ac:dyDescent="0.2">
      <c r="B43" s="2" t="s">
        <v>41</v>
      </c>
      <c r="C43" s="2" t="s">
        <v>278</v>
      </c>
      <c r="D43" s="49">
        <v>58.202506833508387</v>
      </c>
      <c r="E43" s="49">
        <v>57.074236306421426</v>
      </c>
      <c r="F43" s="49">
        <v>55.559142927046615</v>
      </c>
      <c r="G43" s="49">
        <v>53.750132101479188</v>
      </c>
      <c r="H43" s="49">
        <v>51.751755461134088</v>
      </c>
      <c r="I43" s="49">
        <v>49.340280184850549</v>
      </c>
      <c r="J43" s="49">
        <v>46.506832037795768</v>
      </c>
      <c r="K43" s="49">
        <v>43.548951679121885</v>
      </c>
      <c r="L43" s="49">
        <v>40.483252679374274</v>
      </c>
      <c r="M43" s="49">
        <v>37.326890758760442</v>
      </c>
      <c r="N43" s="49">
        <v>34.097264964236331</v>
      </c>
      <c r="O43" s="49">
        <v>31.014124932175424</v>
      </c>
      <c r="P43" s="49">
        <v>28.08010847991574</v>
      </c>
      <c r="Q43" s="49">
        <v>25.300821691124241</v>
      </c>
      <c r="R43" s="49">
        <v>22.679595379145109</v>
      </c>
      <c r="S43" s="49">
        <v>20.220211779520351</v>
      </c>
      <c r="T43" s="49">
        <v>17.703291967362059</v>
      </c>
      <c r="U43" s="49">
        <v>15.405450957321696</v>
      </c>
      <c r="V43" s="49">
        <v>13.321652885323257</v>
      </c>
      <c r="W43" s="49">
        <v>11.447762787142464</v>
      </c>
      <c r="X43" s="49">
        <v>9.7759604981560635</v>
      </c>
      <c r="Y43" s="49">
        <v>8.2985034510032669</v>
      </c>
      <c r="Z43" s="49">
        <v>7.0057450157470402</v>
      </c>
      <c r="AA43" s="49">
        <v>5.8876783479904224</v>
      </c>
      <c r="AB43" s="49">
        <v>4.931768590057553</v>
      </c>
      <c r="AC43" s="49">
        <v>4.149549672414552</v>
      </c>
    </row>
    <row r="44" spans="2:29" x14ac:dyDescent="0.2">
      <c r="B44" s="2" t="s">
        <v>41</v>
      </c>
      <c r="C44" s="2" t="s">
        <v>279</v>
      </c>
      <c r="D44" s="49">
        <v>34.959692052981552</v>
      </c>
      <c r="E44" s="49">
        <v>34.452909027343644</v>
      </c>
      <c r="F44" s="49">
        <v>33.720946525454721</v>
      </c>
      <c r="G44" s="49">
        <v>32.845292546765698</v>
      </c>
      <c r="H44" s="49">
        <v>31.887493585735537</v>
      </c>
      <c r="I44" s="49">
        <v>30.749830082603239</v>
      </c>
      <c r="J44" s="49">
        <v>28.837494676352637</v>
      </c>
      <c r="K44" s="49">
        <v>26.871231658334949</v>
      </c>
      <c r="L44" s="49">
        <v>24.871999119909205</v>
      </c>
      <c r="M44" s="49">
        <v>22.865022446141872</v>
      </c>
      <c r="N44" s="49">
        <v>20.872903725722761</v>
      </c>
      <c r="O44" s="49">
        <v>19.103810196362815</v>
      </c>
      <c r="P44" s="49">
        <v>17.424721126239096</v>
      </c>
      <c r="Q44" s="49">
        <v>15.836418443050594</v>
      </c>
      <c r="R44" s="49">
        <v>14.340140469281016</v>
      </c>
      <c r="S44" s="49">
        <v>12.9372896263522</v>
      </c>
      <c r="T44" s="49">
        <v>11.483636694418896</v>
      </c>
      <c r="U44" s="49">
        <v>10.156025107896207</v>
      </c>
      <c r="V44" s="49">
        <v>8.9493793713657315</v>
      </c>
      <c r="W44" s="49">
        <v>7.8570995711723279</v>
      </c>
      <c r="X44" s="49">
        <v>6.8713135913090397</v>
      </c>
      <c r="Y44" s="49">
        <v>5.9834301101349761</v>
      </c>
      <c r="Z44" s="49">
        <v>5.18460886412264</v>
      </c>
      <c r="AA44" s="49">
        <v>4.4662774114995809</v>
      </c>
      <c r="AB44" s="49">
        <v>3.8206884525144953</v>
      </c>
      <c r="AC44" s="49">
        <v>3.241140283831669</v>
      </c>
    </row>
    <row r="45" spans="2:29" x14ac:dyDescent="0.2">
      <c r="B45" s="2" t="s">
        <v>41</v>
      </c>
      <c r="C45" s="2" t="s">
        <v>196</v>
      </c>
      <c r="D45" s="49">
        <v>15.221568463624042</v>
      </c>
      <c r="E45" s="49">
        <v>14.798284494516656</v>
      </c>
      <c r="F45" s="49">
        <v>14.384642275947138</v>
      </c>
      <c r="G45" s="49">
        <v>13.973659447531883</v>
      </c>
      <c r="H45" s="49">
        <v>13.571743899849046</v>
      </c>
      <c r="I45" s="49">
        <v>13.17227472724252</v>
      </c>
      <c r="J45" s="49">
        <v>12.281259760824918</v>
      </c>
      <c r="K45" s="49">
        <v>11.419094501324897</v>
      </c>
      <c r="L45" s="49">
        <v>10.585183284739102</v>
      </c>
      <c r="M45" s="49">
        <v>9.7789496069489807</v>
      </c>
      <c r="N45" s="49">
        <v>8.9998355600642412</v>
      </c>
      <c r="O45" s="49">
        <v>8.566077036021662</v>
      </c>
      <c r="P45" s="49">
        <v>8.1597476909268192</v>
      </c>
      <c r="Q45" s="49">
        <v>7.7804910079148799</v>
      </c>
      <c r="R45" s="49">
        <v>7.4253610030822221</v>
      </c>
      <c r="S45" s="49">
        <v>7.0904970122882549</v>
      </c>
      <c r="T45" s="49">
        <v>6.7591362358661424</v>
      </c>
      <c r="U45" s="49">
        <v>6.4470681123367939</v>
      </c>
      <c r="V45" s="49">
        <v>6.0779867492897228</v>
      </c>
      <c r="W45" s="49">
        <v>5.7463220030148712</v>
      </c>
      <c r="X45" s="49">
        <v>5.5085216277485891</v>
      </c>
      <c r="Y45" s="49">
        <v>5.2972066306271604</v>
      </c>
      <c r="Z45" s="49">
        <v>5.1555928389625878</v>
      </c>
      <c r="AA45" s="49">
        <v>5.0307833809612976</v>
      </c>
      <c r="AB45" s="49">
        <v>4.8774533119240164</v>
      </c>
      <c r="AC45" s="49">
        <v>4.7449969467124058</v>
      </c>
    </row>
    <row r="46" spans="2:29" x14ac:dyDescent="0.2">
      <c r="B46" s="2" t="s">
        <v>41</v>
      </c>
      <c r="C46" s="2" t="s">
        <v>172</v>
      </c>
      <c r="D46" s="49">
        <v>102.27923667226493</v>
      </c>
      <c r="E46" s="49">
        <v>100.39093819015966</v>
      </c>
      <c r="F46" s="49">
        <v>98.355029669785424</v>
      </c>
      <c r="G46" s="49">
        <v>96.128267331698709</v>
      </c>
      <c r="H46" s="49">
        <v>93.778969603064581</v>
      </c>
      <c r="I46" s="49">
        <v>91.320486218338701</v>
      </c>
      <c r="J46" s="49">
        <v>87.115604485763853</v>
      </c>
      <c r="K46" s="49">
        <v>82.579123256360234</v>
      </c>
      <c r="L46" s="49">
        <v>77.713138085728986</v>
      </c>
      <c r="M46" s="49">
        <v>72.537799147040587</v>
      </c>
      <c r="N46" s="49">
        <v>67.110867795713048</v>
      </c>
      <c r="O46" s="49">
        <v>62.628048228596533</v>
      </c>
      <c r="P46" s="49">
        <v>58.264011876619598</v>
      </c>
      <c r="Q46" s="49">
        <v>54.023090857653514</v>
      </c>
      <c r="R46" s="49">
        <v>49.910553220077304</v>
      </c>
      <c r="S46" s="49">
        <v>45.954774964869387</v>
      </c>
      <c r="T46" s="49">
        <v>41.98933537459969</v>
      </c>
      <c r="U46" s="49">
        <v>38.258718211106832</v>
      </c>
      <c r="V46" s="49">
        <v>34.758261764464208</v>
      </c>
      <c r="W46" s="49">
        <v>31.490156038369776</v>
      </c>
      <c r="X46" s="49">
        <v>28.448685927853173</v>
      </c>
      <c r="Y46" s="49">
        <v>24.987083536725301</v>
      </c>
      <c r="Z46" s="49">
        <v>21.969893342766568</v>
      </c>
      <c r="AA46" s="49">
        <v>18.117130324060906</v>
      </c>
      <c r="AB46" s="49">
        <v>14.849787499032667</v>
      </c>
      <c r="AC46" s="49">
        <v>12.002464578897099</v>
      </c>
    </row>
    <row r="47" spans="2:29" x14ac:dyDescent="0.2">
      <c r="B47" s="2" t="s">
        <v>41</v>
      </c>
      <c r="C47" s="2" t="s">
        <v>301</v>
      </c>
      <c r="D47" s="49">
        <v>51.689737855542674</v>
      </c>
      <c r="E47" s="49">
        <v>48.3055118594053</v>
      </c>
      <c r="F47" s="49">
        <v>44.921285863267926</v>
      </c>
      <c r="G47" s="49">
        <v>41.537059867130559</v>
      </c>
      <c r="H47" s="49">
        <v>38.152833870993177</v>
      </c>
      <c r="I47" s="49">
        <v>34.76860787485581</v>
      </c>
      <c r="J47" s="49">
        <v>31.998683084236372</v>
      </c>
      <c r="K47" s="49">
        <v>29.228758293616934</v>
      </c>
      <c r="L47" s="49">
        <v>26.458833502997496</v>
      </c>
      <c r="M47" s="49">
        <v>23.688908712378058</v>
      </c>
      <c r="N47" s="49">
        <v>20.918983921758613</v>
      </c>
      <c r="O47" s="49">
        <v>17.13366802667483</v>
      </c>
      <c r="P47" s="49">
        <v>13.348352131591048</v>
      </c>
      <c r="Q47" s="49">
        <v>9.5630362365072656</v>
      </c>
      <c r="R47" s="49">
        <v>5.7777203414234837</v>
      </c>
      <c r="S47" s="49">
        <v>1.9924044463396999</v>
      </c>
      <c r="T47" s="49">
        <v>1.7522385615019602</v>
      </c>
      <c r="U47" s="49">
        <v>1.5120726766642203</v>
      </c>
      <c r="V47" s="49">
        <v>1.2719067918264808</v>
      </c>
      <c r="W47" s="49">
        <v>1.0317409069887411</v>
      </c>
      <c r="X47" s="49">
        <v>0.79157502215100151</v>
      </c>
      <c r="Y47" s="49">
        <v>0.71077390350589431</v>
      </c>
      <c r="Z47" s="49">
        <v>0.62997278486078712</v>
      </c>
      <c r="AA47" s="49">
        <v>0.54917166621567992</v>
      </c>
      <c r="AB47" s="49">
        <v>0.46837054757057273</v>
      </c>
      <c r="AC47" s="49">
        <v>0.3875694289254657</v>
      </c>
    </row>
    <row r="48" spans="2:29" x14ac:dyDescent="0.2">
      <c r="B48" s="2"/>
      <c r="C48" s="2"/>
      <c r="D48" s="49"/>
      <c r="E48" s="49"/>
      <c r="F48" s="49"/>
      <c r="G48" s="49"/>
      <c r="H48" s="49"/>
      <c r="I48" s="49"/>
      <c r="J48" s="49"/>
      <c r="K48" s="49"/>
      <c r="L48" s="49"/>
      <c r="M48" s="49"/>
      <c r="N48" s="49"/>
      <c r="O48" s="49"/>
      <c r="P48" s="49"/>
      <c r="Q48" s="49"/>
      <c r="R48" s="49"/>
      <c r="S48" s="49"/>
      <c r="T48" s="49"/>
      <c r="U48" s="49"/>
      <c r="V48" s="49"/>
      <c r="W48" s="49"/>
      <c r="X48" s="49"/>
      <c r="Y48" s="49"/>
      <c r="Z48" s="49"/>
      <c r="AA48" s="49"/>
      <c r="AB48" s="49"/>
      <c r="AC48" s="49"/>
    </row>
    <row r="49" spans="1:29" x14ac:dyDescent="0.2">
      <c r="B49" s="2" t="s">
        <v>43</v>
      </c>
      <c r="C49" s="2" t="s">
        <v>278</v>
      </c>
      <c r="D49" s="49">
        <v>58.202506833508387</v>
      </c>
      <c r="E49" s="49">
        <v>57.074236306421426</v>
      </c>
      <c r="F49" s="49">
        <v>55.559142927046615</v>
      </c>
      <c r="G49" s="49">
        <v>53.748513761663752</v>
      </c>
      <c r="H49" s="49">
        <v>51.745366593671044</v>
      </c>
      <c r="I49" s="49">
        <v>49.324947990566514</v>
      </c>
      <c r="J49" s="49">
        <v>46.48087603885746</v>
      </c>
      <c r="K49" s="49">
        <v>43.510809045244997</v>
      </c>
      <c r="L49" s="49">
        <v>40.430752019273534</v>
      </c>
      <c r="M49" s="49">
        <v>37.258682296252204</v>
      </c>
      <c r="N49" s="49">
        <v>34.012673003895678</v>
      </c>
      <c r="O49" s="49">
        <v>30.913927890816414</v>
      </c>
      <c r="P49" s="49">
        <v>27.965050203492218</v>
      </c>
      <c r="Q49" s="49">
        <v>25.171637533538693</v>
      </c>
      <c r="R49" s="49">
        <v>22.537058539809401</v>
      </c>
      <c r="S49" s="49">
        <v>20.065080961832518</v>
      </c>
      <c r="T49" s="49">
        <v>17.537105981953562</v>
      </c>
      <c r="U49" s="49">
        <v>15.229469159556078</v>
      </c>
      <c r="V49" s="49">
        <v>13.137119774389046</v>
      </c>
      <c r="W49" s="49">
        <v>11.255918830466468</v>
      </c>
      <c r="X49" s="49">
        <v>9.5780953691637123</v>
      </c>
      <c r="Y49" s="49">
        <v>8.0959470147774759</v>
      </c>
      <c r="Z49" s="49">
        <v>6.7998401953467313</v>
      </c>
      <c r="AA49" s="49">
        <v>5.6793824696439374</v>
      </c>
      <c r="AB49" s="49">
        <v>4.7224930621778407</v>
      </c>
      <c r="AC49" s="49">
        <v>3.9392951429210243</v>
      </c>
    </row>
    <row r="50" spans="1:29" x14ac:dyDescent="0.2">
      <c r="B50" s="2" t="s">
        <v>43</v>
      </c>
      <c r="C50" s="2" t="s">
        <v>279</v>
      </c>
      <c r="D50" s="49">
        <v>34.960057521936847</v>
      </c>
      <c r="E50" s="49">
        <v>34.453515415053786</v>
      </c>
      <c r="F50" s="49">
        <v>33.721910435568802</v>
      </c>
      <c r="G50" s="49">
        <v>32.847849327905287</v>
      </c>
      <c r="H50" s="49">
        <v>31.892747380995349</v>
      </c>
      <c r="I50" s="49">
        <v>30.758943169387578</v>
      </c>
      <c r="J50" s="49">
        <v>28.851094810895262</v>
      </c>
      <c r="K50" s="49">
        <v>26.889932282969824</v>
      </c>
      <c r="L50" s="49">
        <v>24.896257400269299</v>
      </c>
      <c r="M50" s="49">
        <v>22.895171599407288</v>
      </c>
      <c r="N50" s="49">
        <v>20.909185225311433</v>
      </c>
      <c r="O50" s="49">
        <v>19.145931403089435</v>
      </c>
      <c r="P50" s="49">
        <v>17.47208589298846</v>
      </c>
      <c r="Q50" s="49">
        <v>15.888454938800301</v>
      </c>
      <c r="R50" s="49">
        <v>14.396300815809933</v>
      </c>
      <c r="S50" s="49">
        <v>12.997050868375702</v>
      </c>
      <c r="T50" s="49">
        <v>11.545451443012844</v>
      </c>
      <c r="U50" s="49">
        <v>10.219285974426333</v>
      </c>
      <c r="V50" s="49">
        <v>9.0135174235827424</v>
      </c>
      <c r="W50" s="49">
        <v>7.9215818533041586</v>
      </c>
      <c r="X50" s="49">
        <v>6.9356401689245377</v>
      </c>
      <c r="Y50" s="49">
        <v>6.0471294514076863</v>
      </c>
      <c r="Z50" s="49">
        <v>5.247232382942344</v>
      </c>
      <c r="AA50" s="49">
        <v>4.5273950108578163</v>
      </c>
      <c r="AB50" s="49">
        <v>3.8798847693166016</v>
      </c>
      <c r="AC50" s="49">
        <v>3.2980126578896694</v>
      </c>
    </row>
    <row r="51" spans="1:29" x14ac:dyDescent="0.2">
      <c r="B51" s="2" t="s">
        <v>43</v>
      </c>
      <c r="C51" s="2" t="s">
        <v>196</v>
      </c>
      <c r="D51" s="49">
        <v>15.221568463624042</v>
      </c>
      <c r="E51" s="49">
        <v>14.798284494516656</v>
      </c>
      <c r="F51" s="49">
        <v>14.384642275947138</v>
      </c>
      <c r="G51" s="49">
        <v>13.973659447531883</v>
      </c>
      <c r="H51" s="49">
        <v>13.571743899849046</v>
      </c>
      <c r="I51" s="49">
        <v>13.17227472724252</v>
      </c>
      <c r="J51" s="49">
        <v>12.281259760824918</v>
      </c>
      <c r="K51" s="49">
        <v>11.419094501324897</v>
      </c>
      <c r="L51" s="49">
        <v>10.585183284739102</v>
      </c>
      <c r="M51" s="49">
        <v>9.7789496069489807</v>
      </c>
      <c r="N51" s="49">
        <v>8.9998355600642412</v>
      </c>
      <c r="O51" s="49">
        <v>8.566077036021662</v>
      </c>
      <c r="P51" s="49">
        <v>8.1597476909268192</v>
      </c>
      <c r="Q51" s="49">
        <v>7.7804910079148799</v>
      </c>
      <c r="R51" s="49">
        <v>7.4253610030822221</v>
      </c>
      <c r="S51" s="49">
        <v>7.0904970122882549</v>
      </c>
      <c r="T51" s="49">
        <v>6.7591362358661424</v>
      </c>
      <c r="U51" s="49">
        <v>6.4470681123367939</v>
      </c>
      <c r="V51" s="49">
        <v>6.0779867492897228</v>
      </c>
      <c r="W51" s="49">
        <v>5.7463220030148712</v>
      </c>
      <c r="X51" s="49">
        <v>5.5085216277485891</v>
      </c>
      <c r="Y51" s="49">
        <v>5.2972066306271604</v>
      </c>
      <c r="Z51" s="49">
        <v>5.1555928389625878</v>
      </c>
      <c r="AA51" s="49">
        <v>5.0307833809612976</v>
      </c>
      <c r="AB51" s="49">
        <v>4.8774533119240164</v>
      </c>
      <c r="AC51" s="49">
        <v>4.7449969467124058</v>
      </c>
    </row>
    <row r="52" spans="1:29" x14ac:dyDescent="0.2">
      <c r="B52" s="2" t="s">
        <v>43</v>
      </c>
      <c r="C52" s="2" t="s">
        <v>172</v>
      </c>
      <c r="D52" s="49">
        <v>102.27923667226493</v>
      </c>
      <c r="E52" s="49">
        <v>100.39093819015966</v>
      </c>
      <c r="F52" s="49">
        <v>98.355029669785424</v>
      </c>
      <c r="G52" s="49">
        <v>96.128267331698709</v>
      </c>
      <c r="H52" s="49">
        <v>93.778969603064581</v>
      </c>
      <c r="I52" s="49">
        <v>91.320486218338701</v>
      </c>
      <c r="J52" s="49">
        <v>87.115604485763853</v>
      </c>
      <c r="K52" s="49">
        <v>82.579123256360234</v>
      </c>
      <c r="L52" s="49">
        <v>77.713138085728986</v>
      </c>
      <c r="M52" s="49">
        <v>72.537799147040587</v>
      </c>
      <c r="N52" s="49">
        <v>67.110867795713048</v>
      </c>
      <c r="O52" s="49">
        <v>62.628048228596533</v>
      </c>
      <c r="P52" s="49">
        <v>58.264011876619598</v>
      </c>
      <c r="Q52" s="49">
        <v>54.023090857653514</v>
      </c>
      <c r="R52" s="49">
        <v>49.910553220077304</v>
      </c>
      <c r="S52" s="49">
        <v>45.954774964869387</v>
      </c>
      <c r="T52" s="49">
        <v>41.98933537459969</v>
      </c>
      <c r="U52" s="49">
        <v>38.258718211106832</v>
      </c>
      <c r="V52" s="49">
        <v>34.758261764464208</v>
      </c>
      <c r="W52" s="49">
        <v>31.490156038369776</v>
      </c>
      <c r="X52" s="49">
        <v>28.448685927853173</v>
      </c>
      <c r="Y52" s="49">
        <v>24.987083536725301</v>
      </c>
      <c r="Z52" s="49">
        <v>21.969893342766568</v>
      </c>
      <c r="AA52" s="49">
        <v>18.117130324060906</v>
      </c>
      <c r="AB52" s="49">
        <v>14.849787499032667</v>
      </c>
      <c r="AC52" s="49">
        <v>12.002464578897099</v>
      </c>
    </row>
    <row r="53" spans="1:29" x14ac:dyDescent="0.2">
      <c r="B53" s="2" t="s">
        <v>43</v>
      </c>
      <c r="C53" s="2" t="s">
        <v>301</v>
      </c>
      <c r="D53" s="49">
        <v>51.688681344398113</v>
      </c>
      <c r="E53" s="49">
        <v>48.301709175397811</v>
      </c>
      <c r="F53" s="49">
        <v>44.914737006397509</v>
      </c>
      <c r="G53" s="49">
        <v>41.527764837397207</v>
      </c>
      <c r="H53" s="49">
        <v>38.140792668396905</v>
      </c>
      <c r="I53" s="49">
        <v>34.753820499396603</v>
      </c>
      <c r="J53" s="49">
        <v>31.987865779183529</v>
      </c>
      <c r="K53" s="49">
        <v>29.221911058970456</v>
      </c>
      <c r="L53" s="49">
        <v>26.455956338757382</v>
      </c>
      <c r="M53" s="49">
        <v>23.690001618544308</v>
      </c>
      <c r="N53" s="49">
        <v>20.924046898331227</v>
      </c>
      <c r="O53" s="49">
        <v>17.13015861756617</v>
      </c>
      <c r="P53" s="49">
        <v>13.336270336801114</v>
      </c>
      <c r="Q53" s="49">
        <v>9.5423820560360575</v>
      </c>
      <c r="R53" s="49">
        <v>5.7484937752710001</v>
      </c>
      <c r="S53" s="49">
        <v>1.9546054945059392</v>
      </c>
      <c r="T53" s="49">
        <v>1.7180217844193262</v>
      </c>
      <c r="U53" s="49">
        <v>1.4814380743327131</v>
      </c>
      <c r="V53" s="49">
        <v>1.2448543642461003</v>
      </c>
      <c r="W53" s="49">
        <v>1.008270654159487</v>
      </c>
      <c r="X53" s="49">
        <v>0.77168694407287353</v>
      </c>
      <c r="Y53" s="49">
        <v>0.68910787531789197</v>
      </c>
      <c r="Z53" s="49">
        <v>0.60652880656291042</v>
      </c>
      <c r="AA53" s="49">
        <v>0.52394973780792886</v>
      </c>
      <c r="AB53" s="49">
        <v>0.44137066905294731</v>
      </c>
      <c r="AC53" s="49">
        <v>0.35879160029796558</v>
      </c>
    </row>
    <row r="56" spans="1:29" s="33" customFormat="1" ht="18.75" x14ac:dyDescent="0.3">
      <c r="A56" s="63" t="s">
        <v>485</v>
      </c>
    </row>
    <row r="57" spans="1:29" x14ac:dyDescent="0.2">
      <c r="A57" t="s">
        <v>486</v>
      </c>
    </row>
    <row r="78" spans="2:29" ht="12.75" x14ac:dyDescent="0.2">
      <c r="B78" s="66" t="s">
        <v>487</v>
      </c>
      <c r="C78" s="66"/>
      <c r="D78" s="66"/>
      <c r="E78" s="66"/>
      <c r="F78" s="66"/>
      <c r="G78" s="66"/>
      <c r="H78" s="66"/>
      <c r="I78" s="66"/>
      <c r="J78" s="66"/>
      <c r="K78" s="66"/>
      <c r="L78" s="66"/>
      <c r="M78" s="66"/>
      <c r="N78" s="66"/>
      <c r="O78" s="66"/>
      <c r="P78" s="66"/>
      <c r="Q78" s="66"/>
      <c r="R78" s="66"/>
      <c r="S78" s="66"/>
      <c r="T78" s="66"/>
      <c r="U78" s="66"/>
      <c r="V78" s="66"/>
      <c r="W78" s="66"/>
      <c r="X78" s="66"/>
      <c r="Y78" s="66"/>
      <c r="Z78" s="66"/>
      <c r="AA78" s="66"/>
      <c r="AB78" s="66"/>
      <c r="AC78" s="66"/>
    </row>
    <row r="79" spans="2:29" x14ac:dyDescent="0.2">
      <c r="B79" s="6" t="s">
        <v>257</v>
      </c>
      <c r="C79" s="6" t="s">
        <v>488</v>
      </c>
      <c r="D79" s="7">
        <v>2025</v>
      </c>
      <c r="E79" s="7">
        <v>2026</v>
      </c>
      <c r="F79" s="7">
        <v>2027</v>
      </c>
      <c r="G79" s="7">
        <v>2028</v>
      </c>
      <c r="H79" s="7">
        <v>2029</v>
      </c>
      <c r="I79" s="7">
        <v>2030</v>
      </c>
      <c r="J79" s="7">
        <v>2031</v>
      </c>
      <c r="K79" s="7">
        <v>2032</v>
      </c>
      <c r="L79" s="7">
        <v>2033</v>
      </c>
      <c r="M79" s="7">
        <v>2034</v>
      </c>
      <c r="N79" s="7">
        <v>2035</v>
      </c>
      <c r="O79" s="7">
        <v>2036</v>
      </c>
      <c r="P79" s="7">
        <v>2037</v>
      </c>
      <c r="Q79" s="7">
        <v>2038</v>
      </c>
      <c r="R79" s="7">
        <v>2039</v>
      </c>
      <c r="S79" s="7">
        <v>2040</v>
      </c>
      <c r="T79" s="7">
        <v>2041</v>
      </c>
      <c r="U79" s="7">
        <v>2042</v>
      </c>
      <c r="V79" s="7">
        <v>2043</v>
      </c>
      <c r="W79" s="7">
        <v>2044</v>
      </c>
      <c r="X79" s="7">
        <v>2045</v>
      </c>
      <c r="Y79" s="7">
        <v>2046</v>
      </c>
      <c r="Z79" s="7">
        <v>2047</v>
      </c>
      <c r="AA79" s="7">
        <v>2048</v>
      </c>
      <c r="AB79" s="7">
        <v>2049</v>
      </c>
      <c r="AC79" s="7">
        <v>2050</v>
      </c>
    </row>
    <row r="80" spans="2:29" x14ac:dyDescent="0.2">
      <c r="B80" s="2" t="s">
        <v>35</v>
      </c>
      <c r="C80" s="2" t="s">
        <v>211</v>
      </c>
      <c r="D80" s="3">
        <v>26.296317518345578</v>
      </c>
      <c r="E80" s="3">
        <v>25.110552523277896</v>
      </c>
      <c r="F80" s="3">
        <v>23.876654562794648</v>
      </c>
      <c r="G80" s="3">
        <v>22.555791142238526</v>
      </c>
      <c r="H80" s="3">
        <v>20.965145763175119</v>
      </c>
      <c r="I80" s="3">
        <v>19.854427487888017</v>
      </c>
      <c r="J80" s="3">
        <v>18.637233135333709</v>
      </c>
      <c r="K80" s="3">
        <v>17.488125303180933</v>
      </c>
      <c r="L80" s="3">
        <v>15.70312626434087</v>
      </c>
      <c r="M80" s="3">
        <v>14.827814215871831</v>
      </c>
      <c r="N80" s="3">
        <v>14.176060560586501</v>
      </c>
      <c r="O80" s="3">
        <v>13.072118010082933</v>
      </c>
      <c r="P80" s="3">
        <v>12.803501747307383</v>
      </c>
      <c r="Q80" s="3">
        <v>12.481467002333472</v>
      </c>
      <c r="R80" s="3">
        <v>12.124815756241867</v>
      </c>
      <c r="S80" s="3">
        <v>9.7057698110266202</v>
      </c>
      <c r="T80" s="3">
        <v>9.6347292276414862</v>
      </c>
      <c r="U80" s="3">
        <v>9.6563222114460761</v>
      </c>
      <c r="V80" s="3">
        <v>9.6548060504966653</v>
      </c>
      <c r="W80" s="3">
        <v>9.5632310484551741</v>
      </c>
      <c r="X80" s="3">
        <v>9.5713313118836947</v>
      </c>
      <c r="Y80" s="3">
        <v>9.5523310627326836</v>
      </c>
      <c r="Z80" s="3">
        <v>9.5266746331641006</v>
      </c>
      <c r="AA80" s="3">
        <v>9.4925795739682322</v>
      </c>
      <c r="AB80" s="3">
        <v>9.461611033626891</v>
      </c>
      <c r="AC80" s="3">
        <v>9.4658317097938998</v>
      </c>
    </row>
    <row r="81" spans="2:29" x14ac:dyDescent="0.2">
      <c r="B81" s="2" t="s">
        <v>35</v>
      </c>
      <c r="C81" s="2" t="s">
        <v>208</v>
      </c>
      <c r="D81" s="3">
        <v>22.335456000000001</v>
      </c>
      <c r="E81" s="3">
        <v>22.335456000000001</v>
      </c>
      <c r="F81" s="3">
        <v>22.335456000000001</v>
      </c>
      <c r="G81" s="3">
        <v>22.335456000000001</v>
      </c>
      <c r="H81" s="3">
        <v>22.335456000000001</v>
      </c>
      <c r="I81" s="3">
        <v>22.335456000000001</v>
      </c>
      <c r="J81" s="3">
        <v>22.335456000000001</v>
      </c>
      <c r="K81" s="3">
        <v>22.335456000000001</v>
      </c>
      <c r="L81" s="3">
        <v>22.335456000000001</v>
      </c>
      <c r="M81" s="3">
        <v>22.335456000000001</v>
      </c>
      <c r="N81" s="3">
        <v>22.335456000000001</v>
      </c>
      <c r="O81" s="3">
        <v>22.335456000000001</v>
      </c>
      <c r="P81" s="3">
        <v>22.335456000000001</v>
      </c>
      <c r="Q81" s="3">
        <v>22.335456000000001</v>
      </c>
      <c r="R81" s="3">
        <v>22.335456000000001</v>
      </c>
      <c r="S81" s="3">
        <v>22.335456000000001</v>
      </c>
      <c r="T81" s="3">
        <v>22.335456000000001</v>
      </c>
      <c r="U81" s="3">
        <v>22.335456000000001</v>
      </c>
      <c r="V81" s="3">
        <v>22.335456000000001</v>
      </c>
      <c r="W81" s="3">
        <v>22.335456000000001</v>
      </c>
      <c r="X81" s="3">
        <v>22.335456000000001</v>
      </c>
      <c r="Y81" s="3">
        <v>22.335456000000001</v>
      </c>
      <c r="Z81" s="3">
        <v>22.335456000000001</v>
      </c>
      <c r="AA81" s="3">
        <v>22.335456000000001</v>
      </c>
      <c r="AB81" s="3">
        <v>22.335456000000001</v>
      </c>
      <c r="AC81" s="3">
        <v>22.335456000000001</v>
      </c>
    </row>
    <row r="82" spans="2:29" x14ac:dyDescent="0.2">
      <c r="B82" s="2" t="s">
        <v>35</v>
      </c>
      <c r="C82" s="2" t="s">
        <v>489</v>
      </c>
      <c r="D82" s="3">
        <v>14.0231396063642</v>
      </c>
      <c r="E82" s="3">
        <v>13.902465174124142</v>
      </c>
      <c r="F82" s="3">
        <v>13.783284675058168</v>
      </c>
      <c r="G82" s="3">
        <v>13.665658256380087</v>
      </c>
      <c r="H82" s="3">
        <v>13.549625525368661</v>
      </c>
      <c r="I82" s="3">
        <v>13.446751284844462</v>
      </c>
      <c r="J82" s="3">
        <v>13.33254601710734</v>
      </c>
      <c r="K82" s="3">
        <v>13.218444227949428</v>
      </c>
      <c r="L82" s="3">
        <v>13.104439053458854</v>
      </c>
      <c r="M82" s="3">
        <v>12.990492635302994</v>
      </c>
      <c r="N82" s="3">
        <v>12.876709045944175</v>
      </c>
      <c r="O82" s="3">
        <v>12.763814120238845</v>
      </c>
      <c r="P82" s="3">
        <v>12.650826225860804</v>
      </c>
      <c r="Q82" s="3">
        <v>12.537680439851965</v>
      </c>
      <c r="R82" s="3">
        <v>12.42427719848201</v>
      </c>
      <c r="S82" s="3">
        <v>12.3363814326395</v>
      </c>
      <c r="T82" s="3">
        <v>12.269177451592537</v>
      </c>
      <c r="U82" s="3">
        <v>12.201381855624653</v>
      </c>
      <c r="V82" s="3">
        <v>12.132857338767048</v>
      </c>
      <c r="W82" s="3">
        <v>12.075270442155327</v>
      </c>
      <c r="X82" s="3">
        <v>12.080649495682433</v>
      </c>
      <c r="Y82" s="3">
        <v>12.085040614538116</v>
      </c>
      <c r="Z82" s="3">
        <v>12.088452098651249</v>
      </c>
      <c r="AA82" s="3">
        <v>12.092697183506615</v>
      </c>
      <c r="AB82" s="3">
        <v>12.095956359080823</v>
      </c>
      <c r="AC82" s="3">
        <v>12.098409727490136</v>
      </c>
    </row>
    <row r="83" spans="2:29" x14ac:dyDescent="0.2">
      <c r="B83" s="2" t="s">
        <v>35</v>
      </c>
      <c r="C83" s="2" t="s">
        <v>221</v>
      </c>
      <c r="D83" s="3">
        <v>42.273987467560637</v>
      </c>
      <c r="E83" s="3">
        <v>42.308243085782102</v>
      </c>
      <c r="F83" s="3">
        <v>42.341731678998023</v>
      </c>
      <c r="G83" s="3">
        <v>42.374483379023175</v>
      </c>
      <c r="H83" s="3">
        <v>42.406527136175768</v>
      </c>
      <c r="I83" s="3">
        <v>42.43789076560455</v>
      </c>
      <c r="J83" s="3">
        <v>42.446723522770064</v>
      </c>
      <c r="K83" s="3">
        <v>42.455209942573283</v>
      </c>
      <c r="L83" s="3">
        <v>42.46336360509644</v>
      </c>
      <c r="M83" s="3">
        <v>42.471197557939107</v>
      </c>
      <c r="N83" s="3">
        <v>42.478724337097155</v>
      </c>
      <c r="O83" s="3">
        <v>42.485955987023011</v>
      </c>
      <c r="P83" s="3">
        <v>42.492904079899461</v>
      </c>
      <c r="Q83" s="3">
        <v>42.4995797341574</v>
      </c>
      <c r="R83" s="3">
        <v>42.505993632267852</v>
      </c>
      <c r="S83" s="3">
        <v>42.512156037836164</v>
      </c>
      <c r="T83" s="3">
        <v>42.518076812025974</v>
      </c>
      <c r="U83" s="3">
        <v>42.52376542933915</v>
      </c>
      <c r="V83" s="3">
        <v>42.529230992777016</v>
      </c>
      <c r="W83" s="3">
        <v>42.534482248407166</v>
      </c>
      <c r="X83" s="3">
        <v>42.539527599358877</v>
      </c>
      <c r="Y83" s="3">
        <v>42.544375119270128</v>
      </c>
      <c r="Z83" s="3">
        <v>42.549032565206915</v>
      </c>
      <c r="AA83" s="3">
        <v>42.553507390076398</v>
      </c>
      <c r="AB83" s="3">
        <v>42.557806754553056</v>
      </c>
      <c r="AC83" s="3">
        <v>42.561937538537315</v>
      </c>
    </row>
    <row r="84" spans="2:29" x14ac:dyDescent="0.2">
      <c r="B84" s="2" t="s">
        <v>37</v>
      </c>
      <c r="C84" s="2" t="str">
        <f t="shared" ref="C84:C99" si="0">C80</f>
        <v>IPPU</v>
      </c>
      <c r="D84" s="3">
        <v>26.296317518345578</v>
      </c>
      <c r="E84" s="3">
        <v>25.110552523277896</v>
      </c>
      <c r="F84" s="3">
        <v>23.876580234587735</v>
      </c>
      <c r="G84" s="3">
        <v>22.553501857767206</v>
      </c>
      <c r="H84" s="3">
        <v>20.96025405686542</v>
      </c>
      <c r="I84" s="3">
        <v>19.846433930079154</v>
      </c>
      <c r="J84" s="3">
        <v>18.618797246726398</v>
      </c>
      <c r="K84" s="3">
        <v>17.458638145433227</v>
      </c>
      <c r="L84" s="3">
        <v>15.661977644762738</v>
      </c>
      <c r="M84" s="3">
        <v>14.774417762037618</v>
      </c>
      <c r="N84" s="3">
        <v>14.023246882281564</v>
      </c>
      <c r="O84" s="3">
        <v>12.817869812396951</v>
      </c>
      <c r="P84" s="3">
        <v>12.350391188658975</v>
      </c>
      <c r="Q84" s="3">
        <v>11.911377801168646</v>
      </c>
      <c r="R84" s="3">
        <v>11.433045934588419</v>
      </c>
      <c r="S84" s="3">
        <v>8.8848264409042841</v>
      </c>
      <c r="T84" s="3">
        <v>8.692283317210391</v>
      </c>
      <c r="U84" s="3">
        <v>8.5903639177675508</v>
      </c>
      <c r="V84" s="3">
        <v>8.4645545886658304</v>
      </c>
      <c r="W84" s="3">
        <v>8.2479020245946817</v>
      </c>
      <c r="X84" s="3">
        <v>8.1267648055193469</v>
      </c>
      <c r="Y84" s="3">
        <v>8.0019348584700367</v>
      </c>
      <c r="Z84" s="3">
        <v>7.8717402489090347</v>
      </c>
      <c r="AA84" s="3">
        <v>7.6829559130703791</v>
      </c>
      <c r="AB84" s="3">
        <v>5.8781555811029955</v>
      </c>
      <c r="AC84" s="3">
        <v>5.8210428809757371</v>
      </c>
    </row>
    <row r="85" spans="2:29" x14ac:dyDescent="0.2">
      <c r="B85" s="2" t="s">
        <v>37</v>
      </c>
      <c r="C85" s="2" t="str">
        <f t="shared" si="0"/>
        <v>Agriculture</v>
      </c>
      <c r="D85" s="3">
        <v>22.335456000000001</v>
      </c>
      <c r="E85" s="3">
        <v>22.335456000000001</v>
      </c>
      <c r="F85" s="3">
        <v>22.335456000000001</v>
      </c>
      <c r="G85" s="3">
        <v>22.335456000000001</v>
      </c>
      <c r="H85" s="3">
        <v>22.335456000000001</v>
      </c>
      <c r="I85" s="3">
        <v>22.335456000000001</v>
      </c>
      <c r="J85" s="3">
        <v>22.335456000000001</v>
      </c>
      <c r="K85" s="3">
        <v>22.335456000000001</v>
      </c>
      <c r="L85" s="3">
        <v>22.335456000000001</v>
      </c>
      <c r="M85" s="3">
        <v>22.335456000000001</v>
      </c>
      <c r="N85" s="3">
        <v>22.335456000000001</v>
      </c>
      <c r="O85" s="3">
        <v>22.335456000000001</v>
      </c>
      <c r="P85" s="3">
        <v>22.335456000000001</v>
      </c>
      <c r="Q85" s="3">
        <v>22.335456000000001</v>
      </c>
      <c r="R85" s="3">
        <v>22.335456000000001</v>
      </c>
      <c r="S85" s="3">
        <v>22.335456000000001</v>
      </c>
      <c r="T85" s="3">
        <v>22.335456000000001</v>
      </c>
      <c r="U85" s="3">
        <v>22.335456000000001</v>
      </c>
      <c r="V85" s="3">
        <v>22.335456000000001</v>
      </c>
      <c r="W85" s="3">
        <v>22.335456000000001</v>
      </c>
      <c r="X85" s="3">
        <v>22.335456000000001</v>
      </c>
      <c r="Y85" s="3">
        <v>22.335456000000001</v>
      </c>
      <c r="Z85" s="3">
        <v>22.335456000000001</v>
      </c>
      <c r="AA85" s="3">
        <v>22.335456000000001</v>
      </c>
      <c r="AB85" s="3">
        <v>22.335456000000001</v>
      </c>
      <c r="AC85" s="3">
        <v>22.335456000000001</v>
      </c>
    </row>
    <row r="86" spans="2:29" x14ac:dyDescent="0.2">
      <c r="B86" s="2" t="s">
        <v>37</v>
      </c>
      <c r="C86" s="2" t="str">
        <f t="shared" si="0"/>
        <v>Natural Gas and Oil Systems</v>
      </c>
      <c r="D86" s="3">
        <v>6.7055370787657056</v>
      </c>
      <c r="E86" s="3">
        <v>6.4730042038566618</v>
      </c>
      <c r="F86" s="3">
        <v>5.9514374412029998</v>
      </c>
      <c r="G86" s="3">
        <v>5.7146116014066246</v>
      </c>
      <c r="H86" s="3">
        <v>5.4777031066596198</v>
      </c>
      <c r="I86" s="3">
        <v>5.2373274171620086</v>
      </c>
      <c r="J86" s="3">
        <v>5.0000677344809494</v>
      </c>
      <c r="K86" s="3">
        <v>4.7634076448013696</v>
      </c>
      <c r="L86" s="3">
        <v>4.5263722908777195</v>
      </c>
      <c r="M86" s="3">
        <v>4.2884309802665008</v>
      </c>
      <c r="N86" s="3">
        <v>4.0506452919891132</v>
      </c>
      <c r="O86" s="3">
        <v>3.8206430019145459</v>
      </c>
      <c r="P86" s="3">
        <v>3.593146138328084</v>
      </c>
      <c r="Q86" s="3">
        <v>3.3589725005683015</v>
      </c>
      <c r="R86" s="3">
        <v>3.0264925491603241</v>
      </c>
      <c r="S86" s="3">
        <v>2.9270738021921461</v>
      </c>
      <c r="T86" s="3">
        <v>2.8480895595701337</v>
      </c>
      <c r="U86" s="3">
        <v>2.7689522453562088</v>
      </c>
      <c r="V86" s="3">
        <v>2.6887104892046993</v>
      </c>
      <c r="W86" s="3">
        <v>2.6214047216508609</v>
      </c>
      <c r="X86" s="3">
        <v>2.6169809557684172</v>
      </c>
      <c r="Y86" s="3">
        <v>2.6143732469848042</v>
      </c>
      <c r="Z86" s="3">
        <v>2.6116381728656624</v>
      </c>
      <c r="AA86" s="3">
        <v>2.6099755044982089</v>
      </c>
      <c r="AB86" s="3">
        <v>2.6085012288851499</v>
      </c>
      <c r="AC86" s="3">
        <v>2.6074551328060038</v>
      </c>
    </row>
    <row r="87" spans="2:29" x14ac:dyDescent="0.2">
      <c r="B87" s="2" t="s">
        <v>37</v>
      </c>
      <c r="C87" s="2" t="str">
        <f t="shared" si="0"/>
        <v>Waste</v>
      </c>
      <c r="D87" s="3">
        <v>42.273987467560637</v>
      </c>
      <c r="E87" s="3">
        <v>42.308243085782102</v>
      </c>
      <c r="F87" s="3">
        <v>42.341731678998023</v>
      </c>
      <c r="G87" s="3">
        <v>42.374483379023175</v>
      </c>
      <c r="H87" s="3">
        <v>42.406527136175768</v>
      </c>
      <c r="I87" s="3">
        <v>42.43789076560455</v>
      </c>
      <c r="J87" s="3">
        <v>42.446723522770064</v>
      </c>
      <c r="K87" s="3">
        <v>42.455209942573283</v>
      </c>
      <c r="L87" s="3">
        <v>42.46336360509644</v>
      </c>
      <c r="M87" s="3">
        <v>42.471197557939107</v>
      </c>
      <c r="N87" s="3">
        <v>42.478724337097155</v>
      </c>
      <c r="O87" s="3">
        <v>42.485955987023011</v>
      </c>
      <c r="P87" s="3">
        <v>42.492904079899461</v>
      </c>
      <c r="Q87" s="3">
        <v>42.4995797341574</v>
      </c>
      <c r="R87" s="3">
        <v>42.505993632267852</v>
      </c>
      <c r="S87" s="3">
        <v>42.512156037836164</v>
      </c>
      <c r="T87" s="3">
        <v>42.518076812025974</v>
      </c>
      <c r="U87" s="3">
        <v>42.52376542933915</v>
      </c>
      <c r="V87" s="3">
        <v>42.529230992777016</v>
      </c>
      <c r="W87" s="3">
        <v>42.534482248407166</v>
      </c>
      <c r="X87" s="3">
        <v>42.539527599358877</v>
      </c>
      <c r="Y87" s="3">
        <v>42.544375119270128</v>
      </c>
      <c r="Z87" s="3">
        <v>42.549032565206915</v>
      </c>
      <c r="AA87" s="3">
        <v>42.553507390076398</v>
      </c>
      <c r="AB87" s="3">
        <v>42.557806754553056</v>
      </c>
      <c r="AC87" s="3">
        <v>42.561937538537315</v>
      </c>
    </row>
    <row r="88" spans="2:29" x14ac:dyDescent="0.2">
      <c r="B88" s="2" t="s">
        <v>39</v>
      </c>
      <c r="C88" s="2" t="str">
        <f t="shared" si="0"/>
        <v>IPPU</v>
      </c>
      <c r="D88" s="3">
        <v>24.956031550965847</v>
      </c>
      <c r="E88" s="3">
        <v>22.574744568600163</v>
      </c>
      <c r="F88" s="3">
        <v>20.295186909428875</v>
      </c>
      <c r="G88" s="3">
        <v>19.190163747746709</v>
      </c>
      <c r="H88" s="3">
        <v>17.820919678857901</v>
      </c>
      <c r="I88" s="3">
        <v>16.934975274750556</v>
      </c>
      <c r="J88" s="3">
        <v>15.956913482710853</v>
      </c>
      <c r="K88" s="3">
        <v>15.04429413671776</v>
      </c>
      <c r="L88" s="3">
        <v>13.467458825754425</v>
      </c>
      <c r="M88" s="3">
        <v>12.818595428479435</v>
      </c>
      <c r="N88" s="3">
        <v>12.337815936394326</v>
      </c>
      <c r="O88" s="3">
        <v>11.430204907576872</v>
      </c>
      <c r="P88" s="3">
        <v>11.251168722867183</v>
      </c>
      <c r="Q88" s="3">
        <v>11.087182897556941</v>
      </c>
      <c r="R88" s="3">
        <v>10.882994124326448</v>
      </c>
      <c r="S88" s="3">
        <v>8.4386917009805593</v>
      </c>
      <c r="T88" s="3">
        <v>8.3204906930469473</v>
      </c>
      <c r="U88" s="3">
        <v>8.2872478156962579</v>
      </c>
      <c r="V88" s="3">
        <v>8.2359614154383749</v>
      </c>
      <c r="W88" s="3">
        <v>8.103031359474862</v>
      </c>
      <c r="X88" s="3">
        <v>8.0224846134419394</v>
      </c>
      <c r="Y88" s="3">
        <v>7.9422155192834438</v>
      </c>
      <c r="Z88" s="3">
        <v>7.8512127706738468</v>
      </c>
      <c r="AA88" s="3">
        <v>7.692368072897052</v>
      </c>
      <c r="AB88" s="3">
        <v>5.7895210170044225</v>
      </c>
      <c r="AC88" s="3">
        <v>5.7227912471333289</v>
      </c>
    </row>
    <row r="89" spans="2:29" x14ac:dyDescent="0.2">
      <c r="B89" s="2" t="s">
        <v>39</v>
      </c>
      <c r="C89" s="2" t="str">
        <f t="shared" si="0"/>
        <v>Agriculture</v>
      </c>
      <c r="D89" s="3">
        <v>22.335456000000001</v>
      </c>
      <c r="E89" s="3">
        <v>22.335456000000001</v>
      </c>
      <c r="F89" s="3">
        <v>22.335456000000001</v>
      </c>
      <c r="G89" s="3">
        <v>22.335456000000001</v>
      </c>
      <c r="H89" s="3">
        <v>22.335456000000001</v>
      </c>
      <c r="I89" s="3">
        <v>22.335456000000001</v>
      </c>
      <c r="J89" s="3">
        <v>22.335456000000001</v>
      </c>
      <c r="K89" s="3">
        <v>22.335456000000001</v>
      </c>
      <c r="L89" s="3">
        <v>22.335456000000001</v>
      </c>
      <c r="M89" s="3">
        <v>22.335456000000001</v>
      </c>
      <c r="N89" s="3">
        <v>22.335456000000001</v>
      </c>
      <c r="O89" s="3">
        <v>22.335456000000001</v>
      </c>
      <c r="P89" s="3">
        <v>22.335456000000001</v>
      </c>
      <c r="Q89" s="3">
        <v>22.335456000000001</v>
      </c>
      <c r="R89" s="3">
        <v>22.335456000000001</v>
      </c>
      <c r="S89" s="3">
        <v>22.335456000000001</v>
      </c>
      <c r="T89" s="3">
        <v>22.335456000000001</v>
      </c>
      <c r="U89" s="3">
        <v>22.335456000000001</v>
      </c>
      <c r="V89" s="3">
        <v>22.335456000000001</v>
      </c>
      <c r="W89" s="3">
        <v>22.335456000000001</v>
      </c>
      <c r="X89" s="3">
        <v>22.335456000000001</v>
      </c>
      <c r="Y89" s="3">
        <v>22.335456000000001</v>
      </c>
      <c r="Z89" s="3">
        <v>22.335456000000001</v>
      </c>
      <c r="AA89" s="3">
        <v>22.335456000000001</v>
      </c>
      <c r="AB89" s="3">
        <v>22.335456000000001</v>
      </c>
      <c r="AC89" s="3">
        <v>22.335456000000001</v>
      </c>
    </row>
    <row r="90" spans="2:29" x14ac:dyDescent="0.2">
      <c r="B90" s="2" t="s">
        <v>39</v>
      </c>
      <c r="C90" s="2" t="str">
        <f t="shared" si="0"/>
        <v>Natural Gas and Oil Systems</v>
      </c>
      <c r="D90" s="3">
        <v>6.7060707976324307</v>
      </c>
      <c r="E90" s="3">
        <v>6.4734024537475596</v>
      </c>
      <c r="F90" s="3">
        <v>5.9521186003311932</v>
      </c>
      <c r="G90" s="3">
        <v>5.7106210421666184</v>
      </c>
      <c r="H90" s="3">
        <v>5.4681811407068537</v>
      </c>
      <c r="I90" s="3">
        <v>5.2100611524029548</v>
      </c>
      <c r="J90" s="3">
        <v>4.9625804271024379</v>
      </c>
      <c r="K90" s="3">
        <v>4.7142925984201582</v>
      </c>
      <c r="L90" s="3">
        <v>4.4651336664252481</v>
      </c>
      <c r="M90" s="3">
        <v>4.2134941696295707</v>
      </c>
      <c r="N90" s="3">
        <v>3.9608676579667303</v>
      </c>
      <c r="O90" s="3">
        <v>3.7130236207179355</v>
      </c>
      <c r="P90" s="3">
        <v>3.4674066941783299</v>
      </c>
      <c r="Q90" s="3">
        <v>3.2147613020540016</v>
      </c>
      <c r="R90" s="3">
        <v>2.8635961605717171</v>
      </c>
      <c r="S90" s="3">
        <v>2.74528881859937</v>
      </c>
      <c r="T90" s="3">
        <v>2.645203824834597</v>
      </c>
      <c r="U90" s="3">
        <v>2.5430904858669359</v>
      </c>
      <c r="V90" s="3">
        <v>2.4389509479285651</v>
      </c>
      <c r="W90" s="3">
        <v>2.3472979816549384</v>
      </c>
      <c r="X90" s="3">
        <v>2.3185346431961702</v>
      </c>
      <c r="Y90" s="3">
        <v>2.291383009062494</v>
      </c>
      <c r="Z90" s="3">
        <v>2.2638172335069267</v>
      </c>
      <c r="AA90" s="3">
        <v>2.2368725024496863</v>
      </c>
      <c r="AB90" s="3">
        <v>2.2103611518468829</v>
      </c>
      <c r="AC90" s="3">
        <v>2.185497608402311</v>
      </c>
    </row>
    <row r="91" spans="2:29" x14ac:dyDescent="0.2">
      <c r="B91" s="2" t="s">
        <v>39</v>
      </c>
      <c r="C91" s="2" t="str">
        <f t="shared" si="0"/>
        <v>Waste</v>
      </c>
      <c r="D91" s="3">
        <v>42.273987467560637</v>
      </c>
      <c r="E91" s="3">
        <v>42.308243085782102</v>
      </c>
      <c r="F91" s="3">
        <v>41.655565334198357</v>
      </c>
      <c r="G91" s="3">
        <v>41.002887582614626</v>
      </c>
      <c r="H91" s="3">
        <v>40.350209831030867</v>
      </c>
      <c r="I91" s="3">
        <v>39.697532079447136</v>
      </c>
      <c r="J91" s="3">
        <v>39.044854327863391</v>
      </c>
      <c r="K91" s="3">
        <v>38.39217657627966</v>
      </c>
      <c r="L91" s="3">
        <v>37.739498824695907</v>
      </c>
      <c r="M91" s="3">
        <v>37.086821073112169</v>
      </c>
      <c r="N91" s="3">
        <v>36.434143321528417</v>
      </c>
      <c r="O91" s="3">
        <v>35.781465569944686</v>
      </c>
      <c r="P91" s="3">
        <v>35.128787818360948</v>
      </c>
      <c r="Q91" s="3">
        <v>34.47611006677721</v>
      </c>
      <c r="R91" s="3">
        <v>33.823432315193457</v>
      </c>
      <c r="S91" s="3">
        <v>33.170754563609712</v>
      </c>
      <c r="T91" s="3">
        <v>32.518076812025981</v>
      </c>
      <c r="U91" s="3">
        <v>32.52376542933915</v>
      </c>
      <c r="V91" s="3">
        <v>32.529230992777009</v>
      </c>
      <c r="W91" s="3">
        <v>32.534482248407173</v>
      </c>
      <c r="X91" s="3">
        <v>32.539527599358877</v>
      </c>
      <c r="Y91" s="3">
        <v>32.544375119270121</v>
      </c>
      <c r="Z91" s="3">
        <v>32.549032565206929</v>
      </c>
      <c r="AA91" s="3">
        <v>32.553507390076405</v>
      </c>
      <c r="AB91" s="3">
        <v>32.557806754553056</v>
      </c>
      <c r="AC91" s="3">
        <v>32.561937538537322</v>
      </c>
    </row>
    <row r="92" spans="2:29" x14ac:dyDescent="0.2">
      <c r="B92" s="2" t="s">
        <v>41</v>
      </c>
      <c r="C92" s="2" t="str">
        <f t="shared" si="0"/>
        <v>IPPU</v>
      </c>
      <c r="D92" s="3">
        <v>24.561063856906099</v>
      </c>
      <c r="E92" s="3">
        <v>22.182934101901544</v>
      </c>
      <c r="F92" s="3">
        <v>19.906606006280246</v>
      </c>
      <c r="G92" s="3">
        <v>18.794877242662466</v>
      </c>
      <c r="H92" s="3">
        <v>17.76546879374159</v>
      </c>
      <c r="I92" s="3">
        <v>12.593915550119691</v>
      </c>
      <c r="J92" s="3">
        <v>11.610386746378694</v>
      </c>
      <c r="K92" s="3">
        <v>10.757744143724606</v>
      </c>
      <c r="L92" s="3">
        <v>9.5639941593146585</v>
      </c>
      <c r="M92" s="3">
        <v>8.9274882715056396</v>
      </c>
      <c r="N92" s="3">
        <v>8.3362312448419917</v>
      </c>
      <c r="O92" s="3">
        <v>7.5223937648486316</v>
      </c>
      <c r="P92" s="3">
        <v>7.3221301530752774</v>
      </c>
      <c r="Q92" s="3">
        <v>7.0500152031617329</v>
      </c>
      <c r="R92" s="3">
        <v>6.794775212992775</v>
      </c>
      <c r="S92" s="3">
        <v>5.7189566804274774</v>
      </c>
      <c r="T92" s="3">
        <v>5.4604738562451471</v>
      </c>
      <c r="U92" s="3">
        <v>5.298378862198418</v>
      </c>
      <c r="V92" s="3">
        <v>5.1271283817498174</v>
      </c>
      <c r="W92" s="3">
        <v>4.8871532100616433</v>
      </c>
      <c r="X92" s="3">
        <v>4.707512305388283</v>
      </c>
      <c r="Y92" s="3">
        <v>4.5105408790368324</v>
      </c>
      <c r="Z92" s="3">
        <v>4.3154482726865666</v>
      </c>
      <c r="AA92" s="3">
        <v>4.1145250010231527</v>
      </c>
      <c r="AB92" s="3">
        <v>3.6914547214052216</v>
      </c>
      <c r="AC92" s="3">
        <v>3.5484151601744518</v>
      </c>
    </row>
    <row r="93" spans="2:29" x14ac:dyDescent="0.2">
      <c r="B93" s="2" t="s">
        <v>41</v>
      </c>
      <c r="C93" s="2" t="str">
        <f t="shared" si="0"/>
        <v>Agriculture</v>
      </c>
      <c r="D93" s="3">
        <v>22.335456000000001</v>
      </c>
      <c r="E93" s="3">
        <v>21.387987362763322</v>
      </c>
      <c r="F93" s="3">
        <v>20.440518725526641</v>
      </c>
      <c r="G93" s="3">
        <v>19.493050088289969</v>
      </c>
      <c r="H93" s="3">
        <v>18.545581451053284</v>
      </c>
      <c r="I93" s="3">
        <v>17.598112813816606</v>
      </c>
      <c r="J93" s="3">
        <v>17.071741348685123</v>
      </c>
      <c r="K93" s="3">
        <v>16.545369883553626</v>
      </c>
      <c r="L93" s="3">
        <v>16.018998418422139</v>
      </c>
      <c r="M93" s="3">
        <v>15.492626953290651</v>
      </c>
      <c r="N93" s="3">
        <v>14.966255488159156</v>
      </c>
      <c r="O93" s="3">
        <v>14.782384520417192</v>
      </c>
      <c r="P93" s="3">
        <v>14.598513552675263</v>
      </c>
      <c r="Q93" s="3">
        <v>14.414642584933334</v>
      </c>
      <c r="R93" s="3">
        <v>14.230771617191399</v>
      </c>
      <c r="S93" s="3">
        <v>14.046900649449471</v>
      </c>
      <c r="T93" s="3">
        <v>13.863029681707511</v>
      </c>
      <c r="U93" s="3">
        <v>13.679158713965595</v>
      </c>
      <c r="V93" s="3">
        <v>13.495287746223671</v>
      </c>
      <c r="W93" s="3">
        <v>13.311416778481734</v>
      </c>
      <c r="X93" s="3">
        <v>13.127545810739806</v>
      </c>
      <c r="Y93" s="3">
        <v>12.943674842997844</v>
      </c>
      <c r="Z93" s="3">
        <v>12.759803875255914</v>
      </c>
      <c r="AA93" s="3">
        <v>12.575932907513979</v>
      </c>
      <c r="AB93" s="3">
        <v>12.392061939772049</v>
      </c>
      <c r="AC93" s="3">
        <v>12.20819097203012</v>
      </c>
    </row>
    <row r="94" spans="2:29" x14ac:dyDescent="0.2">
      <c r="B94" s="2" t="s">
        <v>41</v>
      </c>
      <c r="C94" s="2" t="str">
        <f t="shared" si="0"/>
        <v>Natural Gas and Oil Systems</v>
      </c>
      <c r="D94" s="3">
        <v>6.7060565120074296</v>
      </c>
      <c r="E94" s="3">
        <v>6.4733899759881997</v>
      </c>
      <c r="F94" s="3">
        <v>5.9521086121014504</v>
      </c>
      <c r="G94" s="3">
        <v>5.705758165999292</v>
      </c>
      <c r="H94" s="3">
        <v>5.4499426640962438</v>
      </c>
      <c r="I94" s="3">
        <v>5.1442818530731129</v>
      </c>
      <c r="J94" s="3">
        <v>4.859875993721154</v>
      </c>
      <c r="K94" s="3">
        <v>4.5664757536056966</v>
      </c>
      <c r="L94" s="3">
        <v>4.2628924579751102</v>
      </c>
      <c r="M94" s="3">
        <v>3.9484613444905854</v>
      </c>
      <c r="N94" s="3">
        <v>3.63416423864355</v>
      </c>
      <c r="O94" s="3">
        <v>3.327594925657031</v>
      </c>
      <c r="P94" s="3">
        <v>3.0235498829830219</v>
      </c>
      <c r="Q94" s="3">
        <v>2.7129694748312856</v>
      </c>
      <c r="R94" s="3">
        <v>2.3043622250137559</v>
      </c>
      <c r="S94" s="3">
        <v>2.1307733170302723</v>
      </c>
      <c r="T94" s="3">
        <v>1.979422112151167</v>
      </c>
      <c r="U94" s="3">
        <v>1.8291516462443111</v>
      </c>
      <c r="V94" s="3">
        <v>1.679445657709945</v>
      </c>
      <c r="W94" s="3">
        <v>1.5449569767608518</v>
      </c>
      <c r="X94" s="3">
        <v>1.4767355665948962</v>
      </c>
      <c r="Y94" s="3">
        <v>1.4134996607041004</v>
      </c>
      <c r="Z94" s="3">
        <v>1.3540069338656198</v>
      </c>
      <c r="AA94" s="3">
        <v>1.2999177963191624</v>
      </c>
      <c r="AB94" s="3">
        <v>1.2508650944944286</v>
      </c>
      <c r="AC94" s="3">
        <v>1.2075117766018886</v>
      </c>
    </row>
    <row r="95" spans="2:29" x14ac:dyDescent="0.2">
      <c r="B95" s="2" t="s">
        <v>41</v>
      </c>
      <c r="C95" s="2" t="str">
        <f t="shared" si="0"/>
        <v>Waste</v>
      </c>
      <c r="D95" s="3">
        <v>42.273987467560637</v>
      </c>
      <c r="E95" s="3">
        <v>41.183759472170209</v>
      </c>
      <c r="F95" s="3">
        <v>40.093531476779773</v>
      </c>
      <c r="G95" s="3">
        <v>39.003303481389338</v>
      </c>
      <c r="H95" s="3">
        <v>37.913075485998924</v>
      </c>
      <c r="I95" s="3">
        <v>36.822847490608488</v>
      </c>
      <c r="J95" s="3">
        <v>36.233314100676111</v>
      </c>
      <c r="K95" s="3">
        <v>35.643780710743712</v>
      </c>
      <c r="L95" s="3">
        <v>35.054247320811307</v>
      </c>
      <c r="M95" s="3">
        <v>34.464713930878915</v>
      </c>
      <c r="N95" s="3">
        <v>33.875180540946516</v>
      </c>
      <c r="O95" s="3">
        <v>33.221454876662342</v>
      </c>
      <c r="P95" s="3">
        <v>32.591947758964395</v>
      </c>
      <c r="Q95" s="3">
        <v>31.985709565058052</v>
      </c>
      <c r="R95" s="3">
        <v>31.401743907391186</v>
      </c>
      <c r="S95" s="3">
        <v>28.987083533482682</v>
      </c>
      <c r="T95" s="3">
        <v>28.489513128723654</v>
      </c>
      <c r="U95" s="3">
        <v>28.01003833524554</v>
      </c>
      <c r="V95" s="3">
        <v>27.547949613981118</v>
      </c>
      <c r="W95" s="3">
        <v>27.102565247287977</v>
      </c>
      <c r="X95" s="3">
        <v>24.860482228659968</v>
      </c>
      <c r="Y95" s="3">
        <v>24.486284258012159</v>
      </c>
      <c r="Z95" s="3">
        <v>24.125425102623492</v>
      </c>
      <c r="AA95" s="3">
        <v>23.777301033753744</v>
      </c>
      <c r="AB95" s="3">
        <v>23.441412701518061</v>
      </c>
      <c r="AC95" s="3">
        <v>21.325656053054839</v>
      </c>
    </row>
    <row r="96" spans="2:29" x14ac:dyDescent="0.2">
      <c r="B96" s="2" t="s">
        <v>43</v>
      </c>
      <c r="C96" s="2" t="str">
        <f t="shared" si="0"/>
        <v>IPPU</v>
      </c>
      <c r="D96" s="3">
        <v>24.561063856906099</v>
      </c>
      <c r="E96" s="3">
        <v>22.182934101901544</v>
      </c>
      <c r="F96" s="3">
        <v>19.906606006280246</v>
      </c>
      <c r="G96" s="3">
        <v>18.794876831412996</v>
      </c>
      <c r="H96" s="3">
        <v>17.765475018115282</v>
      </c>
      <c r="I96" s="3">
        <v>12.593924549010277</v>
      </c>
      <c r="J96" s="3">
        <v>11.610397318315762</v>
      </c>
      <c r="K96" s="3">
        <v>10.75775582287069</v>
      </c>
      <c r="L96" s="3">
        <v>9.5640096422301077</v>
      </c>
      <c r="M96" s="3">
        <v>8.9275017743701586</v>
      </c>
      <c r="N96" s="3">
        <v>8.3362490687701349</v>
      </c>
      <c r="O96" s="3">
        <v>7.5224106996817612</v>
      </c>
      <c r="P96" s="3">
        <v>7.3221495593200459</v>
      </c>
      <c r="Q96" s="3">
        <v>7.050036956182459</v>
      </c>
      <c r="R96" s="3">
        <v>6.7947946351351698</v>
      </c>
      <c r="S96" s="3">
        <v>5.718976373830805</v>
      </c>
      <c r="T96" s="3">
        <v>5.4604946664414227</v>
      </c>
      <c r="U96" s="3">
        <v>5.2984040690752723</v>
      </c>
      <c r="V96" s="3">
        <v>5.127147557548871</v>
      </c>
      <c r="W96" s="3">
        <v>4.8871557837357482</v>
      </c>
      <c r="X96" s="3">
        <v>4.706988793149363</v>
      </c>
      <c r="Y96" s="3">
        <v>4.5094411891651269</v>
      </c>
      <c r="Z96" s="3">
        <v>4.3137211520227341</v>
      </c>
      <c r="AA96" s="3">
        <v>4.1121227005960019</v>
      </c>
      <c r="AB96" s="3">
        <v>3.6883435780107656</v>
      </c>
      <c r="AC96" s="3">
        <v>3.5445346086013343</v>
      </c>
    </row>
    <row r="97" spans="2:29" x14ac:dyDescent="0.2">
      <c r="B97" s="2" t="s">
        <v>43</v>
      </c>
      <c r="C97" s="2" t="str">
        <f t="shared" si="0"/>
        <v>Agriculture</v>
      </c>
      <c r="D97" s="3">
        <v>22.335456000000001</v>
      </c>
      <c r="E97" s="3">
        <v>21.387987362763322</v>
      </c>
      <c r="F97" s="3">
        <v>20.440518725526641</v>
      </c>
      <c r="G97" s="3">
        <v>19.493050088289969</v>
      </c>
      <c r="H97" s="3">
        <v>18.545581451053284</v>
      </c>
      <c r="I97" s="3">
        <v>17.598112813816606</v>
      </c>
      <c r="J97" s="3">
        <v>17.071741348685123</v>
      </c>
      <c r="K97" s="3">
        <v>16.545369883553626</v>
      </c>
      <c r="L97" s="3">
        <v>16.018998418422139</v>
      </c>
      <c r="M97" s="3">
        <v>15.492626953290651</v>
      </c>
      <c r="N97" s="3">
        <v>14.966255488159156</v>
      </c>
      <c r="O97" s="3">
        <v>14.782384520417192</v>
      </c>
      <c r="P97" s="3">
        <v>14.598513552675263</v>
      </c>
      <c r="Q97" s="3">
        <v>14.414642584933334</v>
      </c>
      <c r="R97" s="3">
        <v>14.230771617191399</v>
      </c>
      <c r="S97" s="3">
        <v>14.046900649449471</v>
      </c>
      <c r="T97" s="3">
        <v>13.863029681707511</v>
      </c>
      <c r="U97" s="3">
        <v>13.679158713965595</v>
      </c>
      <c r="V97" s="3">
        <v>13.495287746223671</v>
      </c>
      <c r="W97" s="3">
        <v>13.311416778481734</v>
      </c>
      <c r="X97" s="3">
        <v>13.127545810739806</v>
      </c>
      <c r="Y97" s="3">
        <v>12.943674842997844</v>
      </c>
      <c r="Z97" s="3">
        <v>12.759803875255914</v>
      </c>
      <c r="AA97" s="3">
        <v>12.575932907513979</v>
      </c>
      <c r="AB97" s="3">
        <v>12.392061939772049</v>
      </c>
      <c r="AC97" s="3">
        <v>12.20819097203012</v>
      </c>
    </row>
    <row r="98" spans="2:29" x14ac:dyDescent="0.2">
      <c r="B98" s="2" t="s">
        <v>43</v>
      </c>
      <c r="C98" s="2" t="str">
        <f t="shared" si="0"/>
        <v>Natural Gas and Oil Systems</v>
      </c>
      <c r="D98" s="3">
        <v>6.706704213222662</v>
      </c>
      <c r="E98" s="3">
        <v>6.4745146769669972</v>
      </c>
      <c r="F98" s="3">
        <v>5.9530122324169668</v>
      </c>
      <c r="G98" s="3">
        <v>5.7096163894328882</v>
      </c>
      <c r="H98" s="3">
        <v>5.4607141183438852</v>
      </c>
      <c r="I98" s="3">
        <v>5.1829339577287081</v>
      </c>
      <c r="J98" s="3">
        <v>4.9176334419264904</v>
      </c>
      <c r="K98" s="3">
        <v>4.6466057863459449</v>
      </c>
      <c r="L98" s="3">
        <v>4.368792287240872</v>
      </c>
      <c r="M98" s="3">
        <v>4.0836074909522315</v>
      </c>
      <c r="N98" s="3">
        <v>3.7985586085811986</v>
      </c>
      <c r="O98" s="3">
        <v>3.5212271627700229</v>
      </c>
      <c r="P98" s="3">
        <v>3.2463706349807633</v>
      </c>
      <c r="Q98" s="3">
        <v>2.9648701231054257</v>
      </c>
      <c r="R98" s="3">
        <v>2.585174094209977</v>
      </c>
      <c r="S98" s="3">
        <v>2.4394480065013862</v>
      </c>
      <c r="T98" s="3">
        <v>2.3152555996920672</v>
      </c>
      <c r="U98" s="3">
        <v>2.1916372622575806</v>
      </c>
      <c r="V98" s="3">
        <v>2.0679191763982585</v>
      </c>
      <c r="W98" s="3">
        <v>1.9585256903722463</v>
      </c>
      <c r="X98" s="3">
        <v>1.9141007528096921</v>
      </c>
      <c r="Y98" s="3">
        <v>1.8734409491441248</v>
      </c>
      <c r="Z98" s="3">
        <v>1.8349952162754111</v>
      </c>
      <c r="AA98" s="3">
        <v>1.8003774109157944</v>
      </c>
      <c r="AB98" s="3">
        <v>1.7690682417643524</v>
      </c>
      <c r="AC98" s="3">
        <v>1.7416210040364268</v>
      </c>
    </row>
    <row r="99" spans="2:29" x14ac:dyDescent="0.2">
      <c r="B99" s="2" t="s">
        <v>43</v>
      </c>
      <c r="C99" s="2" t="str">
        <f t="shared" si="0"/>
        <v>Waste</v>
      </c>
      <c r="D99" s="3">
        <v>42.273987467560637</v>
      </c>
      <c r="E99" s="3">
        <v>41.183759472170209</v>
      </c>
      <c r="F99" s="3">
        <v>40.093531476779773</v>
      </c>
      <c r="G99" s="3">
        <v>39.003303481389338</v>
      </c>
      <c r="H99" s="3">
        <v>37.913075485998924</v>
      </c>
      <c r="I99" s="3">
        <v>36.822847490608488</v>
      </c>
      <c r="J99" s="3">
        <v>36.233314100676111</v>
      </c>
      <c r="K99" s="3">
        <v>35.643780710743712</v>
      </c>
      <c r="L99" s="3">
        <v>35.054247320811307</v>
      </c>
      <c r="M99" s="3">
        <v>34.464713930878915</v>
      </c>
      <c r="N99" s="3">
        <v>33.875180540946516</v>
      </c>
      <c r="O99" s="3">
        <v>33.221454876662342</v>
      </c>
      <c r="P99" s="3">
        <v>32.591947758964395</v>
      </c>
      <c r="Q99" s="3">
        <v>31.985709565058052</v>
      </c>
      <c r="R99" s="3">
        <v>31.401743907391186</v>
      </c>
      <c r="S99" s="3">
        <v>28.987083533482682</v>
      </c>
      <c r="T99" s="3">
        <v>28.489513128723654</v>
      </c>
      <c r="U99" s="3">
        <v>28.01003833524554</v>
      </c>
      <c r="V99" s="3">
        <v>27.547949613981118</v>
      </c>
      <c r="W99" s="3">
        <v>27.102565247287977</v>
      </c>
      <c r="X99" s="3">
        <v>24.860482228659968</v>
      </c>
      <c r="Y99" s="3">
        <v>24.486284258012159</v>
      </c>
      <c r="Z99" s="3">
        <v>24.125425102623492</v>
      </c>
      <c r="AA99" s="3">
        <v>23.777301033753744</v>
      </c>
      <c r="AB99" s="3">
        <v>23.441412701518061</v>
      </c>
      <c r="AC99" s="3">
        <v>21.325656053054839</v>
      </c>
    </row>
    <row r="101" spans="2:29" ht="12.75" x14ac:dyDescent="0.2">
      <c r="B101" s="66" t="s">
        <v>490</v>
      </c>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row>
    <row r="102" spans="2:29" x14ac:dyDescent="0.2">
      <c r="B102" s="6" t="s">
        <v>257</v>
      </c>
      <c r="C102" s="6" t="s">
        <v>488</v>
      </c>
      <c r="D102" s="7">
        <v>2025</v>
      </c>
      <c r="E102" s="7">
        <v>2026</v>
      </c>
      <c r="F102" s="7">
        <v>2027</v>
      </c>
      <c r="G102" s="7">
        <v>2028</v>
      </c>
      <c r="H102" s="7">
        <v>2029</v>
      </c>
      <c r="I102" s="7">
        <v>2030</v>
      </c>
      <c r="J102" s="7">
        <v>2031</v>
      </c>
      <c r="K102" s="7">
        <v>2032</v>
      </c>
      <c r="L102" s="7">
        <v>2033</v>
      </c>
      <c r="M102" s="7">
        <v>2034</v>
      </c>
      <c r="N102" s="7">
        <v>2035</v>
      </c>
      <c r="O102" s="7">
        <v>2036</v>
      </c>
      <c r="P102" s="7">
        <v>2037</v>
      </c>
      <c r="Q102" s="7">
        <v>2038</v>
      </c>
      <c r="R102" s="7">
        <v>2039</v>
      </c>
      <c r="S102" s="7">
        <v>2040</v>
      </c>
      <c r="T102" s="7">
        <v>2041</v>
      </c>
      <c r="U102" s="7">
        <v>2042</v>
      </c>
      <c r="V102" s="7">
        <v>2043</v>
      </c>
      <c r="W102" s="7">
        <v>2044</v>
      </c>
      <c r="X102" s="7">
        <v>2045</v>
      </c>
      <c r="Y102" s="7">
        <v>2046</v>
      </c>
      <c r="Z102" s="7">
        <v>2047</v>
      </c>
      <c r="AA102" s="7">
        <v>2048</v>
      </c>
      <c r="AB102" s="7">
        <v>2049</v>
      </c>
      <c r="AC102" s="7">
        <v>2050</v>
      </c>
    </row>
    <row r="103" spans="2:29" x14ac:dyDescent="0.2">
      <c r="B103" s="2" t="s">
        <v>35</v>
      </c>
      <c r="C103" s="2" t="s">
        <v>205</v>
      </c>
      <c r="D103" s="3">
        <v>-29.954961276269611</v>
      </c>
      <c r="E103" s="3">
        <v>-29.673798845337018</v>
      </c>
      <c r="F103" s="3">
        <v>-29.392636414404429</v>
      </c>
      <c r="G103" s="3">
        <v>-29.111473983471829</v>
      </c>
      <c r="H103" s="3">
        <v>-28.830311552539229</v>
      </c>
      <c r="I103" s="3">
        <v>-28.549149121606629</v>
      </c>
      <c r="J103" s="3">
        <v>-28.267986690674039</v>
      </c>
      <c r="K103" s="3">
        <v>-27.986824259741439</v>
      </c>
      <c r="L103" s="3">
        <v>-27.70566182880885</v>
      </c>
      <c r="M103" s="3">
        <v>-27.42449939787625</v>
      </c>
      <c r="N103" s="3">
        <v>-27.14333696694365</v>
      </c>
      <c r="O103" s="3">
        <v>-27.01005011191387</v>
      </c>
      <c r="P103" s="3">
        <v>-26.87676325688404</v>
      </c>
      <c r="Q103" s="3">
        <v>-26.74347640185421</v>
      </c>
      <c r="R103" s="3">
        <v>-26.610189546824369</v>
      </c>
      <c r="S103" s="3">
        <v>-26.476902691794542</v>
      </c>
      <c r="T103" s="3">
        <v>-26.343615836764702</v>
      </c>
      <c r="U103" s="3">
        <v>-26.210328981734868</v>
      </c>
      <c r="V103" s="3">
        <v>-26.077042126705038</v>
      </c>
      <c r="W103" s="3">
        <v>-25.943755271675258</v>
      </c>
      <c r="X103" s="3">
        <v>-25.810468416645431</v>
      </c>
      <c r="Y103" s="3">
        <v>-25.677181561615601</v>
      </c>
      <c r="Z103" s="3">
        <v>-25.54389470658576</v>
      </c>
      <c r="AA103" s="3">
        <v>-25.410607851555927</v>
      </c>
      <c r="AB103" s="3">
        <v>-25.2773209965261</v>
      </c>
      <c r="AC103" s="3">
        <v>-25.14403414149627</v>
      </c>
    </row>
    <row r="104" spans="2:29" x14ac:dyDescent="0.2">
      <c r="B104" s="2" t="s">
        <v>37</v>
      </c>
      <c r="C104" s="2" t="s">
        <v>205</v>
      </c>
      <c r="D104" s="3">
        <v>-29.954961276269611</v>
      </c>
      <c r="E104" s="3">
        <v>-29.673798845337018</v>
      </c>
      <c r="F104" s="3">
        <v>-29.392636414404429</v>
      </c>
      <c r="G104" s="3">
        <v>-29.111473983471829</v>
      </c>
      <c r="H104" s="3">
        <v>-28.830311552539229</v>
      </c>
      <c r="I104" s="3">
        <v>-28.549149121606629</v>
      </c>
      <c r="J104" s="3">
        <v>-28.267986690674039</v>
      </c>
      <c r="K104" s="3">
        <v>-27.986824259741439</v>
      </c>
      <c r="L104" s="3">
        <v>-27.70566182880885</v>
      </c>
      <c r="M104" s="3">
        <v>-27.42449939787625</v>
      </c>
      <c r="N104" s="3">
        <v>-27.14333696694365</v>
      </c>
      <c r="O104" s="3">
        <v>-27.01005011191387</v>
      </c>
      <c r="P104" s="3">
        <v>-26.87676325688404</v>
      </c>
      <c r="Q104" s="3">
        <v>-26.74347640185421</v>
      </c>
      <c r="R104" s="3">
        <v>-26.610189546824369</v>
      </c>
      <c r="S104" s="3">
        <v>-26.476902691794542</v>
      </c>
      <c r="T104" s="3">
        <v>-26.343615836764702</v>
      </c>
      <c r="U104" s="3">
        <v>-26.210328981734868</v>
      </c>
      <c r="V104" s="3">
        <v>-26.077042126705038</v>
      </c>
      <c r="W104" s="3">
        <v>-25.943755271675258</v>
      </c>
      <c r="X104" s="3">
        <v>-25.810468416645431</v>
      </c>
      <c r="Y104" s="3">
        <v>-25.677181561615601</v>
      </c>
      <c r="Z104" s="3">
        <v>-25.54389470658576</v>
      </c>
      <c r="AA104" s="3">
        <v>-25.410607851555927</v>
      </c>
      <c r="AB104" s="3">
        <v>-25.2773209965261</v>
      </c>
      <c r="AC104" s="3">
        <v>-25.14403414149627</v>
      </c>
    </row>
    <row r="105" spans="2:29" x14ac:dyDescent="0.2">
      <c r="B105" s="2" t="s">
        <v>39</v>
      </c>
      <c r="C105" s="2" t="s">
        <v>205</v>
      </c>
      <c r="D105" s="3">
        <v>-29.954961276269611</v>
      </c>
      <c r="E105" s="3">
        <v>-29.673798845337018</v>
      </c>
      <c r="F105" s="3">
        <v>-29.392636414404429</v>
      </c>
      <c r="G105" s="3">
        <v>-29.111473983471829</v>
      </c>
      <c r="H105" s="3">
        <v>-28.830311552539229</v>
      </c>
      <c r="I105" s="3">
        <v>-28.549149121606629</v>
      </c>
      <c r="J105" s="3">
        <v>-28.267986690674039</v>
      </c>
      <c r="K105" s="3">
        <v>-27.986824259741439</v>
      </c>
      <c r="L105" s="3">
        <v>-27.70566182880885</v>
      </c>
      <c r="M105" s="3">
        <v>-27.42449939787625</v>
      </c>
      <c r="N105" s="3">
        <v>-27.14333696694365</v>
      </c>
      <c r="O105" s="3">
        <v>-27.01005011191387</v>
      </c>
      <c r="P105" s="3">
        <v>-26.87676325688404</v>
      </c>
      <c r="Q105" s="3">
        <v>-26.74347640185421</v>
      </c>
      <c r="R105" s="3">
        <v>-26.610189546824369</v>
      </c>
      <c r="S105" s="3">
        <v>-26.476902691794542</v>
      </c>
      <c r="T105" s="3">
        <v>-26.343615836764702</v>
      </c>
      <c r="U105" s="3">
        <v>-26.210328981734868</v>
      </c>
      <c r="V105" s="3">
        <v>-26.077042126705038</v>
      </c>
      <c r="W105" s="3">
        <v>-25.943755271675258</v>
      </c>
      <c r="X105" s="3">
        <v>-25.810468416645431</v>
      </c>
      <c r="Y105" s="3">
        <v>-25.677181561615601</v>
      </c>
      <c r="Z105" s="3">
        <v>-25.54389470658576</v>
      </c>
      <c r="AA105" s="3">
        <v>-25.410607851555927</v>
      </c>
      <c r="AB105" s="3">
        <v>-25.2773209965261</v>
      </c>
      <c r="AC105" s="3">
        <v>-25.14403414149627</v>
      </c>
    </row>
    <row r="106" spans="2:29" x14ac:dyDescent="0.2">
      <c r="B106" s="2" t="s">
        <v>41</v>
      </c>
      <c r="C106" s="2" t="s">
        <v>205</v>
      </c>
      <c r="D106" s="3">
        <v>-31.973275966145621</v>
      </c>
      <c r="E106" s="3">
        <v>-32.19669220768202</v>
      </c>
      <c r="F106" s="3">
        <v>-32.420108449218439</v>
      </c>
      <c r="G106" s="3">
        <v>-32.64352469075483</v>
      </c>
      <c r="H106" s="3">
        <v>-32.866940932291243</v>
      </c>
      <c r="I106" s="3">
        <v>-33.090357173827648</v>
      </c>
      <c r="J106" s="3">
        <v>-33.313773415364054</v>
      </c>
      <c r="K106" s="3">
        <v>-33.537189656900459</v>
      </c>
      <c r="L106" s="3">
        <v>-33.760605898436864</v>
      </c>
      <c r="M106" s="3">
        <v>-33.98402213997327</v>
      </c>
      <c r="N106" s="3">
        <v>-34.207438381509647</v>
      </c>
      <c r="O106" s="3">
        <v>-34.610810357441245</v>
      </c>
      <c r="P106" s="3">
        <v>-35.014182333372929</v>
      </c>
      <c r="Q106" s="3">
        <v>-35.417554309304549</v>
      </c>
      <c r="R106" s="3">
        <v>-35.820926285236219</v>
      </c>
      <c r="S106" s="3">
        <v>-36.224298261167874</v>
      </c>
      <c r="T106" s="3">
        <v>-36.627670237099487</v>
      </c>
      <c r="U106" s="3">
        <v>-37.031042213031142</v>
      </c>
      <c r="V106" s="3">
        <v>-37.434414188962805</v>
      </c>
      <c r="W106" s="3">
        <v>-37.837786164894474</v>
      </c>
      <c r="X106" s="3">
        <v>-38.241137942433497</v>
      </c>
      <c r="Y106" s="3">
        <v>-38.644478563293823</v>
      </c>
      <c r="Z106" s="3">
        <v>-39.0478191841542</v>
      </c>
      <c r="AA106" s="3">
        <v>-39.451159805014584</v>
      </c>
      <c r="AB106" s="3">
        <v>-39.854500425874974</v>
      </c>
      <c r="AC106" s="3">
        <v>-40.121171046735348</v>
      </c>
    </row>
    <row r="107" spans="2:29" x14ac:dyDescent="0.2">
      <c r="B107" s="2" t="s">
        <v>43</v>
      </c>
      <c r="C107" s="2" t="s">
        <v>205</v>
      </c>
      <c r="D107" s="3">
        <v>-31.973275966145621</v>
      </c>
      <c r="E107" s="3">
        <v>-32.19669220768202</v>
      </c>
      <c r="F107" s="3">
        <v>-32.420108449218439</v>
      </c>
      <c r="G107" s="3">
        <v>-32.64352469075483</v>
      </c>
      <c r="H107" s="3">
        <v>-32.866940932291243</v>
      </c>
      <c r="I107" s="3">
        <v>-33.090357173827648</v>
      </c>
      <c r="J107" s="3">
        <v>-33.313773415364054</v>
      </c>
      <c r="K107" s="3">
        <v>-33.537189656900459</v>
      </c>
      <c r="L107" s="3">
        <v>-33.760605898436864</v>
      </c>
      <c r="M107" s="3">
        <v>-33.98402213997327</v>
      </c>
      <c r="N107" s="3">
        <v>-34.207438381509647</v>
      </c>
      <c r="O107" s="3">
        <v>-34.610810357441245</v>
      </c>
      <c r="P107" s="3">
        <v>-35.014182333372929</v>
      </c>
      <c r="Q107" s="3">
        <v>-35.417554309304549</v>
      </c>
      <c r="R107" s="3">
        <v>-35.820926285236219</v>
      </c>
      <c r="S107" s="3">
        <v>-36.224298261167874</v>
      </c>
      <c r="T107" s="3">
        <v>-36.627670237099487</v>
      </c>
      <c r="U107" s="3">
        <v>-37.031042213031142</v>
      </c>
      <c r="V107" s="3">
        <v>-37.434414188962805</v>
      </c>
      <c r="W107" s="3">
        <v>-37.837786164894474</v>
      </c>
      <c r="X107" s="3">
        <v>-38.241137942433497</v>
      </c>
      <c r="Y107" s="3">
        <v>-38.644478563293823</v>
      </c>
      <c r="Z107" s="3">
        <v>-39.0478191841542</v>
      </c>
      <c r="AA107" s="3">
        <v>-39.451159805014584</v>
      </c>
      <c r="AB107" s="3">
        <v>-39.854500425874974</v>
      </c>
      <c r="AC107" s="3">
        <v>-40.121171046735348</v>
      </c>
    </row>
  </sheetData>
  <pageMargins left="0.7" right="0.7" top="0.75" bottom="0.75" header="0.3" footer="0.3"/>
  <pageSetup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E09A6-2831-449B-97DA-78259E5408E3}">
  <sheetPr codeName="Sheet20">
    <tabColor theme="9"/>
  </sheetPr>
  <dimension ref="A1"/>
  <sheetViews>
    <sheetView topLeftCell="XFD1" workbookViewId="0"/>
  </sheetViews>
  <sheetFormatPr defaultColWidth="0" defaultRowHeight="12" x14ac:dyDescent="0.2"/>
  <cols>
    <col min="1" max="16384" width="9" hidden="1"/>
  </cols>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AFDBB-6810-8F4D-9234-1E8E04778C04}">
  <sheetPr codeName="Sheet76">
    <tabColor rgb="FF92D050"/>
  </sheetPr>
  <dimension ref="A1"/>
  <sheetViews>
    <sheetView topLeftCell="XFD1048576" workbookViewId="0"/>
  </sheetViews>
  <sheetFormatPr defaultColWidth="0" defaultRowHeight="12" zeroHeight="1" x14ac:dyDescent="0.2"/>
  <cols>
    <col min="1" max="16384" width="11" hidden="1"/>
  </cols>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F224A-3741-4119-B40F-97D30E22CBEC}">
  <sheetPr codeName="Sheet42">
    <tabColor rgb="FF92D050"/>
  </sheetPr>
  <dimension ref="A1:XFB102"/>
  <sheetViews>
    <sheetView workbookViewId="0">
      <pane ySplit="1" topLeftCell="A43" activePane="bottomLeft" state="frozen"/>
      <selection pane="bottomLeft"/>
    </sheetView>
  </sheetViews>
  <sheetFormatPr defaultColWidth="9" defaultRowHeight="12" x14ac:dyDescent="0.2"/>
  <cols>
    <col min="2" max="2" width="16.85546875" bestFit="1" customWidth="1"/>
    <col min="3" max="3" width="21.85546875" bestFit="1" customWidth="1"/>
  </cols>
  <sheetData>
    <row r="1" spans="1:29" s="10" customFormat="1" x14ac:dyDescent="0.2">
      <c r="A1" s="1" t="s">
        <v>0</v>
      </c>
    </row>
    <row r="2" spans="1:29" ht="18.75" x14ac:dyDescent="0.3">
      <c r="A2" s="33" t="s">
        <v>491</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row>
    <row r="27" spans="2:17" ht="12.75" x14ac:dyDescent="0.2">
      <c r="B27" s="66" t="s">
        <v>492</v>
      </c>
      <c r="C27" s="66"/>
      <c r="D27" s="66"/>
      <c r="E27" s="66"/>
      <c r="F27" s="66"/>
      <c r="G27" s="66"/>
      <c r="H27" s="66"/>
      <c r="I27" s="66"/>
      <c r="J27" s="66"/>
      <c r="K27" s="66"/>
      <c r="L27" s="66"/>
      <c r="M27" s="66"/>
      <c r="N27" s="66"/>
      <c r="O27" s="66"/>
      <c r="P27" s="66"/>
      <c r="Q27" s="66"/>
    </row>
    <row r="28" spans="2:17" x14ac:dyDescent="0.2">
      <c r="B28" s="6"/>
      <c r="C28" s="175">
        <v>2030</v>
      </c>
      <c r="D28" s="176"/>
      <c r="E28" s="176"/>
      <c r="F28" s="176"/>
      <c r="G28" s="176"/>
      <c r="H28" s="175">
        <v>2035</v>
      </c>
      <c r="I28" s="176"/>
      <c r="J28" s="176"/>
      <c r="K28" s="176"/>
      <c r="L28" s="176"/>
      <c r="M28" s="175">
        <v>2040</v>
      </c>
      <c r="N28" s="176"/>
      <c r="O28" s="176"/>
      <c r="P28" s="176"/>
      <c r="Q28" s="176"/>
    </row>
    <row r="29" spans="2:17" x14ac:dyDescent="0.2">
      <c r="B29" s="6"/>
      <c r="C29" s="6" t="s">
        <v>35</v>
      </c>
      <c r="D29" s="6" t="s">
        <v>37</v>
      </c>
      <c r="E29" s="6" t="s">
        <v>39</v>
      </c>
      <c r="F29" s="6" t="s">
        <v>41</v>
      </c>
      <c r="G29" s="6" t="s">
        <v>43</v>
      </c>
      <c r="H29" s="6" t="s">
        <v>35</v>
      </c>
      <c r="I29" s="6" t="s">
        <v>37</v>
      </c>
      <c r="J29" s="6" t="s">
        <v>39</v>
      </c>
      <c r="K29" s="6" t="s">
        <v>41</v>
      </c>
      <c r="L29" s="6" t="s">
        <v>43</v>
      </c>
      <c r="M29" s="6" t="s">
        <v>35</v>
      </c>
      <c r="N29" s="6" t="s">
        <v>37</v>
      </c>
      <c r="O29" s="6" t="s">
        <v>39</v>
      </c>
      <c r="P29" s="6" t="s">
        <v>41</v>
      </c>
      <c r="Q29" s="6" t="s">
        <v>43</v>
      </c>
    </row>
    <row r="30" spans="2:17" x14ac:dyDescent="0.2">
      <c r="B30" s="26" t="s">
        <v>493</v>
      </c>
      <c r="C30" s="74">
        <v>27.864465945673537</v>
      </c>
      <c r="D30" s="74">
        <v>28.482794510821762</v>
      </c>
      <c r="E30" s="74">
        <v>28.785081959582392</v>
      </c>
      <c r="F30" s="74">
        <v>31.546779191777418</v>
      </c>
      <c r="G30" s="74">
        <v>31.546858471736634</v>
      </c>
      <c r="H30" s="74">
        <v>23.553981363968116</v>
      </c>
      <c r="I30" s="74">
        <v>25.216301550957496</v>
      </c>
      <c r="J30" s="74">
        <v>26.045496530540909</v>
      </c>
      <c r="K30" s="74">
        <v>35.306733616287325</v>
      </c>
      <c r="L30" s="74">
        <v>35.306823721994512</v>
      </c>
      <c r="M30" s="74">
        <v>24.233566478075321</v>
      </c>
      <c r="N30" s="74">
        <v>26.977556520030628</v>
      </c>
      <c r="O30" s="74">
        <v>28.71054014926537</v>
      </c>
      <c r="P30" s="74">
        <v>45.127601230269342</v>
      </c>
      <c r="Q30" s="74">
        <v>45.12772344694902</v>
      </c>
    </row>
    <row r="31" spans="2:17" x14ac:dyDescent="0.2">
      <c r="B31" s="26" t="s">
        <v>494</v>
      </c>
      <c r="C31" s="74">
        <v>38.213588325901242</v>
      </c>
      <c r="D31" s="74">
        <v>38.299815375504956</v>
      </c>
      <c r="E31" s="74">
        <v>38.299824807256599</v>
      </c>
      <c r="F31" s="74">
        <v>38.299824807256599</v>
      </c>
      <c r="G31" s="74">
        <v>38.299824807256599</v>
      </c>
      <c r="H31" s="74">
        <v>37.696692343971222</v>
      </c>
      <c r="I31" s="74">
        <v>37.992170712799016</v>
      </c>
      <c r="J31" s="74">
        <v>38.001089875475508</v>
      </c>
      <c r="K31" s="74">
        <v>38.043054876854619</v>
      </c>
      <c r="L31" s="74">
        <v>38.043054876854619</v>
      </c>
      <c r="M31" s="74">
        <v>38.740384517414192</v>
      </c>
      <c r="N31" s="74">
        <v>38.863435495494471</v>
      </c>
      <c r="O31" s="74">
        <v>38.682909129243065</v>
      </c>
      <c r="P31" s="74">
        <v>38.786745639463753</v>
      </c>
      <c r="Q31" s="74">
        <v>38.786745639463753</v>
      </c>
    </row>
    <row r="32" spans="2:17" x14ac:dyDescent="0.2">
      <c r="B32" s="26" t="s">
        <v>259</v>
      </c>
      <c r="C32" s="74">
        <v>11.699172247474554</v>
      </c>
      <c r="D32" s="74">
        <v>14.022409353628076</v>
      </c>
      <c r="E32" s="74">
        <v>13.977614750805477</v>
      </c>
      <c r="F32" s="74">
        <v>13.956959531637578</v>
      </c>
      <c r="G32" s="74">
        <v>13.952519827955191</v>
      </c>
      <c r="H32" s="74">
        <v>14.533408726572892</v>
      </c>
      <c r="I32" s="74">
        <v>19.397401929635006</v>
      </c>
      <c r="J32" s="74">
        <v>19.426076572481978</v>
      </c>
      <c r="K32" s="74">
        <v>24.140819423202618</v>
      </c>
      <c r="L32" s="74">
        <v>24.192809867825812</v>
      </c>
      <c r="M32" s="74">
        <v>15.365595765758053</v>
      </c>
      <c r="N32" s="74">
        <v>25.289996329828167</v>
      </c>
      <c r="O32" s="74">
        <v>26.404276434480824</v>
      </c>
      <c r="P32" s="74">
        <v>39.126380283131077</v>
      </c>
      <c r="Q32" s="74">
        <v>37.678904291217535</v>
      </c>
    </row>
    <row r="33" spans="1:16382" x14ac:dyDescent="0.2">
      <c r="B33" s="26" t="s">
        <v>250</v>
      </c>
      <c r="C33" s="74">
        <v>2.2923230046644809</v>
      </c>
      <c r="D33" s="74">
        <v>2.253385979036147</v>
      </c>
      <c r="E33" s="74">
        <v>2.2248084667440446</v>
      </c>
      <c r="F33" s="74">
        <v>2.1236703229910185</v>
      </c>
      <c r="G33" s="74">
        <v>2.1241084874919323</v>
      </c>
      <c r="H33" s="74">
        <v>2.8207426410169414</v>
      </c>
      <c r="I33" s="74">
        <v>2.6951042258139553</v>
      </c>
      <c r="J33" s="74">
        <v>2.6018460163291723</v>
      </c>
      <c r="K33" s="74">
        <v>1.5095795202528051</v>
      </c>
      <c r="L33" s="74">
        <v>1.5115785214082582</v>
      </c>
      <c r="M33" s="74">
        <v>2.9307518672610677</v>
      </c>
      <c r="N33" s="74">
        <v>2.7204304906797052</v>
      </c>
      <c r="O33" s="74">
        <v>2.4543330308679696</v>
      </c>
      <c r="P33" s="74">
        <v>0.79864938673546926</v>
      </c>
      <c r="Q33" s="74">
        <v>0.80184886232709973</v>
      </c>
    </row>
    <row r="34" spans="1:16382" x14ac:dyDescent="0.2">
      <c r="B34" s="26" t="s">
        <v>495</v>
      </c>
      <c r="C34" s="74">
        <v>24.001817717893324</v>
      </c>
      <c r="D34" s="74">
        <v>23.720902558714133</v>
      </c>
      <c r="E34" s="74">
        <v>23.698556385347057</v>
      </c>
      <c r="F34" s="74">
        <v>23.596166429099412</v>
      </c>
      <c r="G34" s="74">
        <v>23.591787799564429</v>
      </c>
      <c r="H34" s="74">
        <v>21.704406971998694</v>
      </c>
      <c r="I34" s="74">
        <v>20.186409772291139</v>
      </c>
      <c r="J34" s="74">
        <v>19.186316892895459</v>
      </c>
      <c r="K34" s="74">
        <v>17.158495935559209</v>
      </c>
      <c r="L34" s="74">
        <v>17.136979842198517</v>
      </c>
      <c r="M34" s="74">
        <v>20.007672823643158</v>
      </c>
      <c r="N34" s="74">
        <v>16.164481694050522</v>
      </c>
      <c r="O34" s="74">
        <v>14.212980296706915</v>
      </c>
      <c r="P34" s="74">
        <v>11.08596706626756</v>
      </c>
      <c r="Q34" s="74">
        <v>11.04836076170276</v>
      </c>
    </row>
    <row r="35" spans="1:16382" x14ac:dyDescent="0.2">
      <c r="B35" s="26" t="s">
        <v>496</v>
      </c>
      <c r="C35" s="74">
        <v>8.8611798664000002E-5</v>
      </c>
      <c r="D35" s="74">
        <v>2.0233904872554002E-2</v>
      </c>
      <c r="E35" s="74">
        <v>2.0233904872554002E-2</v>
      </c>
      <c r="F35" s="74">
        <v>2.0233904872554002E-2</v>
      </c>
      <c r="G35" s="74">
        <v>2.0233904872554002E-2</v>
      </c>
      <c r="H35" s="74">
        <v>2.4438385306800001E-4</v>
      </c>
      <c r="I35" s="74">
        <v>0.10546466146486801</v>
      </c>
      <c r="J35" s="74">
        <v>0.105274837475378</v>
      </c>
      <c r="K35" s="74">
        <v>2.668969893926517</v>
      </c>
      <c r="L35" s="74">
        <v>2.6714896050616956</v>
      </c>
      <c r="M35" s="74">
        <v>7.302531710079999E-4</v>
      </c>
      <c r="N35" s="74">
        <v>0.244499012286608</v>
      </c>
      <c r="O35" s="74">
        <v>0.77037504353726149</v>
      </c>
      <c r="P35" s="74">
        <v>3.5150085138549123</v>
      </c>
      <c r="Q35" s="74">
        <v>3.5244786950317124</v>
      </c>
    </row>
    <row r="36" spans="1:16382" x14ac:dyDescent="0.2">
      <c r="B36" s="26" t="s">
        <v>497</v>
      </c>
      <c r="C36" s="74">
        <v>2.2743207707953457</v>
      </c>
      <c r="D36" s="74">
        <v>2.2468720805519546</v>
      </c>
      <c r="E36" s="74">
        <v>2.2609591819311725</v>
      </c>
      <c r="F36" s="74">
        <v>2.2176143275036497</v>
      </c>
      <c r="G36" s="74">
        <v>2.2160564567300978</v>
      </c>
      <c r="H36" s="74">
        <v>1.9384319182342586</v>
      </c>
      <c r="I36" s="74">
        <v>1.8116386963364681</v>
      </c>
      <c r="J36" s="74">
        <v>2.5908763605171399</v>
      </c>
      <c r="K36" s="74">
        <v>3.0849428477821159</v>
      </c>
      <c r="L36" s="74">
        <v>3.074426812252979</v>
      </c>
      <c r="M36" s="74">
        <v>1.6819554660323983</v>
      </c>
      <c r="N36" s="74">
        <v>1.3833648355588546</v>
      </c>
      <c r="O36" s="74">
        <v>3.1150007532589683</v>
      </c>
      <c r="P36" s="74">
        <v>3.4899956410156254</v>
      </c>
      <c r="Q36" s="74">
        <v>3.4654624895925452</v>
      </c>
    </row>
    <row r="37" spans="1:16382" x14ac:dyDescent="0.2">
      <c r="B37" s="26" t="s">
        <v>498</v>
      </c>
      <c r="C37" s="74">
        <v>1.0932079268166111</v>
      </c>
      <c r="D37" s="74">
        <v>1.092868406976766</v>
      </c>
      <c r="E37" s="74">
        <v>1.0783214688400895</v>
      </c>
      <c r="F37" s="74">
        <v>1.0519029389804726</v>
      </c>
      <c r="G37" s="74">
        <v>1.0519026090154726</v>
      </c>
      <c r="H37" s="74">
        <v>1.1489058167265334</v>
      </c>
      <c r="I37" s="74">
        <v>1.1473693615748592</v>
      </c>
      <c r="J37" s="74">
        <v>1.1288586037784145</v>
      </c>
      <c r="K37" s="74">
        <v>1.0787968635191112</v>
      </c>
      <c r="L37" s="74">
        <v>1.0787962992635012</v>
      </c>
      <c r="M37" s="74">
        <v>1.2073589577145236</v>
      </c>
      <c r="N37" s="74">
        <v>1.2046602710322416</v>
      </c>
      <c r="O37" s="74">
        <v>1.1819442755472984</v>
      </c>
      <c r="P37" s="74">
        <v>1.110504316561068</v>
      </c>
      <c r="Q37" s="74">
        <v>1.1105037994550979</v>
      </c>
    </row>
    <row r="38" spans="1:16382" x14ac:dyDescent="0.2">
      <c r="B38" s="26" t="s">
        <v>499</v>
      </c>
      <c r="C38" s="74">
        <v>14.894848025787439</v>
      </c>
      <c r="D38" s="74">
        <v>14.838707148701712</v>
      </c>
      <c r="E38" s="74">
        <v>14.913537667100696</v>
      </c>
      <c r="F38" s="74">
        <v>15.007790165570061</v>
      </c>
      <c r="G38" s="74">
        <v>15.007792944171811</v>
      </c>
      <c r="H38" s="74">
        <v>14.600525573338379</v>
      </c>
      <c r="I38" s="74">
        <v>14.216733663529169</v>
      </c>
      <c r="J38" s="74">
        <v>14.148754960881702</v>
      </c>
      <c r="K38" s="74">
        <v>17.444724438001487</v>
      </c>
      <c r="L38" s="74">
        <v>17.444725436785209</v>
      </c>
      <c r="M38" s="74">
        <v>14.355611019745574</v>
      </c>
      <c r="N38" s="74">
        <v>13.327879610898064</v>
      </c>
      <c r="O38" s="74">
        <v>13.185485032863037</v>
      </c>
      <c r="P38" s="74">
        <v>18.311760645518646</v>
      </c>
      <c r="Q38" s="74">
        <v>18.311762572691251</v>
      </c>
    </row>
    <row r="39" spans="1:16382" x14ac:dyDescent="0.2">
      <c r="B39" s="26" t="s">
        <v>500</v>
      </c>
      <c r="C39" s="74">
        <v>3.2552854304199998E-2</v>
      </c>
      <c r="D39" s="74">
        <v>0.15771426274313655</v>
      </c>
      <c r="E39" s="74">
        <v>0.1581422524445196</v>
      </c>
      <c r="F39" s="74">
        <v>0.33124438007419166</v>
      </c>
      <c r="G39" s="74">
        <v>0.33057142057833322</v>
      </c>
      <c r="H39" s="74">
        <v>8.9661480726812806E-2</v>
      </c>
      <c r="I39" s="74">
        <v>0.21911495037023027</v>
      </c>
      <c r="J39" s="74">
        <v>0.22861710527224458</v>
      </c>
      <c r="K39" s="74">
        <v>0.40265483799877122</v>
      </c>
      <c r="L39" s="74">
        <v>0.39327486756932739</v>
      </c>
      <c r="M39" s="74">
        <v>0.1347168950321819</v>
      </c>
      <c r="N39" s="74">
        <v>0.26090314812624749</v>
      </c>
      <c r="O39" s="74">
        <v>0.28203973718167319</v>
      </c>
      <c r="P39" s="74">
        <v>0.47282310061137445</v>
      </c>
      <c r="Q39" s="74">
        <v>0.45323149662910311</v>
      </c>
    </row>
    <row r="44" spans="1:16382" s="34" customFormat="1" ht="18.75" x14ac:dyDescent="0.2">
      <c r="A44" s="63" t="s">
        <v>501</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c r="GZ44" s="64"/>
      <c r="HA44" s="64"/>
      <c r="HB44" s="64"/>
      <c r="HC44" s="64"/>
      <c r="HD44" s="64"/>
      <c r="HE44" s="64"/>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4"/>
      <c r="IK44" s="64"/>
      <c r="IL44" s="64"/>
      <c r="IM44" s="64"/>
      <c r="IN44" s="64"/>
      <c r="IO44" s="64"/>
      <c r="IP44" s="64"/>
      <c r="IQ44" s="64"/>
      <c r="IR44" s="64"/>
      <c r="IS44" s="64"/>
      <c r="IT44" s="64"/>
      <c r="IU44" s="64"/>
      <c r="IV44" s="64"/>
      <c r="IW44" s="64"/>
      <c r="IX44" s="64"/>
      <c r="IY44" s="64"/>
      <c r="IZ44" s="64"/>
      <c r="JA44" s="64"/>
      <c r="JB44" s="64"/>
      <c r="JC44" s="64"/>
      <c r="JD44" s="64"/>
      <c r="JE44" s="64"/>
      <c r="JF44" s="64"/>
      <c r="JG44" s="64"/>
      <c r="JH44" s="64"/>
      <c r="JI44" s="64"/>
      <c r="JJ44" s="64"/>
      <c r="JK44" s="64"/>
      <c r="JL44" s="64"/>
      <c r="JM44" s="64"/>
      <c r="JN44" s="64"/>
      <c r="JO44" s="64"/>
      <c r="JP44" s="64"/>
      <c r="JQ44" s="64"/>
      <c r="JR44" s="64"/>
      <c r="JS44" s="64"/>
      <c r="JT44" s="64"/>
      <c r="JU44" s="64"/>
      <c r="JV44" s="64"/>
      <c r="JW44" s="64"/>
      <c r="JX44" s="64"/>
      <c r="JY44" s="64"/>
      <c r="JZ44" s="64"/>
      <c r="KA44" s="64"/>
      <c r="KB44" s="64"/>
      <c r="KC44" s="64"/>
      <c r="KD44" s="64"/>
      <c r="KE44" s="64"/>
      <c r="KF44" s="64"/>
      <c r="KG44" s="64"/>
      <c r="KH44" s="64"/>
      <c r="KI44" s="64"/>
      <c r="KJ44" s="64"/>
      <c r="KK44" s="64"/>
      <c r="KL44" s="64"/>
      <c r="KM44" s="64"/>
      <c r="KN44" s="64"/>
      <c r="KO44" s="64"/>
      <c r="KP44" s="64"/>
      <c r="KQ44" s="64"/>
      <c r="KR44" s="64"/>
      <c r="KS44" s="64"/>
      <c r="KT44" s="64"/>
      <c r="KU44" s="64"/>
      <c r="KV44" s="64"/>
      <c r="KW44" s="64"/>
      <c r="KX44" s="64"/>
      <c r="KY44" s="64"/>
      <c r="KZ44" s="64"/>
      <c r="LA44" s="64"/>
      <c r="LB44" s="64"/>
      <c r="LC44" s="64"/>
      <c r="LD44" s="64"/>
      <c r="LE44" s="64"/>
      <c r="LF44" s="64"/>
      <c r="LG44" s="64"/>
      <c r="LH44" s="64"/>
      <c r="LI44" s="64"/>
      <c r="LJ44" s="64"/>
      <c r="LK44" s="64"/>
      <c r="LL44" s="64"/>
      <c r="LM44" s="64"/>
      <c r="LN44" s="64"/>
      <c r="LO44" s="64"/>
      <c r="LP44" s="64"/>
      <c r="LQ44" s="64"/>
      <c r="LR44" s="64"/>
      <c r="LS44" s="64"/>
      <c r="LT44" s="64"/>
      <c r="LU44" s="64"/>
      <c r="LV44" s="64"/>
      <c r="LW44" s="64"/>
      <c r="LX44" s="64"/>
      <c r="LY44" s="64"/>
      <c r="LZ44" s="64"/>
      <c r="MA44" s="64"/>
      <c r="MB44" s="64"/>
      <c r="MC44" s="64"/>
      <c r="MD44" s="64"/>
      <c r="ME44" s="64"/>
      <c r="MF44" s="64"/>
      <c r="MG44" s="64"/>
      <c r="MH44" s="64"/>
      <c r="MI44" s="64"/>
      <c r="MJ44" s="64"/>
      <c r="MK44" s="64"/>
      <c r="ML44" s="64"/>
      <c r="MM44" s="64"/>
      <c r="MN44" s="64"/>
      <c r="MO44" s="64"/>
      <c r="MP44" s="64"/>
      <c r="MQ44" s="64"/>
      <c r="MR44" s="64"/>
      <c r="MS44" s="64"/>
      <c r="MT44" s="64"/>
      <c r="MU44" s="64"/>
      <c r="MV44" s="64"/>
      <c r="MW44" s="64"/>
      <c r="MX44" s="64"/>
      <c r="MY44" s="64"/>
      <c r="MZ44" s="64"/>
      <c r="NA44" s="64"/>
      <c r="NB44" s="64"/>
      <c r="NC44" s="64"/>
      <c r="ND44" s="64"/>
      <c r="NE44" s="64"/>
      <c r="NF44" s="64"/>
      <c r="NG44" s="64"/>
      <c r="NH44" s="64"/>
      <c r="NI44" s="64"/>
      <c r="NJ44" s="64"/>
      <c r="NK44" s="64"/>
      <c r="NL44" s="64"/>
      <c r="NM44" s="64"/>
      <c r="NN44" s="64"/>
      <c r="NO44" s="64"/>
      <c r="NP44" s="64"/>
      <c r="NQ44" s="64"/>
      <c r="NR44" s="64"/>
      <c r="NS44" s="64"/>
      <c r="NT44" s="64"/>
      <c r="NU44" s="64"/>
      <c r="NV44" s="64"/>
      <c r="NW44" s="64"/>
      <c r="NX44" s="64"/>
      <c r="NY44" s="64"/>
      <c r="NZ44" s="64"/>
      <c r="OA44" s="64"/>
      <c r="OB44" s="64"/>
      <c r="OC44" s="64"/>
      <c r="OD44" s="64"/>
      <c r="OE44" s="64"/>
      <c r="OF44" s="64"/>
      <c r="OG44" s="64"/>
      <c r="OH44" s="64"/>
      <c r="OI44" s="64"/>
      <c r="OJ44" s="64"/>
      <c r="OK44" s="64"/>
      <c r="OL44" s="64"/>
      <c r="OM44" s="64"/>
      <c r="ON44" s="64"/>
      <c r="OO44" s="64"/>
      <c r="OP44" s="64"/>
      <c r="OQ44" s="64"/>
      <c r="OR44" s="64"/>
      <c r="OS44" s="64"/>
      <c r="OT44" s="64"/>
      <c r="OU44" s="64"/>
      <c r="OV44" s="64"/>
      <c r="OW44" s="64"/>
      <c r="OX44" s="64"/>
      <c r="OY44" s="64"/>
      <c r="OZ44" s="64"/>
      <c r="PA44" s="64"/>
      <c r="PB44" s="64"/>
      <c r="PC44" s="64"/>
      <c r="PD44" s="64"/>
      <c r="PE44" s="64"/>
      <c r="PF44" s="64"/>
      <c r="PG44" s="64"/>
      <c r="PH44" s="64"/>
      <c r="PI44" s="64"/>
      <c r="PJ44" s="64"/>
      <c r="PK44" s="64"/>
      <c r="PL44" s="64"/>
      <c r="PM44" s="64"/>
      <c r="PN44" s="64"/>
      <c r="PO44" s="64"/>
      <c r="PP44" s="64"/>
      <c r="PQ44" s="64"/>
      <c r="PR44" s="64"/>
      <c r="PS44" s="64"/>
      <c r="PT44" s="64"/>
      <c r="PU44" s="64"/>
      <c r="PV44" s="64"/>
      <c r="PW44" s="64"/>
      <c r="PX44" s="64"/>
      <c r="PY44" s="64"/>
      <c r="PZ44" s="64"/>
      <c r="QA44" s="64"/>
      <c r="QB44" s="64"/>
      <c r="QC44" s="64"/>
      <c r="QD44" s="64"/>
      <c r="QE44" s="64"/>
      <c r="QF44" s="64"/>
      <c r="QG44" s="64"/>
      <c r="QH44" s="64"/>
      <c r="QI44" s="64"/>
      <c r="QJ44" s="64"/>
      <c r="QK44" s="64"/>
      <c r="QL44" s="64"/>
      <c r="QM44" s="64"/>
      <c r="QN44" s="64"/>
      <c r="QO44" s="64"/>
      <c r="QP44" s="64"/>
      <c r="QQ44" s="64"/>
      <c r="QR44" s="64"/>
      <c r="QS44" s="64"/>
      <c r="QT44" s="64"/>
      <c r="QU44" s="64"/>
      <c r="QV44" s="64"/>
      <c r="QW44" s="64"/>
      <c r="QX44" s="64"/>
      <c r="QY44" s="64"/>
      <c r="QZ44" s="64"/>
      <c r="RA44" s="64"/>
      <c r="RB44" s="64"/>
      <c r="RC44" s="64"/>
      <c r="RD44" s="64"/>
      <c r="RE44" s="64"/>
      <c r="RF44" s="64"/>
      <c r="RG44" s="64"/>
      <c r="RH44" s="64"/>
      <c r="RI44" s="64"/>
      <c r="RJ44" s="64"/>
      <c r="RK44" s="64"/>
      <c r="RL44" s="64"/>
      <c r="RM44" s="64"/>
      <c r="RN44" s="64"/>
      <c r="RO44" s="64"/>
      <c r="RP44" s="64"/>
      <c r="RQ44" s="64"/>
      <c r="RR44" s="64"/>
      <c r="RS44" s="64"/>
      <c r="RT44" s="64"/>
      <c r="RU44" s="64"/>
      <c r="RV44" s="64"/>
      <c r="RW44" s="64"/>
      <c r="RX44" s="64"/>
      <c r="RY44" s="64"/>
      <c r="RZ44" s="64"/>
      <c r="SA44" s="64"/>
      <c r="SB44" s="64"/>
      <c r="SC44" s="64"/>
      <c r="SD44" s="64"/>
      <c r="SE44" s="64"/>
      <c r="SF44" s="64"/>
      <c r="SG44" s="64"/>
      <c r="SH44" s="64"/>
      <c r="SI44" s="64"/>
      <c r="SJ44" s="64"/>
      <c r="SK44" s="64"/>
      <c r="SL44" s="64"/>
      <c r="SM44" s="64"/>
      <c r="SN44" s="64"/>
      <c r="SO44" s="64"/>
      <c r="SP44" s="64"/>
      <c r="SQ44" s="64"/>
      <c r="SR44" s="64"/>
      <c r="SS44" s="64"/>
      <c r="ST44" s="64"/>
      <c r="SU44" s="64"/>
      <c r="SV44" s="64"/>
      <c r="SW44" s="64"/>
      <c r="SX44" s="64"/>
      <c r="SY44" s="64"/>
      <c r="SZ44" s="64"/>
      <c r="TA44" s="64"/>
      <c r="TB44" s="64"/>
      <c r="TC44" s="64"/>
      <c r="TD44" s="64"/>
      <c r="TE44" s="64"/>
      <c r="TF44" s="64"/>
      <c r="TG44" s="64"/>
      <c r="TH44" s="64"/>
      <c r="TI44" s="64"/>
      <c r="TJ44" s="64"/>
      <c r="TK44" s="64"/>
      <c r="TL44" s="64"/>
      <c r="TM44" s="64"/>
      <c r="TN44" s="64"/>
      <c r="TO44" s="64"/>
      <c r="TP44" s="64"/>
      <c r="TQ44" s="64"/>
      <c r="TR44" s="64"/>
      <c r="TS44" s="64"/>
      <c r="TT44" s="64"/>
      <c r="TU44" s="64"/>
      <c r="TV44" s="64"/>
      <c r="TW44" s="64"/>
      <c r="TX44" s="64"/>
      <c r="TY44" s="64"/>
      <c r="TZ44" s="64"/>
      <c r="UA44" s="64"/>
      <c r="UB44" s="64"/>
      <c r="UC44" s="64"/>
      <c r="UD44" s="64"/>
      <c r="UE44" s="64"/>
      <c r="UF44" s="64"/>
      <c r="UG44" s="64"/>
      <c r="UH44" s="64"/>
      <c r="UI44" s="64"/>
      <c r="UJ44" s="64"/>
      <c r="UK44" s="64"/>
      <c r="UL44" s="64"/>
      <c r="UM44" s="64"/>
      <c r="UN44" s="64"/>
      <c r="UO44" s="64"/>
      <c r="UP44" s="64"/>
      <c r="UQ44" s="64"/>
      <c r="UR44" s="64"/>
      <c r="US44" s="64"/>
      <c r="UT44" s="64"/>
      <c r="UU44" s="64"/>
      <c r="UV44" s="64"/>
      <c r="UW44" s="64"/>
      <c r="UX44" s="64"/>
      <c r="UY44" s="64"/>
      <c r="UZ44" s="64"/>
      <c r="VA44" s="64"/>
      <c r="VB44" s="64"/>
      <c r="VC44" s="64"/>
      <c r="VD44" s="64"/>
      <c r="VE44" s="64"/>
      <c r="VF44" s="64"/>
      <c r="VG44" s="64"/>
      <c r="VH44" s="64"/>
      <c r="VI44" s="64"/>
      <c r="VJ44" s="64"/>
      <c r="VK44" s="64"/>
      <c r="VL44" s="64"/>
      <c r="VM44" s="64"/>
      <c r="VN44" s="64"/>
      <c r="VO44" s="64"/>
      <c r="VP44" s="64"/>
      <c r="VQ44" s="64"/>
      <c r="VR44" s="64"/>
      <c r="VS44" s="64"/>
      <c r="VT44" s="64"/>
      <c r="VU44" s="64"/>
      <c r="VV44" s="64"/>
      <c r="VW44" s="64"/>
      <c r="VX44" s="64"/>
      <c r="VY44" s="64"/>
      <c r="VZ44" s="64"/>
      <c r="WA44" s="64"/>
      <c r="WB44" s="64"/>
      <c r="WC44" s="64"/>
      <c r="WD44" s="64"/>
      <c r="WE44" s="64"/>
      <c r="WF44" s="64"/>
      <c r="WG44" s="64"/>
      <c r="WH44" s="64"/>
      <c r="WI44" s="64"/>
      <c r="WJ44" s="64"/>
      <c r="WK44" s="64"/>
      <c r="WL44" s="64"/>
      <c r="WM44" s="64"/>
      <c r="WN44" s="64"/>
      <c r="WO44" s="64"/>
      <c r="WP44" s="64"/>
      <c r="WQ44" s="64"/>
      <c r="WR44" s="64"/>
      <c r="WS44" s="64"/>
      <c r="WT44" s="64"/>
      <c r="WU44" s="64"/>
      <c r="WV44" s="64"/>
      <c r="WW44" s="64"/>
      <c r="WX44" s="64"/>
      <c r="WY44" s="64"/>
      <c r="WZ44" s="64"/>
      <c r="XA44" s="64"/>
      <c r="XB44" s="64"/>
      <c r="XC44" s="64"/>
      <c r="XD44" s="64"/>
      <c r="XE44" s="64"/>
      <c r="XF44" s="64"/>
      <c r="XG44" s="64"/>
      <c r="XH44" s="64"/>
      <c r="XI44" s="64"/>
      <c r="XJ44" s="64"/>
      <c r="XK44" s="64"/>
      <c r="XL44" s="64"/>
      <c r="XM44" s="64"/>
      <c r="XN44" s="64"/>
      <c r="XO44" s="64"/>
      <c r="XP44" s="64"/>
      <c r="XQ44" s="64"/>
      <c r="XR44" s="64"/>
      <c r="XS44" s="64"/>
      <c r="XT44" s="64"/>
      <c r="XU44" s="64"/>
      <c r="XV44" s="64"/>
      <c r="XW44" s="64"/>
      <c r="XX44" s="64"/>
      <c r="XY44" s="64"/>
      <c r="XZ44" s="64"/>
      <c r="YA44" s="64"/>
      <c r="YB44" s="64"/>
      <c r="YC44" s="64"/>
      <c r="YD44" s="64"/>
      <c r="YE44" s="64"/>
      <c r="YF44" s="64"/>
      <c r="YG44" s="64"/>
      <c r="YH44" s="64"/>
      <c r="YI44" s="64"/>
      <c r="YJ44" s="64"/>
      <c r="YK44" s="64"/>
      <c r="YL44" s="64"/>
      <c r="YM44" s="64"/>
      <c r="YN44" s="64"/>
      <c r="YO44" s="64"/>
      <c r="YP44" s="64"/>
      <c r="YQ44" s="64"/>
      <c r="YR44" s="64"/>
      <c r="YS44" s="64"/>
      <c r="YT44" s="64"/>
      <c r="YU44" s="64"/>
      <c r="YV44" s="64"/>
      <c r="YW44" s="64"/>
      <c r="YX44" s="64"/>
      <c r="YY44" s="64"/>
      <c r="YZ44" s="64"/>
      <c r="ZA44" s="64"/>
      <c r="ZB44" s="64"/>
      <c r="ZC44" s="64"/>
      <c r="ZD44" s="64"/>
      <c r="ZE44" s="64"/>
      <c r="ZF44" s="64"/>
      <c r="ZG44" s="64"/>
      <c r="ZH44" s="64"/>
      <c r="ZI44" s="64"/>
      <c r="ZJ44" s="64"/>
      <c r="ZK44" s="64"/>
      <c r="ZL44" s="64"/>
      <c r="ZM44" s="64"/>
      <c r="ZN44" s="64"/>
      <c r="ZO44" s="64"/>
      <c r="ZP44" s="64"/>
      <c r="ZQ44" s="64"/>
      <c r="ZR44" s="64"/>
      <c r="ZS44" s="64"/>
      <c r="ZT44" s="64"/>
      <c r="ZU44" s="64"/>
      <c r="ZV44" s="64"/>
      <c r="ZW44" s="64"/>
      <c r="ZX44" s="64"/>
      <c r="ZY44" s="64"/>
      <c r="ZZ44" s="64"/>
      <c r="AAA44" s="64"/>
      <c r="AAB44" s="64"/>
      <c r="AAC44" s="64"/>
      <c r="AAD44" s="64"/>
      <c r="AAE44" s="64"/>
      <c r="AAF44" s="64"/>
      <c r="AAG44" s="64"/>
      <c r="AAH44" s="64"/>
      <c r="AAI44" s="64"/>
      <c r="AAJ44" s="64"/>
      <c r="AAK44" s="64"/>
      <c r="AAL44" s="64"/>
      <c r="AAM44" s="64"/>
      <c r="AAN44" s="64"/>
      <c r="AAO44" s="64"/>
      <c r="AAP44" s="64"/>
      <c r="AAQ44" s="64"/>
      <c r="AAR44" s="64"/>
      <c r="AAS44" s="64"/>
      <c r="AAT44" s="64"/>
      <c r="AAU44" s="64"/>
      <c r="AAV44" s="64"/>
      <c r="AAW44" s="64"/>
      <c r="AAX44" s="64"/>
      <c r="AAY44" s="64"/>
      <c r="AAZ44" s="64"/>
      <c r="ABA44" s="64"/>
      <c r="ABB44" s="64"/>
      <c r="ABC44" s="64"/>
      <c r="ABD44" s="64"/>
      <c r="ABE44" s="64"/>
      <c r="ABF44" s="64"/>
      <c r="ABG44" s="64"/>
      <c r="ABH44" s="64"/>
      <c r="ABI44" s="64"/>
      <c r="ABJ44" s="64"/>
      <c r="ABK44" s="64"/>
      <c r="ABL44" s="64"/>
      <c r="ABM44" s="64"/>
      <c r="ABN44" s="64"/>
      <c r="ABO44" s="64"/>
      <c r="ABP44" s="64"/>
      <c r="ABQ44" s="64"/>
      <c r="ABR44" s="64"/>
      <c r="ABS44" s="64"/>
      <c r="ABT44" s="64"/>
      <c r="ABU44" s="64"/>
      <c r="ABV44" s="64"/>
      <c r="ABW44" s="64"/>
      <c r="ABX44" s="64"/>
      <c r="ABY44" s="64"/>
      <c r="ABZ44" s="64"/>
      <c r="ACA44" s="64"/>
      <c r="ACB44" s="64"/>
      <c r="ACC44" s="64"/>
      <c r="ACD44" s="64"/>
      <c r="ACE44" s="64"/>
      <c r="ACF44" s="64"/>
      <c r="ACG44" s="64"/>
      <c r="ACH44" s="64"/>
      <c r="ACI44" s="64"/>
      <c r="ACJ44" s="64"/>
      <c r="ACK44" s="64"/>
      <c r="ACL44" s="64"/>
      <c r="ACM44" s="64"/>
      <c r="ACN44" s="64"/>
      <c r="ACO44" s="64"/>
      <c r="ACP44" s="64"/>
      <c r="ACQ44" s="64"/>
      <c r="ACR44" s="64"/>
      <c r="ACS44" s="64"/>
      <c r="ACT44" s="64"/>
      <c r="ACU44" s="64"/>
      <c r="ACV44" s="64"/>
      <c r="ACW44" s="64"/>
      <c r="ACX44" s="64"/>
      <c r="ACY44" s="64"/>
      <c r="ACZ44" s="64"/>
      <c r="ADA44" s="64"/>
      <c r="ADB44" s="64"/>
      <c r="ADC44" s="64"/>
      <c r="ADD44" s="64"/>
      <c r="ADE44" s="64"/>
      <c r="ADF44" s="64"/>
      <c r="ADG44" s="64"/>
      <c r="ADH44" s="64"/>
      <c r="ADI44" s="64"/>
      <c r="ADJ44" s="64"/>
      <c r="ADK44" s="64"/>
      <c r="ADL44" s="64"/>
      <c r="ADM44" s="64"/>
      <c r="ADN44" s="64"/>
      <c r="ADO44" s="64"/>
      <c r="ADP44" s="64"/>
      <c r="ADQ44" s="64"/>
      <c r="ADR44" s="64"/>
      <c r="ADS44" s="64"/>
      <c r="ADT44" s="64"/>
      <c r="ADU44" s="64"/>
      <c r="ADV44" s="64"/>
      <c r="ADW44" s="64"/>
      <c r="ADX44" s="64"/>
      <c r="ADY44" s="64"/>
      <c r="ADZ44" s="64"/>
      <c r="AEA44" s="64"/>
      <c r="AEB44" s="64"/>
      <c r="AEC44" s="64"/>
      <c r="AED44" s="64"/>
      <c r="AEE44" s="64"/>
      <c r="AEF44" s="64"/>
      <c r="AEG44" s="64"/>
      <c r="AEH44" s="64"/>
      <c r="AEI44" s="64"/>
      <c r="AEJ44" s="64"/>
      <c r="AEK44" s="64"/>
      <c r="AEL44" s="64"/>
      <c r="AEM44" s="64"/>
      <c r="AEN44" s="64"/>
      <c r="AEO44" s="64"/>
      <c r="AEP44" s="64"/>
      <c r="AEQ44" s="64"/>
      <c r="AER44" s="64"/>
      <c r="AES44" s="64"/>
      <c r="AET44" s="64"/>
      <c r="AEU44" s="64"/>
      <c r="AEV44" s="64"/>
      <c r="AEW44" s="64"/>
      <c r="AEX44" s="64"/>
      <c r="AEY44" s="64"/>
      <c r="AEZ44" s="64"/>
      <c r="AFA44" s="64"/>
      <c r="AFB44" s="64"/>
      <c r="AFC44" s="64"/>
      <c r="AFD44" s="64"/>
      <c r="AFE44" s="64"/>
      <c r="AFF44" s="64"/>
      <c r="AFG44" s="64"/>
      <c r="AFH44" s="64"/>
      <c r="AFI44" s="64"/>
      <c r="AFJ44" s="64"/>
      <c r="AFK44" s="64"/>
      <c r="AFL44" s="64"/>
      <c r="AFM44" s="64"/>
      <c r="AFN44" s="64"/>
      <c r="AFO44" s="64"/>
      <c r="AFP44" s="64"/>
      <c r="AFQ44" s="64"/>
      <c r="AFR44" s="64"/>
      <c r="AFS44" s="64"/>
      <c r="AFT44" s="64"/>
      <c r="AFU44" s="64"/>
      <c r="AFV44" s="64"/>
      <c r="AFW44" s="64"/>
      <c r="AFX44" s="64"/>
      <c r="AFY44" s="64"/>
      <c r="AFZ44" s="64"/>
      <c r="AGA44" s="64"/>
      <c r="AGB44" s="64"/>
      <c r="AGC44" s="64"/>
      <c r="AGD44" s="64"/>
      <c r="AGE44" s="64"/>
      <c r="AGF44" s="64"/>
      <c r="AGG44" s="64"/>
      <c r="AGH44" s="64"/>
      <c r="AGI44" s="64"/>
      <c r="AGJ44" s="64"/>
      <c r="AGK44" s="64"/>
      <c r="AGL44" s="64"/>
      <c r="AGM44" s="64"/>
      <c r="AGN44" s="64"/>
      <c r="AGO44" s="64"/>
      <c r="AGP44" s="64"/>
      <c r="AGQ44" s="64"/>
      <c r="AGR44" s="64"/>
      <c r="AGS44" s="64"/>
      <c r="AGT44" s="64"/>
      <c r="AGU44" s="64"/>
      <c r="AGV44" s="64"/>
      <c r="AGW44" s="64"/>
      <c r="AGX44" s="64"/>
      <c r="AGY44" s="64"/>
      <c r="AGZ44" s="64"/>
      <c r="AHA44" s="64"/>
      <c r="AHB44" s="64"/>
      <c r="AHC44" s="64"/>
      <c r="AHD44" s="64"/>
      <c r="AHE44" s="64"/>
      <c r="AHF44" s="64"/>
      <c r="AHG44" s="64"/>
      <c r="AHH44" s="64"/>
      <c r="AHI44" s="64"/>
      <c r="AHJ44" s="64"/>
      <c r="AHK44" s="64"/>
      <c r="AHL44" s="64"/>
      <c r="AHM44" s="64"/>
      <c r="AHN44" s="64"/>
      <c r="AHO44" s="64"/>
      <c r="AHP44" s="64"/>
      <c r="AHQ44" s="64"/>
      <c r="AHR44" s="64"/>
      <c r="AHS44" s="64"/>
      <c r="AHT44" s="64"/>
      <c r="AHU44" s="64"/>
      <c r="AHV44" s="64"/>
      <c r="AHW44" s="64"/>
      <c r="AHX44" s="64"/>
      <c r="AHY44" s="64"/>
      <c r="AHZ44" s="64"/>
      <c r="AIA44" s="64"/>
      <c r="AIB44" s="64"/>
      <c r="AIC44" s="64"/>
      <c r="AID44" s="64"/>
      <c r="AIE44" s="64"/>
      <c r="AIF44" s="64"/>
      <c r="AIG44" s="64"/>
      <c r="AIH44" s="64"/>
      <c r="AII44" s="64"/>
      <c r="AIJ44" s="64"/>
      <c r="AIK44" s="64"/>
      <c r="AIL44" s="64"/>
      <c r="AIM44" s="64"/>
      <c r="AIN44" s="64"/>
      <c r="AIO44" s="64"/>
      <c r="AIP44" s="64"/>
      <c r="AIQ44" s="64"/>
      <c r="AIR44" s="64"/>
      <c r="AIS44" s="64"/>
      <c r="AIT44" s="64"/>
      <c r="AIU44" s="64"/>
      <c r="AIV44" s="64"/>
      <c r="AIW44" s="64"/>
      <c r="AIX44" s="64"/>
      <c r="AIY44" s="64"/>
      <c r="AIZ44" s="64"/>
      <c r="AJA44" s="64"/>
      <c r="AJB44" s="64"/>
      <c r="AJC44" s="64"/>
      <c r="AJD44" s="64"/>
      <c r="AJE44" s="64"/>
      <c r="AJF44" s="64"/>
      <c r="AJG44" s="64"/>
      <c r="AJH44" s="64"/>
      <c r="AJI44" s="64"/>
      <c r="AJJ44" s="64"/>
      <c r="AJK44" s="64"/>
      <c r="AJL44" s="64"/>
      <c r="AJM44" s="64"/>
      <c r="AJN44" s="64"/>
      <c r="AJO44" s="64"/>
      <c r="AJP44" s="64"/>
      <c r="AJQ44" s="64"/>
      <c r="AJR44" s="64"/>
      <c r="AJS44" s="64"/>
      <c r="AJT44" s="64"/>
      <c r="AJU44" s="64"/>
      <c r="AJV44" s="64"/>
      <c r="AJW44" s="64"/>
      <c r="AJX44" s="64"/>
      <c r="AJY44" s="64"/>
      <c r="AJZ44" s="64"/>
      <c r="AKA44" s="64"/>
      <c r="AKB44" s="64"/>
      <c r="AKC44" s="64"/>
      <c r="AKD44" s="64"/>
      <c r="AKE44" s="64"/>
      <c r="AKF44" s="64"/>
      <c r="AKG44" s="64"/>
      <c r="AKH44" s="64"/>
      <c r="AKI44" s="64"/>
      <c r="AKJ44" s="64"/>
      <c r="AKK44" s="64"/>
      <c r="AKL44" s="64"/>
      <c r="AKM44" s="64"/>
      <c r="AKN44" s="64"/>
      <c r="AKO44" s="64"/>
      <c r="AKP44" s="64"/>
      <c r="AKQ44" s="64"/>
      <c r="AKR44" s="64"/>
      <c r="AKS44" s="64"/>
      <c r="AKT44" s="64"/>
      <c r="AKU44" s="64"/>
      <c r="AKV44" s="64"/>
      <c r="AKW44" s="64"/>
      <c r="AKX44" s="64"/>
      <c r="AKY44" s="64"/>
      <c r="AKZ44" s="64"/>
      <c r="ALA44" s="64"/>
      <c r="ALB44" s="64"/>
      <c r="ALC44" s="64"/>
      <c r="ALD44" s="64"/>
      <c r="ALE44" s="64"/>
      <c r="ALF44" s="64"/>
      <c r="ALG44" s="64"/>
      <c r="ALH44" s="64"/>
      <c r="ALI44" s="64"/>
      <c r="ALJ44" s="64"/>
      <c r="ALK44" s="64"/>
      <c r="ALL44" s="64"/>
      <c r="ALM44" s="64"/>
      <c r="ALN44" s="64"/>
      <c r="ALO44" s="64"/>
      <c r="ALP44" s="64"/>
      <c r="ALQ44" s="64"/>
      <c r="ALR44" s="64"/>
      <c r="ALS44" s="64"/>
      <c r="ALT44" s="64"/>
      <c r="ALU44" s="64"/>
      <c r="ALV44" s="64"/>
      <c r="ALW44" s="64"/>
      <c r="ALX44" s="64"/>
      <c r="ALY44" s="64"/>
      <c r="ALZ44" s="64"/>
      <c r="AMA44" s="64"/>
      <c r="AMB44" s="64"/>
      <c r="AMC44" s="64"/>
      <c r="AMD44" s="64"/>
      <c r="AME44" s="64"/>
      <c r="AMF44" s="64"/>
      <c r="AMG44" s="64"/>
      <c r="AMH44" s="64"/>
      <c r="AMI44" s="64"/>
      <c r="AMJ44" s="64"/>
      <c r="AMK44" s="64"/>
      <c r="AML44" s="64"/>
      <c r="AMM44" s="64"/>
      <c r="AMN44" s="64"/>
      <c r="AMO44" s="64"/>
      <c r="AMP44" s="64"/>
      <c r="AMQ44" s="64"/>
      <c r="AMR44" s="64"/>
      <c r="AMS44" s="64"/>
      <c r="AMT44" s="64"/>
      <c r="AMU44" s="64"/>
      <c r="AMV44" s="64"/>
      <c r="AMW44" s="64"/>
      <c r="AMX44" s="64"/>
      <c r="AMY44" s="64"/>
      <c r="AMZ44" s="64"/>
      <c r="ANA44" s="64"/>
      <c r="ANB44" s="64"/>
      <c r="ANC44" s="64"/>
      <c r="AND44" s="64"/>
      <c r="ANE44" s="64"/>
      <c r="ANF44" s="64"/>
      <c r="ANG44" s="64"/>
      <c r="ANH44" s="64"/>
      <c r="ANI44" s="64"/>
      <c r="ANJ44" s="64"/>
      <c r="ANK44" s="64"/>
      <c r="ANL44" s="64"/>
      <c r="ANM44" s="64"/>
      <c r="ANN44" s="64"/>
      <c r="ANO44" s="64"/>
      <c r="ANP44" s="64"/>
      <c r="ANQ44" s="64"/>
      <c r="ANR44" s="64"/>
      <c r="ANS44" s="64"/>
      <c r="ANT44" s="64"/>
      <c r="ANU44" s="64"/>
      <c r="ANV44" s="64"/>
      <c r="ANW44" s="64"/>
      <c r="ANX44" s="64"/>
      <c r="ANY44" s="64"/>
      <c r="ANZ44" s="64"/>
      <c r="AOA44" s="64"/>
      <c r="AOB44" s="64"/>
      <c r="AOC44" s="64"/>
      <c r="AOD44" s="64"/>
      <c r="AOE44" s="64"/>
      <c r="AOF44" s="64"/>
      <c r="AOG44" s="64"/>
      <c r="AOH44" s="64"/>
      <c r="AOI44" s="64"/>
      <c r="AOJ44" s="64"/>
      <c r="AOK44" s="64"/>
      <c r="AOL44" s="64"/>
      <c r="AOM44" s="64"/>
      <c r="AON44" s="64"/>
      <c r="AOO44" s="64"/>
      <c r="AOP44" s="64"/>
      <c r="AOQ44" s="64"/>
      <c r="AOR44" s="64"/>
      <c r="AOS44" s="64"/>
      <c r="AOT44" s="64"/>
      <c r="AOU44" s="64"/>
      <c r="AOV44" s="64"/>
      <c r="AOW44" s="64"/>
      <c r="AOX44" s="64"/>
      <c r="AOY44" s="64"/>
      <c r="AOZ44" s="64"/>
      <c r="APA44" s="64"/>
      <c r="APB44" s="64"/>
      <c r="APC44" s="64"/>
      <c r="APD44" s="64"/>
      <c r="APE44" s="64"/>
      <c r="APF44" s="64"/>
      <c r="APG44" s="64"/>
      <c r="APH44" s="64"/>
      <c r="API44" s="64"/>
      <c r="APJ44" s="64"/>
      <c r="APK44" s="64"/>
      <c r="APL44" s="64"/>
      <c r="APM44" s="64"/>
      <c r="APN44" s="64"/>
      <c r="APO44" s="64"/>
      <c r="APP44" s="64"/>
      <c r="APQ44" s="64"/>
      <c r="APR44" s="64"/>
      <c r="APS44" s="64"/>
      <c r="APT44" s="64"/>
      <c r="APU44" s="64"/>
      <c r="APV44" s="64"/>
      <c r="APW44" s="64"/>
      <c r="APX44" s="64"/>
      <c r="APY44" s="64"/>
      <c r="APZ44" s="64"/>
      <c r="AQA44" s="64"/>
      <c r="AQB44" s="64"/>
      <c r="AQC44" s="64"/>
      <c r="AQD44" s="64"/>
      <c r="AQE44" s="64"/>
      <c r="AQF44" s="64"/>
      <c r="AQG44" s="64"/>
      <c r="AQH44" s="64"/>
      <c r="AQI44" s="64"/>
      <c r="AQJ44" s="64"/>
      <c r="AQK44" s="64"/>
      <c r="AQL44" s="64"/>
      <c r="AQM44" s="64"/>
      <c r="AQN44" s="64"/>
      <c r="AQO44" s="64"/>
      <c r="AQP44" s="64"/>
      <c r="AQQ44" s="64"/>
      <c r="AQR44" s="64"/>
      <c r="AQS44" s="64"/>
      <c r="AQT44" s="64"/>
      <c r="AQU44" s="64"/>
      <c r="AQV44" s="64"/>
      <c r="AQW44" s="64"/>
      <c r="AQX44" s="64"/>
      <c r="AQY44" s="64"/>
      <c r="AQZ44" s="64"/>
      <c r="ARA44" s="64"/>
      <c r="ARB44" s="64"/>
      <c r="ARC44" s="64"/>
      <c r="ARD44" s="64"/>
      <c r="ARE44" s="64"/>
      <c r="ARF44" s="64"/>
      <c r="ARG44" s="64"/>
      <c r="ARH44" s="64"/>
      <c r="ARI44" s="64"/>
      <c r="ARJ44" s="64"/>
      <c r="ARK44" s="64"/>
      <c r="ARL44" s="64"/>
      <c r="ARM44" s="64"/>
      <c r="ARN44" s="64"/>
      <c r="ARO44" s="64"/>
      <c r="ARP44" s="64"/>
      <c r="ARQ44" s="64"/>
      <c r="ARR44" s="64"/>
      <c r="ARS44" s="64"/>
      <c r="ART44" s="64"/>
      <c r="ARU44" s="64"/>
      <c r="ARV44" s="64"/>
      <c r="ARW44" s="64"/>
      <c r="ARX44" s="64"/>
      <c r="ARY44" s="64"/>
      <c r="ARZ44" s="64"/>
      <c r="ASA44" s="64"/>
      <c r="ASB44" s="64"/>
      <c r="ASC44" s="64"/>
      <c r="ASD44" s="64"/>
      <c r="ASE44" s="64"/>
      <c r="ASF44" s="64"/>
      <c r="ASG44" s="64"/>
      <c r="ASH44" s="64"/>
      <c r="ASI44" s="64"/>
      <c r="ASJ44" s="64"/>
      <c r="ASK44" s="64"/>
      <c r="ASL44" s="64"/>
      <c r="ASM44" s="64"/>
      <c r="ASN44" s="64"/>
      <c r="ASO44" s="64"/>
      <c r="ASP44" s="64"/>
      <c r="ASQ44" s="64"/>
      <c r="ASR44" s="64"/>
      <c r="ASS44" s="64"/>
      <c r="AST44" s="64"/>
      <c r="ASU44" s="64"/>
      <c r="ASV44" s="64"/>
      <c r="ASW44" s="64"/>
      <c r="ASX44" s="64"/>
      <c r="ASY44" s="64"/>
      <c r="ASZ44" s="64"/>
      <c r="ATA44" s="64"/>
      <c r="ATB44" s="64"/>
      <c r="ATC44" s="64"/>
      <c r="ATD44" s="64"/>
      <c r="ATE44" s="64"/>
      <c r="ATF44" s="64"/>
      <c r="ATG44" s="64"/>
      <c r="ATH44" s="64"/>
      <c r="ATI44" s="64"/>
      <c r="ATJ44" s="64"/>
      <c r="ATK44" s="64"/>
      <c r="ATL44" s="64"/>
      <c r="ATM44" s="64"/>
      <c r="ATN44" s="64"/>
      <c r="ATO44" s="64"/>
      <c r="ATP44" s="64"/>
      <c r="ATQ44" s="64"/>
      <c r="ATR44" s="64"/>
      <c r="ATS44" s="64"/>
      <c r="ATT44" s="64"/>
      <c r="ATU44" s="64"/>
      <c r="ATV44" s="64"/>
      <c r="ATW44" s="64"/>
      <c r="ATX44" s="64"/>
      <c r="ATY44" s="64"/>
      <c r="ATZ44" s="64"/>
      <c r="AUA44" s="64"/>
      <c r="AUB44" s="64"/>
      <c r="AUC44" s="64"/>
      <c r="AUD44" s="64"/>
      <c r="AUE44" s="64"/>
      <c r="AUF44" s="64"/>
      <c r="AUG44" s="64"/>
      <c r="AUH44" s="64"/>
      <c r="AUI44" s="64"/>
      <c r="AUJ44" s="64"/>
      <c r="AUK44" s="64"/>
      <c r="AUL44" s="64"/>
      <c r="AUM44" s="64"/>
      <c r="AUN44" s="64"/>
      <c r="AUO44" s="64"/>
      <c r="AUP44" s="64"/>
      <c r="AUQ44" s="64"/>
      <c r="AUR44" s="64"/>
      <c r="AUS44" s="64"/>
      <c r="AUT44" s="64"/>
      <c r="AUU44" s="64"/>
      <c r="AUV44" s="64"/>
      <c r="AUW44" s="64"/>
      <c r="AUX44" s="64"/>
      <c r="AUY44" s="64"/>
      <c r="AUZ44" s="64"/>
      <c r="AVA44" s="64"/>
      <c r="AVB44" s="64"/>
      <c r="AVC44" s="64"/>
      <c r="AVD44" s="64"/>
      <c r="AVE44" s="64"/>
      <c r="AVF44" s="64"/>
      <c r="AVG44" s="64"/>
      <c r="AVH44" s="64"/>
      <c r="AVI44" s="64"/>
      <c r="AVJ44" s="64"/>
      <c r="AVK44" s="64"/>
      <c r="AVL44" s="64"/>
      <c r="AVM44" s="64"/>
      <c r="AVN44" s="64"/>
      <c r="AVO44" s="64"/>
      <c r="AVP44" s="64"/>
      <c r="AVQ44" s="64"/>
      <c r="AVR44" s="64"/>
      <c r="AVS44" s="64"/>
      <c r="AVT44" s="64"/>
      <c r="AVU44" s="64"/>
      <c r="AVV44" s="64"/>
      <c r="AVW44" s="64"/>
      <c r="AVX44" s="64"/>
      <c r="AVY44" s="64"/>
      <c r="AVZ44" s="64"/>
      <c r="AWA44" s="64"/>
      <c r="AWB44" s="64"/>
      <c r="AWC44" s="64"/>
      <c r="AWD44" s="64"/>
      <c r="AWE44" s="64"/>
      <c r="AWF44" s="64"/>
      <c r="AWG44" s="64"/>
      <c r="AWH44" s="64"/>
      <c r="AWI44" s="64"/>
      <c r="AWJ44" s="64"/>
      <c r="AWK44" s="64"/>
      <c r="AWL44" s="64"/>
      <c r="AWM44" s="64"/>
      <c r="AWN44" s="64"/>
      <c r="AWO44" s="64"/>
      <c r="AWP44" s="64"/>
      <c r="AWQ44" s="64"/>
      <c r="AWR44" s="64"/>
      <c r="AWS44" s="64"/>
      <c r="AWT44" s="64"/>
      <c r="AWU44" s="64"/>
      <c r="AWV44" s="64"/>
      <c r="AWW44" s="64"/>
      <c r="AWX44" s="64"/>
      <c r="AWY44" s="64"/>
      <c r="AWZ44" s="64"/>
      <c r="AXA44" s="64"/>
      <c r="AXB44" s="64"/>
      <c r="AXC44" s="64"/>
      <c r="AXD44" s="64"/>
      <c r="AXE44" s="64"/>
      <c r="AXF44" s="64"/>
      <c r="AXG44" s="64"/>
      <c r="AXH44" s="64"/>
      <c r="AXI44" s="64"/>
      <c r="AXJ44" s="64"/>
      <c r="AXK44" s="64"/>
      <c r="AXL44" s="64"/>
      <c r="AXM44" s="64"/>
      <c r="AXN44" s="64"/>
      <c r="AXO44" s="64"/>
      <c r="AXP44" s="64"/>
      <c r="AXQ44" s="64"/>
      <c r="AXR44" s="64"/>
      <c r="AXS44" s="64"/>
      <c r="AXT44" s="64"/>
      <c r="AXU44" s="64"/>
      <c r="AXV44" s="64"/>
      <c r="AXW44" s="64"/>
      <c r="AXX44" s="64"/>
      <c r="AXY44" s="64"/>
      <c r="AXZ44" s="64"/>
      <c r="AYA44" s="64"/>
      <c r="AYB44" s="64"/>
      <c r="AYC44" s="64"/>
      <c r="AYD44" s="64"/>
      <c r="AYE44" s="64"/>
      <c r="AYF44" s="64"/>
      <c r="AYG44" s="64"/>
      <c r="AYH44" s="64"/>
      <c r="AYI44" s="64"/>
      <c r="AYJ44" s="64"/>
      <c r="AYK44" s="64"/>
      <c r="AYL44" s="64"/>
      <c r="AYM44" s="64"/>
      <c r="AYN44" s="64"/>
      <c r="AYO44" s="64"/>
      <c r="AYP44" s="64"/>
      <c r="AYQ44" s="64"/>
      <c r="AYR44" s="64"/>
      <c r="AYS44" s="64"/>
      <c r="AYT44" s="64"/>
      <c r="AYU44" s="64"/>
      <c r="AYV44" s="64"/>
      <c r="AYW44" s="64"/>
      <c r="AYX44" s="64"/>
      <c r="AYY44" s="64"/>
      <c r="AYZ44" s="64"/>
      <c r="AZA44" s="64"/>
      <c r="AZB44" s="64"/>
      <c r="AZC44" s="64"/>
      <c r="AZD44" s="64"/>
      <c r="AZE44" s="64"/>
      <c r="AZF44" s="64"/>
      <c r="AZG44" s="64"/>
      <c r="AZH44" s="64"/>
      <c r="AZI44" s="64"/>
      <c r="AZJ44" s="64"/>
      <c r="AZK44" s="64"/>
      <c r="AZL44" s="64"/>
      <c r="AZM44" s="64"/>
      <c r="AZN44" s="64"/>
      <c r="AZO44" s="64"/>
      <c r="AZP44" s="64"/>
      <c r="AZQ44" s="64"/>
      <c r="AZR44" s="64"/>
      <c r="AZS44" s="64"/>
      <c r="AZT44" s="64"/>
      <c r="AZU44" s="64"/>
      <c r="AZV44" s="64"/>
      <c r="AZW44" s="64"/>
      <c r="AZX44" s="64"/>
      <c r="AZY44" s="64"/>
      <c r="AZZ44" s="64"/>
      <c r="BAA44" s="64"/>
      <c r="BAB44" s="64"/>
      <c r="BAC44" s="64"/>
      <c r="BAD44" s="64"/>
      <c r="BAE44" s="64"/>
      <c r="BAF44" s="64"/>
      <c r="BAG44" s="64"/>
      <c r="BAH44" s="64"/>
      <c r="BAI44" s="64"/>
      <c r="BAJ44" s="64"/>
      <c r="BAK44" s="64"/>
      <c r="BAL44" s="64"/>
      <c r="BAM44" s="64"/>
      <c r="BAN44" s="64"/>
      <c r="BAO44" s="64"/>
      <c r="BAP44" s="64"/>
      <c r="BAQ44" s="64"/>
      <c r="BAR44" s="64"/>
      <c r="BAS44" s="64"/>
      <c r="BAT44" s="64"/>
      <c r="BAU44" s="64"/>
      <c r="BAV44" s="64"/>
      <c r="BAW44" s="64"/>
      <c r="BAX44" s="64"/>
      <c r="BAY44" s="64"/>
      <c r="BAZ44" s="64"/>
      <c r="BBA44" s="64"/>
      <c r="BBB44" s="64"/>
      <c r="BBC44" s="64"/>
      <c r="BBD44" s="64"/>
      <c r="BBE44" s="64"/>
      <c r="BBF44" s="64"/>
      <c r="BBG44" s="64"/>
      <c r="BBH44" s="64"/>
      <c r="BBI44" s="64"/>
      <c r="BBJ44" s="64"/>
      <c r="BBK44" s="64"/>
      <c r="BBL44" s="64"/>
      <c r="BBM44" s="64"/>
      <c r="BBN44" s="64"/>
      <c r="BBO44" s="64"/>
      <c r="BBP44" s="64"/>
      <c r="BBQ44" s="64"/>
      <c r="BBR44" s="64"/>
      <c r="BBS44" s="64"/>
      <c r="BBT44" s="64"/>
      <c r="BBU44" s="64"/>
      <c r="BBV44" s="64"/>
      <c r="BBW44" s="64"/>
      <c r="BBX44" s="64"/>
      <c r="BBY44" s="64"/>
      <c r="BBZ44" s="64"/>
      <c r="BCA44" s="64"/>
      <c r="BCB44" s="64"/>
      <c r="BCC44" s="64"/>
      <c r="BCD44" s="64"/>
      <c r="BCE44" s="64"/>
      <c r="BCF44" s="64"/>
      <c r="BCG44" s="64"/>
      <c r="BCH44" s="64"/>
      <c r="BCI44" s="64"/>
      <c r="BCJ44" s="64"/>
      <c r="BCK44" s="64"/>
      <c r="BCL44" s="64"/>
      <c r="BCM44" s="64"/>
      <c r="BCN44" s="64"/>
      <c r="BCO44" s="64"/>
      <c r="BCP44" s="64"/>
      <c r="BCQ44" s="64"/>
      <c r="BCR44" s="64"/>
      <c r="BCS44" s="64"/>
      <c r="BCT44" s="64"/>
      <c r="BCU44" s="64"/>
      <c r="BCV44" s="64"/>
      <c r="BCW44" s="64"/>
      <c r="BCX44" s="64"/>
      <c r="BCY44" s="64"/>
      <c r="BCZ44" s="64"/>
      <c r="BDA44" s="64"/>
      <c r="BDB44" s="64"/>
      <c r="BDC44" s="64"/>
      <c r="BDD44" s="64"/>
      <c r="BDE44" s="64"/>
      <c r="BDF44" s="64"/>
      <c r="BDG44" s="64"/>
      <c r="BDH44" s="64"/>
      <c r="BDI44" s="64"/>
      <c r="BDJ44" s="64"/>
      <c r="BDK44" s="64"/>
      <c r="BDL44" s="64"/>
      <c r="BDM44" s="64"/>
      <c r="BDN44" s="64"/>
      <c r="BDO44" s="64"/>
      <c r="BDP44" s="64"/>
      <c r="BDQ44" s="64"/>
      <c r="BDR44" s="64"/>
      <c r="BDS44" s="64"/>
      <c r="BDT44" s="64"/>
      <c r="BDU44" s="64"/>
      <c r="BDV44" s="64"/>
      <c r="BDW44" s="64"/>
      <c r="BDX44" s="64"/>
      <c r="BDY44" s="64"/>
      <c r="BDZ44" s="64"/>
      <c r="BEA44" s="64"/>
      <c r="BEB44" s="64"/>
      <c r="BEC44" s="64"/>
      <c r="BED44" s="64"/>
      <c r="BEE44" s="64"/>
      <c r="BEF44" s="64"/>
      <c r="BEG44" s="64"/>
      <c r="BEH44" s="64"/>
      <c r="BEI44" s="64"/>
      <c r="BEJ44" s="64"/>
      <c r="BEK44" s="64"/>
      <c r="BEL44" s="64"/>
      <c r="BEM44" s="64"/>
      <c r="BEN44" s="64"/>
      <c r="BEO44" s="64"/>
      <c r="BEP44" s="64"/>
      <c r="BEQ44" s="64"/>
      <c r="BER44" s="64"/>
      <c r="BES44" s="64"/>
      <c r="BET44" s="64"/>
      <c r="BEU44" s="64"/>
      <c r="BEV44" s="64"/>
      <c r="BEW44" s="64"/>
      <c r="BEX44" s="64"/>
      <c r="BEY44" s="64"/>
      <c r="BEZ44" s="64"/>
      <c r="BFA44" s="64"/>
      <c r="BFB44" s="64"/>
      <c r="BFC44" s="64"/>
      <c r="BFD44" s="64"/>
      <c r="BFE44" s="64"/>
      <c r="BFF44" s="64"/>
      <c r="BFG44" s="64"/>
      <c r="BFH44" s="64"/>
      <c r="BFI44" s="64"/>
      <c r="BFJ44" s="64"/>
      <c r="BFK44" s="64"/>
      <c r="BFL44" s="64"/>
      <c r="BFM44" s="64"/>
      <c r="BFN44" s="64"/>
      <c r="BFO44" s="64"/>
      <c r="BFP44" s="64"/>
      <c r="BFQ44" s="64"/>
      <c r="BFR44" s="64"/>
      <c r="BFS44" s="64"/>
      <c r="BFT44" s="64"/>
      <c r="BFU44" s="64"/>
      <c r="BFV44" s="64"/>
      <c r="BFW44" s="64"/>
      <c r="BFX44" s="64"/>
      <c r="BFY44" s="64"/>
      <c r="BFZ44" s="64"/>
      <c r="BGA44" s="64"/>
      <c r="BGB44" s="64"/>
      <c r="BGC44" s="64"/>
      <c r="BGD44" s="64"/>
      <c r="BGE44" s="64"/>
      <c r="BGF44" s="64"/>
      <c r="BGG44" s="64"/>
      <c r="BGH44" s="64"/>
      <c r="BGI44" s="64"/>
      <c r="BGJ44" s="64"/>
      <c r="BGK44" s="64"/>
      <c r="BGL44" s="64"/>
      <c r="BGM44" s="64"/>
      <c r="BGN44" s="64"/>
      <c r="BGO44" s="64"/>
      <c r="BGP44" s="64"/>
      <c r="BGQ44" s="64"/>
      <c r="BGR44" s="64"/>
      <c r="BGS44" s="64"/>
      <c r="BGT44" s="64"/>
      <c r="BGU44" s="64"/>
      <c r="BGV44" s="64"/>
      <c r="BGW44" s="64"/>
      <c r="BGX44" s="64"/>
      <c r="BGY44" s="64"/>
      <c r="BGZ44" s="64"/>
      <c r="BHA44" s="64"/>
      <c r="BHB44" s="64"/>
      <c r="BHC44" s="64"/>
      <c r="BHD44" s="64"/>
      <c r="BHE44" s="64"/>
      <c r="BHF44" s="64"/>
      <c r="BHG44" s="64"/>
      <c r="BHH44" s="64"/>
      <c r="BHI44" s="64"/>
      <c r="BHJ44" s="64"/>
      <c r="BHK44" s="64"/>
      <c r="BHL44" s="64"/>
      <c r="BHM44" s="64"/>
      <c r="BHN44" s="64"/>
      <c r="BHO44" s="64"/>
      <c r="BHP44" s="64"/>
      <c r="BHQ44" s="64"/>
      <c r="BHR44" s="64"/>
      <c r="BHS44" s="64"/>
      <c r="BHT44" s="64"/>
      <c r="BHU44" s="64"/>
      <c r="BHV44" s="64"/>
      <c r="BHW44" s="64"/>
      <c r="BHX44" s="64"/>
      <c r="BHY44" s="64"/>
      <c r="BHZ44" s="64"/>
      <c r="BIA44" s="64"/>
      <c r="BIB44" s="64"/>
      <c r="BIC44" s="64"/>
      <c r="BID44" s="64"/>
      <c r="BIE44" s="64"/>
      <c r="BIF44" s="64"/>
      <c r="BIG44" s="64"/>
      <c r="BIH44" s="64"/>
      <c r="BII44" s="64"/>
      <c r="BIJ44" s="64"/>
      <c r="BIK44" s="64"/>
      <c r="BIL44" s="64"/>
      <c r="BIM44" s="64"/>
      <c r="BIN44" s="64"/>
      <c r="BIO44" s="64"/>
      <c r="BIP44" s="64"/>
      <c r="BIQ44" s="64"/>
      <c r="BIR44" s="64"/>
      <c r="BIS44" s="64"/>
      <c r="BIT44" s="64"/>
      <c r="BIU44" s="64"/>
      <c r="BIV44" s="64"/>
      <c r="BIW44" s="64"/>
      <c r="BIX44" s="64"/>
      <c r="BIY44" s="64"/>
      <c r="BIZ44" s="64"/>
      <c r="BJA44" s="64"/>
      <c r="BJB44" s="64"/>
      <c r="BJC44" s="64"/>
      <c r="BJD44" s="64"/>
      <c r="BJE44" s="64"/>
      <c r="BJF44" s="64"/>
      <c r="BJG44" s="64"/>
      <c r="BJH44" s="64"/>
      <c r="BJI44" s="64"/>
      <c r="BJJ44" s="64"/>
      <c r="BJK44" s="64"/>
      <c r="BJL44" s="64"/>
      <c r="BJM44" s="64"/>
      <c r="BJN44" s="64"/>
      <c r="BJO44" s="64"/>
      <c r="BJP44" s="64"/>
      <c r="BJQ44" s="64"/>
      <c r="BJR44" s="64"/>
      <c r="BJS44" s="64"/>
      <c r="BJT44" s="64"/>
      <c r="BJU44" s="64"/>
      <c r="BJV44" s="64"/>
      <c r="BJW44" s="64"/>
      <c r="BJX44" s="64"/>
      <c r="BJY44" s="64"/>
      <c r="BJZ44" s="64"/>
      <c r="BKA44" s="64"/>
      <c r="BKB44" s="64"/>
      <c r="BKC44" s="64"/>
      <c r="BKD44" s="64"/>
      <c r="BKE44" s="64"/>
      <c r="BKF44" s="64"/>
      <c r="BKG44" s="64"/>
      <c r="BKH44" s="64"/>
      <c r="BKI44" s="64"/>
      <c r="BKJ44" s="64"/>
      <c r="BKK44" s="64"/>
      <c r="BKL44" s="64"/>
      <c r="BKM44" s="64"/>
      <c r="BKN44" s="64"/>
      <c r="BKO44" s="64"/>
      <c r="BKP44" s="64"/>
      <c r="BKQ44" s="64"/>
      <c r="BKR44" s="64"/>
      <c r="BKS44" s="64"/>
      <c r="BKT44" s="64"/>
      <c r="BKU44" s="64"/>
      <c r="BKV44" s="64"/>
      <c r="BKW44" s="64"/>
      <c r="BKX44" s="64"/>
      <c r="BKY44" s="64"/>
      <c r="BKZ44" s="64"/>
      <c r="BLA44" s="64"/>
      <c r="BLB44" s="64"/>
      <c r="BLC44" s="64"/>
      <c r="BLD44" s="64"/>
      <c r="BLE44" s="64"/>
      <c r="BLF44" s="64"/>
      <c r="BLG44" s="64"/>
      <c r="BLH44" s="64"/>
      <c r="BLI44" s="64"/>
      <c r="BLJ44" s="64"/>
      <c r="BLK44" s="64"/>
      <c r="BLL44" s="64"/>
      <c r="BLM44" s="64"/>
      <c r="BLN44" s="64"/>
      <c r="BLO44" s="64"/>
      <c r="BLP44" s="64"/>
      <c r="BLQ44" s="64"/>
      <c r="BLR44" s="64"/>
      <c r="BLS44" s="64"/>
      <c r="BLT44" s="64"/>
      <c r="BLU44" s="64"/>
      <c r="BLV44" s="64"/>
      <c r="BLW44" s="64"/>
      <c r="BLX44" s="64"/>
      <c r="BLY44" s="64"/>
      <c r="BLZ44" s="64"/>
      <c r="BMA44" s="64"/>
      <c r="BMB44" s="64"/>
      <c r="BMC44" s="64"/>
      <c r="BMD44" s="64"/>
      <c r="BME44" s="64"/>
      <c r="BMF44" s="64"/>
      <c r="BMG44" s="64"/>
      <c r="BMH44" s="64"/>
      <c r="BMI44" s="64"/>
      <c r="BMJ44" s="64"/>
      <c r="BMK44" s="64"/>
      <c r="BML44" s="64"/>
      <c r="BMM44" s="64"/>
      <c r="BMN44" s="64"/>
      <c r="BMO44" s="64"/>
      <c r="BMP44" s="64"/>
      <c r="BMQ44" s="64"/>
      <c r="BMR44" s="64"/>
      <c r="BMS44" s="64"/>
      <c r="BMT44" s="64"/>
      <c r="BMU44" s="64"/>
      <c r="BMV44" s="64"/>
      <c r="BMW44" s="64"/>
      <c r="BMX44" s="64"/>
      <c r="BMY44" s="64"/>
      <c r="BMZ44" s="64"/>
      <c r="BNA44" s="64"/>
      <c r="BNB44" s="64"/>
      <c r="BNC44" s="64"/>
      <c r="BND44" s="64"/>
      <c r="BNE44" s="64"/>
      <c r="BNF44" s="64"/>
      <c r="BNG44" s="64"/>
      <c r="BNH44" s="64"/>
      <c r="BNI44" s="64"/>
      <c r="BNJ44" s="64"/>
      <c r="BNK44" s="64"/>
      <c r="BNL44" s="64"/>
      <c r="BNM44" s="64"/>
      <c r="BNN44" s="64"/>
      <c r="BNO44" s="64"/>
      <c r="BNP44" s="64"/>
      <c r="BNQ44" s="64"/>
      <c r="BNR44" s="64"/>
      <c r="BNS44" s="64"/>
      <c r="BNT44" s="64"/>
      <c r="BNU44" s="64"/>
      <c r="BNV44" s="64"/>
      <c r="BNW44" s="64"/>
      <c r="BNX44" s="64"/>
      <c r="BNY44" s="64"/>
      <c r="BNZ44" s="64"/>
      <c r="BOA44" s="64"/>
      <c r="BOB44" s="64"/>
      <c r="BOC44" s="64"/>
      <c r="BOD44" s="64"/>
      <c r="BOE44" s="64"/>
      <c r="BOF44" s="64"/>
      <c r="BOG44" s="64"/>
      <c r="BOH44" s="64"/>
      <c r="BOI44" s="64"/>
      <c r="BOJ44" s="64"/>
      <c r="BOK44" s="64"/>
      <c r="BOL44" s="64"/>
      <c r="BOM44" s="64"/>
      <c r="BON44" s="64"/>
      <c r="BOO44" s="64"/>
      <c r="BOP44" s="64"/>
      <c r="BOQ44" s="64"/>
      <c r="BOR44" s="64"/>
      <c r="BOS44" s="64"/>
      <c r="BOT44" s="64"/>
      <c r="BOU44" s="64"/>
      <c r="BOV44" s="64"/>
      <c r="BOW44" s="64"/>
      <c r="BOX44" s="64"/>
      <c r="BOY44" s="64"/>
      <c r="BOZ44" s="64"/>
      <c r="BPA44" s="64"/>
      <c r="BPB44" s="64"/>
      <c r="BPC44" s="64"/>
      <c r="BPD44" s="64"/>
      <c r="BPE44" s="64"/>
      <c r="BPF44" s="64"/>
      <c r="BPG44" s="64"/>
      <c r="BPH44" s="64"/>
      <c r="BPI44" s="64"/>
      <c r="BPJ44" s="64"/>
      <c r="BPK44" s="64"/>
      <c r="BPL44" s="64"/>
      <c r="BPM44" s="64"/>
      <c r="BPN44" s="64"/>
      <c r="BPO44" s="64"/>
      <c r="BPP44" s="64"/>
      <c r="BPQ44" s="64"/>
      <c r="BPR44" s="64"/>
      <c r="BPS44" s="64"/>
      <c r="BPT44" s="64"/>
      <c r="BPU44" s="64"/>
      <c r="BPV44" s="64"/>
      <c r="BPW44" s="64"/>
      <c r="BPX44" s="64"/>
      <c r="BPY44" s="64"/>
      <c r="BPZ44" s="64"/>
      <c r="BQA44" s="64"/>
      <c r="BQB44" s="64"/>
      <c r="BQC44" s="64"/>
      <c r="BQD44" s="64"/>
      <c r="BQE44" s="64"/>
      <c r="BQF44" s="64"/>
      <c r="BQG44" s="64"/>
      <c r="BQH44" s="64"/>
      <c r="BQI44" s="64"/>
      <c r="BQJ44" s="64"/>
      <c r="BQK44" s="64"/>
      <c r="BQL44" s="64"/>
      <c r="BQM44" s="64"/>
      <c r="BQN44" s="64"/>
      <c r="BQO44" s="64"/>
      <c r="BQP44" s="64"/>
      <c r="BQQ44" s="64"/>
      <c r="BQR44" s="64"/>
      <c r="BQS44" s="64"/>
      <c r="BQT44" s="64"/>
      <c r="BQU44" s="64"/>
      <c r="BQV44" s="64"/>
      <c r="BQW44" s="64"/>
      <c r="BQX44" s="64"/>
      <c r="BQY44" s="64"/>
      <c r="BQZ44" s="64"/>
      <c r="BRA44" s="64"/>
      <c r="BRB44" s="64"/>
      <c r="BRC44" s="64"/>
      <c r="BRD44" s="64"/>
      <c r="BRE44" s="64"/>
      <c r="BRF44" s="64"/>
      <c r="BRG44" s="64"/>
      <c r="BRH44" s="64"/>
      <c r="BRI44" s="64"/>
      <c r="BRJ44" s="64"/>
      <c r="BRK44" s="64"/>
      <c r="BRL44" s="64"/>
      <c r="BRM44" s="64"/>
      <c r="BRN44" s="64"/>
      <c r="BRO44" s="64"/>
      <c r="BRP44" s="64"/>
      <c r="BRQ44" s="64"/>
      <c r="BRR44" s="64"/>
      <c r="BRS44" s="64"/>
      <c r="BRT44" s="64"/>
      <c r="BRU44" s="64"/>
      <c r="BRV44" s="64"/>
      <c r="BRW44" s="64"/>
      <c r="BRX44" s="64"/>
      <c r="BRY44" s="64"/>
      <c r="BRZ44" s="64"/>
      <c r="BSA44" s="64"/>
      <c r="BSB44" s="64"/>
      <c r="BSC44" s="64"/>
      <c r="BSD44" s="64"/>
      <c r="BSE44" s="64"/>
      <c r="BSF44" s="64"/>
      <c r="BSG44" s="64"/>
      <c r="BSH44" s="64"/>
      <c r="BSI44" s="64"/>
      <c r="BSJ44" s="64"/>
      <c r="BSK44" s="64"/>
      <c r="BSL44" s="64"/>
      <c r="BSM44" s="64"/>
      <c r="BSN44" s="64"/>
      <c r="BSO44" s="64"/>
      <c r="BSP44" s="64"/>
      <c r="BSQ44" s="64"/>
      <c r="BSR44" s="64"/>
      <c r="BSS44" s="64"/>
      <c r="BST44" s="64"/>
      <c r="BSU44" s="64"/>
      <c r="BSV44" s="64"/>
      <c r="BSW44" s="64"/>
      <c r="BSX44" s="64"/>
      <c r="BSY44" s="64"/>
      <c r="BSZ44" s="64"/>
      <c r="BTA44" s="64"/>
      <c r="BTB44" s="64"/>
      <c r="BTC44" s="64"/>
      <c r="BTD44" s="64"/>
      <c r="BTE44" s="64"/>
      <c r="BTF44" s="64"/>
      <c r="BTG44" s="64"/>
      <c r="BTH44" s="64"/>
      <c r="BTI44" s="64"/>
      <c r="BTJ44" s="64"/>
      <c r="BTK44" s="64"/>
      <c r="BTL44" s="64"/>
      <c r="BTM44" s="64"/>
      <c r="BTN44" s="64"/>
      <c r="BTO44" s="64"/>
      <c r="BTP44" s="64"/>
      <c r="BTQ44" s="64"/>
      <c r="BTR44" s="64"/>
      <c r="BTS44" s="64"/>
      <c r="BTT44" s="64"/>
      <c r="BTU44" s="64"/>
      <c r="BTV44" s="64"/>
      <c r="BTW44" s="64"/>
      <c r="BTX44" s="64"/>
      <c r="BTY44" s="64"/>
      <c r="BTZ44" s="64"/>
      <c r="BUA44" s="64"/>
      <c r="BUB44" s="64"/>
      <c r="BUC44" s="64"/>
      <c r="BUD44" s="64"/>
      <c r="BUE44" s="64"/>
      <c r="BUF44" s="64"/>
      <c r="BUG44" s="64"/>
      <c r="BUH44" s="64"/>
      <c r="BUI44" s="64"/>
      <c r="BUJ44" s="64"/>
      <c r="BUK44" s="64"/>
      <c r="BUL44" s="64"/>
      <c r="BUM44" s="64"/>
      <c r="BUN44" s="64"/>
      <c r="BUO44" s="64"/>
      <c r="BUP44" s="64"/>
      <c r="BUQ44" s="64"/>
      <c r="BUR44" s="64"/>
      <c r="BUS44" s="64"/>
      <c r="BUT44" s="64"/>
      <c r="BUU44" s="64"/>
      <c r="BUV44" s="64"/>
      <c r="BUW44" s="64"/>
      <c r="BUX44" s="64"/>
      <c r="BUY44" s="64"/>
      <c r="BUZ44" s="64"/>
      <c r="BVA44" s="64"/>
      <c r="BVB44" s="64"/>
      <c r="BVC44" s="64"/>
      <c r="BVD44" s="64"/>
      <c r="BVE44" s="64"/>
      <c r="BVF44" s="64"/>
      <c r="BVG44" s="64"/>
      <c r="BVH44" s="64"/>
      <c r="BVI44" s="64"/>
      <c r="BVJ44" s="64"/>
      <c r="BVK44" s="64"/>
      <c r="BVL44" s="64"/>
      <c r="BVM44" s="64"/>
      <c r="BVN44" s="64"/>
      <c r="BVO44" s="64"/>
      <c r="BVP44" s="64"/>
      <c r="BVQ44" s="64"/>
      <c r="BVR44" s="64"/>
      <c r="BVS44" s="64"/>
      <c r="BVT44" s="64"/>
      <c r="BVU44" s="64"/>
      <c r="BVV44" s="64"/>
      <c r="BVW44" s="64"/>
      <c r="BVX44" s="64"/>
      <c r="BVY44" s="64"/>
      <c r="BVZ44" s="64"/>
      <c r="BWA44" s="64"/>
      <c r="BWB44" s="64"/>
      <c r="BWC44" s="64"/>
      <c r="BWD44" s="64"/>
      <c r="BWE44" s="64"/>
      <c r="BWF44" s="64"/>
      <c r="BWG44" s="64"/>
      <c r="BWH44" s="64"/>
      <c r="BWI44" s="64"/>
      <c r="BWJ44" s="64"/>
      <c r="BWK44" s="64"/>
      <c r="BWL44" s="64"/>
      <c r="BWM44" s="64"/>
      <c r="BWN44" s="64"/>
      <c r="BWO44" s="64"/>
      <c r="BWP44" s="64"/>
      <c r="BWQ44" s="64"/>
      <c r="BWR44" s="64"/>
      <c r="BWS44" s="64"/>
      <c r="BWT44" s="64"/>
      <c r="BWU44" s="64"/>
      <c r="BWV44" s="64"/>
      <c r="BWW44" s="64"/>
      <c r="BWX44" s="64"/>
      <c r="BWY44" s="64"/>
      <c r="BWZ44" s="64"/>
      <c r="BXA44" s="64"/>
      <c r="BXB44" s="64"/>
      <c r="BXC44" s="64"/>
      <c r="BXD44" s="64"/>
      <c r="BXE44" s="64"/>
      <c r="BXF44" s="64"/>
      <c r="BXG44" s="64"/>
      <c r="BXH44" s="64"/>
      <c r="BXI44" s="64"/>
      <c r="BXJ44" s="64"/>
      <c r="BXK44" s="64"/>
      <c r="BXL44" s="64"/>
      <c r="BXM44" s="64"/>
      <c r="BXN44" s="64"/>
      <c r="BXO44" s="64"/>
      <c r="BXP44" s="64"/>
      <c r="BXQ44" s="64"/>
      <c r="BXR44" s="64"/>
      <c r="BXS44" s="64"/>
      <c r="BXT44" s="64"/>
      <c r="BXU44" s="64"/>
      <c r="BXV44" s="64"/>
      <c r="BXW44" s="64"/>
      <c r="BXX44" s="64"/>
      <c r="BXY44" s="64"/>
      <c r="BXZ44" s="64"/>
      <c r="BYA44" s="64"/>
      <c r="BYB44" s="64"/>
      <c r="BYC44" s="64"/>
      <c r="BYD44" s="64"/>
      <c r="BYE44" s="64"/>
      <c r="BYF44" s="64"/>
      <c r="BYG44" s="64"/>
      <c r="BYH44" s="64"/>
      <c r="BYI44" s="64"/>
      <c r="BYJ44" s="64"/>
      <c r="BYK44" s="64"/>
      <c r="BYL44" s="64"/>
      <c r="BYM44" s="64"/>
      <c r="BYN44" s="64"/>
      <c r="BYO44" s="64"/>
      <c r="BYP44" s="64"/>
      <c r="BYQ44" s="64"/>
      <c r="BYR44" s="64"/>
      <c r="BYS44" s="64"/>
      <c r="BYT44" s="64"/>
      <c r="BYU44" s="64"/>
      <c r="BYV44" s="64"/>
      <c r="BYW44" s="64"/>
      <c r="BYX44" s="64"/>
      <c r="BYY44" s="64"/>
      <c r="BYZ44" s="64"/>
      <c r="BZA44" s="64"/>
      <c r="BZB44" s="64"/>
      <c r="BZC44" s="64"/>
      <c r="BZD44" s="64"/>
      <c r="BZE44" s="64"/>
      <c r="BZF44" s="64"/>
      <c r="BZG44" s="64"/>
      <c r="BZH44" s="64"/>
      <c r="BZI44" s="64"/>
      <c r="BZJ44" s="64"/>
      <c r="BZK44" s="64"/>
      <c r="BZL44" s="64"/>
      <c r="BZM44" s="64"/>
      <c r="BZN44" s="64"/>
      <c r="BZO44" s="64"/>
      <c r="BZP44" s="64"/>
      <c r="BZQ44" s="64"/>
      <c r="BZR44" s="64"/>
      <c r="BZS44" s="64"/>
      <c r="BZT44" s="64"/>
      <c r="BZU44" s="64"/>
      <c r="BZV44" s="64"/>
      <c r="BZW44" s="64"/>
      <c r="BZX44" s="64"/>
      <c r="BZY44" s="64"/>
      <c r="BZZ44" s="64"/>
      <c r="CAA44" s="64"/>
      <c r="CAB44" s="64"/>
      <c r="CAC44" s="64"/>
      <c r="CAD44" s="64"/>
      <c r="CAE44" s="64"/>
      <c r="CAF44" s="64"/>
      <c r="CAG44" s="64"/>
      <c r="CAH44" s="64"/>
      <c r="CAI44" s="64"/>
      <c r="CAJ44" s="64"/>
      <c r="CAK44" s="64"/>
      <c r="CAL44" s="64"/>
      <c r="CAM44" s="64"/>
      <c r="CAN44" s="64"/>
      <c r="CAO44" s="64"/>
      <c r="CAP44" s="64"/>
      <c r="CAQ44" s="64"/>
      <c r="CAR44" s="64"/>
      <c r="CAS44" s="64"/>
      <c r="CAT44" s="64"/>
      <c r="CAU44" s="64"/>
      <c r="CAV44" s="64"/>
      <c r="CAW44" s="64"/>
      <c r="CAX44" s="64"/>
      <c r="CAY44" s="64"/>
      <c r="CAZ44" s="64"/>
      <c r="CBA44" s="64"/>
      <c r="CBB44" s="64"/>
      <c r="CBC44" s="64"/>
      <c r="CBD44" s="64"/>
      <c r="CBE44" s="64"/>
      <c r="CBF44" s="64"/>
      <c r="CBG44" s="64"/>
      <c r="CBH44" s="64"/>
      <c r="CBI44" s="64"/>
      <c r="CBJ44" s="64"/>
      <c r="CBK44" s="64"/>
      <c r="CBL44" s="64"/>
      <c r="CBM44" s="64"/>
      <c r="CBN44" s="64"/>
      <c r="CBO44" s="64"/>
      <c r="CBP44" s="64"/>
      <c r="CBQ44" s="64"/>
      <c r="CBR44" s="64"/>
      <c r="CBS44" s="64"/>
      <c r="CBT44" s="64"/>
      <c r="CBU44" s="64"/>
      <c r="CBV44" s="64"/>
      <c r="CBW44" s="64"/>
      <c r="CBX44" s="64"/>
      <c r="CBY44" s="64"/>
      <c r="CBZ44" s="64"/>
      <c r="CCA44" s="64"/>
      <c r="CCB44" s="64"/>
      <c r="CCC44" s="64"/>
      <c r="CCD44" s="64"/>
      <c r="CCE44" s="64"/>
      <c r="CCF44" s="64"/>
      <c r="CCG44" s="64"/>
      <c r="CCH44" s="64"/>
      <c r="CCI44" s="64"/>
      <c r="CCJ44" s="64"/>
      <c r="CCK44" s="64"/>
      <c r="CCL44" s="64"/>
      <c r="CCM44" s="64"/>
      <c r="CCN44" s="64"/>
      <c r="CCO44" s="64"/>
      <c r="CCP44" s="64"/>
      <c r="CCQ44" s="64"/>
      <c r="CCR44" s="64"/>
      <c r="CCS44" s="64"/>
      <c r="CCT44" s="64"/>
      <c r="CCU44" s="64"/>
      <c r="CCV44" s="64"/>
      <c r="CCW44" s="64"/>
      <c r="CCX44" s="64"/>
      <c r="CCY44" s="64"/>
      <c r="CCZ44" s="64"/>
      <c r="CDA44" s="64"/>
      <c r="CDB44" s="64"/>
      <c r="CDC44" s="64"/>
      <c r="CDD44" s="64"/>
      <c r="CDE44" s="64"/>
      <c r="CDF44" s="64"/>
      <c r="CDG44" s="64"/>
      <c r="CDH44" s="64"/>
      <c r="CDI44" s="64"/>
      <c r="CDJ44" s="64"/>
      <c r="CDK44" s="64"/>
      <c r="CDL44" s="64"/>
      <c r="CDM44" s="64"/>
      <c r="CDN44" s="64"/>
      <c r="CDO44" s="64"/>
      <c r="CDP44" s="64"/>
      <c r="CDQ44" s="64"/>
      <c r="CDR44" s="64"/>
      <c r="CDS44" s="64"/>
      <c r="CDT44" s="64"/>
      <c r="CDU44" s="64"/>
      <c r="CDV44" s="64"/>
      <c r="CDW44" s="64"/>
      <c r="CDX44" s="64"/>
      <c r="CDY44" s="64"/>
      <c r="CDZ44" s="64"/>
      <c r="CEA44" s="64"/>
      <c r="CEB44" s="64"/>
      <c r="CEC44" s="64"/>
      <c r="CED44" s="64"/>
      <c r="CEE44" s="64"/>
      <c r="CEF44" s="64"/>
      <c r="CEG44" s="64"/>
      <c r="CEH44" s="64"/>
      <c r="CEI44" s="64"/>
      <c r="CEJ44" s="64"/>
      <c r="CEK44" s="64"/>
      <c r="CEL44" s="64"/>
      <c r="CEM44" s="64"/>
      <c r="CEN44" s="64"/>
      <c r="CEO44" s="64"/>
      <c r="CEP44" s="64"/>
      <c r="CEQ44" s="64"/>
      <c r="CER44" s="64"/>
      <c r="CES44" s="64"/>
      <c r="CET44" s="64"/>
      <c r="CEU44" s="64"/>
      <c r="CEV44" s="64"/>
      <c r="CEW44" s="64"/>
      <c r="CEX44" s="64"/>
      <c r="CEY44" s="64"/>
      <c r="CEZ44" s="64"/>
      <c r="CFA44" s="64"/>
      <c r="CFB44" s="64"/>
      <c r="CFC44" s="64"/>
      <c r="CFD44" s="64"/>
      <c r="CFE44" s="64"/>
      <c r="CFF44" s="64"/>
      <c r="CFG44" s="64"/>
      <c r="CFH44" s="64"/>
      <c r="CFI44" s="64"/>
      <c r="CFJ44" s="64"/>
      <c r="CFK44" s="64"/>
      <c r="CFL44" s="64"/>
      <c r="CFM44" s="64"/>
      <c r="CFN44" s="64"/>
      <c r="CFO44" s="64"/>
      <c r="CFP44" s="64"/>
      <c r="CFQ44" s="64"/>
      <c r="CFR44" s="64"/>
      <c r="CFS44" s="64"/>
      <c r="CFT44" s="64"/>
      <c r="CFU44" s="64"/>
      <c r="CFV44" s="64"/>
      <c r="CFW44" s="64"/>
      <c r="CFX44" s="64"/>
      <c r="CFY44" s="64"/>
      <c r="CFZ44" s="64"/>
      <c r="CGA44" s="64"/>
      <c r="CGB44" s="64"/>
      <c r="CGC44" s="64"/>
      <c r="CGD44" s="64"/>
      <c r="CGE44" s="64"/>
      <c r="CGF44" s="64"/>
      <c r="CGG44" s="64"/>
      <c r="CGH44" s="64"/>
      <c r="CGI44" s="64"/>
      <c r="CGJ44" s="64"/>
      <c r="CGK44" s="64"/>
      <c r="CGL44" s="64"/>
      <c r="CGM44" s="64"/>
      <c r="CGN44" s="64"/>
      <c r="CGO44" s="64"/>
      <c r="CGP44" s="64"/>
      <c r="CGQ44" s="64"/>
      <c r="CGR44" s="64"/>
      <c r="CGS44" s="64"/>
      <c r="CGT44" s="64"/>
      <c r="CGU44" s="64"/>
      <c r="CGV44" s="64"/>
      <c r="CGW44" s="64"/>
      <c r="CGX44" s="64"/>
      <c r="CGY44" s="64"/>
      <c r="CGZ44" s="64"/>
      <c r="CHA44" s="64"/>
      <c r="CHB44" s="64"/>
      <c r="CHC44" s="64"/>
      <c r="CHD44" s="64"/>
      <c r="CHE44" s="64"/>
      <c r="CHF44" s="64"/>
      <c r="CHG44" s="64"/>
      <c r="CHH44" s="64"/>
      <c r="CHI44" s="64"/>
      <c r="CHJ44" s="64"/>
      <c r="CHK44" s="64"/>
      <c r="CHL44" s="64"/>
      <c r="CHM44" s="64"/>
      <c r="CHN44" s="64"/>
      <c r="CHO44" s="64"/>
      <c r="CHP44" s="64"/>
      <c r="CHQ44" s="64"/>
      <c r="CHR44" s="64"/>
      <c r="CHS44" s="64"/>
      <c r="CHT44" s="64"/>
      <c r="CHU44" s="64"/>
      <c r="CHV44" s="64"/>
      <c r="CHW44" s="64"/>
      <c r="CHX44" s="64"/>
      <c r="CHY44" s="64"/>
      <c r="CHZ44" s="64"/>
      <c r="CIA44" s="64"/>
      <c r="CIB44" s="64"/>
      <c r="CIC44" s="64"/>
      <c r="CID44" s="64"/>
      <c r="CIE44" s="64"/>
      <c r="CIF44" s="64"/>
      <c r="CIG44" s="64"/>
      <c r="CIH44" s="64"/>
      <c r="CII44" s="64"/>
      <c r="CIJ44" s="64"/>
      <c r="CIK44" s="64"/>
      <c r="CIL44" s="64"/>
      <c r="CIM44" s="64"/>
      <c r="CIN44" s="64"/>
      <c r="CIO44" s="64"/>
      <c r="CIP44" s="64"/>
      <c r="CIQ44" s="64"/>
      <c r="CIR44" s="64"/>
      <c r="CIS44" s="64"/>
      <c r="CIT44" s="64"/>
      <c r="CIU44" s="64"/>
      <c r="CIV44" s="64"/>
      <c r="CIW44" s="64"/>
      <c r="CIX44" s="64"/>
      <c r="CIY44" s="64"/>
      <c r="CIZ44" s="64"/>
      <c r="CJA44" s="64"/>
      <c r="CJB44" s="64"/>
      <c r="CJC44" s="64"/>
      <c r="CJD44" s="64"/>
      <c r="CJE44" s="64"/>
      <c r="CJF44" s="64"/>
      <c r="CJG44" s="64"/>
      <c r="CJH44" s="64"/>
      <c r="CJI44" s="64"/>
      <c r="CJJ44" s="64"/>
      <c r="CJK44" s="64"/>
      <c r="CJL44" s="64"/>
      <c r="CJM44" s="64"/>
      <c r="CJN44" s="64"/>
      <c r="CJO44" s="64"/>
      <c r="CJP44" s="64"/>
      <c r="CJQ44" s="64"/>
      <c r="CJR44" s="64"/>
      <c r="CJS44" s="64"/>
      <c r="CJT44" s="64"/>
      <c r="CJU44" s="64"/>
      <c r="CJV44" s="64"/>
      <c r="CJW44" s="64"/>
      <c r="CJX44" s="64"/>
      <c r="CJY44" s="64"/>
      <c r="CJZ44" s="64"/>
      <c r="CKA44" s="64"/>
      <c r="CKB44" s="64"/>
      <c r="CKC44" s="64"/>
      <c r="CKD44" s="64"/>
      <c r="CKE44" s="64"/>
      <c r="CKF44" s="64"/>
      <c r="CKG44" s="64"/>
      <c r="CKH44" s="64"/>
      <c r="CKI44" s="64"/>
      <c r="CKJ44" s="64"/>
      <c r="CKK44" s="64"/>
      <c r="CKL44" s="64"/>
      <c r="CKM44" s="64"/>
      <c r="CKN44" s="64"/>
      <c r="CKO44" s="64"/>
      <c r="CKP44" s="64"/>
      <c r="CKQ44" s="64"/>
      <c r="CKR44" s="64"/>
      <c r="CKS44" s="64"/>
      <c r="CKT44" s="64"/>
      <c r="CKU44" s="64"/>
      <c r="CKV44" s="64"/>
      <c r="CKW44" s="64"/>
      <c r="CKX44" s="64"/>
      <c r="CKY44" s="64"/>
      <c r="CKZ44" s="64"/>
      <c r="CLA44" s="64"/>
      <c r="CLB44" s="64"/>
      <c r="CLC44" s="64"/>
      <c r="CLD44" s="64"/>
      <c r="CLE44" s="64"/>
      <c r="CLF44" s="64"/>
      <c r="CLG44" s="64"/>
      <c r="CLH44" s="64"/>
      <c r="CLI44" s="64"/>
      <c r="CLJ44" s="64"/>
      <c r="CLK44" s="64"/>
      <c r="CLL44" s="64"/>
      <c r="CLM44" s="64"/>
      <c r="CLN44" s="64"/>
      <c r="CLO44" s="64"/>
      <c r="CLP44" s="64"/>
      <c r="CLQ44" s="64"/>
      <c r="CLR44" s="64"/>
      <c r="CLS44" s="64"/>
      <c r="CLT44" s="64"/>
      <c r="CLU44" s="64"/>
      <c r="CLV44" s="64"/>
      <c r="CLW44" s="64"/>
      <c r="CLX44" s="64"/>
      <c r="CLY44" s="64"/>
      <c r="CLZ44" s="64"/>
      <c r="CMA44" s="64"/>
      <c r="CMB44" s="64"/>
      <c r="CMC44" s="64"/>
      <c r="CMD44" s="64"/>
      <c r="CME44" s="64"/>
      <c r="CMF44" s="64"/>
      <c r="CMG44" s="64"/>
      <c r="CMH44" s="64"/>
      <c r="CMI44" s="64"/>
      <c r="CMJ44" s="64"/>
      <c r="CMK44" s="64"/>
      <c r="CML44" s="64"/>
      <c r="CMM44" s="64"/>
      <c r="CMN44" s="64"/>
      <c r="CMO44" s="64"/>
      <c r="CMP44" s="64"/>
      <c r="CMQ44" s="64"/>
      <c r="CMR44" s="64"/>
      <c r="CMS44" s="64"/>
      <c r="CMT44" s="64"/>
      <c r="CMU44" s="64"/>
      <c r="CMV44" s="64"/>
      <c r="CMW44" s="64"/>
      <c r="CMX44" s="64"/>
      <c r="CMY44" s="64"/>
      <c r="CMZ44" s="64"/>
      <c r="CNA44" s="64"/>
      <c r="CNB44" s="64"/>
      <c r="CNC44" s="64"/>
      <c r="CND44" s="64"/>
      <c r="CNE44" s="64"/>
      <c r="CNF44" s="64"/>
      <c r="CNG44" s="64"/>
      <c r="CNH44" s="64"/>
      <c r="CNI44" s="64"/>
      <c r="CNJ44" s="64"/>
      <c r="CNK44" s="64"/>
      <c r="CNL44" s="64"/>
      <c r="CNM44" s="64"/>
      <c r="CNN44" s="64"/>
      <c r="CNO44" s="64"/>
      <c r="CNP44" s="64"/>
      <c r="CNQ44" s="64"/>
      <c r="CNR44" s="64"/>
      <c r="CNS44" s="64"/>
      <c r="CNT44" s="64"/>
      <c r="CNU44" s="64"/>
      <c r="CNV44" s="64"/>
      <c r="CNW44" s="64"/>
      <c r="CNX44" s="64"/>
      <c r="CNY44" s="64"/>
      <c r="CNZ44" s="64"/>
      <c r="COA44" s="64"/>
      <c r="COB44" s="64"/>
      <c r="COC44" s="64"/>
      <c r="COD44" s="64"/>
      <c r="COE44" s="64"/>
      <c r="COF44" s="64"/>
      <c r="COG44" s="64"/>
      <c r="COH44" s="64"/>
      <c r="COI44" s="64"/>
      <c r="COJ44" s="64"/>
      <c r="COK44" s="64"/>
      <c r="COL44" s="64"/>
      <c r="COM44" s="64"/>
      <c r="CON44" s="64"/>
      <c r="COO44" s="64"/>
      <c r="COP44" s="64"/>
      <c r="COQ44" s="64"/>
      <c r="COR44" s="64"/>
      <c r="COS44" s="64"/>
      <c r="COT44" s="64"/>
      <c r="COU44" s="64"/>
      <c r="COV44" s="64"/>
      <c r="COW44" s="64"/>
      <c r="COX44" s="64"/>
      <c r="COY44" s="64"/>
      <c r="COZ44" s="64"/>
      <c r="CPA44" s="64"/>
      <c r="CPB44" s="64"/>
      <c r="CPC44" s="64"/>
      <c r="CPD44" s="64"/>
      <c r="CPE44" s="64"/>
      <c r="CPF44" s="64"/>
      <c r="CPG44" s="64"/>
      <c r="CPH44" s="64"/>
      <c r="CPI44" s="64"/>
      <c r="CPJ44" s="64"/>
      <c r="CPK44" s="64"/>
      <c r="CPL44" s="64"/>
      <c r="CPM44" s="64"/>
      <c r="CPN44" s="64"/>
      <c r="CPO44" s="64"/>
      <c r="CPP44" s="64"/>
      <c r="CPQ44" s="64"/>
      <c r="CPR44" s="64"/>
      <c r="CPS44" s="64"/>
      <c r="CPT44" s="64"/>
      <c r="CPU44" s="64"/>
      <c r="CPV44" s="64"/>
      <c r="CPW44" s="64"/>
      <c r="CPX44" s="64"/>
      <c r="CPY44" s="64"/>
      <c r="CPZ44" s="64"/>
      <c r="CQA44" s="64"/>
      <c r="CQB44" s="64"/>
      <c r="CQC44" s="64"/>
      <c r="CQD44" s="64"/>
      <c r="CQE44" s="64"/>
      <c r="CQF44" s="64"/>
      <c r="CQG44" s="64"/>
      <c r="CQH44" s="64"/>
      <c r="CQI44" s="64"/>
      <c r="CQJ44" s="64"/>
      <c r="CQK44" s="64"/>
      <c r="CQL44" s="64"/>
      <c r="CQM44" s="64"/>
      <c r="CQN44" s="64"/>
      <c r="CQO44" s="64"/>
      <c r="CQP44" s="64"/>
      <c r="CQQ44" s="64"/>
      <c r="CQR44" s="64"/>
      <c r="CQS44" s="64"/>
      <c r="CQT44" s="64"/>
      <c r="CQU44" s="64"/>
      <c r="CQV44" s="64"/>
      <c r="CQW44" s="64"/>
      <c r="CQX44" s="64"/>
      <c r="CQY44" s="64"/>
      <c r="CQZ44" s="64"/>
      <c r="CRA44" s="64"/>
      <c r="CRB44" s="64"/>
      <c r="CRC44" s="64"/>
      <c r="CRD44" s="64"/>
      <c r="CRE44" s="64"/>
      <c r="CRF44" s="64"/>
      <c r="CRG44" s="64"/>
      <c r="CRH44" s="64"/>
      <c r="CRI44" s="64"/>
      <c r="CRJ44" s="64"/>
      <c r="CRK44" s="64"/>
      <c r="CRL44" s="64"/>
      <c r="CRM44" s="64"/>
      <c r="CRN44" s="64"/>
      <c r="CRO44" s="64"/>
      <c r="CRP44" s="64"/>
      <c r="CRQ44" s="64"/>
      <c r="CRR44" s="64"/>
      <c r="CRS44" s="64"/>
      <c r="CRT44" s="64"/>
      <c r="CRU44" s="64"/>
      <c r="CRV44" s="64"/>
      <c r="CRW44" s="64"/>
      <c r="CRX44" s="64"/>
      <c r="CRY44" s="64"/>
      <c r="CRZ44" s="64"/>
      <c r="CSA44" s="64"/>
      <c r="CSB44" s="64"/>
      <c r="CSC44" s="64"/>
      <c r="CSD44" s="64"/>
      <c r="CSE44" s="64"/>
      <c r="CSF44" s="64"/>
      <c r="CSG44" s="64"/>
      <c r="CSH44" s="64"/>
      <c r="CSI44" s="64"/>
      <c r="CSJ44" s="64"/>
      <c r="CSK44" s="64"/>
      <c r="CSL44" s="64"/>
      <c r="CSM44" s="64"/>
      <c r="CSN44" s="64"/>
      <c r="CSO44" s="64"/>
      <c r="CSP44" s="64"/>
      <c r="CSQ44" s="64"/>
      <c r="CSR44" s="64"/>
      <c r="CSS44" s="64"/>
      <c r="CST44" s="64"/>
      <c r="CSU44" s="64"/>
      <c r="CSV44" s="64"/>
      <c r="CSW44" s="64"/>
      <c r="CSX44" s="64"/>
      <c r="CSY44" s="64"/>
      <c r="CSZ44" s="64"/>
      <c r="CTA44" s="64"/>
      <c r="CTB44" s="64"/>
      <c r="CTC44" s="64"/>
      <c r="CTD44" s="64"/>
      <c r="CTE44" s="64"/>
      <c r="CTF44" s="64"/>
      <c r="CTG44" s="64"/>
      <c r="CTH44" s="64"/>
      <c r="CTI44" s="64"/>
      <c r="CTJ44" s="64"/>
      <c r="CTK44" s="64"/>
      <c r="CTL44" s="64"/>
      <c r="CTM44" s="64"/>
      <c r="CTN44" s="64"/>
      <c r="CTO44" s="64"/>
      <c r="CTP44" s="64"/>
      <c r="CTQ44" s="64"/>
      <c r="CTR44" s="64"/>
      <c r="CTS44" s="64"/>
      <c r="CTT44" s="64"/>
      <c r="CTU44" s="64"/>
      <c r="CTV44" s="64"/>
      <c r="CTW44" s="64"/>
      <c r="CTX44" s="64"/>
      <c r="CTY44" s="64"/>
      <c r="CTZ44" s="64"/>
      <c r="CUA44" s="64"/>
      <c r="CUB44" s="64"/>
      <c r="CUC44" s="64"/>
      <c r="CUD44" s="64"/>
      <c r="CUE44" s="64"/>
      <c r="CUF44" s="64"/>
      <c r="CUG44" s="64"/>
      <c r="CUH44" s="64"/>
      <c r="CUI44" s="64"/>
      <c r="CUJ44" s="64"/>
      <c r="CUK44" s="64"/>
      <c r="CUL44" s="64"/>
      <c r="CUM44" s="64"/>
      <c r="CUN44" s="64"/>
      <c r="CUO44" s="64"/>
      <c r="CUP44" s="64"/>
      <c r="CUQ44" s="64"/>
      <c r="CUR44" s="64"/>
      <c r="CUS44" s="64"/>
      <c r="CUT44" s="64"/>
      <c r="CUU44" s="64"/>
      <c r="CUV44" s="64"/>
      <c r="CUW44" s="64"/>
      <c r="CUX44" s="64"/>
      <c r="CUY44" s="64"/>
      <c r="CUZ44" s="64"/>
      <c r="CVA44" s="64"/>
      <c r="CVB44" s="64"/>
      <c r="CVC44" s="64"/>
      <c r="CVD44" s="64"/>
      <c r="CVE44" s="64"/>
      <c r="CVF44" s="64"/>
      <c r="CVG44" s="64"/>
      <c r="CVH44" s="64"/>
      <c r="CVI44" s="64"/>
      <c r="CVJ44" s="64"/>
      <c r="CVK44" s="64"/>
      <c r="CVL44" s="64"/>
      <c r="CVM44" s="64"/>
      <c r="CVN44" s="64"/>
      <c r="CVO44" s="64"/>
      <c r="CVP44" s="64"/>
      <c r="CVQ44" s="64"/>
      <c r="CVR44" s="64"/>
      <c r="CVS44" s="64"/>
      <c r="CVT44" s="64"/>
      <c r="CVU44" s="64"/>
      <c r="CVV44" s="64"/>
      <c r="CVW44" s="64"/>
      <c r="CVX44" s="64"/>
      <c r="CVY44" s="64"/>
      <c r="CVZ44" s="64"/>
      <c r="CWA44" s="64"/>
      <c r="CWB44" s="64"/>
      <c r="CWC44" s="64"/>
      <c r="CWD44" s="64"/>
      <c r="CWE44" s="64"/>
      <c r="CWF44" s="64"/>
      <c r="CWG44" s="64"/>
      <c r="CWH44" s="64"/>
      <c r="CWI44" s="64"/>
      <c r="CWJ44" s="64"/>
      <c r="CWK44" s="64"/>
      <c r="CWL44" s="64"/>
      <c r="CWM44" s="64"/>
      <c r="CWN44" s="64"/>
      <c r="CWO44" s="64"/>
      <c r="CWP44" s="64"/>
      <c r="CWQ44" s="64"/>
      <c r="CWR44" s="64"/>
      <c r="CWS44" s="64"/>
      <c r="CWT44" s="64"/>
      <c r="CWU44" s="64"/>
      <c r="CWV44" s="64"/>
      <c r="CWW44" s="64"/>
      <c r="CWX44" s="64"/>
      <c r="CWY44" s="64"/>
      <c r="CWZ44" s="64"/>
      <c r="CXA44" s="64"/>
      <c r="CXB44" s="64"/>
      <c r="CXC44" s="64"/>
      <c r="CXD44" s="64"/>
      <c r="CXE44" s="64"/>
      <c r="CXF44" s="64"/>
      <c r="CXG44" s="64"/>
      <c r="CXH44" s="64"/>
      <c r="CXI44" s="64"/>
      <c r="CXJ44" s="64"/>
      <c r="CXK44" s="64"/>
      <c r="CXL44" s="64"/>
      <c r="CXM44" s="64"/>
      <c r="CXN44" s="64"/>
      <c r="CXO44" s="64"/>
      <c r="CXP44" s="64"/>
      <c r="CXQ44" s="64"/>
      <c r="CXR44" s="64"/>
      <c r="CXS44" s="64"/>
      <c r="CXT44" s="64"/>
      <c r="CXU44" s="64"/>
      <c r="CXV44" s="64"/>
      <c r="CXW44" s="64"/>
      <c r="CXX44" s="64"/>
      <c r="CXY44" s="64"/>
      <c r="CXZ44" s="64"/>
      <c r="CYA44" s="64"/>
      <c r="CYB44" s="64"/>
      <c r="CYC44" s="64"/>
      <c r="CYD44" s="64"/>
      <c r="CYE44" s="64"/>
      <c r="CYF44" s="64"/>
      <c r="CYG44" s="64"/>
      <c r="CYH44" s="64"/>
      <c r="CYI44" s="64"/>
      <c r="CYJ44" s="64"/>
      <c r="CYK44" s="64"/>
      <c r="CYL44" s="64"/>
      <c r="CYM44" s="64"/>
      <c r="CYN44" s="64"/>
      <c r="CYO44" s="64"/>
      <c r="CYP44" s="64"/>
      <c r="CYQ44" s="64"/>
      <c r="CYR44" s="64"/>
      <c r="CYS44" s="64"/>
      <c r="CYT44" s="64"/>
      <c r="CYU44" s="64"/>
      <c r="CYV44" s="64"/>
      <c r="CYW44" s="64"/>
      <c r="CYX44" s="64"/>
      <c r="CYY44" s="64"/>
      <c r="CYZ44" s="64"/>
      <c r="CZA44" s="64"/>
      <c r="CZB44" s="64"/>
      <c r="CZC44" s="64"/>
      <c r="CZD44" s="64"/>
      <c r="CZE44" s="64"/>
      <c r="CZF44" s="64"/>
      <c r="CZG44" s="64"/>
      <c r="CZH44" s="64"/>
      <c r="CZI44" s="64"/>
      <c r="CZJ44" s="64"/>
      <c r="CZK44" s="64"/>
      <c r="CZL44" s="64"/>
      <c r="CZM44" s="64"/>
      <c r="CZN44" s="64"/>
      <c r="CZO44" s="64"/>
      <c r="CZP44" s="64"/>
      <c r="CZQ44" s="64"/>
      <c r="CZR44" s="64"/>
      <c r="CZS44" s="64"/>
      <c r="CZT44" s="64"/>
      <c r="CZU44" s="64"/>
      <c r="CZV44" s="64"/>
      <c r="CZW44" s="64"/>
      <c r="CZX44" s="64"/>
      <c r="CZY44" s="64"/>
      <c r="CZZ44" s="64"/>
      <c r="DAA44" s="64"/>
      <c r="DAB44" s="64"/>
      <c r="DAC44" s="64"/>
      <c r="DAD44" s="64"/>
      <c r="DAE44" s="64"/>
      <c r="DAF44" s="64"/>
      <c r="DAG44" s="64"/>
      <c r="DAH44" s="64"/>
      <c r="DAI44" s="64"/>
      <c r="DAJ44" s="64"/>
      <c r="DAK44" s="64"/>
      <c r="DAL44" s="64"/>
      <c r="DAM44" s="64"/>
      <c r="DAN44" s="64"/>
      <c r="DAO44" s="64"/>
      <c r="DAP44" s="64"/>
      <c r="DAQ44" s="64"/>
      <c r="DAR44" s="64"/>
      <c r="DAS44" s="64"/>
      <c r="DAT44" s="64"/>
      <c r="DAU44" s="64"/>
      <c r="DAV44" s="64"/>
      <c r="DAW44" s="64"/>
      <c r="DAX44" s="64"/>
      <c r="DAY44" s="64"/>
      <c r="DAZ44" s="64"/>
      <c r="DBA44" s="64"/>
      <c r="DBB44" s="64"/>
      <c r="DBC44" s="64"/>
      <c r="DBD44" s="64"/>
      <c r="DBE44" s="64"/>
      <c r="DBF44" s="64"/>
      <c r="DBG44" s="64"/>
      <c r="DBH44" s="64"/>
      <c r="DBI44" s="64"/>
      <c r="DBJ44" s="64"/>
      <c r="DBK44" s="64"/>
      <c r="DBL44" s="64"/>
      <c r="DBM44" s="64"/>
      <c r="DBN44" s="64"/>
      <c r="DBO44" s="64"/>
      <c r="DBP44" s="64"/>
      <c r="DBQ44" s="64"/>
      <c r="DBR44" s="64"/>
      <c r="DBS44" s="64"/>
      <c r="DBT44" s="64"/>
      <c r="DBU44" s="64"/>
      <c r="DBV44" s="64"/>
      <c r="DBW44" s="64"/>
      <c r="DBX44" s="64"/>
      <c r="DBY44" s="64"/>
      <c r="DBZ44" s="64"/>
      <c r="DCA44" s="64"/>
      <c r="DCB44" s="64"/>
      <c r="DCC44" s="64"/>
      <c r="DCD44" s="64"/>
      <c r="DCE44" s="64"/>
      <c r="DCF44" s="64"/>
      <c r="DCG44" s="64"/>
      <c r="DCH44" s="64"/>
      <c r="DCI44" s="64"/>
      <c r="DCJ44" s="64"/>
      <c r="DCK44" s="64"/>
      <c r="DCL44" s="64"/>
      <c r="DCM44" s="64"/>
      <c r="DCN44" s="64"/>
      <c r="DCO44" s="64"/>
      <c r="DCP44" s="64"/>
      <c r="DCQ44" s="64"/>
      <c r="DCR44" s="64"/>
      <c r="DCS44" s="64"/>
      <c r="DCT44" s="64"/>
      <c r="DCU44" s="64"/>
      <c r="DCV44" s="64"/>
      <c r="DCW44" s="64"/>
      <c r="DCX44" s="64"/>
      <c r="DCY44" s="64"/>
      <c r="DCZ44" s="64"/>
      <c r="DDA44" s="64"/>
      <c r="DDB44" s="64"/>
      <c r="DDC44" s="64"/>
      <c r="DDD44" s="64"/>
      <c r="DDE44" s="64"/>
      <c r="DDF44" s="64"/>
      <c r="DDG44" s="64"/>
      <c r="DDH44" s="64"/>
      <c r="DDI44" s="64"/>
      <c r="DDJ44" s="64"/>
      <c r="DDK44" s="64"/>
      <c r="DDL44" s="64"/>
      <c r="DDM44" s="64"/>
      <c r="DDN44" s="64"/>
      <c r="DDO44" s="64"/>
      <c r="DDP44" s="64"/>
      <c r="DDQ44" s="64"/>
      <c r="DDR44" s="64"/>
      <c r="DDS44" s="64"/>
      <c r="DDT44" s="64"/>
      <c r="DDU44" s="64"/>
      <c r="DDV44" s="64"/>
      <c r="DDW44" s="64"/>
      <c r="DDX44" s="64"/>
      <c r="DDY44" s="64"/>
      <c r="DDZ44" s="64"/>
      <c r="DEA44" s="64"/>
      <c r="DEB44" s="64"/>
      <c r="DEC44" s="64"/>
      <c r="DED44" s="64"/>
      <c r="DEE44" s="64"/>
      <c r="DEF44" s="64"/>
      <c r="DEG44" s="64"/>
      <c r="DEH44" s="64"/>
      <c r="DEI44" s="64"/>
      <c r="DEJ44" s="64"/>
      <c r="DEK44" s="64"/>
      <c r="DEL44" s="64"/>
      <c r="DEM44" s="64"/>
      <c r="DEN44" s="64"/>
      <c r="DEO44" s="64"/>
      <c r="DEP44" s="64"/>
      <c r="DEQ44" s="64"/>
      <c r="DER44" s="64"/>
      <c r="DES44" s="64"/>
      <c r="DET44" s="64"/>
      <c r="DEU44" s="64"/>
      <c r="DEV44" s="64"/>
      <c r="DEW44" s="64"/>
      <c r="DEX44" s="64"/>
      <c r="DEY44" s="64"/>
      <c r="DEZ44" s="64"/>
      <c r="DFA44" s="64"/>
      <c r="DFB44" s="64"/>
      <c r="DFC44" s="64"/>
      <c r="DFD44" s="64"/>
      <c r="DFE44" s="64"/>
      <c r="DFF44" s="64"/>
      <c r="DFG44" s="64"/>
      <c r="DFH44" s="64"/>
      <c r="DFI44" s="64"/>
      <c r="DFJ44" s="64"/>
      <c r="DFK44" s="64"/>
      <c r="DFL44" s="64"/>
      <c r="DFM44" s="64"/>
      <c r="DFN44" s="64"/>
      <c r="DFO44" s="64"/>
      <c r="DFP44" s="64"/>
      <c r="DFQ44" s="64"/>
      <c r="DFR44" s="64"/>
      <c r="DFS44" s="64"/>
      <c r="DFT44" s="64"/>
      <c r="DFU44" s="64"/>
      <c r="DFV44" s="64"/>
      <c r="DFW44" s="64"/>
      <c r="DFX44" s="64"/>
      <c r="DFY44" s="64"/>
      <c r="DFZ44" s="64"/>
      <c r="DGA44" s="64"/>
      <c r="DGB44" s="64"/>
      <c r="DGC44" s="64"/>
      <c r="DGD44" s="64"/>
      <c r="DGE44" s="64"/>
      <c r="DGF44" s="64"/>
      <c r="DGG44" s="64"/>
      <c r="DGH44" s="64"/>
      <c r="DGI44" s="64"/>
      <c r="DGJ44" s="64"/>
      <c r="DGK44" s="64"/>
      <c r="DGL44" s="64"/>
      <c r="DGM44" s="64"/>
      <c r="DGN44" s="64"/>
      <c r="DGO44" s="64"/>
      <c r="DGP44" s="64"/>
      <c r="DGQ44" s="64"/>
      <c r="DGR44" s="64"/>
      <c r="DGS44" s="64"/>
      <c r="DGT44" s="64"/>
      <c r="DGU44" s="64"/>
      <c r="DGV44" s="64"/>
      <c r="DGW44" s="64"/>
      <c r="DGX44" s="64"/>
      <c r="DGY44" s="64"/>
      <c r="DGZ44" s="64"/>
      <c r="DHA44" s="64"/>
      <c r="DHB44" s="64"/>
      <c r="DHC44" s="64"/>
      <c r="DHD44" s="64"/>
      <c r="DHE44" s="64"/>
      <c r="DHF44" s="64"/>
      <c r="DHG44" s="64"/>
      <c r="DHH44" s="64"/>
      <c r="DHI44" s="64"/>
      <c r="DHJ44" s="64"/>
      <c r="DHK44" s="64"/>
      <c r="DHL44" s="64"/>
      <c r="DHM44" s="64"/>
      <c r="DHN44" s="64"/>
      <c r="DHO44" s="64"/>
      <c r="DHP44" s="64"/>
      <c r="DHQ44" s="64"/>
      <c r="DHR44" s="64"/>
      <c r="DHS44" s="64"/>
      <c r="DHT44" s="64"/>
      <c r="DHU44" s="64"/>
      <c r="DHV44" s="64"/>
      <c r="DHW44" s="64"/>
      <c r="DHX44" s="64"/>
      <c r="DHY44" s="64"/>
      <c r="DHZ44" s="64"/>
      <c r="DIA44" s="64"/>
      <c r="DIB44" s="64"/>
      <c r="DIC44" s="64"/>
      <c r="DID44" s="64"/>
      <c r="DIE44" s="64"/>
      <c r="DIF44" s="64"/>
      <c r="DIG44" s="64"/>
      <c r="DIH44" s="64"/>
      <c r="DII44" s="64"/>
      <c r="DIJ44" s="64"/>
      <c r="DIK44" s="64"/>
      <c r="DIL44" s="64"/>
      <c r="DIM44" s="64"/>
      <c r="DIN44" s="64"/>
      <c r="DIO44" s="64"/>
      <c r="DIP44" s="64"/>
      <c r="DIQ44" s="64"/>
      <c r="DIR44" s="64"/>
      <c r="DIS44" s="64"/>
      <c r="DIT44" s="64"/>
      <c r="DIU44" s="64"/>
      <c r="DIV44" s="64"/>
      <c r="DIW44" s="64"/>
      <c r="DIX44" s="64"/>
      <c r="DIY44" s="64"/>
      <c r="DIZ44" s="64"/>
      <c r="DJA44" s="64"/>
      <c r="DJB44" s="64"/>
      <c r="DJC44" s="64"/>
      <c r="DJD44" s="64"/>
      <c r="DJE44" s="64"/>
      <c r="DJF44" s="64"/>
      <c r="DJG44" s="64"/>
      <c r="DJH44" s="64"/>
      <c r="DJI44" s="64"/>
      <c r="DJJ44" s="64"/>
      <c r="DJK44" s="64"/>
      <c r="DJL44" s="64"/>
      <c r="DJM44" s="64"/>
      <c r="DJN44" s="64"/>
      <c r="DJO44" s="64"/>
      <c r="DJP44" s="64"/>
      <c r="DJQ44" s="64"/>
      <c r="DJR44" s="64"/>
      <c r="DJS44" s="64"/>
      <c r="DJT44" s="64"/>
      <c r="DJU44" s="64"/>
      <c r="DJV44" s="64"/>
      <c r="DJW44" s="64"/>
      <c r="DJX44" s="64"/>
      <c r="DJY44" s="64"/>
      <c r="DJZ44" s="64"/>
      <c r="DKA44" s="64"/>
      <c r="DKB44" s="64"/>
      <c r="DKC44" s="64"/>
      <c r="DKD44" s="64"/>
      <c r="DKE44" s="64"/>
      <c r="DKF44" s="64"/>
      <c r="DKG44" s="64"/>
      <c r="DKH44" s="64"/>
      <c r="DKI44" s="64"/>
      <c r="DKJ44" s="64"/>
      <c r="DKK44" s="64"/>
      <c r="DKL44" s="64"/>
      <c r="DKM44" s="64"/>
      <c r="DKN44" s="64"/>
      <c r="DKO44" s="64"/>
      <c r="DKP44" s="64"/>
      <c r="DKQ44" s="64"/>
      <c r="DKR44" s="64"/>
      <c r="DKS44" s="64"/>
      <c r="DKT44" s="64"/>
      <c r="DKU44" s="64"/>
      <c r="DKV44" s="64"/>
      <c r="DKW44" s="64"/>
      <c r="DKX44" s="64"/>
      <c r="DKY44" s="64"/>
      <c r="DKZ44" s="64"/>
      <c r="DLA44" s="64"/>
      <c r="DLB44" s="64"/>
      <c r="DLC44" s="64"/>
      <c r="DLD44" s="64"/>
      <c r="DLE44" s="64"/>
      <c r="DLF44" s="64"/>
      <c r="DLG44" s="64"/>
      <c r="DLH44" s="64"/>
      <c r="DLI44" s="64"/>
      <c r="DLJ44" s="64"/>
      <c r="DLK44" s="64"/>
      <c r="DLL44" s="64"/>
      <c r="DLM44" s="64"/>
      <c r="DLN44" s="64"/>
      <c r="DLO44" s="64"/>
      <c r="DLP44" s="64"/>
      <c r="DLQ44" s="64"/>
      <c r="DLR44" s="64"/>
      <c r="DLS44" s="64"/>
      <c r="DLT44" s="64"/>
      <c r="DLU44" s="64"/>
      <c r="DLV44" s="64"/>
      <c r="DLW44" s="64"/>
      <c r="DLX44" s="64"/>
      <c r="DLY44" s="64"/>
      <c r="DLZ44" s="64"/>
      <c r="DMA44" s="64"/>
      <c r="DMB44" s="64"/>
      <c r="DMC44" s="64"/>
      <c r="DMD44" s="64"/>
      <c r="DME44" s="64"/>
      <c r="DMF44" s="64"/>
      <c r="DMG44" s="64"/>
      <c r="DMH44" s="64"/>
      <c r="DMI44" s="64"/>
      <c r="DMJ44" s="64"/>
      <c r="DMK44" s="64"/>
      <c r="DML44" s="64"/>
      <c r="DMM44" s="64"/>
      <c r="DMN44" s="64"/>
      <c r="DMO44" s="64"/>
      <c r="DMP44" s="64"/>
      <c r="DMQ44" s="64"/>
      <c r="DMR44" s="64"/>
      <c r="DMS44" s="64"/>
      <c r="DMT44" s="64"/>
      <c r="DMU44" s="64"/>
      <c r="DMV44" s="64"/>
      <c r="DMW44" s="64"/>
      <c r="DMX44" s="64"/>
      <c r="DMY44" s="64"/>
      <c r="DMZ44" s="64"/>
      <c r="DNA44" s="64"/>
      <c r="DNB44" s="64"/>
      <c r="DNC44" s="64"/>
      <c r="DND44" s="64"/>
      <c r="DNE44" s="64"/>
      <c r="DNF44" s="64"/>
      <c r="DNG44" s="64"/>
      <c r="DNH44" s="64"/>
      <c r="DNI44" s="64"/>
      <c r="DNJ44" s="64"/>
      <c r="DNK44" s="64"/>
      <c r="DNL44" s="64"/>
      <c r="DNM44" s="64"/>
      <c r="DNN44" s="64"/>
      <c r="DNO44" s="64"/>
      <c r="DNP44" s="64"/>
      <c r="DNQ44" s="64"/>
      <c r="DNR44" s="64"/>
      <c r="DNS44" s="64"/>
      <c r="DNT44" s="64"/>
      <c r="DNU44" s="64"/>
      <c r="DNV44" s="64"/>
      <c r="DNW44" s="64"/>
      <c r="DNX44" s="64"/>
      <c r="DNY44" s="64"/>
      <c r="DNZ44" s="64"/>
      <c r="DOA44" s="64"/>
      <c r="DOB44" s="64"/>
      <c r="DOC44" s="64"/>
      <c r="DOD44" s="64"/>
      <c r="DOE44" s="64"/>
      <c r="DOF44" s="64"/>
      <c r="DOG44" s="64"/>
      <c r="DOH44" s="64"/>
      <c r="DOI44" s="64"/>
      <c r="DOJ44" s="64"/>
      <c r="DOK44" s="64"/>
      <c r="DOL44" s="64"/>
      <c r="DOM44" s="64"/>
      <c r="DON44" s="64"/>
      <c r="DOO44" s="64"/>
      <c r="DOP44" s="64"/>
      <c r="DOQ44" s="64"/>
      <c r="DOR44" s="64"/>
      <c r="DOS44" s="64"/>
      <c r="DOT44" s="64"/>
      <c r="DOU44" s="64"/>
      <c r="DOV44" s="64"/>
      <c r="DOW44" s="64"/>
      <c r="DOX44" s="64"/>
      <c r="DOY44" s="64"/>
      <c r="DOZ44" s="64"/>
      <c r="DPA44" s="64"/>
      <c r="DPB44" s="64"/>
      <c r="DPC44" s="64"/>
      <c r="DPD44" s="64"/>
      <c r="DPE44" s="64"/>
      <c r="DPF44" s="64"/>
      <c r="DPG44" s="64"/>
      <c r="DPH44" s="64"/>
      <c r="DPI44" s="64"/>
      <c r="DPJ44" s="64"/>
      <c r="DPK44" s="64"/>
      <c r="DPL44" s="64"/>
      <c r="DPM44" s="64"/>
      <c r="DPN44" s="64"/>
      <c r="DPO44" s="64"/>
      <c r="DPP44" s="64"/>
      <c r="DPQ44" s="64"/>
      <c r="DPR44" s="64"/>
      <c r="DPS44" s="64"/>
      <c r="DPT44" s="64"/>
      <c r="DPU44" s="64"/>
      <c r="DPV44" s="64"/>
      <c r="DPW44" s="64"/>
      <c r="DPX44" s="64"/>
      <c r="DPY44" s="64"/>
      <c r="DPZ44" s="64"/>
      <c r="DQA44" s="64"/>
      <c r="DQB44" s="64"/>
      <c r="DQC44" s="64"/>
      <c r="DQD44" s="64"/>
      <c r="DQE44" s="64"/>
      <c r="DQF44" s="64"/>
      <c r="DQG44" s="64"/>
      <c r="DQH44" s="64"/>
      <c r="DQI44" s="64"/>
      <c r="DQJ44" s="64"/>
      <c r="DQK44" s="64"/>
      <c r="DQL44" s="64"/>
      <c r="DQM44" s="64"/>
      <c r="DQN44" s="64"/>
      <c r="DQO44" s="64"/>
      <c r="DQP44" s="64"/>
      <c r="DQQ44" s="64"/>
      <c r="DQR44" s="64"/>
      <c r="DQS44" s="64"/>
      <c r="DQT44" s="64"/>
      <c r="DQU44" s="64"/>
      <c r="DQV44" s="64"/>
      <c r="DQW44" s="64"/>
      <c r="DQX44" s="64"/>
      <c r="DQY44" s="64"/>
      <c r="DQZ44" s="64"/>
      <c r="DRA44" s="64"/>
      <c r="DRB44" s="64"/>
      <c r="DRC44" s="64"/>
      <c r="DRD44" s="64"/>
      <c r="DRE44" s="64"/>
      <c r="DRF44" s="64"/>
      <c r="DRG44" s="64"/>
      <c r="DRH44" s="64"/>
      <c r="DRI44" s="64"/>
      <c r="DRJ44" s="64"/>
      <c r="DRK44" s="64"/>
      <c r="DRL44" s="64"/>
      <c r="DRM44" s="64"/>
      <c r="DRN44" s="64"/>
      <c r="DRO44" s="64"/>
      <c r="DRP44" s="64"/>
      <c r="DRQ44" s="64"/>
      <c r="DRR44" s="64"/>
      <c r="DRS44" s="64"/>
      <c r="DRT44" s="64"/>
      <c r="DRU44" s="64"/>
      <c r="DRV44" s="64"/>
      <c r="DRW44" s="64"/>
      <c r="DRX44" s="64"/>
      <c r="DRY44" s="64"/>
      <c r="DRZ44" s="64"/>
      <c r="DSA44" s="64"/>
      <c r="DSB44" s="64"/>
      <c r="DSC44" s="64"/>
      <c r="DSD44" s="64"/>
      <c r="DSE44" s="64"/>
      <c r="DSF44" s="64"/>
      <c r="DSG44" s="64"/>
      <c r="DSH44" s="64"/>
      <c r="DSI44" s="64"/>
      <c r="DSJ44" s="64"/>
      <c r="DSK44" s="64"/>
      <c r="DSL44" s="64"/>
      <c r="DSM44" s="64"/>
      <c r="DSN44" s="64"/>
      <c r="DSO44" s="64"/>
      <c r="DSP44" s="64"/>
      <c r="DSQ44" s="64"/>
      <c r="DSR44" s="64"/>
      <c r="DSS44" s="64"/>
      <c r="DST44" s="64"/>
      <c r="DSU44" s="64"/>
      <c r="DSV44" s="64"/>
      <c r="DSW44" s="64"/>
      <c r="DSX44" s="64"/>
      <c r="DSY44" s="64"/>
      <c r="DSZ44" s="64"/>
      <c r="DTA44" s="64"/>
      <c r="DTB44" s="64"/>
      <c r="DTC44" s="64"/>
      <c r="DTD44" s="64"/>
      <c r="DTE44" s="64"/>
      <c r="DTF44" s="64"/>
      <c r="DTG44" s="64"/>
      <c r="DTH44" s="64"/>
      <c r="DTI44" s="64"/>
      <c r="DTJ44" s="64"/>
      <c r="DTK44" s="64"/>
      <c r="DTL44" s="64"/>
      <c r="DTM44" s="64"/>
      <c r="DTN44" s="64"/>
      <c r="DTO44" s="64"/>
      <c r="DTP44" s="64"/>
      <c r="DTQ44" s="64"/>
      <c r="DTR44" s="64"/>
      <c r="DTS44" s="64"/>
      <c r="DTT44" s="64"/>
      <c r="DTU44" s="64"/>
      <c r="DTV44" s="64"/>
      <c r="DTW44" s="64"/>
      <c r="DTX44" s="64"/>
      <c r="DTY44" s="64"/>
      <c r="DTZ44" s="64"/>
      <c r="DUA44" s="64"/>
      <c r="DUB44" s="64"/>
      <c r="DUC44" s="64"/>
      <c r="DUD44" s="64"/>
      <c r="DUE44" s="64"/>
      <c r="DUF44" s="64"/>
      <c r="DUG44" s="64"/>
      <c r="DUH44" s="64"/>
      <c r="DUI44" s="64"/>
      <c r="DUJ44" s="64"/>
      <c r="DUK44" s="64"/>
      <c r="DUL44" s="64"/>
      <c r="DUM44" s="64"/>
      <c r="DUN44" s="64"/>
      <c r="DUO44" s="64"/>
      <c r="DUP44" s="64"/>
      <c r="DUQ44" s="64"/>
      <c r="DUR44" s="64"/>
      <c r="DUS44" s="64"/>
      <c r="DUT44" s="64"/>
      <c r="DUU44" s="64"/>
      <c r="DUV44" s="64"/>
      <c r="DUW44" s="64"/>
      <c r="DUX44" s="64"/>
      <c r="DUY44" s="64"/>
      <c r="DUZ44" s="64"/>
      <c r="DVA44" s="64"/>
      <c r="DVB44" s="64"/>
      <c r="DVC44" s="64"/>
      <c r="DVD44" s="64"/>
      <c r="DVE44" s="64"/>
      <c r="DVF44" s="64"/>
      <c r="DVG44" s="64"/>
      <c r="DVH44" s="64"/>
      <c r="DVI44" s="64"/>
      <c r="DVJ44" s="64"/>
      <c r="DVK44" s="64"/>
      <c r="DVL44" s="64"/>
      <c r="DVM44" s="64"/>
      <c r="DVN44" s="64"/>
      <c r="DVO44" s="64"/>
      <c r="DVP44" s="64"/>
      <c r="DVQ44" s="64"/>
      <c r="DVR44" s="64"/>
      <c r="DVS44" s="64"/>
      <c r="DVT44" s="64"/>
      <c r="DVU44" s="64"/>
      <c r="DVV44" s="64"/>
      <c r="DVW44" s="64"/>
      <c r="DVX44" s="64"/>
      <c r="DVY44" s="64"/>
      <c r="DVZ44" s="64"/>
      <c r="DWA44" s="64"/>
      <c r="DWB44" s="64"/>
      <c r="DWC44" s="64"/>
      <c r="DWD44" s="64"/>
      <c r="DWE44" s="64"/>
      <c r="DWF44" s="64"/>
      <c r="DWG44" s="64"/>
      <c r="DWH44" s="64"/>
      <c r="DWI44" s="64"/>
      <c r="DWJ44" s="64"/>
      <c r="DWK44" s="64"/>
      <c r="DWL44" s="64"/>
      <c r="DWM44" s="64"/>
      <c r="DWN44" s="64"/>
      <c r="DWO44" s="64"/>
      <c r="DWP44" s="64"/>
      <c r="DWQ44" s="64"/>
      <c r="DWR44" s="64"/>
      <c r="DWS44" s="64"/>
      <c r="DWT44" s="64"/>
      <c r="DWU44" s="64"/>
      <c r="DWV44" s="64"/>
      <c r="DWW44" s="64"/>
      <c r="DWX44" s="64"/>
      <c r="DWY44" s="64"/>
      <c r="DWZ44" s="64"/>
      <c r="DXA44" s="64"/>
      <c r="DXB44" s="64"/>
      <c r="DXC44" s="64"/>
      <c r="DXD44" s="64"/>
      <c r="DXE44" s="64"/>
      <c r="DXF44" s="64"/>
      <c r="DXG44" s="64"/>
      <c r="DXH44" s="64"/>
      <c r="DXI44" s="64"/>
      <c r="DXJ44" s="64"/>
      <c r="DXK44" s="64"/>
      <c r="DXL44" s="64"/>
      <c r="DXM44" s="64"/>
      <c r="DXN44" s="64"/>
      <c r="DXO44" s="64"/>
      <c r="DXP44" s="64"/>
      <c r="DXQ44" s="64"/>
      <c r="DXR44" s="64"/>
      <c r="DXS44" s="64"/>
      <c r="DXT44" s="64"/>
      <c r="DXU44" s="64"/>
      <c r="DXV44" s="64"/>
      <c r="DXW44" s="64"/>
      <c r="DXX44" s="64"/>
      <c r="DXY44" s="64"/>
      <c r="DXZ44" s="64"/>
      <c r="DYA44" s="64"/>
      <c r="DYB44" s="64"/>
      <c r="DYC44" s="64"/>
      <c r="DYD44" s="64"/>
      <c r="DYE44" s="64"/>
      <c r="DYF44" s="64"/>
      <c r="DYG44" s="64"/>
      <c r="DYH44" s="64"/>
      <c r="DYI44" s="64"/>
      <c r="DYJ44" s="64"/>
      <c r="DYK44" s="64"/>
      <c r="DYL44" s="64"/>
      <c r="DYM44" s="64"/>
      <c r="DYN44" s="64"/>
      <c r="DYO44" s="64"/>
      <c r="DYP44" s="64"/>
      <c r="DYQ44" s="64"/>
      <c r="DYR44" s="64"/>
      <c r="DYS44" s="64"/>
      <c r="DYT44" s="64"/>
      <c r="DYU44" s="64"/>
      <c r="DYV44" s="64"/>
      <c r="DYW44" s="64"/>
      <c r="DYX44" s="64"/>
      <c r="DYY44" s="64"/>
      <c r="DYZ44" s="64"/>
      <c r="DZA44" s="64"/>
      <c r="DZB44" s="64"/>
      <c r="DZC44" s="64"/>
      <c r="DZD44" s="64"/>
      <c r="DZE44" s="64"/>
      <c r="DZF44" s="64"/>
      <c r="DZG44" s="64"/>
      <c r="DZH44" s="64"/>
      <c r="DZI44" s="64"/>
      <c r="DZJ44" s="64"/>
      <c r="DZK44" s="64"/>
      <c r="DZL44" s="64"/>
      <c r="DZM44" s="64"/>
      <c r="DZN44" s="64"/>
      <c r="DZO44" s="64"/>
      <c r="DZP44" s="64"/>
      <c r="DZQ44" s="64"/>
      <c r="DZR44" s="64"/>
      <c r="DZS44" s="64"/>
      <c r="DZT44" s="64"/>
      <c r="DZU44" s="64"/>
      <c r="DZV44" s="64"/>
      <c r="DZW44" s="64"/>
      <c r="DZX44" s="64"/>
      <c r="DZY44" s="64"/>
      <c r="DZZ44" s="64"/>
      <c r="EAA44" s="64"/>
      <c r="EAB44" s="64"/>
      <c r="EAC44" s="64"/>
      <c r="EAD44" s="64"/>
      <c r="EAE44" s="64"/>
      <c r="EAF44" s="64"/>
      <c r="EAG44" s="64"/>
      <c r="EAH44" s="64"/>
      <c r="EAI44" s="64"/>
      <c r="EAJ44" s="64"/>
      <c r="EAK44" s="64"/>
      <c r="EAL44" s="64"/>
      <c r="EAM44" s="64"/>
      <c r="EAN44" s="64"/>
      <c r="EAO44" s="64"/>
      <c r="EAP44" s="64"/>
      <c r="EAQ44" s="64"/>
      <c r="EAR44" s="64"/>
      <c r="EAS44" s="64"/>
      <c r="EAT44" s="64"/>
      <c r="EAU44" s="64"/>
      <c r="EAV44" s="64"/>
      <c r="EAW44" s="64"/>
      <c r="EAX44" s="64"/>
      <c r="EAY44" s="64"/>
      <c r="EAZ44" s="64"/>
      <c r="EBA44" s="64"/>
      <c r="EBB44" s="64"/>
      <c r="EBC44" s="64"/>
      <c r="EBD44" s="64"/>
      <c r="EBE44" s="64"/>
      <c r="EBF44" s="64"/>
      <c r="EBG44" s="64"/>
      <c r="EBH44" s="64"/>
      <c r="EBI44" s="64"/>
      <c r="EBJ44" s="64"/>
      <c r="EBK44" s="64"/>
      <c r="EBL44" s="64"/>
      <c r="EBM44" s="64"/>
      <c r="EBN44" s="64"/>
      <c r="EBO44" s="64"/>
      <c r="EBP44" s="64"/>
      <c r="EBQ44" s="64"/>
      <c r="EBR44" s="64"/>
      <c r="EBS44" s="64"/>
      <c r="EBT44" s="64"/>
      <c r="EBU44" s="64"/>
      <c r="EBV44" s="64"/>
      <c r="EBW44" s="64"/>
      <c r="EBX44" s="64"/>
      <c r="EBY44" s="64"/>
      <c r="EBZ44" s="64"/>
      <c r="ECA44" s="64"/>
      <c r="ECB44" s="64"/>
      <c r="ECC44" s="64"/>
      <c r="ECD44" s="64"/>
      <c r="ECE44" s="64"/>
      <c r="ECF44" s="64"/>
      <c r="ECG44" s="64"/>
      <c r="ECH44" s="64"/>
      <c r="ECI44" s="64"/>
      <c r="ECJ44" s="64"/>
      <c r="ECK44" s="64"/>
      <c r="ECL44" s="64"/>
      <c r="ECM44" s="64"/>
      <c r="ECN44" s="64"/>
      <c r="ECO44" s="64"/>
      <c r="ECP44" s="64"/>
      <c r="ECQ44" s="64"/>
      <c r="ECR44" s="64"/>
      <c r="ECS44" s="64"/>
      <c r="ECT44" s="64"/>
      <c r="ECU44" s="64"/>
      <c r="ECV44" s="64"/>
      <c r="ECW44" s="64"/>
      <c r="ECX44" s="64"/>
      <c r="ECY44" s="64"/>
      <c r="ECZ44" s="64"/>
      <c r="EDA44" s="64"/>
      <c r="EDB44" s="64"/>
      <c r="EDC44" s="64"/>
      <c r="EDD44" s="64"/>
      <c r="EDE44" s="64"/>
      <c r="EDF44" s="64"/>
      <c r="EDG44" s="64"/>
      <c r="EDH44" s="64"/>
      <c r="EDI44" s="64"/>
      <c r="EDJ44" s="64"/>
      <c r="EDK44" s="64"/>
      <c r="EDL44" s="64"/>
      <c r="EDM44" s="64"/>
      <c r="EDN44" s="64"/>
      <c r="EDO44" s="64"/>
      <c r="EDP44" s="64"/>
      <c r="EDQ44" s="64"/>
      <c r="EDR44" s="64"/>
      <c r="EDS44" s="64"/>
      <c r="EDT44" s="64"/>
      <c r="EDU44" s="64"/>
      <c r="EDV44" s="64"/>
      <c r="EDW44" s="64"/>
      <c r="EDX44" s="64"/>
      <c r="EDY44" s="64"/>
      <c r="EDZ44" s="64"/>
      <c r="EEA44" s="64"/>
      <c r="EEB44" s="64"/>
      <c r="EEC44" s="64"/>
      <c r="EED44" s="64"/>
      <c r="EEE44" s="64"/>
      <c r="EEF44" s="64"/>
      <c r="EEG44" s="64"/>
      <c r="EEH44" s="64"/>
      <c r="EEI44" s="64"/>
      <c r="EEJ44" s="64"/>
      <c r="EEK44" s="64"/>
      <c r="EEL44" s="64"/>
      <c r="EEM44" s="64"/>
      <c r="EEN44" s="64"/>
      <c r="EEO44" s="64"/>
      <c r="EEP44" s="64"/>
      <c r="EEQ44" s="64"/>
      <c r="EER44" s="64"/>
      <c r="EES44" s="64"/>
      <c r="EET44" s="64"/>
      <c r="EEU44" s="64"/>
      <c r="EEV44" s="64"/>
      <c r="EEW44" s="64"/>
      <c r="EEX44" s="64"/>
      <c r="EEY44" s="64"/>
      <c r="EEZ44" s="64"/>
      <c r="EFA44" s="64"/>
      <c r="EFB44" s="64"/>
      <c r="EFC44" s="64"/>
      <c r="EFD44" s="64"/>
      <c r="EFE44" s="64"/>
      <c r="EFF44" s="64"/>
      <c r="EFG44" s="64"/>
      <c r="EFH44" s="64"/>
      <c r="EFI44" s="64"/>
      <c r="EFJ44" s="64"/>
      <c r="EFK44" s="64"/>
      <c r="EFL44" s="64"/>
      <c r="EFM44" s="64"/>
      <c r="EFN44" s="64"/>
      <c r="EFO44" s="64"/>
      <c r="EFP44" s="64"/>
      <c r="EFQ44" s="64"/>
      <c r="EFR44" s="64"/>
      <c r="EFS44" s="64"/>
      <c r="EFT44" s="64"/>
      <c r="EFU44" s="64"/>
      <c r="EFV44" s="64"/>
      <c r="EFW44" s="64"/>
      <c r="EFX44" s="64"/>
      <c r="EFY44" s="64"/>
      <c r="EFZ44" s="64"/>
      <c r="EGA44" s="64"/>
      <c r="EGB44" s="64"/>
      <c r="EGC44" s="64"/>
      <c r="EGD44" s="64"/>
      <c r="EGE44" s="64"/>
      <c r="EGF44" s="64"/>
      <c r="EGG44" s="64"/>
      <c r="EGH44" s="64"/>
      <c r="EGI44" s="64"/>
      <c r="EGJ44" s="64"/>
      <c r="EGK44" s="64"/>
      <c r="EGL44" s="64"/>
      <c r="EGM44" s="64"/>
      <c r="EGN44" s="64"/>
      <c r="EGO44" s="64"/>
      <c r="EGP44" s="64"/>
      <c r="EGQ44" s="64"/>
      <c r="EGR44" s="64"/>
      <c r="EGS44" s="64"/>
      <c r="EGT44" s="64"/>
      <c r="EGU44" s="64"/>
      <c r="EGV44" s="64"/>
      <c r="EGW44" s="64"/>
      <c r="EGX44" s="64"/>
      <c r="EGY44" s="64"/>
      <c r="EGZ44" s="64"/>
      <c r="EHA44" s="64"/>
      <c r="EHB44" s="64"/>
      <c r="EHC44" s="64"/>
      <c r="EHD44" s="64"/>
      <c r="EHE44" s="64"/>
      <c r="EHF44" s="64"/>
      <c r="EHG44" s="64"/>
      <c r="EHH44" s="64"/>
      <c r="EHI44" s="64"/>
      <c r="EHJ44" s="64"/>
      <c r="EHK44" s="64"/>
      <c r="EHL44" s="64"/>
      <c r="EHM44" s="64"/>
      <c r="EHN44" s="64"/>
      <c r="EHO44" s="64"/>
      <c r="EHP44" s="64"/>
      <c r="EHQ44" s="64"/>
      <c r="EHR44" s="64"/>
      <c r="EHS44" s="64"/>
      <c r="EHT44" s="64"/>
      <c r="EHU44" s="64"/>
      <c r="EHV44" s="64"/>
      <c r="EHW44" s="64"/>
      <c r="EHX44" s="64"/>
      <c r="EHY44" s="64"/>
      <c r="EHZ44" s="64"/>
      <c r="EIA44" s="64"/>
      <c r="EIB44" s="64"/>
      <c r="EIC44" s="64"/>
      <c r="EID44" s="64"/>
      <c r="EIE44" s="64"/>
      <c r="EIF44" s="64"/>
      <c r="EIG44" s="64"/>
      <c r="EIH44" s="64"/>
      <c r="EII44" s="64"/>
      <c r="EIJ44" s="64"/>
      <c r="EIK44" s="64"/>
      <c r="EIL44" s="64"/>
      <c r="EIM44" s="64"/>
      <c r="EIN44" s="64"/>
      <c r="EIO44" s="64"/>
      <c r="EIP44" s="64"/>
      <c r="EIQ44" s="64"/>
      <c r="EIR44" s="64"/>
      <c r="EIS44" s="64"/>
      <c r="EIT44" s="64"/>
      <c r="EIU44" s="64"/>
      <c r="EIV44" s="64"/>
      <c r="EIW44" s="64"/>
      <c r="EIX44" s="64"/>
      <c r="EIY44" s="64"/>
      <c r="EIZ44" s="64"/>
      <c r="EJA44" s="64"/>
      <c r="EJB44" s="64"/>
      <c r="EJC44" s="64"/>
      <c r="EJD44" s="64"/>
      <c r="EJE44" s="64"/>
      <c r="EJF44" s="64"/>
      <c r="EJG44" s="64"/>
      <c r="EJH44" s="64"/>
      <c r="EJI44" s="64"/>
      <c r="EJJ44" s="64"/>
      <c r="EJK44" s="64"/>
      <c r="EJL44" s="64"/>
      <c r="EJM44" s="64"/>
      <c r="EJN44" s="64"/>
      <c r="EJO44" s="64"/>
      <c r="EJP44" s="64"/>
      <c r="EJQ44" s="64"/>
      <c r="EJR44" s="64"/>
      <c r="EJS44" s="64"/>
      <c r="EJT44" s="64"/>
      <c r="EJU44" s="64"/>
      <c r="EJV44" s="64"/>
      <c r="EJW44" s="64"/>
      <c r="EJX44" s="64"/>
      <c r="EJY44" s="64"/>
      <c r="EJZ44" s="64"/>
      <c r="EKA44" s="64"/>
      <c r="EKB44" s="64"/>
      <c r="EKC44" s="64"/>
      <c r="EKD44" s="64"/>
      <c r="EKE44" s="64"/>
      <c r="EKF44" s="64"/>
      <c r="EKG44" s="64"/>
      <c r="EKH44" s="64"/>
      <c r="EKI44" s="64"/>
      <c r="EKJ44" s="64"/>
      <c r="EKK44" s="64"/>
      <c r="EKL44" s="64"/>
      <c r="EKM44" s="64"/>
      <c r="EKN44" s="64"/>
      <c r="EKO44" s="64"/>
      <c r="EKP44" s="64"/>
      <c r="EKQ44" s="64"/>
      <c r="EKR44" s="64"/>
      <c r="EKS44" s="64"/>
      <c r="EKT44" s="64"/>
      <c r="EKU44" s="64"/>
      <c r="EKV44" s="64"/>
      <c r="EKW44" s="64"/>
      <c r="EKX44" s="64"/>
      <c r="EKY44" s="64"/>
      <c r="EKZ44" s="64"/>
      <c r="ELA44" s="64"/>
      <c r="ELB44" s="64"/>
      <c r="ELC44" s="64"/>
      <c r="ELD44" s="64"/>
      <c r="ELE44" s="64"/>
      <c r="ELF44" s="64"/>
      <c r="ELG44" s="64"/>
      <c r="ELH44" s="64"/>
      <c r="ELI44" s="64"/>
      <c r="ELJ44" s="64"/>
      <c r="ELK44" s="64"/>
      <c r="ELL44" s="64"/>
      <c r="ELM44" s="64"/>
      <c r="ELN44" s="64"/>
      <c r="ELO44" s="64"/>
      <c r="ELP44" s="64"/>
      <c r="ELQ44" s="64"/>
      <c r="ELR44" s="64"/>
      <c r="ELS44" s="64"/>
      <c r="ELT44" s="64"/>
      <c r="ELU44" s="64"/>
      <c r="ELV44" s="64"/>
      <c r="ELW44" s="64"/>
      <c r="ELX44" s="64"/>
      <c r="ELY44" s="64"/>
      <c r="ELZ44" s="64"/>
      <c r="EMA44" s="64"/>
      <c r="EMB44" s="64"/>
      <c r="EMC44" s="64"/>
      <c r="EMD44" s="64"/>
      <c r="EME44" s="64"/>
      <c r="EMF44" s="64"/>
      <c r="EMG44" s="64"/>
      <c r="EMH44" s="64"/>
      <c r="EMI44" s="64"/>
      <c r="EMJ44" s="64"/>
      <c r="EMK44" s="64"/>
      <c r="EML44" s="64"/>
      <c r="EMM44" s="64"/>
      <c r="EMN44" s="64"/>
      <c r="EMO44" s="64"/>
      <c r="EMP44" s="64"/>
      <c r="EMQ44" s="64"/>
      <c r="EMR44" s="64"/>
      <c r="EMS44" s="64"/>
      <c r="EMT44" s="64"/>
      <c r="EMU44" s="64"/>
      <c r="EMV44" s="64"/>
      <c r="EMW44" s="64"/>
      <c r="EMX44" s="64"/>
      <c r="EMY44" s="64"/>
      <c r="EMZ44" s="64"/>
      <c r="ENA44" s="64"/>
      <c r="ENB44" s="64"/>
      <c r="ENC44" s="64"/>
      <c r="END44" s="64"/>
      <c r="ENE44" s="64"/>
      <c r="ENF44" s="64"/>
      <c r="ENG44" s="64"/>
      <c r="ENH44" s="64"/>
      <c r="ENI44" s="64"/>
      <c r="ENJ44" s="64"/>
      <c r="ENK44" s="64"/>
      <c r="ENL44" s="64"/>
      <c r="ENM44" s="64"/>
      <c r="ENN44" s="64"/>
      <c r="ENO44" s="64"/>
      <c r="ENP44" s="64"/>
      <c r="ENQ44" s="64"/>
      <c r="ENR44" s="64"/>
      <c r="ENS44" s="64"/>
      <c r="ENT44" s="64"/>
      <c r="ENU44" s="64"/>
      <c r="ENV44" s="64"/>
      <c r="ENW44" s="64"/>
      <c r="ENX44" s="64"/>
      <c r="ENY44" s="64"/>
      <c r="ENZ44" s="64"/>
      <c r="EOA44" s="64"/>
      <c r="EOB44" s="64"/>
      <c r="EOC44" s="64"/>
      <c r="EOD44" s="64"/>
      <c r="EOE44" s="64"/>
      <c r="EOF44" s="64"/>
      <c r="EOG44" s="64"/>
      <c r="EOH44" s="64"/>
      <c r="EOI44" s="64"/>
      <c r="EOJ44" s="64"/>
      <c r="EOK44" s="64"/>
      <c r="EOL44" s="64"/>
      <c r="EOM44" s="64"/>
      <c r="EON44" s="64"/>
      <c r="EOO44" s="64"/>
      <c r="EOP44" s="64"/>
      <c r="EOQ44" s="64"/>
      <c r="EOR44" s="64"/>
      <c r="EOS44" s="64"/>
      <c r="EOT44" s="64"/>
      <c r="EOU44" s="64"/>
      <c r="EOV44" s="64"/>
      <c r="EOW44" s="64"/>
      <c r="EOX44" s="64"/>
      <c r="EOY44" s="64"/>
      <c r="EOZ44" s="64"/>
      <c r="EPA44" s="64"/>
      <c r="EPB44" s="64"/>
      <c r="EPC44" s="64"/>
      <c r="EPD44" s="64"/>
      <c r="EPE44" s="64"/>
      <c r="EPF44" s="64"/>
      <c r="EPG44" s="64"/>
      <c r="EPH44" s="64"/>
      <c r="EPI44" s="64"/>
      <c r="EPJ44" s="64"/>
      <c r="EPK44" s="64"/>
      <c r="EPL44" s="64"/>
      <c r="EPM44" s="64"/>
      <c r="EPN44" s="64"/>
      <c r="EPO44" s="64"/>
      <c r="EPP44" s="64"/>
      <c r="EPQ44" s="64"/>
      <c r="EPR44" s="64"/>
      <c r="EPS44" s="64"/>
      <c r="EPT44" s="64"/>
      <c r="EPU44" s="64"/>
      <c r="EPV44" s="64"/>
      <c r="EPW44" s="64"/>
      <c r="EPX44" s="64"/>
      <c r="EPY44" s="64"/>
      <c r="EPZ44" s="64"/>
      <c r="EQA44" s="64"/>
      <c r="EQB44" s="64"/>
      <c r="EQC44" s="64"/>
      <c r="EQD44" s="64"/>
      <c r="EQE44" s="64"/>
      <c r="EQF44" s="64"/>
      <c r="EQG44" s="64"/>
      <c r="EQH44" s="64"/>
      <c r="EQI44" s="64"/>
      <c r="EQJ44" s="64"/>
      <c r="EQK44" s="64"/>
      <c r="EQL44" s="64"/>
      <c r="EQM44" s="64"/>
      <c r="EQN44" s="64"/>
      <c r="EQO44" s="64"/>
      <c r="EQP44" s="64"/>
      <c r="EQQ44" s="64"/>
      <c r="EQR44" s="64"/>
      <c r="EQS44" s="64"/>
      <c r="EQT44" s="64"/>
      <c r="EQU44" s="64"/>
      <c r="EQV44" s="64"/>
      <c r="EQW44" s="64"/>
      <c r="EQX44" s="64"/>
      <c r="EQY44" s="64"/>
      <c r="EQZ44" s="64"/>
      <c r="ERA44" s="64"/>
      <c r="ERB44" s="64"/>
      <c r="ERC44" s="64"/>
      <c r="ERD44" s="64"/>
      <c r="ERE44" s="64"/>
      <c r="ERF44" s="64"/>
      <c r="ERG44" s="64"/>
      <c r="ERH44" s="64"/>
      <c r="ERI44" s="64"/>
      <c r="ERJ44" s="64"/>
      <c r="ERK44" s="64"/>
      <c r="ERL44" s="64"/>
      <c r="ERM44" s="64"/>
      <c r="ERN44" s="64"/>
      <c r="ERO44" s="64"/>
      <c r="ERP44" s="64"/>
      <c r="ERQ44" s="64"/>
      <c r="ERR44" s="64"/>
      <c r="ERS44" s="64"/>
      <c r="ERT44" s="64"/>
      <c r="ERU44" s="64"/>
      <c r="ERV44" s="64"/>
      <c r="ERW44" s="64"/>
      <c r="ERX44" s="64"/>
      <c r="ERY44" s="64"/>
      <c r="ERZ44" s="64"/>
      <c r="ESA44" s="64"/>
      <c r="ESB44" s="64"/>
      <c r="ESC44" s="64"/>
      <c r="ESD44" s="64"/>
      <c r="ESE44" s="64"/>
      <c r="ESF44" s="64"/>
      <c r="ESG44" s="64"/>
      <c r="ESH44" s="64"/>
      <c r="ESI44" s="64"/>
      <c r="ESJ44" s="64"/>
      <c r="ESK44" s="64"/>
      <c r="ESL44" s="64"/>
      <c r="ESM44" s="64"/>
      <c r="ESN44" s="64"/>
      <c r="ESO44" s="64"/>
      <c r="ESP44" s="64"/>
      <c r="ESQ44" s="64"/>
      <c r="ESR44" s="64"/>
      <c r="ESS44" s="64"/>
      <c r="EST44" s="64"/>
      <c r="ESU44" s="64"/>
      <c r="ESV44" s="64"/>
      <c r="ESW44" s="64"/>
      <c r="ESX44" s="64"/>
      <c r="ESY44" s="64"/>
      <c r="ESZ44" s="64"/>
      <c r="ETA44" s="64"/>
      <c r="ETB44" s="64"/>
      <c r="ETC44" s="64"/>
      <c r="ETD44" s="64"/>
      <c r="ETE44" s="64"/>
      <c r="ETF44" s="64"/>
      <c r="ETG44" s="64"/>
      <c r="ETH44" s="64"/>
      <c r="ETI44" s="64"/>
      <c r="ETJ44" s="64"/>
      <c r="ETK44" s="64"/>
      <c r="ETL44" s="64"/>
      <c r="ETM44" s="64"/>
      <c r="ETN44" s="64"/>
      <c r="ETO44" s="64"/>
      <c r="ETP44" s="64"/>
      <c r="ETQ44" s="64"/>
      <c r="ETR44" s="64"/>
      <c r="ETS44" s="64"/>
      <c r="ETT44" s="64"/>
      <c r="ETU44" s="64"/>
      <c r="ETV44" s="64"/>
      <c r="ETW44" s="64"/>
      <c r="ETX44" s="64"/>
      <c r="ETY44" s="64"/>
      <c r="ETZ44" s="64"/>
      <c r="EUA44" s="64"/>
      <c r="EUB44" s="64"/>
      <c r="EUC44" s="64"/>
      <c r="EUD44" s="64"/>
      <c r="EUE44" s="64"/>
      <c r="EUF44" s="64"/>
      <c r="EUG44" s="64"/>
      <c r="EUH44" s="64"/>
      <c r="EUI44" s="64"/>
      <c r="EUJ44" s="64"/>
      <c r="EUK44" s="64"/>
      <c r="EUL44" s="64"/>
      <c r="EUM44" s="64"/>
      <c r="EUN44" s="64"/>
      <c r="EUO44" s="64"/>
      <c r="EUP44" s="64"/>
      <c r="EUQ44" s="64"/>
      <c r="EUR44" s="64"/>
      <c r="EUS44" s="64"/>
      <c r="EUT44" s="64"/>
      <c r="EUU44" s="64"/>
      <c r="EUV44" s="64"/>
      <c r="EUW44" s="64"/>
      <c r="EUX44" s="64"/>
      <c r="EUY44" s="64"/>
      <c r="EUZ44" s="64"/>
      <c r="EVA44" s="64"/>
      <c r="EVB44" s="64"/>
      <c r="EVC44" s="64"/>
      <c r="EVD44" s="64"/>
      <c r="EVE44" s="64"/>
      <c r="EVF44" s="64"/>
      <c r="EVG44" s="64"/>
      <c r="EVH44" s="64"/>
      <c r="EVI44" s="64"/>
      <c r="EVJ44" s="64"/>
      <c r="EVK44" s="64"/>
      <c r="EVL44" s="64"/>
      <c r="EVM44" s="64"/>
      <c r="EVN44" s="64"/>
      <c r="EVO44" s="64"/>
      <c r="EVP44" s="64"/>
      <c r="EVQ44" s="64"/>
      <c r="EVR44" s="64"/>
      <c r="EVS44" s="64"/>
      <c r="EVT44" s="64"/>
      <c r="EVU44" s="64"/>
      <c r="EVV44" s="64"/>
      <c r="EVW44" s="64"/>
      <c r="EVX44" s="64"/>
      <c r="EVY44" s="64"/>
      <c r="EVZ44" s="64"/>
      <c r="EWA44" s="64"/>
      <c r="EWB44" s="64"/>
      <c r="EWC44" s="64"/>
      <c r="EWD44" s="64"/>
      <c r="EWE44" s="64"/>
      <c r="EWF44" s="64"/>
      <c r="EWG44" s="64"/>
      <c r="EWH44" s="64"/>
      <c r="EWI44" s="64"/>
      <c r="EWJ44" s="64"/>
      <c r="EWK44" s="64"/>
      <c r="EWL44" s="64"/>
      <c r="EWM44" s="64"/>
      <c r="EWN44" s="64"/>
      <c r="EWO44" s="64"/>
      <c r="EWP44" s="64"/>
      <c r="EWQ44" s="64"/>
      <c r="EWR44" s="64"/>
      <c r="EWS44" s="64"/>
      <c r="EWT44" s="64"/>
      <c r="EWU44" s="64"/>
      <c r="EWV44" s="64"/>
      <c r="EWW44" s="64"/>
      <c r="EWX44" s="64"/>
      <c r="EWY44" s="64"/>
      <c r="EWZ44" s="64"/>
      <c r="EXA44" s="64"/>
      <c r="EXB44" s="64"/>
      <c r="EXC44" s="64"/>
      <c r="EXD44" s="64"/>
      <c r="EXE44" s="64"/>
      <c r="EXF44" s="64"/>
      <c r="EXG44" s="64"/>
      <c r="EXH44" s="64"/>
      <c r="EXI44" s="64"/>
      <c r="EXJ44" s="64"/>
      <c r="EXK44" s="64"/>
      <c r="EXL44" s="64"/>
      <c r="EXM44" s="64"/>
      <c r="EXN44" s="64"/>
      <c r="EXO44" s="64"/>
      <c r="EXP44" s="64"/>
      <c r="EXQ44" s="64"/>
      <c r="EXR44" s="64"/>
      <c r="EXS44" s="64"/>
      <c r="EXT44" s="64"/>
      <c r="EXU44" s="64"/>
      <c r="EXV44" s="64"/>
      <c r="EXW44" s="64"/>
      <c r="EXX44" s="64"/>
      <c r="EXY44" s="64"/>
      <c r="EXZ44" s="64"/>
      <c r="EYA44" s="64"/>
      <c r="EYB44" s="64"/>
      <c r="EYC44" s="64"/>
      <c r="EYD44" s="64"/>
      <c r="EYE44" s="64"/>
      <c r="EYF44" s="64"/>
      <c r="EYG44" s="64"/>
      <c r="EYH44" s="64"/>
      <c r="EYI44" s="64"/>
      <c r="EYJ44" s="64"/>
      <c r="EYK44" s="64"/>
      <c r="EYL44" s="64"/>
      <c r="EYM44" s="64"/>
      <c r="EYN44" s="64"/>
      <c r="EYO44" s="64"/>
      <c r="EYP44" s="64"/>
      <c r="EYQ44" s="64"/>
      <c r="EYR44" s="64"/>
      <c r="EYS44" s="64"/>
      <c r="EYT44" s="64"/>
      <c r="EYU44" s="64"/>
      <c r="EYV44" s="64"/>
      <c r="EYW44" s="64"/>
      <c r="EYX44" s="64"/>
      <c r="EYY44" s="64"/>
      <c r="EYZ44" s="64"/>
      <c r="EZA44" s="64"/>
      <c r="EZB44" s="64"/>
      <c r="EZC44" s="64"/>
      <c r="EZD44" s="64"/>
      <c r="EZE44" s="64"/>
      <c r="EZF44" s="64"/>
      <c r="EZG44" s="64"/>
      <c r="EZH44" s="64"/>
      <c r="EZI44" s="64"/>
      <c r="EZJ44" s="64"/>
      <c r="EZK44" s="64"/>
      <c r="EZL44" s="64"/>
      <c r="EZM44" s="64"/>
      <c r="EZN44" s="64"/>
      <c r="EZO44" s="64"/>
      <c r="EZP44" s="64"/>
      <c r="EZQ44" s="64"/>
      <c r="EZR44" s="64"/>
      <c r="EZS44" s="64"/>
      <c r="EZT44" s="64"/>
      <c r="EZU44" s="64"/>
      <c r="EZV44" s="64"/>
      <c r="EZW44" s="64"/>
      <c r="EZX44" s="64"/>
      <c r="EZY44" s="64"/>
      <c r="EZZ44" s="64"/>
      <c r="FAA44" s="64"/>
      <c r="FAB44" s="64"/>
      <c r="FAC44" s="64"/>
      <c r="FAD44" s="64"/>
      <c r="FAE44" s="64"/>
      <c r="FAF44" s="64"/>
      <c r="FAG44" s="64"/>
      <c r="FAH44" s="64"/>
      <c r="FAI44" s="64"/>
      <c r="FAJ44" s="64"/>
      <c r="FAK44" s="64"/>
      <c r="FAL44" s="64"/>
      <c r="FAM44" s="64"/>
      <c r="FAN44" s="64"/>
      <c r="FAO44" s="64"/>
      <c r="FAP44" s="64"/>
      <c r="FAQ44" s="64"/>
      <c r="FAR44" s="64"/>
      <c r="FAS44" s="64"/>
      <c r="FAT44" s="64"/>
      <c r="FAU44" s="64"/>
      <c r="FAV44" s="64"/>
      <c r="FAW44" s="64"/>
      <c r="FAX44" s="64"/>
      <c r="FAY44" s="64"/>
      <c r="FAZ44" s="64"/>
      <c r="FBA44" s="64"/>
      <c r="FBB44" s="64"/>
      <c r="FBC44" s="64"/>
      <c r="FBD44" s="64"/>
      <c r="FBE44" s="64"/>
      <c r="FBF44" s="64"/>
      <c r="FBG44" s="64"/>
      <c r="FBH44" s="64"/>
      <c r="FBI44" s="64"/>
      <c r="FBJ44" s="64"/>
      <c r="FBK44" s="64"/>
      <c r="FBL44" s="64"/>
      <c r="FBM44" s="64"/>
      <c r="FBN44" s="64"/>
      <c r="FBO44" s="64"/>
      <c r="FBP44" s="64"/>
      <c r="FBQ44" s="64"/>
      <c r="FBR44" s="64"/>
      <c r="FBS44" s="64"/>
      <c r="FBT44" s="64"/>
      <c r="FBU44" s="64"/>
      <c r="FBV44" s="64"/>
      <c r="FBW44" s="64"/>
      <c r="FBX44" s="64"/>
      <c r="FBY44" s="64"/>
      <c r="FBZ44" s="64"/>
      <c r="FCA44" s="64"/>
      <c r="FCB44" s="64"/>
      <c r="FCC44" s="64"/>
      <c r="FCD44" s="64"/>
      <c r="FCE44" s="64"/>
      <c r="FCF44" s="64"/>
      <c r="FCG44" s="64"/>
      <c r="FCH44" s="64"/>
      <c r="FCI44" s="64"/>
      <c r="FCJ44" s="64"/>
      <c r="FCK44" s="64"/>
      <c r="FCL44" s="64"/>
      <c r="FCM44" s="64"/>
      <c r="FCN44" s="64"/>
      <c r="FCO44" s="64"/>
      <c r="FCP44" s="64"/>
      <c r="FCQ44" s="64"/>
      <c r="FCR44" s="64"/>
      <c r="FCS44" s="64"/>
      <c r="FCT44" s="64"/>
      <c r="FCU44" s="64"/>
      <c r="FCV44" s="64"/>
      <c r="FCW44" s="64"/>
      <c r="FCX44" s="64"/>
      <c r="FCY44" s="64"/>
      <c r="FCZ44" s="64"/>
      <c r="FDA44" s="64"/>
      <c r="FDB44" s="64"/>
      <c r="FDC44" s="64"/>
      <c r="FDD44" s="64"/>
      <c r="FDE44" s="64"/>
      <c r="FDF44" s="64"/>
      <c r="FDG44" s="64"/>
      <c r="FDH44" s="64"/>
      <c r="FDI44" s="64"/>
      <c r="FDJ44" s="64"/>
      <c r="FDK44" s="64"/>
      <c r="FDL44" s="64"/>
      <c r="FDM44" s="64"/>
      <c r="FDN44" s="64"/>
      <c r="FDO44" s="64"/>
      <c r="FDP44" s="64"/>
      <c r="FDQ44" s="64"/>
      <c r="FDR44" s="64"/>
      <c r="FDS44" s="64"/>
      <c r="FDT44" s="64"/>
      <c r="FDU44" s="64"/>
      <c r="FDV44" s="64"/>
      <c r="FDW44" s="64"/>
      <c r="FDX44" s="64"/>
      <c r="FDY44" s="64"/>
      <c r="FDZ44" s="64"/>
      <c r="FEA44" s="64"/>
      <c r="FEB44" s="64"/>
      <c r="FEC44" s="64"/>
      <c r="FED44" s="64"/>
      <c r="FEE44" s="64"/>
      <c r="FEF44" s="64"/>
      <c r="FEG44" s="64"/>
      <c r="FEH44" s="64"/>
      <c r="FEI44" s="64"/>
      <c r="FEJ44" s="64"/>
      <c r="FEK44" s="64"/>
      <c r="FEL44" s="64"/>
      <c r="FEM44" s="64"/>
      <c r="FEN44" s="64"/>
      <c r="FEO44" s="64"/>
      <c r="FEP44" s="64"/>
      <c r="FEQ44" s="64"/>
      <c r="FER44" s="64"/>
      <c r="FES44" s="64"/>
      <c r="FET44" s="64"/>
      <c r="FEU44" s="64"/>
      <c r="FEV44" s="64"/>
      <c r="FEW44" s="64"/>
      <c r="FEX44" s="64"/>
      <c r="FEY44" s="64"/>
      <c r="FEZ44" s="64"/>
      <c r="FFA44" s="64"/>
      <c r="FFB44" s="64"/>
      <c r="FFC44" s="64"/>
      <c r="FFD44" s="64"/>
      <c r="FFE44" s="64"/>
      <c r="FFF44" s="64"/>
      <c r="FFG44" s="64"/>
      <c r="FFH44" s="64"/>
      <c r="FFI44" s="64"/>
      <c r="FFJ44" s="64"/>
      <c r="FFK44" s="64"/>
      <c r="FFL44" s="64"/>
      <c r="FFM44" s="64"/>
      <c r="FFN44" s="64"/>
      <c r="FFO44" s="64"/>
      <c r="FFP44" s="64"/>
      <c r="FFQ44" s="64"/>
      <c r="FFR44" s="64"/>
      <c r="FFS44" s="64"/>
      <c r="FFT44" s="64"/>
      <c r="FFU44" s="64"/>
      <c r="FFV44" s="64"/>
      <c r="FFW44" s="64"/>
      <c r="FFX44" s="64"/>
      <c r="FFY44" s="64"/>
      <c r="FFZ44" s="64"/>
      <c r="FGA44" s="64"/>
      <c r="FGB44" s="64"/>
      <c r="FGC44" s="64"/>
      <c r="FGD44" s="64"/>
      <c r="FGE44" s="64"/>
      <c r="FGF44" s="64"/>
      <c r="FGG44" s="64"/>
      <c r="FGH44" s="64"/>
      <c r="FGI44" s="64"/>
      <c r="FGJ44" s="64"/>
      <c r="FGK44" s="64"/>
      <c r="FGL44" s="64"/>
      <c r="FGM44" s="64"/>
      <c r="FGN44" s="64"/>
      <c r="FGO44" s="64"/>
      <c r="FGP44" s="64"/>
      <c r="FGQ44" s="64"/>
      <c r="FGR44" s="64"/>
      <c r="FGS44" s="64"/>
      <c r="FGT44" s="64"/>
      <c r="FGU44" s="64"/>
      <c r="FGV44" s="64"/>
      <c r="FGW44" s="64"/>
      <c r="FGX44" s="64"/>
      <c r="FGY44" s="64"/>
      <c r="FGZ44" s="64"/>
      <c r="FHA44" s="64"/>
      <c r="FHB44" s="64"/>
      <c r="FHC44" s="64"/>
      <c r="FHD44" s="64"/>
      <c r="FHE44" s="64"/>
      <c r="FHF44" s="64"/>
      <c r="FHG44" s="64"/>
      <c r="FHH44" s="64"/>
      <c r="FHI44" s="64"/>
      <c r="FHJ44" s="64"/>
      <c r="FHK44" s="64"/>
      <c r="FHL44" s="64"/>
      <c r="FHM44" s="64"/>
      <c r="FHN44" s="64"/>
      <c r="FHO44" s="64"/>
      <c r="FHP44" s="64"/>
      <c r="FHQ44" s="64"/>
      <c r="FHR44" s="64"/>
      <c r="FHS44" s="64"/>
      <c r="FHT44" s="64"/>
      <c r="FHU44" s="64"/>
      <c r="FHV44" s="64"/>
      <c r="FHW44" s="64"/>
      <c r="FHX44" s="64"/>
      <c r="FHY44" s="64"/>
      <c r="FHZ44" s="64"/>
      <c r="FIA44" s="64"/>
      <c r="FIB44" s="64"/>
      <c r="FIC44" s="64"/>
      <c r="FID44" s="64"/>
      <c r="FIE44" s="64"/>
      <c r="FIF44" s="64"/>
      <c r="FIG44" s="64"/>
      <c r="FIH44" s="64"/>
      <c r="FII44" s="64"/>
      <c r="FIJ44" s="64"/>
      <c r="FIK44" s="64"/>
      <c r="FIL44" s="64"/>
      <c r="FIM44" s="64"/>
      <c r="FIN44" s="64"/>
      <c r="FIO44" s="64"/>
      <c r="FIP44" s="64"/>
      <c r="FIQ44" s="64"/>
      <c r="FIR44" s="64"/>
      <c r="FIS44" s="64"/>
      <c r="FIT44" s="64"/>
      <c r="FIU44" s="64"/>
      <c r="FIV44" s="64"/>
      <c r="FIW44" s="64"/>
      <c r="FIX44" s="64"/>
      <c r="FIY44" s="64"/>
      <c r="FIZ44" s="64"/>
      <c r="FJA44" s="64"/>
      <c r="FJB44" s="64"/>
      <c r="FJC44" s="64"/>
      <c r="FJD44" s="64"/>
      <c r="FJE44" s="64"/>
      <c r="FJF44" s="64"/>
      <c r="FJG44" s="64"/>
      <c r="FJH44" s="64"/>
      <c r="FJI44" s="64"/>
      <c r="FJJ44" s="64"/>
      <c r="FJK44" s="64"/>
      <c r="FJL44" s="64"/>
      <c r="FJM44" s="64"/>
      <c r="FJN44" s="64"/>
      <c r="FJO44" s="64"/>
      <c r="FJP44" s="64"/>
      <c r="FJQ44" s="64"/>
      <c r="FJR44" s="64"/>
      <c r="FJS44" s="64"/>
      <c r="FJT44" s="64"/>
      <c r="FJU44" s="64"/>
      <c r="FJV44" s="64"/>
      <c r="FJW44" s="64"/>
      <c r="FJX44" s="64"/>
      <c r="FJY44" s="64"/>
      <c r="FJZ44" s="64"/>
      <c r="FKA44" s="64"/>
      <c r="FKB44" s="64"/>
      <c r="FKC44" s="64"/>
      <c r="FKD44" s="64"/>
      <c r="FKE44" s="64"/>
      <c r="FKF44" s="64"/>
      <c r="FKG44" s="64"/>
      <c r="FKH44" s="64"/>
      <c r="FKI44" s="64"/>
      <c r="FKJ44" s="64"/>
      <c r="FKK44" s="64"/>
      <c r="FKL44" s="64"/>
      <c r="FKM44" s="64"/>
      <c r="FKN44" s="64"/>
      <c r="FKO44" s="64"/>
      <c r="FKP44" s="64"/>
      <c r="FKQ44" s="64"/>
      <c r="FKR44" s="64"/>
      <c r="FKS44" s="64"/>
      <c r="FKT44" s="64"/>
      <c r="FKU44" s="64"/>
      <c r="FKV44" s="64"/>
      <c r="FKW44" s="64"/>
      <c r="FKX44" s="64"/>
      <c r="FKY44" s="64"/>
      <c r="FKZ44" s="64"/>
      <c r="FLA44" s="64"/>
      <c r="FLB44" s="64"/>
      <c r="FLC44" s="64"/>
      <c r="FLD44" s="64"/>
      <c r="FLE44" s="64"/>
      <c r="FLF44" s="64"/>
      <c r="FLG44" s="64"/>
      <c r="FLH44" s="64"/>
      <c r="FLI44" s="64"/>
      <c r="FLJ44" s="64"/>
      <c r="FLK44" s="64"/>
      <c r="FLL44" s="64"/>
      <c r="FLM44" s="64"/>
      <c r="FLN44" s="64"/>
      <c r="FLO44" s="64"/>
      <c r="FLP44" s="64"/>
      <c r="FLQ44" s="64"/>
      <c r="FLR44" s="64"/>
      <c r="FLS44" s="64"/>
      <c r="FLT44" s="64"/>
      <c r="FLU44" s="64"/>
      <c r="FLV44" s="64"/>
      <c r="FLW44" s="64"/>
      <c r="FLX44" s="64"/>
      <c r="FLY44" s="64"/>
      <c r="FLZ44" s="64"/>
      <c r="FMA44" s="64"/>
      <c r="FMB44" s="64"/>
      <c r="FMC44" s="64"/>
      <c r="FMD44" s="64"/>
      <c r="FME44" s="64"/>
      <c r="FMF44" s="64"/>
      <c r="FMG44" s="64"/>
      <c r="FMH44" s="64"/>
      <c r="FMI44" s="64"/>
      <c r="FMJ44" s="64"/>
      <c r="FMK44" s="64"/>
      <c r="FML44" s="64"/>
      <c r="FMM44" s="64"/>
      <c r="FMN44" s="64"/>
      <c r="FMO44" s="64"/>
      <c r="FMP44" s="64"/>
      <c r="FMQ44" s="64"/>
      <c r="FMR44" s="64"/>
      <c r="FMS44" s="64"/>
      <c r="FMT44" s="64"/>
      <c r="FMU44" s="64"/>
      <c r="FMV44" s="64"/>
      <c r="FMW44" s="64"/>
      <c r="FMX44" s="64"/>
      <c r="FMY44" s="64"/>
      <c r="FMZ44" s="64"/>
      <c r="FNA44" s="64"/>
      <c r="FNB44" s="64"/>
      <c r="FNC44" s="64"/>
      <c r="FND44" s="64"/>
      <c r="FNE44" s="64"/>
      <c r="FNF44" s="64"/>
      <c r="FNG44" s="64"/>
      <c r="FNH44" s="64"/>
      <c r="FNI44" s="64"/>
      <c r="FNJ44" s="64"/>
      <c r="FNK44" s="64"/>
      <c r="FNL44" s="64"/>
      <c r="FNM44" s="64"/>
      <c r="FNN44" s="64"/>
      <c r="FNO44" s="64"/>
      <c r="FNP44" s="64"/>
      <c r="FNQ44" s="64"/>
      <c r="FNR44" s="64"/>
      <c r="FNS44" s="64"/>
      <c r="FNT44" s="64"/>
      <c r="FNU44" s="64"/>
      <c r="FNV44" s="64"/>
      <c r="FNW44" s="64"/>
      <c r="FNX44" s="64"/>
      <c r="FNY44" s="64"/>
      <c r="FNZ44" s="64"/>
      <c r="FOA44" s="64"/>
      <c r="FOB44" s="64"/>
      <c r="FOC44" s="64"/>
      <c r="FOD44" s="64"/>
      <c r="FOE44" s="64"/>
      <c r="FOF44" s="64"/>
      <c r="FOG44" s="64"/>
      <c r="FOH44" s="64"/>
      <c r="FOI44" s="64"/>
      <c r="FOJ44" s="64"/>
      <c r="FOK44" s="64"/>
      <c r="FOL44" s="64"/>
      <c r="FOM44" s="64"/>
      <c r="FON44" s="64"/>
      <c r="FOO44" s="64"/>
      <c r="FOP44" s="64"/>
      <c r="FOQ44" s="64"/>
      <c r="FOR44" s="64"/>
      <c r="FOS44" s="64"/>
      <c r="FOT44" s="64"/>
      <c r="FOU44" s="64"/>
      <c r="FOV44" s="64"/>
      <c r="FOW44" s="64"/>
      <c r="FOX44" s="64"/>
      <c r="FOY44" s="64"/>
      <c r="FOZ44" s="64"/>
      <c r="FPA44" s="64"/>
      <c r="FPB44" s="64"/>
      <c r="FPC44" s="64"/>
      <c r="FPD44" s="64"/>
      <c r="FPE44" s="64"/>
      <c r="FPF44" s="64"/>
      <c r="FPG44" s="64"/>
      <c r="FPH44" s="64"/>
      <c r="FPI44" s="64"/>
      <c r="FPJ44" s="64"/>
      <c r="FPK44" s="64"/>
      <c r="FPL44" s="64"/>
      <c r="FPM44" s="64"/>
      <c r="FPN44" s="64"/>
      <c r="FPO44" s="64"/>
      <c r="FPP44" s="64"/>
      <c r="FPQ44" s="64"/>
      <c r="FPR44" s="64"/>
      <c r="FPS44" s="64"/>
      <c r="FPT44" s="64"/>
      <c r="FPU44" s="64"/>
      <c r="FPV44" s="64"/>
      <c r="FPW44" s="64"/>
      <c r="FPX44" s="64"/>
      <c r="FPY44" s="64"/>
      <c r="FPZ44" s="64"/>
      <c r="FQA44" s="64"/>
      <c r="FQB44" s="64"/>
      <c r="FQC44" s="64"/>
      <c r="FQD44" s="64"/>
      <c r="FQE44" s="64"/>
      <c r="FQF44" s="64"/>
      <c r="FQG44" s="64"/>
      <c r="FQH44" s="64"/>
      <c r="FQI44" s="64"/>
      <c r="FQJ44" s="64"/>
      <c r="FQK44" s="64"/>
      <c r="FQL44" s="64"/>
      <c r="FQM44" s="64"/>
      <c r="FQN44" s="64"/>
      <c r="FQO44" s="64"/>
      <c r="FQP44" s="64"/>
      <c r="FQQ44" s="64"/>
      <c r="FQR44" s="64"/>
      <c r="FQS44" s="64"/>
      <c r="FQT44" s="64"/>
      <c r="FQU44" s="64"/>
      <c r="FQV44" s="64"/>
      <c r="FQW44" s="64"/>
      <c r="FQX44" s="64"/>
      <c r="FQY44" s="64"/>
      <c r="FQZ44" s="64"/>
      <c r="FRA44" s="64"/>
      <c r="FRB44" s="64"/>
      <c r="FRC44" s="64"/>
      <c r="FRD44" s="64"/>
      <c r="FRE44" s="64"/>
      <c r="FRF44" s="64"/>
      <c r="FRG44" s="64"/>
      <c r="FRH44" s="64"/>
      <c r="FRI44" s="64"/>
      <c r="FRJ44" s="64"/>
      <c r="FRK44" s="64"/>
      <c r="FRL44" s="64"/>
      <c r="FRM44" s="64"/>
      <c r="FRN44" s="64"/>
      <c r="FRO44" s="64"/>
      <c r="FRP44" s="64"/>
      <c r="FRQ44" s="64"/>
      <c r="FRR44" s="64"/>
      <c r="FRS44" s="64"/>
      <c r="FRT44" s="64"/>
      <c r="FRU44" s="64"/>
      <c r="FRV44" s="64"/>
      <c r="FRW44" s="64"/>
      <c r="FRX44" s="64"/>
      <c r="FRY44" s="64"/>
      <c r="FRZ44" s="64"/>
      <c r="FSA44" s="64"/>
      <c r="FSB44" s="64"/>
      <c r="FSC44" s="64"/>
      <c r="FSD44" s="64"/>
      <c r="FSE44" s="64"/>
      <c r="FSF44" s="64"/>
      <c r="FSG44" s="64"/>
      <c r="FSH44" s="64"/>
      <c r="FSI44" s="64"/>
      <c r="FSJ44" s="64"/>
      <c r="FSK44" s="64"/>
      <c r="FSL44" s="64"/>
      <c r="FSM44" s="64"/>
      <c r="FSN44" s="64"/>
      <c r="FSO44" s="64"/>
      <c r="FSP44" s="64"/>
      <c r="FSQ44" s="64"/>
      <c r="FSR44" s="64"/>
      <c r="FSS44" s="64"/>
      <c r="FST44" s="64"/>
      <c r="FSU44" s="64"/>
      <c r="FSV44" s="64"/>
      <c r="FSW44" s="64"/>
      <c r="FSX44" s="64"/>
      <c r="FSY44" s="64"/>
      <c r="FSZ44" s="64"/>
      <c r="FTA44" s="64"/>
      <c r="FTB44" s="64"/>
      <c r="FTC44" s="64"/>
      <c r="FTD44" s="64"/>
      <c r="FTE44" s="64"/>
      <c r="FTF44" s="64"/>
      <c r="FTG44" s="64"/>
      <c r="FTH44" s="64"/>
      <c r="FTI44" s="64"/>
      <c r="FTJ44" s="64"/>
      <c r="FTK44" s="64"/>
      <c r="FTL44" s="64"/>
      <c r="FTM44" s="64"/>
      <c r="FTN44" s="64"/>
      <c r="FTO44" s="64"/>
      <c r="FTP44" s="64"/>
      <c r="FTQ44" s="64"/>
      <c r="FTR44" s="64"/>
      <c r="FTS44" s="64"/>
      <c r="FTT44" s="64"/>
      <c r="FTU44" s="64"/>
      <c r="FTV44" s="64"/>
      <c r="FTW44" s="64"/>
      <c r="FTX44" s="64"/>
      <c r="FTY44" s="64"/>
      <c r="FTZ44" s="64"/>
      <c r="FUA44" s="64"/>
      <c r="FUB44" s="64"/>
      <c r="FUC44" s="64"/>
      <c r="FUD44" s="64"/>
      <c r="FUE44" s="64"/>
      <c r="FUF44" s="64"/>
      <c r="FUG44" s="64"/>
      <c r="FUH44" s="64"/>
      <c r="FUI44" s="64"/>
      <c r="FUJ44" s="64"/>
      <c r="FUK44" s="64"/>
      <c r="FUL44" s="64"/>
      <c r="FUM44" s="64"/>
      <c r="FUN44" s="64"/>
      <c r="FUO44" s="64"/>
      <c r="FUP44" s="64"/>
      <c r="FUQ44" s="64"/>
      <c r="FUR44" s="64"/>
      <c r="FUS44" s="64"/>
      <c r="FUT44" s="64"/>
      <c r="FUU44" s="64"/>
      <c r="FUV44" s="64"/>
      <c r="FUW44" s="64"/>
      <c r="FUX44" s="64"/>
      <c r="FUY44" s="64"/>
      <c r="FUZ44" s="64"/>
      <c r="FVA44" s="64"/>
      <c r="FVB44" s="64"/>
      <c r="FVC44" s="64"/>
      <c r="FVD44" s="64"/>
      <c r="FVE44" s="64"/>
      <c r="FVF44" s="64"/>
      <c r="FVG44" s="64"/>
      <c r="FVH44" s="64"/>
      <c r="FVI44" s="64"/>
      <c r="FVJ44" s="64"/>
      <c r="FVK44" s="64"/>
      <c r="FVL44" s="64"/>
      <c r="FVM44" s="64"/>
      <c r="FVN44" s="64"/>
      <c r="FVO44" s="64"/>
      <c r="FVP44" s="64"/>
      <c r="FVQ44" s="64"/>
      <c r="FVR44" s="64"/>
      <c r="FVS44" s="64"/>
      <c r="FVT44" s="64"/>
      <c r="FVU44" s="64"/>
      <c r="FVV44" s="64"/>
      <c r="FVW44" s="64"/>
      <c r="FVX44" s="64"/>
      <c r="FVY44" s="64"/>
      <c r="FVZ44" s="64"/>
      <c r="FWA44" s="64"/>
      <c r="FWB44" s="64"/>
      <c r="FWC44" s="64"/>
      <c r="FWD44" s="64"/>
      <c r="FWE44" s="64"/>
      <c r="FWF44" s="64"/>
      <c r="FWG44" s="64"/>
      <c r="FWH44" s="64"/>
      <c r="FWI44" s="64"/>
      <c r="FWJ44" s="64"/>
      <c r="FWK44" s="64"/>
      <c r="FWL44" s="64"/>
      <c r="FWM44" s="64"/>
      <c r="FWN44" s="64"/>
      <c r="FWO44" s="64"/>
      <c r="FWP44" s="64"/>
      <c r="FWQ44" s="64"/>
      <c r="FWR44" s="64"/>
      <c r="FWS44" s="64"/>
      <c r="FWT44" s="64"/>
      <c r="FWU44" s="64"/>
      <c r="FWV44" s="64"/>
      <c r="FWW44" s="64"/>
      <c r="FWX44" s="64"/>
      <c r="FWY44" s="64"/>
      <c r="FWZ44" s="64"/>
      <c r="FXA44" s="64"/>
      <c r="FXB44" s="64"/>
      <c r="FXC44" s="64"/>
      <c r="FXD44" s="64"/>
      <c r="FXE44" s="64"/>
      <c r="FXF44" s="64"/>
      <c r="FXG44" s="64"/>
      <c r="FXH44" s="64"/>
      <c r="FXI44" s="64"/>
      <c r="FXJ44" s="64"/>
      <c r="FXK44" s="64"/>
      <c r="FXL44" s="64"/>
      <c r="FXM44" s="64"/>
      <c r="FXN44" s="64"/>
      <c r="FXO44" s="64"/>
      <c r="FXP44" s="64"/>
      <c r="FXQ44" s="64"/>
      <c r="FXR44" s="64"/>
      <c r="FXS44" s="64"/>
      <c r="FXT44" s="64"/>
      <c r="FXU44" s="64"/>
      <c r="FXV44" s="64"/>
      <c r="FXW44" s="64"/>
      <c r="FXX44" s="64"/>
      <c r="FXY44" s="64"/>
      <c r="FXZ44" s="64"/>
      <c r="FYA44" s="64"/>
      <c r="FYB44" s="64"/>
      <c r="FYC44" s="64"/>
      <c r="FYD44" s="64"/>
      <c r="FYE44" s="64"/>
      <c r="FYF44" s="64"/>
      <c r="FYG44" s="64"/>
      <c r="FYH44" s="64"/>
      <c r="FYI44" s="64"/>
      <c r="FYJ44" s="64"/>
      <c r="FYK44" s="64"/>
      <c r="FYL44" s="64"/>
      <c r="FYM44" s="64"/>
      <c r="FYN44" s="64"/>
      <c r="FYO44" s="64"/>
      <c r="FYP44" s="64"/>
      <c r="FYQ44" s="64"/>
      <c r="FYR44" s="64"/>
      <c r="FYS44" s="64"/>
      <c r="FYT44" s="64"/>
      <c r="FYU44" s="64"/>
      <c r="FYV44" s="64"/>
      <c r="FYW44" s="64"/>
      <c r="FYX44" s="64"/>
      <c r="FYY44" s="64"/>
      <c r="FYZ44" s="64"/>
      <c r="FZA44" s="64"/>
      <c r="FZB44" s="64"/>
      <c r="FZC44" s="64"/>
      <c r="FZD44" s="64"/>
      <c r="FZE44" s="64"/>
      <c r="FZF44" s="64"/>
      <c r="FZG44" s="64"/>
      <c r="FZH44" s="64"/>
      <c r="FZI44" s="64"/>
      <c r="FZJ44" s="64"/>
      <c r="FZK44" s="64"/>
      <c r="FZL44" s="64"/>
      <c r="FZM44" s="64"/>
      <c r="FZN44" s="64"/>
      <c r="FZO44" s="64"/>
      <c r="FZP44" s="64"/>
      <c r="FZQ44" s="64"/>
      <c r="FZR44" s="64"/>
      <c r="FZS44" s="64"/>
      <c r="FZT44" s="64"/>
      <c r="FZU44" s="64"/>
      <c r="FZV44" s="64"/>
      <c r="FZW44" s="64"/>
      <c r="FZX44" s="64"/>
      <c r="FZY44" s="64"/>
      <c r="FZZ44" s="64"/>
      <c r="GAA44" s="64"/>
      <c r="GAB44" s="64"/>
      <c r="GAC44" s="64"/>
      <c r="GAD44" s="64"/>
      <c r="GAE44" s="64"/>
      <c r="GAF44" s="64"/>
      <c r="GAG44" s="64"/>
      <c r="GAH44" s="64"/>
      <c r="GAI44" s="64"/>
      <c r="GAJ44" s="64"/>
      <c r="GAK44" s="64"/>
      <c r="GAL44" s="64"/>
      <c r="GAM44" s="64"/>
      <c r="GAN44" s="64"/>
      <c r="GAO44" s="64"/>
      <c r="GAP44" s="64"/>
      <c r="GAQ44" s="64"/>
      <c r="GAR44" s="64"/>
      <c r="GAS44" s="64"/>
      <c r="GAT44" s="64"/>
      <c r="GAU44" s="64"/>
      <c r="GAV44" s="64"/>
      <c r="GAW44" s="64"/>
      <c r="GAX44" s="64"/>
      <c r="GAY44" s="64"/>
      <c r="GAZ44" s="64"/>
      <c r="GBA44" s="64"/>
      <c r="GBB44" s="64"/>
      <c r="GBC44" s="64"/>
      <c r="GBD44" s="64"/>
      <c r="GBE44" s="64"/>
      <c r="GBF44" s="64"/>
      <c r="GBG44" s="64"/>
      <c r="GBH44" s="64"/>
      <c r="GBI44" s="64"/>
      <c r="GBJ44" s="64"/>
      <c r="GBK44" s="64"/>
      <c r="GBL44" s="64"/>
      <c r="GBM44" s="64"/>
      <c r="GBN44" s="64"/>
      <c r="GBO44" s="64"/>
      <c r="GBP44" s="64"/>
      <c r="GBQ44" s="64"/>
      <c r="GBR44" s="64"/>
      <c r="GBS44" s="64"/>
      <c r="GBT44" s="64"/>
      <c r="GBU44" s="64"/>
      <c r="GBV44" s="64"/>
      <c r="GBW44" s="64"/>
      <c r="GBX44" s="64"/>
      <c r="GBY44" s="64"/>
      <c r="GBZ44" s="64"/>
      <c r="GCA44" s="64"/>
      <c r="GCB44" s="64"/>
      <c r="GCC44" s="64"/>
      <c r="GCD44" s="64"/>
      <c r="GCE44" s="64"/>
      <c r="GCF44" s="64"/>
      <c r="GCG44" s="64"/>
      <c r="GCH44" s="64"/>
      <c r="GCI44" s="64"/>
      <c r="GCJ44" s="64"/>
      <c r="GCK44" s="64"/>
      <c r="GCL44" s="64"/>
      <c r="GCM44" s="64"/>
      <c r="GCN44" s="64"/>
      <c r="GCO44" s="64"/>
      <c r="GCP44" s="64"/>
      <c r="GCQ44" s="64"/>
      <c r="GCR44" s="64"/>
      <c r="GCS44" s="64"/>
      <c r="GCT44" s="64"/>
      <c r="GCU44" s="64"/>
      <c r="GCV44" s="64"/>
      <c r="GCW44" s="64"/>
      <c r="GCX44" s="64"/>
      <c r="GCY44" s="64"/>
      <c r="GCZ44" s="64"/>
      <c r="GDA44" s="64"/>
      <c r="GDB44" s="64"/>
      <c r="GDC44" s="64"/>
      <c r="GDD44" s="64"/>
      <c r="GDE44" s="64"/>
      <c r="GDF44" s="64"/>
      <c r="GDG44" s="64"/>
      <c r="GDH44" s="64"/>
      <c r="GDI44" s="64"/>
      <c r="GDJ44" s="64"/>
      <c r="GDK44" s="64"/>
      <c r="GDL44" s="64"/>
      <c r="GDM44" s="64"/>
      <c r="GDN44" s="64"/>
      <c r="GDO44" s="64"/>
      <c r="GDP44" s="64"/>
      <c r="GDQ44" s="64"/>
      <c r="GDR44" s="64"/>
      <c r="GDS44" s="64"/>
      <c r="GDT44" s="64"/>
      <c r="GDU44" s="64"/>
      <c r="GDV44" s="64"/>
      <c r="GDW44" s="64"/>
      <c r="GDX44" s="64"/>
      <c r="GDY44" s="64"/>
      <c r="GDZ44" s="64"/>
      <c r="GEA44" s="64"/>
      <c r="GEB44" s="64"/>
      <c r="GEC44" s="64"/>
      <c r="GED44" s="64"/>
      <c r="GEE44" s="64"/>
      <c r="GEF44" s="64"/>
      <c r="GEG44" s="64"/>
      <c r="GEH44" s="64"/>
      <c r="GEI44" s="64"/>
      <c r="GEJ44" s="64"/>
      <c r="GEK44" s="64"/>
      <c r="GEL44" s="64"/>
      <c r="GEM44" s="64"/>
      <c r="GEN44" s="64"/>
      <c r="GEO44" s="64"/>
      <c r="GEP44" s="64"/>
      <c r="GEQ44" s="64"/>
      <c r="GER44" s="64"/>
      <c r="GES44" s="64"/>
      <c r="GET44" s="64"/>
      <c r="GEU44" s="64"/>
      <c r="GEV44" s="64"/>
      <c r="GEW44" s="64"/>
      <c r="GEX44" s="64"/>
      <c r="GEY44" s="64"/>
      <c r="GEZ44" s="64"/>
      <c r="GFA44" s="64"/>
      <c r="GFB44" s="64"/>
      <c r="GFC44" s="64"/>
      <c r="GFD44" s="64"/>
      <c r="GFE44" s="64"/>
      <c r="GFF44" s="64"/>
      <c r="GFG44" s="64"/>
      <c r="GFH44" s="64"/>
      <c r="GFI44" s="64"/>
      <c r="GFJ44" s="64"/>
      <c r="GFK44" s="64"/>
      <c r="GFL44" s="64"/>
      <c r="GFM44" s="64"/>
      <c r="GFN44" s="64"/>
      <c r="GFO44" s="64"/>
      <c r="GFP44" s="64"/>
      <c r="GFQ44" s="64"/>
      <c r="GFR44" s="64"/>
      <c r="GFS44" s="64"/>
      <c r="GFT44" s="64"/>
      <c r="GFU44" s="64"/>
      <c r="GFV44" s="64"/>
      <c r="GFW44" s="64"/>
      <c r="GFX44" s="64"/>
      <c r="GFY44" s="64"/>
      <c r="GFZ44" s="64"/>
      <c r="GGA44" s="64"/>
      <c r="GGB44" s="64"/>
      <c r="GGC44" s="64"/>
      <c r="GGD44" s="64"/>
      <c r="GGE44" s="64"/>
      <c r="GGF44" s="64"/>
      <c r="GGG44" s="64"/>
      <c r="GGH44" s="64"/>
      <c r="GGI44" s="64"/>
      <c r="GGJ44" s="64"/>
      <c r="GGK44" s="64"/>
      <c r="GGL44" s="64"/>
      <c r="GGM44" s="64"/>
      <c r="GGN44" s="64"/>
      <c r="GGO44" s="64"/>
      <c r="GGP44" s="64"/>
      <c r="GGQ44" s="64"/>
      <c r="GGR44" s="64"/>
      <c r="GGS44" s="64"/>
      <c r="GGT44" s="64"/>
      <c r="GGU44" s="64"/>
      <c r="GGV44" s="64"/>
      <c r="GGW44" s="64"/>
      <c r="GGX44" s="64"/>
      <c r="GGY44" s="64"/>
      <c r="GGZ44" s="64"/>
      <c r="GHA44" s="64"/>
      <c r="GHB44" s="64"/>
      <c r="GHC44" s="64"/>
      <c r="GHD44" s="64"/>
      <c r="GHE44" s="64"/>
      <c r="GHF44" s="64"/>
      <c r="GHG44" s="64"/>
      <c r="GHH44" s="64"/>
      <c r="GHI44" s="64"/>
      <c r="GHJ44" s="64"/>
      <c r="GHK44" s="64"/>
      <c r="GHL44" s="64"/>
      <c r="GHM44" s="64"/>
      <c r="GHN44" s="64"/>
      <c r="GHO44" s="64"/>
      <c r="GHP44" s="64"/>
      <c r="GHQ44" s="64"/>
      <c r="GHR44" s="64"/>
      <c r="GHS44" s="64"/>
      <c r="GHT44" s="64"/>
      <c r="GHU44" s="64"/>
      <c r="GHV44" s="64"/>
      <c r="GHW44" s="64"/>
      <c r="GHX44" s="64"/>
      <c r="GHY44" s="64"/>
      <c r="GHZ44" s="64"/>
      <c r="GIA44" s="64"/>
      <c r="GIB44" s="64"/>
      <c r="GIC44" s="64"/>
      <c r="GID44" s="64"/>
      <c r="GIE44" s="64"/>
      <c r="GIF44" s="64"/>
      <c r="GIG44" s="64"/>
      <c r="GIH44" s="64"/>
      <c r="GII44" s="64"/>
      <c r="GIJ44" s="64"/>
      <c r="GIK44" s="64"/>
      <c r="GIL44" s="64"/>
      <c r="GIM44" s="64"/>
      <c r="GIN44" s="64"/>
      <c r="GIO44" s="64"/>
      <c r="GIP44" s="64"/>
      <c r="GIQ44" s="64"/>
      <c r="GIR44" s="64"/>
      <c r="GIS44" s="64"/>
      <c r="GIT44" s="64"/>
      <c r="GIU44" s="64"/>
      <c r="GIV44" s="64"/>
      <c r="GIW44" s="64"/>
      <c r="GIX44" s="64"/>
      <c r="GIY44" s="64"/>
      <c r="GIZ44" s="64"/>
      <c r="GJA44" s="64"/>
      <c r="GJB44" s="64"/>
      <c r="GJC44" s="64"/>
      <c r="GJD44" s="64"/>
      <c r="GJE44" s="64"/>
      <c r="GJF44" s="64"/>
      <c r="GJG44" s="64"/>
      <c r="GJH44" s="64"/>
      <c r="GJI44" s="64"/>
      <c r="GJJ44" s="64"/>
      <c r="GJK44" s="64"/>
      <c r="GJL44" s="64"/>
      <c r="GJM44" s="64"/>
      <c r="GJN44" s="64"/>
      <c r="GJO44" s="64"/>
      <c r="GJP44" s="64"/>
      <c r="GJQ44" s="64"/>
      <c r="GJR44" s="64"/>
      <c r="GJS44" s="64"/>
      <c r="GJT44" s="64"/>
      <c r="GJU44" s="64"/>
      <c r="GJV44" s="64"/>
      <c r="GJW44" s="64"/>
      <c r="GJX44" s="64"/>
      <c r="GJY44" s="64"/>
      <c r="GJZ44" s="64"/>
      <c r="GKA44" s="64"/>
      <c r="GKB44" s="64"/>
      <c r="GKC44" s="64"/>
      <c r="GKD44" s="64"/>
      <c r="GKE44" s="64"/>
      <c r="GKF44" s="64"/>
      <c r="GKG44" s="64"/>
      <c r="GKH44" s="64"/>
      <c r="GKI44" s="64"/>
      <c r="GKJ44" s="64"/>
      <c r="GKK44" s="64"/>
      <c r="GKL44" s="64"/>
      <c r="GKM44" s="64"/>
      <c r="GKN44" s="64"/>
      <c r="GKO44" s="64"/>
      <c r="GKP44" s="64"/>
      <c r="GKQ44" s="64"/>
      <c r="GKR44" s="64"/>
      <c r="GKS44" s="64"/>
      <c r="GKT44" s="64"/>
      <c r="GKU44" s="64"/>
      <c r="GKV44" s="64"/>
      <c r="GKW44" s="64"/>
      <c r="GKX44" s="64"/>
      <c r="GKY44" s="64"/>
      <c r="GKZ44" s="64"/>
      <c r="GLA44" s="64"/>
      <c r="GLB44" s="64"/>
      <c r="GLC44" s="64"/>
      <c r="GLD44" s="64"/>
      <c r="GLE44" s="64"/>
      <c r="GLF44" s="64"/>
      <c r="GLG44" s="64"/>
      <c r="GLH44" s="64"/>
      <c r="GLI44" s="64"/>
      <c r="GLJ44" s="64"/>
      <c r="GLK44" s="64"/>
      <c r="GLL44" s="64"/>
      <c r="GLM44" s="64"/>
      <c r="GLN44" s="64"/>
      <c r="GLO44" s="64"/>
      <c r="GLP44" s="64"/>
      <c r="GLQ44" s="64"/>
      <c r="GLR44" s="64"/>
      <c r="GLS44" s="64"/>
      <c r="GLT44" s="64"/>
      <c r="GLU44" s="64"/>
      <c r="GLV44" s="64"/>
      <c r="GLW44" s="64"/>
      <c r="GLX44" s="64"/>
      <c r="GLY44" s="64"/>
      <c r="GLZ44" s="64"/>
      <c r="GMA44" s="64"/>
      <c r="GMB44" s="64"/>
      <c r="GMC44" s="64"/>
      <c r="GMD44" s="64"/>
      <c r="GME44" s="64"/>
      <c r="GMF44" s="64"/>
      <c r="GMG44" s="64"/>
      <c r="GMH44" s="64"/>
      <c r="GMI44" s="64"/>
      <c r="GMJ44" s="64"/>
      <c r="GMK44" s="64"/>
      <c r="GML44" s="64"/>
      <c r="GMM44" s="64"/>
      <c r="GMN44" s="64"/>
      <c r="GMO44" s="64"/>
      <c r="GMP44" s="64"/>
      <c r="GMQ44" s="64"/>
      <c r="GMR44" s="64"/>
      <c r="GMS44" s="64"/>
      <c r="GMT44" s="64"/>
      <c r="GMU44" s="64"/>
      <c r="GMV44" s="64"/>
      <c r="GMW44" s="64"/>
      <c r="GMX44" s="64"/>
      <c r="GMY44" s="64"/>
      <c r="GMZ44" s="64"/>
      <c r="GNA44" s="64"/>
      <c r="GNB44" s="64"/>
      <c r="GNC44" s="64"/>
      <c r="GND44" s="64"/>
      <c r="GNE44" s="64"/>
      <c r="GNF44" s="64"/>
      <c r="GNG44" s="64"/>
      <c r="GNH44" s="64"/>
      <c r="GNI44" s="64"/>
      <c r="GNJ44" s="64"/>
      <c r="GNK44" s="64"/>
      <c r="GNL44" s="64"/>
      <c r="GNM44" s="64"/>
      <c r="GNN44" s="64"/>
      <c r="GNO44" s="64"/>
      <c r="GNP44" s="64"/>
      <c r="GNQ44" s="64"/>
      <c r="GNR44" s="64"/>
      <c r="GNS44" s="64"/>
      <c r="GNT44" s="64"/>
      <c r="GNU44" s="64"/>
      <c r="GNV44" s="64"/>
      <c r="GNW44" s="64"/>
      <c r="GNX44" s="64"/>
      <c r="GNY44" s="64"/>
      <c r="GNZ44" s="64"/>
      <c r="GOA44" s="64"/>
      <c r="GOB44" s="64"/>
      <c r="GOC44" s="64"/>
      <c r="GOD44" s="64"/>
      <c r="GOE44" s="64"/>
      <c r="GOF44" s="64"/>
      <c r="GOG44" s="64"/>
      <c r="GOH44" s="64"/>
      <c r="GOI44" s="64"/>
      <c r="GOJ44" s="64"/>
      <c r="GOK44" s="64"/>
      <c r="GOL44" s="64"/>
      <c r="GOM44" s="64"/>
      <c r="GON44" s="64"/>
      <c r="GOO44" s="64"/>
      <c r="GOP44" s="64"/>
      <c r="GOQ44" s="64"/>
      <c r="GOR44" s="64"/>
      <c r="GOS44" s="64"/>
      <c r="GOT44" s="64"/>
      <c r="GOU44" s="64"/>
      <c r="GOV44" s="64"/>
      <c r="GOW44" s="64"/>
      <c r="GOX44" s="64"/>
      <c r="GOY44" s="64"/>
      <c r="GOZ44" s="64"/>
      <c r="GPA44" s="64"/>
      <c r="GPB44" s="64"/>
      <c r="GPC44" s="64"/>
      <c r="GPD44" s="64"/>
      <c r="GPE44" s="64"/>
      <c r="GPF44" s="64"/>
      <c r="GPG44" s="64"/>
      <c r="GPH44" s="64"/>
      <c r="GPI44" s="64"/>
      <c r="GPJ44" s="64"/>
      <c r="GPK44" s="64"/>
      <c r="GPL44" s="64"/>
      <c r="GPM44" s="64"/>
      <c r="GPN44" s="64"/>
      <c r="GPO44" s="64"/>
      <c r="GPP44" s="64"/>
      <c r="GPQ44" s="64"/>
      <c r="GPR44" s="64"/>
      <c r="GPS44" s="64"/>
      <c r="GPT44" s="64"/>
      <c r="GPU44" s="64"/>
      <c r="GPV44" s="64"/>
      <c r="GPW44" s="64"/>
      <c r="GPX44" s="64"/>
      <c r="GPY44" s="64"/>
      <c r="GPZ44" s="64"/>
      <c r="GQA44" s="64"/>
      <c r="GQB44" s="64"/>
      <c r="GQC44" s="64"/>
      <c r="GQD44" s="64"/>
      <c r="GQE44" s="64"/>
      <c r="GQF44" s="64"/>
      <c r="GQG44" s="64"/>
      <c r="GQH44" s="64"/>
      <c r="GQI44" s="64"/>
      <c r="GQJ44" s="64"/>
      <c r="GQK44" s="64"/>
      <c r="GQL44" s="64"/>
      <c r="GQM44" s="64"/>
      <c r="GQN44" s="64"/>
      <c r="GQO44" s="64"/>
      <c r="GQP44" s="64"/>
      <c r="GQQ44" s="64"/>
      <c r="GQR44" s="64"/>
      <c r="GQS44" s="64"/>
      <c r="GQT44" s="64"/>
      <c r="GQU44" s="64"/>
      <c r="GQV44" s="64"/>
      <c r="GQW44" s="64"/>
      <c r="GQX44" s="64"/>
      <c r="GQY44" s="64"/>
      <c r="GQZ44" s="64"/>
      <c r="GRA44" s="64"/>
      <c r="GRB44" s="64"/>
      <c r="GRC44" s="64"/>
      <c r="GRD44" s="64"/>
      <c r="GRE44" s="64"/>
      <c r="GRF44" s="64"/>
      <c r="GRG44" s="64"/>
      <c r="GRH44" s="64"/>
      <c r="GRI44" s="64"/>
      <c r="GRJ44" s="64"/>
      <c r="GRK44" s="64"/>
      <c r="GRL44" s="64"/>
      <c r="GRM44" s="64"/>
      <c r="GRN44" s="64"/>
      <c r="GRO44" s="64"/>
      <c r="GRP44" s="64"/>
      <c r="GRQ44" s="64"/>
      <c r="GRR44" s="64"/>
      <c r="GRS44" s="64"/>
      <c r="GRT44" s="64"/>
      <c r="GRU44" s="64"/>
      <c r="GRV44" s="64"/>
      <c r="GRW44" s="64"/>
      <c r="GRX44" s="64"/>
      <c r="GRY44" s="64"/>
      <c r="GRZ44" s="64"/>
      <c r="GSA44" s="64"/>
      <c r="GSB44" s="64"/>
      <c r="GSC44" s="64"/>
      <c r="GSD44" s="64"/>
      <c r="GSE44" s="64"/>
      <c r="GSF44" s="64"/>
      <c r="GSG44" s="64"/>
      <c r="GSH44" s="64"/>
      <c r="GSI44" s="64"/>
      <c r="GSJ44" s="64"/>
      <c r="GSK44" s="64"/>
      <c r="GSL44" s="64"/>
      <c r="GSM44" s="64"/>
      <c r="GSN44" s="64"/>
      <c r="GSO44" s="64"/>
      <c r="GSP44" s="64"/>
      <c r="GSQ44" s="64"/>
      <c r="GSR44" s="64"/>
      <c r="GSS44" s="64"/>
      <c r="GST44" s="64"/>
      <c r="GSU44" s="64"/>
      <c r="GSV44" s="64"/>
      <c r="GSW44" s="64"/>
      <c r="GSX44" s="64"/>
      <c r="GSY44" s="64"/>
      <c r="GSZ44" s="64"/>
      <c r="GTA44" s="64"/>
      <c r="GTB44" s="64"/>
      <c r="GTC44" s="64"/>
      <c r="GTD44" s="64"/>
      <c r="GTE44" s="64"/>
      <c r="GTF44" s="64"/>
      <c r="GTG44" s="64"/>
      <c r="GTH44" s="64"/>
      <c r="GTI44" s="64"/>
      <c r="GTJ44" s="64"/>
      <c r="GTK44" s="64"/>
      <c r="GTL44" s="64"/>
      <c r="GTM44" s="64"/>
      <c r="GTN44" s="64"/>
      <c r="GTO44" s="64"/>
      <c r="GTP44" s="64"/>
      <c r="GTQ44" s="64"/>
      <c r="GTR44" s="64"/>
      <c r="GTS44" s="64"/>
      <c r="GTT44" s="64"/>
      <c r="GTU44" s="64"/>
      <c r="GTV44" s="64"/>
      <c r="GTW44" s="64"/>
      <c r="GTX44" s="64"/>
      <c r="GTY44" s="64"/>
      <c r="GTZ44" s="64"/>
      <c r="GUA44" s="64"/>
      <c r="GUB44" s="64"/>
      <c r="GUC44" s="64"/>
      <c r="GUD44" s="64"/>
      <c r="GUE44" s="64"/>
      <c r="GUF44" s="64"/>
      <c r="GUG44" s="64"/>
      <c r="GUH44" s="64"/>
      <c r="GUI44" s="64"/>
      <c r="GUJ44" s="64"/>
      <c r="GUK44" s="64"/>
      <c r="GUL44" s="64"/>
      <c r="GUM44" s="64"/>
      <c r="GUN44" s="64"/>
      <c r="GUO44" s="64"/>
      <c r="GUP44" s="64"/>
      <c r="GUQ44" s="64"/>
      <c r="GUR44" s="64"/>
      <c r="GUS44" s="64"/>
      <c r="GUT44" s="64"/>
      <c r="GUU44" s="64"/>
      <c r="GUV44" s="64"/>
      <c r="GUW44" s="64"/>
      <c r="GUX44" s="64"/>
      <c r="GUY44" s="64"/>
      <c r="GUZ44" s="64"/>
      <c r="GVA44" s="64"/>
      <c r="GVB44" s="64"/>
      <c r="GVC44" s="64"/>
      <c r="GVD44" s="64"/>
      <c r="GVE44" s="64"/>
      <c r="GVF44" s="64"/>
      <c r="GVG44" s="64"/>
      <c r="GVH44" s="64"/>
      <c r="GVI44" s="64"/>
      <c r="GVJ44" s="64"/>
      <c r="GVK44" s="64"/>
      <c r="GVL44" s="64"/>
      <c r="GVM44" s="64"/>
      <c r="GVN44" s="64"/>
      <c r="GVO44" s="64"/>
      <c r="GVP44" s="64"/>
      <c r="GVQ44" s="64"/>
      <c r="GVR44" s="64"/>
      <c r="GVS44" s="64"/>
      <c r="GVT44" s="64"/>
      <c r="GVU44" s="64"/>
      <c r="GVV44" s="64"/>
      <c r="GVW44" s="64"/>
      <c r="GVX44" s="64"/>
      <c r="GVY44" s="64"/>
      <c r="GVZ44" s="64"/>
      <c r="GWA44" s="64"/>
      <c r="GWB44" s="64"/>
      <c r="GWC44" s="64"/>
      <c r="GWD44" s="64"/>
      <c r="GWE44" s="64"/>
      <c r="GWF44" s="64"/>
      <c r="GWG44" s="64"/>
      <c r="GWH44" s="64"/>
      <c r="GWI44" s="64"/>
      <c r="GWJ44" s="64"/>
      <c r="GWK44" s="64"/>
      <c r="GWL44" s="64"/>
      <c r="GWM44" s="64"/>
      <c r="GWN44" s="64"/>
      <c r="GWO44" s="64"/>
      <c r="GWP44" s="64"/>
      <c r="GWQ44" s="64"/>
      <c r="GWR44" s="64"/>
      <c r="GWS44" s="64"/>
      <c r="GWT44" s="64"/>
      <c r="GWU44" s="64"/>
      <c r="GWV44" s="64"/>
      <c r="GWW44" s="64"/>
      <c r="GWX44" s="64"/>
      <c r="GWY44" s="64"/>
      <c r="GWZ44" s="64"/>
      <c r="GXA44" s="64"/>
      <c r="GXB44" s="64"/>
      <c r="GXC44" s="64"/>
      <c r="GXD44" s="64"/>
      <c r="GXE44" s="64"/>
      <c r="GXF44" s="64"/>
      <c r="GXG44" s="64"/>
      <c r="GXH44" s="64"/>
      <c r="GXI44" s="64"/>
      <c r="GXJ44" s="64"/>
      <c r="GXK44" s="64"/>
      <c r="GXL44" s="64"/>
      <c r="GXM44" s="64"/>
      <c r="GXN44" s="64"/>
      <c r="GXO44" s="64"/>
      <c r="GXP44" s="64"/>
      <c r="GXQ44" s="64"/>
      <c r="GXR44" s="64"/>
      <c r="GXS44" s="64"/>
      <c r="GXT44" s="64"/>
      <c r="GXU44" s="64"/>
      <c r="GXV44" s="64"/>
      <c r="GXW44" s="64"/>
      <c r="GXX44" s="64"/>
      <c r="GXY44" s="64"/>
      <c r="GXZ44" s="64"/>
      <c r="GYA44" s="64"/>
      <c r="GYB44" s="64"/>
      <c r="GYC44" s="64"/>
      <c r="GYD44" s="64"/>
      <c r="GYE44" s="64"/>
      <c r="GYF44" s="64"/>
      <c r="GYG44" s="64"/>
      <c r="GYH44" s="64"/>
      <c r="GYI44" s="64"/>
      <c r="GYJ44" s="64"/>
      <c r="GYK44" s="64"/>
      <c r="GYL44" s="64"/>
      <c r="GYM44" s="64"/>
      <c r="GYN44" s="64"/>
      <c r="GYO44" s="64"/>
      <c r="GYP44" s="64"/>
      <c r="GYQ44" s="64"/>
      <c r="GYR44" s="64"/>
      <c r="GYS44" s="64"/>
      <c r="GYT44" s="64"/>
      <c r="GYU44" s="64"/>
      <c r="GYV44" s="64"/>
      <c r="GYW44" s="64"/>
      <c r="GYX44" s="64"/>
      <c r="GYY44" s="64"/>
      <c r="GYZ44" s="64"/>
      <c r="GZA44" s="64"/>
      <c r="GZB44" s="64"/>
      <c r="GZC44" s="64"/>
      <c r="GZD44" s="64"/>
      <c r="GZE44" s="64"/>
      <c r="GZF44" s="64"/>
      <c r="GZG44" s="64"/>
      <c r="GZH44" s="64"/>
      <c r="GZI44" s="64"/>
      <c r="GZJ44" s="64"/>
      <c r="GZK44" s="64"/>
      <c r="GZL44" s="64"/>
      <c r="GZM44" s="64"/>
      <c r="GZN44" s="64"/>
      <c r="GZO44" s="64"/>
      <c r="GZP44" s="64"/>
      <c r="GZQ44" s="64"/>
      <c r="GZR44" s="64"/>
      <c r="GZS44" s="64"/>
      <c r="GZT44" s="64"/>
      <c r="GZU44" s="64"/>
      <c r="GZV44" s="64"/>
      <c r="GZW44" s="64"/>
      <c r="GZX44" s="64"/>
      <c r="GZY44" s="64"/>
      <c r="GZZ44" s="64"/>
      <c r="HAA44" s="64"/>
      <c r="HAB44" s="64"/>
      <c r="HAC44" s="64"/>
      <c r="HAD44" s="64"/>
      <c r="HAE44" s="64"/>
      <c r="HAF44" s="64"/>
      <c r="HAG44" s="64"/>
      <c r="HAH44" s="64"/>
      <c r="HAI44" s="64"/>
      <c r="HAJ44" s="64"/>
      <c r="HAK44" s="64"/>
      <c r="HAL44" s="64"/>
      <c r="HAM44" s="64"/>
      <c r="HAN44" s="64"/>
      <c r="HAO44" s="64"/>
      <c r="HAP44" s="64"/>
      <c r="HAQ44" s="64"/>
      <c r="HAR44" s="64"/>
      <c r="HAS44" s="64"/>
      <c r="HAT44" s="64"/>
      <c r="HAU44" s="64"/>
      <c r="HAV44" s="64"/>
      <c r="HAW44" s="64"/>
      <c r="HAX44" s="64"/>
      <c r="HAY44" s="64"/>
      <c r="HAZ44" s="64"/>
      <c r="HBA44" s="64"/>
      <c r="HBB44" s="64"/>
      <c r="HBC44" s="64"/>
      <c r="HBD44" s="64"/>
      <c r="HBE44" s="64"/>
      <c r="HBF44" s="64"/>
      <c r="HBG44" s="64"/>
      <c r="HBH44" s="64"/>
      <c r="HBI44" s="64"/>
      <c r="HBJ44" s="64"/>
      <c r="HBK44" s="64"/>
      <c r="HBL44" s="64"/>
      <c r="HBM44" s="64"/>
      <c r="HBN44" s="64"/>
      <c r="HBO44" s="64"/>
      <c r="HBP44" s="64"/>
      <c r="HBQ44" s="64"/>
      <c r="HBR44" s="64"/>
      <c r="HBS44" s="64"/>
      <c r="HBT44" s="64"/>
      <c r="HBU44" s="64"/>
      <c r="HBV44" s="64"/>
      <c r="HBW44" s="64"/>
      <c r="HBX44" s="64"/>
      <c r="HBY44" s="64"/>
      <c r="HBZ44" s="64"/>
      <c r="HCA44" s="64"/>
      <c r="HCB44" s="64"/>
      <c r="HCC44" s="64"/>
      <c r="HCD44" s="64"/>
      <c r="HCE44" s="64"/>
      <c r="HCF44" s="64"/>
      <c r="HCG44" s="64"/>
      <c r="HCH44" s="64"/>
      <c r="HCI44" s="64"/>
      <c r="HCJ44" s="64"/>
      <c r="HCK44" s="64"/>
      <c r="HCL44" s="64"/>
      <c r="HCM44" s="64"/>
      <c r="HCN44" s="64"/>
      <c r="HCO44" s="64"/>
      <c r="HCP44" s="64"/>
      <c r="HCQ44" s="64"/>
      <c r="HCR44" s="64"/>
      <c r="HCS44" s="64"/>
      <c r="HCT44" s="64"/>
      <c r="HCU44" s="64"/>
      <c r="HCV44" s="64"/>
      <c r="HCW44" s="64"/>
      <c r="HCX44" s="64"/>
      <c r="HCY44" s="64"/>
      <c r="HCZ44" s="64"/>
      <c r="HDA44" s="64"/>
      <c r="HDB44" s="64"/>
      <c r="HDC44" s="64"/>
      <c r="HDD44" s="64"/>
      <c r="HDE44" s="64"/>
      <c r="HDF44" s="64"/>
      <c r="HDG44" s="64"/>
      <c r="HDH44" s="64"/>
      <c r="HDI44" s="64"/>
      <c r="HDJ44" s="64"/>
      <c r="HDK44" s="64"/>
      <c r="HDL44" s="64"/>
      <c r="HDM44" s="64"/>
      <c r="HDN44" s="64"/>
      <c r="HDO44" s="64"/>
      <c r="HDP44" s="64"/>
      <c r="HDQ44" s="64"/>
      <c r="HDR44" s="64"/>
      <c r="HDS44" s="64"/>
      <c r="HDT44" s="64"/>
      <c r="HDU44" s="64"/>
      <c r="HDV44" s="64"/>
      <c r="HDW44" s="64"/>
      <c r="HDX44" s="64"/>
      <c r="HDY44" s="64"/>
      <c r="HDZ44" s="64"/>
      <c r="HEA44" s="64"/>
      <c r="HEB44" s="64"/>
      <c r="HEC44" s="64"/>
      <c r="HED44" s="64"/>
      <c r="HEE44" s="64"/>
      <c r="HEF44" s="64"/>
      <c r="HEG44" s="64"/>
      <c r="HEH44" s="64"/>
      <c r="HEI44" s="64"/>
      <c r="HEJ44" s="64"/>
      <c r="HEK44" s="64"/>
      <c r="HEL44" s="64"/>
      <c r="HEM44" s="64"/>
      <c r="HEN44" s="64"/>
      <c r="HEO44" s="64"/>
      <c r="HEP44" s="64"/>
      <c r="HEQ44" s="64"/>
      <c r="HER44" s="64"/>
      <c r="HES44" s="64"/>
      <c r="HET44" s="64"/>
      <c r="HEU44" s="64"/>
      <c r="HEV44" s="64"/>
      <c r="HEW44" s="64"/>
      <c r="HEX44" s="64"/>
      <c r="HEY44" s="64"/>
      <c r="HEZ44" s="64"/>
      <c r="HFA44" s="64"/>
      <c r="HFB44" s="64"/>
      <c r="HFC44" s="64"/>
      <c r="HFD44" s="64"/>
      <c r="HFE44" s="64"/>
      <c r="HFF44" s="64"/>
      <c r="HFG44" s="64"/>
      <c r="HFH44" s="64"/>
      <c r="HFI44" s="64"/>
      <c r="HFJ44" s="64"/>
      <c r="HFK44" s="64"/>
      <c r="HFL44" s="64"/>
      <c r="HFM44" s="64"/>
      <c r="HFN44" s="64"/>
      <c r="HFO44" s="64"/>
      <c r="HFP44" s="64"/>
      <c r="HFQ44" s="64"/>
      <c r="HFR44" s="64"/>
      <c r="HFS44" s="64"/>
      <c r="HFT44" s="64"/>
      <c r="HFU44" s="64"/>
      <c r="HFV44" s="64"/>
      <c r="HFW44" s="64"/>
      <c r="HFX44" s="64"/>
      <c r="HFY44" s="64"/>
      <c r="HFZ44" s="64"/>
      <c r="HGA44" s="64"/>
      <c r="HGB44" s="64"/>
      <c r="HGC44" s="64"/>
      <c r="HGD44" s="64"/>
      <c r="HGE44" s="64"/>
      <c r="HGF44" s="64"/>
      <c r="HGG44" s="64"/>
      <c r="HGH44" s="64"/>
      <c r="HGI44" s="64"/>
      <c r="HGJ44" s="64"/>
      <c r="HGK44" s="64"/>
      <c r="HGL44" s="64"/>
      <c r="HGM44" s="64"/>
      <c r="HGN44" s="64"/>
      <c r="HGO44" s="64"/>
      <c r="HGP44" s="64"/>
      <c r="HGQ44" s="64"/>
      <c r="HGR44" s="64"/>
      <c r="HGS44" s="64"/>
      <c r="HGT44" s="64"/>
      <c r="HGU44" s="64"/>
      <c r="HGV44" s="64"/>
      <c r="HGW44" s="64"/>
      <c r="HGX44" s="64"/>
      <c r="HGY44" s="64"/>
      <c r="HGZ44" s="64"/>
      <c r="HHA44" s="64"/>
      <c r="HHB44" s="64"/>
      <c r="HHC44" s="64"/>
      <c r="HHD44" s="64"/>
      <c r="HHE44" s="64"/>
      <c r="HHF44" s="64"/>
      <c r="HHG44" s="64"/>
      <c r="HHH44" s="64"/>
      <c r="HHI44" s="64"/>
      <c r="HHJ44" s="64"/>
      <c r="HHK44" s="64"/>
      <c r="HHL44" s="64"/>
      <c r="HHM44" s="64"/>
      <c r="HHN44" s="64"/>
      <c r="HHO44" s="64"/>
      <c r="HHP44" s="64"/>
      <c r="HHQ44" s="64"/>
      <c r="HHR44" s="64"/>
      <c r="HHS44" s="64"/>
      <c r="HHT44" s="64"/>
      <c r="HHU44" s="64"/>
      <c r="HHV44" s="64"/>
      <c r="HHW44" s="64"/>
      <c r="HHX44" s="64"/>
      <c r="HHY44" s="64"/>
      <c r="HHZ44" s="64"/>
      <c r="HIA44" s="64"/>
      <c r="HIB44" s="64"/>
      <c r="HIC44" s="64"/>
      <c r="HID44" s="64"/>
      <c r="HIE44" s="64"/>
      <c r="HIF44" s="64"/>
      <c r="HIG44" s="64"/>
      <c r="HIH44" s="64"/>
      <c r="HII44" s="64"/>
      <c r="HIJ44" s="64"/>
      <c r="HIK44" s="64"/>
      <c r="HIL44" s="64"/>
      <c r="HIM44" s="64"/>
      <c r="HIN44" s="64"/>
      <c r="HIO44" s="64"/>
      <c r="HIP44" s="64"/>
      <c r="HIQ44" s="64"/>
      <c r="HIR44" s="64"/>
      <c r="HIS44" s="64"/>
      <c r="HIT44" s="64"/>
      <c r="HIU44" s="64"/>
      <c r="HIV44" s="64"/>
      <c r="HIW44" s="64"/>
      <c r="HIX44" s="64"/>
      <c r="HIY44" s="64"/>
      <c r="HIZ44" s="64"/>
      <c r="HJA44" s="64"/>
      <c r="HJB44" s="64"/>
      <c r="HJC44" s="64"/>
      <c r="HJD44" s="64"/>
      <c r="HJE44" s="64"/>
      <c r="HJF44" s="64"/>
      <c r="HJG44" s="64"/>
      <c r="HJH44" s="64"/>
      <c r="HJI44" s="64"/>
      <c r="HJJ44" s="64"/>
      <c r="HJK44" s="64"/>
      <c r="HJL44" s="64"/>
      <c r="HJM44" s="64"/>
      <c r="HJN44" s="64"/>
      <c r="HJO44" s="64"/>
      <c r="HJP44" s="64"/>
      <c r="HJQ44" s="64"/>
      <c r="HJR44" s="64"/>
      <c r="HJS44" s="64"/>
      <c r="HJT44" s="64"/>
      <c r="HJU44" s="64"/>
      <c r="HJV44" s="64"/>
      <c r="HJW44" s="64"/>
      <c r="HJX44" s="64"/>
      <c r="HJY44" s="64"/>
      <c r="HJZ44" s="64"/>
      <c r="HKA44" s="64"/>
      <c r="HKB44" s="64"/>
      <c r="HKC44" s="64"/>
      <c r="HKD44" s="64"/>
      <c r="HKE44" s="64"/>
      <c r="HKF44" s="64"/>
      <c r="HKG44" s="64"/>
      <c r="HKH44" s="64"/>
      <c r="HKI44" s="64"/>
      <c r="HKJ44" s="64"/>
      <c r="HKK44" s="64"/>
      <c r="HKL44" s="64"/>
      <c r="HKM44" s="64"/>
      <c r="HKN44" s="64"/>
      <c r="HKO44" s="64"/>
      <c r="HKP44" s="64"/>
      <c r="HKQ44" s="64"/>
      <c r="HKR44" s="64"/>
      <c r="HKS44" s="64"/>
      <c r="HKT44" s="64"/>
      <c r="HKU44" s="64"/>
      <c r="HKV44" s="64"/>
      <c r="HKW44" s="64"/>
      <c r="HKX44" s="64"/>
      <c r="HKY44" s="64"/>
      <c r="HKZ44" s="64"/>
      <c r="HLA44" s="64"/>
      <c r="HLB44" s="64"/>
      <c r="HLC44" s="64"/>
      <c r="HLD44" s="64"/>
      <c r="HLE44" s="64"/>
      <c r="HLF44" s="64"/>
      <c r="HLG44" s="64"/>
      <c r="HLH44" s="64"/>
      <c r="HLI44" s="64"/>
      <c r="HLJ44" s="64"/>
      <c r="HLK44" s="64"/>
      <c r="HLL44" s="64"/>
      <c r="HLM44" s="64"/>
      <c r="HLN44" s="64"/>
      <c r="HLO44" s="64"/>
      <c r="HLP44" s="64"/>
      <c r="HLQ44" s="64"/>
      <c r="HLR44" s="64"/>
      <c r="HLS44" s="64"/>
      <c r="HLT44" s="64"/>
      <c r="HLU44" s="64"/>
      <c r="HLV44" s="64"/>
      <c r="HLW44" s="64"/>
      <c r="HLX44" s="64"/>
      <c r="HLY44" s="64"/>
      <c r="HLZ44" s="64"/>
      <c r="HMA44" s="64"/>
      <c r="HMB44" s="64"/>
      <c r="HMC44" s="64"/>
      <c r="HMD44" s="64"/>
      <c r="HME44" s="64"/>
      <c r="HMF44" s="64"/>
      <c r="HMG44" s="64"/>
      <c r="HMH44" s="64"/>
      <c r="HMI44" s="64"/>
      <c r="HMJ44" s="64"/>
      <c r="HMK44" s="64"/>
      <c r="HML44" s="64"/>
      <c r="HMM44" s="64"/>
      <c r="HMN44" s="64"/>
      <c r="HMO44" s="64"/>
      <c r="HMP44" s="64"/>
      <c r="HMQ44" s="64"/>
      <c r="HMR44" s="64"/>
      <c r="HMS44" s="64"/>
      <c r="HMT44" s="64"/>
      <c r="HMU44" s="64"/>
      <c r="HMV44" s="64"/>
      <c r="HMW44" s="64"/>
      <c r="HMX44" s="64"/>
      <c r="HMY44" s="64"/>
      <c r="HMZ44" s="64"/>
      <c r="HNA44" s="64"/>
      <c r="HNB44" s="64"/>
      <c r="HNC44" s="64"/>
      <c r="HND44" s="64"/>
      <c r="HNE44" s="64"/>
      <c r="HNF44" s="64"/>
      <c r="HNG44" s="64"/>
      <c r="HNH44" s="64"/>
      <c r="HNI44" s="64"/>
      <c r="HNJ44" s="64"/>
      <c r="HNK44" s="64"/>
      <c r="HNL44" s="64"/>
      <c r="HNM44" s="64"/>
      <c r="HNN44" s="64"/>
      <c r="HNO44" s="64"/>
      <c r="HNP44" s="64"/>
      <c r="HNQ44" s="64"/>
      <c r="HNR44" s="64"/>
      <c r="HNS44" s="64"/>
      <c r="HNT44" s="64"/>
      <c r="HNU44" s="64"/>
      <c r="HNV44" s="64"/>
      <c r="HNW44" s="64"/>
      <c r="HNX44" s="64"/>
      <c r="HNY44" s="64"/>
      <c r="HNZ44" s="64"/>
      <c r="HOA44" s="64"/>
      <c r="HOB44" s="64"/>
      <c r="HOC44" s="64"/>
      <c r="HOD44" s="64"/>
      <c r="HOE44" s="64"/>
      <c r="HOF44" s="64"/>
      <c r="HOG44" s="64"/>
      <c r="HOH44" s="64"/>
      <c r="HOI44" s="64"/>
      <c r="HOJ44" s="64"/>
      <c r="HOK44" s="64"/>
      <c r="HOL44" s="64"/>
      <c r="HOM44" s="64"/>
      <c r="HON44" s="64"/>
      <c r="HOO44" s="64"/>
      <c r="HOP44" s="64"/>
      <c r="HOQ44" s="64"/>
      <c r="HOR44" s="64"/>
      <c r="HOS44" s="64"/>
      <c r="HOT44" s="64"/>
      <c r="HOU44" s="64"/>
      <c r="HOV44" s="64"/>
      <c r="HOW44" s="64"/>
      <c r="HOX44" s="64"/>
      <c r="HOY44" s="64"/>
      <c r="HOZ44" s="64"/>
      <c r="HPA44" s="64"/>
      <c r="HPB44" s="64"/>
      <c r="HPC44" s="64"/>
      <c r="HPD44" s="64"/>
      <c r="HPE44" s="64"/>
      <c r="HPF44" s="64"/>
      <c r="HPG44" s="64"/>
      <c r="HPH44" s="64"/>
      <c r="HPI44" s="64"/>
      <c r="HPJ44" s="64"/>
      <c r="HPK44" s="64"/>
      <c r="HPL44" s="64"/>
      <c r="HPM44" s="64"/>
      <c r="HPN44" s="64"/>
      <c r="HPO44" s="64"/>
      <c r="HPP44" s="64"/>
      <c r="HPQ44" s="64"/>
      <c r="HPR44" s="64"/>
      <c r="HPS44" s="64"/>
      <c r="HPT44" s="64"/>
      <c r="HPU44" s="64"/>
      <c r="HPV44" s="64"/>
      <c r="HPW44" s="64"/>
      <c r="HPX44" s="64"/>
      <c r="HPY44" s="64"/>
      <c r="HPZ44" s="64"/>
      <c r="HQA44" s="64"/>
      <c r="HQB44" s="64"/>
      <c r="HQC44" s="64"/>
      <c r="HQD44" s="64"/>
      <c r="HQE44" s="64"/>
      <c r="HQF44" s="64"/>
      <c r="HQG44" s="64"/>
      <c r="HQH44" s="64"/>
      <c r="HQI44" s="64"/>
      <c r="HQJ44" s="64"/>
      <c r="HQK44" s="64"/>
      <c r="HQL44" s="64"/>
      <c r="HQM44" s="64"/>
      <c r="HQN44" s="64"/>
      <c r="HQO44" s="64"/>
      <c r="HQP44" s="64"/>
      <c r="HQQ44" s="64"/>
      <c r="HQR44" s="64"/>
      <c r="HQS44" s="64"/>
      <c r="HQT44" s="64"/>
      <c r="HQU44" s="64"/>
      <c r="HQV44" s="64"/>
      <c r="HQW44" s="64"/>
      <c r="HQX44" s="64"/>
      <c r="HQY44" s="64"/>
      <c r="HQZ44" s="64"/>
      <c r="HRA44" s="64"/>
      <c r="HRB44" s="64"/>
      <c r="HRC44" s="64"/>
      <c r="HRD44" s="64"/>
      <c r="HRE44" s="64"/>
      <c r="HRF44" s="64"/>
      <c r="HRG44" s="64"/>
      <c r="HRH44" s="64"/>
      <c r="HRI44" s="64"/>
      <c r="HRJ44" s="64"/>
      <c r="HRK44" s="64"/>
      <c r="HRL44" s="64"/>
      <c r="HRM44" s="64"/>
      <c r="HRN44" s="64"/>
      <c r="HRO44" s="64"/>
      <c r="HRP44" s="64"/>
      <c r="HRQ44" s="64"/>
      <c r="HRR44" s="64"/>
      <c r="HRS44" s="64"/>
      <c r="HRT44" s="64"/>
      <c r="HRU44" s="64"/>
      <c r="HRV44" s="64"/>
      <c r="HRW44" s="64"/>
      <c r="HRX44" s="64"/>
      <c r="HRY44" s="64"/>
      <c r="HRZ44" s="64"/>
      <c r="HSA44" s="64"/>
      <c r="HSB44" s="64"/>
      <c r="HSC44" s="64"/>
      <c r="HSD44" s="64"/>
      <c r="HSE44" s="64"/>
      <c r="HSF44" s="64"/>
      <c r="HSG44" s="64"/>
      <c r="HSH44" s="64"/>
      <c r="HSI44" s="64"/>
      <c r="HSJ44" s="64"/>
      <c r="HSK44" s="64"/>
      <c r="HSL44" s="64"/>
      <c r="HSM44" s="64"/>
      <c r="HSN44" s="64"/>
      <c r="HSO44" s="64"/>
      <c r="HSP44" s="64"/>
      <c r="HSQ44" s="64"/>
      <c r="HSR44" s="64"/>
      <c r="HSS44" s="64"/>
      <c r="HST44" s="64"/>
      <c r="HSU44" s="64"/>
      <c r="HSV44" s="64"/>
      <c r="HSW44" s="64"/>
      <c r="HSX44" s="64"/>
      <c r="HSY44" s="64"/>
      <c r="HSZ44" s="64"/>
      <c r="HTA44" s="64"/>
      <c r="HTB44" s="64"/>
      <c r="HTC44" s="64"/>
      <c r="HTD44" s="64"/>
      <c r="HTE44" s="64"/>
      <c r="HTF44" s="64"/>
      <c r="HTG44" s="64"/>
      <c r="HTH44" s="64"/>
      <c r="HTI44" s="64"/>
      <c r="HTJ44" s="64"/>
      <c r="HTK44" s="64"/>
      <c r="HTL44" s="64"/>
      <c r="HTM44" s="64"/>
      <c r="HTN44" s="64"/>
      <c r="HTO44" s="64"/>
      <c r="HTP44" s="64"/>
      <c r="HTQ44" s="64"/>
      <c r="HTR44" s="64"/>
      <c r="HTS44" s="64"/>
      <c r="HTT44" s="64"/>
      <c r="HTU44" s="64"/>
      <c r="HTV44" s="64"/>
      <c r="HTW44" s="64"/>
      <c r="HTX44" s="64"/>
      <c r="HTY44" s="64"/>
      <c r="HTZ44" s="64"/>
      <c r="HUA44" s="64"/>
      <c r="HUB44" s="64"/>
      <c r="HUC44" s="64"/>
      <c r="HUD44" s="64"/>
      <c r="HUE44" s="64"/>
      <c r="HUF44" s="64"/>
      <c r="HUG44" s="64"/>
      <c r="HUH44" s="64"/>
      <c r="HUI44" s="64"/>
      <c r="HUJ44" s="64"/>
      <c r="HUK44" s="64"/>
      <c r="HUL44" s="64"/>
      <c r="HUM44" s="64"/>
      <c r="HUN44" s="64"/>
      <c r="HUO44" s="64"/>
      <c r="HUP44" s="64"/>
      <c r="HUQ44" s="64"/>
      <c r="HUR44" s="64"/>
      <c r="HUS44" s="64"/>
      <c r="HUT44" s="64"/>
      <c r="HUU44" s="64"/>
      <c r="HUV44" s="64"/>
      <c r="HUW44" s="64"/>
      <c r="HUX44" s="64"/>
      <c r="HUY44" s="64"/>
      <c r="HUZ44" s="64"/>
      <c r="HVA44" s="64"/>
      <c r="HVB44" s="64"/>
      <c r="HVC44" s="64"/>
      <c r="HVD44" s="64"/>
      <c r="HVE44" s="64"/>
      <c r="HVF44" s="64"/>
      <c r="HVG44" s="64"/>
      <c r="HVH44" s="64"/>
      <c r="HVI44" s="64"/>
      <c r="HVJ44" s="64"/>
      <c r="HVK44" s="64"/>
      <c r="HVL44" s="64"/>
      <c r="HVM44" s="64"/>
      <c r="HVN44" s="64"/>
      <c r="HVO44" s="64"/>
      <c r="HVP44" s="64"/>
      <c r="HVQ44" s="64"/>
      <c r="HVR44" s="64"/>
      <c r="HVS44" s="64"/>
      <c r="HVT44" s="64"/>
      <c r="HVU44" s="64"/>
      <c r="HVV44" s="64"/>
      <c r="HVW44" s="64"/>
      <c r="HVX44" s="64"/>
      <c r="HVY44" s="64"/>
      <c r="HVZ44" s="64"/>
      <c r="HWA44" s="64"/>
      <c r="HWB44" s="64"/>
      <c r="HWC44" s="64"/>
      <c r="HWD44" s="64"/>
      <c r="HWE44" s="64"/>
      <c r="HWF44" s="64"/>
      <c r="HWG44" s="64"/>
      <c r="HWH44" s="64"/>
      <c r="HWI44" s="64"/>
      <c r="HWJ44" s="64"/>
      <c r="HWK44" s="64"/>
      <c r="HWL44" s="64"/>
      <c r="HWM44" s="64"/>
      <c r="HWN44" s="64"/>
      <c r="HWO44" s="64"/>
      <c r="HWP44" s="64"/>
      <c r="HWQ44" s="64"/>
      <c r="HWR44" s="64"/>
      <c r="HWS44" s="64"/>
      <c r="HWT44" s="64"/>
      <c r="HWU44" s="64"/>
      <c r="HWV44" s="64"/>
      <c r="HWW44" s="64"/>
      <c r="HWX44" s="64"/>
      <c r="HWY44" s="64"/>
      <c r="HWZ44" s="64"/>
      <c r="HXA44" s="64"/>
      <c r="HXB44" s="64"/>
      <c r="HXC44" s="64"/>
      <c r="HXD44" s="64"/>
      <c r="HXE44" s="64"/>
      <c r="HXF44" s="64"/>
      <c r="HXG44" s="64"/>
      <c r="HXH44" s="64"/>
      <c r="HXI44" s="64"/>
      <c r="HXJ44" s="64"/>
      <c r="HXK44" s="64"/>
      <c r="HXL44" s="64"/>
      <c r="HXM44" s="64"/>
      <c r="HXN44" s="64"/>
      <c r="HXO44" s="64"/>
      <c r="HXP44" s="64"/>
      <c r="HXQ44" s="64"/>
      <c r="HXR44" s="64"/>
      <c r="HXS44" s="64"/>
      <c r="HXT44" s="64"/>
      <c r="HXU44" s="64"/>
      <c r="HXV44" s="64"/>
      <c r="HXW44" s="64"/>
      <c r="HXX44" s="64"/>
      <c r="HXY44" s="64"/>
      <c r="HXZ44" s="64"/>
      <c r="HYA44" s="64"/>
      <c r="HYB44" s="64"/>
      <c r="HYC44" s="64"/>
      <c r="HYD44" s="64"/>
      <c r="HYE44" s="64"/>
      <c r="HYF44" s="64"/>
      <c r="HYG44" s="64"/>
      <c r="HYH44" s="64"/>
      <c r="HYI44" s="64"/>
      <c r="HYJ44" s="64"/>
      <c r="HYK44" s="64"/>
      <c r="HYL44" s="64"/>
      <c r="HYM44" s="64"/>
      <c r="HYN44" s="64"/>
      <c r="HYO44" s="64"/>
      <c r="HYP44" s="64"/>
      <c r="HYQ44" s="64"/>
      <c r="HYR44" s="64"/>
      <c r="HYS44" s="64"/>
      <c r="HYT44" s="64"/>
      <c r="HYU44" s="64"/>
      <c r="HYV44" s="64"/>
      <c r="HYW44" s="64"/>
      <c r="HYX44" s="64"/>
      <c r="HYY44" s="64"/>
      <c r="HYZ44" s="64"/>
      <c r="HZA44" s="64"/>
      <c r="HZB44" s="64"/>
      <c r="HZC44" s="64"/>
      <c r="HZD44" s="64"/>
      <c r="HZE44" s="64"/>
      <c r="HZF44" s="64"/>
      <c r="HZG44" s="64"/>
      <c r="HZH44" s="64"/>
      <c r="HZI44" s="64"/>
      <c r="HZJ44" s="64"/>
      <c r="HZK44" s="64"/>
      <c r="HZL44" s="64"/>
      <c r="HZM44" s="64"/>
      <c r="HZN44" s="64"/>
      <c r="HZO44" s="64"/>
      <c r="HZP44" s="64"/>
      <c r="HZQ44" s="64"/>
      <c r="HZR44" s="64"/>
      <c r="HZS44" s="64"/>
      <c r="HZT44" s="64"/>
      <c r="HZU44" s="64"/>
      <c r="HZV44" s="64"/>
      <c r="HZW44" s="64"/>
      <c r="HZX44" s="64"/>
      <c r="HZY44" s="64"/>
      <c r="HZZ44" s="64"/>
      <c r="IAA44" s="64"/>
      <c r="IAB44" s="64"/>
      <c r="IAC44" s="64"/>
      <c r="IAD44" s="64"/>
      <c r="IAE44" s="64"/>
      <c r="IAF44" s="64"/>
      <c r="IAG44" s="64"/>
      <c r="IAH44" s="64"/>
      <c r="IAI44" s="64"/>
      <c r="IAJ44" s="64"/>
      <c r="IAK44" s="64"/>
      <c r="IAL44" s="64"/>
      <c r="IAM44" s="64"/>
      <c r="IAN44" s="64"/>
      <c r="IAO44" s="64"/>
      <c r="IAP44" s="64"/>
      <c r="IAQ44" s="64"/>
      <c r="IAR44" s="64"/>
      <c r="IAS44" s="64"/>
      <c r="IAT44" s="64"/>
      <c r="IAU44" s="64"/>
      <c r="IAV44" s="64"/>
      <c r="IAW44" s="64"/>
      <c r="IAX44" s="64"/>
      <c r="IAY44" s="64"/>
      <c r="IAZ44" s="64"/>
      <c r="IBA44" s="64"/>
      <c r="IBB44" s="64"/>
      <c r="IBC44" s="64"/>
      <c r="IBD44" s="64"/>
      <c r="IBE44" s="64"/>
      <c r="IBF44" s="64"/>
      <c r="IBG44" s="64"/>
      <c r="IBH44" s="64"/>
      <c r="IBI44" s="64"/>
      <c r="IBJ44" s="64"/>
      <c r="IBK44" s="64"/>
      <c r="IBL44" s="64"/>
      <c r="IBM44" s="64"/>
      <c r="IBN44" s="64"/>
      <c r="IBO44" s="64"/>
      <c r="IBP44" s="64"/>
      <c r="IBQ44" s="64"/>
      <c r="IBR44" s="64"/>
      <c r="IBS44" s="64"/>
      <c r="IBT44" s="64"/>
      <c r="IBU44" s="64"/>
      <c r="IBV44" s="64"/>
      <c r="IBW44" s="64"/>
      <c r="IBX44" s="64"/>
      <c r="IBY44" s="64"/>
      <c r="IBZ44" s="64"/>
      <c r="ICA44" s="64"/>
      <c r="ICB44" s="64"/>
      <c r="ICC44" s="64"/>
      <c r="ICD44" s="64"/>
      <c r="ICE44" s="64"/>
      <c r="ICF44" s="64"/>
      <c r="ICG44" s="64"/>
      <c r="ICH44" s="64"/>
      <c r="ICI44" s="64"/>
      <c r="ICJ44" s="64"/>
      <c r="ICK44" s="64"/>
      <c r="ICL44" s="64"/>
      <c r="ICM44" s="64"/>
      <c r="ICN44" s="64"/>
      <c r="ICO44" s="64"/>
      <c r="ICP44" s="64"/>
      <c r="ICQ44" s="64"/>
      <c r="ICR44" s="64"/>
      <c r="ICS44" s="64"/>
      <c r="ICT44" s="64"/>
      <c r="ICU44" s="64"/>
      <c r="ICV44" s="64"/>
      <c r="ICW44" s="64"/>
      <c r="ICX44" s="64"/>
      <c r="ICY44" s="64"/>
      <c r="ICZ44" s="64"/>
      <c r="IDA44" s="64"/>
      <c r="IDB44" s="64"/>
      <c r="IDC44" s="64"/>
      <c r="IDD44" s="64"/>
      <c r="IDE44" s="64"/>
      <c r="IDF44" s="64"/>
      <c r="IDG44" s="64"/>
      <c r="IDH44" s="64"/>
      <c r="IDI44" s="64"/>
      <c r="IDJ44" s="64"/>
      <c r="IDK44" s="64"/>
      <c r="IDL44" s="64"/>
      <c r="IDM44" s="64"/>
      <c r="IDN44" s="64"/>
      <c r="IDO44" s="64"/>
      <c r="IDP44" s="64"/>
      <c r="IDQ44" s="64"/>
      <c r="IDR44" s="64"/>
      <c r="IDS44" s="64"/>
      <c r="IDT44" s="64"/>
      <c r="IDU44" s="64"/>
      <c r="IDV44" s="64"/>
      <c r="IDW44" s="64"/>
      <c r="IDX44" s="64"/>
      <c r="IDY44" s="64"/>
      <c r="IDZ44" s="64"/>
      <c r="IEA44" s="64"/>
      <c r="IEB44" s="64"/>
      <c r="IEC44" s="64"/>
      <c r="IED44" s="64"/>
      <c r="IEE44" s="64"/>
      <c r="IEF44" s="64"/>
      <c r="IEG44" s="64"/>
      <c r="IEH44" s="64"/>
      <c r="IEI44" s="64"/>
      <c r="IEJ44" s="64"/>
      <c r="IEK44" s="64"/>
      <c r="IEL44" s="64"/>
      <c r="IEM44" s="64"/>
      <c r="IEN44" s="64"/>
      <c r="IEO44" s="64"/>
      <c r="IEP44" s="64"/>
      <c r="IEQ44" s="64"/>
      <c r="IER44" s="64"/>
      <c r="IES44" s="64"/>
      <c r="IET44" s="64"/>
      <c r="IEU44" s="64"/>
      <c r="IEV44" s="64"/>
      <c r="IEW44" s="64"/>
      <c r="IEX44" s="64"/>
      <c r="IEY44" s="64"/>
      <c r="IEZ44" s="64"/>
      <c r="IFA44" s="64"/>
      <c r="IFB44" s="64"/>
      <c r="IFC44" s="64"/>
      <c r="IFD44" s="64"/>
      <c r="IFE44" s="64"/>
      <c r="IFF44" s="64"/>
      <c r="IFG44" s="64"/>
      <c r="IFH44" s="64"/>
      <c r="IFI44" s="64"/>
      <c r="IFJ44" s="64"/>
      <c r="IFK44" s="64"/>
      <c r="IFL44" s="64"/>
      <c r="IFM44" s="64"/>
      <c r="IFN44" s="64"/>
      <c r="IFO44" s="64"/>
      <c r="IFP44" s="64"/>
      <c r="IFQ44" s="64"/>
      <c r="IFR44" s="64"/>
      <c r="IFS44" s="64"/>
      <c r="IFT44" s="64"/>
      <c r="IFU44" s="64"/>
      <c r="IFV44" s="64"/>
      <c r="IFW44" s="64"/>
      <c r="IFX44" s="64"/>
      <c r="IFY44" s="64"/>
      <c r="IFZ44" s="64"/>
      <c r="IGA44" s="64"/>
      <c r="IGB44" s="64"/>
      <c r="IGC44" s="64"/>
      <c r="IGD44" s="64"/>
      <c r="IGE44" s="64"/>
      <c r="IGF44" s="64"/>
      <c r="IGG44" s="64"/>
      <c r="IGH44" s="64"/>
      <c r="IGI44" s="64"/>
      <c r="IGJ44" s="64"/>
      <c r="IGK44" s="64"/>
      <c r="IGL44" s="64"/>
      <c r="IGM44" s="64"/>
      <c r="IGN44" s="64"/>
      <c r="IGO44" s="64"/>
      <c r="IGP44" s="64"/>
      <c r="IGQ44" s="64"/>
      <c r="IGR44" s="64"/>
      <c r="IGS44" s="64"/>
      <c r="IGT44" s="64"/>
      <c r="IGU44" s="64"/>
      <c r="IGV44" s="64"/>
      <c r="IGW44" s="64"/>
      <c r="IGX44" s="64"/>
      <c r="IGY44" s="64"/>
      <c r="IGZ44" s="64"/>
      <c r="IHA44" s="64"/>
      <c r="IHB44" s="64"/>
      <c r="IHC44" s="64"/>
      <c r="IHD44" s="64"/>
      <c r="IHE44" s="64"/>
      <c r="IHF44" s="64"/>
      <c r="IHG44" s="64"/>
      <c r="IHH44" s="64"/>
      <c r="IHI44" s="64"/>
      <c r="IHJ44" s="64"/>
      <c r="IHK44" s="64"/>
      <c r="IHL44" s="64"/>
      <c r="IHM44" s="64"/>
      <c r="IHN44" s="64"/>
      <c r="IHO44" s="64"/>
      <c r="IHP44" s="64"/>
      <c r="IHQ44" s="64"/>
      <c r="IHR44" s="64"/>
      <c r="IHS44" s="64"/>
      <c r="IHT44" s="64"/>
      <c r="IHU44" s="64"/>
      <c r="IHV44" s="64"/>
      <c r="IHW44" s="64"/>
      <c r="IHX44" s="64"/>
      <c r="IHY44" s="64"/>
      <c r="IHZ44" s="64"/>
      <c r="IIA44" s="64"/>
      <c r="IIB44" s="64"/>
      <c r="IIC44" s="64"/>
      <c r="IID44" s="64"/>
      <c r="IIE44" s="64"/>
      <c r="IIF44" s="64"/>
      <c r="IIG44" s="64"/>
      <c r="IIH44" s="64"/>
      <c r="III44" s="64"/>
      <c r="IIJ44" s="64"/>
      <c r="IIK44" s="64"/>
      <c r="IIL44" s="64"/>
      <c r="IIM44" s="64"/>
      <c r="IIN44" s="64"/>
      <c r="IIO44" s="64"/>
      <c r="IIP44" s="64"/>
      <c r="IIQ44" s="64"/>
      <c r="IIR44" s="64"/>
      <c r="IIS44" s="64"/>
      <c r="IIT44" s="64"/>
      <c r="IIU44" s="64"/>
      <c r="IIV44" s="64"/>
      <c r="IIW44" s="64"/>
      <c r="IIX44" s="64"/>
      <c r="IIY44" s="64"/>
      <c r="IIZ44" s="64"/>
      <c r="IJA44" s="64"/>
      <c r="IJB44" s="64"/>
      <c r="IJC44" s="64"/>
      <c r="IJD44" s="64"/>
      <c r="IJE44" s="64"/>
      <c r="IJF44" s="64"/>
      <c r="IJG44" s="64"/>
      <c r="IJH44" s="64"/>
      <c r="IJI44" s="64"/>
      <c r="IJJ44" s="64"/>
      <c r="IJK44" s="64"/>
      <c r="IJL44" s="64"/>
      <c r="IJM44" s="64"/>
      <c r="IJN44" s="64"/>
      <c r="IJO44" s="64"/>
      <c r="IJP44" s="64"/>
      <c r="IJQ44" s="64"/>
      <c r="IJR44" s="64"/>
      <c r="IJS44" s="64"/>
      <c r="IJT44" s="64"/>
      <c r="IJU44" s="64"/>
      <c r="IJV44" s="64"/>
      <c r="IJW44" s="64"/>
      <c r="IJX44" s="64"/>
      <c r="IJY44" s="64"/>
      <c r="IJZ44" s="64"/>
      <c r="IKA44" s="64"/>
      <c r="IKB44" s="64"/>
      <c r="IKC44" s="64"/>
      <c r="IKD44" s="64"/>
      <c r="IKE44" s="64"/>
      <c r="IKF44" s="64"/>
      <c r="IKG44" s="64"/>
      <c r="IKH44" s="64"/>
      <c r="IKI44" s="64"/>
      <c r="IKJ44" s="64"/>
      <c r="IKK44" s="64"/>
      <c r="IKL44" s="64"/>
      <c r="IKM44" s="64"/>
      <c r="IKN44" s="64"/>
      <c r="IKO44" s="64"/>
      <c r="IKP44" s="64"/>
      <c r="IKQ44" s="64"/>
      <c r="IKR44" s="64"/>
      <c r="IKS44" s="64"/>
      <c r="IKT44" s="64"/>
      <c r="IKU44" s="64"/>
      <c r="IKV44" s="64"/>
      <c r="IKW44" s="64"/>
      <c r="IKX44" s="64"/>
      <c r="IKY44" s="64"/>
      <c r="IKZ44" s="64"/>
      <c r="ILA44" s="64"/>
      <c r="ILB44" s="64"/>
      <c r="ILC44" s="64"/>
      <c r="ILD44" s="64"/>
      <c r="ILE44" s="64"/>
      <c r="ILF44" s="64"/>
      <c r="ILG44" s="64"/>
      <c r="ILH44" s="64"/>
      <c r="ILI44" s="64"/>
      <c r="ILJ44" s="64"/>
      <c r="ILK44" s="64"/>
      <c r="ILL44" s="64"/>
      <c r="ILM44" s="64"/>
      <c r="ILN44" s="64"/>
      <c r="ILO44" s="64"/>
      <c r="ILP44" s="64"/>
      <c r="ILQ44" s="64"/>
      <c r="ILR44" s="64"/>
      <c r="ILS44" s="64"/>
      <c r="ILT44" s="64"/>
      <c r="ILU44" s="64"/>
      <c r="ILV44" s="64"/>
      <c r="ILW44" s="64"/>
      <c r="ILX44" s="64"/>
      <c r="ILY44" s="64"/>
      <c r="ILZ44" s="64"/>
      <c r="IMA44" s="64"/>
      <c r="IMB44" s="64"/>
      <c r="IMC44" s="64"/>
      <c r="IMD44" s="64"/>
      <c r="IME44" s="64"/>
      <c r="IMF44" s="64"/>
      <c r="IMG44" s="64"/>
      <c r="IMH44" s="64"/>
      <c r="IMI44" s="64"/>
      <c r="IMJ44" s="64"/>
      <c r="IMK44" s="64"/>
      <c r="IML44" s="64"/>
      <c r="IMM44" s="64"/>
      <c r="IMN44" s="64"/>
      <c r="IMO44" s="64"/>
      <c r="IMP44" s="64"/>
      <c r="IMQ44" s="64"/>
      <c r="IMR44" s="64"/>
      <c r="IMS44" s="64"/>
      <c r="IMT44" s="64"/>
      <c r="IMU44" s="64"/>
      <c r="IMV44" s="64"/>
      <c r="IMW44" s="64"/>
      <c r="IMX44" s="64"/>
      <c r="IMY44" s="64"/>
      <c r="IMZ44" s="64"/>
      <c r="INA44" s="64"/>
      <c r="INB44" s="64"/>
      <c r="INC44" s="64"/>
      <c r="IND44" s="64"/>
      <c r="INE44" s="64"/>
      <c r="INF44" s="64"/>
      <c r="ING44" s="64"/>
      <c r="INH44" s="64"/>
      <c r="INI44" s="64"/>
      <c r="INJ44" s="64"/>
      <c r="INK44" s="64"/>
      <c r="INL44" s="64"/>
      <c r="INM44" s="64"/>
      <c r="INN44" s="64"/>
      <c r="INO44" s="64"/>
      <c r="INP44" s="64"/>
      <c r="INQ44" s="64"/>
      <c r="INR44" s="64"/>
      <c r="INS44" s="64"/>
      <c r="INT44" s="64"/>
      <c r="INU44" s="64"/>
      <c r="INV44" s="64"/>
      <c r="INW44" s="64"/>
      <c r="INX44" s="64"/>
      <c r="INY44" s="64"/>
      <c r="INZ44" s="64"/>
      <c r="IOA44" s="64"/>
      <c r="IOB44" s="64"/>
      <c r="IOC44" s="64"/>
      <c r="IOD44" s="64"/>
      <c r="IOE44" s="64"/>
      <c r="IOF44" s="64"/>
      <c r="IOG44" s="64"/>
      <c r="IOH44" s="64"/>
      <c r="IOI44" s="64"/>
      <c r="IOJ44" s="64"/>
      <c r="IOK44" s="64"/>
      <c r="IOL44" s="64"/>
      <c r="IOM44" s="64"/>
      <c r="ION44" s="64"/>
      <c r="IOO44" s="64"/>
      <c r="IOP44" s="64"/>
      <c r="IOQ44" s="64"/>
      <c r="IOR44" s="64"/>
      <c r="IOS44" s="64"/>
      <c r="IOT44" s="64"/>
      <c r="IOU44" s="64"/>
      <c r="IOV44" s="64"/>
      <c r="IOW44" s="64"/>
      <c r="IOX44" s="64"/>
      <c r="IOY44" s="64"/>
      <c r="IOZ44" s="64"/>
      <c r="IPA44" s="64"/>
      <c r="IPB44" s="64"/>
      <c r="IPC44" s="64"/>
      <c r="IPD44" s="64"/>
      <c r="IPE44" s="64"/>
      <c r="IPF44" s="64"/>
      <c r="IPG44" s="64"/>
      <c r="IPH44" s="64"/>
      <c r="IPI44" s="64"/>
      <c r="IPJ44" s="64"/>
      <c r="IPK44" s="64"/>
      <c r="IPL44" s="64"/>
      <c r="IPM44" s="64"/>
      <c r="IPN44" s="64"/>
      <c r="IPO44" s="64"/>
      <c r="IPP44" s="64"/>
      <c r="IPQ44" s="64"/>
      <c r="IPR44" s="64"/>
      <c r="IPS44" s="64"/>
      <c r="IPT44" s="64"/>
      <c r="IPU44" s="64"/>
      <c r="IPV44" s="64"/>
      <c r="IPW44" s="64"/>
      <c r="IPX44" s="64"/>
      <c r="IPY44" s="64"/>
      <c r="IPZ44" s="64"/>
      <c r="IQA44" s="64"/>
      <c r="IQB44" s="64"/>
      <c r="IQC44" s="64"/>
      <c r="IQD44" s="64"/>
      <c r="IQE44" s="64"/>
      <c r="IQF44" s="64"/>
      <c r="IQG44" s="64"/>
      <c r="IQH44" s="64"/>
      <c r="IQI44" s="64"/>
      <c r="IQJ44" s="64"/>
      <c r="IQK44" s="64"/>
      <c r="IQL44" s="64"/>
      <c r="IQM44" s="64"/>
      <c r="IQN44" s="64"/>
      <c r="IQO44" s="64"/>
      <c r="IQP44" s="64"/>
      <c r="IQQ44" s="64"/>
      <c r="IQR44" s="64"/>
      <c r="IQS44" s="64"/>
      <c r="IQT44" s="64"/>
      <c r="IQU44" s="64"/>
      <c r="IQV44" s="64"/>
      <c r="IQW44" s="64"/>
      <c r="IQX44" s="64"/>
      <c r="IQY44" s="64"/>
      <c r="IQZ44" s="64"/>
      <c r="IRA44" s="64"/>
      <c r="IRB44" s="64"/>
      <c r="IRC44" s="64"/>
      <c r="IRD44" s="64"/>
      <c r="IRE44" s="64"/>
      <c r="IRF44" s="64"/>
      <c r="IRG44" s="64"/>
      <c r="IRH44" s="64"/>
      <c r="IRI44" s="64"/>
      <c r="IRJ44" s="64"/>
      <c r="IRK44" s="64"/>
      <c r="IRL44" s="64"/>
      <c r="IRM44" s="64"/>
      <c r="IRN44" s="64"/>
      <c r="IRO44" s="64"/>
      <c r="IRP44" s="64"/>
      <c r="IRQ44" s="64"/>
      <c r="IRR44" s="64"/>
      <c r="IRS44" s="64"/>
      <c r="IRT44" s="64"/>
      <c r="IRU44" s="64"/>
      <c r="IRV44" s="64"/>
      <c r="IRW44" s="64"/>
      <c r="IRX44" s="64"/>
      <c r="IRY44" s="64"/>
      <c r="IRZ44" s="64"/>
      <c r="ISA44" s="64"/>
      <c r="ISB44" s="64"/>
      <c r="ISC44" s="64"/>
      <c r="ISD44" s="64"/>
      <c r="ISE44" s="64"/>
      <c r="ISF44" s="64"/>
      <c r="ISG44" s="64"/>
      <c r="ISH44" s="64"/>
      <c r="ISI44" s="64"/>
      <c r="ISJ44" s="64"/>
      <c r="ISK44" s="64"/>
      <c r="ISL44" s="64"/>
      <c r="ISM44" s="64"/>
      <c r="ISN44" s="64"/>
      <c r="ISO44" s="64"/>
      <c r="ISP44" s="64"/>
      <c r="ISQ44" s="64"/>
      <c r="ISR44" s="64"/>
      <c r="ISS44" s="64"/>
      <c r="IST44" s="64"/>
      <c r="ISU44" s="64"/>
      <c r="ISV44" s="64"/>
      <c r="ISW44" s="64"/>
      <c r="ISX44" s="64"/>
      <c r="ISY44" s="64"/>
      <c r="ISZ44" s="64"/>
      <c r="ITA44" s="64"/>
      <c r="ITB44" s="64"/>
      <c r="ITC44" s="64"/>
      <c r="ITD44" s="64"/>
      <c r="ITE44" s="64"/>
      <c r="ITF44" s="64"/>
      <c r="ITG44" s="64"/>
      <c r="ITH44" s="64"/>
      <c r="ITI44" s="64"/>
      <c r="ITJ44" s="64"/>
      <c r="ITK44" s="64"/>
      <c r="ITL44" s="64"/>
      <c r="ITM44" s="64"/>
      <c r="ITN44" s="64"/>
      <c r="ITO44" s="64"/>
      <c r="ITP44" s="64"/>
      <c r="ITQ44" s="64"/>
      <c r="ITR44" s="64"/>
      <c r="ITS44" s="64"/>
      <c r="ITT44" s="64"/>
      <c r="ITU44" s="64"/>
      <c r="ITV44" s="64"/>
      <c r="ITW44" s="64"/>
      <c r="ITX44" s="64"/>
      <c r="ITY44" s="64"/>
      <c r="ITZ44" s="64"/>
      <c r="IUA44" s="64"/>
      <c r="IUB44" s="64"/>
      <c r="IUC44" s="64"/>
      <c r="IUD44" s="64"/>
      <c r="IUE44" s="64"/>
      <c r="IUF44" s="64"/>
      <c r="IUG44" s="64"/>
      <c r="IUH44" s="64"/>
      <c r="IUI44" s="64"/>
      <c r="IUJ44" s="64"/>
      <c r="IUK44" s="64"/>
      <c r="IUL44" s="64"/>
      <c r="IUM44" s="64"/>
      <c r="IUN44" s="64"/>
      <c r="IUO44" s="64"/>
      <c r="IUP44" s="64"/>
      <c r="IUQ44" s="64"/>
      <c r="IUR44" s="64"/>
      <c r="IUS44" s="64"/>
      <c r="IUT44" s="64"/>
      <c r="IUU44" s="64"/>
      <c r="IUV44" s="64"/>
      <c r="IUW44" s="64"/>
      <c r="IUX44" s="64"/>
      <c r="IUY44" s="64"/>
      <c r="IUZ44" s="64"/>
      <c r="IVA44" s="64"/>
      <c r="IVB44" s="64"/>
      <c r="IVC44" s="64"/>
      <c r="IVD44" s="64"/>
      <c r="IVE44" s="64"/>
      <c r="IVF44" s="64"/>
      <c r="IVG44" s="64"/>
      <c r="IVH44" s="64"/>
      <c r="IVI44" s="64"/>
      <c r="IVJ44" s="64"/>
      <c r="IVK44" s="64"/>
      <c r="IVL44" s="64"/>
      <c r="IVM44" s="64"/>
      <c r="IVN44" s="64"/>
      <c r="IVO44" s="64"/>
      <c r="IVP44" s="64"/>
      <c r="IVQ44" s="64"/>
      <c r="IVR44" s="64"/>
      <c r="IVS44" s="64"/>
      <c r="IVT44" s="64"/>
      <c r="IVU44" s="64"/>
      <c r="IVV44" s="64"/>
      <c r="IVW44" s="64"/>
      <c r="IVX44" s="64"/>
      <c r="IVY44" s="64"/>
      <c r="IVZ44" s="64"/>
      <c r="IWA44" s="64"/>
      <c r="IWB44" s="64"/>
      <c r="IWC44" s="64"/>
      <c r="IWD44" s="64"/>
      <c r="IWE44" s="64"/>
      <c r="IWF44" s="64"/>
      <c r="IWG44" s="64"/>
      <c r="IWH44" s="64"/>
      <c r="IWI44" s="64"/>
      <c r="IWJ44" s="64"/>
      <c r="IWK44" s="64"/>
      <c r="IWL44" s="64"/>
      <c r="IWM44" s="64"/>
      <c r="IWN44" s="64"/>
      <c r="IWO44" s="64"/>
      <c r="IWP44" s="64"/>
      <c r="IWQ44" s="64"/>
      <c r="IWR44" s="64"/>
      <c r="IWS44" s="64"/>
      <c r="IWT44" s="64"/>
      <c r="IWU44" s="64"/>
      <c r="IWV44" s="64"/>
      <c r="IWW44" s="64"/>
      <c r="IWX44" s="64"/>
      <c r="IWY44" s="64"/>
      <c r="IWZ44" s="64"/>
      <c r="IXA44" s="64"/>
      <c r="IXB44" s="64"/>
      <c r="IXC44" s="64"/>
      <c r="IXD44" s="64"/>
      <c r="IXE44" s="64"/>
      <c r="IXF44" s="64"/>
      <c r="IXG44" s="64"/>
      <c r="IXH44" s="64"/>
      <c r="IXI44" s="64"/>
      <c r="IXJ44" s="64"/>
      <c r="IXK44" s="64"/>
      <c r="IXL44" s="64"/>
      <c r="IXM44" s="64"/>
      <c r="IXN44" s="64"/>
      <c r="IXO44" s="64"/>
      <c r="IXP44" s="64"/>
      <c r="IXQ44" s="64"/>
      <c r="IXR44" s="64"/>
      <c r="IXS44" s="64"/>
      <c r="IXT44" s="64"/>
      <c r="IXU44" s="64"/>
      <c r="IXV44" s="64"/>
      <c r="IXW44" s="64"/>
      <c r="IXX44" s="64"/>
      <c r="IXY44" s="64"/>
      <c r="IXZ44" s="64"/>
      <c r="IYA44" s="64"/>
      <c r="IYB44" s="64"/>
      <c r="IYC44" s="64"/>
      <c r="IYD44" s="64"/>
      <c r="IYE44" s="64"/>
      <c r="IYF44" s="64"/>
      <c r="IYG44" s="64"/>
      <c r="IYH44" s="64"/>
      <c r="IYI44" s="64"/>
      <c r="IYJ44" s="64"/>
      <c r="IYK44" s="64"/>
      <c r="IYL44" s="64"/>
      <c r="IYM44" s="64"/>
      <c r="IYN44" s="64"/>
      <c r="IYO44" s="64"/>
      <c r="IYP44" s="64"/>
      <c r="IYQ44" s="64"/>
      <c r="IYR44" s="64"/>
      <c r="IYS44" s="64"/>
      <c r="IYT44" s="64"/>
      <c r="IYU44" s="64"/>
      <c r="IYV44" s="64"/>
      <c r="IYW44" s="64"/>
      <c r="IYX44" s="64"/>
      <c r="IYY44" s="64"/>
      <c r="IYZ44" s="64"/>
      <c r="IZA44" s="64"/>
      <c r="IZB44" s="64"/>
      <c r="IZC44" s="64"/>
      <c r="IZD44" s="64"/>
      <c r="IZE44" s="64"/>
      <c r="IZF44" s="64"/>
      <c r="IZG44" s="64"/>
      <c r="IZH44" s="64"/>
      <c r="IZI44" s="64"/>
      <c r="IZJ44" s="64"/>
      <c r="IZK44" s="64"/>
      <c r="IZL44" s="64"/>
      <c r="IZM44" s="64"/>
      <c r="IZN44" s="64"/>
      <c r="IZO44" s="64"/>
      <c r="IZP44" s="64"/>
      <c r="IZQ44" s="64"/>
      <c r="IZR44" s="64"/>
      <c r="IZS44" s="64"/>
      <c r="IZT44" s="64"/>
      <c r="IZU44" s="64"/>
      <c r="IZV44" s="64"/>
      <c r="IZW44" s="64"/>
      <c r="IZX44" s="64"/>
      <c r="IZY44" s="64"/>
      <c r="IZZ44" s="64"/>
      <c r="JAA44" s="64"/>
      <c r="JAB44" s="64"/>
      <c r="JAC44" s="64"/>
      <c r="JAD44" s="64"/>
      <c r="JAE44" s="64"/>
      <c r="JAF44" s="64"/>
      <c r="JAG44" s="64"/>
      <c r="JAH44" s="64"/>
      <c r="JAI44" s="64"/>
      <c r="JAJ44" s="64"/>
      <c r="JAK44" s="64"/>
      <c r="JAL44" s="64"/>
      <c r="JAM44" s="64"/>
      <c r="JAN44" s="64"/>
      <c r="JAO44" s="64"/>
      <c r="JAP44" s="64"/>
      <c r="JAQ44" s="64"/>
      <c r="JAR44" s="64"/>
      <c r="JAS44" s="64"/>
      <c r="JAT44" s="64"/>
      <c r="JAU44" s="64"/>
      <c r="JAV44" s="64"/>
      <c r="JAW44" s="64"/>
      <c r="JAX44" s="64"/>
      <c r="JAY44" s="64"/>
      <c r="JAZ44" s="64"/>
      <c r="JBA44" s="64"/>
      <c r="JBB44" s="64"/>
      <c r="JBC44" s="64"/>
      <c r="JBD44" s="64"/>
      <c r="JBE44" s="64"/>
      <c r="JBF44" s="64"/>
      <c r="JBG44" s="64"/>
      <c r="JBH44" s="64"/>
      <c r="JBI44" s="64"/>
      <c r="JBJ44" s="64"/>
      <c r="JBK44" s="64"/>
      <c r="JBL44" s="64"/>
      <c r="JBM44" s="64"/>
      <c r="JBN44" s="64"/>
      <c r="JBO44" s="64"/>
      <c r="JBP44" s="64"/>
      <c r="JBQ44" s="64"/>
      <c r="JBR44" s="64"/>
      <c r="JBS44" s="64"/>
      <c r="JBT44" s="64"/>
      <c r="JBU44" s="64"/>
      <c r="JBV44" s="64"/>
      <c r="JBW44" s="64"/>
      <c r="JBX44" s="64"/>
      <c r="JBY44" s="64"/>
      <c r="JBZ44" s="64"/>
      <c r="JCA44" s="64"/>
      <c r="JCB44" s="64"/>
      <c r="JCC44" s="64"/>
      <c r="JCD44" s="64"/>
      <c r="JCE44" s="64"/>
      <c r="JCF44" s="64"/>
      <c r="JCG44" s="64"/>
      <c r="JCH44" s="64"/>
      <c r="JCI44" s="64"/>
      <c r="JCJ44" s="64"/>
      <c r="JCK44" s="64"/>
      <c r="JCL44" s="64"/>
      <c r="JCM44" s="64"/>
      <c r="JCN44" s="64"/>
      <c r="JCO44" s="64"/>
      <c r="JCP44" s="64"/>
      <c r="JCQ44" s="64"/>
      <c r="JCR44" s="64"/>
      <c r="JCS44" s="64"/>
      <c r="JCT44" s="64"/>
      <c r="JCU44" s="64"/>
      <c r="JCV44" s="64"/>
      <c r="JCW44" s="64"/>
      <c r="JCX44" s="64"/>
      <c r="JCY44" s="64"/>
      <c r="JCZ44" s="64"/>
      <c r="JDA44" s="64"/>
      <c r="JDB44" s="64"/>
      <c r="JDC44" s="64"/>
      <c r="JDD44" s="64"/>
      <c r="JDE44" s="64"/>
      <c r="JDF44" s="64"/>
      <c r="JDG44" s="64"/>
      <c r="JDH44" s="64"/>
      <c r="JDI44" s="64"/>
      <c r="JDJ44" s="64"/>
      <c r="JDK44" s="64"/>
      <c r="JDL44" s="64"/>
      <c r="JDM44" s="64"/>
      <c r="JDN44" s="64"/>
      <c r="JDO44" s="64"/>
      <c r="JDP44" s="64"/>
      <c r="JDQ44" s="64"/>
      <c r="JDR44" s="64"/>
      <c r="JDS44" s="64"/>
      <c r="JDT44" s="64"/>
      <c r="JDU44" s="64"/>
      <c r="JDV44" s="64"/>
      <c r="JDW44" s="64"/>
      <c r="JDX44" s="64"/>
      <c r="JDY44" s="64"/>
      <c r="JDZ44" s="64"/>
      <c r="JEA44" s="64"/>
      <c r="JEB44" s="64"/>
      <c r="JEC44" s="64"/>
      <c r="JED44" s="64"/>
      <c r="JEE44" s="64"/>
      <c r="JEF44" s="64"/>
      <c r="JEG44" s="64"/>
      <c r="JEH44" s="64"/>
      <c r="JEI44" s="64"/>
      <c r="JEJ44" s="64"/>
      <c r="JEK44" s="64"/>
      <c r="JEL44" s="64"/>
      <c r="JEM44" s="64"/>
      <c r="JEN44" s="64"/>
      <c r="JEO44" s="64"/>
      <c r="JEP44" s="64"/>
      <c r="JEQ44" s="64"/>
      <c r="JER44" s="64"/>
      <c r="JES44" s="64"/>
      <c r="JET44" s="64"/>
      <c r="JEU44" s="64"/>
      <c r="JEV44" s="64"/>
      <c r="JEW44" s="64"/>
      <c r="JEX44" s="64"/>
      <c r="JEY44" s="64"/>
      <c r="JEZ44" s="64"/>
      <c r="JFA44" s="64"/>
      <c r="JFB44" s="64"/>
      <c r="JFC44" s="64"/>
      <c r="JFD44" s="64"/>
      <c r="JFE44" s="64"/>
      <c r="JFF44" s="64"/>
      <c r="JFG44" s="64"/>
      <c r="JFH44" s="64"/>
      <c r="JFI44" s="64"/>
      <c r="JFJ44" s="64"/>
      <c r="JFK44" s="64"/>
      <c r="JFL44" s="64"/>
      <c r="JFM44" s="64"/>
      <c r="JFN44" s="64"/>
      <c r="JFO44" s="64"/>
      <c r="JFP44" s="64"/>
      <c r="JFQ44" s="64"/>
      <c r="JFR44" s="64"/>
      <c r="JFS44" s="64"/>
      <c r="JFT44" s="64"/>
      <c r="JFU44" s="64"/>
      <c r="JFV44" s="64"/>
      <c r="JFW44" s="64"/>
      <c r="JFX44" s="64"/>
      <c r="JFY44" s="64"/>
      <c r="JFZ44" s="64"/>
      <c r="JGA44" s="64"/>
      <c r="JGB44" s="64"/>
      <c r="JGC44" s="64"/>
      <c r="JGD44" s="64"/>
      <c r="JGE44" s="64"/>
      <c r="JGF44" s="64"/>
      <c r="JGG44" s="64"/>
      <c r="JGH44" s="64"/>
      <c r="JGI44" s="64"/>
      <c r="JGJ44" s="64"/>
      <c r="JGK44" s="64"/>
      <c r="JGL44" s="64"/>
      <c r="JGM44" s="64"/>
      <c r="JGN44" s="64"/>
      <c r="JGO44" s="64"/>
      <c r="JGP44" s="64"/>
      <c r="JGQ44" s="64"/>
      <c r="JGR44" s="64"/>
      <c r="JGS44" s="64"/>
      <c r="JGT44" s="64"/>
      <c r="JGU44" s="64"/>
      <c r="JGV44" s="64"/>
      <c r="JGW44" s="64"/>
      <c r="JGX44" s="64"/>
      <c r="JGY44" s="64"/>
      <c r="JGZ44" s="64"/>
      <c r="JHA44" s="64"/>
      <c r="JHB44" s="64"/>
      <c r="JHC44" s="64"/>
      <c r="JHD44" s="64"/>
      <c r="JHE44" s="64"/>
      <c r="JHF44" s="64"/>
      <c r="JHG44" s="64"/>
      <c r="JHH44" s="64"/>
      <c r="JHI44" s="64"/>
      <c r="JHJ44" s="64"/>
      <c r="JHK44" s="64"/>
      <c r="JHL44" s="64"/>
      <c r="JHM44" s="64"/>
      <c r="JHN44" s="64"/>
      <c r="JHO44" s="64"/>
      <c r="JHP44" s="64"/>
      <c r="JHQ44" s="64"/>
      <c r="JHR44" s="64"/>
      <c r="JHS44" s="64"/>
      <c r="JHT44" s="64"/>
      <c r="JHU44" s="64"/>
      <c r="JHV44" s="64"/>
      <c r="JHW44" s="64"/>
      <c r="JHX44" s="64"/>
      <c r="JHY44" s="64"/>
      <c r="JHZ44" s="64"/>
      <c r="JIA44" s="64"/>
      <c r="JIB44" s="64"/>
      <c r="JIC44" s="64"/>
      <c r="JID44" s="64"/>
      <c r="JIE44" s="64"/>
      <c r="JIF44" s="64"/>
      <c r="JIG44" s="64"/>
      <c r="JIH44" s="64"/>
      <c r="JII44" s="64"/>
      <c r="JIJ44" s="64"/>
      <c r="JIK44" s="64"/>
      <c r="JIL44" s="64"/>
      <c r="JIM44" s="64"/>
      <c r="JIN44" s="64"/>
      <c r="JIO44" s="64"/>
      <c r="JIP44" s="64"/>
      <c r="JIQ44" s="64"/>
      <c r="JIR44" s="64"/>
      <c r="JIS44" s="64"/>
      <c r="JIT44" s="64"/>
      <c r="JIU44" s="64"/>
      <c r="JIV44" s="64"/>
      <c r="JIW44" s="64"/>
      <c r="JIX44" s="64"/>
      <c r="JIY44" s="64"/>
      <c r="JIZ44" s="64"/>
      <c r="JJA44" s="64"/>
      <c r="JJB44" s="64"/>
      <c r="JJC44" s="64"/>
      <c r="JJD44" s="64"/>
      <c r="JJE44" s="64"/>
      <c r="JJF44" s="64"/>
      <c r="JJG44" s="64"/>
      <c r="JJH44" s="64"/>
      <c r="JJI44" s="64"/>
      <c r="JJJ44" s="64"/>
      <c r="JJK44" s="64"/>
      <c r="JJL44" s="64"/>
      <c r="JJM44" s="64"/>
      <c r="JJN44" s="64"/>
      <c r="JJO44" s="64"/>
      <c r="JJP44" s="64"/>
      <c r="JJQ44" s="64"/>
      <c r="JJR44" s="64"/>
      <c r="JJS44" s="64"/>
      <c r="JJT44" s="64"/>
      <c r="JJU44" s="64"/>
      <c r="JJV44" s="64"/>
      <c r="JJW44" s="64"/>
      <c r="JJX44" s="64"/>
      <c r="JJY44" s="64"/>
      <c r="JJZ44" s="64"/>
      <c r="JKA44" s="64"/>
      <c r="JKB44" s="64"/>
      <c r="JKC44" s="64"/>
      <c r="JKD44" s="64"/>
      <c r="JKE44" s="64"/>
      <c r="JKF44" s="64"/>
      <c r="JKG44" s="64"/>
      <c r="JKH44" s="64"/>
      <c r="JKI44" s="64"/>
      <c r="JKJ44" s="64"/>
      <c r="JKK44" s="64"/>
      <c r="JKL44" s="64"/>
      <c r="JKM44" s="64"/>
      <c r="JKN44" s="64"/>
      <c r="JKO44" s="64"/>
      <c r="JKP44" s="64"/>
      <c r="JKQ44" s="64"/>
      <c r="JKR44" s="64"/>
      <c r="JKS44" s="64"/>
      <c r="JKT44" s="64"/>
      <c r="JKU44" s="64"/>
      <c r="JKV44" s="64"/>
      <c r="JKW44" s="64"/>
      <c r="JKX44" s="64"/>
      <c r="JKY44" s="64"/>
      <c r="JKZ44" s="64"/>
      <c r="JLA44" s="64"/>
      <c r="JLB44" s="64"/>
      <c r="JLC44" s="64"/>
      <c r="JLD44" s="64"/>
      <c r="JLE44" s="64"/>
      <c r="JLF44" s="64"/>
      <c r="JLG44" s="64"/>
      <c r="JLH44" s="64"/>
      <c r="JLI44" s="64"/>
      <c r="JLJ44" s="64"/>
      <c r="JLK44" s="64"/>
      <c r="JLL44" s="64"/>
      <c r="JLM44" s="64"/>
      <c r="JLN44" s="64"/>
      <c r="JLO44" s="64"/>
      <c r="JLP44" s="64"/>
      <c r="JLQ44" s="64"/>
      <c r="JLR44" s="64"/>
      <c r="JLS44" s="64"/>
      <c r="JLT44" s="64"/>
      <c r="JLU44" s="64"/>
      <c r="JLV44" s="64"/>
      <c r="JLW44" s="64"/>
      <c r="JLX44" s="64"/>
      <c r="JLY44" s="64"/>
      <c r="JLZ44" s="64"/>
      <c r="JMA44" s="64"/>
      <c r="JMB44" s="64"/>
      <c r="JMC44" s="64"/>
      <c r="JMD44" s="64"/>
      <c r="JME44" s="64"/>
      <c r="JMF44" s="64"/>
      <c r="JMG44" s="64"/>
      <c r="JMH44" s="64"/>
      <c r="JMI44" s="64"/>
      <c r="JMJ44" s="64"/>
      <c r="JMK44" s="64"/>
      <c r="JML44" s="64"/>
      <c r="JMM44" s="64"/>
      <c r="JMN44" s="64"/>
      <c r="JMO44" s="64"/>
      <c r="JMP44" s="64"/>
      <c r="JMQ44" s="64"/>
      <c r="JMR44" s="64"/>
      <c r="JMS44" s="64"/>
      <c r="JMT44" s="64"/>
      <c r="JMU44" s="64"/>
      <c r="JMV44" s="64"/>
      <c r="JMW44" s="64"/>
      <c r="JMX44" s="64"/>
      <c r="JMY44" s="64"/>
      <c r="JMZ44" s="64"/>
      <c r="JNA44" s="64"/>
      <c r="JNB44" s="64"/>
      <c r="JNC44" s="64"/>
      <c r="JND44" s="64"/>
      <c r="JNE44" s="64"/>
      <c r="JNF44" s="64"/>
      <c r="JNG44" s="64"/>
      <c r="JNH44" s="64"/>
      <c r="JNI44" s="64"/>
      <c r="JNJ44" s="64"/>
      <c r="JNK44" s="64"/>
      <c r="JNL44" s="64"/>
      <c r="JNM44" s="64"/>
      <c r="JNN44" s="64"/>
      <c r="JNO44" s="64"/>
      <c r="JNP44" s="64"/>
      <c r="JNQ44" s="64"/>
      <c r="JNR44" s="64"/>
      <c r="JNS44" s="64"/>
      <c r="JNT44" s="64"/>
      <c r="JNU44" s="64"/>
      <c r="JNV44" s="64"/>
      <c r="JNW44" s="64"/>
      <c r="JNX44" s="64"/>
      <c r="JNY44" s="64"/>
      <c r="JNZ44" s="64"/>
      <c r="JOA44" s="64"/>
      <c r="JOB44" s="64"/>
      <c r="JOC44" s="64"/>
      <c r="JOD44" s="64"/>
      <c r="JOE44" s="64"/>
      <c r="JOF44" s="64"/>
      <c r="JOG44" s="64"/>
      <c r="JOH44" s="64"/>
      <c r="JOI44" s="64"/>
      <c r="JOJ44" s="64"/>
      <c r="JOK44" s="64"/>
      <c r="JOL44" s="64"/>
      <c r="JOM44" s="64"/>
      <c r="JON44" s="64"/>
      <c r="JOO44" s="64"/>
      <c r="JOP44" s="64"/>
      <c r="JOQ44" s="64"/>
      <c r="JOR44" s="64"/>
      <c r="JOS44" s="64"/>
      <c r="JOT44" s="64"/>
      <c r="JOU44" s="64"/>
      <c r="JOV44" s="64"/>
      <c r="JOW44" s="64"/>
      <c r="JOX44" s="64"/>
      <c r="JOY44" s="64"/>
      <c r="JOZ44" s="64"/>
      <c r="JPA44" s="64"/>
      <c r="JPB44" s="64"/>
      <c r="JPC44" s="64"/>
      <c r="JPD44" s="64"/>
      <c r="JPE44" s="64"/>
      <c r="JPF44" s="64"/>
      <c r="JPG44" s="64"/>
      <c r="JPH44" s="64"/>
      <c r="JPI44" s="64"/>
      <c r="JPJ44" s="64"/>
      <c r="JPK44" s="64"/>
      <c r="JPL44" s="64"/>
      <c r="JPM44" s="64"/>
      <c r="JPN44" s="64"/>
      <c r="JPO44" s="64"/>
      <c r="JPP44" s="64"/>
      <c r="JPQ44" s="64"/>
      <c r="JPR44" s="64"/>
      <c r="JPS44" s="64"/>
      <c r="JPT44" s="64"/>
      <c r="JPU44" s="64"/>
      <c r="JPV44" s="64"/>
      <c r="JPW44" s="64"/>
      <c r="JPX44" s="64"/>
      <c r="JPY44" s="64"/>
      <c r="JPZ44" s="64"/>
      <c r="JQA44" s="64"/>
      <c r="JQB44" s="64"/>
      <c r="JQC44" s="64"/>
      <c r="JQD44" s="64"/>
      <c r="JQE44" s="64"/>
      <c r="JQF44" s="64"/>
      <c r="JQG44" s="64"/>
      <c r="JQH44" s="64"/>
      <c r="JQI44" s="64"/>
      <c r="JQJ44" s="64"/>
      <c r="JQK44" s="64"/>
      <c r="JQL44" s="64"/>
      <c r="JQM44" s="64"/>
      <c r="JQN44" s="64"/>
      <c r="JQO44" s="64"/>
      <c r="JQP44" s="64"/>
      <c r="JQQ44" s="64"/>
      <c r="JQR44" s="64"/>
      <c r="JQS44" s="64"/>
      <c r="JQT44" s="64"/>
      <c r="JQU44" s="64"/>
      <c r="JQV44" s="64"/>
      <c r="JQW44" s="64"/>
      <c r="JQX44" s="64"/>
      <c r="JQY44" s="64"/>
      <c r="JQZ44" s="64"/>
      <c r="JRA44" s="64"/>
      <c r="JRB44" s="64"/>
      <c r="JRC44" s="64"/>
      <c r="JRD44" s="64"/>
      <c r="JRE44" s="64"/>
      <c r="JRF44" s="64"/>
      <c r="JRG44" s="64"/>
      <c r="JRH44" s="64"/>
      <c r="JRI44" s="64"/>
      <c r="JRJ44" s="64"/>
      <c r="JRK44" s="64"/>
      <c r="JRL44" s="64"/>
      <c r="JRM44" s="64"/>
      <c r="JRN44" s="64"/>
      <c r="JRO44" s="64"/>
      <c r="JRP44" s="64"/>
      <c r="JRQ44" s="64"/>
      <c r="JRR44" s="64"/>
      <c r="JRS44" s="64"/>
      <c r="JRT44" s="64"/>
      <c r="JRU44" s="64"/>
      <c r="JRV44" s="64"/>
      <c r="JRW44" s="64"/>
      <c r="JRX44" s="64"/>
      <c r="JRY44" s="64"/>
      <c r="JRZ44" s="64"/>
      <c r="JSA44" s="64"/>
      <c r="JSB44" s="64"/>
      <c r="JSC44" s="64"/>
      <c r="JSD44" s="64"/>
      <c r="JSE44" s="64"/>
      <c r="JSF44" s="64"/>
      <c r="JSG44" s="64"/>
      <c r="JSH44" s="64"/>
      <c r="JSI44" s="64"/>
      <c r="JSJ44" s="64"/>
      <c r="JSK44" s="64"/>
      <c r="JSL44" s="64"/>
      <c r="JSM44" s="64"/>
      <c r="JSN44" s="64"/>
      <c r="JSO44" s="64"/>
      <c r="JSP44" s="64"/>
      <c r="JSQ44" s="64"/>
      <c r="JSR44" s="64"/>
      <c r="JSS44" s="64"/>
      <c r="JST44" s="64"/>
      <c r="JSU44" s="64"/>
      <c r="JSV44" s="64"/>
      <c r="JSW44" s="64"/>
      <c r="JSX44" s="64"/>
      <c r="JSY44" s="64"/>
      <c r="JSZ44" s="64"/>
      <c r="JTA44" s="64"/>
      <c r="JTB44" s="64"/>
      <c r="JTC44" s="64"/>
      <c r="JTD44" s="64"/>
      <c r="JTE44" s="64"/>
      <c r="JTF44" s="64"/>
      <c r="JTG44" s="64"/>
      <c r="JTH44" s="64"/>
      <c r="JTI44" s="64"/>
      <c r="JTJ44" s="64"/>
      <c r="JTK44" s="64"/>
      <c r="JTL44" s="64"/>
      <c r="JTM44" s="64"/>
      <c r="JTN44" s="64"/>
      <c r="JTO44" s="64"/>
      <c r="JTP44" s="64"/>
      <c r="JTQ44" s="64"/>
      <c r="JTR44" s="64"/>
      <c r="JTS44" s="64"/>
      <c r="JTT44" s="64"/>
      <c r="JTU44" s="64"/>
      <c r="JTV44" s="64"/>
      <c r="JTW44" s="64"/>
      <c r="JTX44" s="64"/>
      <c r="JTY44" s="64"/>
      <c r="JTZ44" s="64"/>
      <c r="JUA44" s="64"/>
      <c r="JUB44" s="64"/>
      <c r="JUC44" s="64"/>
      <c r="JUD44" s="64"/>
      <c r="JUE44" s="64"/>
      <c r="JUF44" s="64"/>
      <c r="JUG44" s="64"/>
      <c r="JUH44" s="64"/>
      <c r="JUI44" s="64"/>
      <c r="JUJ44" s="64"/>
      <c r="JUK44" s="64"/>
      <c r="JUL44" s="64"/>
      <c r="JUM44" s="64"/>
      <c r="JUN44" s="64"/>
      <c r="JUO44" s="64"/>
      <c r="JUP44" s="64"/>
      <c r="JUQ44" s="64"/>
      <c r="JUR44" s="64"/>
      <c r="JUS44" s="64"/>
      <c r="JUT44" s="64"/>
      <c r="JUU44" s="64"/>
      <c r="JUV44" s="64"/>
      <c r="JUW44" s="64"/>
      <c r="JUX44" s="64"/>
      <c r="JUY44" s="64"/>
      <c r="JUZ44" s="64"/>
      <c r="JVA44" s="64"/>
      <c r="JVB44" s="64"/>
      <c r="JVC44" s="64"/>
      <c r="JVD44" s="64"/>
      <c r="JVE44" s="64"/>
      <c r="JVF44" s="64"/>
      <c r="JVG44" s="64"/>
      <c r="JVH44" s="64"/>
      <c r="JVI44" s="64"/>
      <c r="JVJ44" s="64"/>
      <c r="JVK44" s="64"/>
      <c r="JVL44" s="64"/>
      <c r="JVM44" s="64"/>
      <c r="JVN44" s="64"/>
      <c r="JVO44" s="64"/>
      <c r="JVP44" s="64"/>
      <c r="JVQ44" s="64"/>
      <c r="JVR44" s="64"/>
      <c r="JVS44" s="64"/>
      <c r="JVT44" s="64"/>
      <c r="JVU44" s="64"/>
      <c r="JVV44" s="64"/>
      <c r="JVW44" s="64"/>
      <c r="JVX44" s="64"/>
      <c r="JVY44" s="64"/>
      <c r="JVZ44" s="64"/>
      <c r="JWA44" s="64"/>
      <c r="JWB44" s="64"/>
      <c r="JWC44" s="64"/>
      <c r="JWD44" s="64"/>
      <c r="JWE44" s="64"/>
      <c r="JWF44" s="64"/>
      <c r="JWG44" s="64"/>
      <c r="JWH44" s="64"/>
      <c r="JWI44" s="64"/>
      <c r="JWJ44" s="64"/>
      <c r="JWK44" s="64"/>
      <c r="JWL44" s="64"/>
      <c r="JWM44" s="64"/>
      <c r="JWN44" s="64"/>
      <c r="JWO44" s="64"/>
      <c r="JWP44" s="64"/>
      <c r="JWQ44" s="64"/>
      <c r="JWR44" s="64"/>
      <c r="JWS44" s="64"/>
      <c r="JWT44" s="64"/>
      <c r="JWU44" s="64"/>
      <c r="JWV44" s="64"/>
      <c r="JWW44" s="64"/>
      <c r="JWX44" s="64"/>
      <c r="JWY44" s="64"/>
      <c r="JWZ44" s="64"/>
      <c r="JXA44" s="64"/>
      <c r="JXB44" s="64"/>
      <c r="JXC44" s="64"/>
      <c r="JXD44" s="64"/>
      <c r="JXE44" s="64"/>
      <c r="JXF44" s="64"/>
      <c r="JXG44" s="64"/>
      <c r="JXH44" s="64"/>
      <c r="JXI44" s="64"/>
      <c r="JXJ44" s="64"/>
      <c r="JXK44" s="64"/>
      <c r="JXL44" s="64"/>
      <c r="JXM44" s="64"/>
      <c r="JXN44" s="64"/>
      <c r="JXO44" s="64"/>
      <c r="JXP44" s="64"/>
      <c r="JXQ44" s="64"/>
      <c r="JXR44" s="64"/>
      <c r="JXS44" s="64"/>
      <c r="JXT44" s="64"/>
      <c r="JXU44" s="64"/>
      <c r="JXV44" s="64"/>
      <c r="JXW44" s="64"/>
      <c r="JXX44" s="64"/>
      <c r="JXY44" s="64"/>
      <c r="JXZ44" s="64"/>
      <c r="JYA44" s="64"/>
      <c r="JYB44" s="64"/>
      <c r="JYC44" s="64"/>
      <c r="JYD44" s="64"/>
      <c r="JYE44" s="64"/>
      <c r="JYF44" s="64"/>
      <c r="JYG44" s="64"/>
      <c r="JYH44" s="64"/>
      <c r="JYI44" s="64"/>
      <c r="JYJ44" s="64"/>
      <c r="JYK44" s="64"/>
      <c r="JYL44" s="64"/>
      <c r="JYM44" s="64"/>
      <c r="JYN44" s="64"/>
      <c r="JYO44" s="64"/>
      <c r="JYP44" s="64"/>
      <c r="JYQ44" s="64"/>
      <c r="JYR44" s="64"/>
      <c r="JYS44" s="64"/>
      <c r="JYT44" s="64"/>
      <c r="JYU44" s="64"/>
      <c r="JYV44" s="64"/>
      <c r="JYW44" s="64"/>
      <c r="JYX44" s="64"/>
      <c r="JYY44" s="64"/>
      <c r="JYZ44" s="64"/>
      <c r="JZA44" s="64"/>
      <c r="JZB44" s="64"/>
      <c r="JZC44" s="64"/>
      <c r="JZD44" s="64"/>
      <c r="JZE44" s="64"/>
      <c r="JZF44" s="64"/>
      <c r="JZG44" s="64"/>
      <c r="JZH44" s="64"/>
      <c r="JZI44" s="64"/>
      <c r="JZJ44" s="64"/>
      <c r="JZK44" s="64"/>
      <c r="JZL44" s="64"/>
      <c r="JZM44" s="64"/>
      <c r="JZN44" s="64"/>
      <c r="JZO44" s="64"/>
      <c r="JZP44" s="64"/>
      <c r="JZQ44" s="64"/>
      <c r="JZR44" s="64"/>
      <c r="JZS44" s="64"/>
      <c r="JZT44" s="64"/>
      <c r="JZU44" s="64"/>
      <c r="JZV44" s="64"/>
      <c r="JZW44" s="64"/>
      <c r="JZX44" s="64"/>
      <c r="JZY44" s="64"/>
      <c r="JZZ44" s="64"/>
      <c r="KAA44" s="64"/>
      <c r="KAB44" s="64"/>
      <c r="KAC44" s="64"/>
      <c r="KAD44" s="64"/>
      <c r="KAE44" s="64"/>
      <c r="KAF44" s="64"/>
      <c r="KAG44" s="64"/>
      <c r="KAH44" s="64"/>
      <c r="KAI44" s="64"/>
      <c r="KAJ44" s="64"/>
      <c r="KAK44" s="64"/>
      <c r="KAL44" s="64"/>
      <c r="KAM44" s="64"/>
      <c r="KAN44" s="64"/>
      <c r="KAO44" s="64"/>
      <c r="KAP44" s="64"/>
      <c r="KAQ44" s="64"/>
      <c r="KAR44" s="64"/>
      <c r="KAS44" s="64"/>
      <c r="KAT44" s="64"/>
      <c r="KAU44" s="64"/>
      <c r="KAV44" s="64"/>
      <c r="KAW44" s="64"/>
      <c r="KAX44" s="64"/>
      <c r="KAY44" s="64"/>
      <c r="KAZ44" s="64"/>
      <c r="KBA44" s="64"/>
      <c r="KBB44" s="64"/>
      <c r="KBC44" s="64"/>
      <c r="KBD44" s="64"/>
      <c r="KBE44" s="64"/>
      <c r="KBF44" s="64"/>
      <c r="KBG44" s="64"/>
      <c r="KBH44" s="64"/>
      <c r="KBI44" s="64"/>
      <c r="KBJ44" s="64"/>
      <c r="KBK44" s="64"/>
      <c r="KBL44" s="64"/>
      <c r="KBM44" s="64"/>
      <c r="KBN44" s="64"/>
      <c r="KBO44" s="64"/>
      <c r="KBP44" s="64"/>
      <c r="KBQ44" s="64"/>
      <c r="KBR44" s="64"/>
      <c r="KBS44" s="64"/>
      <c r="KBT44" s="64"/>
      <c r="KBU44" s="64"/>
      <c r="KBV44" s="64"/>
      <c r="KBW44" s="64"/>
      <c r="KBX44" s="64"/>
      <c r="KBY44" s="64"/>
      <c r="KBZ44" s="64"/>
      <c r="KCA44" s="64"/>
      <c r="KCB44" s="64"/>
      <c r="KCC44" s="64"/>
      <c r="KCD44" s="64"/>
      <c r="KCE44" s="64"/>
      <c r="KCF44" s="64"/>
      <c r="KCG44" s="64"/>
      <c r="KCH44" s="64"/>
      <c r="KCI44" s="64"/>
      <c r="KCJ44" s="64"/>
      <c r="KCK44" s="64"/>
      <c r="KCL44" s="64"/>
      <c r="KCM44" s="64"/>
      <c r="KCN44" s="64"/>
      <c r="KCO44" s="64"/>
      <c r="KCP44" s="64"/>
      <c r="KCQ44" s="64"/>
      <c r="KCR44" s="64"/>
      <c r="KCS44" s="64"/>
      <c r="KCT44" s="64"/>
      <c r="KCU44" s="64"/>
      <c r="KCV44" s="64"/>
      <c r="KCW44" s="64"/>
      <c r="KCX44" s="64"/>
      <c r="KCY44" s="64"/>
      <c r="KCZ44" s="64"/>
      <c r="KDA44" s="64"/>
      <c r="KDB44" s="64"/>
      <c r="KDC44" s="64"/>
      <c r="KDD44" s="64"/>
      <c r="KDE44" s="64"/>
      <c r="KDF44" s="64"/>
      <c r="KDG44" s="64"/>
      <c r="KDH44" s="64"/>
      <c r="KDI44" s="64"/>
      <c r="KDJ44" s="64"/>
      <c r="KDK44" s="64"/>
      <c r="KDL44" s="64"/>
      <c r="KDM44" s="64"/>
      <c r="KDN44" s="64"/>
      <c r="KDO44" s="64"/>
      <c r="KDP44" s="64"/>
      <c r="KDQ44" s="64"/>
      <c r="KDR44" s="64"/>
      <c r="KDS44" s="64"/>
      <c r="KDT44" s="64"/>
      <c r="KDU44" s="64"/>
      <c r="KDV44" s="64"/>
      <c r="KDW44" s="64"/>
      <c r="KDX44" s="64"/>
      <c r="KDY44" s="64"/>
      <c r="KDZ44" s="64"/>
      <c r="KEA44" s="64"/>
      <c r="KEB44" s="64"/>
      <c r="KEC44" s="64"/>
      <c r="KED44" s="64"/>
      <c r="KEE44" s="64"/>
      <c r="KEF44" s="64"/>
      <c r="KEG44" s="64"/>
      <c r="KEH44" s="64"/>
      <c r="KEI44" s="64"/>
      <c r="KEJ44" s="64"/>
      <c r="KEK44" s="64"/>
      <c r="KEL44" s="64"/>
      <c r="KEM44" s="64"/>
      <c r="KEN44" s="64"/>
      <c r="KEO44" s="64"/>
      <c r="KEP44" s="64"/>
      <c r="KEQ44" s="64"/>
      <c r="KER44" s="64"/>
      <c r="KES44" s="64"/>
      <c r="KET44" s="64"/>
      <c r="KEU44" s="64"/>
      <c r="KEV44" s="64"/>
      <c r="KEW44" s="64"/>
      <c r="KEX44" s="64"/>
      <c r="KEY44" s="64"/>
      <c r="KEZ44" s="64"/>
      <c r="KFA44" s="64"/>
      <c r="KFB44" s="64"/>
      <c r="KFC44" s="64"/>
      <c r="KFD44" s="64"/>
      <c r="KFE44" s="64"/>
      <c r="KFF44" s="64"/>
      <c r="KFG44" s="64"/>
      <c r="KFH44" s="64"/>
      <c r="KFI44" s="64"/>
      <c r="KFJ44" s="64"/>
      <c r="KFK44" s="64"/>
      <c r="KFL44" s="64"/>
      <c r="KFM44" s="64"/>
      <c r="KFN44" s="64"/>
      <c r="KFO44" s="64"/>
      <c r="KFP44" s="64"/>
      <c r="KFQ44" s="64"/>
      <c r="KFR44" s="64"/>
      <c r="KFS44" s="64"/>
      <c r="KFT44" s="64"/>
      <c r="KFU44" s="64"/>
      <c r="KFV44" s="64"/>
      <c r="KFW44" s="64"/>
      <c r="KFX44" s="64"/>
      <c r="KFY44" s="64"/>
      <c r="KFZ44" s="64"/>
      <c r="KGA44" s="64"/>
      <c r="KGB44" s="64"/>
      <c r="KGC44" s="64"/>
      <c r="KGD44" s="64"/>
      <c r="KGE44" s="64"/>
      <c r="KGF44" s="64"/>
      <c r="KGG44" s="64"/>
      <c r="KGH44" s="64"/>
      <c r="KGI44" s="64"/>
      <c r="KGJ44" s="64"/>
      <c r="KGK44" s="64"/>
      <c r="KGL44" s="64"/>
      <c r="KGM44" s="64"/>
      <c r="KGN44" s="64"/>
      <c r="KGO44" s="64"/>
      <c r="KGP44" s="64"/>
      <c r="KGQ44" s="64"/>
      <c r="KGR44" s="64"/>
      <c r="KGS44" s="64"/>
      <c r="KGT44" s="64"/>
      <c r="KGU44" s="64"/>
      <c r="KGV44" s="64"/>
      <c r="KGW44" s="64"/>
      <c r="KGX44" s="64"/>
      <c r="KGY44" s="64"/>
      <c r="KGZ44" s="64"/>
      <c r="KHA44" s="64"/>
      <c r="KHB44" s="64"/>
      <c r="KHC44" s="64"/>
      <c r="KHD44" s="64"/>
      <c r="KHE44" s="64"/>
      <c r="KHF44" s="64"/>
      <c r="KHG44" s="64"/>
      <c r="KHH44" s="64"/>
      <c r="KHI44" s="64"/>
      <c r="KHJ44" s="64"/>
      <c r="KHK44" s="64"/>
      <c r="KHL44" s="64"/>
      <c r="KHM44" s="64"/>
      <c r="KHN44" s="64"/>
      <c r="KHO44" s="64"/>
      <c r="KHP44" s="64"/>
      <c r="KHQ44" s="64"/>
      <c r="KHR44" s="64"/>
      <c r="KHS44" s="64"/>
      <c r="KHT44" s="64"/>
      <c r="KHU44" s="64"/>
      <c r="KHV44" s="64"/>
      <c r="KHW44" s="64"/>
      <c r="KHX44" s="64"/>
      <c r="KHY44" s="64"/>
      <c r="KHZ44" s="64"/>
      <c r="KIA44" s="64"/>
      <c r="KIB44" s="64"/>
      <c r="KIC44" s="64"/>
      <c r="KID44" s="64"/>
      <c r="KIE44" s="64"/>
      <c r="KIF44" s="64"/>
      <c r="KIG44" s="64"/>
      <c r="KIH44" s="64"/>
      <c r="KII44" s="64"/>
      <c r="KIJ44" s="64"/>
      <c r="KIK44" s="64"/>
      <c r="KIL44" s="64"/>
      <c r="KIM44" s="64"/>
      <c r="KIN44" s="64"/>
      <c r="KIO44" s="64"/>
      <c r="KIP44" s="64"/>
      <c r="KIQ44" s="64"/>
      <c r="KIR44" s="64"/>
      <c r="KIS44" s="64"/>
      <c r="KIT44" s="64"/>
      <c r="KIU44" s="64"/>
      <c r="KIV44" s="64"/>
      <c r="KIW44" s="64"/>
      <c r="KIX44" s="64"/>
      <c r="KIY44" s="64"/>
      <c r="KIZ44" s="64"/>
      <c r="KJA44" s="64"/>
      <c r="KJB44" s="64"/>
      <c r="KJC44" s="64"/>
      <c r="KJD44" s="64"/>
      <c r="KJE44" s="64"/>
      <c r="KJF44" s="64"/>
      <c r="KJG44" s="64"/>
      <c r="KJH44" s="64"/>
      <c r="KJI44" s="64"/>
      <c r="KJJ44" s="64"/>
      <c r="KJK44" s="64"/>
      <c r="KJL44" s="64"/>
      <c r="KJM44" s="64"/>
      <c r="KJN44" s="64"/>
      <c r="KJO44" s="64"/>
      <c r="KJP44" s="64"/>
      <c r="KJQ44" s="64"/>
      <c r="KJR44" s="64"/>
      <c r="KJS44" s="64"/>
      <c r="KJT44" s="64"/>
      <c r="KJU44" s="64"/>
      <c r="KJV44" s="64"/>
      <c r="KJW44" s="64"/>
      <c r="KJX44" s="64"/>
      <c r="KJY44" s="64"/>
      <c r="KJZ44" s="64"/>
      <c r="KKA44" s="64"/>
      <c r="KKB44" s="64"/>
      <c r="KKC44" s="64"/>
      <c r="KKD44" s="64"/>
      <c r="KKE44" s="64"/>
      <c r="KKF44" s="64"/>
      <c r="KKG44" s="64"/>
      <c r="KKH44" s="64"/>
      <c r="KKI44" s="64"/>
      <c r="KKJ44" s="64"/>
      <c r="KKK44" s="64"/>
      <c r="KKL44" s="64"/>
      <c r="KKM44" s="64"/>
      <c r="KKN44" s="64"/>
      <c r="KKO44" s="64"/>
      <c r="KKP44" s="64"/>
      <c r="KKQ44" s="64"/>
      <c r="KKR44" s="64"/>
      <c r="KKS44" s="64"/>
      <c r="KKT44" s="64"/>
      <c r="KKU44" s="64"/>
      <c r="KKV44" s="64"/>
      <c r="KKW44" s="64"/>
      <c r="KKX44" s="64"/>
      <c r="KKY44" s="64"/>
      <c r="KKZ44" s="64"/>
      <c r="KLA44" s="64"/>
      <c r="KLB44" s="64"/>
      <c r="KLC44" s="64"/>
      <c r="KLD44" s="64"/>
      <c r="KLE44" s="64"/>
      <c r="KLF44" s="64"/>
      <c r="KLG44" s="64"/>
      <c r="KLH44" s="64"/>
      <c r="KLI44" s="64"/>
      <c r="KLJ44" s="64"/>
      <c r="KLK44" s="64"/>
      <c r="KLL44" s="64"/>
      <c r="KLM44" s="64"/>
      <c r="KLN44" s="64"/>
      <c r="KLO44" s="64"/>
      <c r="KLP44" s="64"/>
      <c r="KLQ44" s="64"/>
      <c r="KLR44" s="64"/>
      <c r="KLS44" s="64"/>
      <c r="KLT44" s="64"/>
      <c r="KLU44" s="64"/>
      <c r="KLV44" s="64"/>
      <c r="KLW44" s="64"/>
      <c r="KLX44" s="64"/>
      <c r="KLY44" s="64"/>
      <c r="KLZ44" s="64"/>
      <c r="KMA44" s="64"/>
      <c r="KMB44" s="64"/>
      <c r="KMC44" s="64"/>
      <c r="KMD44" s="64"/>
      <c r="KME44" s="64"/>
      <c r="KMF44" s="64"/>
      <c r="KMG44" s="64"/>
      <c r="KMH44" s="64"/>
      <c r="KMI44" s="64"/>
      <c r="KMJ44" s="64"/>
      <c r="KMK44" s="64"/>
      <c r="KML44" s="64"/>
      <c r="KMM44" s="64"/>
      <c r="KMN44" s="64"/>
      <c r="KMO44" s="64"/>
      <c r="KMP44" s="64"/>
      <c r="KMQ44" s="64"/>
      <c r="KMR44" s="64"/>
      <c r="KMS44" s="64"/>
      <c r="KMT44" s="64"/>
      <c r="KMU44" s="64"/>
      <c r="KMV44" s="64"/>
      <c r="KMW44" s="64"/>
      <c r="KMX44" s="64"/>
      <c r="KMY44" s="64"/>
      <c r="KMZ44" s="64"/>
      <c r="KNA44" s="64"/>
      <c r="KNB44" s="64"/>
      <c r="KNC44" s="64"/>
      <c r="KND44" s="64"/>
      <c r="KNE44" s="64"/>
      <c r="KNF44" s="64"/>
      <c r="KNG44" s="64"/>
      <c r="KNH44" s="64"/>
      <c r="KNI44" s="64"/>
      <c r="KNJ44" s="64"/>
      <c r="KNK44" s="64"/>
      <c r="KNL44" s="64"/>
      <c r="KNM44" s="64"/>
      <c r="KNN44" s="64"/>
      <c r="KNO44" s="64"/>
      <c r="KNP44" s="64"/>
      <c r="KNQ44" s="64"/>
      <c r="KNR44" s="64"/>
      <c r="KNS44" s="64"/>
      <c r="KNT44" s="64"/>
      <c r="KNU44" s="64"/>
      <c r="KNV44" s="64"/>
      <c r="KNW44" s="64"/>
      <c r="KNX44" s="64"/>
      <c r="KNY44" s="64"/>
      <c r="KNZ44" s="64"/>
      <c r="KOA44" s="64"/>
      <c r="KOB44" s="64"/>
      <c r="KOC44" s="64"/>
      <c r="KOD44" s="64"/>
      <c r="KOE44" s="64"/>
      <c r="KOF44" s="64"/>
      <c r="KOG44" s="64"/>
      <c r="KOH44" s="64"/>
      <c r="KOI44" s="64"/>
      <c r="KOJ44" s="64"/>
      <c r="KOK44" s="64"/>
      <c r="KOL44" s="64"/>
      <c r="KOM44" s="64"/>
      <c r="KON44" s="64"/>
      <c r="KOO44" s="64"/>
      <c r="KOP44" s="64"/>
      <c r="KOQ44" s="64"/>
      <c r="KOR44" s="64"/>
      <c r="KOS44" s="64"/>
      <c r="KOT44" s="64"/>
      <c r="KOU44" s="64"/>
      <c r="KOV44" s="64"/>
      <c r="KOW44" s="64"/>
      <c r="KOX44" s="64"/>
      <c r="KOY44" s="64"/>
      <c r="KOZ44" s="64"/>
      <c r="KPA44" s="64"/>
      <c r="KPB44" s="64"/>
      <c r="KPC44" s="64"/>
      <c r="KPD44" s="64"/>
      <c r="KPE44" s="64"/>
      <c r="KPF44" s="64"/>
      <c r="KPG44" s="64"/>
      <c r="KPH44" s="64"/>
      <c r="KPI44" s="64"/>
      <c r="KPJ44" s="64"/>
      <c r="KPK44" s="64"/>
      <c r="KPL44" s="64"/>
      <c r="KPM44" s="64"/>
      <c r="KPN44" s="64"/>
      <c r="KPO44" s="64"/>
      <c r="KPP44" s="64"/>
      <c r="KPQ44" s="64"/>
      <c r="KPR44" s="64"/>
      <c r="KPS44" s="64"/>
      <c r="KPT44" s="64"/>
      <c r="KPU44" s="64"/>
      <c r="KPV44" s="64"/>
      <c r="KPW44" s="64"/>
      <c r="KPX44" s="64"/>
      <c r="KPY44" s="64"/>
      <c r="KPZ44" s="64"/>
      <c r="KQA44" s="64"/>
      <c r="KQB44" s="64"/>
      <c r="KQC44" s="64"/>
      <c r="KQD44" s="64"/>
      <c r="KQE44" s="64"/>
      <c r="KQF44" s="64"/>
      <c r="KQG44" s="64"/>
      <c r="KQH44" s="64"/>
      <c r="KQI44" s="64"/>
      <c r="KQJ44" s="64"/>
      <c r="KQK44" s="64"/>
      <c r="KQL44" s="64"/>
      <c r="KQM44" s="64"/>
      <c r="KQN44" s="64"/>
      <c r="KQO44" s="64"/>
      <c r="KQP44" s="64"/>
      <c r="KQQ44" s="64"/>
      <c r="KQR44" s="64"/>
      <c r="KQS44" s="64"/>
      <c r="KQT44" s="64"/>
      <c r="KQU44" s="64"/>
      <c r="KQV44" s="64"/>
      <c r="KQW44" s="64"/>
      <c r="KQX44" s="64"/>
      <c r="KQY44" s="64"/>
      <c r="KQZ44" s="64"/>
      <c r="KRA44" s="64"/>
      <c r="KRB44" s="64"/>
      <c r="KRC44" s="64"/>
      <c r="KRD44" s="64"/>
      <c r="KRE44" s="64"/>
      <c r="KRF44" s="64"/>
      <c r="KRG44" s="64"/>
      <c r="KRH44" s="64"/>
      <c r="KRI44" s="64"/>
      <c r="KRJ44" s="64"/>
      <c r="KRK44" s="64"/>
      <c r="KRL44" s="64"/>
      <c r="KRM44" s="64"/>
      <c r="KRN44" s="64"/>
      <c r="KRO44" s="64"/>
      <c r="KRP44" s="64"/>
      <c r="KRQ44" s="64"/>
      <c r="KRR44" s="64"/>
      <c r="KRS44" s="64"/>
      <c r="KRT44" s="64"/>
      <c r="KRU44" s="64"/>
      <c r="KRV44" s="64"/>
      <c r="KRW44" s="64"/>
      <c r="KRX44" s="64"/>
      <c r="KRY44" s="64"/>
      <c r="KRZ44" s="64"/>
      <c r="KSA44" s="64"/>
      <c r="KSB44" s="64"/>
      <c r="KSC44" s="64"/>
      <c r="KSD44" s="64"/>
      <c r="KSE44" s="64"/>
      <c r="KSF44" s="64"/>
      <c r="KSG44" s="64"/>
      <c r="KSH44" s="64"/>
      <c r="KSI44" s="64"/>
      <c r="KSJ44" s="64"/>
      <c r="KSK44" s="64"/>
      <c r="KSL44" s="64"/>
      <c r="KSM44" s="64"/>
      <c r="KSN44" s="64"/>
      <c r="KSO44" s="64"/>
      <c r="KSP44" s="64"/>
      <c r="KSQ44" s="64"/>
      <c r="KSR44" s="64"/>
      <c r="KSS44" s="64"/>
      <c r="KST44" s="64"/>
      <c r="KSU44" s="64"/>
      <c r="KSV44" s="64"/>
      <c r="KSW44" s="64"/>
      <c r="KSX44" s="64"/>
      <c r="KSY44" s="64"/>
      <c r="KSZ44" s="64"/>
      <c r="KTA44" s="64"/>
      <c r="KTB44" s="64"/>
      <c r="KTC44" s="64"/>
      <c r="KTD44" s="64"/>
      <c r="KTE44" s="64"/>
      <c r="KTF44" s="64"/>
      <c r="KTG44" s="64"/>
      <c r="KTH44" s="64"/>
      <c r="KTI44" s="64"/>
      <c r="KTJ44" s="64"/>
      <c r="KTK44" s="64"/>
      <c r="KTL44" s="64"/>
      <c r="KTM44" s="64"/>
      <c r="KTN44" s="64"/>
      <c r="KTO44" s="64"/>
      <c r="KTP44" s="64"/>
      <c r="KTQ44" s="64"/>
      <c r="KTR44" s="64"/>
      <c r="KTS44" s="64"/>
      <c r="KTT44" s="64"/>
      <c r="KTU44" s="64"/>
      <c r="KTV44" s="64"/>
      <c r="KTW44" s="64"/>
      <c r="KTX44" s="64"/>
      <c r="KTY44" s="64"/>
      <c r="KTZ44" s="64"/>
      <c r="KUA44" s="64"/>
      <c r="KUB44" s="64"/>
      <c r="KUC44" s="64"/>
      <c r="KUD44" s="64"/>
      <c r="KUE44" s="64"/>
      <c r="KUF44" s="64"/>
      <c r="KUG44" s="64"/>
      <c r="KUH44" s="64"/>
      <c r="KUI44" s="64"/>
      <c r="KUJ44" s="64"/>
      <c r="KUK44" s="64"/>
      <c r="KUL44" s="64"/>
      <c r="KUM44" s="64"/>
      <c r="KUN44" s="64"/>
      <c r="KUO44" s="64"/>
      <c r="KUP44" s="64"/>
      <c r="KUQ44" s="64"/>
      <c r="KUR44" s="64"/>
      <c r="KUS44" s="64"/>
      <c r="KUT44" s="64"/>
      <c r="KUU44" s="64"/>
      <c r="KUV44" s="64"/>
      <c r="KUW44" s="64"/>
      <c r="KUX44" s="64"/>
      <c r="KUY44" s="64"/>
      <c r="KUZ44" s="64"/>
      <c r="KVA44" s="64"/>
      <c r="KVB44" s="64"/>
      <c r="KVC44" s="64"/>
      <c r="KVD44" s="64"/>
      <c r="KVE44" s="64"/>
      <c r="KVF44" s="64"/>
      <c r="KVG44" s="64"/>
      <c r="KVH44" s="64"/>
      <c r="KVI44" s="64"/>
      <c r="KVJ44" s="64"/>
      <c r="KVK44" s="64"/>
      <c r="KVL44" s="64"/>
      <c r="KVM44" s="64"/>
      <c r="KVN44" s="64"/>
      <c r="KVO44" s="64"/>
      <c r="KVP44" s="64"/>
      <c r="KVQ44" s="64"/>
      <c r="KVR44" s="64"/>
      <c r="KVS44" s="64"/>
      <c r="KVT44" s="64"/>
      <c r="KVU44" s="64"/>
      <c r="KVV44" s="64"/>
      <c r="KVW44" s="64"/>
      <c r="KVX44" s="64"/>
      <c r="KVY44" s="64"/>
      <c r="KVZ44" s="64"/>
      <c r="KWA44" s="64"/>
      <c r="KWB44" s="64"/>
      <c r="KWC44" s="64"/>
      <c r="KWD44" s="64"/>
      <c r="KWE44" s="64"/>
      <c r="KWF44" s="64"/>
      <c r="KWG44" s="64"/>
      <c r="KWH44" s="64"/>
      <c r="KWI44" s="64"/>
      <c r="KWJ44" s="64"/>
      <c r="KWK44" s="64"/>
      <c r="KWL44" s="64"/>
      <c r="KWM44" s="64"/>
      <c r="KWN44" s="64"/>
      <c r="KWO44" s="64"/>
      <c r="KWP44" s="64"/>
      <c r="KWQ44" s="64"/>
      <c r="KWR44" s="64"/>
      <c r="KWS44" s="64"/>
      <c r="KWT44" s="64"/>
      <c r="KWU44" s="64"/>
      <c r="KWV44" s="64"/>
      <c r="KWW44" s="64"/>
      <c r="KWX44" s="64"/>
      <c r="KWY44" s="64"/>
      <c r="KWZ44" s="64"/>
      <c r="KXA44" s="64"/>
      <c r="KXB44" s="64"/>
      <c r="KXC44" s="64"/>
      <c r="KXD44" s="64"/>
      <c r="KXE44" s="64"/>
      <c r="KXF44" s="64"/>
      <c r="KXG44" s="64"/>
      <c r="KXH44" s="64"/>
      <c r="KXI44" s="64"/>
      <c r="KXJ44" s="64"/>
      <c r="KXK44" s="64"/>
      <c r="KXL44" s="64"/>
      <c r="KXM44" s="64"/>
      <c r="KXN44" s="64"/>
      <c r="KXO44" s="64"/>
      <c r="KXP44" s="64"/>
      <c r="KXQ44" s="64"/>
      <c r="KXR44" s="64"/>
      <c r="KXS44" s="64"/>
      <c r="KXT44" s="64"/>
      <c r="KXU44" s="64"/>
      <c r="KXV44" s="64"/>
      <c r="KXW44" s="64"/>
      <c r="KXX44" s="64"/>
      <c r="KXY44" s="64"/>
      <c r="KXZ44" s="64"/>
      <c r="KYA44" s="64"/>
      <c r="KYB44" s="64"/>
      <c r="KYC44" s="64"/>
      <c r="KYD44" s="64"/>
      <c r="KYE44" s="64"/>
      <c r="KYF44" s="64"/>
      <c r="KYG44" s="64"/>
      <c r="KYH44" s="64"/>
      <c r="KYI44" s="64"/>
      <c r="KYJ44" s="64"/>
      <c r="KYK44" s="64"/>
      <c r="KYL44" s="64"/>
      <c r="KYM44" s="64"/>
      <c r="KYN44" s="64"/>
      <c r="KYO44" s="64"/>
      <c r="KYP44" s="64"/>
      <c r="KYQ44" s="64"/>
      <c r="KYR44" s="64"/>
      <c r="KYS44" s="64"/>
      <c r="KYT44" s="64"/>
      <c r="KYU44" s="64"/>
      <c r="KYV44" s="64"/>
      <c r="KYW44" s="64"/>
      <c r="KYX44" s="64"/>
      <c r="KYY44" s="64"/>
      <c r="KYZ44" s="64"/>
      <c r="KZA44" s="64"/>
      <c r="KZB44" s="64"/>
      <c r="KZC44" s="64"/>
      <c r="KZD44" s="64"/>
      <c r="KZE44" s="64"/>
      <c r="KZF44" s="64"/>
      <c r="KZG44" s="64"/>
      <c r="KZH44" s="64"/>
      <c r="KZI44" s="64"/>
      <c r="KZJ44" s="64"/>
      <c r="KZK44" s="64"/>
      <c r="KZL44" s="64"/>
      <c r="KZM44" s="64"/>
      <c r="KZN44" s="64"/>
      <c r="KZO44" s="64"/>
      <c r="KZP44" s="64"/>
      <c r="KZQ44" s="64"/>
      <c r="KZR44" s="64"/>
      <c r="KZS44" s="64"/>
      <c r="KZT44" s="64"/>
      <c r="KZU44" s="64"/>
      <c r="KZV44" s="64"/>
      <c r="KZW44" s="64"/>
      <c r="KZX44" s="64"/>
      <c r="KZY44" s="64"/>
      <c r="KZZ44" s="64"/>
      <c r="LAA44" s="64"/>
      <c r="LAB44" s="64"/>
      <c r="LAC44" s="64"/>
      <c r="LAD44" s="64"/>
      <c r="LAE44" s="64"/>
      <c r="LAF44" s="64"/>
      <c r="LAG44" s="64"/>
      <c r="LAH44" s="64"/>
      <c r="LAI44" s="64"/>
      <c r="LAJ44" s="64"/>
      <c r="LAK44" s="64"/>
      <c r="LAL44" s="64"/>
      <c r="LAM44" s="64"/>
      <c r="LAN44" s="64"/>
      <c r="LAO44" s="64"/>
      <c r="LAP44" s="64"/>
      <c r="LAQ44" s="64"/>
      <c r="LAR44" s="64"/>
      <c r="LAS44" s="64"/>
      <c r="LAT44" s="64"/>
      <c r="LAU44" s="64"/>
      <c r="LAV44" s="64"/>
      <c r="LAW44" s="64"/>
      <c r="LAX44" s="64"/>
      <c r="LAY44" s="64"/>
      <c r="LAZ44" s="64"/>
      <c r="LBA44" s="64"/>
      <c r="LBB44" s="64"/>
      <c r="LBC44" s="64"/>
      <c r="LBD44" s="64"/>
      <c r="LBE44" s="64"/>
      <c r="LBF44" s="64"/>
      <c r="LBG44" s="64"/>
      <c r="LBH44" s="64"/>
      <c r="LBI44" s="64"/>
      <c r="LBJ44" s="64"/>
      <c r="LBK44" s="64"/>
      <c r="LBL44" s="64"/>
      <c r="LBM44" s="64"/>
      <c r="LBN44" s="64"/>
      <c r="LBO44" s="64"/>
      <c r="LBP44" s="64"/>
      <c r="LBQ44" s="64"/>
      <c r="LBR44" s="64"/>
      <c r="LBS44" s="64"/>
      <c r="LBT44" s="64"/>
      <c r="LBU44" s="64"/>
      <c r="LBV44" s="64"/>
      <c r="LBW44" s="64"/>
      <c r="LBX44" s="64"/>
      <c r="LBY44" s="64"/>
      <c r="LBZ44" s="64"/>
      <c r="LCA44" s="64"/>
      <c r="LCB44" s="64"/>
      <c r="LCC44" s="64"/>
      <c r="LCD44" s="64"/>
      <c r="LCE44" s="64"/>
      <c r="LCF44" s="64"/>
      <c r="LCG44" s="64"/>
      <c r="LCH44" s="64"/>
      <c r="LCI44" s="64"/>
      <c r="LCJ44" s="64"/>
      <c r="LCK44" s="64"/>
      <c r="LCL44" s="64"/>
      <c r="LCM44" s="64"/>
      <c r="LCN44" s="64"/>
      <c r="LCO44" s="64"/>
      <c r="LCP44" s="64"/>
      <c r="LCQ44" s="64"/>
      <c r="LCR44" s="64"/>
      <c r="LCS44" s="64"/>
      <c r="LCT44" s="64"/>
      <c r="LCU44" s="64"/>
      <c r="LCV44" s="64"/>
      <c r="LCW44" s="64"/>
      <c r="LCX44" s="64"/>
      <c r="LCY44" s="64"/>
      <c r="LCZ44" s="64"/>
      <c r="LDA44" s="64"/>
      <c r="LDB44" s="64"/>
      <c r="LDC44" s="64"/>
      <c r="LDD44" s="64"/>
      <c r="LDE44" s="64"/>
      <c r="LDF44" s="64"/>
      <c r="LDG44" s="64"/>
      <c r="LDH44" s="64"/>
      <c r="LDI44" s="64"/>
      <c r="LDJ44" s="64"/>
      <c r="LDK44" s="64"/>
      <c r="LDL44" s="64"/>
      <c r="LDM44" s="64"/>
      <c r="LDN44" s="64"/>
      <c r="LDO44" s="64"/>
      <c r="LDP44" s="64"/>
      <c r="LDQ44" s="64"/>
      <c r="LDR44" s="64"/>
      <c r="LDS44" s="64"/>
      <c r="LDT44" s="64"/>
      <c r="LDU44" s="64"/>
      <c r="LDV44" s="64"/>
      <c r="LDW44" s="64"/>
      <c r="LDX44" s="64"/>
      <c r="LDY44" s="64"/>
      <c r="LDZ44" s="64"/>
      <c r="LEA44" s="64"/>
      <c r="LEB44" s="64"/>
      <c r="LEC44" s="64"/>
      <c r="LED44" s="64"/>
      <c r="LEE44" s="64"/>
      <c r="LEF44" s="64"/>
      <c r="LEG44" s="64"/>
      <c r="LEH44" s="64"/>
      <c r="LEI44" s="64"/>
      <c r="LEJ44" s="64"/>
      <c r="LEK44" s="64"/>
      <c r="LEL44" s="64"/>
      <c r="LEM44" s="64"/>
      <c r="LEN44" s="64"/>
      <c r="LEO44" s="64"/>
      <c r="LEP44" s="64"/>
      <c r="LEQ44" s="64"/>
      <c r="LER44" s="64"/>
      <c r="LES44" s="64"/>
      <c r="LET44" s="64"/>
      <c r="LEU44" s="64"/>
      <c r="LEV44" s="64"/>
      <c r="LEW44" s="64"/>
      <c r="LEX44" s="64"/>
      <c r="LEY44" s="64"/>
      <c r="LEZ44" s="64"/>
      <c r="LFA44" s="64"/>
      <c r="LFB44" s="64"/>
      <c r="LFC44" s="64"/>
      <c r="LFD44" s="64"/>
      <c r="LFE44" s="64"/>
      <c r="LFF44" s="64"/>
      <c r="LFG44" s="64"/>
      <c r="LFH44" s="64"/>
      <c r="LFI44" s="64"/>
      <c r="LFJ44" s="64"/>
      <c r="LFK44" s="64"/>
      <c r="LFL44" s="64"/>
      <c r="LFM44" s="64"/>
      <c r="LFN44" s="64"/>
      <c r="LFO44" s="64"/>
      <c r="LFP44" s="64"/>
      <c r="LFQ44" s="64"/>
      <c r="LFR44" s="64"/>
      <c r="LFS44" s="64"/>
      <c r="LFT44" s="64"/>
      <c r="LFU44" s="64"/>
      <c r="LFV44" s="64"/>
      <c r="LFW44" s="64"/>
      <c r="LFX44" s="64"/>
      <c r="LFY44" s="64"/>
      <c r="LFZ44" s="64"/>
      <c r="LGA44" s="64"/>
      <c r="LGB44" s="64"/>
      <c r="LGC44" s="64"/>
      <c r="LGD44" s="64"/>
      <c r="LGE44" s="64"/>
      <c r="LGF44" s="64"/>
      <c r="LGG44" s="64"/>
      <c r="LGH44" s="64"/>
      <c r="LGI44" s="64"/>
      <c r="LGJ44" s="64"/>
      <c r="LGK44" s="64"/>
      <c r="LGL44" s="64"/>
      <c r="LGM44" s="64"/>
      <c r="LGN44" s="64"/>
      <c r="LGO44" s="64"/>
      <c r="LGP44" s="64"/>
      <c r="LGQ44" s="64"/>
      <c r="LGR44" s="64"/>
      <c r="LGS44" s="64"/>
      <c r="LGT44" s="64"/>
      <c r="LGU44" s="64"/>
      <c r="LGV44" s="64"/>
      <c r="LGW44" s="64"/>
      <c r="LGX44" s="64"/>
      <c r="LGY44" s="64"/>
      <c r="LGZ44" s="64"/>
      <c r="LHA44" s="64"/>
      <c r="LHB44" s="64"/>
      <c r="LHC44" s="64"/>
      <c r="LHD44" s="64"/>
      <c r="LHE44" s="64"/>
      <c r="LHF44" s="64"/>
      <c r="LHG44" s="64"/>
      <c r="LHH44" s="64"/>
      <c r="LHI44" s="64"/>
      <c r="LHJ44" s="64"/>
      <c r="LHK44" s="64"/>
      <c r="LHL44" s="64"/>
      <c r="LHM44" s="64"/>
      <c r="LHN44" s="64"/>
      <c r="LHO44" s="64"/>
      <c r="LHP44" s="64"/>
      <c r="LHQ44" s="64"/>
      <c r="LHR44" s="64"/>
      <c r="LHS44" s="64"/>
      <c r="LHT44" s="64"/>
      <c r="LHU44" s="64"/>
      <c r="LHV44" s="64"/>
      <c r="LHW44" s="64"/>
      <c r="LHX44" s="64"/>
      <c r="LHY44" s="64"/>
      <c r="LHZ44" s="64"/>
      <c r="LIA44" s="64"/>
      <c r="LIB44" s="64"/>
      <c r="LIC44" s="64"/>
      <c r="LID44" s="64"/>
      <c r="LIE44" s="64"/>
      <c r="LIF44" s="64"/>
      <c r="LIG44" s="64"/>
      <c r="LIH44" s="64"/>
      <c r="LII44" s="64"/>
      <c r="LIJ44" s="64"/>
      <c r="LIK44" s="64"/>
      <c r="LIL44" s="64"/>
      <c r="LIM44" s="64"/>
      <c r="LIN44" s="64"/>
      <c r="LIO44" s="64"/>
      <c r="LIP44" s="64"/>
      <c r="LIQ44" s="64"/>
      <c r="LIR44" s="64"/>
      <c r="LIS44" s="64"/>
      <c r="LIT44" s="64"/>
      <c r="LIU44" s="64"/>
      <c r="LIV44" s="64"/>
      <c r="LIW44" s="64"/>
      <c r="LIX44" s="64"/>
      <c r="LIY44" s="64"/>
      <c r="LIZ44" s="64"/>
      <c r="LJA44" s="64"/>
      <c r="LJB44" s="64"/>
      <c r="LJC44" s="64"/>
      <c r="LJD44" s="64"/>
      <c r="LJE44" s="64"/>
      <c r="LJF44" s="64"/>
      <c r="LJG44" s="64"/>
      <c r="LJH44" s="64"/>
      <c r="LJI44" s="64"/>
      <c r="LJJ44" s="64"/>
      <c r="LJK44" s="64"/>
      <c r="LJL44" s="64"/>
      <c r="LJM44" s="64"/>
      <c r="LJN44" s="64"/>
      <c r="LJO44" s="64"/>
      <c r="LJP44" s="64"/>
      <c r="LJQ44" s="64"/>
      <c r="LJR44" s="64"/>
      <c r="LJS44" s="64"/>
      <c r="LJT44" s="64"/>
      <c r="LJU44" s="64"/>
      <c r="LJV44" s="64"/>
      <c r="LJW44" s="64"/>
      <c r="LJX44" s="64"/>
      <c r="LJY44" s="64"/>
      <c r="LJZ44" s="64"/>
      <c r="LKA44" s="64"/>
      <c r="LKB44" s="64"/>
      <c r="LKC44" s="64"/>
      <c r="LKD44" s="64"/>
      <c r="LKE44" s="64"/>
      <c r="LKF44" s="64"/>
      <c r="LKG44" s="64"/>
      <c r="LKH44" s="64"/>
      <c r="LKI44" s="64"/>
      <c r="LKJ44" s="64"/>
      <c r="LKK44" s="64"/>
      <c r="LKL44" s="64"/>
      <c r="LKM44" s="64"/>
      <c r="LKN44" s="64"/>
      <c r="LKO44" s="64"/>
      <c r="LKP44" s="64"/>
      <c r="LKQ44" s="64"/>
      <c r="LKR44" s="64"/>
      <c r="LKS44" s="64"/>
      <c r="LKT44" s="64"/>
      <c r="LKU44" s="64"/>
      <c r="LKV44" s="64"/>
      <c r="LKW44" s="64"/>
      <c r="LKX44" s="64"/>
      <c r="LKY44" s="64"/>
      <c r="LKZ44" s="64"/>
      <c r="LLA44" s="64"/>
      <c r="LLB44" s="64"/>
      <c r="LLC44" s="64"/>
      <c r="LLD44" s="64"/>
      <c r="LLE44" s="64"/>
      <c r="LLF44" s="64"/>
      <c r="LLG44" s="64"/>
      <c r="LLH44" s="64"/>
      <c r="LLI44" s="64"/>
      <c r="LLJ44" s="64"/>
      <c r="LLK44" s="64"/>
      <c r="LLL44" s="64"/>
      <c r="LLM44" s="64"/>
      <c r="LLN44" s="64"/>
      <c r="LLO44" s="64"/>
      <c r="LLP44" s="64"/>
      <c r="LLQ44" s="64"/>
      <c r="LLR44" s="64"/>
      <c r="LLS44" s="64"/>
      <c r="LLT44" s="64"/>
      <c r="LLU44" s="64"/>
      <c r="LLV44" s="64"/>
      <c r="LLW44" s="64"/>
      <c r="LLX44" s="64"/>
      <c r="LLY44" s="64"/>
      <c r="LLZ44" s="64"/>
      <c r="LMA44" s="64"/>
      <c r="LMB44" s="64"/>
      <c r="LMC44" s="64"/>
      <c r="LMD44" s="64"/>
      <c r="LME44" s="64"/>
      <c r="LMF44" s="64"/>
      <c r="LMG44" s="64"/>
      <c r="LMH44" s="64"/>
      <c r="LMI44" s="64"/>
      <c r="LMJ44" s="64"/>
      <c r="LMK44" s="64"/>
      <c r="LML44" s="64"/>
      <c r="LMM44" s="64"/>
      <c r="LMN44" s="64"/>
      <c r="LMO44" s="64"/>
      <c r="LMP44" s="64"/>
      <c r="LMQ44" s="64"/>
      <c r="LMR44" s="64"/>
      <c r="LMS44" s="64"/>
      <c r="LMT44" s="64"/>
      <c r="LMU44" s="64"/>
      <c r="LMV44" s="64"/>
      <c r="LMW44" s="64"/>
      <c r="LMX44" s="64"/>
      <c r="LMY44" s="64"/>
      <c r="LMZ44" s="64"/>
      <c r="LNA44" s="64"/>
      <c r="LNB44" s="64"/>
      <c r="LNC44" s="64"/>
      <c r="LND44" s="64"/>
      <c r="LNE44" s="64"/>
      <c r="LNF44" s="64"/>
      <c r="LNG44" s="64"/>
      <c r="LNH44" s="64"/>
      <c r="LNI44" s="64"/>
      <c r="LNJ44" s="64"/>
      <c r="LNK44" s="64"/>
      <c r="LNL44" s="64"/>
      <c r="LNM44" s="64"/>
      <c r="LNN44" s="64"/>
      <c r="LNO44" s="64"/>
      <c r="LNP44" s="64"/>
      <c r="LNQ44" s="64"/>
      <c r="LNR44" s="64"/>
      <c r="LNS44" s="64"/>
      <c r="LNT44" s="64"/>
      <c r="LNU44" s="64"/>
      <c r="LNV44" s="64"/>
      <c r="LNW44" s="64"/>
      <c r="LNX44" s="64"/>
      <c r="LNY44" s="64"/>
      <c r="LNZ44" s="64"/>
      <c r="LOA44" s="64"/>
      <c r="LOB44" s="64"/>
      <c r="LOC44" s="64"/>
      <c r="LOD44" s="64"/>
      <c r="LOE44" s="64"/>
      <c r="LOF44" s="64"/>
      <c r="LOG44" s="64"/>
      <c r="LOH44" s="64"/>
      <c r="LOI44" s="64"/>
      <c r="LOJ44" s="64"/>
      <c r="LOK44" s="64"/>
      <c r="LOL44" s="64"/>
      <c r="LOM44" s="64"/>
      <c r="LON44" s="64"/>
      <c r="LOO44" s="64"/>
      <c r="LOP44" s="64"/>
      <c r="LOQ44" s="64"/>
      <c r="LOR44" s="64"/>
      <c r="LOS44" s="64"/>
      <c r="LOT44" s="64"/>
      <c r="LOU44" s="64"/>
      <c r="LOV44" s="64"/>
      <c r="LOW44" s="64"/>
      <c r="LOX44" s="64"/>
      <c r="LOY44" s="64"/>
      <c r="LOZ44" s="64"/>
      <c r="LPA44" s="64"/>
      <c r="LPB44" s="64"/>
      <c r="LPC44" s="64"/>
      <c r="LPD44" s="64"/>
      <c r="LPE44" s="64"/>
      <c r="LPF44" s="64"/>
      <c r="LPG44" s="64"/>
      <c r="LPH44" s="64"/>
      <c r="LPI44" s="64"/>
      <c r="LPJ44" s="64"/>
      <c r="LPK44" s="64"/>
      <c r="LPL44" s="64"/>
      <c r="LPM44" s="64"/>
      <c r="LPN44" s="64"/>
      <c r="LPO44" s="64"/>
      <c r="LPP44" s="64"/>
      <c r="LPQ44" s="64"/>
      <c r="LPR44" s="64"/>
      <c r="LPS44" s="64"/>
      <c r="LPT44" s="64"/>
      <c r="LPU44" s="64"/>
      <c r="LPV44" s="64"/>
      <c r="LPW44" s="64"/>
      <c r="LPX44" s="64"/>
      <c r="LPY44" s="64"/>
      <c r="LPZ44" s="64"/>
      <c r="LQA44" s="64"/>
      <c r="LQB44" s="64"/>
      <c r="LQC44" s="64"/>
      <c r="LQD44" s="64"/>
      <c r="LQE44" s="64"/>
      <c r="LQF44" s="64"/>
      <c r="LQG44" s="64"/>
      <c r="LQH44" s="64"/>
      <c r="LQI44" s="64"/>
      <c r="LQJ44" s="64"/>
      <c r="LQK44" s="64"/>
      <c r="LQL44" s="64"/>
      <c r="LQM44" s="64"/>
      <c r="LQN44" s="64"/>
      <c r="LQO44" s="64"/>
      <c r="LQP44" s="64"/>
      <c r="LQQ44" s="64"/>
      <c r="LQR44" s="64"/>
      <c r="LQS44" s="64"/>
      <c r="LQT44" s="64"/>
      <c r="LQU44" s="64"/>
      <c r="LQV44" s="64"/>
      <c r="LQW44" s="64"/>
      <c r="LQX44" s="64"/>
      <c r="LQY44" s="64"/>
      <c r="LQZ44" s="64"/>
      <c r="LRA44" s="64"/>
      <c r="LRB44" s="64"/>
      <c r="LRC44" s="64"/>
      <c r="LRD44" s="64"/>
      <c r="LRE44" s="64"/>
      <c r="LRF44" s="64"/>
      <c r="LRG44" s="64"/>
      <c r="LRH44" s="64"/>
      <c r="LRI44" s="64"/>
      <c r="LRJ44" s="64"/>
      <c r="LRK44" s="64"/>
      <c r="LRL44" s="64"/>
      <c r="LRM44" s="64"/>
      <c r="LRN44" s="64"/>
      <c r="LRO44" s="64"/>
      <c r="LRP44" s="64"/>
      <c r="LRQ44" s="64"/>
      <c r="LRR44" s="64"/>
      <c r="LRS44" s="64"/>
      <c r="LRT44" s="64"/>
      <c r="LRU44" s="64"/>
      <c r="LRV44" s="64"/>
      <c r="LRW44" s="64"/>
      <c r="LRX44" s="64"/>
      <c r="LRY44" s="64"/>
      <c r="LRZ44" s="64"/>
      <c r="LSA44" s="64"/>
      <c r="LSB44" s="64"/>
      <c r="LSC44" s="64"/>
      <c r="LSD44" s="64"/>
      <c r="LSE44" s="64"/>
      <c r="LSF44" s="64"/>
      <c r="LSG44" s="64"/>
      <c r="LSH44" s="64"/>
      <c r="LSI44" s="64"/>
      <c r="LSJ44" s="64"/>
      <c r="LSK44" s="64"/>
      <c r="LSL44" s="64"/>
      <c r="LSM44" s="64"/>
      <c r="LSN44" s="64"/>
      <c r="LSO44" s="64"/>
      <c r="LSP44" s="64"/>
      <c r="LSQ44" s="64"/>
      <c r="LSR44" s="64"/>
      <c r="LSS44" s="64"/>
      <c r="LST44" s="64"/>
      <c r="LSU44" s="64"/>
      <c r="LSV44" s="64"/>
      <c r="LSW44" s="64"/>
      <c r="LSX44" s="64"/>
      <c r="LSY44" s="64"/>
      <c r="LSZ44" s="64"/>
      <c r="LTA44" s="64"/>
      <c r="LTB44" s="64"/>
      <c r="LTC44" s="64"/>
      <c r="LTD44" s="64"/>
      <c r="LTE44" s="64"/>
      <c r="LTF44" s="64"/>
      <c r="LTG44" s="64"/>
      <c r="LTH44" s="64"/>
      <c r="LTI44" s="64"/>
      <c r="LTJ44" s="64"/>
      <c r="LTK44" s="64"/>
      <c r="LTL44" s="64"/>
      <c r="LTM44" s="64"/>
      <c r="LTN44" s="64"/>
      <c r="LTO44" s="64"/>
      <c r="LTP44" s="64"/>
      <c r="LTQ44" s="64"/>
      <c r="LTR44" s="64"/>
      <c r="LTS44" s="64"/>
      <c r="LTT44" s="64"/>
      <c r="LTU44" s="64"/>
      <c r="LTV44" s="64"/>
      <c r="LTW44" s="64"/>
      <c r="LTX44" s="64"/>
      <c r="LTY44" s="64"/>
      <c r="LTZ44" s="64"/>
      <c r="LUA44" s="64"/>
      <c r="LUB44" s="64"/>
      <c r="LUC44" s="64"/>
      <c r="LUD44" s="64"/>
      <c r="LUE44" s="64"/>
      <c r="LUF44" s="64"/>
      <c r="LUG44" s="64"/>
      <c r="LUH44" s="64"/>
      <c r="LUI44" s="64"/>
      <c r="LUJ44" s="64"/>
      <c r="LUK44" s="64"/>
      <c r="LUL44" s="64"/>
      <c r="LUM44" s="64"/>
      <c r="LUN44" s="64"/>
      <c r="LUO44" s="64"/>
      <c r="LUP44" s="64"/>
      <c r="LUQ44" s="64"/>
      <c r="LUR44" s="64"/>
      <c r="LUS44" s="64"/>
      <c r="LUT44" s="64"/>
      <c r="LUU44" s="64"/>
      <c r="LUV44" s="64"/>
      <c r="LUW44" s="64"/>
      <c r="LUX44" s="64"/>
      <c r="LUY44" s="64"/>
      <c r="LUZ44" s="64"/>
      <c r="LVA44" s="64"/>
      <c r="LVB44" s="64"/>
      <c r="LVC44" s="64"/>
      <c r="LVD44" s="64"/>
      <c r="LVE44" s="64"/>
      <c r="LVF44" s="64"/>
      <c r="LVG44" s="64"/>
      <c r="LVH44" s="64"/>
      <c r="LVI44" s="64"/>
      <c r="LVJ44" s="64"/>
      <c r="LVK44" s="64"/>
      <c r="LVL44" s="64"/>
      <c r="LVM44" s="64"/>
      <c r="LVN44" s="64"/>
      <c r="LVO44" s="64"/>
      <c r="LVP44" s="64"/>
      <c r="LVQ44" s="64"/>
      <c r="LVR44" s="64"/>
      <c r="LVS44" s="64"/>
      <c r="LVT44" s="64"/>
      <c r="LVU44" s="64"/>
      <c r="LVV44" s="64"/>
      <c r="LVW44" s="64"/>
      <c r="LVX44" s="64"/>
      <c r="LVY44" s="64"/>
      <c r="LVZ44" s="64"/>
      <c r="LWA44" s="64"/>
      <c r="LWB44" s="64"/>
      <c r="LWC44" s="64"/>
      <c r="LWD44" s="64"/>
      <c r="LWE44" s="64"/>
      <c r="LWF44" s="64"/>
      <c r="LWG44" s="64"/>
      <c r="LWH44" s="64"/>
      <c r="LWI44" s="64"/>
      <c r="LWJ44" s="64"/>
      <c r="LWK44" s="64"/>
      <c r="LWL44" s="64"/>
      <c r="LWM44" s="64"/>
      <c r="LWN44" s="64"/>
      <c r="LWO44" s="64"/>
      <c r="LWP44" s="64"/>
      <c r="LWQ44" s="64"/>
      <c r="LWR44" s="64"/>
      <c r="LWS44" s="64"/>
      <c r="LWT44" s="64"/>
      <c r="LWU44" s="64"/>
      <c r="LWV44" s="64"/>
      <c r="LWW44" s="64"/>
      <c r="LWX44" s="64"/>
      <c r="LWY44" s="64"/>
      <c r="LWZ44" s="64"/>
      <c r="LXA44" s="64"/>
      <c r="LXB44" s="64"/>
      <c r="LXC44" s="64"/>
      <c r="LXD44" s="64"/>
      <c r="LXE44" s="64"/>
      <c r="LXF44" s="64"/>
      <c r="LXG44" s="64"/>
      <c r="LXH44" s="64"/>
      <c r="LXI44" s="64"/>
      <c r="LXJ44" s="64"/>
      <c r="LXK44" s="64"/>
      <c r="LXL44" s="64"/>
      <c r="LXM44" s="64"/>
      <c r="LXN44" s="64"/>
      <c r="LXO44" s="64"/>
      <c r="LXP44" s="64"/>
      <c r="LXQ44" s="64"/>
      <c r="LXR44" s="64"/>
      <c r="LXS44" s="64"/>
      <c r="LXT44" s="64"/>
      <c r="LXU44" s="64"/>
      <c r="LXV44" s="64"/>
      <c r="LXW44" s="64"/>
      <c r="LXX44" s="64"/>
      <c r="LXY44" s="64"/>
      <c r="LXZ44" s="64"/>
      <c r="LYA44" s="64"/>
      <c r="LYB44" s="64"/>
      <c r="LYC44" s="64"/>
      <c r="LYD44" s="64"/>
      <c r="LYE44" s="64"/>
      <c r="LYF44" s="64"/>
      <c r="LYG44" s="64"/>
      <c r="LYH44" s="64"/>
      <c r="LYI44" s="64"/>
      <c r="LYJ44" s="64"/>
      <c r="LYK44" s="64"/>
      <c r="LYL44" s="64"/>
      <c r="LYM44" s="64"/>
      <c r="LYN44" s="64"/>
      <c r="LYO44" s="64"/>
      <c r="LYP44" s="64"/>
      <c r="LYQ44" s="64"/>
      <c r="LYR44" s="64"/>
      <c r="LYS44" s="64"/>
      <c r="LYT44" s="64"/>
      <c r="LYU44" s="64"/>
      <c r="LYV44" s="64"/>
      <c r="LYW44" s="64"/>
      <c r="LYX44" s="64"/>
      <c r="LYY44" s="64"/>
      <c r="LYZ44" s="64"/>
      <c r="LZA44" s="64"/>
      <c r="LZB44" s="64"/>
      <c r="LZC44" s="64"/>
      <c r="LZD44" s="64"/>
      <c r="LZE44" s="64"/>
      <c r="LZF44" s="64"/>
      <c r="LZG44" s="64"/>
      <c r="LZH44" s="64"/>
      <c r="LZI44" s="64"/>
      <c r="LZJ44" s="64"/>
      <c r="LZK44" s="64"/>
      <c r="LZL44" s="64"/>
      <c r="LZM44" s="64"/>
      <c r="LZN44" s="64"/>
      <c r="LZO44" s="64"/>
      <c r="LZP44" s="64"/>
      <c r="LZQ44" s="64"/>
      <c r="LZR44" s="64"/>
      <c r="LZS44" s="64"/>
      <c r="LZT44" s="64"/>
      <c r="LZU44" s="64"/>
      <c r="LZV44" s="64"/>
      <c r="LZW44" s="64"/>
      <c r="LZX44" s="64"/>
      <c r="LZY44" s="64"/>
      <c r="LZZ44" s="64"/>
      <c r="MAA44" s="64"/>
      <c r="MAB44" s="64"/>
      <c r="MAC44" s="64"/>
      <c r="MAD44" s="64"/>
      <c r="MAE44" s="64"/>
      <c r="MAF44" s="64"/>
      <c r="MAG44" s="64"/>
      <c r="MAH44" s="64"/>
      <c r="MAI44" s="64"/>
      <c r="MAJ44" s="64"/>
      <c r="MAK44" s="64"/>
      <c r="MAL44" s="64"/>
      <c r="MAM44" s="64"/>
      <c r="MAN44" s="64"/>
      <c r="MAO44" s="64"/>
      <c r="MAP44" s="64"/>
      <c r="MAQ44" s="64"/>
      <c r="MAR44" s="64"/>
      <c r="MAS44" s="64"/>
      <c r="MAT44" s="64"/>
      <c r="MAU44" s="64"/>
      <c r="MAV44" s="64"/>
      <c r="MAW44" s="64"/>
      <c r="MAX44" s="64"/>
      <c r="MAY44" s="64"/>
      <c r="MAZ44" s="64"/>
      <c r="MBA44" s="64"/>
      <c r="MBB44" s="64"/>
      <c r="MBC44" s="64"/>
      <c r="MBD44" s="64"/>
      <c r="MBE44" s="64"/>
      <c r="MBF44" s="64"/>
      <c r="MBG44" s="64"/>
      <c r="MBH44" s="64"/>
      <c r="MBI44" s="64"/>
      <c r="MBJ44" s="64"/>
      <c r="MBK44" s="64"/>
      <c r="MBL44" s="64"/>
      <c r="MBM44" s="64"/>
      <c r="MBN44" s="64"/>
      <c r="MBO44" s="64"/>
      <c r="MBP44" s="64"/>
      <c r="MBQ44" s="64"/>
      <c r="MBR44" s="64"/>
      <c r="MBS44" s="64"/>
      <c r="MBT44" s="64"/>
      <c r="MBU44" s="64"/>
      <c r="MBV44" s="64"/>
      <c r="MBW44" s="64"/>
      <c r="MBX44" s="64"/>
      <c r="MBY44" s="64"/>
      <c r="MBZ44" s="64"/>
      <c r="MCA44" s="64"/>
      <c r="MCB44" s="64"/>
      <c r="MCC44" s="64"/>
      <c r="MCD44" s="64"/>
      <c r="MCE44" s="64"/>
      <c r="MCF44" s="64"/>
      <c r="MCG44" s="64"/>
      <c r="MCH44" s="64"/>
      <c r="MCI44" s="64"/>
      <c r="MCJ44" s="64"/>
      <c r="MCK44" s="64"/>
      <c r="MCL44" s="64"/>
      <c r="MCM44" s="64"/>
      <c r="MCN44" s="64"/>
      <c r="MCO44" s="64"/>
      <c r="MCP44" s="64"/>
      <c r="MCQ44" s="64"/>
      <c r="MCR44" s="64"/>
      <c r="MCS44" s="64"/>
      <c r="MCT44" s="64"/>
      <c r="MCU44" s="64"/>
      <c r="MCV44" s="64"/>
      <c r="MCW44" s="64"/>
      <c r="MCX44" s="64"/>
      <c r="MCY44" s="64"/>
      <c r="MCZ44" s="64"/>
      <c r="MDA44" s="64"/>
      <c r="MDB44" s="64"/>
      <c r="MDC44" s="64"/>
      <c r="MDD44" s="64"/>
      <c r="MDE44" s="64"/>
      <c r="MDF44" s="64"/>
      <c r="MDG44" s="64"/>
      <c r="MDH44" s="64"/>
      <c r="MDI44" s="64"/>
      <c r="MDJ44" s="64"/>
      <c r="MDK44" s="64"/>
      <c r="MDL44" s="64"/>
      <c r="MDM44" s="64"/>
      <c r="MDN44" s="64"/>
      <c r="MDO44" s="64"/>
      <c r="MDP44" s="64"/>
      <c r="MDQ44" s="64"/>
      <c r="MDR44" s="64"/>
      <c r="MDS44" s="64"/>
      <c r="MDT44" s="64"/>
      <c r="MDU44" s="64"/>
      <c r="MDV44" s="64"/>
      <c r="MDW44" s="64"/>
      <c r="MDX44" s="64"/>
      <c r="MDY44" s="64"/>
      <c r="MDZ44" s="64"/>
      <c r="MEA44" s="64"/>
      <c r="MEB44" s="64"/>
      <c r="MEC44" s="64"/>
      <c r="MED44" s="64"/>
      <c r="MEE44" s="64"/>
      <c r="MEF44" s="64"/>
      <c r="MEG44" s="64"/>
      <c r="MEH44" s="64"/>
      <c r="MEI44" s="64"/>
      <c r="MEJ44" s="64"/>
      <c r="MEK44" s="64"/>
      <c r="MEL44" s="64"/>
      <c r="MEM44" s="64"/>
      <c r="MEN44" s="64"/>
      <c r="MEO44" s="64"/>
      <c r="MEP44" s="64"/>
      <c r="MEQ44" s="64"/>
      <c r="MER44" s="64"/>
      <c r="MES44" s="64"/>
      <c r="MET44" s="64"/>
      <c r="MEU44" s="64"/>
      <c r="MEV44" s="64"/>
      <c r="MEW44" s="64"/>
      <c r="MEX44" s="64"/>
      <c r="MEY44" s="64"/>
      <c r="MEZ44" s="64"/>
      <c r="MFA44" s="64"/>
      <c r="MFB44" s="64"/>
      <c r="MFC44" s="64"/>
      <c r="MFD44" s="64"/>
      <c r="MFE44" s="64"/>
      <c r="MFF44" s="64"/>
      <c r="MFG44" s="64"/>
      <c r="MFH44" s="64"/>
      <c r="MFI44" s="64"/>
      <c r="MFJ44" s="64"/>
      <c r="MFK44" s="64"/>
      <c r="MFL44" s="64"/>
      <c r="MFM44" s="64"/>
      <c r="MFN44" s="64"/>
      <c r="MFO44" s="64"/>
      <c r="MFP44" s="64"/>
      <c r="MFQ44" s="64"/>
      <c r="MFR44" s="64"/>
      <c r="MFS44" s="64"/>
      <c r="MFT44" s="64"/>
      <c r="MFU44" s="64"/>
      <c r="MFV44" s="64"/>
      <c r="MFW44" s="64"/>
      <c r="MFX44" s="64"/>
      <c r="MFY44" s="64"/>
      <c r="MFZ44" s="64"/>
      <c r="MGA44" s="64"/>
      <c r="MGB44" s="64"/>
      <c r="MGC44" s="64"/>
      <c r="MGD44" s="64"/>
      <c r="MGE44" s="64"/>
      <c r="MGF44" s="64"/>
      <c r="MGG44" s="64"/>
      <c r="MGH44" s="64"/>
      <c r="MGI44" s="64"/>
      <c r="MGJ44" s="64"/>
      <c r="MGK44" s="64"/>
      <c r="MGL44" s="64"/>
      <c r="MGM44" s="64"/>
      <c r="MGN44" s="64"/>
      <c r="MGO44" s="64"/>
      <c r="MGP44" s="64"/>
      <c r="MGQ44" s="64"/>
      <c r="MGR44" s="64"/>
      <c r="MGS44" s="64"/>
      <c r="MGT44" s="64"/>
      <c r="MGU44" s="64"/>
      <c r="MGV44" s="64"/>
      <c r="MGW44" s="64"/>
      <c r="MGX44" s="64"/>
      <c r="MGY44" s="64"/>
      <c r="MGZ44" s="64"/>
      <c r="MHA44" s="64"/>
      <c r="MHB44" s="64"/>
      <c r="MHC44" s="64"/>
      <c r="MHD44" s="64"/>
      <c r="MHE44" s="64"/>
      <c r="MHF44" s="64"/>
      <c r="MHG44" s="64"/>
      <c r="MHH44" s="64"/>
      <c r="MHI44" s="64"/>
      <c r="MHJ44" s="64"/>
      <c r="MHK44" s="64"/>
      <c r="MHL44" s="64"/>
      <c r="MHM44" s="64"/>
      <c r="MHN44" s="64"/>
      <c r="MHO44" s="64"/>
      <c r="MHP44" s="64"/>
      <c r="MHQ44" s="64"/>
      <c r="MHR44" s="64"/>
      <c r="MHS44" s="64"/>
      <c r="MHT44" s="64"/>
      <c r="MHU44" s="64"/>
      <c r="MHV44" s="64"/>
      <c r="MHW44" s="64"/>
      <c r="MHX44" s="64"/>
      <c r="MHY44" s="64"/>
      <c r="MHZ44" s="64"/>
      <c r="MIA44" s="64"/>
      <c r="MIB44" s="64"/>
      <c r="MIC44" s="64"/>
      <c r="MID44" s="64"/>
      <c r="MIE44" s="64"/>
      <c r="MIF44" s="64"/>
      <c r="MIG44" s="64"/>
      <c r="MIH44" s="64"/>
      <c r="MII44" s="64"/>
      <c r="MIJ44" s="64"/>
      <c r="MIK44" s="64"/>
      <c r="MIL44" s="64"/>
      <c r="MIM44" s="64"/>
      <c r="MIN44" s="64"/>
      <c r="MIO44" s="64"/>
      <c r="MIP44" s="64"/>
      <c r="MIQ44" s="64"/>
      <c r="MIR44" s="64"/>
      <c r="MIS44" s="64"/>
      <c r="MIT44" s="64"/>
      <c r="MIU44" s="64"/>
      <c r="MIV44" s="64"/>
      <c r="MIW44" s="64"/>
      <c r="MIX44" s="64"/>
      <c r="MIY44" s="64"/>
      <c r="MIZ44" s="64"/>
      <c r="MJA44" s="64"/>
      <c r="MJB44" s="64"/>
      <c r="MJC44" s="64"/>
      <c r="MJD44" s="64"/>
      <c r="MJE44" s="64"/>
      <c r="MJF44" s="64"/>
      <c r="MJG44" s="64"/>
      <c r="MJH44" s="64"/>
      <c r="MJI44" s="64"/>
      <c r="MJJ44" s="64"/>
      <c r="MJK44" s="64"/>
      <c r="MJL44" s="64"/>
      <c r="MJM44" s="64"/>
      <c r="MJN44" s="64"/>
      <c r="MJO44" s="64"/>
      <c r="MJP44" s="64"/>
      <c r="MJQ44" s="64"/>
      <c r="MJR44" s="64"/>
      <c r="MJS44" s="64"/>
      <c r="MJT44" s="64"/>
      <c r="MJU44" s="64"/>
      <c r="MJV44" s="64"/>
      <c r="MJW44" s="64"/>
      <c r="MJX44" s="64"/>
      <c r="MJY44" s="64"/>
      <c r="MJZ44" s="64"/>
      <c r="MKA44" s="64"/>
      <c r="MKB44" s="64"/>
      <c r="MKC44" s="64"/>
      <c r="MKD44" s="64"/>
      <c r="MKE44" s="64"/>
      <c r="MKF44" s="64"/>
      <c r="MKG44" s="64"/>
      <c r="MKH44" s="64"/>
      <c r="MKI44" s="64"/>
      <c r="MKJ44" s="64"/>
      <c r="MKK44" s="64"/>
      <c r="MKL44" s="64"/>
      <c r="MKM44" s="64"/>
      <c r="MKN44" s="64"/>
      <c r="MKO44" s="64"/>
      <c r="MKP44" s="64"/>
      <c r="MKQ44" s="64"/>
      <c r="MKR44" s="64"/>
      <c r="MKS44" s="64"/>
      <c r="MKT44" s="64"/>
      <c r="MKU44" s="64"/>
      <c r="MKV44" s="64"/>
      <c r="MKW44" s="64"/>
      <c r="MKX44" s="64"/>
      <c r="MKY44" s="64"/>
      <c r="MKZ44" s="64"/>
      <c r="MLA44" s="64"/>
      <c r="MLB44" s="64"/>
      <c r="MLC44" s="64"/>
      <c r="MLD44" s="64"/>
      <c r="MLE44" s="64"/>
      <c r="MLF44" s="64"/>
      <c r="MLG44" s="64"/>
      <c r="MLH44" s="64"/>
      <c r="MLI44" s="64"/>
      <c r="MLJ44" s="64"/>
      <c r="MLK44" s="64"/>
      <c r="MLL44" s="64"/>
      <c r="MLM44" s="64"/>
      <c r="MLN44" s="64"/>
      <c r="MLO44" s="64"/>
      <c r="MLP44" s="64"/>
      <c r="MLQ44" s="64"/>
      <c r="MLR44" s="64"/>
      <c r="MLS44" s="64"/>
      <c r="MLT44" s="64"/>
      <c r="MLU44" s="64"/>
      <c r="MLV44" s="64"/>
      <c r="MLW44" s="64"/>
      <c r="MLX44" s="64"/>
      <c r="MLY44" s="64"/>
      <c r="MLZ44" s="64"/>
      <c r="MMA44" s="64"/>
      <c r="MMB44" s="64"/>
      <c r="MMC44" s="64"/>
      <c r="MMD44" s="64"/>
      <c r="MME44" s="64"/>
      <c r="MMF44" s="64"/>
      <c r="MMG44" s="64"/>
      <c r="MMH44" s="64"/>
      <c r="MMI44" s="64"/>
      <c r="MMJ44" s="64"/>
      <c r="MMK44" s="64"/>
      <c r="MML44" s="64"/>
      <c r="MMM44" s="64"/>
      <c r="MMN44" s="64"/>
      <c r="MMO44" s="64"/>
      <c r="MMP44" s="64"/>
      <c r="MMQ44" s="64"/>
      <c r="MMR44" s="64"/>
      <c r="MMS44" s="64"/>
      <c r="MMT44" s="64"/>
      <c r="MMU44" s="64"/>
      <c r="MMV44" s="64"/>
      <c r="MMW44" s="64"/>
      <c r="MMX44" s="64"/>
      <c r="MMY44" s="64"/>
      <c r="MMZ44" s="64"/>
      <c r="MNA44" s="64"/>
      <c r="MNB44" s="64"/>
      <c r="MNC44" s="64"/>
      <c r="MND44" s="64"/>
      <c r="MNE44" s="64"/>
      <c r="MNF44" s="64"/>
      <c r="MNG44" s="64"/>
      <c r="MNH44" s="64"/>
      <c r="MNI44" s="64"/>
      <c r="MNJ44" s="64"/>
      <c r="MNK44" s="64"/>
      <c r="MNL44" s="64"/>
      <c r="MNM44" s="64"/>
      <c r="MNN44" s="64"/>
      <c r="MNO44" s="64"/>
      <c r="MNP44" s="64"/>
      <c r="MNQ44" s="64"/>
      <c r="MNR44" s="64"/>
      <c r="MNS44" s="64"/>
      <c r="MNT44" s="64"/>
      <c r="MNU44" s="64"/>
      <c r="MNV44" s="64"/>
      <c r="MNW44" s="64"/>
      <c r="MNX44" s="64"/>
      <c r="MNY44" s="64"/>
      <c r="MNZ44" s="64"/>
      <c r="MOA44" s="64"/>
      <c r="MOB44" s="64"/>
      <c r="MOC44" s="64"/>
      <c r="MOD44" s="64"/>
      <c r="MOE44" s="64"/>
      <c r="MOF44" s="64"/>
      <c r="MOG44" s="64"/>
      <c r="MOH44" s="64"/>
      <c r="MOI44" s="64"/>
      <c r="MOJ44" s="64"/>
      <c r="MOK44" s="64"/>
      <c r="MOL44" s="64"/>
      <c r="MOM44" s="64"/>
      <c r="MON44" s="64"/>
      <c r="MOO44" s="64"/>
      <c r="MOP44" s="64"/>
      <c r="MOQ44" s="64"/>
      <c r="MOR44" s="64"/>
      <c r="MOS44" s="64"/>
      <c r="MOT44" s="64"/>
      <c r="MOU44" s="64"/>
      <c r="MOV44" s="64"/>
      <c r="MOW44" s="64"/>
      <c r="MOX44" s="64"/>
      <c r="MOY44" s="64"/>
      <c r="MOZ44" s="64"/>
      <c r="MPA44" s="64"/>
      <c r="MPB44" s="64"/>
      <c r="MPC44" s="64"/>
      <c r="MPD44" s="64"/>
      <c r="MPE44" s="64"/>
      <c r="MPF44" s="64"/>
      <c r="MPG44" s="64"/>
      <c r="MPH44" s="64"/>
      <c r="MPI44" s="64"/>
      <c r="MPJ44" s="64"/>
      <c r="MPK44" s="64"/>
      <c r="MPL44" s="64"/>
      <c r="MPM44" s="64"/>
      <c r="MPN44" s="64"/>
      <c r="MPO44" s="64"/>
      <c r="MPP44" s="64"/>
      <c r="MPQ44" s="64"/>
      <c r="MPR44" s="64"/>
      <c r="MPS44" s="64"/>
      <c r="MPT44" s="64"/>
      <c r="MPU44" s="64"/>
      <c r="MPV44" s="64"/>
      <c r="MPW44" s="64"/>
      <c r="MPX44" s="64"/>
      <c r="MPY44" s="64"/>
      <c r="MPZ44" s="64"/>
      <c r="MQA44" s="64"/>
      <c r="MQB44" s="64"/>
      <c r="MQC44" s="64"/>
      <c r="MQD44" s="64"/>
      <c r="MQE44" s="64"/>
      <c r="MQF44" s="64"/>
      <c r="MQG44" s="64"/>
      <c r="MQH44" s="64"/>
      <c r="MQI44" s="64"/>
      <c r="MQJ44" s="64"/>
      <c r="MQK44" s="64"/>
      <c r="MQL44" s="64"/>
      <c r="MQM44" s="64"/>
      <c r="MQN44" s="64"/>
      <c r="MQO44" s="64"/>
      <c r="MQP44" s="64"/>
      <c r="MQQ44" s="64"/>
      <c r="MQR44" s="64"/>
      <c r="MQS44" s="64"/>
      <c r="MQT44" s="64"/>
      <c r="MQU44" s="64"/>
      <c r="MQV44" s="64"/>
      <c r="MQW44" s="64"/>
      <c r="MQX44" s="64"/>
      <c r="MQY44" s="64"/>
      <c r="MQZ44" s="64"/>
      <c r="MRA44" s="64"/>
      <c r="MRB44" s="64"/>
      <c r="MRC44" s="64"/>
      <c r="MRD44" s="64"/>
      <c r="MRE44" s="64"/>
      <c r="MRF44" s="64"/>
      <c r="MRG44" s="64"/>
      <c r="MRH44" s="64"/>
      <c r="MRI44" s="64"/>
      <c r="MRJ44" s="64"/>
      <c r="MRK44" s="64"/>
      <c r="MRL44" s="64"/>
      <c r="MRM44" s="64"/>
      <c r="MRN44" s="64"/>
      <c r="MRO44" s="64"/>
      <c r="MRP44" s="64"/>
      <c r="MRQ44" s="64"/>
      <c r="MRR44" s="64"/>
      <c r="MRS44" s="64"/>
      <c r="MRT44" s="64"/>
      <c r="MRU44" s="64"/>
      <c r="MRV44" s="64"/>
      <c r="MRW44" s="64"/>
      <c r="MRX44" s="64"/>
      <c r="MRY44" s="64"/>
      <c r="MRZ44" s="64"/>
      <c r="MSA44" s="64"/>
      <c r="MSB44" s="64"/>
      <c r="MSC44" s="64"/>
      <c r="MSD44" s="64"/>
      <c r="MSE44" s="64"/>
      <c r="MSF44" s="64"/>
      <c r="MSG44" s="64"/>
      <c r="MSH44" s="64"/>
      <c r="MSI44" s="64"/>
      <c r="MSJ44" s="64"/>
      <c r="MSK44" s="64"/>
      <c r="MSL44" s="64"/>
      <c r="MSM44" s="64"/>
      <c r="MSN44" s="64"/>
      <c r="MSO44" s="64"/>
      <c r="MSP44" s="64"/>
      <c r="MSQ44" s="64"/>
      <c r="MSR44" s="64"/>
      <c r="MSS44" s="64"/>
      <c r="MST44" s="64"/>
      <c r="MSU44" s="64"/>
      <c r="MSV44" s="64"/>
      <c r="MSW44" s="64"/>
      <c r="MSX44" s="64"/>
      <c r="MSY44" s="64"/>
      <c r="MSZ44" s="64"/>
      <c r="MTA44" s="64"/>
      <c r="MTB44" s="64"/>
      <c r="MTC44" s="64"/>
      <c r="MTD44" s="64"/>
      <c r="MTE44" s="64"/>
      <c r="MTF44" s="64"/>
      <c r="MTG44" s="64"/>
      <c r="MTH44" s="64"/>
      <c r="MTI44" s="64"/>
      <c r="MTJ44" s="64"/>
      <c r="MTK44" s="64"/>
      <c r="MTL44" s="64"/>
      <c r="MTM44" s="64"/>
      <c r="MTN44" s="64"/>
      <c r="MTO44" s="64"/>
      <c r="MTP44" s="64"/>
      <c r="MTQ44" s="64"/>
      <c r="MTR44" s="64"/>
      <c r="MTS44" s="64"/>
      <c r="MTT44" s="64"/>
      <c r="MTU44" s="64"/>
      <c r="MTV44" s="64"/>
      <c r="MTW44" s="64"/>
      <c r="MTX44" s="64"/>
      <c r="MTY44" s="64"/>
      <c r="MTZ44" s="64"/>
      <c r="MUA44" s="64"/>
      <c r="MUB44" s="64"/>
      <c r="MUC44" s="64"/>
      <c r="MUD44" s="64"/>
      <c r="MUE44" s="64"/>
      <c r="MUF44" s="64"/>
      <c r="MUG44" s="64"/>
      <c r="MUH44" s="64"/>
      <c r="MUI44" s="64"/>
      <c r="MUJ44" s="64"/>
      <c r="MUK44" s="64"/>
      <c r="MUL44" s="64"/>
      <c r="MUM44" s="64"/>
      <c r="MUN44" s="64"/>
      <c r="MUO44" s="64"/>
      <c r="MUP44" s="64"/>
      <c r="MUQ44" s="64"/>
      <c r="MUR44" s="64"/>
      <c r="MUS44" s="64"/>
      <c r="MUT44" s="64"/>
      <c r="MUU44" s="64"/>
      <c r="MUV44" s="64"/>
      <c r="MUW44" s="64"/>
      <c r="MUX44" s="64"/>
      <c r="MUY44" s="64"/>
      <c r="MUZ44" s="64"/>
      <c r="MVA44" s="64"/>
      <c r="MVB44" s="64"/>
      <c r="MVC44" s="64"/>
      <c r="MVD44" s="64"/>
      <c r="MVE44" s="64"/>
      <c r="MVF44" s="64"/>
      <c r="MVG44" s="64"/>
      <c r="MVH44" s="64"/>
      <c r="MVI44" s="64"/>
      <c r="MVJ44" s="64"/>
      <c r="MVK44" s="64"/>
      <c r="MVL44" s="64"/>
      <c r="MVM44" s="64"/>
      <c r="MVN44" s="64"/>
      <c r="MVO44" s="64"/>
      <c r="MVP44" s="64"/>
      <c r="MVQ44" s="64"/>
      <c r="MVR44" s="64"/>
      <c r="MVS44" s="64"/>
      <c r="MVT44" s="64"/>
      <c r="MVU44" s="64"/>
      <c r="MVV44" s="64"/>
      <c r="MVW44" s="64"/>
      <c r="MVX44" s="64"/>
      <c r="MVY44" s="64"/>
      <c r="MVZ44" s="64"/>
      <c r="MWA44" s="64"/>
      <c r="MWB44" s="64"/>
      <c r="MWC44" s="64"/>
      <c r="MWD44" s="64"/>
      <c r="MWE44" s="64"/>
      <c r="MWF44" s="64"/>
      <c r="MWG44" s="64"/>
      <c r="MWH44" s="64"/>
      <c r="MWI44" s="64"/>
      <c r="MWJ44" s="64"/>
      <c r="MWK44" s="64"/>
      <c r="MWL44" s="64"/>
      <c r="MWM44" s="64"/>
      <c r="MWN44" s="64"/>
      <c r="MWO44" s="64"/>
      <c r="MWP44" s="64"/>
      <c r="MWQ44" s="64"/>
      <c r="MWR44" s="64"/>
      <c r="MWS44" s="64"/>
      <c r="MWT44" s="64"/>
      <c r="MWU44" s="64"/>
      <c r="MWV44" s="64"/>
      <c r="MWW44" s="64"/>
      <c r="MWX44" s="64"/>
      <c r="MWY44" s="64"/>
      <c r="MWZ44" s="64"/>
      <c r="MXA44" s="64"/>
      <c r="MXB44" s="64"/>
      <c r="MXC44" s="64"/>
      <c r="MXD44" s="64"/>
      <c r="MXE44" s="64"/>
      <c r="MXF44" s="64"/>
      <c r="MXG44" s="64"/>
      <c r="MXH44" s="64"/>
      <c r="MXI44" s="64"/>
      <c r="MXJ44" s="64"/>
      <c r="MXK44" s="64"/>
      <c r="MXL44" s="64"/>
      <c r="MXM44" s="64"/>
      <c r="MXN44" s="64"/>
      <c r="MXO44" s="64"/>
      <c r="MXP44" s="64"/>
      <c r="MXQ44" s="64"/>
      <c r="MXR44" s="64"/>
      <c r="MXS44" s="64"/>
      <c r="MXT44" s="64"/>
      <c r="MXU44" s="64"/>
      <c r="MXV44" s="64"/>
      <c r="MXW44" s="64"/>
      <c r="MXX44" s="64"/>
      <c r="MXY44" s="64"/>
      <c r="MXZ44" s="64"/>
      <c r="MYA44" s="64"/>
      <c r="MYB44" s="64"/>
      <c r="MYC44" s="64"/>
      <c r="MYD44" s="64"/>
      <c r="MYE44" s="64"/>
      <c r="MYF44" s="64"/>
      <c r="MYG44" s="64"/>
      <c r="MYH44" s="64"/>
      <c r="MYI44" s="64"/>
      <c r="MYJ44" s="64"/>
      <c r="MYK44" s="64"/>
      <c r="MYL44" s="64"/>
      <c r="MYM44" s="64"/>
      <c r="MYN44" s="64"/>
      <c r="MYO44" s="64"/>
      <c r="MYP44" s="64"/>
      <c r="MYQ44" s="64"/>
      <c r="MYR44" s="64"/>
      <c r="MYS44" s="64"/>
      <c r="MYT44" s="64"/>
      <c r="MYU44" s="64"/>
      <c r="MYV44" s="64"/>
      <c r="MYW44" s="64"/>
      <c r="MYX44" s="64"/>
      <c r="MYY44" s="64"/>
      <c r="MYZ44" s="64"/>
      <c r="MZA44" s="64"/>
      <c r="MZB44" s="64"/>
      <c r="MZC44" s="64"/>
      <c r="MZD44" s="64"/>
      <c r="MZE44" s="64"/>
      <c r="MZF44" s="64"/>
      <c r="MZG44" s="64"/>
      <c r="MZH44" s="64"/>
      <c r="MZI44" s="64"/>
      <c r="MZJ44" s="64"/>
      <c r="MZK44" s="64"/>
      <c r="MZL44" s="64"/>
      <c r="MZM44" s="64"/>
      <c r="MZN44" s="64"/>
      <c r="MZO44" s="64"/>
      <c r="MZP44" s="64"/>
      <c r="MZQ44" s="64"/>
      <c r="MZR44" s="64"/>
      <c r="MZS44" s="64"/>
      <c r="MZT44" s="64"/>
      <c r="MZU44" s="64"/>
      <c r="MZV44" s="64"/>
      <c r="MZW44" s="64"/>
      <c r="MZX44" s="64"/>
      <c r="MZY44" s="64"/>
      <c r="MZZ44" s="64"/>
      <c r="NAA44" s="64"/>
      <c r="NAB44" s="64"/>
      <c r="NAC44" s="64"/>
      <c r="NAD44" s="64"/>
      <c r="NAE44" s="64"/>
      <c r="NAF44" s="64"/>
      <c r="NAG44" s="64"/>
      <c r="NAH44" s="64"/>
      <c r="NAI44" s="64"/>
      <c r="NAJ44" s="64"/>
      <c r="NAK44" s="64"/>
      <c r="NAL44" s="64"/>
      <c r="NAM44" s="64"/>
      <c r="NAN44" s="64"/>
      <c r="NAO44" s="64"/>
      <c r="NAP44" s="64"/>
      <c r="NAQ44" s="64"/>
      <c r="NAR44" s="64"/>
      <c r="NAS44" s="64"/>
      <c r="NAT44" s="64"/>
      <c r="NAU44" s="64"/>
      <c r="NAV44" s="64"/>
      <c r="NAW44" s="64"/>
      <c r="NAX44" s="64"/>
      <c r="NAY44" s="64"/>
      <c r="NAZ44" s="64"/>
      <c r="NBA44" s="64"/>
      <c r="NBB44" s="64"/>
      <c r="NBC44" s="64"/>
      <c r="NBD44" s="64"/>
      <c r="NBE44" s="64"/>
      <c r="NBF44" s="64"/>
      <c r="NBG44" s="64"/>
      <c r="NBH44" s="64"/>
      <c r="NBI44" s="64"/>
      <c r="NBJ44" s="64"/>
      <c r="NBK44" s="64"/>
      <c r="NBL44" s="64"/>
      <c r="NBM44" s="64"/>
      <c r="NBN44" s="64"/>
      <c r="NBO44" s="64"/>
      <c r="NBP44" s="64"/>
      <c r="NBQ44" s="64"/>
      <c r="NBR44" s="64"/>
      <c r="NBS44" s="64"/>
      <c r="NBT44" s="64"/>
      <c r="NBU44" s="64"/>
      <c r="NBV44" s="64"/>
      <c r="NBW44" s="64"/>
      <c r="NBX44" s="64"/>
      <c r="NBY44" s="64"/>
      <c r="NBZ44" s="64"/>
      <c r="NCA44" s="64"/>
      <c r="NCB44" s="64"/>
      <c r="NCC44" s="64"/>
      <c r="NCD44" s="64"/>
      <c r="NCE44" s="64"/>
      <c r="NCF44" s="64"/>
      <c r="NCG44" s="64"/>
      <c r="NCH44" s="64"/>
      <c r="NCI44" s="64"/>
      <c r="NCJ44" s="64"/>
      <c r="NCK44" s="64"/>
      <c r="NCL44" s="64"/>
      <c r="NCM44" s="64"/>
      <c r="NCN44" s="64"/>
      <c r="NCO44" s="64"/>
      <c r="NCP44" s="64"/>
      <c r="NCQ44" s="64"/>
      <c r="NCR44" s="64"/>
      <c r="NCS44" s="64"/>
      <c r="NCT44" s="64"/>
      <c r="NCU44" s="64"/>
      <c r="NCV44" s="64"/>
      <c r="NCW44" s="64"/>
      <c r="NCX44" s="64"/>
      <c r="NCY44" s="64"/>
      <c r="NCZ44" s="64"/>
      <c r="NDA44" s="64"/>
      <c r="NDB44" s="64"/>
      <c r="NDC44" s="64"/>
      <c r="NDD44" s="64"/>
      <c r="NDE44" s="64"/>
      <c r="NDF44" s="64"/>
      <c r="NDG44" s="64"/>
      <c r="NDH44" s="64"/>
      <c r="NDI44" s="64"/>
      <c r="NDJ44" s="64"/>
      <c r="NDK44" s="64"/>
      <c r="NDL44" s="64"/>
      <c r="NDM44" s="64"/>
      <c r="NDN44" s="64"/>
      <c r="NDO44" s="64"/>
      <c r="NDP44" s="64"/>
      <c r="NDQ44" s="64"/>
      <c r="NDR44" s="64"/>
      <c r="NDS44" s="64"/>
      <c r="NDT44" s="64"/>
      <c r="NDU44" s="64"/>
      <c r="NDV44" s="64"/>
      <c r="NDW44" s="64"/>
      <c r="NDX44" s="64"/>
      <c r="NDY44" s="64"/>
      <c r="NDZ44" s="64"/>
      <c r="NEA44" s="64"/>
      <c r="NEB44" s="64"/>
      <c r="NEC44" s="64"/>
      <c r="NED44" s="64"/>
      <c r="NEE44" s="64"/>
      <c r="NEF44" s="64"/>
      <c r="NEG44" s="64"/>
      <c r="NEH44" s="64"/>
      <c r="NEI44" s="64"/>
      <c r="NEJ44" s="64"/>
      <c r="NEK44" s="64"/>
      <c r="NEL44" s="64"/>
      <c r="NEM44" s="64"/>
      <c r="NEN44" s="64"/>
      <c r="NEO44" s="64"/>
      <c r="NEP44" s="64"/>
      <c r="NEQ44" s="64"/>
      <c r="NER44" s="64"/>
      <c r="NES44" s="64"/>
      <c r="NET44" s="64"/>
      <c r="NEU44" s="64"/>
      <c r="NEV44" s="64"/>
      <c r="NEW44" s="64"/>
      <c r="NEX44" s="64"/>
      <c r="NEY44" s="64"/>
      <c r="NEZ44" s="64"/>
      <c r="NFA44" s="64"/>
      <c r="NFB44" s="64"/>
      <c r="NFC44" s="64"/>
      <c r="NFD44" s="64"/>
      <c r="NFE44" s="64"/>
      <c r="NFF44" s="64"/>
      <c r="NFG44" s="64"/>
      <c r="NFH44" s="64"/>
      <c r="NFI44" s="64"/>
      <c r="NFJ44" s="64"/>
      <c r="NFK44" s="64"/>
      <c r="NFL44" s="64"/>
      <c r="NFM44" s="64"/>
      <c r="NFN44" s="64"/>
      <c r="NFO44" s="64"/>
      <c r="NFP44" s="64"/>
      <c r="NFQ44" s="64"/>
      <c r="NFR44" s="64"/>
      <c r="NFS44" s="64"/>
      <c r="NFT44" s="64"/>
      <c r="NFU44" s="64"/>
      <c r="NFV44" s="64"/>
      <c r="NFW44" s="64"/>
      <c r="NFX44" s="64"/>
      <c r="NFY44" s="64"/>
      <c r="NFZ44" s="64"/>
      <c r="NGA44" s="64"/>
      <c r="NGB44" s="64"/>
      <c r="NGC44" s="64"/>
      <c r="NGD44" s="64"/>
      <c r="NGE44" s="64"/>
      <c r="NGF44" s="64"/>
      <c r="NGG44" s="64"/>
      <c r="NGH44" s="64"/>
      <c r="NGI44" s="64"/>
      <c r="NGJ44" s="64"/>
      <c r="NGK44" s="64"/>
      <c r="NGL44" s="64"/>
      <c r="NGM44" s="64"/>
      <c r="NGN44" s="64"/>
      <c r="NGO44" s="64"/>
      <c r="NGP44" s="64"/>
      <c r="NGQ44" s="64"/>
      <c r="NGR44" s="64"/>
      <c r="NGS44" s="64"/>
      <c r="NGT44" s="64"/>
      <c r="NGU44" s="64"/>
      <c r="NGV44" s="64"/>
      <c r="NGW44" s="64"/>
      <c r="NGX44" s="64"/>
      <c r="NGY44" s="64"/>
      <c r="NGZ44" s="64"/>
      <c r="NHA44" s="64"/>
      <c r="NHB44" s="64"/>
      <c r="NHC44" s="64"/>
      <c r="NHD44" s="64"/>
      <c r="NHE44" s="64"/>
      <c r="NHF44" s="64"/>
      <c r="NHG44" s="64"/>
      <c r="NHH44" s="64"/>
      <c r="NHI44" s="64"/>
      <c r="NHJ44" s="64"/>
      <c r="NHK44" s="64"/>
      <c r="NHL44" s="64"/>
      <c r="NHM44" s="64"/>
      <c r="NHN44" s="64"/>
      <c r="NHO44" s="64"/>
      <c r="NHP44" s="64"/>
      <c r="NHQ44" s="64"/>
      <c r="NHR44" s="64"/>
      <c r="NHS44" s="64"/>
      <c r="NHT44" s="64"/>
      <c r="NHU44" s="64"/>
      <c r="NHV44" s="64"/>
      <c r="NHW44" s="64"/>
      <c r="NHX44" s="64"/>
      <c r="NHY44" s="64"/>
      <c r="NHZ44" s="64"/>
      <c r="NIA44" s="64"/>
      <c r="NIB44" s="64"/>
      <c r="NIC44" s="64"/>
      <c r="NID44" s="64"/>
      <c r="NIE44" s="64"/>
      <c r="NIF44" s="64"/>
      <c r="NIG44" s="64"/>
      <c r="NIH44" s="64"/>
      <c r="NII44" s="64"/>
      <c r="NIJ44" s="64"/>
      <c r="NIK44" s="64"/>
      <c r="NIL44" s="64"/>
      <c r="NIM44" s="64"/>
      <c r="NIN44" s="64"/>
      <c r="NIO44" s="64"/>
      <c r="NIP44" s="64"/>
      <c r="NIQ44" s="64"/>
      <c r="NIR44" s="64"/>
      <c r="NIS44" s="64"/>
      <c r="NIT44" s="64"/>
      <c r="NIU44" s="64"/>
      <c r="NIV44" s="64"/>
      <c r="NIW44" s="64"/>
      <c r="NIX44" s="64"/>
      <c r="NIY44" s="64"/>
      <c r="NIZ44" s="64"/>
      <c r="NJA44" s="64"/>
      <c r="NJB44" s="64"/>
      <c r="NJC44" s="64"/>
      <c r="NJD44" s="64"/>
      <c r="NJE44" s="64"/>
      <c r="NJF44" s="64"/>
      <c r="NJG44" s="64"/>
      <c r="NJH44" s="64"/>
      <c r="NJI44" s="64"/>
      <c r="NJJ44" s="64"/>
      <c r="NJK44" s="64"/>
      <c r="NJL44" s="64"/>
      <c r="NJM44" s="64"/>
      <c r="NJN44" s="64"/>
      <c r="NJO44" s="64"/>
      <c r="NJP44" s="64"/>
      <c r="NJQ44" s="64"/>
      <c r="NJR44" s="64"/>
      <c r="NJS44" s="64"/>
      <c r="NJT44" s="64"/>
      <c r="NJU44" s="64"/>
      <c r="NJV44" s="64"/>
      <c r="NJW44" s="64"/>
      <c r="NJX44" s="64"/>
      <c r="NJY44" s="64"/>
      <c r="NJZ44" s="64"/>
      <c r="NKA44" s="64"/>
      <c r="NKB44" s="64"/>
      <c r="NKC44" s="64"/>
      <c r="NKD44" s="64"/>
      <c r="NKE44" s="64"/>
      <c r="NKF44" s="64"/>
      <c r="NKG44" s="64"/>
      <c r="NKH44" s="64"/>
      <c r="NKI44" s="64"/>
      <c r="NKJ44" s="64"/>
      <c r="NKK44" s="64"/>
      <c r="NKL44" s="64"/>
      <c r="NKM44" s="64"/>
      <c r="NKN44" s="64"/>
      <c r="NKO44" s="64"/>
      <c r="NKP44" s="64"/>
      <c r="NKQ44" s="64"/>
      <c r="NKR44" s="64"/>
      <c r="NKS44" s="64"/>
      <c r="NKT44" s="64"/>
      <c r="NKU44" s="64"/>
      <c r="NKV44" s="64"/>
      <c r="NKW44" s="64"/>
      <c r="NKX44" s="64"/>
      <c r="NKY44" s="64"/>
      <c r="NKZ44" s="64"/>
      <c r="NLA44" s="64"/>
      <c r="NLB44" s="64"/>
      <c r="NLC44" s="64"/>
      <c r="NLD44" s="64"/>
      <c r="NLE44" s="64"/>
      <c r="NLF44" s="64"/>
      <c r="NLG44" s="64"/>
      <c r="NLH44" s="64"/>
      <c r="NLI44" s="64"/>
      <c r="NLJ44" s="64"/>
      <c r="NLK44" s="64"/>
      <c r="NLL44" s="64"/>
      <c r="NLM44" s="64"/>
      <c r="NLN44" s="64"/>
      <c r="NLO44" s="64"/>
      <c r="NLP44" s="64"/>
      <c r="NLQ44" s="64"/>
      <c r="NLR44" s="64"/>
      <c r="NLS44" s="64"/>
      <c r="NLT44" s="64"/>
      <c r="NLU44" s="64"/>
      <c r="NLV44" s="64"/>
      <c r="NLW44" s="64"/>
      <c r="NLX44" s="64"/>
      <c r="NLY44" s="64"/>
      <c r="NLZ44" s="64"/>
      <c r="NMA44" s="64"/>
      <c r="NMB44" s="64"/>
      <c r="NMC44" s="64"/>
      <c r="NMD44" s="64"/>
      <c r="NME44" s="64"/>
      <c r="NMF44" s="64"/>
      <c r="NMG44" s="64"/>
      <c r="NMH44" s="64"/>
      <c r="NMI44" s="64"/>
      <c r="NMJ44" s="64"/>
      <c r="NMK44" s="64"/>
      <c r="NML44" s="64"/>
      <c r="NMM44" s="64"/>
      <c r="NMN44" s="64"/>
      <c r="NMO44" s="64"/>
      <c r="NMP44" s="64"/>
      <c r="NMQ44" s="64"/>
      <c r="NMR44" s="64"/>
      <c r="NMS44" s="64"/>
      <c r="NMT44" s="64"/>
      <c r="NMU44" s="64"/>
      <c r="NMV44" s="64"/>
      <c r="NMW44" s="64"/>
      <c r="NMX44" s="64"/>
      <c r="NMY44" s="64"/>
      <c r="NMZ44" s="64"/>
      <c r="NNA44" s="64"/>
      <c r="NNB44" s="64"/>
      <c r="NNC44" s="64"/>
      <c r="NND44" s="64"/>
      <c r="NNE44" s="64"/>
      <c r="NNF44" s="64"/>
      <c r="NNG44" s="64"/>
      <c r="NNH44" s="64"/>
      <c r="NNI44" s="64"/>
      <c r="NNJ44" s="64"/>
      <c r="NNK44" s="64"/>
      <c r="NNL44" s="64"/>
      <c r="NNM44" s="64"/>
      <c r="NNN44" s="64"/>
      <c r="NNO44" s="64"/>
      <c r="NNP44" s="64"/>
      <c r="NNQ44" s="64"/>
      <c r="NNR44" s="64"/>
      <c r="NNS44" s="64"/>
      <c r="NNT44" s="64"/>
      <c r="NNU44" s="64"/>
      <c r="NNV44" s="64"/>
      <c r="NNW44" s="64"/>
      <c r="NNX44" s="64"/>
      <c r="NNY44" s="64"/>
      <c r="NNZ44" s="64"/>
      <c r="NOA44" s="64"/>
      <c r="NOB44" s="64"/>
      <c r="NOC44" s="64"/>
      <c r="NOD44" s="64"/>
      <c r="NOE44" s="64"/>
      <c r="NOF44" s="64"/>
      <c r="NOG44" s="64"/>
      <c r="NOH44" s="64"/>
      <c r="NOI44" s="64"/>
      <c r="NOJ44" s="64"/>
      <c r="NOK44" s="64"/>
      <c r="NOL44" s="64"/>
      <c r="NOM44" s="64"/>
      <c r="NON44" s="64"/>
      <c r="NOO44" s="64"/>
      <c r="NOP44" s="64"/>
      <c r="NOQ44" s="64"/>
      <c r="NOR44" s="64"/>
      <c r="NOS44" s="64"/>
      <c r="NOT44" s="64"/>
      <c r="NOU44" s="64"/>
      <c r="NOV44" s="64"/>
      <c r="NOW44" s="64"/>
      <c r="NOX44" s="64"/>
      <c r="NOY44" s="64"/>
      <c r="NOZ44" s="64"/>
      <c r="NPA44" s="64"/>
      <c r="NPB44" s="64"/>
      <c r="NPC44" s="64"/>
      <c r="NPD44" s="64"/>
      <c r="NPE44" s="64"/>
      <c r="NPF44" s="64"/>
      <c r="NPG44" s="64"/>
      <c r="NPH44" s="64"/>
      <c r="NPI44" s="64"/>
      <c r="NPJ44" s="64"/>
      <c r="NPK44" s="64"/>
      <c r="NPL44" s="64"/>
      <c r="NPM44" s="64"/>
      <c r="NPN44" s="64"/>
      <c r="NPO44" s="64"/>
      <c r="NPP44" s="64"/>
      <c r="NPQ44" s="64"/>
      <c r="NPR44" s="64"/>
      <c r="NPS44" s="64"/>
      <c r="NPT44" s="64"/>
      <c r="NPU44" s="64"/>
      <c r="NPV44" s="64"/>
      <c r="NPW44" s="64"/>
      <c r="NPX44" s="64"/>
      <c r="NPY44" s="64"/>
      <c r="NPZ44" s="64"/>
      <c r="NQA44" s="64"/>
      <c r="NQB44" s="64"/>
      <c r="NQC44" s="64"/>
      <c r="NQD44" s="64"/>
      <c r="NQE44" s="64"/>
      <c r="NQF44" s="64"/>
      <c r="NQG44" s="64"/>
      <c r="NQH44" s="64"/>
      <c r="NQI44" s="64"/>
      <c r="NQJ44" s="64"/>
      <c r="NQK44" s="64"/>
      <c r="NQL44" s="64"/>
      <c r="NQM44" s="64"/>
      <c r="NQN44" s="64"/>
      <c r="NQO44" s="64"/>
      <c r="NQP44" s="64"/>
      <c r="NQQ44" s="64"/>
      <c r="NQR44" s="64"/>
      <c r="NQS44" s="64"/>
      <c r="NQT44" s="64"/>
      <c r="NQU44" s="64"/>
      <c r="NQV44" s="64"/>
      <c r="NQW44" s="64"/>
      <c r="NQX44" s="64"/>
      <c r="NQY44" s="64"/>
      <c r="NQZ44" s="64"/>
      <c r="NRA44" s="64"/>
      <c r="NRB44" s="64"/>
      <c r="NRC44" s="64"/>
      <c r="NRD44" s="64"/>
      <c r="NRE44" s="64"/>
      <c r="NRF44" s="64"/>
      <c r="NRG44" s="64"/>
      <c r="NRH44" s="64"/>
      <c r="NRI44" s="64"/>
      <c r="NRJ44" s="64"/>
      <c r="NRK44" s="64"/>
      <c r="NRL44" s="64"/>
      <c r="NRM44" s="64"/>
      <c r="NRN44" s="64"/>
      <c r="NRO44" s="64"/>
      <c r="NRP44" s="64"/>
      <c r="NRQ44" s="64"/>
      <c r="NRR44" s="64"/>
      <c r="NRS44" s="64"/>
      <c r="NRT44" s="64"/>
      <c r="NRU44" s="64"/>
      <c r="NRV44" s="64"/>
      <c r="NRW44" s="64"/>
      <c r="NRX44" s="64"/>
      <c r="NRY44" s="64"/>
      <c r="NRZ44" s="64"/>
      <c r="NSA44" s="64"/>
      <c r="NSB44" s="64"/>
      <c r="NSC44" s="64"/>
      <c r="NSD44" s="64"/>
      <c r="NSE44" s="64"/>
      <c r="NSF44" s="64"/>
      <c r="NSG44" s="64"/>
      <c r="NSH44" s="64"/>
      <c r="NSI44" s="64"/>
      <c r="NSJ44" s="64"/>
      <c r="NSK44" s="64"/>
      <c r="NSL44" s="64"/>
      <c r="NSM44" s="64"/>
      <c r="NSN44" s="64"/>
      <c r="NSO44" s="64"/>
      <c r="NSP44" s="64"/>
      <c r="NSQ44" s="64"/>
      <c r="NSR44" s="64"/>
      <c r="NSS44" s="64"/>
      <c r="NST44" s="64"/>
      <c r="NSU44" s="64"/>
      <c r="NSV44" s="64"/>
      <c r="NSW44" s="64"/>
      <c r="NSX44" s="64"/>
      <c r="NSY44" s="64"/>
      <c r="NSZ44" s="64"/>
      <c r="NTA44" s="64"/>
      <c r="NTB44" s="64"/>
      <c r="NTC44" s="64"/>
      <c r="NTD44" s="64"/>
      <c r="NTE44" s="64"/>
      <c r="NTF44" s="64"/>
      <c r="NTG44" s="64"/>
      <c r="NTH44" s="64"/>
      <c r="NTI44" s="64"/>
      <c r="NTJ44" s="64"/>
      <c r="NTK44" s="64"/>
      <c r="NTL44" s="64"/>
      <c r="NTM44" s="64"/>
      <c r="NTN44" s="64"/>
      <c r="NTO44" s="64"/>
      <c r="NTP44" s="64"/>
      <c r="NTQ44" s="64"/>
      <c r="NTR44" s="64"/>
      <c r="NTS44" s="64"/>
      <c r="NTT44" s="64"/>
      <c r="NTU44" s="64"/>
      <c r="NTV44" s="64"/>
      <c r="NTW44" s="64"/>
      <c r="NTX44" s="64"/>
      <c r="NTY44" s="64"/>
      <c r="NTZ44" s="64"/>
      <c r="NUA44" s="64"/>
      <c r="NUB44" s="64"/>
      <c r="NUC44" s="64"/>
      <c r="NUD44" s="64"/>
      <c r="NUE44" s="64"/>
      <c r="NUF44" s="64"/>
      <c r="NUG44" s="64"/>
      <c r="NUH44" s="64"/>
      <c r="NUI44" s="64"/>
      <c r="NUJ44" s="64"/>
      <c r="NUK44" s="64"/>
      <c r="NUL44" s="64"/>
      <c r="NUM44" s="64"/>
      <c r="NUN44" s="64"/>
      <c r="NUO44" s="64"/>
      <c r="NUP44" s="64"/>
      <c r="NUQ44" s="64"/>
      <c r="NUR44" s="64"/>
      <c r="NUS44" s="64"/>
      <c r="NUT44" s="64"/>
      <c r="NUU44" s="64"/>
      <c r="NUV44" s="64"/>
      <c r="NUW44" s="64"/>
      <c r="NUX44" s="64"/>
      <c r="NUY44" s="64"/>
      <c r="NUZ44" s="64"/>
      <c r="NVA44" s="64"/>
      <c r="NVB44" s="64"/>
      <c r="NVC44" s="64"/>
      <c r="NVD44" s="64"/>
      <c r="NVE44" s="64"/>
      <c r="NVF44" s="64"/>
      <c r="NVG44" s="64"/>
      <c r="NVH44" s="64"/>
      <c r="NVI44" s="64"/>
      <c r="NVJ44" s="64"/>
      <c r="NVK44" s="64"/>
      <c r="NVL44" s="64"/>
      <c r="NVM44" s="64"/>
      <c r="NVN44" s="64"/>
      <c r="NVO44" s="64"/>
      <c r="NVP44" s="64"/>
      <c r="NVQ44" s="64"/>
      <c r="NVR44" s="64"/>
      <c r="NVS44" s="64"/>
      <c r="NVT44" s="64"/>
      <c r="NVU44" s="64"/>
      <c r="NVV44" s="64"/>
      <c r="NVW44" s="64"/>
      <c r="NVX44" s="64"/>
      <c r="NVY44" s="64"/>
      <c r="NVZ44" s="64"/>
      <c r="NWA44" s="64"/>
      <c r="NWB44" s="64"/>
      <c r="NWC44" s="64"/>
      <c r="NWD44" s="64"/>
      <c r="NWE44" s="64"/>
      <c r="NWF44" s="64"/>
      <c r="NWG44" s="64"/>
      <c r="NWH44" s="64"/>
      <c r="NWI44" s="64"/>
      <c r="NWJ44" s="64"/>
      <c r="NWK44" s="64"/>
      <c r="NWL44" s="64"/>
      <c r="NWM44" s="64"/>
      <c r="NWN44" s="64"/>
      <c r="NWO44" s="64"/>
      <c r="NWP44" s="64"/>
      <c r="NWQ44" s="64"/>
      <c r="NWR44" s="64"/>
      <c r="NWS44" s="64"/>
      <c r="NWT44" s="64"/>
      <c r="NWU44" s="64"/>
      <c r="NWV44" s="64"/>
      <c r="NWW44" s="64"/>
      <c r="NWX44" s="64"/>
      <c r="NWY44" s="64"/>
      <c r="NWZ44" s="64"/>
      <c r="NXA44" s="64"/>
      <c r="NXB44" s="64"/>
      <c r="NXC44" s="64"/>
      <c r="NXD44" s="64"/>
      <c r="NXE44" s="64"/>
      <c r="NXF44" s="64"/>
      <c r="NXG44" s="64"/>
      <c r="NXH44" s="64"/>
      <c r="NXI44" s="64"/>
      <c r="NXJ44" s="64"/>
      <c r="NXK44" s="64"/>
      <c r="NXL44" s="64"/>
      <c r="NXM44" s="64"/>
      <c r="NXN44" s="64"/>
      <c r="NXO44" s="64"/>
      <c r="NXP44" s="64"/>
      <c r="NXQ44" s="64"/>
      <c r="NXR44" s="64"/>
      <c r="NXS44" s="64"/>
      <c r="NXT44" s="64"/>
      <c r="NXU44" s="64"/>
      <c r="NXV44" s="64"/>
      <c r="NXW44" s="64"/>
      <c r="NXX44" s="64"/>
      <c r="NXY44" s="64"/>
      <c r="NXZ44" s="64"/>
      <c r="NYA44" s="64"/>
      <c r="NYB44" s="64"/>
      <c r="NYC44" s="64"/>
      <c r="NYD44" s="64"/>
      <c r="NYE44" s="64"/>
      <c r="NYF44" s="64"/>
      <c r="NYG44" s="64"/>
      <c r="NYH44" s="64"/>
      <c r="NYI44" s="64"/>
      <c r="NYJ44" s="64"/>
      <c r="NYK44" s="64"/>
      <c r="NYL44" s="64"/>
      <c r="NYM44" s="64"/>
      <c r="NYN44" s="64"/>
      <c r="NYO44" s="64"/>
      <c r="NYP44" s="64"/>
      <c r="NYQ44" s="64"/>
      <c r="NYR44" s="64"/>
      <c r="NYS44" s="64"/>
      <c r="NYT44" s="64"/>
      <c r="NYU44" s="64"/>
      <c r="NYV44" s="64"/>
      <c r="NYW44" s="64"/>
      <c r="NYX44" s="64"/>
      <c r="NYY44" s="64"/>
      <c r="NYZ44" s="64"/>
      <c r="NZA44" s="64"/>
      <c r="NZB44" s="64"/>
      <c r="NZC44" s="64"/>
      <c r="NZD44" s="64"/>
      <c r="NZE44" s="64"/>
      <c r="NZF44" s="64"/>
      <c r="NZG44" s="64"/>
      <c r="NZH44" s="64"/>
      <c r="NZI44" s="64"/>
      <c r="NZJ44" s="64"/>
      <c r="NZK44" s="64"/>
      <c r="NZL44" s="64"/>
      <c r="NZM44" s="64"/>
      <c r="NZN44" s="64"/>
      <c r="NZO44" s="64"/>
      <c r="NZP44" s="64"/>
      <c r="NZQ44" s="64"/>
      <c r="NZR44" s="64"/>
      <c r="NZS44" s="64"/>
      <c r="NZT44" s="64"/>
      <c r="NZU44" s="64"/>
      <c r="NZV44" s="64"/>
      <c r="NZW44" s="64"/>
      <c r="NZX44" s="64"/>
      <c r="NZY44" s="64"/>
      <c r="NZZ44" s="64"/>
      <c r="OAA44" s="64"/>
      <c r="OAB44" s="64"/>
      <c r="OAC44" s="64"/>
      <c r="OAD44" s="64"/>
      <c r="OAE44" s="64"/>
      <c r="OAF44" s="64"/>
      <c r="OAG44" s="64"/>
      <c r="OAH44" s="64"/>
      <c r="OAI44" s="64"/>
      <c r="OAJ44" s="64"/>
      <c r="OAK44" s="64"/>
      <c r="OAL44" s="64"/>
      <c r="OAM44" s="64"/>
      <c r="OAN44" s="64"/>
      <c r="OAO44" s="64"/>
      <c r="OAP44" s="64"/>
      <c r="OAQ44" s="64"/>
      <c r="OAR44" s="64"/>
      <c r="OAS44" s="64"/>
      <c r="OAT44" s="64"/>
      <c r="OAU44" s="64"/>
      <c r="OAV44" s="64"/>
      <c r="OAW44" s="64"/>
      <c r="OAX44" s="64"/>
      <c r="OAY44" s="64"/>
      <c r="OAZ44" s="64"/>
      <c r="OBA44" s="64"/>
      <c r="OBB44" s="64"/>
      <c r="OBC44" s="64"/>
      <c r="OBD44" s="64"/>
      <c r="OBE44" s="64"/>
      <c r="OBF44" s="64"/>
      <c r="OBG44" s="64"/>
      <c r="OBH44" s="64"/>
      <c r="OBI44" s="64"/>
      <c r="OBJ44" s="64"/>
      <c r="OBK44" s="64"/>
      <c r="OBL44" s="64"/>
      <c r="OBM44" s="64"/>
      <c r="OBN44" s="64"/>
      <c r="OBO44" s="64"/>
      <c r="OBP44" s="64"/>
      <c r="OBQ44" s="64"/>
      <c r="OBR44" s="64"/>
      <c r="OBS44" s="64"/>
      <c r="OBT44" s="64"/>
      <c r="OBU44" s="64"/>
      <c r="OBV44" s="64"/>
      <c r="OBW44" s="64"/>
      <c r="OBX44" s="64"/>
      <c r="OBY44" s="64"/>
      <c r="OBZ44" s="64"/>
      <c r="OCA44" s="64"/>
      <c r="OCB44" s="64"/>
      <c r="OCC44" s="64"/>
      <c r="OCD44" s="64"/>
      <c r="OCE44" s="64"/>
      <c r="OCF44" s="64"/>
      <c r="OCG44" s="64"/>
      <c r="OCH44" s="64"/>
      <c r="OCI44" s="64"/>
      <c r="OCJ44" s="64"/>
      <c r="OCK44" s="64"/>
      <c r="OCL44" s="64"/>
      <c r="OCM44" s="64"/>
      <c r="OCN44" s="64"/>
      <c r="OCO44" s="64"/>
      <c r="OCP44" s="64"/>
      <c r="OCQ44" s="64"/>
      <c r="OCR44" s="64"/>
      <c r="OCS44" s="64"/>
      <c r="OCT44" s="64"/>
      <c r="OCU44" s="64"/>
      <c r="OCV44" s="64"/>
      <c r="OCW44" s="64"/>
      <c r="OCX44" s="64"/>
      <c r="OCY44" s="64"/>
      <c r="OCZ44" s="64"/>
      <c r="ODA44" s="64"/>
      <c r="ODB44" s="64"/>
      <c r="ODC44" s="64"/>
      <c r="ODD44" s="64"/>
      <c r="ODE44" s="64"/>
      <c r="ODF44" s="64"/>
      <c r="ODG44" s="64"/>
      <c r="ODH44" s="64"/>
      <c r="ODI44" s="64"/>
      <c r="ODJ44" s="64"/>
      <c r="ODK44" s="64"/>
      <c r="ODL44" s="64"/>
      <c r="ODM44" s="64"/>
      <c r="ODN44" s="64"/>
      <c r="ODO44" s="64"/>
      <c r="ODP44" s="64"/>
      <c r="ODQ44" s="64"/>
      <c r="ODR44" s="64"/>
      <c r="ODS44" s="64"/>
      <c r="ODT44" s="64"/>
      <c r="ODU44" s="64"/>
      <c r="ODV44" s="64"/>
      <c r="ODW44" s="64"/>
      <c r="ODX44" s="64"/>
      <c r="ODY44" s="64"/>
      <c r="ODZ44" s="64"/>
      <c r="OEA44" s="64"/>
      <c r="OEB44" s="64"/>
      <c r="OEC44" s="64"/>
      <c r="OED44" s="64"/>
      <c r="OEE44" s="64"/>
      <c r="OEF44" s="64"/>
      <c r="OEG44" s="64"/>
      <c r="OEH44" s="64"/>
      <c r="OEI44" s="64"/>
      <c r="OEJ44" s="64"/>
      <c r="OEK44" s="64"/>
      <c r="OEL44" s="64"/>
      <c r="OEM44" s="64"/>
      <c r="OEN44" s="64"/>
      <c r="OEO44" s="64"/>
      <c r="OEP44" s="64"/>
      <c r="OEQ44" s="64"/>
      <c r="OER44" s="64"/>
      <c r="OES44" s="64"/>
      <c r="OET44" s="64"/>
      <c r="OEU44" s="64"/>
      <c r="OEV44" s="64"/>
      <c r="OEW44" s="64"/>
      <c r="OEX44" s="64"/>
      <c r="OEY44" s="64"/>
      <c r="OEZ44" s="64"/>
      <c r="OFA44" s="64"/>
      <c r="OFB44" s="64"/>
      <c r="OFC44" s="64"/>
      <c r="OFD44" s="64"/>
      <c r="OFE44" s="64"/>
      <c r="OFF44" s="64"/>
      <c r="OFG44" s="64"/>
      <c r="OFH44" s="64"/>
      <c r="OFI44" s="64"/>
      <c r="OFJ44" s="64"/>
      <c r="OFK44" s="64"/>
      <c r="OFL44" s="64"/>
      <c r="OFM44" s="64"/>
      <c r="OFN44" s="64"/>
      <c r="OFO44" s="64"/>
      <c r="OFP44" s="64"/>
      <c r="OFQ44" s="64"/>
      <c r="OFR44" s="64"/>
      <c r="OFS44" s="64"/>
      <c r="OFT44" s="64"/>
      <c r="OFU44" s="64"/>
      <c r="OFV44" s="64"/>
      <c r="OFW44" s="64"/>
      <c r="OFX44" s="64"/>
      <c r="OFY44" s="64"/>
      <c r="OFZ44" s="64"/>
      <c r="OGA44" s="64"/>
      <c r="OGB44" s="64"/>
      <c r="OGC44" s="64"/>
      <c r="OGD44" s="64"/>
      <c r="OGE44" s="64"/>
      <c r="OGF44" s="64"/>
      <c r="OGG44" s="64"/>
      <c r="OGH44" s="64"/>
      <c r="OGI44" s="64"/>
      <c r="OGJ44" s="64"/>
      <c r="OGK44" s="64"/>
      <c r="OGL44" s="64"/>
      <c r="OGM44" s="64"/>
      <c r="OGN44" s="64"/>
      <c r="OGO44" s="64"/>
      <c r="OGP44" s="64"/>
      <c r="OGQ44" s="64"/>
      <c r="OGR44" s="64"/>
      <c r="OGS44" s="64"/>
      <c r="OGT44" s="64"/>
      <c r="OGU44" s="64"/>
      <c r="OGV44" s="64"/>
      <c r="OGW44" s="64"/>
      <c r="OGX44" s="64"/>
      <c r="OGY44" s="64"/>
      <c r="OGZ44" s="64"/>
      <c r="OHA44" s="64"/>
      <c r="OHB44" s="64"/>
      <c r="OHC44" s="64"/>
      <c r="OHD44" s="64"/>
      <c r="OHE44" s="64"/>
      <c r="OHF44" s="64"/>
      <c r="OHG44" s="64"/>
      <c r="OHH44" s="64"/>
      <c r="OHI44" s="64"/>
      <c r="OHJ44" s="64"/>
      <c r="OHK44" s="64"/>
      <c r="OHL44" s="64"/>
      <c r="OHM44" s="64"/>
      <c r="OHN44" s="64"/>
      <c r="OHO44" s="64"/>
      <c r="OHP44" s="64"/>
      <c r="OHQ44" s="64"/>
      <c r="OHR44" s="64"/>
      <c r="OHS44" s="64"/>
      <c r="OHT44" s="64"/>
      <c r="OHU44" s="64"/>
      <c r="OHV44" s="64"/>
      <c r="OHW44" s="64"/>
      <c r="OHX44" s="64"/>
      <c r="OHY44" s="64"/>
      <c r="OHZ44" s="64"/>
      <c r="OIA44" s="64"/>
      <c r="OIB44" s="64"/>
      <c r="OIC44" s="64"/>
      <c r="OID44" s="64"/>
      <c r="OIE44" s="64"/>
      <c r="OIF44" s="64"/>
      <c r="OIG44" s="64"/>
      <c r="OIH44" s="64"/>
      <c r="OII44" s="64"/>
      <c r="OIJ44" s="64"/>
      <c r="OIK44" s="64"/>
      <c r="OIL44" s="64"/>
      <c r="OIM44" s="64"/>
      <c r="OIN44" s="64"/>
      <c r="OIO44" s="64"/>
      <c r="OIP44" s="64"/>
      <c r="OIQ44" s="64"/>
      <c r="OIR44" s="64"/>
      <c r="OIS44" s="64"/>
      <c r="OIT44" s="64"/>
      <c r="OIU44" s="64"/>
      <c r="OIV44" s="64"/>
      <c r="OIW44" s="64"/>
      <c r="OIX44" s="64"/>
      <c r="OIY44" s="64"/>
      <c r="OIZ44" s="64"/>
      <c r="OJA44" s="64"/>
      <c r="OJB44" s="64"/>
      <c r="OJC44" s="64"/>
      <c r="OJD44" s="64"/>
      <c r="OJE44" s="64"/>
      <c r="OJF44" s="64"/>
      <c r="OJG44" s="64"/>
      <c r="OJH44" s="64"/>
      <c r="OJI44" s="64"/>
      <c r="OJJ44" s="64"/>
      <c r="OJK44" s="64"/>
      <c r="OJL44" s="64"/>
      <c r="OJM44" s="64"/>
      <c r="OJN44" s="64"/>
      <c r="OJO44" s="64"/>
      <c r="OJP44" s="64"/>
      <c r="OJQ44" s="64"/>
      <c r="OJR44" s="64"/>
      <c r="OJS44" s="64"/>
      <c r="OJT44" s="64"/>
      <c r="OJU44" s="64"/>
      <c r="OJV44" s="64"/>
      <c r="OJW44" s="64"/>
      <c r="OJX44" s="64"/>
      <c r="OJY44" s="64"/>
      <c r="OJZ44" s="64"/>
      <c r="OKA44" s="64"/>
      <c r="OKB44" s="64"/>
      <c r="OKC44" s="64"/>
      <c r="OKD44" s="64"/>
      <c r="OKE44" s="64"/>
      <c r="OKF44" s="64"/>
      <c r="OKG44" s="64"/>
      <c r="OKH44" s="64"/>
      <c r="OKI44" s="64"/>
      <c r="OKJ44" s="64"/>
      <c r="OKK44" s="64"/>
      <c r="OKL44" s="64"/>
      <c r="OKM44" s="64"/>
      <c r="OKN44" s="64"/>
      <c r="OKO44" s="64"/>
      <c r="OKP44" s="64"/>
      <c r="OKQ44" s="64"/>
      <c r="OKR44" s="64"/>
      <c r="OKS44" s="64"/>
      <c r="OKT44" s="64"/>
      <c r="OKU44" s="64"/>
      <c r="OKV44" s="64"/>
      <c r="OKW44" s="64"/>
      <c r="OKX44" s="64"/>
      <c r="OKY44" s="64"/>
      <c r="OKZ44" s="64"/>
      <c r="OLA44" s="64"/>
      <c r="OLB44" s="64"/>
      <c r="OLC44" s="64"/>
      <c r="OLD44" s="64"/>
      <c r="OLE44" s="64"/>
      <c r="OLF44" s="64"/>
      <c r="OLG44" s="64"/>
      <c r="OLH44" s="64"/>
      <c r="OLI44" s="64"/>
      <c r="OLJ44" s="64"/>
      <c r="OLK44" s="64"/>
      <c r="OLL44" s="64"/>
      <c r="OLM44" s="64"/>
      <c r="OLN44" s="64"/>
      <c r="OLO44" s="64"/>
      <c r="OLP44" s="64"/>
      <c r="OLQ44" s="64"/>
      <c r="OLR44" s="64"/>
      <c r="OLS44" s="64"/>
      <c r="OLT44" s="64"/>
      <c r="OLU44" s="64"/>
      <c r="OLV44" s="64"/>
      <c r="OLW44" s="64"/>
      <c r="OLX44" s="64"/>
      <c r="OLY44" s="64"/>
      <c r="OLZ44" s="64"/>
      <c r="OMA44" s="64"/>
      <c r="OMB44" s="64"/>
      <c r="OMC44" s="64"/>
      <c r="OMD44" s="64"/>
      <c r="OME44" s="64"/>
      <c r="OMF44" s="64"/>
      <c r="OMG44" s="64"/>
      <c r="OMH44" s="64"/>
      <c r="OMI44" s="64"/>
      <c r="OMJ44" s="64"/>
      <c r="OMK44" s="64"/>
      <c r="OML44" s="64"/>
      <c r="OMM44" s="64"/>
      <c r="OMN44" s="64"/>
      <c r="OMO44" s="64"/>
      <c r="OMP44" s="64"/>
      <c r="OMQ44" s="64"/>
      <c r="OMR44" s="64"/>
      <c r="OMS44" s="64"/>
      <c r="OMT44" s="64"/>
      <c r="OMU44" s="64"/>
      <c r="OMV44" s="64"/>
      <c r="OMW44" s="64"/>
      <c r="OMX44" s="64"/>
      <c r="OMY44" s="64"/>
      <c r="OMZ44" s="64"/>
      <c r="ONA44" s="64"/>
      <c r="ONB44" s="64"/>
      <c r="ONC44" s="64"/>
      <c r="OND44" s="64"/>
      <c r="ONE44" s="64"/>
      <c r="ONF44" s="64"/>
      <c r="ONG44" s="64"/>
      <c r="ONH44" s="64"/>
      <c r="ONI44" s="64"/>
      <c r="ONJ44" s="64"/>
      <c r="ONK44" s="64"/>
      <c r="ONL44" s="64"/>
      <c r="ONM44" s="64"/>
      <c r="ONN44" s="64"/>
      <c r="ONO44" s="64"/>
      <c r="ONP44" s="64"/>
      <c r="ONQ44" s="64"/>
      <c r="ONR44" s="64"/>
      <c r="ONS44" s="64"/>
      <c r="ONT44" s="64"/>
      <c r="ONU44" s="64"/>
      <c r="ONV44" s="64"/>
      <c r="ONW44" s="64"/>
      <c r="ONX44" s="64"/>
      <c r="ONY44" s="64"/>
      <c r="ONZ44" s="64"/>
      <c r="OOA44" s="64"/>
      <c r="OOB44" s="64"/>
      <c r="OOC44" s="64"/>
      <c r="OOD44" s="64"/>
      <c r="OOE44" s="64"/>
      <c r="OOF44" s="64"/>
      <c r="OOG44" s="64"/>
      <c r="OOH44" s="64"/>
      <c r="OOI44" s="64"/>
      <c r="OOJ44" s="64"/>
      <c r="OOK44" s="64"/>
      <c r="OOL44" s="64"/>
      <c r="OOM44" s="64"/>
      <c r="OON44" s="64"/>
      <c r="OOO44" s="64"/>
      <c r="OOP44" s="64"/>
      <c r="OOQ44" s="64"/>
      <c r="OOR44" s="64"/>
      <c r="OOS44" s="64"/>
      <c r="OOT44" s="64"/>
      <c r="OOU44" s="64"/>
      <c r="OOV44" s="64"/>
      <c r="OOW44" s="64"/>
      <c r="OOX44" s="64"/>
      <c r="OOY44" s="64"/>
      <c r="OOZ44" s="64"/>
      <c r="OPA44" s="64"/>
      <c r="OPB44" s="64"/>
      <c r="OPC44" s="64"/>
      <c r="OPD44" s="64"/>
      <c r="OPE44" s="64"/>
      <c r="OPF44" s="64"/>
      <c r="OPG44" s="64"/>
      <c r="OPH44" s="64"/>
      <c r="OPI44" s="64"/>
      <c r="OPJ44" s="64"/>
      <c r="OPK44" s="64"/>
      <c r="OPL44" s="64"/>
      <c r="OPM44" s="64"/>
      <c r="OPN44" s="64"/>
      <c r="OPO44" s="64"/>
      <c r="OPP44" s="64"/>
      <c r="OPQ44" s="64"/>
      <c r="OPR44" s="64"/>
      <c r="OPS44" s="64"/>
      <c r="OPT44" s="64"/>
      <c r="OPU44" s="64"/>
      <c r="OPV44" s="64"/>
      <c r="OPW44" s="64"/>
      <c r="OPX44" s="64"/>
      <c r="OPY44" s="64"/>
      <c r="OPZ44" s="64"/>
      <c r="OQA44" s="64"/>
      <c r="OQB44" s="64"/>
      <c r="OQC44" s="64"/>
      <c r="OQD44" s="64"/>
      <c r="OQE44" s="64"/>
      <c r="OQF44" s="64"/>
      <c r="OQG44" s="64"/>
      <c r="OQH44" s="64"/>
      <c r="OQI44" s="64"/>
      <c r="OQJ44" s="64"/>
      <c r="OQK44" s="64"/>
      <c r="OQL44" s="64"/>
      <c r="OQM44" s="64"/>
      <c r="OQN44" s="64"/>
      <c r="OQO44" s="64"/>
      <c r="OQP44" s="64"/>
      <c r="OQQ44" s="64"/>
      <c r="OQR44" s="64"/>
      <c r="OQS44" s="64"/>
      <c r="OQT44" s="64"/>
      <c r="OQU44" s="64"/>
      <c r="OQV44" s="64"/>
      <c r="OQW44" s="64"/>
      <c r="OQX44" s="64"/>
      <c r="OQY44" s="64"/>
      <c r="OQZ44" s="64"/>
      <c r="ORA44" s="64"/>
      <c r="ORB44" s="64"/>
      <c r="ORC44" s="64"/>
      <c r="ORD44" s="64"/>
      <c r="ORE44" s="64"/>
      <c r="ORF44" s="64"/>
      <c r="ORG44" s="64"/>
      <c r="ORH44" s="64"/>
      <c r="ORI44" s="64"/>
      <c r="ORJ44" s="64"/>
      <c r="ORK44" s="64"/>
      <c r="ORL44" s="64"/>
      <c r="ORM44" s="64"/>
      <c r="ORN44" s="64"/>
      <c r="ORO44" s="64"/>
      <c r="ORP44" s="64"/>
      <c r="ORQ44" s="64"/>
      <c r="ORR44" s="64"/>
      <c r="ORS44" s="64"/>
      <c r="ORT44" s="64"/>
      <c r="ORU44" s="64"/>
      <c r="ORV44" s="64"/>
      <c r="ORW44" s="64"/>
      <c r="ORX44" s="64"/>
      <c r="ORY44" s="64"/>
      <c r="ORZ44" s="64"/>
      <c r="OSA44" s="64"/>
      <c r="OSB44" s="64"/>
      <c r="OSC44" s="64"/>
      <c r="OSD44" s="64"/>
      <c r="OSE44" s="64"/>
      <c r="OSF44" s="64"/>
      <c r="OSG44" s="64"/>
      <c r="OSH44" s="64"/>
      <c r="OSI44" s="64"/>
      <c r="OSJ44" s="64"/>
      <c r="OSK44" s="64"/>
      <c r="OSL44" s="64"/>
      <c r="OSM44" s="64"/>
      <c r="OSN44" s="64"/>
      <c r="OSO44" s="64"/>
      <c r="OSP44" s="64"/>
      <c r="OSQ44" s="64"/>
      <c r="OSR44" s="64"/>
      <c r="OSS44" s="64"/>
      <c r="OST44" s="64"/>
      <c r="OSU44" s="64"/>
      <c r="OSV44" s="64"/>
      <c r="OSW44" s="64"/>
      <c r="OSX44" s="64"/>
      <c r="OSY44" s="64"/>
      <c r="OSZ44" s="64"/>
      <c r="OTA44" s="64"/>
      <c r="OTB44" s="64"/>
      <c r="OTC44" s="64"/>
      <c r="OTD44" s="64"/>
      <c r="OTE44" s="64"/>
      <c r="OTF44" s="64"/>
      <c r="OTG44" s="64"/>
      <c r="OTH44" s="64"/>
      <c r="OTI44" s="64"/>
      <c r="OTJ44" s="64"/>
      <c r="OTK44" s="64"/>
      <c r="OTL44" s="64"/>
      <c r="OTM44" s="64"/>
      <c r="OTN44" s="64"/>
      <c r="OTO44" s="64"/>
      <c r="OTP44" s="64"/>
      <c r="OTQ44" s="64"/>
      <c r="OTR44" s="64"/>
      <c r="OTS44" s="64"/>
      <c r="OTT44" s="64"/>
      <c r="OTU44" s="64"/>
      <c r="OTV44" s="64"/>
      <c r="OTW44" s="64"/>
      <c r="OTX44" s="64"/>
      <c r="OTY44" s="64"/>
      <c r="OTZ44" s="64"/>
      <c r="OUA44" s="64"/>
      <c r="OUB44" s="64"/>
      <c r="OUC44" s="64"/>
      <c r="OUD44" s="64"/>
      <c r="OUE44" s="64"/>
      <c r="OUF44" s="64"/>
      <c r="OUG44" s="64"/>
      <c r="OUH44" s="64"/>
      <c r="OUI44" s="64"/>
      <c r="OUJ44" s="64"/>
      <c r="OUK44" s="64"/>
      <c r="OUL44" s="64"/>
      <c r="OUM44" s="64"/>
      <c r="OUN44" s="64"/>
      <c r="OUO44" s="64"/>
      <c r="OUP44" s="64"/>
      <c r="OUQ44" s="64"/>
      <c r="OUR44" s="64"/>
      <c r="OUS44" s="64"/>
      <c r="OUT44" s="64"/>
      <c r="OUU44" s="64"/>
      <c r="OUV44" s="64"/>
      <c r="OUW44" s="64"/>
      <c r="OUX44" s="64"/>
      <c r="OUY44" s="64"/>
      <c r="OUZ44" s="64"/>
      <c r="OVA44" s="64"/>
      <c r="OVB44" s="64"/>
      <c r="OVC44" s="64"/>
      <c r="OVD44" s="64"/>
      <c r="OVE44" s="64"/>
      <c r="OVF44" s="64"/>
      <c r="OVG44" s="64"/>
      <c r="OVH44" s="64"/>
      <c r="OVI44" s="64"/>
      <c r="OVJ44" s="64"/>
      <c r="OVK44" s="64"/>
      <c r="OVL44" s="64"/>
      <c r="OVM44" s="64"/>
      <c r="OVN44" s="64"/>
      <c r="OVO44" s="64"/>
      <c r="OVP44" s="64"/>
      <c r="OVQ44" s="64"/>
      <c r="OVR44" s="64"/>
      <c r="OVS44" s="64"/>
      <c r="OVT44" s="64"/>
      <c r="OVU44" s="64"/>
      <c r="OVV44" s="64"/>
      <c r="OVW44" s="64"/>
      <c r="OVX44" s="64"/>
      <c r="OVY44" s="64"/>
      <c r="OVZ44" s="64"/>
      <c r="OWA44" s="64"/>
      <c r="OWB44" s="64"/>
      <c r="OWC44" s="64"/>
      <c r="OWD44" s="64"/>
      <c r="OWE44" s="64"/>
      <c r="OWF44" s="64"/>
      <c r="OWG44" s="64"/>
      <c r="OWH44" s="64"/>
      <c r="OWI44" s="64"/>
      <c r="OWJ44" s="64"/>
      <c r="OWK44" s="64"/>
      <c r="OWL44" s="64"/>
      <c r="OWM44" s="64"/>
      <c r="OWN44" s="64"/>
      <c r="OWO44" s="64"/>
      <c r="OWP44" s="64"/>
      <c r="OWQ44" s="64"/>
      <c r="OWR44" s="64"/>
      <c r="OWS44" s="64"/>
      <c r="OWT44" s="64"/>
      <c r="OWU44" s="64"/>
      <c r="OWV44" s="64"/>
      <c r="OWW44" s="64"/>
      <c r="OWX44" s="64"/>
      <c r="OWY44" s="64"/>
      <c r="OWZ44" s="64"/>
      <c r="OXA44" s="64"/>
      <c r="OXB44" s="64"/>
      <c r="OXC44" s="64"/>
      <c r="OXD44" s="64"/>
      <c r="OXE44" s="64"/>
      <c r="OXF44" s="64"/>
      <c r="OXG44" s="64"/>
      <c r="OXH44" s="64"/>
      <c r="OXI44" s="64"/>
      <c r="OXJ44" s="64"/>
      <c r="OXK44" s="64"/>
      <c r="OXL44" s="64"/>
      <c r="OXM44" s="64"/>
      <c r="OXN44" s="64"/>
      <c r="OXO44" s="64"/>
      <c r="OXP44" s="64"/>
      <c r="OXQ44" s="64"/>
      <c r="OXR44" s="64"/>
      <c r="OXS44" s="64"/>
      <c r="OXT44" s="64"/>
      <c r="OXU44" s="64"/>
      <c r="OXV44" s="64"/>
      <c r="OXW44" s="64"/>
      <c r="OXX44" s="64"/>
      <c r="OXY44" s="64"/>
      <c r="OXZ44" s="64"/>
      <c r="OYA44" s="64"/>
      <c r="OYB44" s="64"/>
      <c r="OYC44" s="64"/>
      <c r="OYD44" s="64"/>
      <c r="OYE44" s="64"/>
      <c r="OYF44" s="64"/>
      <c r="OYG44" s="64"/>
      <c r="OYH44" s="64"/>
      <c r="OYI44" s="64"/>
      <c r="OYJ44" s="64"/>
      <c r="OYK44" s="64"/>
      <c r="OYL44" s="64"/>
      <c r="OYM44" s="64"/>
      <c r="OYN44" s="64"/>
      <c r="OYO44" s="64"/>
      <c r="OYP44" s="64"/>
      <c r="OYQ44" s="64"/>
      <c r="OYR44" s="64"/>
      <c r="OYS44" s="64"/>
      <c r="OYT44" s="64"/>
      <c r="OYU44" s="64"/>
      <c r="OYV44" s="64"/>
      <c r="OYW44" s="64"/>
      <c r="OYX44" s="64"/>
      <c r="OYY44" s="64"/>
      <c r="OYZ44" s="64"/>
      <c r="OZA44" s="64"/>
      <c r="OZB44" s="64"/>
      <c r="OZC44" s="64"/>
      <c r="OZD44" s="64"/>
      <c r="OZE44" s="64"/>
      <c r="OZF44" s="64"/>
      <c r="OZG44" s="64"/>
      <c r="OZH44" s="64"/>
      <c r="OZI44" s="64"/>
      <c r="OZJ44" s="64"/>
      <c r="OZK44" s="64"/>
      <c r="OZL44" s="64"/>
      <c r="OZM44" s="64"/>
      <c r="OZN44" s="64"/>
      <c r="OZO44" s="64"/>
      <c r="OZP44" s="64"/>
      <c r="OZQ44" s="64"/>
      <c r="OZR44" s="64"/>
      <c r="OZS44" s="64"/>
      <c r="OZT44" s="64"/>
      <c r="OZU44" s="64"/>
      <c r="OZV44" s="64"/>
      <c r="OZW44" s="64"/>
      <c r="OZX44" s="64"/>
      <c r="OZY44" s="64"/>
      <c r="OZZ44" s="64"/>
      <c r="PAA44" s="64"/>
      <c r="PAB44" s="64"/>
      <c r="PAC44" s="64"/>
      <c r="PAD44" s="64"/>
      <c r="PAE44" s="64"/>
      <c r="PAF44" s="64"/>
      <c r="PAG44" s="64"/>
      <c r="PAH44" s="64"/>
      <c r="PAI44" s="64"/>
      <c r="PAJ44" s="64"/>
      <c r="PAK44" s="64"/>
      <c r="PAL44" s="64"/>
      <c r="PAM44" s="64"/>
      <c r="PAN44" s="64"/>
      <c r="PAO44" s="64"/>
      <c r="PAP44" s="64"/>
      <c r="PAQ44" s="64"/>
      <c r="PAR44" s="64"/>
      <c r="PAS44" s="64"/>
      <c r="PAT44" s="64"/>
      <c r="PAU44" s="64"/>
      <c r="PAV44" s="64"/>
      <c r="PAW44" s="64"/>
      <c r="PAX44" s="64"/>
      <c r="PAY44" s="64"/>
      <c r="PAZ44" s="64"/>
      <c r="PBA44" s="64"/>
      <c r="PBB44" s="64"/>
      <c r="PBC44" s="64"/>
      <c r="PBD44" s="64"/>
      <c r="PBE44" s="64"/>
      <c r="PBF44" s="64"/>
      <c r="PBG44" s="64"/>
      <c r="PBH44" s="64"/>
      <c r="PBI44" s="64"/>
      <c r="PBJ44" s="64"/>
      <c r="PBK44" s="64"/>
      <c r="PBL44" s="64"/>
      <c r="PBM44" s="64"/>
      <c r="PBN44" s="64"/>
      <c r="PBO44" s="64"/>
      <c r="PBP44" s="64"/>
      <c r="PBQ44" s="64"/>
      <c r="PBR44" s="64"/>
      <c r="PBS44" s="64"/>
      <c r="PBT44" s="64"/>
      <c r="PBU44" s="64"/>
      <c r="PBV44" s="64"/>
      <c r="PBW44" s="64"/>
      <c r="PBX44" s="64"/>
      <c r="PBY44" s="64"/>
      <c r="PBZ44" s="64"/>
      <c r="PCA44" s="64"/>
      <c r="PCB44" s="64"/>
      <c r="PCC44" s="64"/>
      <c r="PCD44" s="64"/>
      <c r="PCE44" s="64"/>
      <c r="PCF44" s="64"/>
      <c r="PCG44" s="64"/>
      <c r="PCH44" s="64"/>
      <c r="PCI44" s="64"/>
      <c r="PCJ44" s="64"/>
      <c r="PCK44" s="64"/>
      <c r="PCL44" s="64"/>
      <c r="PCM44" s="64"/>
      <c r="PCN44" s="64"/>
      <c r="PCO44" s="64"/>
      <c r="PCP44" s="64"/>
      <c r="PCQ44" s="64"/>
      <c r="PCR44" s="64"/>
      <c r="PCS44" s="64"/>
      <c r="PCT44" s="64"/>
      <c r="PCU44" s="64"/>
      <c r="PCV44" s="64"/>
      <c r="PCW44" s="64"/>
      <c r="PCX44" s="64"/>
      <c r="PCY44" s="64"/>
      <c r="PCZ44" s="64"/>
      <c r="PDA44" s="64"/>
      <c r="PDB44" s="64"/>
      <c r="PDC44" s="64"/>
      <c r="PDD44" s="64"/>
      <c r="PDE44" s="64"/>
      <c r="PDF44" s="64"/>
      <c r="PDG44" s="64"/>
      <c r="PDH44" s="64"/>
      <c r="PDI44" s="64"/>
      <c r="PDJ44" s="64"/>
      <c r="PDK44" s="64"/>
      <c r="PDL44" s="64"/>
      <c r="PDM44" s="64"/>
      <c r="PDN44" s="64"/>
      <c r="PDO44" s="64"/>
      <c r="PDP44" s="64"/>
      <c r="PDQ44" s="64"/>
      <c r="PDR44" s="64"/>
      <c r="PDS44" s="64"/>
      <c r="PDT44" s="64"/>
      <c r="PDU44" s="64"/>
      <c r="PDV44" s="64"/>
      <c r="PDW44" s="64"/>
      <c r="PDX44" s="64"/>
      <c r="PDY44" s="64"/>
      <c r="PDZ44" s="64"/>
      <c r="PEA44" s="64"/>
      <c r="PEB44" s="64"/>
      <c r="PEC44" s="64"/>
      <c r="PED44" s="64"/>
      <c r="PEE44" s="64"/>
      <c r="PEF44" s="64"/>
      <c r="PEG44" s="64"/>
      <c r="PEH44" s="64"/>
      <c r="PEI44" s="64"/>
      <c r="PEJ44" s="64"/>
      <c r="PEK44" s="64"/>
      <c r="PEL44" s="64"/>
      <c r="PEM44" s="64"/>
      <c r="PEN44" s="64"/>
      <c r="PEO44" s="64"/>
      <c r="PEP44" s="64"/>
      <c r="PEQ44" s="64"/>
      <c r="PER44" s="64"/>
      <c r="PES44" s="64"/>
      <c r="PET44" s="64"/>
      <c r="PEU44" s="64"/>
      <c r="PEV44" s="64"/>
      <c r="PEW44" s="64"/>
      <c r="PEX44" s="64"/>
      <c r="PEY44" s="64"/>
      <c r="PEZ44" s="64"/>
      <c r="PFA44" s="64"/>
      <c r="PFB44" s="64"/>
      <c r="PFC44" s="64"/>
      <c r="PFD44" s="64"/>
      <c r="PFE44" s="64"/>
      <c r="PFF44" s="64"/>
      <c r="PFG44" s="64"/>
      <c r="PFH44" s="64"/>
      <c r="PFI44" s="64"/>
      <c r="PFJ44" s="64"/>
      <c r="PFK44" s="64"/>
      <c r="PFL44" s="64"/>
      <c r="PFM44" s="64"/>
      <c r="PFN44" s="64"/>
      <c r="PFO44" s="64"/>
      <c r="PFP44" s="64"/>
      <c r="PFQ44" s="64"/>
      <c r="PFR44" s="64"/>
      <c r="PFS44" s="64"/>
      <c r="PFT44" s="64"/>
      <c r="PFU44" s="64"/>
      <c r="PFV44" s="64"/>
      <c r="PFW44" s="64"/>
      <c r="PFX44" s="64"/>
      <c r="PFY44" s="64"/>
      <c r="PFZ44" s="64"/>
      <c r="PGA44" s="64"/>
      <c r="PGB44" s="64"/>
      <c r="PGC44" s="64"/>
      <c r="PGD44" s="64"/>
      <c r="PGE44" s="64"/>
      <c r="PGF44" s="64"/>
      <c r="PGG44" s="64"/>
      <c r="PGH44" s="64"/>
      <c r="PGI44" s="64"/>
      <c r="PGJ44" s="64"/>
      <c r="PGK44" s="64"/>
      <c r="PGL44" s="64"/>
      <c r="PGM44" s="64"/>
      <c r="PGN44" s="64"/>
      <c r="PGO44" s="64"/>
      <c r="PGP44" s="64"/>
      <c r="PGQ44" s="64"/>
      <c r="PGR44" s="64"/>
      <c r="PGS44" s="64"/>
      <c r="PGT44" s="64"/>
      <c r="PGU44" s="64"/>
      <c r="PGV44" s="64"/>
      <c r="PGW44" s="64"/>
      <c r="PGX44" s="64"/>
      <c r="PGY44" s="64"/>
      <c r="PGZ44" s="64"/>
      <c r="PHA44" s="64"/>
      <c r="PHB44" s="64"/>
      <c r="PHC44" s="64"/>
      <c r="PHD44" s="64"/>
      <c r="PHE44" s="64"/>
      <c r="PHF44" s="64"/>
      <c r="PHG44" s="64"/>
      <c r="PHH44" s="64"/>
      <c r="PHI44" s="64"/>
      <c r="PHJ44" s="64"/>
      <c r="PHK44" s="64"/>
      <c r="PHL44" s="64"/>
      <c r="PHM44" s="64"/>
      <c r="PHN44" s="64"/>
      <c r="PHO44" s="64"/>
      <c r="PHP44" s="64"/>
      <c r="PHQ44" s="64"/>
      <c r="PHR44" s="64"/>
      <c r="PHS44" s="64"/>
      <c r="PHT44" s="64"/>
      <c r="PHU44" s="64"/>
      <c r="PHV44" s="64"/>
      <c r="PHW44" s="64"/>
      <c r="PHX44" s="64"/>
      <c r="PHY44" s="64"/>
      <c r="PHZ44" s="64"/>
      <c r="PIA44" s="64"/>
      <c r="PIB44" s="64"/>
      <c r="PIC44" s="64"/>
      <c r="PID44" s="64"/>
      <c r="PIE44" s="64"/>
      <c r="PIF44" s="64"/>
      <c r="PIG44" s="64"/>
      <c r="PIH44" s="64"/>
      <c r="PII44" s="64"/>
      <c r="PIJ44" s="64"/>
      <c r="PIK44" s="64"/>
      <c r="PIL44" s="64"/>
      <c r="PIM44" s="64"/>
      <c r="PIN44" s="64"/>
      <c r="PIO44" s="64"/>
      <c r="PIP44" s="64"/>
      <c r="PIQ44" s="64"/>
      <c r="PIR44" s="64"/>
      <c r="PIS44" s="64"/>
      <c r="PIT44" s="64"/>
      <c r="PIU44" s="64"/>
      <c r="PIV44" s="64"/>
      <c r="PIW44" s="64"/>
      <c r="PIX44" s="64"/>
      <c r="PIY44" s="64"/>
      <c r="PIZ44" s="64"/>
      <c r="PJA44" s="64"/>
      <c r="PJB44" s="64"/>
      <c r="PJC44" s="64"/>
      <c r="PJD44" s="64"/>
      <c r="PJE44" s="64"/>
      <c r="PJF44" s="64"/>
      <c r="PJG44" s="64"/>
      <c r="PJH44" s="64"/>
      <c r="PJI44" s="64"/>
      <c r="PJJ44" s="64"/>
      <c r="PJK44" s="64"/>
      <c r="PJL44" s="64"/>
      <c r="PJM44" s="64"/>
      <c r="PJN44" s="64"/>
      <c r="PJO44" s="64"/>
      <c r="PJP44" s="64"/>
      <c r="PJQ44" s="64"/>
      <c r="PJR44" s="64"/>
      <c r="PJS44" s="64"/>
      <c r="PJT44" s="64"/>
      <c r="PJU44" s="64"/>
      <c r="PJV44" s="64"/>
      <c r="PJW44" s="64"/>
      <c r="PJX44" s="64"/>
      <c r="PJY44" s="64"/>
      <c r="PJZ44" s="64"/>
      <c r="PKA44" s="64"/>
      <c r="PKB44" s="64"/>
      <c r="PKC44" s="64"/>
      <c r="PKD44" s="64"/>
      <c r="PKE44" s="64"/>
      <c r="PKF44" s="64"/>
      <c r="PKG44" s="64"/>
      <c r="PKH44" s="64"/>
      <c r="PKI44" s="64"/>
      <c r="PKJ44" s="64"/>
      <c r="PKK44" s="64"/>
      <c r="PKL44" s="64"/>
      <c r="PKM44" s="64"/>
      <c r="PKN44" s="64"/>
      <c r="PKO44" s="64"/>
      <c r="PKP44" s="64"/>
      <c r="PKQ44" s="64"/>
      <c r="PKR44" s="64"/>
      <c r="PKS44" s="64"/>
      <c r="PKT44" s="64"/>
      <c r="PKU44" s="64"/>
      <c r="PKV44" s="64"/>
      <c r="PKW44" s="64"/>
      <c r="PKX44" s="64"/>
      <c r="PKY44" s="64"/>
      <c r="PKZ44" s="64"/>
      <c r="PLA44" s="64"/>
      <c r="PLB44" s="64"/>
      <c r="PLC44" s="64"/>
      <c r="PLD44" s="64"/>
      <c r="PLE44" s="64"/>
      <c r="PLF44" s="64"/>
      <c r="PLG44" s="64"/>
      <c r="PLH44" s="64"/>
      <c r="PLI44" s="64"/>
      <c r="PLJ44" s="64"/>
      <c r="PLK44" s="64"/>
      <c r="PLL44" s="64"/>
      <c r="PLM44" s="64"/>
      <c r="PLN44" s="64"/>
      <c r="PLO44" s="64"/>
      <c r="PLP44" s="64"/>
      <c r="PLQ44" s="64"/>
      <c r="PLR44" s="64"/>
      <c r="PLS44" s="64"/>
      <c r="PLT44" s="64"/>
      <c r="PLU44" s="64"/>
      <c r="PLV44" s="64"/>
      <c r="PLW44" s="64"/>
      <c r="PLX44" s="64"/>
      <c r="PLY44" s="64"/>
      <c r="PLZ44" s="64"/>
      <c r="PMA44" s="64"/>
      <c r="PMB44" s="64"/>
      <c r="PMC44" s="64"/>
      <c r="PMD44" s="64"/>
      <c r="PME44" s="64"/>
      <c r="PMF44" s="64"/>
      <c r="PMG44" s="64"/>
      <c r="PMH44" s="64"/>
      <c r="PMI44" s="64"/>
      <c r="PMJ44" s="64"/>
      <c r="PMK44" s="64"/>
      <c r="PML44" s="64"/>
      <c r="PMM44" s="64"/>
      <c r="PMN44" s="64"/>
      <c r="PMO44" s="64"/>
      <c r="PMP44" s="64"/>
      <c r="PMQ44" s="64"/>
      <c r="PMR44" s="64"/>
      <c r="PMS44" s="64"/>
      <c r="PMT44" s="64"/>
      <c r="PMU44" s="64"/>
      <c r="PMV44" s="64"/>
      <c r="PMW44" s="64"/>
      <c r="PMX44" s="64"/>
      <c r="PMY44" s="64"/>
      <c r="PMZ44" s="64"/>
      <c r="PNA44" s="64"/>
      <c r="PNB44" s="64"/>
      <c r="PNC44" s="64"/>
      <c r="PND44" s="64"/>
      <c r="PNE44" s="64"/>
      <c r="PNF44" s="64"/>
      <c r="PNG44" s="64"/>
      <c r="PNH44" s="64"/>
      <c r="PNI44" s="64"/>
      <c r="PNJ44" s="64"/>
      <c r="PNK44" s="64"/>
      <c r="PNL44" s="64"/>
      <c r="PNM44" s="64"/>
      <c r="PNN44" s="64"/>
      <c r="PNO44" s="64"/>
      <c r="PNP44" s="64"/>
      <c r="PNQ44" s="64"/>
      <c r="PNR44" s="64"/>
      <c r="PNS44" s="64"/>
      <c r="PNT44" s="64"/>
      <c r="PNU44" s="64"/>
      <c r="PNV44" s="64"/>
      <c r="PNW44" s="64"/>
      <c r="PNX44" s="64"/>
      <c r="PNY44" s="64"/>
      <c r="PNZ44" s="64"/>
      <c r="POA44" s="64"/>
      <c r="POB44" s="64"/>
      <c r="POC44" s="64"/>
      <c r="POD44" s="64"/>
      <c r="POE44" s="64"/>
      <c r="POF44" s="64"/>
      <c r="POG44" s="64"/>
      <c r="POH44" s="64"/>
      <c r="POI44" s="64"/>
      <c r="POJ44" s="64"/>
      <c r="POK44" s="64"/>
      <c r="POL44" s="64"/>
      <c r="POM44" s="64"/>
      <c r="PON44" s="64"/>
      <c r="POO44" s="64"/>
      <c r="POP44" s="64"/>
      <c r="POQ44" s="64"/>
      <c r="POR44" s="64"/>
      <c r="POS44" s="64"/>
      <c r="POT44" s="64"/>
      <c r="POU44" s="64"/>
      <c r="POV44" s="64"/>
      <c r="POW44" s="64"/>
      <c r="POX44" s="64"/>
      <c r="POY44" s="64"/>
      <c r="POZ44" s="64"/>
      <c r="PPA44" s="64"/>
      <c r="PPB44" s="64"/>
      <c r="PPC44" s="64"/>
      <c r="PPD44" s="64"/>
      <c r="PPE44" s="64"/>
      <c r="PPF44" s="64"/>
      <c r="PPG44" s="64"/>
      <c r="PPH44" s="64"/>
      <c r="PPI44" s="64"/>
      <c r="PPJ44" s="64"/>
      <c r="PPK44" s="64"/>
      <c r="PPL44" s="64"/>
      <c r="PPM44" s="64"/>
      <c r="PPN44" s="64"/>
      <c r="PPO44" s="64"/>
      <c r="PPP44" s="64"/>
      <c r="PPQ44" s="64"/>
      <c r="PPR44" s="64"/>
      <c r="PPS44" s="64"/>
      <c r="PPT44" s="64"/>
      <c r="PPU44" s="64"/>
      <c r="PPV44" s="64"/>
      <c r="PPW44" s="64"/>
      <c r="PPX44" s="64"/>
      <c r="PPY44" s="64"/>
      <c r="PPZ44" s="64"/>
      <c r="PQA44" s="64"/>
      <c r="PQB44" s="64"/>
      <c r="PQC44" s="64"/>
      <c r="PQD44" s="64"/>
      <c r="PQE44" s="64"/>
      <c r="PQF44" s="64"/>
      <c r="PQG44" s="64"/>
      <c r="PQH44" s="64"/>
      <c r="PQI44" s="64"/>
      <c r="PQJ44" s="64"/>
      <c r="PQK44" s="64"/>
      <c r="PQL44" s="64"/>
      <c r="PQM44" s="64"/>
      <c r="PQN44" s="64"/>
      <c r="PQO44" s="64"/>
      <c r="PQP44" s="64"/>
      <c r="PQQ44" s="64"/>
      <c r="PQR44" s="64"/>
      <c r="PQS44" s="64"/>
      <c r="PQT44" s="64"/>
      <c r="PQU44" s="64"/>
      <c r="PQV44" s="64"/>
      <c r="PQW44" s="64"/>
      <c r="PQX44" s="64"/>
      <c r="PQY44" s="64"/>
      <c r="PQZ44" s="64"/>
      <c r="PRA44" s="64"/>
      <c r="PRB44" s="64"/>
      <c r="PRC44" s="64"/>
      <c r="PRD44" s="64"/>
      <c r="PRE44" s="64"/>
      <c r="PRF44" s="64"/>
      <c r="PRG44" s="64"/>
      <c r="PRH44" s="64"/>
      <c r="PRI44" s="64"/>
      <c r="PRJ44" s="64"/>
      <c r="PRK44" s="64"/>
      <c r="PRL44" s="64"/>
      <c r="PRM44" s="64"/>
      <c r="PRN44" s="64"/>
      <c r="PRO44" s="64"/>
      <c r="PRP44" s="64"/>
      <c r="PRQ44" s="64"/>
      <c r="PRR44" s="64"/>
      <c r="PRS44" s="64"/>
      <c r="PRT44" s="64"/>
      <c r="PRU44" s="64"/>
      <c r="PRV44" s="64"/>
      <c r="PRW44" s="64"/>
      <c r="PRX44" s="64"/>
      <c r="PRY44" s="64"/>
      <c r="PRZ44" s="64"/>
      <c r="PSA44" s="64"/>
      <c r="PSB44" s="64"/>
      <c r="PSC44" s="64"/>
      <c r="PSD44" s="64"/>
      <c r="PSE44" s="64"/>
      <c r="PSF44" s="64"/>
      <c r="PSG44" s="64"/>
      <c r="PSH44" s="64"/>
      <c r="PSI44" s="64"/>
      <c r="PSJ44" s="64"/>
      <c r="PSK44" s="64"/>
      <c r="PSL44" s="64"/>
      <c r="PSM44" s="64"/>
      <c r="PSN44" s="64"/>
      <c r="PSO44" s="64"/>
      <c r="PSP44" s="64"/>
      <c r="PSQ44" s="64"/>
      <c r="PSR44" s="64"/>
      <c r="PSS44" s="64"/>
      <c r="PST44" s="64"/>
      <c r="PSU44" s="64"/>
      <c r="PSV44" s="64"/>
      <c r="PSW44" s="64"/>
      <c r="PSX44" s="64"/>
      <c r="PSY44" s="64"/>
      <c r="PSZ44" s="64"/>
      <c r="PTA44" s="64"/>
      <c r="PTB44" s="64"/>
      <c r="PTC44" s="64"/>
      <c r="PTD44" s="64"/>
      <c r="PTE44" s="64"/>
      <c r="PTF44" s="64"/>
      <c r="PTG44" s="64"/>
      <c r="PTH44" s="64"/>
      <c r="PTI44" s="64"/>
      <c r="PTJ44" s="64"/>
      <c r="PTK44" s="64"/>
      <c r="PTL44" s="64"/>
      <c r="PTM44" s="64"/>
      <c r="PTN44" s="64"/>
      <c r="PTO44" s="64"/>
      <c r="PTP44" s="64"/>
      <c r="PTQ44" s="64"/>
      <c r="PTR44" s="64"/>
      <c r="PTS44" s="64"/>
      <c r="PTT44" s="64"/>
      <c r="PTU44" s="64"/>
      <c r="PTV44" s="64"/>
      <c r="PTW44" s="64"/>
      <c r="PTX44" s="64"/>
      <c r="PTY44" s="64"/>
      <c r="PTZ44" s="64"/>
      <c r="PUA44" s="64"/>
      <c r="PUB44" s="64"/>
      <c r="PUC44" s="64"/>
      <c r="PUD44" s="64"/>
      <c r="PUE44" s="64"/>
      <c r="PUF44" s="64"/>
      <c r="PUG44" s="64"/>
      <c r="PUH44" s="64"/>
      <c r="PUI44" s="64"/>
      <c r="PUJ44" s="64"/>
      <c r="PUK44" s="64"/>
      <c r="PUL44" s="64"/>
      <c r="PUM44" s="64"/>
      <c r="PUN44" s="64"/>
      <c r="PUO44" s="64"/>
      <c r="PUP44" s="64"/>
      <c r="PUQ44" s="64"/>
      <c r="PUR44" s="64"/>
      <c r="PUS44" s="64"/>
      <c r="PUT44" s="64"/>
      <c r="PUU44" s="64"/>
      <c r="PUV44" s="64"/>
      <c r="PUW44" s="64"/>
      <c r="PUX44" s="64"/>
      <c r="PUY44" s="64"/>
      <c r="PUZ44" s="64"/>
      <c r="PVA44" s="64"/>
      <c r="PVB44" s="64"/>
      <c r="PVC44" s="64"/>
      <c r="PVD44" s="64"/>
      <c r="PVE44" s="64"/>
      <c r="PVF44" s="64"/>
      <c r="PVG44" s="64"/>
      <c r="PVH44" s="64"/>
      <c r="PVI44" s="64"/>
      <c r="PVJ44" s="64"/>
      <c r="PVK44" s="64"/>
      <c r="PVL44" s="64"/>
      <c r="PVM44" s="64"/>
      <c r="PVN44" s="64"/>
      <c r="PVO44" s="64"/>
      <c r="PVP44" s="64"/>
      <c r="PVQ44" s="64"/>
      <c r="PVR44" s="64"/>
      <c r="PVS44" s="64"/>
      <c r="PVT44" s="64"/>
      <c r="PVU44" s="64"/>
      <c r="PVV44" s="64"/>
      <c r="PVW44" s="64"/>
      <c r="PVX44" s="64"/>
      <c r="PVY44" s="64"/>
      <c r="PVZ44" s="64"/>
      <c r="PWA44" s="64"/>
      <c r="PWB44" s="64"/>
      <c r="PWC44" s="64"/>
      <c r="PWD44" s="64"/>
      <c r="PWE44" s="64"/>
      <c r="PWF44" s="64"/>
      <c r="PWG44" s="64"/>
      <c r="PWH44" s="64"/>
      <c r="PWI44" s="64"/>
      <c r="PWJ44" s="64"/>
      <c r="PWK44" s="64"/>
      <c r="PWL44" s="64"/>
      <c r="PWM44" s="64"/>
      <c r="PWN44" s="64"/>
      <c r="PWO44" s="64"/>
      <c r="PWP44" s="64"/>
      <c r="PWQ44" s="64"/>
      <c r="PWR44" s="64"/>
      <c r="PWS44" s="64"/>
      <c r="PWT44" s="64"/>
      <c r="PWU44" s="64"/>
      <c r="PWV44" s="64"/>
      <c r="PWW44" s="64"/>
      <c r="PWX44" s="64"/>
      <c r="PWY44" s="64"/>
      <c r="PWZ44" s="64"/>
      <c r="PXA44" s="64"/>
      <c r="PXB44" s="64"/>
      <c r="PXC44" s="64"/>
      <c r="PXD44" s="64"/>
      <c r="PXE44" s="64"/>
      <c r="PXF44" s="64"/>
      <c r="PXG44" s="64"/>
      <c r="PXH44" s="64"/>
      <c r="PXI44" s="64"/>
      <c r="PXJ44" s="64"/>
      <c r="PXK44" s="64"/>
      <c r="PXL44" s="64"/>
      <c r="PXM44" s="64"/>
      <c r="PXN44" s="64"/>
      <c r="PXO44" s="64"/>
      <c r="PXP44" s="64"/>
      <c r="PXQ44" s="64"/>
      <c r="PXR44" s="64"/>
      <c r="PXS44" s="64"/>
      <c r="PXT44" s="64"/>
      <c r="PXU44" s="64"/>
      <c r="PXV44" s="64"/>
      <c r="PXW44" s="64"/>
      <c r="PXX44" s="64"/>
      <c r="PXY44" s="64"/>
      <c r="PXZ44" s="64"/>
      <c r="PYA44" s="64"/>
      <c r="PYB44" s="64"/>
      <c r="PYC44" s="64"/>
      <c r="PYD44" s="64"/>
      <c r="PYE44" s="64"/>
      <c r="PYF44" s="64"/>
      <c r="PYG44" s="64"/>
      <c r="PYH44" s="64"/>
      <c r="PYI44" s="64"/>
      <c r="PYJ44" s="64"/>
      <c r="PYK44" s="64"/>
      <c r="PYL44" s="64"/>
      <c r="PYM44" s="64"/>
      <c r="PYN44" s="64"/>
      <c r="PYO44" s="64"/>
      <c r="PYP44" s="64"/>
      <c r="PYQ44" s="64"/>
      <c r="PYR44" s="64"/>
      <c r="PYS44" s="64"/>
      <c r="PYT44" s="64"/>
      <c r="PYU44" s="64"/>
      <c r="PYV44" s="64"/>
      <c r="PYW44" s="64"/>
      <c r="PYX44" s="64"/>
      <c r="PYY44" s="64"/>
      <c r="PYZ44" s="64"/>
      <c r="PZA44" s="64"/>
      <c r="PZB44" s="64"/>
      <c r="PZC44" s="64"/>
      <c r="PZD44" s="64"/>
      <c r="PZE44" s="64"/>
      <c r="PZF44" s="64"/>
      <c r="PZG44" s="64"/>
      <c r="PZH44" s="64"/>
      <c r="PZI44" s="64"/>
      <c r="PZJ44" s="64"/>
      <c r="PZK44" s="64"/>
      <c r="PZL44" s="64"/>
      <c r="PZM44" s="64"/>
      <c r="PZN44" s="64"/>
      <c r="PZO44" s="64"/>
      <c r="PZP44" s="64"/>
      <c r="PZQ44" s="64"/>
      <c r="PZR44" s="64"/>
      <c r="PZS44" s="64"/>
      <c r="PZT44" s="64"/>
      <c r="PZU44" s="64"/>
      <c r="PZV44" s="64"/>
      <c r="PZW44" s="64"/>
      <c r="PZX44" s="64"/>
      <c r="PZY44" s="64"/>
      <c r="PZZ44" s="64"/>
      <c r="QAA44" s="64"/>
      <c r="QAB44" s="64"/>
      <c r="QAC44" s="64"/>
      <c r="QAD44" s="64"/>
      <c r="QAE44" s="64"/>
      <c r="QAF44" s="64"/>
      <c r="QAG44" s="64"/>
      <c r="QAH44" s="64"/>
      <c r="QAI44" s="64"/>
      <c r="QAJ44" s="64"/>
      <c r="QAK44" s="64"/>
      <c r="QAL44" s="64"/>
      <c r="QAM44" s="64"/>
      <c r="QAN44" s="64"/>
      <c r="QAO44" s="64"/>
      <c r="QAP44" s="64"/>
      <c r="QAQ44" s="64"/>
      <c r="QAR44" s="64"/>
      <c r="QAS44" s="64"/>
      <c r="QAT44" s="64"/>
      <c r="QAU44" s="64"/>
      <c r="QAV44" s="64"/>
      <c r="QAW44" s="64"/>
      <c r="QAX44" s="64"/>
      <c r="QAY44" s="64"/>
      <c r="QAZ44" s="64"/>
      <c r="QBA44" s="64"/>
      <c r="QBB44" s="64"/>
      <c r="QBC44" s="64"/>
      <c r="QBD44" s="64"/>
      <c r="QBE44" s="64"/>
      <c r="QBF44" s="64"/>
      <c r="QBG44" s="64"/>
      <c r="QBH44" s="64"/>
      <c r="QBI44" s="64"/>
      <c r="QBJ44" s="64"/>
      <c r="QBK44" s="64"/>
      <c r="QBL44" s="64"/>
      <c r="QBM44" s="64"/>
      <c r="QBN44" s="64"/>
      <c r="QBO44" s="64"/>
      <c r="QBP44" s="64"/>
      <c r="QBQ44" s="64"/>
      <c r="QBR44" s="64"/>
      <c r="QBS44" s="64"/>
      <c r="QBT44" s="64"/>
      <c r="QBU44" s="64"/>
      <c r="QBV44" s="64"/>
      <c r="QBW44" s="64"/>
      <c r="QBX44" s="64"/>
      <c r="QBY44" s="64"/>
      <c r="QBZ44" s="64"/>
      <c r="QCA44" s="64"/>
      <c r="QCB44" s="64"/>
      <c r="QCC44" s="64"/>
      <c r="QCD44" s="64"/>
      <c r="QCE44" s="64"/>
      <c r="QCF44" s="64"/>
      <c r="QCG44" s="64"/>
      <c r="QCH44" s="64"/>
      <c r="QCI44" s="64"/>
      <c r="QCJ44" s="64"/>
      <c r="QCK44" s="64"/>
      <c r="QCL44" s="64"/>
      <c r="QCM44" s="64"/>
      <c r="QCN44" s="64"/>
      <c r="QCO44" s="64"/>
      <c r="QCP44" s="64"/>
      <c r="QCQ44" s="64"/>
      <c r="QCR44" s="64"/>
      <c r="QCS44" s="64"/>
      <c r="QCT44" s="64"/>
      <c r="QCU44" s="64"/>
      <c r="QCV44" s="64"/>
      <c r="QCW44" s="64"/>
      <c r="QCX44" s="64"/>
      <c r="QCY44" s="64"/>
      <c r="QCZ44" s="64"/>
      <c r="QDA44" s="64"/>
      <c r="QDB44" s="64"/>
      <c r="QDC44" s="64"/>
      <c r="QDD44" s="64"/>
      <c r="QDE44" s="64"/>
      <c r="QDF44" s="64"/>
      <c r="QDG44" s="64"/>
      <c r="QDH44" s="64"/>
      <c r="QDI44" s="64"/>
      <c r="QDJ44" s="64"/>
      <c r="QDK44" s="64"/>
      <c r="QDL44" s="64"/>
      <c r="QDM44" s="64"/>
      <c r="QDN44" s="64"/>
      <c r="QDO44" s="64"/>
      <c r="QDP44" s="64"/>
      <c r="QDQ44" s="64"/>
      <c r="QDR44" s="64"/>
      <c r="QDS44" s="64"/>
      <c r="QDT44" s="64"/>
      <c r="QDU44" s="64"/>
      <c r="QDV44" s="64"/>
      <c r="QDW44" s="64"/>
      <c r="QDX44" s="64"/>
      <c r="QDY44" s="64"/>
      <c r="QDZ44" s="64"/>
      <c r="QEA44" s="64"/>
      <c r="QEB44" s="64"/>
      <c r="QEC44" s="64"/>
      <c r="QED44" s="64"/>
      <c r="QEE44" s="64"/>
      <c r="QEF44" s="64"/>
      <c r="QEG44" s="64"/>
      <c r="QEH44" s="64"/>
      <c r="QEI44" s="64"/>
      <c r="QEJ44" s="64"/>
      <c r="QEK44" s="64"/>
      <c r="QEL44" s="64"/>
      <c r="QEM44" s="64"/>
      <c r="QEN44" s="64"/>
      <c r="QEO44" s="64"/>
      <c r="QEP44" s="64"/>
      <c r="QEQ44" s="64"/>
      <c r="QER44" s="64"/>
      <c r="QES44" s="64"/>
      <c r="QET44" s="64"/>
      <c r="QEU44" s="64"/>
      <c r="QEV44" s="64"/>
      <c r="QEW44" s="64"/>
      <c r="QEX44" s="64"/>
      <c r="QEY44" s="64"/>
      <c r="QEZ44" s="64"/>
      <c r="QFA44" s="64"/>
      <c r="QFB44" s="64"/>
      <c r="QFC44" s="64"/>
      <c r="QFD44" s="64"/>
      <c r="QFE44" s="64"/>
      <c r="QFF44" s="64"/>
      <c r="QFG44" s="64"/>
      <c r="QFH44" s="64"/>
      <c r="QFI44" s="64"/>
      <c r="QFJ44" s="64"/>
      <c r="QFK44" s="64"/>
      <c r="QFL44" s="64"/>
      <c r="QFM44" s="64"/>
      <c r="QFN44" s="64"/>
      <c r="QFO44" s="64"/>
      <c r="QFP44" s="64"/>
      <c r="QFQ44" s="64"/>
      <c r="QFR44" s="64"/>
      <c r="QFS44" s="64"/>
      <c r="QFT44" s="64"/>
      <c r="QFU44" s="64"/>
      <c r="QFV44" s="64"/>
      <c r="QFW44" s="64"/>
      <c r="QFX44" s="64"/>
      <c r="QFY44" s="64"/>
      <c r="QFZ44" s="64"/>
      <c r="QGA44" s="64"/>
      <c r="QGB44" s="64"/>
      <c r="QGC44" s="64"/>
      <c r="QGD44" s="64"/>
      <c r="QGE44" s="64"/>
      <c r="QGF44" s="64"/>
      <c r="QGG44" s="64"/>
      <c r="QGH44" s="64"/>
      <c r="QGI44" s="64"/>
      <c r="QGJ44" s="64"/>
      <c r="QGK44" s="64"/>
      <c r="QGL44" s="64"/>
      <c r="QGM44" s="64"/>
      <c r="QGN44" s="64"/>
      <c r="QGO44" s="64"/>
      <c r="QGP44" s="64"/>
      <c r="QGQ44" s="64"/>
      <c r="QGR44" s="64"/>
      <c r="QGS44" s="64"/>
      <c r="QGT44" s="64"/>
      <c r="QGU44" s="64"/>
      <c r="QGV44" s="64"/>
      <c r="QGW44" s="64"/>
      <c r="QGX44" s="64"/>
      <c r="QGY44" s="64"/>
      <c r="QGZ44" s="64"/>
      <c r="QHA44" s="64"/>
      <c r="QHB44" s="64"/>
      <c r="QHC44" s="64"/>
      <c r="QHD44" s="64"/>
      <c r="QHE44" s="64"/>
      <c r="QHF44" s="64"/>
      <c r="QHG44" s="64"/>
      <c r="QHH44" s="64"/>
      <c r="QHI44" s="64"/>
      <c r="QHJ44" s="64"/>
      <c r="QHK44" s="64"/>
      <c r="QHL44" s="64"/>
      <c r="QHM44" s="64"/>
      <c r="QHN44" s="64"/>
      <c r="QHO44" s="64"/>
      <c r="QHP44" s="64"/>
      <c r="QHQ44" s="64"/>
      <c r="QHR44" s="64"/>
      <c r="QHS44" s="64"/>
      <c r="QHT44" s="64"/>
      <c r="QHU44" s="64"/>
      <c r="QHV44" s="64"/>
      <c r="QHW44" s="64"/>
      <c r="QHX44" s="64"/>
      <c r="QHY44" s="64"/>
      <c r="QHZ44" s="64"/>
      <c r="QIA44" s="64"/>
      <c r="QIB44" s="64"/>
      <c r="QIC44" s="64"/>
      <c r="QID44" s="64"/>
      <c r="QIE44" s="64"/>
      <c r="QIF44" s="64"/>
      <c r="QIG44" s="64"/>
      <c r="QIH44" s="64"/>
      <c r="QII44" s="64"/>
      <c r="QIJ44" s="64"/>
      <c r="QIK44" s="64"/>
      <c r="QIL44" s="64"/>
      <c r="QIM44" s="64"/>
      <c r="QIN44" s="64"/>
      <c r="QIO44" s="64"/>
      <c r="QIP44" s="64"/>
      <c r="QIQ44" s="64"/>
      <c r="QIR44" s="64"/>
      <c r="QIS44" s="64"/>
      <c r="QIT44" s="64"/>
      <c r="QIU44" s="64"/>
      <c r="QIV44" s="64"/>
      <c r="QIW44" s="64"/>
      <c r="QIX44" s="64"/>
      <c r="QIY44" s="64"/>
      <c r="QIZ44" s="64"/>
      <c r="QJA44" s="64"/>
      <c r="QJB44" s="64"/>
      <c r="QJC44" s="64"/>
      <c r="QJD44" s="64"/>
      <c r="QJE44" s="64"/>
      <c r="QJF44" s="64"/>
      <c r="QJG44" s="64"/>
      <c r="QJH44" s="64"/>
      <c r="QJI44" s="64"/>
      <c r="QJJ44" s="64"/>
      <c r="QJK44" s="64"/>
      <c r="QJL44" s="64"/>
      <c r="QJM44" s="64"/>
      <c r="QJN44" s="64"/>
      <c r="QJO44" s="64"/>
      <c r="QJP44" s="64"/>
      <c r="QJQ44" s="64"/>
      <c r="QJR44" s="64"/>
      <c r="QJS44" s="64"/>
      <c r="QJT44" s="64"/>
      <c r="QJU44" s="64"/>
      <c r="QJV44" s="64"/>
      <c r="QJW44" s="64"/>
      <c r="QJX44" s="64"/>
      <c r="QJY44" s="64"/>
      <c r="QJZ44" s="64"/>
      <c r="QKA44" s="64"/>
      <c r="QKB44" s="64"/>
      <c r="QKC44" s="64"/>
      <c r="QKD44" s="64"/>
      <c r="QKE44" s="64"/>
      <c r="QKF44" s="64"/>
      <c r="QKG44" s="64"/>
      <c r="QKH44" s="64"/>
      <c r="QKI44" s="64"/>
      <c r="QKJ44" s="64"/>
      <c r="QKK44" s="64"/>
      <c r="QKL44" s="64"/>
      <c r="QKM44" s="64"/>
      <c r="QKN44" s="64"/>
      <c r="QKO44" s="64"/>
      <c r="QKP44" s="64"/>
      <c r="QKQ44" s="64"/>
      <c r="QKR44" s="64"/>
      <c r="QKS44" s="64"/>
      <c r="QKT44" s="64"/>
      <c r="QKU44" s="64"/>
      <c r="QKV44" s="64"/>
      <c r="QKW44" s="64"/>
      <c r="QKX44" s="64"/>
      <c r="QKY44" s="64"/>
      <c r="QKZ44" s="64"/>
      <c r="QLA44" s="64"/>
      <c r="QLB44" s="64"/>
      <c r="QLC44" s="64"/>
      <c r="QLD44" s="64"/>
      <c r="QLE44" s="64"/>
      <c r="QLF44" s="64"/>
      <c r="QLG44" s="64"/>
      <c r="QLH44" s="64"/>
      <c r="QLI44" s="64"/>
      <c r="QLJ44" s="64"/>
      <c r="QLK44" s="64"/>
      <c r="QLL44" s="64"/>
      <c r="QLM44" s="64"/>
      <c r="QLN44" s="64"/>
      <c r="QLO44" s="64"/>
      <c r="QLP44" s="64"/>
      <c r="QLQ44" s="64"/>
      <c r="QLR44" s="64"/>
      <c r="QLS44" s="64"/>
      <c r="QLT44" s="64"/>
      <c r="QLU44" s="64"/>
      <c r="QLV44" s="64"/>
      <c r="QLW44" s="64"/>
      <c r="QLX44" s="64"/>
      <c r="QLY44" s="64"/>
      <c r="QLZ44" s="64"/>
      <c r="QMA44" s="64"/>
      <c r="QMB44" s="64"/>
      <c r="QMC44" s="64"/>
      <c r="QMD44" s="64"/>
      <c r="QME44" s="64"/>
      <c r="QMF44" s="64"/>
      <c r="QMG44" s="64"/>
      <c r="QMH44" s="64"/>
      <c r="QMI44" s="64"/>
      <c r="QMJ44" s="64"/>
      <c r="QMK44" s="64"/>
      <c r="QML44" s="64"/>
      <c r="QMM44" s="64"/>
      <c r="QMN44" s="64"/>
      <c r="QMO44" s="64"/>
      <c r="QMP44" s="64"/>
      <c r="QMQ44" s="64"/>
      <c r="QMR44" s="64"/>
      <c r="QMS44" s="64"/>
      <c r="QMT44" s="64"/>
      <c r="QMU44" s="64"/>
      <c r="QMV44" s="64"/>
      <c r="QMW44" s="64"/>
      <c r="QMX44" s="64"/>
      <c r="QMY44" s="64"/>
      <c r="QMZ44" s="64"/>
      <c r="QNA44" s="64"/>
      <c r="QNB44" s="64"/>
      <c r="QNC44" s="64"/>
      <c r="QND44" s="64"/>
      <c r="QNE44" s="64"/>
      <c r="QNF44" s="64"/>
      <c r="QNG44" s="64"/>
      <c r="QNH44" s="64"/>
      <c r="QNI44" s="64"/>
      <c r="QNJ44" s="64"/>
      <c r="QNK44" s="64"/>
      <c r="QNL44" s="64"/>
      <c r="QNM44" s="64"/>
      <c r="QNN44" s="64"/>
      <c r="QNO44" s="64"/>
      <c r="QNP44" s="64"/>
      <c r="QNQ44" s="64"/>
      <c r="QNR44" s="64"/>
      <c r="QNS44" s="64"/>
      <c r="QNT44" s="64"/>
      <c r="QNU44" s="64"/>
      <c r="QNV44" s="64"/>
      <c r="QNW44" s="64"/>
      <c r="QNX44" s="64"/>
      <c r="QNY44" s="64"/>
      <c r="QNZ44" s="64"/>
      <c r="QOA44" s="64"/>
      <c r="QOB44" s="64"/>
      <c r="QOC44" s="64"/>
      <c r="QOD44" s="64"/>
      <c r="QOE44" s="64"/>
      <c r="QOF44" s="64"/>
      <c r="QOG44" s="64"/>
      <c r="QOH44" s="64"/>
      <c r="QOI44" s="64"/>
      <c r="QOJ44" s="64"/>
      <c r="QOK44" s="64"/>
      <c r="QOL44" s="64"/>
      <c r="QOM44" s="64"/>
      <c r="QON44" s="64"/>
      <c r="QOO44" s="64"/>
      <c r="QOP44" s="64"/>
      <c r="QOQ44" s="64"/>
      <c r="QOR44" s="64"/>
      <c r="QOS44" s="64"/>
      <c r="QOT44" s="64"/>
      <c r="QOU44" s="64"/>
      <c r="QOV44" s="64"/>
      <c r="QOW44" s="64"/>
      <c r="QOX44" s="64"/>
      <c r="QOY44" s="64"/>
      <c r="QOZ44" s="64"/>
      <c r="QPA44" s="64"/>
      <c r="QPB44" s="64"/>
      <c r="QPC44" s="64"/>
      <c r="QPD44" s="64"/>
      <c r="QPE44" s="64"/>
      <c r="QPF44" s="64"/>
      <c r="QPG44" s="64"/>
      <c r="QPH44" s="64"/>
      <c r="QPI44" s="64"/>
      <c r="QPJ44" s="64"/>
      <c r="QPK44" s="64"/>
      <c r="QPL44" s="64"/>
      <c r="QPM44" s="64"/>
      <c r="QPN44" s="64"/>
      <c r="QPO44" s="64"/>
      <c r="QPP44" s="64"/>
      <c r="QPQ44" s="64"/>
      <c r="QPR44" s="64"/>
      <c r="QPS44" s="64"/>
      <c r="QPT44" s="64"/>
      <c r="QPU44" s="64"/>
      <c r="QPV44" s="64"/>
      <c r="QPW44" s="64"/>
      <c r="QPX44" s="64"/>
      <c r="QPY44" s="64"/>
      <c r="QPZ44" s="64"/>
      <c r="QQA44" s="64"/>
      <c r="QQB44" s="64"/>
      <c r="QQC44" s="64"/>
      <c r="QQD44" s="64"/>
      <c r="QQE44" s="64"/>
      <c r="QQF44" s="64"/>
      <c r="QQG44" s="64"/>
      <c r="QQH44" s="64"/>
      <c r="QQI44" s="64"/>
      <c r="QQJ44" s="64"/>
      <c r="QQK44" s="64"/>
      <c r="QQL44" s="64"/>
      <c r="QQM44" s="64"/>
      <c r="QQN44" s="64"/>
      <c r="QQO44" s="64"/>
      <c r="QQP44" s="64"/>
      <c r="QQQ44" s="64"/>
      <c r="QQR44" s="64"/>
      <c r="QQS44" s="64"/>
      <c r="QQT44" s="64"/>
      <c r="QQU44" s="64"/>
      <c r="QQV44" s="64"/>
      <c r="QQW44" s="64"/>
      <c r="QQX44" s="64"/>
      <c r="QQY44" s="64"/>
      <c r="QQZ44" s="64"/>
      <c r="QRA44" s="64"/>
      <c r="QRB44" s="64"/>
      <c r="QRC44" s="64"/>
      <c r="QRD44" s="64"/>
      <c r="QRE44" s="64"/>
      <c r="QRF44" s="64"/>
      <c r="QRG44" s="64"/>
      <c r="QRH44" s="64"/>
      <c r="QRI44" s="64"/>
      <c r="QRJ44" s="64"/>
      <c r="QRK44" s="64"/>
      <c r="QRL44" s="64"/>
      <c r="QRM44" s="64"/>
      <c r="QRN44" s="64"/>
      <c r="QRO44" s="64"/>
      <c r="QRP44" s="64"/>
      <c r="QRQ44" s="64"/>
      <c r="QRR44" s="64"/>
      <c r="QRS44" s="64"/>
      <c r="QRT44" s="64"/>
      <c r="QRU44" s="64"/>
      <c r="QRV44" s="64"/>
      <c r="QRW44" s="64"/>
      <c r="QRX44" s="64"/>
      <c r="QRY44" s="64"/>
      <c r="QRZ44" s="64"/>
      <c r="QSA44" s="64"/>
      <c r="QSB44" s="64"/>
      <c r="QSC44" s="64"/>
      <c r="QSD44" s="64"/>
      <c r="QSE44" s="64"/>
      <c r="QSF44" s="64"/>
      <c r="QSG44" s="64"/>
      <c r="QSH44" s="64"/>
      <c r="QSI44" s="64"/>
      <c r="QSJ44" s="64"/>
      <c r="QSK44" s="64"/>
      <c r="QSL44" s="64"/>
      <c r="QSM44" s="64"/>
      <c r="QSN44" s="64"/>
      <c r="QSO44" s="64"/>
      <c r="QSP44" s="64"/>
      <c r="QSQ44" s="64"/>
      <c r="QSR44" s="64"/>
      <c r="QSS44" s="64"/>
      <c r="QST44" s="64"/>
      <c r="QSU44" s="64"/>
      <c r="QSV44" s="64"/>
      <c r="QSW44" s="64"/>
      <c r="QSX44" s="64"/>
      <c r="QSY44" s="64"/>
      <c r="QSZ44" s="64"/>
      <c r="QTA44" s="64"/>
      <c r="QTB44" s="64"/>
      <c r="QTC44" s="64"/>
      <c r="QTD44" s="64"/>
      <c r="QTE44" s="64"/>
      <c r="QTF44" s="64"/>
      <c r="QTG44" s="64"/>
      <c r="QTH44" s="64"/>
      <c r="QTI44" s="64"/>
      <c r="QTJ44" s="64"/>
      <c r="QTK44" s="64"/>
      <c r="QTL44" s="64"/>
      <c r="QTM44" s="64"/>
      <c r="QTN44" s="64"/>
      <c r="QTO44" s="64"/>
      <c r="QTP44" s="64"/>
      <c r="QTQ44" s="64"/>
      <c r="QTR44" s="64"/>
      <c r="QTS44" s="64"/>
      <c r="QTT44" s="64"/>
      <c r="QTU44" s="64"/>
      <c r="QTV44" s="64"/>
      <c r="QTW44" s="64"/>
      <c r="QTX44" s="64"/>
      <c r="QTY44" s="64"/>
      <c r="QTZ44" s="64"/>
      <c r="QUA44" s="64"/>
      <c r="QUB44" s="64"/>
      <c r="QUC44" s="64"/>
      <c r="QUD44" s="64"/>
      <c r="QUE44" s="64"/>
      <c r="QUF44" s="64"/>
      <c r="QUG44" s="64"/>
      <c r="QUH44" s="64"/>
      <c r="QUI44" s="64"/>
      <c r="QUJ44" s="64"/>
      <c r="QUK44" s="64"/>
      <c r="QUL44" s="64"/>
      <c r="QUM44" s="64"/>
      <c r="QUN44" s="64"/>
      <c r="QUO44" s="64"/>
      <c r="QUP44" s="64"/>
      <c r="QUQ44" s="64"/>
      <c r="QUR44" s="64"/>
      <c r="QUS44" s="64"/>
      <c r="QUT44" s="64"/>
      <c r="QUU44" s="64"/>
      <c r="QUV44" s="64"/>
      <c r="QUW44" s="64"/>
      <c r="QUX44" s="64"/>
      <c r="QUY44" s="64"/>
      <c r="QUZ44" s="64"/>
      <c r="QVA44" s="64"/>
      <c r="QVB44" s="64"/>
      <c r="QVC44" s="64"/>
      <c r="QVD44" s="64"/>
      <c r="QVE44" s="64"/>
      <c r="QVF44" s="64"/>
      <c r="QVG44" s="64"/>
      <c r="QVH44" s="64"/>
      <c r="QVI44" s="64"/>
      <c r="QVJ44" s="64"/>
      <c r="QVK44" s="64"/>
      <c r="QVL44" s="64"/>
      <c r="QVM44" s="64"/>
      <c r="QVN44" s="64"/>
      <c r="QVO44" s="64"/>
      <c r="QVP44" s="64"/>
      <c r="QVQ44" s="64"/>
      <c r="QVR44" s="64"/>
      <c r="QVS44" s="64"/>
      <c r="QVT44" s="64"/>
      <c r="QVU44" s="64"/>
      <c r="QVV44" s="64"/>
      <c r="QVW44" s="64"/>
      <c r="QVX44" s="64"/>
      <c r="QVY44" s="64"/>
      <c r="QVZ44" s="64"/>
      <c r="QWA44" s="64"/>
      <c r="QWB44" s="64"/>
      <c r="QWC44" s="64"/>
      <c r="QWD44" s="64"/>
      <c r="QWE44" s="64"/>
      <c r="QWF44" s="64"/>
      <c r="QWG44" s="64"/>
      <c r="QWH44" s="64"/>
      <c r="QWI44" s="64"/>
      <c r="QWJ44" s="64"/>
      <c r="QWK44" s="64"/>
      <c r="QWL44" s="64"/>
      <c r="QWM44" s="64"/>
      <c r="QWN44" s="64"/>
      <c r="QWO44" s="64"/>
      <c r="QWP44" s="64"/>
      <c r="QWQ44" s="64"/>
      <c r="QWR44" s="64"/>
      <c r="QWS44" s="64"/>
      <c r="QWT44" s="64"/>
      <c r="QWU44" s="64"/>
      <c r="QWV44" s="64"/>
      <c r="QWW44" s="64"/>
      <c r="QWX44" s="64"/>
      <c r="QWY44" s="64"/>
      <c r="QWZ44" s="64"/>
      <c r="QXA44" s="64"/>
      <c r="QXB44" s="64"/>
      <c r="QXC44" s="64"/>
      <c r="QXD44" s="64"/>
      <c r="QXE44" s="64"/>
      <c r="QXF44" s="64"/>
      <c r="QXG44" s="64"/>
      <c r="QXH44" s="64"/>
      <c r="QXI44" s="64"/>
      <c r="QXJ44" s="64"/>
      <c r="QXK44" s="64"/>
      <c r="QXL44" s="64"/>
      <c r="QXM44" s="64"/>
      <c r="QXN44" s="64"/>
      <c r="QXO44" s="64"/>
      <c r="QXP44" s="64"/>
      <c r="QXQ44" s="64"/>
      <c r="QXR44" s="64"/>
      <c r="QXS44" s="64"/>
      <c r="QXT44" s="64"/>
      <c r="QXU44" s="64"/>
      <c r="QXV44" s="64"/>
      <c r="QXW44" s="64"/>
      <c r="QXX44" s="64"/>
      <c r="QXY44" s="64"/>
      <c r="QXZ44" s="64"/>
      <c r="QYA44" s="64"/>
      <c r="QYB44" s="64"/>
      <c r="QYC44" s="64"/>
      <c r="QYD44" s="64"/>
      <c r="QYE44" s="64"/>
      <c r="QYF44" s="64"/>
      <c r="QYG44" s="64"/>
      <c r="QYH44" s="64"/>
      <c r="QYI44" s="64"/>
      <c r="QYJ44" s="64"/>
      <c r="QYK44" s="64"/>
      <c r="QYL44" s="64"/>
      <c r="QYM44" s="64"/>
      <c r="QYN44" s="64"/>
      <c r="QYO44" s="64"/>
      <c r="QYP44" s="64"/>
      <c r="QYQ44" s="64"/>
      <c r="QYR44" s="64"/>
      <c r="QYS44" s="64"/>
      <c r="QYT44" s="64"/>
      <c r="QYU44" s="64"/>
      <c r="QYV44" s="64"/>
      <c r="QYW44" s="64"/>
      <c r="QYX44" s="64"/>
      <c r="QYY44" s="64"/>
      <c r="QYZ44" s="64"/>
      <c r="QZA44" s="64"/>
      <c r="QZB44" s="64"/>
      <c r="QZC44" s="64"/>
      <c r="QZD44" s="64"/>
      <c r="QZE44" s="64"/>
      <c r="QZF44" s="64"/>
      <c r="QZG44" s="64"/>
      <c r="QZH44" s="64"/>
      <c r="QZI44" s="64"/>
      <c r="QZJ44" s="64"/>
      <c r="QZK44" s="64"/>
      <c r="QZL44" s="64"/>
      <c r="QZM44" s="64"/>
      <c r="QZN44" s="64"/>
      <c r="QZO44" s="64"/>
      <c r="QZP44" s="64"/>
      <c r="QZQ44" s="64"/>
      <c r="QZR44" s="64"/>
      <c r="QZS44" s="64"/>
      <c r="QZT44" s="64"/>
      <c r="QZU44" s="64"/>
      <c r="QZV44" s="64"/>
      <c r="QZW44" s="64"/>
      <c r="QZX44" s="64"/>
      <c r="QZY44" s="64"/>
      <c r="QZZ44" s="64"/>
      <c r="RAA44" s="64"/>
      <c r="RAB44" s="64"/>
      <c r="RAC44" s="64"/>
      <c r="RAD44" s="64"/>
      <c r="RAE44" s="64"/>
      <c r="RAF44" s="64"/>
      <c r="RAG44" s="64"/>
      <c r="RAH44" s="64"/>
      <c r="RAI44" s="64"/>
      <c r="RAJ44" s="64"/>
      <c r="RAK44" s="64"/>
      <c r="RAL44" s="64"/>
      <c r="RAM44" s="64"/>
      <c r="RAN44" s="64"/>
      <c r="RAO44" s="64"/>
      <c r="RAP44" s="64"/>
      <c r="RAQ44" s="64"/>
      <c r="RAR44" s="64"/>
      <c r="RAS44" s="64"/>
      <c r="RAT44" s="64"/>
      <c r="RAU44" s="64"/>
      <c r="RAV44" s="64"/>
      <c r="RAW44" s="64"/>
      <c r="RAX44" s="64"/>
      <c r="RAY44" s="64"/>
      <c r="RAZ44" s="64"/>
      <c r="RBA44" s="64"/>
      <c r="RBB44" s="64"/>
      <c r="RBC44" s="64"/>
      <c r="RBD44" s="64"/>
      <c r="RBE44" s="64"/>
      <c r="RBF44" s="64"/>
      <c r="RBG44" s="64"/>
      <c r="RBH44" s="64"/>
      <c r="RBI44" s="64"/>
      <c r="RBJ44" s="64"/>
      <c r="RBK44" s="64"/>
      <c r="RBL44" s="64"/>
      <c r="RBM44" s="64"/>
      <c r="RBN44" s="64"/>
      <c r="RBO44" s="64"/>
      <c r="RBP44" s="64"/>
      <c r="RBQ44" s="64"/>
      <c r="RBR44" s="64"/>
      <c r="RBS44" s="64"/>
      <c r="RBT44" s="64"/>
      <c r="RBU44" s="64"/>
      <c r="RBV44" s="64"/>
      <c r="RBW44" s="64"/>
      <c r="RBX44" s="64"/>
      <c r="RBY44" s="64"/>
      <c r="RBZ44" s="64"/>
      <c r="RCA44" s="64"/>
      <c r="RCB44" s="64"/>
      <c r="RCC44" s="64"/>
      <c r="RCD44" s="64"/>
      <c r="RCE44" s="64"/>
      <c r="RCF44" s="64"/>
      <c r="RCG44" s="64"/>
      <c r="RCH44" s="64"/>
      <c r="RCI44" s="64"/>
      <c r="RCJ44" s="64"/>
      <c r="RCK44" s="64"/>
      <c r="RCL44" s="64"/>
      <c r="RCM44" s="64"/>
      <c r="RCN44" s="64"/>
      <c r="RCO44" s="64"/>
      <c r="RCP44" s="64"/>
      <c r="RCQ44" s="64"/>
      <c r="RCR44" s="64"/>
      <c r="RCS44" s="64"/>
      <c r="RCT44" s="64"/>
      <c r="RCU44" s="64"/>
      <c r="RCV44" s="64"/>
      <c r="RCW44" s="64"/>
      <c r="RCX44" s="64"/>
      <c r="RCY44" s="64"/>
      <c r="RCZ44" s="64"/>
      <c r="RDA44" s="64"/>
      <c r="RDB44" s="64"/>
      <c r="RDC44" s="64"/>
      <c r="RDD44" s="64"/>
      <c r="RDE44" s="64"/>
      <c r="RDF44" s="64"/>
      <c r="RDG44" s="64"/>
      <c r="RDH44" s="64"/>
      <c r="RDI44" s="64"/>
      <c r="RDJ44" s="64"/>
      <c r="RDK44" s="64"/>
      <c r="RDL44" s="64"/>
      <c r="RDM44" s="64"/>
      <c r="RDN44" s="64"/>
      <c r="RDO44" s="64"/>
      <c r="RDP44" s="64"/>
      <c r="RDQ44" s="64"/>
      <c r="RDR44" s="64"/>
      <c r="RDS44" s="64"/>
      <c r="RDT44" s="64"/>
      <c r="RDU44" s="64"/>
      <c r="RDV44" s="64"/>
      <c r="RDW44" s="64"/>
      <c r="RDX44" s="64"/>
      <c r="RDY44" s="64"/>
      <c r="RDZ44" s="64"/>
      <c r="REA44" s="64"/>
      <c r="REB44" s="64"/>
      <c r="REC44" s="64"/>
      <c r="RED44" s="64"/>
      <c r="REE44" s="64"/>
      <c r="REF44" s="64"/>
      <c r="REG44" s="64"/>
      <c r="REH44" s="64"/>
      <c r="REI44" s="64"/>
      <c r="REJ44" s="64"/>
      <c r="REK44" s="64"/>
      <c r="REL44" s="64"/>
      <c r="REM44" s="64"/>
      <c r="REN44" s="64"/>
      <c r="REO44" s="64"/>
      <c r="REP44" s="64"/>
      <c r="REQ44" s="64"/>
      <c r="RER44" s="64"/>
      <c r="RES44" s="64"/>
      <c r="RET44" s="64"/>
      <c r="REU44" s="64"/>
      <c r="REV44" s="64"/>
      <c r="REW44" s="64"/>
      <c r="REX44" s="64"/>
      <c r="REY44" s="64"/>
      <c r="REZ44" s="64"/>
      <c r="RFA44" s="64"/>
      <c r="RFB44" s="64"/>
      <c r="RFC44" s="64"/>
      <c r="RFD44" s="64"/>
      <c r="RFE44" s="64"/>
      <c r="RFF44" s="64"/>
      <c r="RFG44" s="64"/>
      <c r="RFH44" s="64"/>
      <c r="RFI44" s="64"/>
      <c r="RFJ44" s="64"/>
      <c r="RFK44" s="64"/>
      <c r="RFL44" s="64"/>
      <c r="RFM44" s="64"/>
      <c r="RFN44" s="64"/>
      <c r="RFO44" s="64"/>
      <c r="RFP44" s="64"/>
      <c r="RFQ44" s="64"/>
      <c r="RFR44" s="64"/>
      <c r="RFS44" s="64"/>
      <c r="RFT44" s="64"/>
      <c r="RFU44" s="64"/>
      <c r="RFV44" s="64"/>
      <c r="RFW44" s="64"/>
      <c r="RFX44" s="64"/>
      <c r="RFY44" s="64"/>
      <c r="RFZ44" s="64"/>
      <c r="RGA44" s="64"/>
      <c r="RGB44" s="64"/>
      <c r="RGC44" s="64"/>
      <c r="RGD44" s="64"/>
      <c r="RGE44" s="64"/>
      <c r="RGF44" s="64"/>
      <c r="RGG44" s="64"/>
      <c r="RGH44" s="64"/>
      <c r="RGI44" s="64"/>
      <c r="RGJ44" s="64"/>
      <c r="RGK44" s="64"/>
      <c r="RGL44" s="64"/>
      <c r="RGM44" s="64"/>
      <c r="RGN44" s="64"/>
      <c r="RGO44" s="64"/>
      <c r="RGP44" s="64"/>
      <c r="RGQ44" s="64"/>
      <c r="RGR44" s="64"/>
      <c r="RGS44" s="64"/>
      <c r="RGT44" s="64"/>
      <c r="RGU44" s="64"/>
      <c r="RGV44" s="64"/>
      <c r="RGW44" s="64"/>
      <c r="RGX44" s="64"/>
      <c r="RGY44" s="64"/>
      <c r="RGZ44" s="64"/>
      <c r="RHA44" s="64"/>
      <c r="RHB44" s="64"/>
      <c r="RHC44" s="64"/>
      <c r="RHD44" s="64"/>
      <c r="RHE44" s="64"/>
      <c r="RHF44" s="64"/>
      <c r="RHG44" s="64"/>
      <c r="RHH44" s="64"/>
      <c r="RHI44" s="64"/>
      <c r="RHJ44" s="64"/>
      <c r="RHK44" s="64"/>
      <c r="RHL44" s="64"/>
      <c r="RHM44" s="64"/>
      <c r="RHN44" s="64"/>
      <c r="RHO44" s="64"/>
      <c r="RHP44" s="64"/>
      <c r="RHQ44" s="64"/>
      <c r="RHR44" s="64"/>
      <c r="RHS44" s="64"/>
      <c r="RHT44" s="64"/>
      <c r="RHU44" s="64"/>
      <c r="RHV44" s="64"/>
      <c r="RHW44" s="64"/>
      <c r="RHX44" s="64"/>
      <c r="RHY44" s="64"/>
      <c r="RHZ44" s="64"/>
      <c r="RIA44" s="64"/>
      <c r="RIB44" s="64"/>
      <c r="RIC44" s="64"/>
      <c r="RID44" s="64"/>
      <c r="RIE44" s="64"/>
      <c r="RIF44" s="64"/>
      <c r="RIG44" s="64"/>
      <c r="RIH44" s="64"/>
      <c r="RII44" s="64"/>
      <c r="RIJ44" s="64"/>
      <c r="RIK44" s="64"/>
      <c r="RIL44" s="64"/>
      <c r="RIM44" s="64"/>
      <c r="RIN44" s="64"/>
      <c r="RIO44" s="64"/>
      <c r="RIP44" s="64"/>
      <c r="RIQ44" s="64"/>
      <c r="RIR44" s="64"/>
      <c r="RIS44" s="64"/>
      <c r="RIT44" s="64"/>
      <c r="RIU44" s="64"/>
      <c r="RIV44" s="64"/>
      <c r="RIW44" s="64"/>
      <c r="RIX44" s="64"/>
      <c r="RIY44" s="64"/>
      <c r="RIZ44" s="64"/>
      <c r="RJA44" s="64"/>
      <c r="RJB44" s="64"/>
      <c r="RJC44" s="64"/>
      <c r="RJD44" s="64"/>
      <c r="RJE44" s="64"/>
      <c r="RJF44" s="64"/>
      <c r="RJG44" s="64"/>
      <c r="RJH44" s="64"/>
      <c r="RJI44" s="64"/>
      <c r="RJJ44" s="64"/>
      <c r="RJK44" s="64"/>
      <c r="RJL44" s="64"/>
      <c r="RJM44" s="64"/>
      <c r="RJN44" s="64"/>
      <c r="RJO44" s="64"/>
      <c r="RJP44" s="64"/>
      <c r="RJQ44" s="64"/>
      <c r="RJR44" s="64"/>
      <c r="RJS44" s="64"/>
      <c r="RJT44" s="64"/>
      <c r="RJU44" s="64"/>
      <c r="RJV44" s="64"/>
      <c r="RJW44" s="64"/>
      <c r="RJX44" s="64"/>
      <c r="RJY44" s="64"/>
      <c r="RJZ44" s="64"/>
      <c r="RKA44" s="64"/>
      <c r="RKB44" s="64"/>
      <c r="RKC44" s="64"/>
      <c r="RKD44" s="64"/>
      <c r="RKE44" s="64"/>
      <c r="RKF44" s="64"/>
      <c r="RKG44" s="64"/>
      <c r="RKH44" s="64"/>
      <c r="RKI44" s="64"/>
      <c r="RKJ44" s="64"/>
      <c r="RKK44" s="64"/>
      <c r="RKL44" s="64"/>
      <c r="RKM44" s="64"/>
      <c r="RKN44" s="64"/>
      <c r="RKO44" s="64"/>
      <c r="RKP44" s="64"/>
      <c r="RKQ44" s="64"/>
      <c r="RKR44" s="64"/>
      <c r="RKS44" s="64"/>
      <c r="RKT44" s="64"/>
      <c r="RKU44" s="64"/>
      <c r="RKV44" s="64"/>
      <c r="RKW44" s="64"/>
      <c r="RKX44" s="64"/>
      <c r="RKY44" s="64"/>
      <c r="RKZ44" s="64"/>
      <c r="RLA44" s="64"/>
      <c r="RLB44" s="64"/>
      <c r="RLC44" s="64"/>
      <c r="RLD44" s="64"/>
      <c r="RLE44" s="64"/>
      <c r="RLF44" s="64"/>
      <c r="RLG44" s="64"/>
      <c r="RLH44" s="64"/>
      <c r="RLI44" s="64"/>
      <c r="RLJ44" s="64"/>
      <c r="RLK44" s="64"/>
      <c r="RLL44" s="64"/>
      <c r="RLM44" s="64"/>
      <c r="RLN44" s="64"/>
      <c r="RLO44" s="64"/>
      <c r="RLP44" s="64"/>
      <c r="RLQ44" s="64"/>
      <c r="RLR44" s="64"/>
      <c r="RLS44" s="64"/>
      <c r="RLT44" s="64"/>
      <c r="RLU44" s="64"/>
      <c r="RLV44" s="64"/>
      <c r="RLW44" s="64"/>
      <c r="RLX44" s="64"/>
      <c r="RLY44" s="64"/>
      <c r="RLZ44" s="64"/>
      <c r="RMA44" s="64"/>
      <c r="RMB44" s="64"/>
      <c r="RMC44" s="64"/>
      <c r="RMD44" s="64"/>
      <c r="RME44" s="64"/>
      <c r="RMF44" s="64"/>
      <c r="RMG44" s="64"/>
      <c r="RMH44" s="64"/>
      <c r="RMI44" s="64"/>
      <c r="RMJ44" s="64"/>
      <c r="RMK44" s="64"/>
      <c r="RML44" s="64"/>
      <c r="RMM44" s="64"/>
      <c r="RMN44" s="64"/>
      <c r="RMO44" s="64"/>
      <c r="RMP44" s="64"/>
      <c r="RMQ44" s="64"/>
      <c r="RMR44" s="64"/>
      <c r="RMS44" s="64"/>
      <c r="RMT44" s="64"/>
      <c r="RMU44" s="64"/>
      <c r="RMV44" s="64"/>
      <c r="RMW44" s="64"/>
      <c r="RMX44" s="64"/>
      <c r="RMY44" s="64"/>
      <c r="RMZ44" s="64"/>
      <c r="RNA44" s="64"/>
      <c r="RNB44" s="64"/>
      <c r="RNC44" s="64"/>
      <c r="RND44" s="64"/>
      <c r="RNE44" s="64"/>
      <c r="RNF44" s="64"/>
      <c r="RNG44" s="64"/>
      <c r="RNH44" s="64"/>
      <c r="RNI44" s="64"/>
      <c r="RNJ44" s="64"/>
      <c r="RNK44" s="64"/>
      <c r="RNL44" s="64"/>
      <c r="RNM44" s="64"/>
      <c r="RNN44" s="64"/>
      <c r="RNO44" s="64"/>
      <c r="RNP44" s="64"/>
      <c r="RNQ44" s="64"/>
      <c r="RNR44" s="64"/>
      <c r="RNS44" s="64"/>
      <c r="RNT44" s="64"/>
      <c r="RNU44" s="64"/>
      <c r="RNV44" s="64"/>
      <c r="RNW44" s="64"/>
      <c r="RNX44" s="64"/>
      <c r="RNY44" s="64"/>
      <c r="RNZ44" s="64"/>
      <c r="ROA44" s="64"/>
      <c r="ROB44" s="64"/>
      <c r="ROC44" s="64"/>
      <c r="ROD44" s="64"/>
      <c r="ROE44" s="64"/>
      <c r="ROF44" s="64"/>
      <c r="ROG44" s="64"/>
      <c r="ROH44" s="64"/>
      <c r="ROI44" s="64"/>
      <c r="ROJ44" s="64"/>
      <c r="ROK44" s="64"/>
      <c r="ROL44" s="64"/>
      <c r="ROM44" s="64"/>
      <c r="RON44" s="64"/>
      <c r="ROO44" s="64"/>
      <c r="ROP44" s="64"/>
      <c r="ROQ44" s="64"/>
      <c r="ROR44" s="64"/>
      <c r="ROS44" s="64"/>
      <c r="ROT44" s="64"/>
      <c r="ROU44" s="64"/>
      <c r="ROV44" s="64"/>
      <c r="ROW44" s="64"/>
      <c r="ROX44" s="64"/>
      <c r="ROY44" s="64"/>
      <c r="ROZ44" s="64"/>
      <c r="RPA44" s="64"/>
      <c r="RPB44" s="64"/>
      <c r="RPC44" s="64"/>
      <c r="RPD44" s="64"/>
      <c r="RPE44" s="64"/>
      <c r="RPF44" s="64"/>
      <c r="RPG44" s="64"/>
      <c r="RPH44" s="64"/>
      <c r="RPI44" s="64"/>
      <c r="RPJ44" s="64"/>
      <c r="RPK44" s="64"/>
      <c r="RPL44" s="64"/>
      <c r="RPM44" s="64"/>
      <c r="RPN44" s="64"/>
      <c r="RPO44" s="64"/>
      <c r="RPP44" s="64"/>
      <c r="RPQ44" s="64"/>
      <c r="RPR44" s="64"/>
      <c r="RPS44" s="64"/>
      <c r="RPT44" s="64"/>
      <c r="RPU44" s="64"/>
      <c r="RPV44" s="64"/>
      <c r="RPW44" s="64"/>
      <c r="RPX44" s="64"/>
      <c r="RPY44" s="64"/>
      <c r="RPZ44" s="64"/>
      <c r="RQA44" s="64"/>
      <c r="RQB44" s="64"/>
      <c r="RQC44" s="64"/>
      <c r="RQD44" s="64"/>
      <c r="RQE44" s="64"/>
      <c r="RQF44" s="64"/>
      <c r="RQG44" s="64"/>
      <c r="RQH44" s="64"/>
      <c r="RQI44" s="64"/>
      <c r="RQJ44" s="64"/>
      <c r="RQK44" s="64"/>
      <c r="RQL44" s="64"/>
      <c r="RQM44" s="64"/>
      <c r="RQN44" s="64"/>
      <c r="RQO44" s="64"/>
      <c r="RQP44" s="64"/>
      <c r="RQQ44" s="64"/>
      <c r="RQR44" s="64"/>
      <c r="RQS44" s="64"/>
      <c r="RQT44" s="64"/>
      <c r="RQU44" s="64"/>
      <c r="RQV44" s="64"/>
      <c r="RQW44" s="64"/>
      <c r="RQX44" s="64"/>
      <c r="RQY44" s="64"/>
      <c r="RQZ44" s="64"/>
      <c r="RRA44" s="64"/>
      <c r="RRB44" s="64"/>
      <c r="RRC44" s="64"/>
      <c r="RRD44" s="64"/>
      <c r="RRE44" s="64"/>
      <c r="RRF44" s="64"/>
      <c r="RRG44" s="64"/>
      <c r="RRH44" s="64"/>
      <c r="RRI44" s="64"/>
      <c r="RRJ44" s="64"/>
      <c r="RRK44" s="64"/>
      <c r="RRL44" s="64"/>
      <c r="RRM44" s="64"/>
      <c r="RRN44" s="64"/>
      <c r="RRO44" s="64"/>
      <c r="RRP44" s="64"/>
      <c r="RRQ44" s="64"/>
      <c r="RRR44" s="64"/>
      <c r="RRS44" s="64"/>
      <c r="RRT44" s="64"/>
      <c r="RRU44" s="64"/>
      <c r="RRV44" s="64"/>
      <c r="RRW44" s="64"/>
      <c r="RRX44" s="64"/>
      <c r="RRY44" s="64"/>
      <c r="RRZ44" s="64"/>
      <c r="RSA44" s="64"/>
      <c r="RSB44" s="64"/>
      <c r="RSC44" s="64"/>
      <c r="RSD44" s="64"/>
      <c r="RSE44" s="64"/>
      <c r="RSF44" s="64"/>
      <c r="RSG44" s="64"/>
      <c r="RSH44" s="64"/>
      <c r="RSI44" s="64"/>
      <c r="RSJ44" s="64"/>
      <c r="RSK44" s="64"/>
      <c r="RSL44" s="64"/>
      <c r="RSM44" s="64"/>
      <c r="RSN44" s="64"/>
      <c r="RSO44" s="64"/>
      <c r="RSP44" s="64"/>
      <c r="RSQ44" s="64"/>
      <c r="RSR44" s="64"/>
      <c r="RSS44" s="64"/>
      <c r="RST44" s="64"/>
      <c r="RSU44" s="64"/>
      <c r="RSV44" s="64"/>
      <c r="RSW44" s="64"/>
      <c r="RSX44" s="64"/>
      <c r="RSY44" s="64"/>
      <c r="RSZ44" s="64"/>
      <c r="RTA44" s="64"/>
      <c r="RTB44" s="64"/>
      <c r="RTC44" s="64"/>
      <c r="RTD44" s="64"/>
      <c r="RTE44" s="64"/>
      <c r="RTF44" s="64"/>
      <c r="RTG44" s="64"/>
      <c r="RTH44" s="64"/>
      <c r="RTI44" s="64"/>
      <c r="RTJ44" s="64"/>
      <c r="RTK44" s="64"/>
      <c r="RTL44" s="64"/>
      <c r="RTM44" s="64"/>
      <c r="RTN44" s="64"/>
      <c r="RTO44" s="64"/>
      <c r="RTP44" s="64"/>
      <c r="RTQ44" s="64"/>
      <c r="RTR44" s="64"/>
      <c r="RTS44" s="64"/>
      <c r="RTT44" s="64"/>
      <c r="RTU44" s="64"/>
      <c r="RTV44" s="64"/>
      <c r="RTW44" s="64"/>
      <c r="RTX44" s="64"/>
      <c r="RTY44" s="64"/>
      <c r="RTZ44" s="64"/>
      <c r="RUA44" s="64"/>
      <c r="RUB44" s="64"/>
      <c r="RUC44" s="64"/>
      <c r="RUD44" s="64"/>
      <c r="RUE44" s="64"/>
      <c r="RUF44" s="64"/>
      <c r="RUG44" s="64"/>
      <c r="RUH44" s="64"/>
      <c r="RUI44" s="64"/>
      <c r="RUJ44" s="64"/>
      <c r="RUK44" s="64"/>
      <c r="RUL44" s="64"/>
      <c r="RUM44" s="64"/>
      <c r="RUN44" s="64"/>
      <c r="RUO44" s="64"/>
      <c r="RUP44" s="64"/>
      <c r="RUQ44" s="64"/>
      <c r="RUR44" s="64"/>
      <c r="RUS44" s="64"/>
      <c r="RUT44" s="64"/>
      <c r="RUU44" s="64"/>
      <c r="RUV44" s="64"/>
      <c r="RUW44" s="64"/>
      <c r="RUX44" s="64"/>
      <c r="RUY44" s="64"/>
      <c r="RUZ44" s="64"/>
      <c r="RVA44" s="64"/>
      <c r="RVB44" s="64"/>
      <c r="RVC44" s="64"/>
      <c r="RVD44" s="64"/>
      <c r="RVE44" s="64"/>
      <c r="RVF44" s="64"/>
      <c r="RVG44" s="64"/>
      <c r="RVH44" s="64"/>
      <c r="RVI44" s="64"/>
      <c r="RVJ44" s="64"/>
      <c r="RVK44" s="64"/>
      <c r="RVL44" s="64"/>
      <c r="RVM44" s="64"/>
      <c r="RVN44" s="64"/>
      <c r="RVO44" s="64"/>
      <c r="RVP44" s="64"/>
      <c r="RVQ44" s="64"/>
      <c r="RVR44" s="64"/>
      <c r="RVS44" s="64"/>
      <c r="RVT44" s="64"/>
      <c r="RVU44" s="64"/>
      <c r="RVV44" s="64"/>
      <c r="RVW44" s="64"/>
      <c r="RVX44" s="64"/>
      <c r="RVY44" s="64"/>
      <c r="RVZ44" s="64"/>
      <c r="RWA44" s="64"/>
      <c r="RWB44" s="64"/>
      <c r="RWC44" s="64"/>
      <c r="RWD44" s="64"/>
      <c r="RWE44" s="64"/>
      <c r="RWF44" s="64"/>
      <c r="RWG44" s="64"/>
      <c r="RWH44" s="64"/>
      <c r="RWI44" s="64"/>
      <c r="RWJ44" s="64"/>
      <c r="RWK44" s="64"/>
      <c r="RWL44" s="64"/>
      <c r="RWM44" s="64"/>
      <c r="RWN44" s="64"/>
      <c r="RWO44" s="64"/>
      <c r="RWP44" s="64"/>
      <c r="RWQ44" s="64"/>
      <c r="RWR44" s="64"/>
      <c r="RWS44" s="64"/>
      <c r="RWT44" s="64"/>
      <c r="RWU44" s="64"/>
      <c r="RWV44" s="64"/>
      <c r="RWW44" s="64"/>
      <c r="RWX44" s="64"/>
      <c r="RWY44" s="64"/>
      <c r="RWZ44" s="64"/>
      <c r="RXA44" s="64"/>
      <c r="RXB44" s="64"/>
      <c r="RXC44" s="64"/>
      <c r="RXD44" s="64"/>
      <c r="RXE44" s="64"/>
      <c r="RXF44" s="64"/>
      <c r="RXG44" s="64"/>
      <c r="RXH44" s="64"/>
      <c r="RXI44" s="64"/>
      <c r="RXJ44" s="64"/>
      <c r="RXK44" s="64"/>
      <c r="RXL44" s="64"/>
      <c r="RXM44" s="64"/>
      <c r="RXN44" s="64"/>
      <c r="RXO44" s="64"/>
      <c r="RXP44" s="64"/>
      <c r="RXQ44" s="64"/>
      <c r="RXR44" s="64"/>
      <c r="RXS44" s="64"/>
      <c r="RXT44" s="64"/>
      <c r="RXU44" s="64"/>
      <c r="RXV44" s="64"/>
      <c r="RXW44" s="64"/>
      <c r="RXX44" s="64"/>
      <c r="RXY44" s="64"/>
      <c r="RXZ44" s="64"/>
      <c r="RYA44" s="64"/>
      <c r="RYB44" s="64"/>
      <c r="RYC44" s="64"/>
      <c r="RYD44" s="64"/>
      <c r="RYE44" s="64"/>
      <c r="RYF44" s="64"/>
      <c r="RYG44" s="64"/>
      <c r="RYH44" s="64"/>
      <c r="RYI44" s="64"/>
      <c r="RYJ44" s="64"/>
      <c r="RYK44" s="64"/>
      <c r="RYL44" s="64"/>
      <c r="RYM44" s="64"/>
      <c r="RYN44" s="64"/>
      <c r="RYO44" s="64"/>
      <c r="RYP44" s="64"/>
      <c r="RYQ44" s="64"/>
      <c r="RYR44" s="64"/>
      <c r="RYS44" s="64"/>
      <c r="RYT44" s="64"/>
      <c r="RYU44" s="64"/>
      <c r="RYV44" s="64"/>
      <c r="RYW44" s="64"/>
      <c r="RYX44" s="64"/>
      <c r="RYY44" s="64"/>
      <c r="RYZ44" s="64"/>
      <c r="RZA44" s="64"/>
      <c r="RZB44" s="64"/>
      <c r="RZC44" s="64"/>
      <c r="RZD44" s="64"/>
      <c r="RZE44" s="64"/>
      <c r="RZF44" s="64"/>
      <c r="RZG44" s="64"/>
      <c r="RZH44" s="64"/>
      <c r="RZI44" s="64"/>
      <c r="RZJ44" s="64"/>
      <c r="RZK44" s="64"/>
      <c r="RZL44" s="64"/>
      <c r="RZM44" s="64"/>
      <c r="RZN44" s="64"/>
      <c r="RZO44" s="64"/>
      <c r="RZP44" s="64"/>
      <c r="RZQ44" s="64"/>
      <c r="RZR44" s="64"/>
      <c r="RZS44" s="64"/>
      <c r="RZT44" s="64"/>
      <c r="RZU44" s="64"/>
      <c r="RZV44" s="64"/>
      <c r="RZW44" s="64"/>
      <c r="RZX44" s="64"/>
      <c r="RZY44" s="64"/>
      <c r="RZZ44" s="64"/>
      <c r="SAA44" s="64"/>
      <c r="SAB44" s="64"/>
      <c r="SAC44" s="64"/>
      <c r="SAD44" s="64"/>
      <c r="SAE44" s="64"/>
      <c r="SAF44" s="64"/>
      <c r="SAG44" s="64"/>
      <c r="SAH44" s="64"/>
      <c r="SAI44" s="64"/>
      <c r="SAJ44" s="64"/>
      <c r="SAK44" s="64"/>
      <c r="SAL44" s="64"/>
      <c r="SAM44" s="64"/>
      <c r="SAN44" s="64"/>
      <c r="SAO44" s="64"/>
      <c r="SAP44" s="64"/>
      <c r="SAQ44" s="64"/>
      <c r="SAR44" s="64"/>
      <c r="SAS44" s="64"/>
      <c r="SAT44" s="64"/>
      <c r="SAU44" s="64"/>
      <c r="SAV44" s="64"/>
      <c r="SAW44" s="64"/>
      <c r="SAX44" s="64"/>
      <c r="SAY44" s="64"/>
      <c r="SAZ44" s="64"/>
      <c r="SBA44" s="64"/>
      <c r="SBB44" s="64"/>
      <c r="SBC44" s="64"/>
      <c r="SBD44" s="64"/>
      <c r="SBE44" s="64"/>
      <c r="SBF44" s="64"/>
      <c r="SBG44" s="64"/>
      <c r="SBH44" s="64"/>
      <c r="SBI44" s="64"/>
      <c r="SBJ44" s="64"/>
      <c r="SBK44" s="64"/>
      <c r="SBL44" s="64"/>
      <c r="SBM44" s="64"/>
      <c r="SBN44" s="64"/>
      <c r="SBO44" s="64"/>
      <c r="SBP44" s="64"/>
      <c r="SBQ44" s="64"/>
      <c r="SBR44" s="64"/>
      <c r="SBS44" s="64"/>
      <c r="SBT44" s="64"/>
      <c r="SBU44" s="64"/>
      <c r="SBV44" s="64"/>
      <c r="SBW44" s="64"/>
      <c r="SBX44" s="64"/>
      <c r="SBY44" s="64"/>
      <c r="SBZ44" s="64"/>
      <c r="SCA44" s="64"/>
      <c r="SCB44" s="64"/>
      <c r="SCC44" s="64"/>
      <c r="SCD44" s="64"/>
      <c r="SCE44" s="64"/>
      <c r="SCF44" s="64"/>
      <c r="SCG44" s="64"/>
      <c r="SCH44" s="64"/>
      <c r="SCI44" s="64"/>
      <c r="SCJ44" s="64"/>
      <c r="SCK44" s="64"/>
      <c r="SCL44" s="64"/>
      <c r="SCM44" s="64"/>
      <c r="SCN44" s="64"/>
      <c r="SCO44" s="64"/>
      <c r="SCP44" s="64"/>
      <c r="SCQ44" s="64"/>
      <c r="SCR44" s="64"/>
      <c r="SCS44" s="64"/>
      <c r="SCT44" s="64"/>
      <c r="SCU44" s="64"/>
      <c r="SCV44" s="64"/>
      <c r="SCW44" s="64"/>
      <c r="SCX44" s="64"/>
      <c r="SCY44" s="64"/>
      <c r="SCZ44" s="64"/>
      <c r="SDA44" s="64"/>
      <c r="SDB44" s="64"/>
      <c r="SDC44" s="64"/>
      <c r="SDD44" s="64"/>
      <c r="SDE44" s="64"/>
      <c r="SDF44" s="64"/>
      <c r="SDG44" s="64"/>
      <c r="SDH44" s="64"/>
      <c r="SDI44" s="64"/>
      <c r="SDJ44" s="64"/>
      <c r="SDK44" s="64"/>
      <c r="SDL44" s="64"/>
      <c r="SDM44" s="64"/>
      <c r="SDN44" s="64"/>
      <c r="SDO44" s="64"/>
      <c r="SDP44" s="64"/>
      <c r="SDQ44" s="64"/>
      <c r="SDR44" s="64"/>
      <c r="SDS44" s="64"/>
      <c r="SDT44" s="64"/>
      <c r="SDU44" s="64"/>
      <c r="SDV44" s="64"/>
      <c r="SDW44" s="64"/>
      <c r="SDX44" s="64"/>
      <c r="SDY44" s="64"/>
      <c r="SDZ44" s="64"/>
      <c r="SEA44" s="64"/>
      <c r="SEB44" s="64"/>
      <c r="SEC44" s="64"/>
      <c r="SED44" s="64"/>
      <c r="SEE44" s="64"/>
      <c r="SEF44" s="64"/>
      <c r="SEG44" s="64"/>
      <c r="SEH44" s="64"/>
      <c r="SEI44" s="64"/>
      <c r="SEJ44" s="64"/>
      <c r="SEK44" s="64"/>
      <c r="SEL44" s="64"/>
      <c r="SEM44" s="64"/>
      <c r="SEN44" s="64"/>
      <c r="SEO44" s="64"/>
      <c r="SEP44" s="64"/>
      <c r="SEQ44" s="64"/>
      <c r="SER44" s="64"/>
      <c r="SES44" s="64"/>
      <c r="SET44" s="64"/>
      <c r="SEU44" s="64"/>
      <c r="SEV44" s="64"/>
      <c r="SEW44" s="64"/>
      <c r="SEX44" s="64"/>
      <c r="SEY44" s="64"/>
      <c r="SEZ44" s="64"/>
      <c r="SFA44" s="64"/>
      <c r="SFB44" s="64"/>
      <c r="SFC44" s="64"/>
      <c r="SFD44" s="64"/>
      <c r="SFE44" s="64"/>
      <c r="SFF44" s="64"/>
      <c r="SFG44" s="64"/>
      <c r="SFH44" s="64"/>
      <c r="SFI44" s="64"/>
      <c r="SFJ44" s="64"/>
      <c r="SFK44" s="64"/>
      <c r="SFL44" s="64"/>
      <c r="SFM44" s="64"/>
      <c r="SFN44" s="64"/>
      <c r="SFO44" s="64"/>
      <c r="SFP44" s="64"/>
      <c r="SFQ44" s="64"/>
      <c r="SFR44" s="64"/>
      <c r="SFS44" s="64"/>
      <c r="SFT44" s="64"/>
      <c r="SFU44" s="64"/>
      <c r="SFV44" s="64"/>
      <c r="SFW44" s="64"/>
      <c r="SFX44" s="64"/>
      <c r="SFY44" s="64"/>
      <c r="SFZ44" s="64"/>
      <c r="SGA44" s="64"/>
      <c r="SGB44" s="64"/>
      <c r="SGC44" s="64"/>
      <c r="SGD44" s="64"/>
      <c r="SGE44" s="64"/>
      <c r="SGF44" s="64"/>
      <c r="SGG44" s="64"/>
      <c r="SGH44" s="64"/>
      <c r="SGI44" s="64"/>
      <c r="SGJ44" s="64"/>
      <c r="SGK44" s="64"/>
      <c r="SGL44" s="64"/>
      <c r="SGM44" s="64"/>
      <c r="SGN44" s="64"/>
      <c r="SGO44" s="64"/>
      <c r="SGP44" s="64"/>
      <c r="SGQ44" s="64"/>
      <c r="SGR44" s="64"/>
      <c r="SGS44" s="64"/>
      <c r="SGT44" s="64"/>
      <c r="SGU44" s="64"/>
      <c r="SGV44" s="64"/>
      <c r="SGW44" s="64"/>
      <c r="SGX44" s="64"/>
      <c r="SGY44" s="64"/>
      <c r="SGZ44" s="64"/>
      <c r="SHA44" s="64"/>
      <c r="SHB44" s="64"/>
      <c r="SHC44" s="64"/>
      <c r="SHD44" s="64"/>
      <c r="SHE44" s="64"/>
      <c r="SHF44" s="64"/>
      <c r="SHG44" s="64"/>
      <c r="SHH44" s="64"/>
      <c r="SHI44" s="64"/>
      <c r="SHJ44" s="64"/>
      <c r="SHK44" s="64"/>
      <c r="SHL44" s="64"/>
      <c r="SHM44" s="64"/>
      <c r="SHN44" s="64"/>
      <c r="SHO44" s="64"/>
      <c r="SHP44" s="64"/>
      <c r="SHQ44" s="64"/>
      <c r="SHR44" s="64"/>
      <c r="SHS44" s="64"/>
      <c r="SHT44" s="64"/>
      <c r="SHU44" s="64"/>
      <c r="SHV44" s="64"/>
      <c r="SHW44" s="64"/>
      <c r="SHX44" s="64"/>
      <c r="SHY44" s="64"/>
      <c r="SHZ44" s="64"/>
      <c r="SIA44" s="64"/>
      <c r="SIB44" s="64"/>
      <c r="SIC44" s="64"/>
      <c r="SID44" s="64"/>
      <c r="SIE44" s="64"/>
      <c r="SIF44" s="64"/>
      <c r="SIG44" s="64"/>
      <c r="SIH44" s="64"/>
      <c r="SII44" s="64"/>
      <c r="SIJ44" s="64"/>
      <c r="SIK44" s="64"/>
      <c r="SIL44" s="64"/>
      <c r="SIM44" s="64"/>
      <c r="SIN44" s="64"/>
      <c r="SIO44" s="64"/>
      <c r="SIP44" s="64"/>
      <c r="SIQ44" s="64"/>
      <c r="SIR44" s="64"/>
      <c r="SIS44" s="64"/>
      <c r="SIT44" s="64"/>
      <c r="SIU44" s="64"/>
      <c r="SIV44" s="64"/>
      <c r="SIW44" s="64"/>
      <c r="SIX44" s="64"/>
      <c r="SIY44" s="64"/>
      <c r="SIZ44" s="64"/>
      <c r="SJA44" s="64"/>
      <c r="SJB44" s="64"/>
      <c r="SJC44" s="64"/>
      <c r="SJD44" s="64"/>
      <c r="SJE44" s="64"/>
      <c r="SJF44" s="64"/>
      <c r="SJG44" s="64"/>
      <c r="SJH44" s="64"/>
      <c r="SJI44" s="64"/>
      <c r="SJJ44" s="64"/>
      <c r="SJK44" s="64"/>
      <c r="SJL44" s="64"/>
      <c r="SJM44" s="64"/>
      <c r="SJN44" s="64"/>
      <c r="SJO44" s="64"/>
      <c r="SJP44" s="64"/>
      <c r="SJQ44" s="64"/>
      <c r="SJR44" s="64"/>
      <c r="SJS44" s="64"/>
      <c r="SJT44" s="64"/>
      <c r="SJU44" s="64"/>
      <c r="SJV44" s="64"/>
      <c r="SJW44" s="64"/>
      <c r="SJX44" s="64"/>
      <c r="SJY44" s="64"/>
      <c r="SJZ44" s="64"/>
      <c r="SKA44" s="64"/>
      <c r="SKB44" s="64"/>
      <c r="SKC44" s="64"/>
      <c r="SKD44" s="64"/>
      <c r="SKE44" s="64"/>
      <c r="SKF44" s="64"/>
      <c r="SKG44" s="64"/>
      <c r="SKH44" s="64"/>
      <c r="SKI44" s="64"/>
      <c r="SKJ44" s="64"/>
      <c r="SKK44" s="64"/>
      <c r="SKL44" s="64"/>
      <c r="SKM44" s="64"/>
      <c r="SKN44" s="64"/>
      <c r="SKO44" s="64"/>
      <c r="SKP44" s="64"/>
      <c r="SKQ44" s="64"/>
      <c r="SKR44" s="64"/>
      <c r="SKS44" s="64"/>
      <c r="SKT44" s="64"/>
      <c r="SKU44" s="64"/>
      <c r="SKV44" s="64"/>
      <c r="SKW44" s="64"/>
      <c r="SKX44" s="64"/>
      <c r="SKY44" s="64"/>
      <c r="SKZ44" s="64"/>
      <c r="SLA44" s="64"/>
      <c r="SLB44" s="64"/>
      <c r="SLC44" s="64"/>
      <c r="SLD44" s="64"/>
      <c r="SLE44" s="64"/>
      <c r="SLF44" s="64"/>
      <c r="SLG44" s="64"/>
      <c r="SLH44" s="64"/>
      <c r="SLI44" s="64"/>
      <c r="SLJ44" s="64"/>
      <c r="SLK44" s="64"/>
      <c r="SLL44" s="64"/>
      <c r="SLM44" s="64"/>
      <c r="SLN44" s="64"/>
      <c r="SLO44" s="64"/>
      <c r="SLP44" s="64"/>
      <c r="SLQ44" s="64"/>
      <c r="SLR44" s="64"/>
      <c r="SLS44" s="64"/>
      <c r="SLT44" s="64"/>
      <c r="SLU44" s="64"/>
      <c r="SLV44" s="64"/>
      <c r="SLW44" s="64"/>
      <c r="SLX44" s="64"/>
      <c r="SLY44" s="64"/>
      <c r="SLZ44" s="64"/>
      <c r="SMA44" s="64"/>
      <c r="SMB44" s="64"/>
      <c r="SMC44" s="64"/>
      <c r="SMD44" s="64"/>
      <c r="SME44" s="64"/>
      <c r="SMF44" s="64"/>
      <c r="SMG44" s="64"/>
      <c r="SMH44" s="64"/>
      <c r="SMI44" s="64"/>
      <c r="SMJ44" s="64"/>
      <c r="SMK44" s="64"/>
      <c r="SML44" s="64"/>
      <c r="SMM44" s="64"/>
      <c r="SMN44" s="64"/>
      <c r="SMO44" s="64"/>
      <c r="SMP44" s="64"/>
      <c r="SMQ44" s="64"/>
      <c r="SMR44" s="64"/>
      <c r="SMS44" s="64"/>
      <c r="SMT44" s="64"/>
      <c r="SMU44" s="64"/>
      <c r="SMV44" s="64"/>
      <c r="SMW44" s="64"/>
      <c r="SMX44" s="64"/>
      <c r="SMY44" s="64"/>
      <c r="SMZ44" s="64"/>
      <c r="SNA44" s="64"/>
      <c r="SNB44" s="64"/>
      <c r="SNC44" s="64"/>
      <c r="SND44" s="64"/>
      <c r="SNE44" s="64"/>
      <c r="SNF44" s="64"/>
      <c r="SNG44" s="64"/>
      <c r="SNH44" s="64"/>
      <c r="SNI44" s="64"/>
      <c r="SNJ44" s="64"/>
      <c r="SNK44" s="64"/>
      <c r="SNL44" s="64"/>
      <c r="SNM44" s="64"/>
      <c r="SNN44" s="64"/>
      <c r="SNO44" s="64"/>
      <c r="SNP44" s="64"/>
      <c r="SNQ44" s="64"/>
      <c r="SNR44" s="64"/>
      <c r="SNS44" s="64"/>
      <c r="SNT44" s="64"/>
      <c r="SNU44" s="64"/>
      <c r="SNV44" s="64"/>
      <c r="SNW44" s="64"/>
      <c r="SNX44" s="64"/>
      <c r="SNY44" s="64"/>
      <c r="SNZ44" s="64"/>
      <c r="SOA44" s="64"/>
      <c r="SOB44" s="64"/>
      <c r="SOC44" s="64"/>
      <c r="SOD44" s="64"/>
      <c r="SOE44" s="64"/>
      <c r="SOF44" s="64"/>
      <c r="SOG44" s="64"/>
      <c r="SOH44" s="64"/>
      <c r="SOI44" s="64"/>
      <c r="SOJ44" s="64"/>
      <c r="SOK44" s="64"/>
      <c r="SOL44" s="64"/>
      <c r="SOM44" s="64"/>
      <c r="SON44" s="64"/>
      <c r="SOO44" s="64"/>
      <c r="SOP44" s="64"/>
      <c r="SOQ44" s="64"/>
      <c r="SOR44" s="64"/>
      <c r="SOS44" s="64"/>
      <c r="SOT44" s="64"/>
      <c r="SOU44" s="64"/>
      <c r="SOV44" s="64"/>
      <c r="SOW44" s="64"/>
      <c r="SOX44" s="64"/>
      <c r="SOY44" s="64"/>
      <c r="SOZ44" s="64"/>
      <c r="SPA44" s="64"/>
      <c r="SPB44" s="64"/>
      <c r="SPC44" s="64"/>
      <c r="SPD44" s="64"/>
      <c r="SPE44" s="64"/>
      <c r="SPF44" s="64"/>
      <c r="SPG44" s="64"/>
      <c r="SPH44" s="64"/>
      <c r="SPI44" s="64"/>
      <c r="SPJ44" s="64"/>
      <c r="SPK44" s="64"/>
      <c r="SPL44" s="64"/>
      <c r="SPM44" s="64"/>
      <c r="SPN44" s="64"/>
      <c r="SPO44" s="64"/>
      <c r="SPP44" s="64"/>
      <c r="SPQ44" s="64"/>
      <c r="SPR44" s="64"/>
      <c r="SPS44" s="64"/>
      <c r="SPT44" s="64"/>
      <c r="SPU44" s="64"/>
      <c r="SPV44" s="64"/>
      <c r="SPW44" s="64"/>
      <c r="SPX44" s="64"/>
      <c r="SPY44" s="64"/>
      <c r="SPZ44" s="64"/>
      <c r="SQA44" s="64"/>
      <c r="SQB44" s="64"/>
      <c r="SQC44" s="64"/>
      <c r="SQD44" s="64"/>
      <c r="SQE44" s="64"/>
      <c r="SQF44" s="64"/>
      <c r="SQG44" s="64"/>
      <c r="SQH44" s="64"/>
      <c r="SQI44" s="64"/>
      <c r="SQJ44" s="64"/>
      <c r="SQK44" s="64"/>
      <c r="SQL44" s="64"/>
      <c r="SQM44" s="64"/>
      <c r="SQN44" s="64"/>
      <c r="SQO44" s="64"/>
      <c r="SQP44" s="64"/>
      <c r="SQQ44" s="64"/>
      <c r="SQR44" s="64"/>
      <c r="SQS44" s="64"/>
      <c r="SQT44" s="64"/>
      <c r="SQU44" s="64"/>
      <c r="SQV44" s="64"/>
      <c r="SQW44" s="64"/>
      <c r="SQX44" s="64"/>
      <c r="SQY44" s="64"/>
      <c r="SQZ44" s="64"/>
      <c r="SRA44" s="64"/>
      <c r="SRB44" s="64"/>
      <c r="SRC44" s="64"/>
      <c r="SRD44" s="64"/>
      <c r="SRE44" s="64"/>
      <c r="SRF44" s="64"/>
      <c r="SRG44" s="64"/>
      <c r="SRH44" s="64"/>
      <c r="SRI44" s="64"/>
      <c r="SRJ44" s="64"/>
      <c r="SRK44" s="64"/>
      <c r="SRL44" s="64"/>
      <c r="SRM44" s="64"/>
      <c r="SRN44" s="64"/>
      <c r="SRO44" s="64"/>
      <c r="SRP44" s="64"/>
      <c r="SRQ44" s="64"/>
      <c r="SRR44" s="64"/>
      <c r="SRS44" s="64"/>
      <c r="SRT44" s="64"/>
      <c r="SRU44" s="64"/>
      <c r="SRV44" s="64"/>
      <c r="SRW44" s="64"/>
      <c r="SRX44" s="64"/>
      <c r="SRY44" s="64"/>
      <c r="SRZ44" s="64"/>
      <c r="SSA44" s="64"/>
      <c r="SSB44" s="64"/>
      <c r="SSC44" s="64"/>
      <c r="SSD44" s="64"/>
      <c r="SSE44" s="64"/>
      <c r="SSF44" s="64"/>
      <c r="SSG44" s="64"/>
      <c r="SSH44" s="64"/>
      <c r="SSI44" s="64"/>
      <c r="SSJ44" s="64"/>
      <c r="SSK44" s="64"/>
      <c r="SSL44" s="64"/>
      <c r="SSM44" s="64"/>
      <c r="SSN44" s="64"/>
      <c r="SSO44" s="64"/>
      <c r="SSP44" s="64"/>
      <c r="SSQ44" s="64"/>
      <c r="SSR44" s="64"/>
      <c r="SSS44" s="64"/>
      <c r="SST44" s="64"/>
      <c r="SSU44" s="64"/>
      <c r="SSV44" s="64"/>
      <c r="SSW44" s="64"/>
      <c r="SSX44" s="64"/>
      <c r="SSY44" s="64"/>
      <c r="SSZ44" s="64"/>
      <c r="STA44" s="64"/>
      <c r="STB44" s="64"/>
      <c r="STC44" s="64"/>
      <c r="STD44" s="64"/>
      <c r="STE44" s="64"/>
      <c r="STF44" s="64"/>
      <c r="STG44" s="64"/>
      <c r="STH44" s="64"/>
      <c r="STI44" s="64"/>
      <c r="STJ44" s="64"/>
      <c r="STK44" s="64"/>
      <c r="STL44" s="64"/>
      <c r="STM44" s="64"/>
      <c r="STN44" s="64"/>
      <c r="STO44" s="64"/>
      <c r="STP44" s="64"/>
      <c r="STQ44" s="64"/>
      <c r="STR44" s="64"/>
      <c r="STS44" s="64"/>
      <c r="STT44" s="64"/>
      <c r="STU44" s="64"/>
      <c r="STV44" s="64"/>
      <c r="STW44" s="64"/>
      <c r="STX44" s="64"/>
      <c r="STY44" s="64"/>
      <c r="STZ44" s="64"/>
      <c r="SUA44" s="64"/>
      <c r="SUB44" s="64"/>
      <c r="SUC44" s="64"/>
      <c r="SUD44" s="64"/>
      <c r="SUE44" s="64"/>
      <c r="SUF44" s="64"/>
      <c r="SUG44" s="64"/>
      <c r="SUH44" s="64"/>
      <c r="SUI44" s="64"/>
      <c r="SUJ44" s="64"/>
      <c r="SUK44" s="64"/>
      <c r="SUL44" s="64"/>
      <c r="SUM44" s="64"/>
      <c r="SUN44" s="64"/>
      <c r="SUO44" s="64"/>
      <c r="SUP44" s="64"/>
      <c r="SUQ44" s="64"/>
      <c r="SUR44" s="64"/>
      <c r="SUS44" s="64"/>
      <c r="SUT44" s="64"/>
      <c r="SUU44" s="64"/>
      <c r="SUV44" s="64"/>
      <c r="SUW44" s="64"/>
      <c r="SUX44" s="64"/>
      <c r="SUY44" s="64"/>
      <c r="SUZ44" s="64"/>
      <c r="SVA44" s="64"/>
      <c r="SVB44" s="64"/>
      <c r="SVC44" s="64"/>
      <c r="SVD44" s="64"/>
      <c r="SVE44" s="64"/>
      <c r="SVF44" s="64"/>
      <c r="SVG44" s="64"/>
      <c r="SVH44" s="64"/>
      <c r="SVI44" s="64"/>
      <c r="SVJ44" s="64"/>
      <c r="SVK44" s="64"/>
      <c r="SVL44" s="64"/>
      <c r="SVM44" s="64"/>
      <c r="SVN44" s="64"/>
      <c r="SVO44" s="64"/>
      <c r="SVP44" s="64"/>
      <c r="SVQ44" s="64"/>
      <c r="SVR44" s="64"/>
      <c r="SVS44" s="64"/>
      <c r="SVT44" s="64"/>
      <c r="SVU44" s="64"/>
      <c r="SVV44" s="64"/>
      <c r="SVW44" s="64"/>
      <c r="SVX44" s="64"/>
      <c r="SVY44" s="64"/>
      <c r="SVZ44" s="64"/>
      <c r="SWA44" s="64"/>
      <c r="SWB44" s="64"/>
      <c r="SWC44" s="64"/>
      <c r="SWD44" s="64"/>
      <c r="SWE44" s="64"/>
      <c r="SWF44" s="64"/>
      <c r="SWG44" s="64"/>
      <c r="SWH44" s="64"/>
      <c r="SWI44" s="64"/>
      <c r="SWJ44" s="64"/>
      <c r="SWK44" s="64"/>
      <c r="SWL44" s="64"/>
      <c r="SWM44" s="64"/>
      <c r="SWN44" s="64"/>
      <c r="SWO44" s="64"/>
      <c r="SWP44" s="64"/>
      <c r="SWQ44" s="64"/>
      <c r="SWR44" s="64"/>
      <c r="SWS44" s="64"/>
      <c r="SWT44" s="64"/>
      <c r="SWU44" s="64"/>
      <c r="SWV44" s="64"/>
      <c r="SWW44" s="64"/>
      <c r="SWX44" s="64"/>
      <c r="SWY44" s="64"/>
      <c r="SWZ44" s="64"/>
      <c r="SXA44" s="64"/>
      <c r="SXB44" s="64"/>
      <c r="SXC44" s="64"/>
      <c r="SXD44" s="64"/>
      <c r="SXE44" s="64"/>
      <c r="SXF44" s="64"/>
      <c r="SXG44" s="64"/>
      <c r="SXH44" s="64"/>
      <c r="SXI44" s="64"/>
      <c r="SXJ44" s="64"/>
      <c r="SXK44" s="64"/>
      <c r="SXL44" s="64"/>
      <c r="SXM44" s="64"/>
      <c r="SXN44" s="64"/>
      <c r="SXO44" s="64"/>
      <c r="SXP44" s="64"/>
      <c r="SXQ44" s="64"/>
      <c r="SXR44" s="64"/>
      <c r="SXS44" s="64"/>
      <c r="SXT44" s="64"/>
      <c r="SXU44" s="64"/>
      <c r="SXV44" s="64"/>
      <c r="SXW44" s="64"/>
      <c r="SXX44" s="64"/>
      <c r="SXY44" s="64"/>
      <c r="SXZ44" s="64"/>
      <c r="SYA44" s="64"/>
      <c r="SYB44" s="64"/>
      <c r="SYC44" s="64"/>
      <c r="SYD44" s="64"/>
      <c r="SYE44" s="64"/>
      <c r="SYF44" s="64"/>
      <c r="SYG44" s="64"/>
      <c r="SYH44" s="64"/>
      <c r="SYI44" s="64"/>
      <c r="SYJ44" s="64"/>
      <c r="SYK44" s="64"/>
      <c r="SYL44" s="64"/>
      <c r="SYM44" s="64"/>
      <c r="SYN44" s="64"/>
      <c r="SYO44" s="64"/>
      <c r="SYP44" s="64"/>
      <c r="SYQ44" s="64"/>
      <c r="SYR44" s="64"/>
      <c r="SYS44" s="64"/>
      <c r="SYT44" s="64"/>
      <c r="SYU44" s="64"/>
      <c r="SYV44" s="64"/>
      <c r="SYW44" s="64"/>
      <c r="SYX44" s="64"/>
      <c r="SYY44" s="64"/>
      <c r="SYZ44" s="64"/>
      <c r="SZA44" s="64"/>
      <c r="SZB44" s="64"/>
      <c r="SZC44" s="64"/>
      <c r="SZD44" s="64"/>
      <c r="SZE44" s="64"/>
      <c r="SZF44" s="64"/>
      <c r="SZG44" s="64"/>
      <c r="SZH44" s="64"/>
      <c r="SZI44" s="64"/>
      <c r="SZJ44" s="64"/>
      <c r="SZK44" s="64"/>
      <c r="SZL44" s="64"/>
      <c r="SZM44" s="64"/>
      <c r="SZN44" s="64"/>
      <c r="SZO44" s="64"/>
      <c r="SZP44" s="64"/>
      <c r="SZQ44" s="64"/>
      <c r="SZR44" s="64"/>
      <c r="SZS44" s="64"/>
      <c r="SZT44" s="64"/>
      <c r="SZU44" s="64"/>
      <c r="SZV44" s="64"/>
      <c r="SZW44" s="64"/>
      <c r="SZX44" s="64"/>
      <c r="SZY44" s="64"/>
      <c r="SZZ44" s="64"/>
      <c r="TAA44" s="64"/>
      <c r="TAB44" s="64"/>
      <c r="TAC44" s="64"/>
      <c r="TAD44" s="64"/>
      <c r="TAE44" s="64"/>
      <c r="TAF44" s="64"/>
      <c r="TAG44" s="64"/>
      <c r="TAH44" s="64"/>
      <c r="TAI44" s="64"/>
      <c r="TAJ44" s="64"/>
      <c r="TAK44" s="64"/>
      <c r="TAL44" s="64"/>
      <c r="TAM44" s="64"/>
      <c r="TAN44" s="64"/>
      <c r="TAO44" s="64"/>
      <c r="TAP44" s="64"/>
      <c r="TAQ44" s="64"/>
      <c r="TAR44" s="64"/>
      <c r="TAS44" s="64"/>
      <c r="TAT44" s="64"/>
      <c r="TAU44" s="64"/>
      <c r="TAV44" s="64"/>
      <c r="TAW44" s="64"/>
      <c r="TAX44" s="64"/>
      <c r="TAY44" s="64"/>
      <c r="TAZ44" s="64"/>
      <c r="TBA44" s="64"/>
      <c r="TBB44" s="64"/>
      <c r="TBC44" s="64"/>
      <c r="TBD44" s="64"/>
      <c r="TBE44" s="64"/>
      <c r="TBF44" s="64"/>
      <c r="TBG44" s="64"/>
      <c r="TBH44" s="64"/>
      <c r="TBI44" s="64"/>
      <c r="TBJ44" s="64"/>
      <c r="TBK44" s="64"/>
      <c r="TBL44" s="64"/>
      <c r="TBM44" s="64"/>
      <c r="TBN44" s="64"/>
      <c r="TBO44" s="64"/>
      <c r="TBP44" s="64"/>
      <c r="TBQ44" s="64"/>
      <c r="TBR44" s="64"/>
      <c r="TBS44" s="64"/>
      <c r="TBT44" s="64"/>
      <c r="TBU44" s="64"/>
      <c r="TBV44" s="64"/>
      <c r="TBW44" s="64"/>
      <c r="TBX44" s="64"/>
      <c r="TBY44" s="64"/>
      <c r="TBZ44" s="64"/>
      <c r="TCA44" s="64"/>
      <c r="TCB44" s="64"/>
      <c r="TCC44" s="64"/>
      <c r="TCD44" s="64"/>
      <c r="TCE44" s="64"/>
      <c r="TCF44" s="64"/>
      <c r="TCG44" s="64"/>
      <c r="TCH44" s="64"/>
      <c r="TCI44" s="64"/>
      <c r="TCJ44" s="64"/>
      <c r="TCK44" s="64"/>
      <c r="TCL44" s="64"/>
      <c r="TCM44" s="64"/>
      <c r="TCN44" s="64"/>
      <c r="TCO44" s="64"/>
      <c r="TCP44" s="64"/>
      <c r="TCQ44" s="64"/>
      <c r="TCR44" s="64"/>
      <c r="TCS44" s="64"/>
      <c r="TCT44" s="64"/>
      <c r="TCU44" s="64"/>
      <c r="TCV44" s="64"/>
      <c r="TCW44" s="64"/>
      <c r="TCX44" s="64"/>
      <c r="TCY44" s="64"/>
      <c r="TCZ44" s="64"/>
      <c r="TDA44" s="64"/>
      <c r="TDB44" s="64"/>
      <c r="TDC44" s="64"/>
      <c r="TDD44" s="64"/>
      <c r="TDE44" s="64"/>
      <c r="TDF44" s="64"/>
      <c r="TDG44" s="64"/>
      <c r="TDH44" s="64"/>
      <c r="TDI44" s="64"/>
      <c r="TDJ44" s="64"/>
      <c r="TDK44" s="64"/>
      <c r="TDL44" s="64"/>
      <c r="TDM44" s="64"/>
      <c r="TDN44" s="64"/>
      <c r="TDO44" s="64"/>
      <c r="TDP44" s="64"/>
      <c r="TDQ44" s="64"/>
      <c r="TDR44" s="64"/>
      <c r="TDS44" s="64"/>
      <c r="TDT44" s="64"/>
      <c r="TDU44" s="64"/>
      <c r="TDV44" s="64"/>
      <c r="TDW44" s="64"/>
      <c r="TDX44" s="64"/>
      <c r="TDY44" s="64"/>
      <c r="TDZ44" s="64"/>
      <c r="TEA44" s="64"/>
      <c r="TEB44" s="64"/>
      <c r="TEC44" s="64"/>
      <c r="TED44" s="64"/>
      <c r="TEE44" s="64"/>
      <c r="TEF44" s="64"/>
      <c r="TEG44" s="64"/>
      <c r="TEH44" s="64"/>
      <c r="TEI44" s="64"/>
      <c r="TEJ44" s="64"/>
      <c r="TEK44" s="64"/>
      <c r="TEL44" s="64"/>
      <c r="TEM44" s="64"/>
      <c r="TEN44" s="64"/>
      <c r="TEO44" s="64"/>
      <c r="TEP44" s="64"/>
      <c r="TEQ44" s="64"/>
      <c r="TER44" s="64"/>
      <c r="TES44" s="64"/>
      <c r="TET44" s="64"/>
      <c r="TEU44" s="64"/>
      <c r="TEV44" s="64"/>
      <c r="TEW44" s="64"/>
      <c r="TEX44" s="64"/>
      <c r="TEY44" s="64"/>
      <c r="TEZ44" s="64"/>
      <c r="TFA44" s="64"/>
      <c r="TFB44" s="64"/>
      <c r="TFC44" s="64"/>
      <c r="TFD44" s="64"/>
      <c r="TFE44" s="64"/>
      <c r="TFF44" s="64"/>
      <c r="TFG44" s="64"/>
      <c r="TFH44" s="64"/>
      <c r="TFI44" s="64"/>
      <c r="TFJ44" s="64"/>
      <c r="TFK44" s="64"/>
      <c r="TFL44" s="64"/>
      <c r="TFM44" s="64"/>
      <c r="TFN44" s="64"/>
      <c r="TFO44" s="64"/>
      <c r="TFP44" s="64"/>
      <c r="TFQ44" s="64"/>
      <c r="TFR44" s="64"/>
      <c r="TFS44" s="64"/>
      <c r="TFT44" s="64"/>
      <c r="TFU44" s="64"/>
      <c r="TFV44" s="64"/>
      <c r="TFW44" s="64"/>
      <c r="TFX44" s="64"/>
      <c r="TFY44" s="64"/>
      <c r="TFZ44" s="64"/>
      <c r="TGA44" s="64"/>
      <c r="TGB44" s="64"/>
      <c r="TGC44" s="64"/>
      <c r="TGD44" s="64"/>
      <c r="TGE44" s="64"/>
      <c r="TGF44" s="64"/>
      <c r="TGG44" s="64"/>
      <c r="TGH44" s="64"/>
      <c r="TGI44" s="64"/>
      <c r="TGJ44" s="64"/>
      <c r="TGK44" s="64"/>
      <c r="TGL44" s="64"/>
      <c r="TGM44" s="64"/>
      <c r="TGN44" s="64"/>
      <c r="TGO44" s="64"/>
      <c r="TGP44" s="64"/>
      <c r="TGQ44" s="64"/>
      <c r="TGR44" s="64"/>
      <c r="TGS44" s="64"/>
      <c r="TGT44" s="64"/>
      <c r="TGU44" s="64"/>
      <c r="TGV44" s="64"/>
      <c r="TGW44" s="64"/>
      <c r="TGX44" s="64"/>
      <c r="TGY44" s="64"/>
      <c r="TGZ44" s="64"/>
      <c r="THA44" s="64"/>
      <c r="THB44" s="64"/>
      <c r="THC44" s="64"/>
      <c r="THD44" s="64"/>
      <c r="THE44" s="64"/>
      <c r="THF44" s="64"/>
      <c r="THG44" s="64"/>
      <c r="THH44" s="64"/>
      <c r="THI44" s="64"/>
      <c r="THJ44" s="64"/>
      <c r="THK44" s="64"/>
      <c r="THL44" s="64"/>
      <c r="THM44" s="64"/>
      <c r="THN44" s="64"/>
      <c r="THO44" s="64"/>
      <c r="THP44" s="64"/>
      <c r="THQ44" s="64"/>
      <c r="THR44" s="64"/>
      <c r="THS44" s="64"/>
      <c r="THT44" s="64"/>
      <c r="THU44" s="64"/>
      <c r="THV44" s="64"/>
      <c r="THW44" s="64"/>
      <c r="THX44" s="64"/>
      <c r="THY44" s="64"/>
      <c r="THZ44" s="64"/>
      <c r="TIA44" s="64"/>
      <c r="TIB44" s="64"/>
      <c r="TIC44" s="64"/>
      <c r="TID44" s="64"/>
      <c r="TIE44" s="64"/>
      <c r="TIF44" s="64"/>
      <c r="TIG44" s="64"/>
      <c r="TIH44" s="64"/>
      <c r="TII44" s="64"/>
      <c r="TIJ44" s="64"/>
      <c r="TIK44" s="64"/>
      <c r="TIL44" s="64"/>
      <c r="TIM44" s="64"/>
      <c r="TIN44" s="64"/>
      <c r="TIO44" s="64"/>
      <c r="TIP44" s="64"/>
      <c r="TIQ44" s="64"/>
      <c r="TIR44" s="64"/>
      <c r="TIS44" s="64"/>
      <c r="TIT44" s="64"/>
      <c r="TIU44" s="64"/>
      <c r="TIV44" s="64"/>
      <c r="TIW44" s="64"/>
      <c r="TIX44" s="64"/>
      <c r="TIY44" s="64"/>
      <c r="TIZ44" s="64"/>
      <c r="TJA44" s="64"/>
      <c r="TJB44" s="64"/>
      <c r="TJC44" s="64"/>
      <c r="TJD44" s="64"/>
      <c r="TJE44" s="64"/>
      <c r="TJF44" s="64"/>
      <c r="TJG44" s="64"/>
      <c r="TJH44" s="64"/>
      <c r="TJI44" s="64"/>
      <c r="TJJ44" s="64"/>
      <c r="TJK44" s="64"/>
      <c r="TJL44" s="64"/>
      <c r="TJM44" s="64"/>
      <c r="TJN44" s="64"/>
      <c r="TJO44" s="64"/>
      <c r="TJP44" s="64"/>
      <c r="TJQ44" s="64"/>
      <c r="TJR44" s="64"/>
      <c r="TJS44" s="64"/>
      <c r="TJT44" s="64"/>
      <c r="TJU44" s="64"/>
      <c r="TJV44" s="64"/>
      <c r="TJW44" s="64"/>
      <c r="TJX44" s="64"/>
      <c r="TJY44" s="64"/>
      <c r="TJZ44" s="64"/>
      <c r="TKA44" s="64"/>
      <c r="TKB44" s="64"/>
      <c r="TKC44" s="64"/>
      <c r="TKD44" s="64"/>
      <c r="TKE44" s="64"/>
      <c r="TKF44" s="64"/>
      <c r="TKG44" s="64"/>
      <c r="TKH44" s="64"/>
      <c r="TKI44" s="64"/>
      <c r="TKJ44" s="64"/>
      <c r="TKK44" s="64"/>
      <c r="TKL44" s="64"/>
      <c r="TKM44" s="64"/>
      <c r="TKN44" s="64"/>
      <c r="TKO44" s="64"/>
      <c r="TKP44" s="64"/>
      <c r="TKQ44" s="64"/>
      <c r="TKR44" s="64"/>
      <c r="TKS44" s="64"/>
      <c r="TKT44" s="64"/>
      <c r="TKU44" s="64"/>
      <c r="TKV44" s="64"/>
      <c r="TKW44" s="64"/>
      <c r="TKX44" s="64"/>
      <c r="TKY44" s="64"/>
      <c r="TKZ44" s="64"/>
      <c r="TLA44" s="64"/>
      <c r="TLB44" s="64"/>
      <c r="TLC44" s="64"/>
      <c r="TLD44" s="64"/>
      <c r="TLE44" s="64"/>
      <c r="TLF44" s="64"/>
      <c r="TLG44" s="64"/>
      <c r="TLH44" s="64"/>
      <c r="TLI44" s="64"/>
      <c r="TLJ44" s="64"/>
      <c r="TLK44" s="64"/>
      <c r="TLL44" s="64"/>
      <c r="TLM44" s="64"/>
      <c r="TLN44" s="64"/>
      <c r="TLO44" s="64"/>
      <c r="TLP44" s="64"/>
      <c r="TLQ44" s="64"/>
      <c r="TLR44" s="64"/>
      <c r="TLS44" s="64"/>
      <c r="TLT44" s="64"/>
      <c r="TLU44" s="64"/>
      <c r="TLV44" s="64"/>
      <c r="TLW44" s="64"/>
      <c r="TLX44" s="64"/>
      <c r="TLY44" s="64"/>
      <c r="TLZ44" s="64"/>
      <c r="TMA44" s="64"/>
      <c r="TMB44" s="64"/>
      <c r="TMC44" s="64"/>
      <c r="TMD44" s="64"/>
      <c r="TME44" s="64"/>
      <c r="TMF44" s="64"/>
      <c r="TMG44" s="64"/>
      <c r="TMH44" s="64"/>
      <c r="TMI44" s="64"/>
      <c r="TMJ44" s="64"/>
      <c r="TMK44" s="64"/>
      <c r="TML44" s="64"/>
      <c r="TMM44" s="64"/>
      <c r="TMN44" s="64"/>
      <c r="TMO44" s="64"/>
      <c r="TMP44" s="64"/>
      <c r="TMQ44" s="64"/>
      <c r="TMR44" s="64"/>
      <c r="TMS44" s="64"/>
      <c r="TMT44" s="64"/>
      <c r="TMU44" s="64"/>
      <c r="TMV44" s="64"/>
      <c r="TMW44" s="64"/>
      <c r="TMX44" s="64"/>
      <c r="TMY44" s="64"/>
      <c r="TMZ44" s="64"/>
      <c r="TNA44" s="64"/>
      <c r="TNB44" s="64"/>
      <c r="TNC44" s="64"/>
      <c r="TND44" s="64"/>
      <c r="TNE44" s="64"/>
      <c r="TNF44" s="64"/>
      <c r="TNG44" s="64"/>
      <c r="TNH44" s="64"/>
      <c r="TNI44" s="64"/>
      <c r="TNJ44" s="64"/>
      <c r="TNK44" s="64"/>
      <c r="TNL44" s="64"/>
      <c r="TNM44" s="64"/>
      <c r="TNN44" s="64"/>
      <c r="TNO44" s="64"/>
      <c r="TNP44" s="64"/>
      <c r="TNQ44" s="64"/>
      <c r="TNR44" s="64"/>
      <c r="TNS44" s="64"/>
      <c r="TNT44" s="64"/>
      <c r="TNU44" s="64"/>
      <c r="TNV44" s="64"/>
      <c r="TNW44" s="64"/>
      <c r="TNX44" s="64"/>
      <c r="TNY44" s="64"/>
      <c r="TNZ44" s="64"/>
      <c r="TOA44" s="64"/>
      <c r="TOB44" s="64"/>
      <c r="TOC44" s="64"/>
      <c r="TOD44" s="64"/>
      <c r="TOE44" s="64"/>
      <c r="TOF44" s="64"/>
      <c r="TOG44" s="64"/>
      <c r="TOH44" s="64"/>
      <c r="TOI44" s="64"/>
      <c r="TOJ44" s="64"/>
      <c r="TOK44" s="64"/>
      <c r="TOL44" s="64"/>
      <c r="TOM44" s="64"/>
      <c r="TON44" s="64"/>
      <c r="TOO44" s="64"/>
      <c r="TOP44" s="64"/>
      <c r="TOQ44" s="64"/>
      <c r="TOR44" s="64"/>
      <c r="TOS44" s="64"/>
      <c r="TOT44" s="64"/>
      <c r="TOU44" s="64"/>
      <c r="TOV44" s="64"/>
      <c r="TOW44" s="64"/>
      <c r="TOX44" s="64"/>
      <c r="TOY44" s="64"/>
      <c r="TOZ44" s="64"/>
      <c r="TPA44" s="64"/>
      <c r="TPB44" s="64"/>
      <c r="TPC44" s="64"/>
      <c r="TPD44" s="64"/>
      <c r="TPE44" s="64"/>
      <c r="TPF44" s="64"/>
      <c r="TPG44" s="64"/>
      <c r="TPH44" s="64"/>
      <c r="TPI44" s="64"/>
      <c r="TPJ44" s="64"/>
      <c r="TPK44" s="64"/>
      <c r="TPL44" s="64"/>
      <c r="TPM44" s="64"/>
      <c r="TPN44" s="64"/>
      <c r="TPO44" s="64"/>
      <c r="TPP44" s="64"/>
      <c r="TPQ44" s="64"/>
      <c r="TPR44" s="64"/>
      <c r="TPS44" s="64"/>
      <c r="TPT44" s="64"/>
      <c r="TPU44" s="64"/>
      <c r="TPV44" s="64"/>
      <c r="TPW44" s="64"/>
      <c r="TPX44" s="64"/>
      <c r="TPY44" s="64"/>
      <c r="TPZ44" s="64"/>
      <c r="TQA44" s="64"/>
      <c r="TQB44" s="64"/>
      <c r="TQC44" s="64"/>
      <c r="TQD44" s="64"/>
      <c r="TQE44" s="64"/>
      <c r="TQF44" s="64"/>
      <c r="TQG44" s="64"/>
      <c r="TQH44" s="64"/>
      <c r="TQI44" s="64"/>
      <c r="TQJ44" s="64"/>
      <c r="TQK44" s="64"/>
      <c r="TQL44" s="64"/>
      <c r="TQM44" s="64"/>
      <c r="TQN44" s="64"/>
      <c r="TQO44" s="64"/>
      <c r="TQP44" s="64"/>
      <c r="TQQ44" s="64"/>
      <c r="TQR44" s="64"/>
      <c r="TQS44" s="64"/>
      <c r="TQT44" s="64"/>
      <c r="TQU44" s="64"/>
      <c r="TQV44" s="64"/>
      <c r="TQW44" s="64"/>
      <c r="TQX44" s="64"/>
      <c r="TQY44" s="64"/>
      <c r="TQZ44" s="64"/>
      <c r="TRA44" s="64"/>
      <c r="TRB44" s="64"/>
      <c r="TRC44" s="64"/>
      <c r="TRD44" s="64"/>
      <c r="TRE44" s="64"/>
      <c r="TRF44" s="64"/>
      <c r="TRG44" s="64"/>
      <c r="TRH44" s="64"/>
      <c r="TRI44" s="64"/>
      <c r="TRJ44" s="64"/>
      <c r="TRK44" s="64"/>
      <c r="TRL44" s="64"/>
      <c r="TRM44" s="64"/>
      <c r="TRN44" s="64"/>
      <c r="TRO44" s="64"/>
      <c r="TRP44" s="64"/>
      <c r="TRQ44" s="64"/>
      <c r="TRR44" s="64"/>
      <c r="TRS44" s="64"/>
      <c r="TRT44" s="64"/>
      <c r="TRU44" s="64"/>
      <c r="TRV44" s="64"/>
      <c r="TRW44" s="64"/>
      <c r="TRX44" s="64"/>
      <c r="TRY44" s="64"/>
      <c r="TRZ44" s="64"/>
      <c r="TSA44" s="64"/>
      <c r="TSB44" s="64"/>
      <c r="TSC44" s="64"/>
      <c r="TSD44" s="64"/>
      <c r="TSE44" s="64"/>
      <c r="TSF44" s="64"/>
      <c r="TSG44" s="64"/>
      <c r="TSH44" s="64"/>
      <c r="TSI44" s="64"/>
      <c r="TSJ44" s="64"/>
      <c r="TSK44" s="64"/>
      <c r="TSL44" s="64"/>
      <c r="TSM44" s="64"/>
      <c r="TSN44" s="64"/>
      <c r="TSO44" s="64"/>
      <c r="TSP44" s="64"/>
      <c r="TSQ44" s="64"/>
      <c r="TSR44" s="64"/>
      <c r="TSS44" s="64"/>
      <c r="TST44" s="64"/>
      <c r="TSU44" s="64"/>
      <c r="TSV44" s="64"/>
      <c r="TSW44" s="64"/>
      <c r="TSX44" s="64"/>
      <c r="TSY44" s="64"/>
      <c r="TSZ44" s="64"/>
      <c r="TTA44" s="64"/>
      <c r="TTB44" s="64"/>
      <c r="TTC44" s="64"/>
      <c r="TTD44" s="64"/>
      <c r="TTE44" s="64"/>
      <c r="TTF44" s="64"/>
      <c r="TTG44" s="64"/>
      <c r="TTH44" s="64"/>
      <c r="TTI44" s="64"/>
      <c r="TTJ44" s="64"/>
      <c r="TTK44" s="64"/>
      <c r="TTL44" s="64"/>
      <c r="TTM44" s="64"/>
      <c r="TTN44" s="64"/>
      <c r="TTO44" s="64"/>
      <c r="TTP44" s="64"/>
      <c r="TTQ44" s="64"/>
      <c r="TTR44" s="64"/>
      <c r="TTS44" s="64"/>
      <c r="TTT44" s="64"/>
      <c r="TTU44" s="64"/>
      <c r="TTV44" s="64"/>
      <c r="TTW44" s="64"/>
      <c r="TTX44" s="64"/>
      <c r="TTY44" s="64"/>
      <c r="TTZ44" s="64"/>
      <c r="TUA44" s="64"/>
      <c r="TUB44" s="64"/>
      <c r="TUC44" s="64"/>
      <c r="TUD44" s="64"/>
      <c r="TUE44" s="64"/>
      <c r="TUF44" s="64"/>
      <c r="TUG44" s="64"/>
      <c r="TUH44" s="64"/>
      <c r="TUI44" s="64"/>
      <c r="TUJ44" s="64"/>
      <c r="TUK44" s="64"/>
      <c r="TUL44" s="64"/>
      <c r="TUM44" s="64"/>
      <c r="TUN44" s="64"/>
      <c r="TUO44" s="64"/>
      <c r="TUP44" s="64"/>
      <c r="TUQ44" s="64"/>
      <c r="TUR44" s="64"/>
      <c r="TUS44" s="64"/>
      <c r="TUT44" s="64"/>
      <c r="TUU44" s="64"/>
      <c r="TUV44" s="64"/>
      <c r="TUW44" s="64"/>
      <c r="TUX44" s="64"/>
      <c r="TUY44" s="64"/>
      <c r="TUZ44" s="64"/>
      <c r="TVA44" s="64"/>
      <c r="TVB44" s="64"/>
      <c r="TVC44" s="64"/>
      <c r="TVD44" s="64"/>
      <c r="TVE44" s="64"/>
      <c r="TVF44" s="64"/>
      <c r="TVG44" s="64"/>
      <c r="TVH44" s="64"/>
      <c r="TVI44" s="64"/>
      <c r="TVJ44" s="64"/>
      <c r="TVK44" s="64"/>
      <c r="TVL44" s="64"/>
      <c r="TVM44" s="64"/>
      <c r="TVN44" s="64"/>
      <c r="TVO44" s="64"/>
      <c r="TVP44" s="64"/>
      <c r="TVQ44" s="64"/>
      <c r="TVR44" s="64"/>
      <c r="TVS44" s="64"/>
      <c r="TVT44" s="64"/>
      <c r="TVU44" s="64"/>
      <c r="TVV44" s="64"/>
      <c r="TVW44" s="64"/>
      <c r="TVX44" s="64"/>
      <c r="TVY44" s="64"/>
      <c r="TVZ44" s="64"/>
      <c r="TWA44" s="64"/>
      <c r="TWB44" s="64"/>
      <c r="TWC44" s="64"/>
      <c r="TWD44" s="64"/>
      <c r="TWE44" s="64"/>
      <c r="TWF44" s="64"/>
      <c r="TWG44" s="64"/>
      <c r="TWH44" s="64"/>
      <c r="TWI44" s="64"/>
      <c r="TWJ44" s="64"/>
      <c r="TWK44" s="64"/>
      <c r="TWL44" s="64"/>
      <c r="TWM44" s="64"/>
      <c r="TWN44" s="64"/>
      <c r="TWO44" s="64"/>
      <c r="TWP44" s="64"/>
      <c r="TWQ44" s="64"/>
      <c r="TWR44" s="64"/>
      <c r="TWS44" s="64"/>
      <c r="TWT44" s="64"/>
      <c r="TWU44" s="64"/>
      <c r="TWV44" s="64"/>
      <c r="TWW44" s="64"/>
      <c r="TWX44" s="64"/>
      <c r="TWY44" s="64"/>
      <c r="TWZ44" s="64"/>
      <c r="TXA44" s="64"/>
      <c r="TXB44" s="64"/>
      <c r="TXC44" s="64"/>
      <c r="TXD44" s="64"/>
      <c r="TXE44" s="64"/>
      <c r="TXF44" s="64"/>
      <c r="TXG44" s="64"/>
      <c r="TXH44" s="64"/>
      <c r="TXI44" s="64"/>
      <c r="TXJ44" s="64"/>
      <c r="TXK44" s="64"/>
      <c r="TXL44" s="64"/>
      <c r="TXM44" s="64"/>
      <c r="TXN44" s="64"/>
      <c r="TXO44" s="64"/>
      <c r="TXP44" s="64"/>
      <c r="TXQ44" s="64"/>
      <c r="TXR44" s="64"/>
      <c r="TXS44" s="64"/>
      <c r="TXT44" s="64"/>
      <c r="TXU44" s="64"/>
      <c r="TXV44" s="64"/>
      <c r="TXW44" s="64"/>
      <c r="TXX44" s="64"/>
      <c r="TXY44" s="64"/>
      <c r="TXZ44" s="64"/>
      <c r="TYA44" s="64"/>
      <c r="TYB44" s="64"/>
      <c r="TYC44" s="64"/>
      <c r="TYD44" s="64"/>
      <c r="TYE44" s="64"/>
      <c r="TYF44" s="64"/>
      <c r="TYG44" s="64"/>
      <c r="TYH44" s="64"/>
      <c r="TYI44" s="64"/>
      <c r="TYJ44" s="64"/>
      <c r="TYK44" s="64"/>
      <c r="TYL44" s="64"/>
      <c r="TYM44" s="64"/>
      <c r="TYN44" s="64"/>
      <c r="TYO44" s="64"/>
      <c r="TYP44" s="64"/>
      <c r="TYQ44" s="64"/>
      <c r="TYR44" s="64"/>
      <c r="TYS44" s="64"/>
      <c r="TYT44" s="64"/>
      <c r="TYU44" s="64"/>
      <c r="TYV44" s="64"/>
      <c r="TYW44" s="64"/>
      <c r="TYX44" s="64"/>
      <c r="TYY44" s="64"/>
      <c r="TYZ44" s="64"/>
      <c r="TZA44" s="64"/>
      <c r="TZB44" s="64"/>
      <c r="TZC44" s="64"/>
      <c r="TZD44" s="64"/>
      <c r="TZE44" s="64"/>
      <c r="TZF44" s="64"/>
      <c r="TZG44" s="64"/>
      <c r="TZH44" s="64"/>
      <c r="TZI44" s="64"/>
      <c r="TZJ44" s="64"/>
      <c r="TZK44" s="64"/>
      <c r="TZL44" s="64"/>
      <c r="TZM44" s="64"/>
      <c r="TZN44" s="64"/>
      <c r="TZO44" s="64"/>
      <c r="TZP44" s="64"/>
      <c r="TZQ44" s="64"/>
      <c r="TZR44" s="64"/>
      <c r="TZS44" s="64"/>
      <c r="TZT44" s="64"/>
      <c r="TZU44" s="64"/>
      <c r="TZV44" s="64"/>
      <c r="TZW44" s="64"/>
      <c r="TZX44" s="64"/>
      <c r="TZY44" s="64"/>
      <c r="TZZ44" s="64"/>
      <c r="UAA44" s="64"/>
      <c r="UAB44" s="64"/>
      <c r="UAC44" s="64"/>
      <c r="UAD44" s="64"/>
      <c r="UAE44" s="64"/>
      <c r="UAF44" s="64"/>
      <c r="UAG44" s="64"/>
      <c r="UAH44" s="64"/>
      <c r="UAI44" s="64"/>
      <c r="UAJ44" s="64"/>
      <c r="UAK44" s="64"/>
      <c r="UAL44" s="64"/>
      <c r="UAM44" s="64"/>
      <c r="UAN44" s="64"/>
      <c r="UAO44" s="64"/>
      <c r="UAP44" s="64"/>
      <c r="UAQ44" s="64"/>
      <c r="UAR44" s="64"/>
      <c r="UAS44" s="64"/>
      <c r="UAT44" s="64"/>
      <c r="UAU44" s="64"/>
      <c r="UAV44" s="64"/>
      <c r="UAW44" s="64"/>
      <c r="UAX44" s="64"/>
      <c r="UAY44" s="64"/>
      <c r="UAZ44" s="64"/>
      <c r="UBA44" s="64"/>
      <c r="UBB44" s="64"/>
      <c r="UBC44" s="64"/>
      <c r="UBD44" s="64"/>
      <c r="UBE44" s="64"/>
      <c r="UBF44" s="64"/>
      <c r="UBG44" s="64"/>
      <c r="UBH44" s="64"/>
      <c r="UBI44" s="64"/>
      <c r="UBJ44" s="64"/>
      <c r="UBK44" s="64"/>
      <c r="UBL44" s="64"/>
      <c r="UBM44" s="64"/>
      <c r="UBN44" s="64"/>
      <c r="UBO44" s="64"/>
      <c r="UBP44" s="64"/>
      <c r="UBQ44" s="64"/>
      <c r="UBR44" s="64"/>
      <c r="UBS44" s="64"/>
      <c r="UBT44" s="64"/>
      <c r="UBU44" s="64"/>
      <c r="UBV44" s="64"/>
      <c r="UBW44" s="64"/>
      <c r="UBX44" s="64"/>
      <c r="UBY44" s="64"/>
      <c r="UBZ44" s="64"/>
      <c r="UCA44" s="64"/>
      <c r="UCB44" s="64"/>
      <c r="UCC44" s="64"/>
      <c r="UCD44" s="64"/>
      <c r="UCE44" s="64"/>
      <c r="UCF44" s="64"/>
      <c r="UCG44" s="64"/>
      <c r="UCH44" s="64"/>
      <c r="UCI44" s="64"/>
      <c r="UCJ44" s="64"/>
      <c r="UCK44" s="64"/>
      <c r="UCL44" s="64"/>
      <c r="UCM44" s="64"/>
      <c r="UCN44" s="64"/>
      <c r="UCO44" s="64"/>
      <c r="UCP44" s="64"/>
      <c r="UCQ44" s="64"/>
      <c r="UCR44" s="64"/>
      <c r="UCS44" s="64"/>
      <c r="UCT44" s="64"/>
      <c r="UCU44" s="64"/>
      <c r="UCV44" s="64"/>
      <c r="UCW44" s="64"/>
      <c r="UCX44" s="64"/>
      <c r="UCY44" s="64"/>
      <c r="UCZ44" s="64"/>
      <c r="UDA44" s="64"/>
      <c r="UDB44" s="64"/>
      <c r="UDC44" s="64"/>
      <c r="UDD44" s="64"/>
      <c r="UDE44" s="64"/>
      <c r="UDF44" s="64"/>
      <c r="UDG44" s="64"/>
      <c r="UDH44" s="64"/>
      <c r="UDI44" s="64"/>
      <c r="UDJ44" s="64"/>
      <c r="UDK44" s="64"/>
      <c r="UDL44" s="64"/>
      <c r="UDM44" s="64"/>
      <c r="UDN44" s="64"/>
      <c r="UDO44" s="64"/>
      <c r="UDP44" s="64"/>
      <c r="UDQ44" s="64"/>
      <c r="UDR44" s="64"/>
      <c r="UDS44" s="64"/>
      <c r="UDT44" s="64"/>
      <c r="UDU44" s="64"/>
      <c r="UDV44" s="64"/>
      <c r="UDW44" s="64"/>
      <c r="UDX44" s="64"/>
      <c r="UDY44" s="64"/>
      <c r="UDZ44" s="64"/>
      <c r="UEA44" s="64"/>
      <c r="UEB44" s="64"/>
      <c r="UEC44" s="64"/>
      <c r="UED44" s="64"/>
      <c r="UEE44" s="64"/>
      <c r="UEF44" s="64"/>
      <c r="UEG44" s="64"/>
      <c r="UEH44" s="64"/>
      <c r="UEI44" s="64"/>
      <c r="UEJ44" s="64"/>
      <c r="UEK44" s="64"/>
      <c r="UEL44" s="64"/>
      <c r="UEM44" s="64"/>
      <c r="UEN44" s="64"/>
      <c r="UEO44" s="64"/>
      <c r="UEP44" s="64"/>
      <c r="UEQ44" s="64"/>
      <c r="UER44" s="64"/>
      <c r="UES44" s="64"/>
      <c r="UET44" s="64"/>
      <c r="UEU44" s="64"/>
      <c r="UEV44" s="64"/>
      <c r="UEW44" s="64"/>
      <c r="UEX44" s="64"/>
      <c r="UEY44" s="64"/>
      <c r="UEZ44" s="64"/>
      <c r="UFA44" s="64"/>
      <c r="UFB44" s="64"/>
      <c r="UFC44" s="64"/>
      <c r="UFD44" s="64"/>
      <c r="UFE44" s="64"/>
      <c r="UFF44" s="64"/>
      <c r="UFG44" s="64"/>
      <c r="UFH44" s="64"/>
      <c r="UFI44" s="64"/>
      <c r="UFJ44" s="64"/>
      <c r="UFK44" s="64"/>
      <c r="UFL44" s="64"/>
      <c r="UFM44" s="64"/>
      <c r="UFN44" s="64"/>
      <c r="UFO44" s="64"/>
      <c r="UFP44" s="64"/>
      <c r="UFQ44" s="64"/>
      <c r="UFR44" s="64"/>
      <c r="UFS44" s="64"/>
      <c r="UFT44" s="64"/>
      <c r="UFU44" s="64"/>
      <c r="UFV44" s="64"/>
      <c r="UFW44" s="64"/>
      <c r="UFX44" s="64"/>
      <c r="UFY44" s="64"/>
      <c r="UFZ44" s="64"/>
      <c r="UGA44" s="64"/>
      <c r="UGB44" s="64"/>
      <c r="UGC44" s="64"/>
      <c r="UGD44" s="64"/>
      <c r="UGE44" s="64"/>
      <c r="UGF44" s="64"/>
      <c r="UGG44" s="64"/>
      <c r="UGH44" s="64"/>
      <c r="UGI44" s="64"/>
      <c r="UGJ44" s="64"/>
      <c r="UGK44" s="64"/>
      <c r="UGL44" s="64"/>
      <c r="UGM44" s="64"/>
      <c r="UGN44" s="64"/>
      <c r="UGO44" s="64"/>
      <c r="UGP44" s="64"/>
      <c r="UGQ44" s="64"/>
      <c r="UGR44" s="64"/>
      <c r="UGS44" s="64"/>
      <c r="UGT44" s="64"/>
      <c r="UGU44" s="64"/>
      <c r="UGV44" s="64"/>
      <c r="UGW44" s="64"/>
      <c r="UGX44" s="64"/>
      <c r="UGY44" s="64"/>
      <c r="UGZ44" s="64"/>
      <c r="UHA44" s="64"/>
      <c r="UHB44" s="64"/>
      <c r="UHC44" s="64"/>
      <c r="UHD44" s="64"/>
      <c r="UHE44" s="64"/>
      <c r="UHF44" s="64"/>
      <c r="UHG44" s="64"/>
      <c r="UHH44" s="64"/>
      <c r="UHI44" s="64"/>
      <c r="UHJ44" s="64"/>
      <c r="UHK44" s="64"/>
      <c r="UHL44" s="64"/>
      <c r="UHM44" s="64"/>
      <c r="UHN44" s="64"/>
      <c r="UHO44" s="64"/>
      <c r="UHP44" s="64"/>
      <c r="UHQ44" s="64"/>
      <c r="UHR44" s="64"/>
      <c r="UHS44" s="64"/>
      <c r="UHT44" s="64"/>
      <c r="UHU44" s="64"/>
      <c r="UHV44" s="64"/>
      <c r="UHW44" s="64"/>
      <c r="UHX44" s="64"/>
      <c r="UHY44" s="64"/>
      <c r="UHZ44" s="64"/>
      <c r="UIA44" s="64"/>
      <c r="UIB44" s="64"/>
      <c r="UIC44" s="64"/>
      <c r="UID44" s="64"/>
      <c r="UIE44" s="64"/>
      <c r="UIF44" s="64"/>
      <c r="UIG44" s="64"/>
      <c r="UIH44" s="64"/>
      <c r="UII44" s="64"/>
      <c r="UIJ44" s="64"/>
      <c r="UIK44" s="64"/>
      <c r="UIL44" s="64"/>
      <c r="UIM44" s="64"/>
      <c r="UIN44" s="64"/>
      <c r="UIO44" s="64"/>
      <c r="UIP44" s="64"/>
      <c r="UIQ44" s="64"/>
      <c r="UIR44" s="64"/>
      <c r="UIS44" s="64"/>
      <c r="UIT44" s="64"/>
      <c r="UIU44" s="64"/>
      <c r="UIV44" s="64"/>
      <c r="UIW44" s="64"/>
      <c r="UIX44" s="64"/>
      <c r="UIY44" s="64"/>
      <c r="UIZ44" s="64"/>
      <c r="UJA44" s="64"/>
      <c r="UJB44" s="64"/>
      <c r="UJC44" s="64"/>
      <c r="UJD44" s="64"/>
      <c r="UJE44" s="64"/>
      <c r="UJF44" s="64"/>
      <c r="UJG44" s="64"/>
      <c r="UJH44" s="64"/>
      <c r="UJI44" s="64"/>
      <c r="UJJ44" s="64"/>
      <c r="UJK44" s="64"/>
      <c r="UJL44" s="64"/>
      <c r="UJM44" s="64"/>
      <c r="UJN44" s="64"/>
      <c r="UJO44" s="64"/>
      <c r="UJP44" s="64"/>
      <c r="UJQ44" s="64"/>
      <c r="UJR44" s="64"/>
      <c r="UJS44" s="64"/>
      <c r="UJT44" s="64"/>
      <c r="UJU44" s="64"/>
      <c r="UJV44" s="64"/>
      <c r="UJW44" s="64"/>
      <c r="UJX44" s="64"/>
      <c r="UJY44" s="64"/>
      <c r="UJZ44" s="64"/>
      <c r="UKA44" s="64"/>
      <c r="UKB44" s="64"/>
      <c r="UKC44" s="64"/>
      <c r="UKD44" s="64"/>
      <c r="UKE44" s="64"/>
      <c r="UKF44" s="64"/>
      <c r="UKG44" s="64"/>
      <c r="UKH44" s="64"/>
      <c r="UKI44" s="64"/>
      <c r="UKJ44" s="64"/>
      <c r="UKK44" s="64"/>
      <c r="UKL44" s="64"/>
      <c r="UKM44" s="64"/>
      <c r="UKN44" s="64"/>
      <c r="UKO44" s="64"/>
      <c r="UKP44" s="64"/>
      <c r="UKQ44" s="64"/>
      <c r="UKR44" s="64"/>
      <c r="UKS44" s="64"/>
      <c r="UKT44" s="64"/>
      <c r="UKU44" s="64"/>
      <c r="UKV44" s="64"/>
      <c r="UKW44" s="64"/>
      <c r="UKX44" s="64"/>
      <c r="UKY44" s="64"/>
      <c r="UKZ44" s="64"/>
      <c r="ULA44" s="64"/>
      <c r="ULB44" s="64"/>
      <c r="ULC44" s="64"/>
      <c r="ULD44" s="64"/>
      <c r="ULE44" s="64"/>
      <c r="ULF44" s="64"/>
      <c r="ULG44" s="64"/>
      <c r="ULH44" s="64"/>
      <c r="ULI44" s="64"/>
      <c r="ULJ44" s="64"/>
      <c r="ULK44" s="64"/>
      <c r="ULL44" s="64"/>
      <c r="ULM44" s="64"/>
      <c r="ULN44" s="64"/>
      <c r="ULO44" s="64"/>
      <c r="ULP44" s="64"/>
      <c r="ULQ44" s="64"/>
      <c r="ULR44" s="64"/>
      <c r="ULS44" s="64"/>
      <c r="ULT44" s="64"/>
      <c r="ULU44" s="64"/>
      <c r="ULV44" s="64"/>
      <c r="ULW44" s="64"/>
      <c r="ULX44" s="64"/>
      <c r="ULY44" s="64"/>
      <c r="ULZ44" s="64"/>
      <c r="UMA44" s="64"/>
      <c r="UMB44" s="64"/>
      <c r="UMC44" s="64"/>
      <c r="UMD44" s="64"/>
      <c r="UME44" s="64"/>
      <c r="UMF44" s="64"/>
      <c r="UMG44" s="64"/>
      <c r="UMH44" s="64"/>
      <c r="UMI44" s="64"/>
      <c r="UMJ44" s="64"/>
      <c r="UMK44" s="64"/>
      <c r="UML44" s="64"/>
      <c r="UMM44" s="64"/>
      <c r="UMN44" s="64"/>
      <c r="UMO44" s="64"/>
      <c r="UMP44" s="64"/>
      <c r="UMQ44" s="64"/>
      <c r="UMR44" s="64"/>
      <c r="UMS44" s="64"/>
      <c r="UMT44" s="64"/>
      <c r="UMU44" s="64"/>
      <c r="UMV44" s="64"/>
      <c r="UMW44" s="64"/>
      <c r="UMX44" s="64"/>
      <c r="UMY44" s="64"/>
      <c r="UMZ44" s="64"/>
      <c r="UNA44" s="64"/>
      <c r="UNB44" s="64"/>
      <c r="UNC44" s="64"/>
      <c r="UND44" s="64"/>
      <c r="UNE44" s="64"/>
      <c r="UNF44" s="64"/>
      <c r="UNG44" s="64"/>
      <c r="UNH44" s="64"/>
      <c r="UNI44" s="64"/>
      <c r="UNJ44" s="64"/>
      <c r="UNK44" s="64"/>
      <c r="UNL44" s="64"/>
      <c r="UNM44" s="64"/>
      <c r="UNN44" s="64"/>
      <c r="UNO44" s="64"/>
      <c r="UNP44" s="64"/>
      <c r="UNQ44" s="64"/>
      <c r="UNR44" s="64"/>
      <c r="UNS44" s="64"/>
      <c r="UNT44" s="64"/>
      <c r="UNU44" s="64"/>
      <c r="UNV44" s="64"/>
      <c r="UNW44" s="64"/>
      <c r="UNX44" s="64"/>
      <c r="UNY44" s="64"/>
      <c r="UNZ44" s="64"/>
      <c r="UOA44" s="64"/>
      <c r="UOB44" s="64"/>
      <c r="UOC44" s="64"/>
      <c r="UOD44" s="64"/>
      <c r="UOE44" s="64"/>
      <c r="UOF44" s="64"/>
      <c r="UOG44" s="64"/>
      <c r="UOH44" s="64"/>
      <c r="UOI44" s="64"/>
      <c r="UOJ44" s="64"/>
      <c r="UOK44" s="64"/>
      <c r="UOL44" s="64"/>
      <c r="UOM44" s="64"/>
      <c r="UON44" s="64"/>
      <c r="UOO44" s="64"/>
      <c r="UOP44" s="64"/>
      <c r="UOQ44" s="64"/>
      <c r="UOR44" s="64"/>
      <c r="UOS44" s="64"/>
      <c r="UOT44" s="64"/>
      <c r="UOU44" s="64"/>
      <c r="UOV44" s="64"/>
      <c r="UOW44" s="64"/>
      <c r="UOX44" s="64"/>
      <c r="UOY44" s="64"/>
      <c r="UOZ44" s="64"/>
      <c r="UPA44" s="64"/>
      <c r="UPB44" s="64"/>
      <c r="UPC44" s="64"/>
      <c r="UPD44" s="64"/>
      <c r="UPE44" s="64"/>
      <c r="UPF44" s="64"/>
      <c r="UPG44" s="64"/>
      <c r="UPH44" s="64"/>
      <c r="UPI44" s="64"/>
      <c r="UPJ44" s="64"/>
      <c r="UPK44" s="64"/>
      <c r="UPL44" s="64"/>
      <c r="UPM44" s="64"/>
      <c r="UPN44" s="64"/>
      <c r="UPO44" s="64"/>
      <c r="UPP44" s="64"/>
      <c r="UPQ44" s="64"/>
      <c r="UPR44" s="64"/>
      <c r="UPS44" s="64"/>
      <c r="UPT44" s="64"/>
      <c r="UPU44" s="64"/>
      <c r="UPV44" s="64"/>
      <c r="UPW44" s="64"/>
      <c r="UPX44" s="64"/>
      <c r="UPY44" s="64"/>
      <c r="UPZ44" s="64"/>
      <c r="UQA44" s="64"/>
      <c r="UQB44" s="64"/>
      <c r="UQC44" s="64"/>
      <c r="UQD44" s="64"/>
      <c r="UQE44" s="64"/>
      <c r="UQF44" s="64"/>
      <c r="UQG44" s="64"/>
      <c r="UQH44" s="64"/>
      <c r="UQI44" s="64"/>
      <c r="UQJ44" s="64"/>
      <c r="UQK44" s="64"/>
      <c r="UQL44" s="64"/>
      <c r="UQM44" s="64"/>
      <c r="UQN44" s="64"/>
      <c r="UQO44" s="64"/>
      <c r="UQP44" s="64"/>
      <c r="UQQ44" s="64"/>
      <c r="UQR44" s="64"/>
      <c r="UQS44" s="64"/>
      <c r="UQT44" s="64"/>
      <c r="UQU44" s="64"/>
      <c r="UQV44" s="64"/>
      <c r="UQW44" s="64"/>
      <c r="UQX44" s="64"/>
      <c r="UQY44" s="64"/>
      <c r="UQZ44" s="64"/>
      <c r="URA44" s="64"/>
      <c r="URB44" s="64"/>
      <c r="URC44" s="64"/>
      <c r="URD44" s="64"/>
      <c r="URE44" s="64"/>
      <c r="URF44" s="64"/>
      <c r="URG44" s="64"/>
      <c r="URH44" s="64"/>
      <c r="URI44" s="64"/>
      <c r="URJ44" s="64"/>
      <c r="URK44" s="64"/>
      <c r="URL44" s="64"/>
      <c r="URM44" s="64"/>
      <c r="URN44" s="64"/>
      <c r="URO44" s="64"/>
      <c r="URP44" s="64"/>
      <c r="URQ44" s="64"/>
      <c r="URR44" s="64"/>
      <c r="URS44" s="64"/>
      <c r="URT44" s="64"/>
      <c r="URU44" s="64"/>
      <c r="URV44" s="64"/>
      <c r="URW44" s="64"/>
      <c r="URX44" s="64"/>
      <c r="URY44" s="64"/>
      <c r="URZ44" s="64"/>
      <c r="USA44" s="64"/>
      <c r="USB44" s="64"/>
      <c r="USC44" s="64"/>
      <c r="USD44" s="64"/>
      <c r="USE44" s="64"/>
      <c r="USF44" s="64"/>
      <c r="USG44" s="64"/>
      <c r="USH44" s="64"/>
      <c r="USI44" s="64"/>
      <c r="USJ44" s="64"/>
      <c r="USK44" s="64"/>
      <c r="USL44" s="64"/>
      <c r="USM44" s="64"/>
      <c r="USN44" s="64"/>
      <c r="USO44" s="64"/>
      <c r="USP44" s="64"/>
      <c r="USQ44" s="64"/>
      <c r="USR44" s="64"/>
      <c r="USS44" s="64"/>
      <c r="UST44" s="64"/>
      <c r="USU44" s="64"/>
      <c r="USV44" s="64"/>
      <c r="USW44" s="64"/>
      <c r="USX44" s="64"/>
      <c r="USY44" s="64"/>
      <c r="USZ44" s="64"/>
      <c r="UTA44" s="64"/>
      <c r="UTB44" s="64"/>
      <c r="UTC44" s="64"/>
      <c r="UTD44" s="64"/>
      <c r="UTE44" s="64"/>
      <c r="UTF44" s="64"/>
      <c r="UTG44" s="64"/>
      <c r="UTH44" s="64"/>
      <c r="UTI44" s="64"/>
      <c r="UTJ44" s="64"/>
      <c r="UTK44" s="64"/>
      <c r="UTL44" s="64"/>
      <c r="UTM44" s="64"/>
      <c r="UTN44" s="64"/>
      <c r="UTO44" s="64"/>
      <c r="UTP44" s="64"/>
      <c r="UTQ44" s="64"/>
      <c r="UTR44" s="64"/>
      <c r="UTS44" s="64"/>
      <c r="UTT44" s="64"/>
      <c r="UTU44" s="64"/>
      <c r="UTV44" s="64"/>
      <c r="UTW44" s="64"/>
      <c r="UTX44" s="64"/>
      <c r="UTY44" s="64"/>
      <c r="UTZ44" s="64"/>
      <c r="UUA44" s="64"/>
      <c r="UUB44" s="64"/>
      <c r="UUC44" s="64"/>
      <c r="UUD44" s="64"/>
      <c r="UUE44" s="64"/>
      <c r="UUF44" s="64"/>
      <c r="UUG44" s="64"/>
      <c r="UUH44" s="64"/>
      <c r="UUI44" s="64"/>
      <c r="UUJ44" s="64"/>
      <c r="UUK44" s="64"/>
      <c r="UUL44" s="64"/>
      <c r="UUM44" s="64"/>
      <c r="UUN44" s="64"/>
      <c r="UUO44" s="64"/>
      <c r="UUP44" s="64"/>
      <c r="UUQ44" s="64"/>
      <c r="UUR44" s="64"/>
      <c r="UUS44" s="64"/>
      <c r="UUT44" s="64"/>
      <c r="UUU44" s="64"/>
      <c r="UUV44" s="64"/>
      <c r="UUW44" s="64"/>
      <c r="UUX44" s="64"/>
      <c r="UUY44" s="64"/>
      <c r="UUZ44" s="64"/>
      <c r="UVA44" s="64"/>
      <c r="UVB44" s="64"/>
      <c r="UVC44" s="64"/>
      <c r="UVD44" s="64"/>
      <c r="UVE44" s="64"/>
      <c r="UVF44" s="64"/>
      <c r="UVG44" s="64"/>
      <c r="UVH44" s="64"/>
      <c r="UVI44" s="64"/>
      <c r="UVJ44" s="64"/>
      <c r="UVK44" s="64"/>
      <c r="UVL44" s="64"/>
      <c r="UVM44" s="64"/>
      <c r="UVN44" s="64"/>
      <c r="UVO44" s="64"/>
      <c r="UVP44" s="64"/>
      <c r="UVQ44" s="64"/>
      <c r="UVR44" s="64"/>
      <c r="UVS44" s="64"/>
      <c r="UVT44" s="64"/>
      <c r="UVU44" s="64"/>
      <c r="UVV44" s="64"/>
      <c r="UVW44" s="64"/>
      <c r="UVX44" s="64"/>
      <c r="UVY44" s="64"/>
      <c r="UVZ44" s="64"/>
      <c r="UWA44" s="64"/>
      <c r="UWB44" s="64"/>
      <c r="UWC44" s="64"/>
      <c r="UWD44" s="64"/>
      <c r="UWE44" s="64"/>
      <c r="UWF44" s="64"/>
      <c r="UWG44" s="64"/>
      <c r="UWH44" s="64"/>
      <c r="UWI44" s="64"/>
      <c r="UWJ44" s="64"/>
      <c r="UWK44" s="64"/>
      <c r="UWL44" s="64"/>
      <c r="UWM44" s="64"/>
      <c r="UWN44" s="64"/>
      <c r="UWO44" s="64"/>
      <c r="UWP44" s="64"/>
      <c r="UWQ44" s="64"/>
      <c r="UWR44" s="64"/>
      <c r="UWS44" s="64"/>
      <c r="UWT44" s="64"/>
      <c r="UWU44" s="64"/>
      <c r="UWV44" s="64"/>
      <c r="UWW44" s="64"/>
      <c r="UWX44" s="64"/>
      <c r="UWY44" s="64"/>
      <c r="UWZ44" s="64"/>
      <c r="UXA44" s="64"/>
      <c r="UXB44" s="64"/>
      <c r="UXC44" s="64"/>
      <c r="UXD44" s="64"/>
      <c r="UXE44" s="64"/>
      <c r="UXF44" s="64"/>
      <c r="UXG44" s="64"/>
      <c r="UXH44" s="64"/>
      <c r="UXI44" s="64"/>
      <c r="UXJ44" s="64"/>
      <c r="UXK44" s="64"/>
      <c r="UXL44" s="64"/>
      <c r="UXM44" s="64"/>
      <c r="UXN44" s="64"/>
      <c r="UXO44" s="64"/>
      <c r="UXP44" s="64"/>
      <c r="UXQ44" s="64"/>
      <c r="UXR44" s="64"/>
      <c r="UXS44" s="64"/>
      <c r="UXT44" s="64"/>
      <c r="UXU44" s="64"/>
      <c r="UXV44" s="64"/>
      <c r="UXW44" s="64"/>
      <c r="UXX44" s="64"/>
      <c r="UXY44" s="64"/>
      <c r="UXZ44" s="64"/>
      <c r="UYA44" s="64"/>
      <c r="UYB44" s="64"/>
      <c r="UYC44" s="64"/>
      <c r="UYD44" s="64"/>
      <c r="UYE44" s="64"/>
      <c r="UYF44" s="64"/>
      <c r="UYG44" s="64"/>
      <c r="UYH44" s="64"/>
      <c r="UYI44" s="64"/>
      <c r="UYJ44" s="64"/>
      <c r="UYK44" s="64"/>
      <c r="UYL44" s="64"/>
      <c r="UYM44" s="64"/>
      <c r="UYN44" s="64"/>
      <c r="UYO44" s="64"/>
      <c r="UYP44" s="64"/>
      <c r="UYQ44" s="64"/>
      <c r="UYR44" s="64"/>
      <c r="UYS44" s="64"/>
      <c r="UYT44" s="64"/>
      <c r="UYU44" s="64"/>
      <c r="UYV44" s="64"/>
      <c r="UYW44" s="64"/>
      <c r="UYX44" s="64"/>
      <c r="UYY44" s="64"/>
      <c r="UYZ44" s="64"/>
      <c r="UZA44" s="64"/>
      <c r="UZB44" s="64"/>
      <c r="UZC44" s="64"/>
      <c r="UZD44" s="64"/>
      <c r="UZE44" s="64"/>
      <c r="UZF44" s="64"/>
      <c r="UZG44" s="64"/>
      <c r="UZH44" s="64"/>
      <c r="UZI44" s="64"/>
      <c r="UZJ44" s="64"/>
      <c r="UZK44" s="64"/>
      <c r="UZL44" s="64"/>
      <c r="UZM44" s="64"/>
      <c r="UZN44" s="64"/>
      <c r="UZO44" s="64"/>
      <c r="UZP44" s="64"/>
      <c r="UZQ44" s="64"/>
      <c r="UZR44" s="64"/>
      <c r="UZS44" s="64"/>
      <c r="UZT44" s="64"/>
      <c r="UZU44" s="64"/>
      <c r="UZV44" s="64"/>
      <c r="UZW44" s="64"/>
      <c r="UZX44" s="64"/>
      <c r="UZY44" s="64"/>
      <c r="UZZ44" s="64"/>
      <c r="VAA44" s="64"/>
      <c r="VAB44" s="64"/>
      <c r="VAC44" s="64"/>
      <c r="VAD44" s="64"/>
      <c r="VAE44" s="64"/>
      <c r="VAF44" s="64"/>
      <c r="VAG44" s="64"/>
      <c r="VAH44" s="64"/>
      <c r="VAI44" s="64"/>
      <c r="VAJ44" s="64"/>
      <c r="VAK44" s="64"/>
      <c r="VAL44" s="64"/>
      <c r="VAM44" s="64"/>
      <c r="VAN44" s="64"/>
      <c r="VAO44" s="64"/>
      <c r="VAP44" s="64"/>
      <c r="VAQ44" s="64"/>
      <c r="VAR44" s="64"/>
      <c r="VAS44" s="64"/>
      <c r="VAT44" s="64"/>
      <c r="VAU44" s="64"/>
      <c r="VAV44" s="64"/>
      <c r="VAW44" s="64"/>
      <c r="VAX44" s="64"/>
      <c r="VAY44" s="64"/>
      <c r="VAZ44" s="64"/>
      <c r="VBA44" s="64"/>
      <c r="VBB44" s="64"/>
      <c r="VBC44" s="64"/>
      <c r="VBD44" s="64"/>
      <c r="VBE44" s="64"/>
      <c r="VBF44" s="64"/>
      <c r="VBG44" s="64"/>
      <c r="VBH44" s="64"/>
      <c r="VBI44" s="64"/>
      <c r="VBJ44" s="64"/>
      <c r="VBK44" s="64"/>
      <c r="VBL44" s="64"/>
      <c r="VBM44" s="64"/>
      <c r="VBN44" s="64"/>
      <c r="VBO44" s="64"/>
      <c r="VBP44" s="64"/>
      <c r="VBQ44" s="64"/>
      <c r="VBR44" s="64"/>
      <c r="VBS44" s="64"/>
      <c r="VBT44" s="64"/>
      <c r="VBU44" s="64"/>
      <c r="VBV44" s="64"/>
      <c r="VBW44" s="64"/>
      <c r="VBX44" s="64"/>
      <c r="VBY44" s="64"/>
      <c r="VBZ44" s="64"/>
      <c r="VCA44" s="64"/>
      <c r="VCB44" s="64"/>
      <c r="VCC44" s="64"/>
      <c r="VCD44" s="64"/>
      <c r="VCE44" s="64"/>
      <c r="VCF44" s="64"/>
      <c r="VCG44" s="64"/>
      <c r="VCH44" s="64"/>
      <c r="VCI44" s="64"/>
      <c r="VCJ44" s="64"/>
      <c r="VCK44" s="64"/>
      <c r="VCL44" s="64"/>
      <c r="VCM44" s="64"/>
      <c r="VCN44" s="64"/>
      <c r="VCO44" s="64"/>
      <c r="VCP44" s="64"/>
      <c r="VCQ44" s="64"/>
      <c r="VCR44" s="64"/>
      <c r="VCS44" s="64"/>
      <c r="VCT44" s="64"/>
      <c r="VCU44" s="64"/>
      <c r="VCV44" s="64"/>
      <c r="VCW44" s="64"/>
      <c r="VCX44" s="64"/>
      <c r="VCY44" s="64"/>
      <c r="VCZ44" s="64"/>
      <c r="VDA44" s="64"/>
      <c r="VDB44" s="64"/>
      <c r="VDC44" s="64"/>
      <c r="VDD44" s="64"/>
      <c r="VDE44" s="64"/>
      <c r="VDF44" s="64"/>
      <c r="VDG44" s="64"/>
      <c r="VDH44" s="64"/>
      <c r="VDI44" s="64"/>
      <c r="VDJ44" s="64"/>
      <c r="VDK44" s="64"/>
      <c r="VDL44" s="64"/>
      <c r="VDM44" s="64"/>
      <c r="VDN44" s="64"/>
      <c r="VDO44" s="64"/>
      <c r="VDP44" s="64"/>
      <c r="VDQ44" s="64"/>
      <c r="VDR44" s="64"/>
      <c r="VDS44" s="64"/>
      <c r="VDT44" s="64"/>
      <c r="VDU44" s="64"/>
      <c r="VDV44" s="64"/>
      <c r="VDW44" s="64"/>
      <c r="VDX44" s="64"/>
      <c r="VDY44" s="64"/>
      <c r="VDZ44" s="64"/>
      <c r="VEA44" s="64"/>
      <c r="VEB44" s="64"/>
      <c r="VEC44" s="64"/>
      <c r="VED44" s="64"/>
      <c r="VEE44" s="64"/>
      <c r="VEF44" s="64"/>
      <c r="VEG44" s="64"/>
      <c r="VEH44" s="64"/>
      <c r="VEI44" s="64"/>
      <c r="VEJ44" s="64"/>
      <c r="VEK44" s="64"/>
      <c r="VEL44" s="64"/>
      <c r="VEM44" s="64"/>
      <c r="VEN44" s="64"/>
      <c r="VEO44" s="64"/>
      <c r="VEP44" s="64"/>
      <c r="VEQ44" s="64"/>
      <c r="VER44" s="64"/>
      <c r="VES44" s="64"/>
      <c r="VET44" s="64"/>
      <c r="VEU44" s="64"/>
      <c r="VEV44" s="64"/>
      <c r="VEW44" s="64"/>
      <c r="VEX44" s="64"/>
      <c r="VEY44" s="64"/>
      <c r="VEZ44" s="64"/>
      <c r="VFA44" s="64"/>
      <c r="VFB44" s="64"/>
      <c r="VFC44" s="64"/>
      <c r="VFD44" s="64"/>
      <c r="VFE44" s="64"/>
      <c r="VFF44" s="64"/>
      <c r="VFG44" s="64"/>
      <c r="VFH44" s="64"/>
      <c r="VFI44" s="64"/>
      <c r="VFJ44" s="64"/>
      <c r="VFK44" s="64"/>
      <c r="VFL44" s="64"/>
      <c r="VFM44" s="64"/>
      <c r="VFN44" s="64"/>
      <c r="VFO44" s="64"/>
      <c r="VFP44" s="64"/>
      <c r="VFQ44" s="64"/>
      <c r="VFR44" s="64"/>
      <c r="VFS44" s="64"/>
      <c r="VFT44" s="64"/>
      <c r="VFU44" s="64"/>
      <c r="VFV44" s="64"/>
      <c r="VFW44" s="64"/>
      <c r="VFX44" s="64"/>
      <c r="VFY44" s="64"/>
      <c r="VFZ44" s="64"/>
      <c r="VGA44" s="64"/>
      <c r="VGB44" s="64"/>
      <c r="VGC44" s="64"/>
      <c r="VGD44" s="64"/>
      <c r="VGE44" s="64"/>
      <c r="VGF44" s="64"/>
      <c r="VGG44" s="64"/>
      <c r="VGH44" s="64"/>
      <c r="VGI44" s="64"/>
      <c r="VGJ44" s="64"/>
      <c r="VGK44" s="64"/>
      <c r="VGL44" s="64"/>
      <c r="VGM44" s="64"/>
      <c r="VGN44" s="64"/>
      <c r="VGO44" s="64"/>
      <c r="VGP44" s="64"/>
      <c r="VGQ44" s="64"/>
      <c r="VGR44" s="64"/>
      <c r="VGS44" s="64"/>
      <c r="VGT44" s="64"/>
      <c r="VGU44" s="64"/>
      <c r="VGV44" s="64"/>
      <c r="VGW44" s="64"/>
      <c r="VGX44" s="64"/>
      <c r="VGY44" s="64"/>
      <c r="VGZ44" s="64"/>
      <c r="VHA44" s="64"/>
      <c r="VHB44" s="64"/>
      <c r="VHC44" s="64"/>
      <c r="VHD44" s="64"/>
      <c r="VHE44" s="64"/>
      <c r="VHF44" s="64"/>
      <c r="VHG44" s="64"/>
      <c r="VHH44" s="64"/>
      <c r="VHI44" s="64"/>
      <c r="VHJ44" s="64"/>
      <c r="VHK44" s="64"/>
      <c r="VHL44" s="64"/>
      <c r="VHM44" s="64"/>
      <c r="VHN44" s="64"/>
      <c r="VHO44" s="64"/>
      <c r="VHP44" s="64"/>
      <c r="VHQ44" s="64"/>
      <c r="VHR44" s="64"/>
      <c r="VHS44" s="64"/>
      <c r="VHT44" s="64"/>
      <c r="VHU44" s="64"/>
      <c r="VHV44" s="64"/>
      <c r="VHW44" s="64"/>
      <c r="VHX44" s="64"/>
      <c r="VHY44" s="64"/>
      <c r="VHZ44" s="64"/>
      <c r="VIA44" s="64"/>
      <c r="VIB44" s="64"/>
      <c r="VIC44" s="64"/>
      <c r="VID44" s="64"/>
      <c r="VIE44" s="64"/>
      <c r="VIF44" s="64"/>
      <c r="VIG44" s="64"/>
      <c r="VIH44" s="64"/>
      <c r="VII44" s="64"/>
      <c r="VIJ44" s="64"/>
      <c r="VIK44" s="64"/>
      <c r="VIL44" s="64"/>
      <c r="VIM44" s="64"/>
      <c r="VIN44" s="64"/>
      <c r="VIO44" s="64"/>
      <c r="VIP44" s="64"/>
      <c r="VIQ44" s="64"/>
      <c r="VIR44" s="64"/>
      <c r="VIS44" s="64"/>
      <c r="VIT44" s="64"/>
      <c r="VIU44" s="64"/>
      <c r="VIV44" s="64"/>
      <c r="VIW44" s="64"/>
      <c r="VIX44" s="64"/>
      <c r="VIY44" s="64"/>
      <c r="VIZ44" s="64"/>
      <c r="VJA44" s="64"/>
      <c r="VJB44" s="64"/>
      <c r="VJC44" s="64"/>
      <c r="VJD44" s="64"/>
      <c r="VJE44" s="64"/>
      <c r="VJF44" s="64"/>
      <c r="VJG44" s="64"/>
      <c r="VJH44" s="64"/>
      <c r="VJI44" s="64"/>
      <c r="VJJ44" s="64"/>
      <c r="VJK44" s="64"/>
      <c r="VJL44" s="64"/>
      <c r="VJM44" s="64"/>
      <c r="VJN44" s="64"/>
      <c r="VJO44" s="64"/>
      <c r="VJP44" s="64"/>
      <c r="VJQ44" s="64"/>
      <c r="VJR44" s="64"/>
      <c r="VJS44" s="64"/>
      <c r="VJT44" s="64"/>
      <c r="VJU44" s="64"/>
      <c r="VJV44" s="64"/>
      <c r="VJW44" s="64"/>
      <c r="VJX44" s="64"/>
      <c r="VJY44" s="64"/>
      <c r="VJZ44" s="64"/>
      <c r="VKA44" s="64"/>
      <c r="VKB44" s="64"/>
      <c r="VKC44" s="64"/>
      <c r="VKD44" s="64"/>
      <c r="VKE44" s="64"/>
      <c r="VKF44" s="64"/>
      <c r="VKG44" s="64"/>
      <c r="VKH44" s="64"/>
      <c r="VKI44" s="64"/>
      <c r="VKJ44" s="64"/>
      <c r="VKK44" s="64"/>
      <c r="VKL44" s="64"/>
      <c r="VKM44" s="64"/>
      <c r="VKN44" s="64"/>
      <c r="VKO44" s="64"/>
      <c r="VKP44" s="64"/>
      <c r="VKQ44" s="64"/>
      <c r="VKR44" s="64"/>
      <c r="VKS44" s="64"/>
      <c r="VKT44" s="64"/>
      <c r="VKU44" s="64"/>
      <c r="VKV44" s="64"/>
      <c r="VKW44" s="64"/>
      <c r="VKX44" s="64"/>
      <c r="VKY44" s="64"/>
      <c r="VKZ44" s="64"/>
      <c r="VLA44" s="64"/>
      <c r="VLB44" s="64"/>
      <c r="VLC44" s="64"/>
      <c r="VLD44" s="64"/>
      <c r="VLE44" s="64"/>
      <c r="VLF44" s="64"/>
      <c r="VLG44" s="64"/>
      <c r="VLH44" s="64"/>
      <c r="VLI44" s="64"/>
      <c r="VLJ44" s="64"/>
      <c r="VLK44" s="64"/>
      <c r="VLL44" s="64"/>
      <c r="VLM44" s="64"/>
      <c r="VLN44" s="64"/>
      <c r="VLO44" s="64"/>
      <c r="VLP44" s="64"/>
      <c r="VLQ44" s="64"/>
      <c r="VLR44" s="64"/>
      <c r="VLS44" s="64"/>
      <c r="VLT44" s="64"/>
      <c r="VLU44" s="64"/>
      <c r="VLV44" s="64"/>
      <c r="VLW44" s="64"/>
      <c r="VLX44" s="64"/>
      <c r="VLY44" s="64"/>
      <c r="VLZ44" s="64"/>
      <c r="VMA44" s="64"/>
      <c r="VMB44" s="64"/>
      <c r="VMC44" s="64"/>
      <c r="VMD44" s="64"/>
      <c r="VME44" s="64"/>
      <c r="VMF44" s="64"/>
      <c r="VMG44" s="64"/>
      <c r="VMH44" s="64"/>
      <c r="VMI44" s="64"/>
      <c r="VMJ44" s="64"/>
      <c r="VMK44" s="64"/>
      <c r="VML44" s="64"/>
      <c r="VMM44" s="64"/>
      <c r="VMN44" s="64"/>
      <c r="VMO44" s="64"/>
      <c r="VMP44" s="64"/>
      <c r="VMQ44" s="64"/>
      <c r="VMR44" s="64"/>
      <c r="VMS44" s="64"/>
      <c r="VMT44" s="64"/>
      <c r="VMU44" s="64"/>
      <c r="VMV44" s="64"/>
      <c r="VMW44" s="64"/>
      <c r="VMX44" s="64"/>
      <c r="VMY44" s="64"/>
      <c r="VMZ44" s="64"/>
      <c r="VNA44" s="64"/>
      <c r="VNB44" s="64"/>
      <c r="VNC44" s="64"/>
      <c r="VND44" s="64"/>
      <c r="VNE44" s="64"/>
      <c r="VNF44" s="64"/>
      <c r="VNG44" s="64"/>
      <c r="VNH44" s="64"/>
      <c r="VNI44" s="64"/>
      <c r="VNJ44" s="64"/>
      <c r="VNK44" s="64"/>
      <c r="VNL44" s="64"/>
      <c r="VNM44" s="64"/>
      <c r="VNN44" s="64"/>
      <c r="VNO44" s="64"/>
      <c r="VNP44" s="64"/>
      <c r="VNQ44" s="64"/>
      <c r="VNR44" s="64"/>
      <c r="VNS44" s="64"/>
      <c r="VNT44" s="64"/>
      <c r="VNU44" s="64"/>
      <c r="VNV44" s="64"/>
      <c r="VNW44" s="64"/>
      <c r="VNX44" s="64"/>
      <c r="VNY44" s="64"/>
      <c r="VNZ44" s="64"/>
      <c r="VOA44" s="64"/>
      <c r="VOB44" s="64"/>
      <c r="VOC44" s="64"/>
      <c r="VOD44" s="64"/>
      <c r="VOE44" s="64"/>
      <c r="VOF44" s="64"/>
      <c r="VOG44" s="64"/>
      <c r="VOH44" s="64"/>
      <c r="VOI44" s="64"/>
      <c r="VOJ44" s="64"/>
      <c r="VOK44" s="64"/>
      <c r="VOL44" s="64"/>
      <c r="VOM44" s="64"/>
      <c r="VON44" s="64"/>
      <c r="VOO44" s="64"/>
      <c r="VOP44" s="64"/>
      <c r="VOQ44" s="64"/>
      <c r="VOR44" s="64"/>
      <c r="VOS44" s="64"/>
      <c r="VOT44" s="64"/>
      <c r="VOU44" s="64"/>
      <c r="VOV44" s="64"/>
      <c r="VOW44" s="64"/>
      <c r="VOX44" s="64"/>
      <c r="VOY44" s="64"/>
      <c r="VOZ44" s="64"/>
      <c r="VPA44" s="64"/>
      <c r="VPB44" s="64"/>
      <c r="VPC44" s="64"/>
      <c r="VPD44" s="64"/>
      <c r="VPE44" s="64"/>
      <c r="VPF44" s="64"/>
      <c r="VPG44" s="64"/>
      <c r="VPH44" s="64"/>
      <c r="VPI44" s="64"/>
      <c r="VPJ44" s="64"/>
      <c r="VPK44" s="64"/>
      <c r="VPL44" s="64"/>
      <c r="VPM44" s="64"/>
      <c r="VPN44" s="64"/>
      <c r="VPO44" s="64"/>
      <c r="VPP44" s="64"/>
      <c r="VPQ44" s="64"/>
      <c r="VPR44" s="64"/>
      <c r="VPS44" s="64"/>
      <c r="VPT44" s="64"/>
      <c r="VPU44" s="64"/>
      <c r="VPV44" s="64"/>
      <c r="VPW44" s="64"/>
      <c r="VPX44" s="64"/>
      <c r="VPY44" s="64"/>
      <c r="VPZ44" s="64"/>
      <c r="VQA44" s="64"/>
      <c r="VQB44" s="64"/>
      <c r="VQC44" s="64"/>
      <c r="VQD44" s="64"/>
      <c r="VQE44" s="64"/>
      <c r="VQF44" s="64"/>
      <c r="VQG44" s="64"/>
      <c r="VQH44" s="64"/>
      <c r="VQI44" s="64"/>
      <c r="VQJ44" s="64"/>
      <c r="VQK44" s="64"/>
      <c r="VQL44" s="64"/>
      <c r="VQM44" s="64"/>
      <c r="VQN44" s="64"/>
      <c r="VQO44" s="64"/>
      <c r="VQP44" s="64"/>
      <c r="VQQ44" s="64"/>
      <c r="VQR44" s="64"/>
      <c r="VQS44" s="64"/>
      <c r="VQT44" s="64"/>
      <c r="VQU44" s="64"/>
      <c r="VQV44" s="64"/>
      <c r="VQW44" s="64"/>
      <c r="VQX44" s="64"/>
      <c r="VQY44" s="64"/>
      <c r="VQZ44" s="64"/>
      <c r="VRA44" s="64"/>
      <c r="VRB44" s="64"/>
      <c r="VRC44" s="64"/>
      <c r="VRD44" s="64"/>
      <c r="VRE44" s="64"/>
      <c r="VRF44" s="64"/>
      <c r="VRG44" s="64"/>
      <c r="VRH44" s="64"/>
      <c r="VRI44" s="64"/>
      <c r="VRJ44" s="64"/>
      <c r="VRK44" s="64"/>
      <c r="VRL44" s="64"/>
      <c r="VRM44" s="64"/>
      <c r="VRN44" s="64"/>
      <c r="VRO44" s="64"/>
      <c r="VRP44" s="64"/>
      <c r="VRQ44" s="64"/>
      <c r="VRR44" s="64"/>
      <c r="VRS44" s="64"/>
      <c r="VRT44" s="64"/>
      <c r="VRU44" s="64"/>
      <c r="VRV44" s="64"/>
      <c r="VRW44" s="64"/>
      <c r="VRX44" s="64"/>
      <c r="VRY44" s="64"/>
      <c r="VRZ44" s="64"/>
      <c r="VSA44" s="64"/>
      <c r="VSB44" s="64"/>
      <c r="VSC44" s="64"/>
      <c r="VSD44" s="64"/>
      <c r="VSE44" s="64"/>
      <c r="VSF44" s="64"/>
      <c r="VSG44" s="64"/>
      <c r="VSH44" s="64"/>
      <c r="VSI44" s="64"/>
      <c r="VSJ44" s="64"/>
      <c r="VSK44" s="64"/>
      <c r="VSL44" s="64"/>
      <c r="VSM44" s="64"/>
      <c r="VSN44" s="64"/>
      <c r="VSO44" s="64"/>
      <c r="VSP44" s="64"/>
      <c r="VSQ44" s="64"/>
      <c r="VSR44" s="64"/>
      <c r="VSS44" s="64"/>
      <c r="VST44" s="64"/>
      <c r="VSU44" s="64"/>
      <c r="VSV44" s="64"/>
      <c r="VSW44" s="64"/>
      <c r="VSX44" s="64"/>
      <c r="VSY44" s="64"/>
      <c r="VSZ44" s="64"/>
      <c r="VTA44" s="64"/>
      <c r="VTB44" s="64"/>
      <c r="VTC44" s="64"/>
      <c r="VTD44" s="64"/>
      <c r="VTE44" s="64"/>
      <c r="VTF44" s="64"/>
      <c r="VTG44" s="64"/>
      <c r="VTH44" s="64"/>
      <c r="VTI44" s="64"/>
      <c r="VTJ44" s="64"/>
      <c r="VTK44" s="64"/>
      <c r="VTL44" s="64"/>
      <c r="VTM44" s="64"/>
      <c r="VTN44" s="64"/>
      <c r="VTO44" s="64"/>
      <c r="VTP44" s="64"/>
      <c r="VTQ44" s="64"/>
      <c r="VTR44" s="64"/>
      <c r="VTS44" s="64"/>
      <c r="VTT44" s="64"/>
      <c r="VTU44" s="64"/>
      <c r="VTV44" s="64"/>
      <c r="VTW44" s="64"/>
      <c r="VTX44" s="64"/>
      <c r="VTY44" s="64"/>
      <c r="VTZ44" s="64"/>
      <c r="VUA44" s="64"/>
      <c r="VUB44" s="64"/>
      <c r="VUC44" s="64"/>
      <c r="VUD44" s="64"/>
      <c r="VUE44" s="64"/>
      <c r="VUF44" s="64"/>
      <c r="VUG44" s="64"/>
      <c r="VUH44" s="64"/>
      <c r="VUI44" s="64"/>
      <c r="VUJ44" s="64"/>
      <c r="VUK44" s="64"/>
      <c r="VUL44" s="64"/>
      <c r="VUM44" s="64"/>
      <c r="VUN44" s="64"/>
      <c r="VUO44" s="64"/>
      <c r="VUP44" s="64"/>
      <c r="VUQ44" s="64"/>
      <c r="VUR44" s="64"/>
      <c r="VUS44" s="64"/>
      <c r="VUT44" s="64"/>
      <c r="VUU44" s="64"/>
      <c r="VUV44" s="64"/>
      <c r="VUW44" s="64"/>
      <c r="VUX44" s="64"/>
      <c r="VUY44" s="64"/>
      <c r="VUZ44" s="64"/>
      <c r="VVA44" s="64"/>
      <c r="VVB44" s="64"/>
      <c r="VVC44" s="64"/>
      <c r="VVD44" s="64"/>
      <c r="VVE44" s="64"/>
      <c r="VVF44" s="64"/>
      <c r="VVG44" s="64"/>
      <c r="VVH44" s="64"/>
      <c r="VVI44" s="64"/>
      <c r="VVJ44" s="64"/>
      <c r="VVK44" s="64"/>
      <c r="VVL44" s="64"/>
      <c r="VVM44" s="64"/>
      <c r="VVN44" s="64"/>
      <c r="VVO44" s="64"/>
      <c r="VVP44" s="64"/>
      <c r="VVQ44" s="64"/>
      <c r="VVR44" s="64"/>
      <c r="VVS44" s="64"/>
      <c r="VVT44" s="64"/>
      <c r="VVU44" s="64"/>
      <c r="VVV44" s="64"/>
      <c r="VVW44" s="64"/>
      <c r="VVX44" s="64"/>
      <c r="VVY44" s="64"/>
      <c r="VVZ44" s="64"/>
      <c r="VWA44" s="64"/>
      <c r="VWB44" s="64"/>
      <c r="VWC44" s="64"/>
      <c r="VWD44" s="64"/>
      <c r="VWE44" s="64"/>
      <c r="VWF44" s="64"/>
      <c r="VWG44" s="64"/>
      <c r="VWH44" s="64"/>
      <c r="VWI44" s="64"/>
      <c r="VWJ44" s="64"/>
      <c r="VWK44" s="64"/>
      <c r="VWL44" s="64"/>
      <c r="VWM44" s="64"/>
      <c r="VWN44" s="64"/>
      <c r="VWO44" s="64"/>
      <c r="VWP44" s="64"/>
      <c r="VWQ44" s="64"/>
      <c r="VWR44" s="64"/>
      <c r="VWS44" s="64"/>
      <c r="VWT44" s="64"/>
      <c r="VWU44" s="64"/>
      <c r="VWV44" s="64"/>
      <c r="VWW44" s="64"/>
      <c r="VWX44" s="64"/>
      <c r="VWY44" s="64"/>
      <c r="VWZ44" s="64"/>
      <c r="VXA44" s="64"/>
      <c r="VXB44" s="64"/>
      <c r="VXC44" s="64"/>
      <c r="VXD44" s="64"/>
      <c r="VXE44" s="64"/>
      <c r="VXF44" s="64"/>
      <c r="VXG44" s="64"/>
      <c r="VXH44" s="64"/>
      <c r="VXI44" s="64"/>
      <c r="VXJ44" s="64"/>
      <c r="VXK44" s="64"/>
      <c r="VXL44" s="64"/>
      <c r="VXM44" s="64"/>
      <c r="VXN44" s="64"/>
      <c r="VXO44" s="64"/>
      <c r="VXP44" s="64"/>
      <c r="VXQ44" s="64"/>
      <c r="VXR44" s="64"/>
      <c r="VXS44" s="64"/>
      <c r="VXT44" s="64"/>
      <c r="VXU44" s="64"/>
      <c r="VXV44" s="64"/>
      <c r="VXW44" s="64"/>
      <c r="VXX44" s="64"/>
      <c r="VXY44" s="64"/>
      <c r="VXZ44" s="64"/>
      <c r="VYA44" s="64"/>
      <c r="VYB44" s="64"/>
      <c r="VYC44" s="64"/>
      <c r="VYD44" s="64"/>
      <c r="VYE44" s="64"/>
      <c r="VYF44" s="64"/>
      <c r="VYG44" s="64"/>
      <c r="VYH44" s="64"/>
      <c r="VYI44" s="64"/>
      <c r="VYJ44" s="64"/>
      <c r="VYK44" s="64"/>
      <c r="VYL44" s="64"/>
      <c r="VYM44" s="64"/>
      <c r="VYN44" s="64"/>
      <c r="VYO44" s="64"/>
      <c r="VYP44" s="64"/>
      <c r="VYQ44" s="64"/>
      <c r="VYR44" s="64"/>
      <c r="VYS44" s="64"/>
      <c r="VYT44" s="64"/>
      <c r="VYU44" s="64"/>
      <c r="VYV44" s="64"/>
      <c r="VYW44" s="64"/>
      <c r="VYX44" s="64"/>
      <c r="VYY44" s="64"/>
      <c r="VYZ44" s="64"/>
      <c r="VZA44" s="64"/>
      <c r="VZB44" s="64"/>
      <c r="VZC44" s="64"/>
      <c r="VZD44" s="64"/>
      <c r="VZE44" s="64"/>
      <c r="VZF44" s="64"/>
      <c r="VZG44" s="64"/>
      <c r="VZH44" s="64"/>
      <c r="VZI44" s="64"/>
      <c r="VZJ44" s="64"/>
      <c r="VZK44" s="64"/>
      <c r="VZL44" s="64"/>
      <c r="VZM44" s="64"/>
      <c r="VZN44" s="64"/>
      <c r="VZO44" s="64"/>
      <c r="VZP44" s="64"/>
      <c r="VZQ44" s="64"/>
      <c r="VZR44" s="64"/>
      <c r="VZS44" s="64"/>
      <c r="VZT44" s="64"/>
      <c r="VZU44" s="64"/>
      <c r="VZV44" s="64"/>
      <c r="VZW44" s="64"/>
      <c r="VZX44" s="64"/>
      <c r="VZY44" s="64"/>
      <c r="VZZ44" s="64"/>
      <c r="WAA44" s="64"/>
      <c r="WAB44" s="64"/>
      <c r="WAC44" s="64"/>
      <c r="WAD44" s="64"/>
      <c r="WAE44" s="64"/>
      <c r="WAF44" s="64"/>
      <c r="WAG44" s="64"/>
      <c r="WAH44" s="64"/>
      <c r="WAI44" s="64"/>
      <c r="WAJ44" s="64"/>
      <c r="WAK44" s="64"/>
      <c r="WAL44" s="64"/>
      <c r="WAM44" s="64"/>
      <c r="WAN44" s="64"/>
      <c r="WAO44" s="64"/>
      <c r="WAP44" s="64"/>
      <c r="WAQ44" s="64"/>
      <c r="WAR44" s="64"/>
      <c r="WAS44" s="64"/>
      <c r="WAT44" s="64"/>
      <c r="WAU44" s="64"/>
      <c r="WAV44" s="64"/>
      <c r="WAW44" s="64"/>
      <c r="WAX44" s="64"/>
      <c r="WAY44" s="64"/>
      <c r="WAZ44" s="64"/>
      <c r="WBA44" s="64"/>
      <c r="WBB44" s="64"/>
      <c r="WBC44" s="64"/>
      <c r="WBD44" s="64"/>
      <c r="WBE44" s="64"/>
      <c r="WBF44" s="64"/>
      <c r="WBG44" s="64"/>
      <c r="WBH44" s="64"/>
      <c r="WBI44" s="64"/>
      <c r="WBJ44" s="64"/>
      <c r="WBK44" s="64"/>
      <c r="WBL44" s="64"/>
      <c r="WBM44" s="64"/>
      <c r="WBN44" s="64"/>
      <c r="WBO44" s="64"/>
      <c r="WBP44" s="64"/>
      <c r="WBQ44" s="64"/>
      <c r="WBR44" s="64"/>
      <c r="WBS44" s="64"/>
      <c r="WBT44" s="64"/>
      <c r="WBU44" s="64"/>
      <c r="WBV44" s="64"/>
      <c r="WBW44" s="64"/>
      <c r="WBX44" s="64"/>
      <c r="WBY44" s="64"/>
      <c r="WBZ44" s="64"/>
      <c r="WCA44" s="64"/>
      <c r="WCB44" s="64"/>
      <c r="WCC44" s="64"/>
      <c r="WCD44" s="64"/>
      <c r="WCE44" s="64"/>
      <c r="WCF44" s="64"/>
      <c r="WCG44" s="64"/>
      <c r="WCH44" s="64"/>
      <c r="WCI44" s="64"/>
      <c r="WCJ44" s="64"/>
      <c r="WCK44" s="64"/>
      <c r="WCL44" s="64"/>
      <c r="WCM44" s="64"/>
      <c r="WCN44" s="64"/>
      <c r="WCO44" s="64"/>
      <c r="WCP44" s="64"/>
      <c r="WCQ44" s="64"/>
      <c r="WCR44" s="64"/>
      <c r="WCS44" s="64"/>
      <c r="WCT44" s="64"/>
      <c r="WCU44" s="64"/>
      <c r="WCV44" s="64"/>
      <c r="WCW44" s="64"/>
      <c r="WCX44" s="64"/>
      <c r="WCY44" s="64"/>
      <c r="WCZ44" s="64"/>
      <c r="WDA44" s="64"/>
      <c r="WDB44" s="64"/>
      <c r="WDC44" s="64"/>
      <c r="WDD44" s="64"/>
      <c r="WDE44" s="64"/>
      <c r="WDF44" s="64"/>
      <c r="WDG44" s="64"/>
      <c r="WDH44" s="64"/>
      <c r="WDI44" s="64"/>
      <c r="WDJ44" s="64"/>
      <c r="WDK44" s="64"/>
      <c r="WDL44" s="64"/>
      <c r="WDM44" s="64"/>
      <c r="WDN44" s="64"/>
      <c r="WDO44" s="64"/>
      <c r="WDP44" s="64"/>
      <c r="WDQ44" s="64"/>
      <c r="WDR44" s="64"/>
      <c r="WDS44" s="64"/>
      <c r="WDT44" s="64"/>
      <c r="WDU44" s="64"/>
      <c r="WDV44" s="64"/>
      <c r="WDW44" s="64"/>
      <c r="WDX44" s="64"/>
      <c r="WDY44" s="64"/>
      <c r="WDZ44" s="64"/>
      <c r="WEA44" s="64"/>
      <c r="WEB44" s="64"/>
      <c r="WEC44" s="64"/>
      <c r="WED44" s="64"/>
      <c r="WEE44" s="64"/>
      <c r="WEF44" s="64"/>
      <c r="WEG44" s="64"/>
      <c r="WEH44" s="64"/>
      <c r="WEI44" s="64"/>
      <c r="WEJ44" s="64"/>
      <c r="WEK44" s="64"/>
      <c r="WEL44" s="64"/>
      <c r="WEM44" s="64"/>
      <c r="WEN44" s="64"/>
      <c r="WEO44" s="64"/>
      <c r="WEP44" s="64"/>
      <c r="WEQ44" s="64"/>
      <c r="WER44" s="64"/>
      <c r="WES44" s="64"/>
      <c r="WET44" s="64"/>
      <c r="WEU44" s="64"/>
      <c r="WEV44" s="64"/>
      <c r="WEW44" s="64"/>
      <c r="WEX44" s="64"/>
      <c r="WEY44" s="64"/>
      <c r="WEZ44" s="64"/>
      <c r="WFA44" s="64"/>
      <c r="WFB44" s="64"/>
      <c r="WFC44" s="64"/>
      <c r="WFD44" s="64"/>
      <c r="WFE44" s="64"/>
      <c r="WFF44" s="64"/>
      <c r="WFG44" s="64"/>
      <c r="WFH44" s="64"/>
      <c r="WFI44" s="64"/>
      <c r="WFJ44" s="64"/>
      <c r="WFK44" s="64"/>
      <c r="WFL44" s="64"/>
      <c r="WFM44" s="64"/>
      <c r="WFN44" s="64"/>
      <c r="WFO44" s="64"/>
      <c r="WFP44" s="64"/>
      <c r="WFQ44" s="64"/>
      <c r="WFR44" s="64"/>
      <c r="WFS44" s="64"/>
      <c r="WFT44" s="64"/>
      <c r="WFU44" s="64"/>
      <c r="WFV44" s="64"/>
      <c r="WFW44" s="64"/>
      <c r="WFX44" s="64"/>
      <c r="WFY44" s="64"/>
      <c r="WFZ44" s="64"/>
      <c r="WGA44" s="64"/>
      <c r="WGB44" s="64"/>
      <c r="WGC44" s="64"/>
      <c r="WGD44" s="64"/>
      <c r="WGE44" s="64"/>
      <c r="WGF44" s="64"/>
      <c r="WGG44" s="64"/>
      <c r="WGH44" s="64"/>
      <c r="WGI44" s="64"/>
      <c r="WGJ44" s="64"/>
      <c r="WGK44" s="64"/>
      <c r="WGL44" s="64"/>
      <c r="WGM44" s="64"/>
      <c r="WGN44" s="64"/>
      <c r="WGO44" s="64"/>
      <c r="WGP44" s="64"/>
      <c r="WGQ44" s="64"/>
      <c r="WGR44" s="64"/>
      <c r="WGS44" s="64"/>
      <c r="WGT44" s="64"/>
      <c r="WGU44" s="64"/>
      <c r="WGV44" s="64"/>
      <c r="WGW44" s="64"/>
      <c r="WGX44" s="64"/>
      <c r="WGY44" s="64"/>
      <c r="WGZ44" s="64"/>
      <c r="WHA44" s="64"/>
      <c r="WHB44" s="64"/>
      <c r="WHC44" s="64"/>
      <c r="WHD44" s="64"/>
      <c r="WHE44" s="64"/>
      <c r="WHF44" s="64"/>
      <c r="WHG44" s="64"/>
      <c r="WHH44" s="64"/>
      <c r="WHI44" s="64"/>
      <c r="WHJ44" s="64"/>
      <c r="WHK44" s="64"/>
      <c r="WHL44" s="64"/>
      <c r="WHM44" s="64"/>
      <c r="WHN44" s="64"/>
      <c r="WHO44" s="64"/>
      <c r="WHP44" s="64"/>
      <c r="WHQ44" s="64"/>
      <c r="WHR44" s="64"/>
      <c r="WHS44" s="64"/>
      <c r="WHT44" s="64"/>
      <c r="WHU44" s="64"/>
      <c r="WHV44" s="64"/>
      <c r="WHW44" s="64"/>
      <c r="WHX44" s="64"/>
      <c r="WHY44" s="64"/>
      <c r="WHZ44" s="64"/>
      <c r="WIA44" s="64"/>
      <c r="WIB44" s="64"/>
      <c r="WIC44" s="64"/>
      <c r="WID44" s="64"/>
      <c r="WIE44" s="64"/>
      <c r="WIF44" s="64"/>
      <c r="WIG44" s="64"/>
      <c r="WIH44" s="64"/>
      <c r="WII44" s="64"/>
      <c r="WIJ44" s="64"/>
      <c r="WIK44" s="64"/>
      <c r="WIL44" s="64"/>
      <c r="WIM44" s="64"/>
      <c r="WIN44" s="64"/>
      <c r="WIO44" s="64"/>
      <c r="WIP44" s="64"/>
      <c r="WIQ44" s="64"/>
      <c r="WIR44" s="64"/>
      <c r="WIS44" s="64"/>
      <c r="WIT44" s="64"/>
      <c r="WIU44" s="64"/>
      <c r="WIV44" s="64"/>
      <c r="WIW44" s="64"/>
      <c r="WIX44" s="64"/>
      <c r="WIY44" s="64"/>
      <c r="WIZ44" s="64"/>
      <c r="WJA44" s="64"/>
      <c r="WJB44" s="64"/>
      <c r="WJC44" s="64"/>
      <c r="WJD44" s="64"/>
      <c r="WJE44" s="64"/>
      <c r="WJF44" s="64"/>
      <c r="WJG44" s="64"/>
      <c r="WJH44" s="64"/>
      <c r="WJI44" s="64"/>
      <c r="WJJ44" s="64"/>
      <c r="WJK44" s="64"/>
      <c r="WJL44" s="64"/>
      <c r="WJM44" s="64"/>
      <c r="WJN44" s="64"/>
      <c r="WJO44" s="64"/>
      <c r="WJP44" s="64"/>
      <c r="WJQ44" s="64"/>
      <c r="WJR44" s="64"/>
      <c r="WJS44" s="64"/>
      <c r="WJT44" s="64"/>
      <c r="WJU44" s="64"/>
      <c r="WJV44" s="64"/>
      <c r="WJW44" s="64"/>
      <c r="WJX44" s="64"/>
      <c r="WJY44" s="64"/>
      <c r="WJZ44" s="64"/>
      <c r="WKA44" s="64"/>
      <c r="WKB44" s="64"/>
      <c r="WKC44" s="64"/>
      <c r="WKD44" s="64"/>
      <c r="WKE44" s="64"/>
      <c r="WKF44" s="64"/>
      <c r="WKG44" s="64"/>
      <c r="WKH44" s="64"/>
      <c r="WKI44" s="64"/>
      <c r="WKJ44" s="64"/>
      <c r="WKK44" s="64"/>
      <c r="WKL44" s="64"/>
      <c r="WKM44" s="64"/>
      <c r="WKN44" s="64"/>
      <c r="WKO44" s="64"/>
      <c r="WKP44" s="64"/>
      <c r="WKQ44" s="64"/>
      <c r="WKR44" s="64"/>
      <c r="WKS44" s="64"/>
      <c r="WKT44" s="64"/>
      <c r="WKU44" s="64"/>
      <c r="WKV44" s="64"/>
      <c r="WKW44" s="64"/>
      <c r="WKX44" s="64"/>
      <c r="WKY44" s="64"/>
      <c r="WKZ44" s="64"/>
      <c r="WLA44" s="64"/>
      <c r="WLB44" s="64"/>
      <c r="WLC44" s="64"/>
      <c r="WLD44" s="64"/>
      <c r="WLE44" s="64"/>
      <c r="WLF44" s="64"/>
      <c r="WLG44" s="64"/>
      <c r="WLH44" s="64"/>
      <c r="WLI44" s="64"/>
      <c r="WLJ44" s="64"/>
      <c r="WLK44" s="64"/>
      <c r="WLL44" s="64"/>
      <c r="WLM44" s="64"/>
      <c r="WLN44" s="64"/>
      <c r="WLO44" s="64"/>
      <c r="WLP44" s="64"/>
      <c r="WLQ44" s="64"/>
      <c r="WLR44" s="64"/>
      <c r="WLS44" s="64"/>
      <c r="WLT44" s="64"/>
      <c r="WLU44" s="64"/>
      <c r="WLV44" s="64"/>
      <c r="WLW44" s="64"/>
      <c r="WLX44" s="64"/>
      <c r="WLY44" s="64"/>
      <c r="WLZ44" s="64"/>
      <c r="WMA44" s="64"/>
      <c r="WMB44" s="64"/>
      <c r="WMC44" s="64"/>
      <c r="WMD44" s="64"/>
      <c r="WME44" s="64"/>
      <c r="WMF44" s="64"/>
      <c r="WMG44" s="64"/>
      <c r="WMH44" s="64"/>
      <c r="WMI44" s="64"/>
      <c r="WMJ44" s="64"/>
      <c r="WMK44" s="64"/>
      <c r="WML44" s="64"/>
      <c r="WMM44" s="64"/>
      <c r="WMN44" s="64"/>
      <c r="WMO44" s="64"/>
      <c r="WMP44" s="64"/>
      <c r="WMQ44" s="64"/>
      <c r="WMR44" s="64"/>
      <c r="WMS44" s="64"/>
      <c r="WMT44" s="64"/>
      <c r="WMU44" s="64"/>
      <c r="WMV44" s="64"/>
      <c r="WMW44" s="64"/>
      <c r="WMX44" s="64"/>
      <c r="WMY44" s="64"/>
      <c r="WMZ44" s="64"/>
      <c r="WNA44" s="64"/>
      <c r="WNB44" s="64"/>
      <c r="WNC44" s="64"/>
      <c r="WND44" s="64"/>
      <c r="WNE44" s="64"/>
      <c r="WNF44" s="64"/>
      <c r="WNG44" s="64"/>
      <c r="WNH44" s="64"/>
      <c r="WNI44" s="64"/>
      <c r="WNJ44" s="64"/>
      <c r="WNK44" s="64"/>
      <c r="WNL44" s="64"/>
      <c r="WNM44" s="64"/>
      <c r="WNN44" s="64"/>
      <c r="WNO44" s="64"/>
      <c r="WNP44" s="64"/>
      <c r="WNQ44" s="64"/>
      <c r="WNR44" s="64"/>
      <c r="WNS44" s="64"/>
      <c r="WNT44" s="64"/>
      <c r="WNU44" s="64"/>
      <c r="WNV44" s="64"/>
      <c r="WNW44" s="64"/>
      <c r="WNX44" s="64"/>
      <c r="WNY44" s="64"/>
      <c r="WNZ44" s="64"/>
      <c r="WOA44" s="64"/>
      <c r="WOB44" s="64"/>
      <c r="WOC44" s="64"/>
      <c r="WOD44" s="64"/>
      <c r="WOE44" s="64"/>
      <c r="WOF44" s="64"/>
      <c r="WOG44" s="64"/>
      <c r="WOH44" s="64"/>
      <c r="WOI44" s="64"/>
      <c r="WOJ44" s="64"/>
      <c r="WOK44" s="64"/>
      <c r="WOL44" s="64"/>
      <c r="WOM44" s="64"/>
      <c r="WON44" s="64"/>
      <c r="WOO44" s="64"/>
      <c r="WOP44" s="64"/>
      <c r="WOQ44" s="64"/>
      <c r="WOR44" s="64"/>
      <c r="WOS44" s="64"/>
      <c r="WOT44" s="64"/>
      <c r="WOU44" s="64"/>
      <c r="WOV44" s="64"/>
      <c r="WOW44" s="64"/>
      <c r="WOX44" s="64"/>
      <c r="WOY44" s="64"/>
      <c r="WOZ44" s="64"/>
      <c r="WPA44" s="64"/>
      <c r="WPB44" s="64"/>
      <c r="WPC44" s="64"/>
      <c r="WPD44" s="64"/>
      <c r="WPE44" s="64"/>
      <c r="WPF44" s="64"/>
      <c r="WPG44" s="64"/>
      <c r="WPH44" s="64"/>
      <c r="WPI44" s="64"/>
      <c r="WPJ44" s="64"/>
      <c r="WPK44" s="64"/>
      <c r="WPL44" s="64"/>
      <c r="WPM44" s="64"/>
      <c r="WPN44" s="64"/>
      <c r="WPO44" s="64"/>
      <c r="WPP44" s="64"/>
      <c r="WPQ44" s="64"/>
      <c r="WPR44" s="64"/>
      <c r="WPS44" s="64"/>
      <c r="WPT44" s="64"/>
      <c r="WPU44" s="64"/>
      <c r="WPV44" s="64"/>
      <c r="WPW44" s="64"/>
      <c r="WPX44" s="64"/>
      <c r="WPY44" s="64"/>
      <c r="WPZ44" s="64"/>
      <c r="WQA44" s="64"/>
      <c r="WQB44" s="64"/>
      <c r="WQC44" s="64"/>
      <c r="WQD44" s="64"/>
      <c r="WQE44" s="64"/>
      <c r="WQF44" s="64"/>
      <c r="WQG44" s="64"/>
      <c r="WQH44" s="64"/>
      <c r="WQI44" s="64"/>
      <c r="WQJ44" s="64"/>
      <c r="WQK44" s="64"/>
      <c r="WQL44" s="64"/>
      <c r="WQM44" s="64"/>
      <c r="WQN44" s="64"/>
      <c r="WQO44" s="64"/>
      <c r="WQP44" s="64"/>
      <c r="WQQ44" s="64"/>
      <c r="WQR44" s="64"/>
      <c r="WQS44" s="64"/>
      <c r="WQT44" s="64"/>
      <c r="WQU44" s="64"/>
      <c r="WQV44" s="64"/>
      <c r="WQW44" s="64"/>
      <c r="WQX44" s="64"/>
      <c r="WQY44" s="64"/>
      <c r="WQZ44" s="64"/>
      <c r="WRA44" s="64"/>
      <c r="WRB44" s="64"/>
      <c r="WRC44" s="64"/>
      <c r="WRD44" s="64"/>
      <c r="WRE44" s="64"/>
      <c r="WRF44" s="64"/>
      <c r="WRG44" s="64"/>
      <c r="WRH44" s="64"/>
      <c r="WRI44" s="64"/>
      <c r="WRJ44" s="64"/>
      <c r="WRK44" s="64"/>
      <c r="WRL44" s="64"/>
      <c r="WRM44" s="64"/>
      <c r="WRN44" s="64"/>
      <c r="WRO44" s="64"/>
      <c r="WRP44" s="64"/>
      <c r="WRQ44" s="64"/>
      <c r="WRR44" s="64"/>
      <c r="WRS44" s="64"/>
      <c r="WRT44" s="64"/>
      <c r="WRU44" s="64"/>
      <c r="WRV44" s="64"/>
      <c r="WRW44" s="64"/>
      <c r="WRX44" s="64"/>
      <c r="WRY44" s="64"/>
      <c r="WRZ44" s="64"/>
      <c r="WSA44" s="64"/>
      <c r="WSB44" s="64"/>
      <c r="WSC44" s="64"/>
      <c r="WSD44" s="64"/>
      <c r="WSE44" s="64"/>
      <c r="WSF44" s="64"/>
      <c r="WSG44" s="64"/>
      <c r="WSH44" s="64"/>
      <c r="WSI44" s="64"/>
      <c r="WSJ44" s="64"/>
      <c r="WSK44" s="64"/>
      <c r="WSL44" s="64"/>
      <c r="WSM44" s="64"/>
      <c r="WSN44" s="64"/>
      <c r="WSO44" s="64"/>
      <c r="WSP44" s="64"/>
      <c r="WSQ44" s="64"/>
      <c r="WSR44" s="64"/>
      <c r="WSS44" s="64"/>
      <c r="WST44" s="64"/>
      <c r="WSU44" s="64"/>
      <c r="WSV44" s="64"/>
      <c r="WSW44" s="64"/>
      <c r="WSX44" s="64"/>
      <c r="WSY44" s="64"/>
      <c r="WSZ44" s="64"/>
      <c r="WTA44" s="64"/>
      <c r="WTB44" s="64"/>
      <c r="WTC44" s="64"/>
      <c r="WTD44" s="64"/>
      <c r="WTE44" s="64"/>
      <c r="WTF44" s="64"/>
      <c r="WTG44" s="64"/>
      <c r="WTH44" s="64"/>
      <c r="WTI44" s="64"/>
      <c r="WTJ44" s="64"/>
      <c r="WTK44" s="64"/>
      <c r="WTL44" s="64"/>
      <c r="WTM44" s="64"/>
      <c r="WTN44" s="64"/>
      <c r="WTO44" s="64"/>
      <c r="WTP44" s="64"/>
      <c r="WTQ44" s="64"/>
      <c r="WTR44" s="64"/>
      <c r="WTS44" s="64"/>
      <c r="WTT44" s="64"/>
      <c r="WTU44" s="64"/>
      <c r="WTV44" s="64"/>
      <c r="WTW44" s="64"/>
      <c r="WTX44" s="64"/>
      <c r="WTY44" s="64"/>
      <c r="WTZ44" s="64"/>
      <c r="WUA44" s="64"/>
      <c r="WUB44" s="64"/>
      <c r="WUC44" s="64"/>
      <c r="WUD44" s="64"/>
      <c r="WUE44" s="64"/>
      <c r="WUF44" s="64"/>
      <c r="WUG44" s="64"/>
      <c r="WUH44" s="64"/>
      <c r="WUI44" s="64"/>
      <c r="WUJ44" s="64"/>
      <c r="WUK44" s="64"/>
      <c r="WUL44" s="64"/>
      <c r="WUM44" s="64"/>
      <c r="WUN44" s="64"/>
      <c r="WUO44" s="64"/>
      <c r="WUP44" s="64"/>
      <c r="WUQ44" s="64"/>
      <c r="WUR44" s="64"/>
      <c r="WUS44" s="64"/>
      <c r="WUT44" s="64"/>
      <c r="WUU44" s="64"/>
      <c r="WUV44" s="64"/>
      <c r="WUW44" s="64"/>
      <c r="WUX44" s="64"/>
      <c r="WUY44" s="64"/>
      <c r="WUZ44" s="64"/>
      <c r="WVA44" s="64"/>
      <c r="WVB44" s="64"/>
      <c r="WVC44" s="64"/>
      <c r="WVD44" s="64"/>
      <c r="WVE44" s="64"/>
      <c r="WVF44" s="64"/>
      <c r="WVG44" s="64"/>
      <c r="WVH44" s="64"/>
      <c r="WVI44" s="64"/>
      <c r="WVJ44" s="64"/>
      <c r="WVK44" s="64"/>
      <c r="WVL44" s="64"/>
      <c r="WVM44" s="64"/>
      <c r="WVN44" s="64"/>
      <c r="WVO44" s="64"/>
      <c r="WVP44" s="64"/>
      <c r="WVQ44" s="64"/>
      <c r="WVR44" s="64"/>
      <c r="WVS44" s="64"/>
      <c r="WVT44" s="64"/>
      <c r="WVU44" s="64"/>
      <c r="WVV44" s="64"/>
      <c r="WVW44" s="64"/>
      <c r="WVX44" s="64"/>
      <c r="WVY44" s="64"/>
      <c r="WVZ44" s="64"/>
      <c r="WWA44" s="64"/>
      <c r="WWB44" s="64"/>
      <c r="WWC44" s="64"/>
      <c r="WWD44" s="64"/>
      <c r="WWE44" s="64"/>
      <c r="WWF44" s="64"/>
      <c r="WWG44" s="64"/>
      <c r="WWH44" s="64"/>
      <c r="WWI44" s="64"/>
      <c r="WWJ44" s="64"/>
      <c r="WWK44" s="64"/>
      <c r="WWL44" s="64"/>
      <c r="WWM44" s="64"/>
      <c r="WWN44" s="64"/>
      <c r="WWO44" s="64"/>
      <c r="WWP44" s="64"/>
      <c r="WWQ44" s="64"/>
      <c r="WWR44" s="64"/>
      <c r="WWS44" s="64"/>
      <c r="WWT44" s="64"/>
      <c r="WWU44" s="64"/>
      <c r="WWV44" s="64"/>
      <c r="WWW44" s="64"/>
      <c r="WWX44" s="64"/>
      <c r="WWY44" s="64"/>
      <c r="WWZ44" s="64"/>
      <c r="WXA44" s="64"/>
      <c r="WXB44" s="64"/>
      <c r="WXC44" s="64"/>
      <c r="WXD44" s="64"/>
      <c r="WXE44" s="64"/>
      <c r="WXF44" s="64"/>
      <c r="WXG44" s="64"/>
      <c r="WXH44" s="64"/>
      <c r="WXI44" s="64"/>
      <c r="WXJ44" s="64"/>
      <c r="WXK44" s="64"/>
      <c r="WXL44" s="64"/>
      <c r="WXM44" s="64"/>
      <c r="WXN44" s="64"/>
      <c r="WXO44" s="64"/>
      <c r="WXP44" s="64"/>
      <c r="WXQ44" s="64"/>
      <c r="WXR44" s="64"/>
      <c r="WXS44" s="64"/>
      <c r="WXT44" s="64"/>
      <c r="WXU44" s="64"/>
      <c r="WXV44" s="64"/>
      <c r="WXW44" s="64"/>
      <c r="WXX44" s="64"/>
      <c r="WXY44" s="64"/>
      <c r="WXZ44" s="64"/>
      <c r="WYA44" s="64"/>
      <c r="WYB44" s="64"/>
      <c r="WYC44" s="64"/>
      <c r="WYD44" s="64"/>
      <c r="WYE44" s="64"/>
      <c r="WYF44" s="64"/>
      <c r="WYG44" s="64"/>
      <c r="WYH44" s="64"/>
      <c r="WYI44" s="64"/>
      <c r="WYJ44" s="64"/>
      <c r="WYK44" s="64"/>
      <c r="WYL44" s="64"/>
      <c r="WYM44" s="64"/>
      <c r="WYN44" s="64"/>
      <c r="WYO44" s="64"/>
      <c r="WYP44" s="64"/>
      <c r="WYQ44" s="64"/>
      <c r="WYR44" s="64"/>
      <c r="WYS44" s="64"/>
      <c r="WYT44" s="64"/>
      <c r="WYU44" s="64"/>
      <c r="WYV44" s="64"/>
      <c r="WYW44" s="64"/>
      <c r="WYX44" s="64"/>
      <c r="WYY44" s="64"/>
      <c r="WYZ44" s="64"/>
      <c r="WZA44" s="64"/>
      <c r="WZB44" s="64"/>
      <c r="WZC44" s="64"/>
      <c r="WZD44" s="64"/>
      <c r="WZE44" s="64"/>
      <c r="WZF44" s="64"/>
      <c r="WZG44" s="64"/>
      <c r="WZH44" s="64"/>
      <c r="WZI44" s="64"/>
      <c r="WZJ44" s="64"/>
      <c r="WZK44" s="64"/>
      <c r="WZL44" s="64"/>
      <c r="WZM44" s="64"/>
      <c r="WZN44" s="64"/>
      <c r="WZO44" s="64"/>
      <c r="WZP44" s="64"/>
      <c r="WZQ44" s="64"/>
      <c r="WZR44" s="64"/>
      <c r="WZS44" s="64"/>
      <c r="WZT44" s="64"/>
      <c r="WZU44" s="64"/>
      <c r="WZV44" s="64"/>
      <c r="WZW44" s="64"/>
      <c r="WZX44" s="64"/>
      <c r="WZY44" s="64"/>
      <c r="WZZ44" s="64"/>
      <c r="XAA44" s="64"/>
      <c r="XAB44" s="64"/>
      <c r="XAC44" s="64"/>
      <c r="XAD44" s="64"/>
      <c r="XAE44" s="64"/>
      <c r="XAF44" s="64"/>
      <c r="XAG44" s="64"/>
      <c r="XAH44" s="64"/>
      <c r="XAI44" s="64"/>
      <c r="XAJ44" s="64"/>
      <c r="XAK44" s="64"/>
      <c r="XAL44" s="64"/>
      <c r="XAM44" s="64"/>
      <c r="XAN44" s="64"/>
      <c r="XAO44" s="64"/>
      <c r="XAP44" s="64"/>
      <c r="XAQ44" s="64"/>
      <c r="XAR44" s="64"/>
      <c r="XAS44" s="64"/>
      <c r="XAT44" s="64"/>
      <c r="XAU44" s="64"/>
      <c r="XAV44" s="64"/>
      <c r="XAW44" s="64"/>
      <c r="XAX44" s="64"/>
      <c r="XAY44" s="64"/>
      <c r="XAZ44" s="64"/>
      <c r="XBA44" s="64"/>
      <c r="XBB44" s="64"/>
      <c r="XBC44" s="64"/>
      <c r="XBD44" s="64"/>
      <c r="XBE44" s="64"/>
      <c r="XBF44" s="64"/>
      <c r="XBG44" s="64"/>
      <c r="XBH44" s="64"/>
      <c r="XBI44" s="64"/>
      <c r="XBJ44" s="64"/>
      <c r="XBK44" s="64"/>
      <c r="XBL44" s="64"/>
      <c r="XBM44" s="64"/>
      <c r="XBN44" s="64"/>
      <c r="XBO44" s="64"/>
      <c r="XBP44" s="64"/>
      <c r="XBQ44" s="64"/>
      <c r="XBR44" s="64"/>
      <c r="XBS44" s="64"/>
      <c r="XBT44" s="64"/>
      <c r="XBU44" s="64"/>
      <c r="XBV44" s="64"/>
      <c r="XBW44" s="64"/>
      <c r="XBX44" s="64"/>
      <c r="XBY44" s="64"/>
      <c r="XBZ44" s="64"/>
      <c r="XCA44" s="64"/>
      <c r="XCB44" s="64"/>
      <c r="XCC44" s="64"/>
      <c r="XCD44" s="64"/>
      <c r="XCE44" s="64"/>
      <c r="XCF44" s="64"/>
      <c r="XCG44" s="64"/>
      <c r="XCH44" s="64"/>
      <c r="XCI44" s="64"/>
      <c r="XCJ44" s="64"/>
      <c r="XCK44" s="64"/>
      <c r="XCL44" s="64"/>
      <c r="XCM44" s="64"/>
      <c r="XCN44" s="64"/>
      <c r="XCO44" s="64"/>
      <c r="XCP44" s="64"/>
      <c r="XCQ44" s="64"/>
      <c r="XCR44" s="64"/>
      <c r="XCS44" s="64"/>
      <c r="XCT44" s="64"/>
      <c r="XCU44" s="64"/>
      <c r="XCV44" s="64"/>
      <c r="XCW44" s="64"/>
      <c r="XCX44" s="64"/>
      <c r="XCY44" s="64"/>
      <c r="XCZ44" s="64"/>
      <c r="XDA44" s="64"/>
      <c r="XDB44" s="64"/>
      <c r="XDC44" s="64"/>
      <c r="XDD44" s="64"/>
      <c r="XDE44" s="64"/>
      <c r="XDF44" s="64"/>
      <c r="XDG44" s="64"/>
      <c r="XDH44" s="64"/>
      <c r="XDI44" s="64"/>
      <c r="XDJ44" s="64"/>
      <c r="XDK44" s="64"/>
      <c r="XDL44" s="64"/>
      <c r="XDM44" s="64"/>
      <c r="XDN44" s="64"/>
      <c r="XDO44" s="64"/>
      <c r="XDP44" s="64"/>
      <c r="XDQ44" s="64"/>
      <c r="XDR44" s="64"/>
      <c r="XDS44" s="64"/>
      <c r="XDT44" s="64"/>
      <c r="XDU44" s="64"/>
      <c r="XDV44" s="64"/>
      <c r="XDW44" s="64"/>
      <c r="XDX44" s="64"/>
      <c r="XDY44" s="64"/>
      <c r="XDZ44" s="64"/>
      <c r="XEA44" s="64"/>
      <c r="XEB44" s="64"/>
      <c r="XEC44" s="64"/>
      <c r="XED44" s="64"/>
      <c r="XEE44" s="64"/>
      <c r="XEF44" s="64"/>
      <c r="XEG44" s="64"/>
      <c r="XEH44" s="64"/>
      <c r="XEI44" s="64"/>
      <c r="XEJ44" s="64"/>
      <c r="XEK44" s="64"/>
      <c r="XEL44" s="64"/>
      <c r="XEM44" s="64"/>
      <c r="XEN44" s="64"/>
      <c r="XEO44" s="64"/>
      <c r="XEP44" s="64"/>
      <c r="XEQ44" s="64"/>
      <c r="XER44" s="64"/>
      <c r="XES44" s="64"/>
      <c r="XET44" s="64"/>
      <c r="XEU44" s="64"/>
      <c r="XEV44" s="64"/>
      <c r="XEW44" s="64"/>
      <c r="XEX44" s="64"/>
      <c r="XEY44" s="64"/>
      <c r="XEZ44" s="64"/>
      <c r="XFA44" s="64"/>
      <c r="XFB44" s="64"/>
    </row>
    <row r="47" spans="1:16382" ht="12.75" x14ac:dyDescent="0.2">
      <c r="B47" s="73" t="s">
        <v>502</v>
      </c>
      <c r="C47" s="73"/>
      <c r="D47" s="73"/>
      <c r="E47" s="73"/>
      <c r="F47" s="73"/>
      <c r="G47" s="73"/>
      <c r="H47" s="73"/>
      <c r="I47" s="73"/>
      <c r="J47" s="73"/>
      <c r="K47" s="73"/>
      <c r="L47" s="73"/>
      <c r="M47" s="73"/>
      <c r="N47" s="73"/>
      <c r="O47" s="73"/>
      <c r="P47" s="73"/>
      <c r="Q47" s="73"/>
      <c r="R47" s="73"/>
      <c r="S47" s="73"/>
    </row>
    <row r="48" spans="1:16382" x14ac:dyDescent="0.2">
      <c r="B48" s="6" t="s">
        <v>257</v>
      </c>
      <c r="C48" s="6" t="s">
        <v>503</v>
      </c>
      <c r="D48" s="6">
        <v>2025</v>
      </c>
      <c r="E48" s="6">
        <v>2026</v>
      </c>
      <c r="F48" s="6">
        <v>2027</v>
      </c>
      <c r="G48" s="6">
        <v>2028</v>
      </c>
      <c r="H48" s="6">
        <v>2029</v>
      </c>
      <c r="I48" s="6">
        <v>2030</v>
      </c>
      <c r="J48" s="6">
        <v>2031</v>
      </c>
      <c r="K48" s="6">
        <v>2032</v>
      </c>
      <c r="L48" s="6">
        <v>2033</v>
      </c>
      <c r="M48" s="6">
        <v>2034</v>
      </c>
      <c r="N48" s="6">
        <v>2035</v>
      </c>
      <c r="O48" s="6">
        <v>2036</v>
      </c>
      <c r="P48" s="6">
        <v>2037</v>
      </c>
      <c r="Q48" s="6">
        <v>2038</v>
      </c>
      <c r="R48" s="6">
        <v>2039</v>
      </c>
      <c r="S48" s="6">
        <v>2040</v>
      </c>
    </row>
    <row r="49" spans="2:19" x14ac:dyDescent="0.2">
      <c r="B49" s="2" t="s">
        <v>35</v>
      </c>
      <c r="C49" s="2" t="s">
        <v>493</v>
      </c>
      <c r="D49" s="74">
        <v>29.214878572938954</v>
      </c>
      <c r="E49" s="74">
        <v>28.918598391793559</v>
      </c>
      <c r="F49" s="74">
        <v>28.64416935470236</v>
      </c>
      <c r="G49" s="74">
        <v>28.375914703931763</v>
      </c>
      <c r="H49" s="74">
        <v>28.121831932314311</v>
      </c>
      <c r="I49" s="74">
        <v>27.864465945673537</v>
      </c>
      <c r="J49" s="74">
        <v>27.620931890006386</v>
      </c>
      <c r="K49" s="74">
        <v>26.874330453649584</v>
      </c>
      <c r="L49" s="74">
        <v>25.886393514776547</v>
      </c>
      <c r="M49" s="74">
        <v>24.862893388261963</v>
      </c>
      <c r="N49" s="74">
        <v>23.553981363968116</v>
      </c>
      <c r="O49" s="74">
        <v>22.190352251787537</v>
      </c>
      <c r="P49" s="74">
        <v>22.810384351958469</v>
      </c>
      <c r="Q49" s="74">
        <v>23.418899022490823</v>
      </c>
      <c r="R49" s="74">
        <v>23.924079635070804</v>
      </c>
      <c r="S49" s="74">
        <v>24.233566478075321</v>
      </c>
    </row>
    <row r="50" spans="2:19" x14ac:dyDescent="0.2">
      <c r="B50" s="2" t="s">
        <v>35</v>
      </c>
      <c r="C50" s="2" t="s">
        <v>494</v>
      </c>
      <c r="D50" s="74">
        <v>38.20109215829897</v>
      </c>
      <c r="E50" s="74">
        <v>38.227741745061138</v>
      </c>
      <c r="F50" s="74">
        <v>38.24597920312268</v>
      </c>
      <c r="G50" s="74">
        <v>38.248914799340795</v>
      </c>
      <c r="H50" s="74">
        <v>38.238954397732847</v>
      </c>
      <c r="I50" s="74">
        <v>38.213588325901242</v>
      </c>
      <c r="J50" s="74">
        <v>38.149965545225463</v>
      </c>
      <c r="K50" s="74">
        <v>38.046796187252475</v>
      </c>
      <c r="L50" s="74">
        <v>37.966393818701931</v>
      </c>
      <c r="M50" s="74">
        <v>37.850356088349038</v>
      </c>
      <c r="N50" s="74">
        <v>37.696692343971222</v>
      </c>
      <c r="O50" s="74">
        <v>37.505205351073641</v>
      </c>
      <c r="P50" s="74">
        <v>39.070960252393363</v>
      </c>
      <c r="Q50" s="74">
        <v>39.00165866784004</v>
      </c>
      <c r="R50" s="74">
        <v>38.876449768847721</v>
      </c>
      <c r="S50" s="74">
        <v>38.740384517414192</v>
      </c>
    </row>
    <row r="51" spans="2:19" x14ac:dyDescent="0.2">
      <c r="B51" s="2" t="s">
        <v>35</v>
      </c>
      <c r="C51" s="2" t="s">
        <v>259</v>
      </c>
      <c r="D51" s="74">
        <v>10.400875848274467</v>
      </c>
      <c r="E51" s="74">
        <v>10.660535128114484</v>
      </c>
      <c r="F51" s="74">
        <v>10.920194407954503</v>
      </c>
      <c r="G51" s="74">
        <v>11.17985368779452</v>
      </c>
      <c r="H51" s="74">
        <v>11.439512967634537</v>
      </c>
      <c r="I51" s="74">
        <v>11.699172247474554</v>
      </c>
      <c r="J51" s="74">
        <v>12.266019543294222</v>
      </c>
      <c r="K51" s="74">
        <v>12.83286683911389</v>
      </c>
      <c r="L51" s="74">
        <v>13.399714134933559</v>
      </c>
      <c r="M51" s="74">
        <v>13.966561430753226</v>
      </c>
      <c r="N51" s="74">
        <v>14.533408726572892</v>
      </c>
      <c r="O51" s="74">
        <v>14.699846134409924</v>
      </c>
      <c r="P51" s="74">
        <v>14.866283542246956</v>
      </c>
      <c r="Q51" s="74">
        <v>15.032720950083986</v>
      </c>
      <c r="R51" s="74">
        <v>15.19915835792102</v>
      </c>
      <c r="S51" s="74">
        <v>15.365595765758053</v>
      </c>
    </row>
    <row r="52" spans="2:19" x14ac:dyDescent="0.2">
      <c r="B52" s="2" t="s">
        <v>35</v>
      </c>
      <c r="C52" s="2" t="s">
        <v>250</v>
      </c>
      <c r="D52" s="74">
        <v>3.3928903457690081</v>
      </c>
      <c r="E52" s="74">
        <v>2.8918467719328924</v>
      </c>
      <c r="F52" s="74">
        <v>2.527001512949806</v>
      </c>
      <c r="G52" s="74">
        <v>2.3392965225705042</v>
      </c>
      <c r="H52" s="74">
        <v>2.2836566388974151</v>
      </c>
      <c r="I52" s="74">
        <v>2.2923230046644809</v>
      </c>
      <c r="J52" s="74">
        <v>2.3502709125195822</v>
      </c>
      <c r="K52" s="74">
        <v>2.442935556054028</v>
      </c>
      <c r="L52" s="74">
        <v>2.5611004095342453</v>
      </c>
      <c r="M52" s="74">
        <v>2.7136986417419777</v>
      </c>
      <c r="N52" s="74">
        <v>2.8207426410169414</v>
      </c>
      <c r="O52" s="74">
        <v>2.8957705530654532</v>
      </c>
      <c r="P52" s="74">
        <v>2.8924149226271254</v>
      </c>
      <c r="Q52" s="74">
        <v>2.9138983533829106</v>
      </c>
      <c r="R52" s="74">
        <v>3.0021750898242501</v>
      </c>
      <c r="S52" s="74">
        <v>2.9307518672610677</v>
      </c>
    </row>
    <row r="53" spans="2:19" x14ac:dyDescent="0.2">
      <c r="B53" s="2" t="s">
        <v>35</v>
      </c>
      <c r="C53" s="2" t="s">
        <v>495</v>
      </c>
      <c r="D53" s="74">
        <v>30.135903921330133</v>
      </c>
      <c r="E53" s="74">
        <v>27.598585850199495</v>
      </c>
      <c r="F53" s="74">
        <v>26.57578297934722</v>
      </c>
      <c r="G53" s="74">
        <v>25.620000184740068</v>
      </c>
      <c r="H53" s="74">
        <v>24.825917675399083</v>
      </c>
      <c r="I53" s="74">
        <v>24.001817717893324</v>
      </c>
      <c r="J53" s="74">
        <v>23.503806771917247</v>
      </c>
      <c r="K53" s="74">
        <v>23.00028086953834</v>
      </c>
      <c r="L53" s="74">
        <v>22.587036250243951</v>
      </c>
      <c r="M53" s="74">
        <v>22.13826468708152</v>
      </c>
      <c r="N53" s="74">
        <v>21.704406971998694</v>
      </c>
      <c r="O53" s="74">
        <v>21.315486955659509</v>
      </c>
      <c r="P53" s="74">
        <v>20.999187382682063</v>
      </c>
      <c r="Q53" s="74">
        <v>20.63330330390438</v>
      </c>
      <c r="R53" s="74">
        <v>20.311679303325494</v>
      </c>
      <c r="S53" s="74">
        <v>20.007672823643158</v>
      </c>
    </row>
    <row r="54" spans="2:19" x14ac:dyDescent="0.2">
      <c r="B54" s="2" t="s">
        <v>35</v>
      </c>
      <c r="C54" s="2" t="s">
        <v>496</v>
      </c>
      <c r="D54" s="74">
        <v>9.5897644517999999E-5</v>
      </c>
      <c r="E54" s="74">
        <v>9.5544151558000001E-5</v>
      </c>
      <c r="F54" s="74">
        <v>9.3795417585000005E-5</v>
      </c>
      <c r="G54" s="74">
        <v>9.2057457035000004E-5</v>
      </c>
      <c r="H54" s="74">
        <v>9.0329446584E-5</v>
      </c>
      <c r="I54" s="74">
        <v>8.8611798664000002E-5</v>
      </c>
      <c r="J54" s="74">
        <v>8.6904513254000004E-5</v>
      </c>
      <c r="K54" s="74">
        <v>1.4329940977299998E-4</v>
      </c>
      <c r="L54" s="74">
        <v>1.4029401344899998E-4</v>
      </c>
      <c r="M54" s="74">
        <v>1.934278965009999E-4</v>
      </c>
      <c r="N54" s="74">
        <v>2.4438385306800001E-4</v>
      </c>
      <c r="O54" s="74">
        <v>3.47130849849E-4</v>
      </c>
      <c r="P54" s="74">
        <v>4.4782328415199997E-4</v>
      </c>
      <c r="Q54" s="74">
        <v>5.4524118724500002E-4</v>
      </c>
      <c r="R54" s="74">
        <v>6.3938449602899978E-4</v>
      </c>
      <c r="S54" s="74">
        <v>7.302531710079999E-4</v>
      </c>
    </row>
    <row r="55" spans="2:19" x14ac:dyDescent="0.2">
      <c r="B55" s="2" t="s">
        <v>35</v>
      </c>
      <c r="C55" s="2" t="s">
        <v>497</v>
      </c>
      <c r="D55" s="74">
        <v>2.1654855578565866</v>
      </c>
      <c r="E55" s="74">
        <v>2.0359782563459699</v>
      </c>
      <c r="F55" s="74">
        <v>1.9793451181929147</v>
      </c>
      <c r="G55" s="74">
        <v>1.925774141250663</v>
      </c>
      <c r="H55" s="74">
        <v>1.8777173324095944</v>
      </c>
      <c r="I55" s="74">
        <v>2.2743207707953457</v>
      </c>
      <c r="J55" s="74">
        <v>2.2136035825367548</v>
      </c>
      <c r="K55" s="74">
        <v>2.1390923676455351</v>
      </c>
      <c r="L55" s="74">
        <v>2.072317143656635</v>
      </c>
      <c r="M55" s="74">
        <v>2.0040144933204389</v>
      </c>
      <c r="N55" s="74">
        <v>1.9384319182342586</v>
      </c>
      <c r="O55" s="74">
        <v>1.8740244396244878</v>
      </c>
      <c r="P55" s="74">
        <v>1.8277441748948233</v>
      </c>
      <c r="Q55" s="74">
        <v>1.7754778466811445</v>
      </c>
      <c r="R55" s="74">
        <v>1.7269385606968508</v>
      </c>
      <c r="S55" s="74">
        <v>1.6819554660323983</v>
      </c>
    </row>
    <row r="56" spans="2:19" x14ac:dyDescent="0.2">
      <c r="B56" s="2" t="s">
        <v>35</v>
      </c>
      <c r="C56" s="2" t="s">
        <v>498</v>
      </c>
      <c r="D56" s="74">
        <v>0.76794521135479776</v>
      </c>
      <c r="E56" s="74">
        <v>0.80245165360480475</v>
      </c>
      <c r="F56" s="74">
        <v>0.8923721388209761</v>
      </c>
      <c r="G56" s="74">
        <v>0.98886387083406668</v>
      </c>
      <c r="H56" s="74">
        <v>1.084632978485653</v>
      </c>
      <c r="I56" s="74">
        <v>1.0932079268166111</v>
      </c>
      <c r="J56" s="74">
        <v>1.1031961671186457</v>
      </c>
      <c r="K56" s="74">
        <v>1.1144292401007549</v>
      </c>
      <c r="L56" s="74">
        <v>1.1257837171782206</v>
      </c>
      <c r="M56" s="74">
        <v>1.1370414744816024</v>
      </c>
      <c r="N56" s="74">
        <v>1.1489058167265334</v>
      </c>
      <c r="O56" s="74">
        <v>1.16154086721227</v>
      </c>
      <c r="P56" s="74">
        <v>1.1725658042559375</v>
      </c>
      <c r="Q56" s="74">
        <v>1.1841586639604194</v>
      </c>
      <c r="R56" s="74">
        <v>1.1969742505777905</v>
      </c>
      <c r="S56" s="74">
        <v>1.2073589577145236</v>
      </c>
    </row>
    <row r="57" spans="2:19" x14ac:dyDescent="0.2">
      <c r="B57" s="2" t="s">
        <v>35</v>
      </c>
      <c r="C57" s="2" t="s">
        <v>499</v>
      </c>
      <c r="D57" s="74">
        <v>15.162356104561903</v>
      </c>
      <c r="E57" s="74">
        <v>15.115897079866782</v>
      </c>
      <c r="F57" s="74">
        <v>15.065356708255354</v>
      </c>
      <c r="G57" s="74">
        <v>15.012162612992254</v>
      </c>
      <c r="H57" s="74">
        <v>14.954570721842344</v>
      </c>
      <c r="I57" s="74">
        <v>14.894848025787439</v>
      </c>
      <c r="J57" s="74">
        <v>14.834750832138322</v>
      </c>
      <c r="K57" s="74">
        <v>14.775278033231848</v>
      </c>
      <c r="L57" s="74">
        <v>14.716464782108677</v>
      </c>
      <c r="M57" s="74">
        <v>14.658024016011266</v>
      </c>
      <c r="N57" s="74">
        <v>14.600525573338379</v>
      </c>
      <c r="O57" s="74">
        <v>14.545594769496487</v>
      </c>
      <c r="P57" s="74">
        <v>14.492749080365149</v>
      </c>
      <c r="Q57" s="74">
        <v>14.443592551967706</v>
      </c>
      <c r="R57" s="74">
        <v>14.397955737818743</v>
      </c>
      <c r="S57" s="74">
        <v>14.355611019745574</v>
      </c>
    </row>
    <row r="58" spans="2:19" x14ac:dyDescent="0.2">
      <c r="B58" s="2" t="s">
        <v>35</v>
      </c>
      <c r="C58" s="2" t="s">
        <v>500</v>
      </c>
      <c r="D58" s="74">
        <v>0</v>
      </c>
      <c r="E58" s="74">
        <v>0</v>
      </c>
      <c r="F58" s="74">
        <v>0</v>
      </c>
      <c r="G58" s="74">
        <v>5.44250390039E-3</v>
      </c>
      <c r="H58" s="74">
        <v>2.1397314620700002E-2</v>
      </c>
      <c r="I58" s="74">
        <v>3.2552854304199998E-2</v>
      </c>
      <c r="J58" s="74">
        <v>4.4777194037100003E-2</v>
      </c>
      <c r="K58" s="74">
        <v>5.6320668565300006E-2</v>
      </c>
      <c r="L58" s="74">
        <v>7.4242162878446191E-2</v>
      </c>
      <c r="M58" s="74">
        <v>8.3069629452062074E-2</v>
      </c>
      <c r="N58" s="74">
        <v>8.9661480726812806E-2</v>
      </c>
      <c r="O58" s="74">
        <v>0.10077233789725129</v>
      </c>
      <c r="P58" s="74">
        <v>0.103529950112764</v>
      </c>
      <c r="Q58" s="74">
        <v>0.1068217775462863</v>
      </c>
      <c r="R58" s="74">
        <v>0.1104598195925019</v>
      </c>
      <c r="S58" s="74">
        <v>0.1347168950321819</v>
      </c>
    </row>
    <row r="59" spans="2:19" x14ac:dyDescent="0.2">
      <c r="B59" s="2"/>
      <c r="C59" s="2"/>
      <c r="D59" s="74"/>
      <c r="E59" s="74"/>
      <c r="F59" s="74"/>
      <c r="G59" s="74"/>
      <c r="H59" s="74"/>
      <c r="I59" s="74"/>
      <c r="J59" s="74"/>
      <c r="K59" s="74"/>
      <c r="L59" s="74"/>
      <c r="M59" s="74"/>
      <c r="N59" s="74"/>
      <c r="O59" s="74"/>
      <c r="P59" s="74"/>
      <c r="Q59" s="74"/>
      <c r="R59" s="74"/>
      <c r="S59" s="74"/>
    </row>
    <row r="60" spans="2:19" x14ac:dyDescent="0.2">
      <c r="B60" s="2" t="s">
        <v>37</v>
      </c>
      <c r="C60" s="2" t="s">
        <v>493</v>
      </c>
      <c r="D60" s="74">
        <v>29.244505548022033</v>
      </c>
      <c r="E60" s="74">
        <v>28.98023201967731</v>
      </c>
      <c r="F60" s="74">
        <v>28.763138335103974</v>
      </c>
      <c r="G60" s="74">
        <v>28.658592751313904</v>
      </c>
      <c r="H60" s="74">
        <v>28.572325500779918</v>
      </c>
      <c r="I60" s="74">
        <v>28.482794510821762</v>
      </c>
      <c r="J60" s="74">
        <v>28.443539346839056</v>
      </c>
      <c r="K60" s="74">
        <v>27.899763792523238</v>
      </c>
      <c r="L60" s="74">
        <v>27.121441033875293</v>
      </c>
      <c r="M60" s="74">
        <v>26.308054683599863</v>
      </c>
      <c r="N60" s="74">
        <v>25.216301550957496</v>
      </c>
      <c r="O60" s="74">
        <v>24.069157120153935</v>
      </c>
      <c r="P60" s="74">
        <v>24.905320720554823</v>
      </c>
      <c r="Q60" s="74">
        <v>25.730026048038351</v>
      </c>
      <c r="R60" s="74">
        <v>26.451490978141578</v>
      </c>
      <c r="S60" s="74">
        <v>26.977556520030628</v>
      </c>
    </row>
    <row r="61" spans="2:19" x14ac:dyDescent="0.2">
      <c r="B61" s="2" t="s">
        <v>37</v>
      </c>
      <c r="C61" s="2" t="s">
        <v>494</v>
      </c>
      <c r="D61" s="74">
        <v>38.222383129876953</v>
      </c>
      <c r="E61" s="74">
        <v>38.263961903075781</v>
      </c>
      <c r="F61" s="74">
        <v>38.295304104066219</v>
      </c>
      <c r="G61" s="74">
        <v>38.312202996855277</v>
      </c>
      <c r="H61" s="74">
        <v>38.312965562891804</v>
      </c>
      <c r="I61" s="74">
        <v>38.299815375504956</v>
      </c>
      <c r="J61" s="74">
        <v>38.263069810912022</v>
      </c>
      <c r="K61" s="74">
        <v>38.182133250670752</v>
      </c>
      <c r="L61" s="74">
        <v>38.16654025242579</v>
      </c>
      <c r="M61" s="74">
        <v>38.108568477438396</v>
      </c>
      <c r="N61" s="74">
        <v>37.992170712799016</v>
      </c>
      <c r="O61" s="74">
        <v>37.81429577151529</v>
      </c>
      <c r="P61" s="74">
        <v>39.367200865017352</v>
      </c>
      <c r="Q61" s="74">
        <v>39.24601450150471</v>
      </c>
      <c r="R61" s="74">
        <v>39.028843511617033</v>
      </c>
      <c r="S61" s="74">
        <v>38.863435495494471</v>
      </c>
    </row>
    <row r="62" spans="2:19" x14ac:dyDescent="0.2">
      <c r="B62" s="2" t="s">
        <v>37</v>
      </c>
      <c r="C62" s="2" t="s">
        <v>259</v>
      </c>
      <c r="D62" s="74">
        <v>10.931629136364458</v>
      </c>
      <c r="E62" s="74">
        <v>11.54978517981718</v>
      </c>
      <c r="F62" s="74">
        <v>12.167941223269905</v>
      </c>
      <c r="G62" s="74">
        <v>12.78609726672263</v>
      </c>
      <c r="H62" s="74">
        <v>13.404253310175351</v>
      </c>
      <c r="I62" s="74">
        <v>14.022409353628076</v>
      </c>
      <c r="J62" s="74">
        <v>15.096282321529531</v>
      </c>
      <c r="K62" s="74">
        <v>16.170155289430983</v>
      </c>
      <c r="L62" s="74">
        <v>17.244028257332435</v>
      </c>
      <c r="M62" s="74">
        <v>18.317901225233893</v>
      </c>
      <c r="N62" s="74">
        <v>19.397401929635006</v>
      </c>
      <c r="O62" s="74">
        <v>20.575920809673637</v>
      </c>
      <c r="P62" s="74">
        <v>21.754439689712267</v>
      </c>
      <c r="Q62" s="74">
        <v>22.932958569750902</v>
      </c>
      <c r="R62" s="74">
        <v>24.111477449789529</v>
      </c>
      <c r="S62" s="74">
        <v>25.289996329828167</v>
      </c>
    </row>
    <row r="63" spans="2:19" x14ac:dyDescent="0.2">
      <c r="B63" s="2" t="s">
        <v>37</v>
      </c>
      <c r="C63" s="2" t="s">
        <v>250</v>
      </c>
      <c r="D63" s="74">
        <v>3.3882316569130126</v>
      </c>
      <c r="E63" s="74">
        <v>2.8844909551799436</v>
      </c>
      <c r="F63" s="74">
        <v>2.5144602680213772</v>
      </c>
      <c r="G63" s="74">
        <v>2.3191589846424425</v>
      </c>
      <c r="H63" s="74">
        <v>2.2547909127750021</v>
      </c>
      <c r="I63" s="74">
        <v>2.253385979036147</v>
      </c>
      <c r="J63" s="74">
        <v>2.2977685489366499</v>
      </c>
      <c r="K63" s="74">
        <v>2.375061692426764</v>
      </c>
      <c r="L63" s="74">
        <v>2.4757982751551482</v>
      </c>
      <c r="M63" s="74">
        <v>2.6081482606176065</v>
      </c>
      <c r="N63" s="74">
        <v>2.6951042258139553</v>
      </c>
      <c r="O63" s="74">
        <v>2.750542950380336</v>
      </c>
      <c r="P63" s="74">
        <v>2.7313250347474765</v>
      </c>
      <c r="Q63" s="74">
        <v>2.7356960122798104</v>
      </c>
      <c r="R63" s="74">
        <v>2.8024611484246198</v>
      </c>
      <c r="S63" s="74">
        <v>2.7204304906797052</v>
      </c>
    </row>
    <row r="64" spans="2:19" x14ac:dyDescent="0.2">
      <c r="B64" s="2" t="s">
        <v>37</v>
      </c>
      <c r="C64" s="2" t="s">
        <v>495</v>
      </c>
      <c r="D64" s="74">
        <v>30.104866151536118</v>
      </c>
      <c r="E64" s="74">
        <v>27.540786286299912</v>
      </c>
      <c r="F64" s="74">
        <v>26.481066032197628</v>
      </c>
      <c r="G64" s="74">
        <v>25.474197735549424</v>
      </c>
      <c r="H64" s="74">
        <v>24.619957803418743</v>
      </c>
      <c r="I64" s="74">
        <v>23.720902558714133</v>
      </c>
      <c r="J64" s="74">
        <v>23.087384404856333</v>
      </c>
      <c r="K64" s="74">
        <v>22.392800128484442</v>
      </c>
      <c r="L64" s="74">
        <v>21.731165091753461</v>
      </c>
      <c r="M64" s="74">
        <v>20.975815931900097</v>
      </c>
      <c r="N64" s="74">
        <v>20.186409772291139</v>
      </c>
      <c r="O64" s="74">
        <v>19.400463211968344</v>
      </c>
      <c r="P64" s="74">
        <v>18.641277192346838</v>
      </c>
      <c r="Q64" s="74">
        <v>17.803767677133933</v>
      </c>
      <c r="R64" s="74">
        <v>16.973715848567728</v>
      </c>
      <c r="S64" s="74">
        <v>16.164481694050522</v>
      </c>
    </row>
    <row r="65" spans="2:19" x14ac:dyDescent="0.2">
      <c r="B65" s="2" t="s">
        <v>37</v>
      </c>
      <c r="C65" s="2" t="s">
        <v>496</v>
      </c>
      <c r="D65" s="74">
        <v>4.05166623653E-4</v>
      </c>
      <c r="E65" s="74">
        <v>1.9509977914859997E-3</v>
      </c>
      <c r="F65" s="74">
        <v>4.6401175641299997E-3</v>
      </c>
      <c r="G65" s="74">
        <v>8.4865359375549902E-3</v>
      </c>
      <c r="H65" s="74">
        <v>1.3443182124678999E-2</v>
      </c>
      <c r="I65" s="74">
        <v>2.0233904872554002E-2</v>
      </c>
      <c r="J65" s="74">
        <v>3.0474380198794001E-2</v>
      </c>
      <c r="K65" s="74">
        <v>4.4458653459892992E-2</v>
      </c>
      <c r="L65" s="74">
        <v>6.196657597615899E-2</v>
      </c>
      <c r="M65" s="74">
        <v>8.2720755825901007E-2</v>
      </c>
      <c r="N65" s="74">
        <v>0.10546466146486801</v>
      </c>
      <c r="O65" s="74">
        <v>0.129956955435509</v>
      </c>
      <c r="P65" s="74">
        <v>0.15672802187832188</v>
      </c>
      <c r="Q65" s="74">
        <v>0.18502727827863491</v>
      </c>
      <c r="R65" s="74">
        <v>0.21452080076651897</v>
      </c>
      <c r="S65" s="74">
        <v>0.244499012286608</v>
      </c>
    </row>
    <row r="66" spans="2:19" x14ac:dyDescent="0.2">
      <c r="B66" s="2" t="s">
        <v>37</v>
      </c>
      <c r="C66" s="2" t="s">
        <v>497</v>
      </c>
      <c r="D66" s="74">
        <v>2.1631489450566481</v>
      </c>
      <c r="E66" s="74">
        <v>2.0315937408500755</v>
      </c>
      <c r="F66" s="74">
        <v>1.9721164767127051</v>
      </c>
      <c r="G66" s="74">
        <v>1.914247335005691</v>
      </c>
      <c r="H66" s="74">
        <v>1.8610972176730394</v>
      </c>
      <c r="I66" s="74">
        <v>2.2468720805519546</v>
      </c>
      <c r="J66" s="74">
        <v>2.1736125678078819</v>
      </c>
      <c r="K66" s="74">
        <v>2.0830368829229995</v>
      </c>
      <c r="L66" s="74">
        <v>1.9963563836307663</v>
      </c>
      <c r="M66" s="74">
        <v>1.9042806321666483</v>
      </c>
      <c r="N66" s="74">
        <v>1.8116386963364681</v>
      </c>
      <c r="O66" s="74">
        <v>1.7177745903415944</v>
      </c>
      <c r="P66" s="74">
        <v>1.6382370441248795</v>
      </c>
      <c r="Q66" s="74">
        <v>1.5511321417433008</v>
      </c>
      <c r="R66" s="74">
        <v>1.4653077198765156</v>
      </c>
      <c r="S66" s="74">
        <v>1.3833648355588546</v>
      </c>
    </row>
    <row r="67" spans="2:19" x14ac:dyDescent="0.2">
      <c r="B67" s="2" t="s">
        <v>37</v>
      </c>
      <c r="C67" s="2" t="s">
        <v>498</v>
      </c>
      <c r="D67" s="74">
        <v>0.76793909097070079</v>
      </c>
      <c r="E67" s="74">
        <v>0.8024266519608757</v>
      </c>
      <c r="F67" s="74">
        <v>0.89231371818171512</v>
      </c>
      <c r="G67" s="74">
        <v>0.98871876531259562</v>
      </c>
      <c r="H67" s="74">
        <v>1.084390292328004</v>
      </c>
      <c r="I67" s="74">
        <v>1.092868406976766</v>
      </c>
      <c r="J67" s="74">
        <v>1.1026178124994448</v>
      </c>
      <c r="K67" s="74">
        <v>1.1136103568514584</v>
      </c>
      <c r="L67" s="74">
        <v>1.1247246211511273</v>
      </c>
      <c r="M67" s="74">
        <v>1.1357433251598075</v>
      </c>
      <c r="N67" s="74">
        <v>1.1473693615748592</v>
      </c>
      <c r="O67" s="74">
        <v>1.1597678697833669</v>
      </c>
      <c r="P67" s="74">
        <v>1.1705579480727057</v>
      </c>
      <c r="Q67" s="74">
        <v>1.1819182693783186</v>
      </c>
      <c r="R67" s="74">
        <v>1.1945033150570488</v>
      </c>
      <c r="S67" s="74">
        <v>1.2046602710322416</v>
      </c>
    </row>
    <row r="68" spans="2:19" x14ac:dyDescent="0.2">
      <c r="B68" s="2" t="s">
        <v>37</v>
      </c>
      <c r="C68" s="2" t="s">
        <v>499</v>
      </c>
      <c r="D68" s="74">
        <v>15.156294614819247</v>
      </c>
      <c r="E68" s="74">
        <v>15.105739685246952</v>
      </c>
      <c r="F68" s="74">
        <v>15.048500594503462</v>
      </c>
      <c r="G68" s="74">
        <v>14.985372760657642</v>
      </c>
      <c r="H68" s="74">
        <v>14.915154283082241</v>
      </c>
      <c r="I68" s="74">
        <v>14.838707148701712</v>
      </c>
      <c r="J68" s="74">
        <v>14.745985185003343</v>
      </c>
      <c r="K68" s="74">
        <v>14.637563872288995</v>
      </c>
      <c r="L68" s="74">
        <v>14.513593512732173</v>
      </c>
      <c r="M68" s="74">
        <v>14.372293518964296</v>
      </c>
      <c r="N68" s="74">
        <v>14.216733663529169</v>
      </c>
      <c r="O68" s="74">
        <v>14.05195454209483</v>
      </c>
      <c r="P68" s="74">
        <v>13.878734754330761</v>
      </c>
      <c r="Q68" s="74">
        <v>13.697591936763331</v>
      </c>
      <c r="R68" s="74">
        <v>13.509577910038727</v>
      </c>
      <c r="S68" s="74">
        <v>13.327879610898064</v>
      </c>
    </row>
    <row r="69" spans="2:19" x14ac:dyDescent="0.2">
      <c r="B69" s="2" t="s">
        <v>37</v>
      </c>
      <c r="C69" s="2" t="s">
        <v>500</v>
      </c>
      <c r="D69" s="74">
        <v>3.8677970528663813E-2</v>
      </c>
      <c r="E69" s="74">
        <v>5.6648142509286521E-2</v>
      </c>
      <c r="F69" s="74">
        <v>7.2964415429397508E-2</v>
      </c>
      <c r="G69" s="74">
        <v>8.0158754373644905E-2</v>
      </c>
      <c r="H69" s="74">
        <v>9.3932196840621873E-2</v>
      </c>
      <c r="I69" s="74">
        <v>0.15771426274313655</v>
      </c>
      <c r="J69" s="74">
        <v>0.17232799506083721</v>
      </c>
      <c r="K69" s="74">
        <v>0.18444361868074663</v>
      </c>
      <c r="L69" s="74">
        <v>0.19938764799033193</v>
      </c>
      <c r="M69" s="74">
        <v>0.20935913776673865</v>
      </c>
      <c r="N69" s="74">
        <v>0.21911495037023027</v>
      </c>
      <c r="O69" s="74">
        <v>0.23064234945853498</v>
      </c>
      <c r="P69" s="74">
        <v>0.23640687511810099</v>
      </c>
      <c r="Q69" s="74">
        <v>0.24299720883456824</v>
      </c>
      <c r="R69" s="74">
        <v>0.24935653679524494</v>
      </c>
      <c r="S69" s="74">
        <v>0.26090314812624749</v>
      </c>
    </row>
    <row r="70" spans="2:19" x14ac:dyDescent="0.2">
      <c r="B70" s="2"/>
      <c r="C70" s="2"/>
      <c r="D70" s="74"/>
      <c r="E70" s="74"/>
      <c r="F70" s="74"/>
      <c r="G70" s="74"/>
      <c r="H70" s="74"/>
      <c r="I70" s="74"/>
      <c r="J70" s="74"/>
      <c r="K70" s="74"/>
      <c r="L70" s="74"/>
      <c r="M70" s="74"/>
      <c r="N70" s="74"/>
      <c r="O70" s="74"/>
      <c r="P70" s="74"/>
      <c r="Q70" s="74"/>
      <c r="R70" s="74"/>
      <c r="S70" s="74"/>
    </row>
    <row r="71" spans="2:19" x14ac:dyDescent="0.2">
      <c r="B71" s="2" t="s">
        <v>39</v>
      </c>
      <c r="C71" s="2" t="s">
        <v>493</v>
      </c>
      <c r="D71" s="74">
        <v>29.359031140597743</v>
      </c>
      <c r="E71" s="74">
        <v>29.146192661519926</v>
      </c>
      <c r="F71" s="74">
        <v>28.95160997119951</v>
      </c>
      <c r="G71" s="74">
        <v>28.882552855182134</v>
      </c>
      <c r="H71" s="74">
        <v>28.830696879590079</v>
      </c>
      <c r="I71" s="74">
        <v>28.785081959582392</v>
      </c>
      <c r="J71" s="74">
        <v>28.809378243833052</v>
      </c>
      <c r="K71" s="74">
        <v>28.342000381201359</v>
      </c>
      <c r="L71" s="74">
        <v>27.676442623040575</v>
      </c>
      <c r="M71" s="74">
        <v>26.993129015902408</v>
      </c>
      <c r="N71" s="74">
        <v>26.045496530540909</v>
      </c>
      <c r="O71" s="74">
        <v>25.054352511690684</v>
      </c>
      <c r="P71" s="74">
        <v>26.067239178077241</v>
      </c>
      <c r="Q71" s="74">
        <v>27.076485857213775</v>
      </c>
      <c r="R71" s="74">
        <v>27.986928708549058</v>
      </c>
      <c r="S71" s="74">
        <v>28.71054014926537</v>
      </c>
    </row>
    <row r="72" spans="2:19" x14ac:dyDescent="0.2">
      <c r="B72" s="2" t="s">
        <v>39</v>
      </c>
      <c r="C72" s="2" t="s">
        <v>494</v>
      </c>
      <c r="D72" s="74">
        <v>38.222411155829356</v>
      </c>
      <c r="E72" s="74">
        <v>38.263986233120683</v>
      </c>
      <c r="F72" s="74">
        <v>38.295324726737292</v>
      </c>
      <c r="G72" s="74">
        <v>38.312219900686209</v>
      </c>
      <c r="H72" s="74">
        <v>38.312978736416255</v>
      </c>
      <c r="I72" s="74">
        <v>38.299824807256599</v>
      </c>
      <c r="J72" s="74">
        <v>38.27033800428287</v>
      </c>
      <c r="K72" s="74">
        <v>38.183686209402488</v>
      </c>
      <c r="L72" s="74">
        <v>38.180818831190422</v>
      </c>
      <c r="M72" s="74">
        <v>38.124165420244033</v>
      </c>
      <c r="N72" s="74">
        <v>38.001089875475508</v>
      </c>
      <c r="O72" s="74">
        <v>37.787988574369038</v>
      </c>
      <c r="P72" s="74">
        <v>39.299639671147403</v>
      </c>
      <c r="Q72" s="74">
        <v>39.136312616535257</v>
      </c>
      <c r="R72" s="74">
        <v>38.881250457845326</v>
      </c>
      <c r="S72" s="74">
        <v>38.682909129243065</v>
      </c>
    </row>
    <row r="73" spans="2:19" x14ac:dyDescent="0.2">
      <c r="B73" s="2" t="s">
        <v>39</v>
      </c>
      <c r="C73" s="2" t="s">
        <v>259</v>
      </c>
      <c r="D73" s="74">
        <v>10.928681591910129</v>
      </c>
      <c r="E73" s="74">
        <v>11.538468223689199</v>
      </c>
      <c r="F73" s="74">
        <v>12.148254855468268</v>
      </c>
      <c r="G73" s="74">
        <v>12.758041487247338</v>
      </c>
      <c r="H73" s="74">
        <v>13.367828119026408</v>
      </c>
      <c r="I73" s="74">
        <v>13.977614750805477</v>
      </c>
      <c r="J73" s="74">
        <v>15.058704717919879</v>
      </c>
      <c r="K73" s="74">
        <v>16.139794685034275</v>
      </c>
      <c r="L73" s="74">
        <v>17.220884652148673</v>
      </c>
      <c r="M73" s="74">
        <v>18.301974619263071</v>
      </c>
      <c r="N73" s="74">
        <v>19.426076572481978</v>
      </c>
      <c r="O73" s="74">
        <v>20.821716544881749</v>
      </c>
      <c r="P73" s="74">
        <v>22.217356517281516</v>
      </c>
      <c r="Q73" s="74">
        <v>23.61299648968129</v>
      </c>
      <c r="R73" s="74">
        <v>25.008636462081057</v>
      </c>
      <c r="S73" s="74">
        <v>26.404276434480824</v>
      </c>
    </row>
    <row r="74" spans="2:19" x14ac:dyDescent="0.2">
      <c r="B74" s="2" t="s">
        <v>39</v>
      </c>
      <c r="C74" s="2" t="s">
        <v>250</v>
      </c>
      <c r="D74" s="74">
        <v>3.3856605874456247</v>
      </c>
      <c r="E74" s="74">
        <v>2.8776939916098883</v>
      </c>
      <c r="F74" s="74">
        <v>2.5051183425998631</v>
      </c>
      <c r="G74" s="74">
        <v>2.3043699016477253</v>
      </c>
      <c r="H74" s="74">
        <v>2.234005275148951</v>
      </c>
      <c r="I74" s="74">
        <v>2.2248084667440446</v>
      </c>
      <c r="J74" s="74">
        <v>2.2607813189704049</v>
      </c>
      <c r="K74" s="74">
        <v>2.3279078139248766</v>
      </c>
      <c r="L74" s="74">
        <v>2.4153114034655427</v>
      </c>
      <c r="M74" s="74">
        <v>2.5316673350267638</v>
      </c>
      <c r="N74" s="74">
        <v>2.6018460163291723</v>
      </c>
      <c r="O74" s="74">
        <v>2.6221496232344506</v>
      </c>
      <c r="P74" s="74">
        <v>2.5688178717384056</v>
      </c>
      <c r="Q74" s="74">
        <v>2.5378999043743349</v>
      </c>
      <c r="R74" s="74">
        <v>2.5640271313322089</v>
      </c>
      <c r="S74" s="74">
        <v>2.4543330308679696</v>
      </c>
    </row>
    <row r="75" spans="2:19" x14ac:dyDescent="0.2">
      <c r="B75" s="2" t="s">
        <v>39</v>
      </c>
      <c r="C75" s="2" t="s">
        <v>495</v>
      </c>
      <c r="D75" s="74">
        <v>30.087595608462333</v>
      </c>
      <c r="E75" s="74">
        <v>27.521072285764195</v>
      </c>
      <c r="F75" s="74">
        <v>26.459775964739208</v>
      </c>
      <c r="G75" s="74">
        <v>25.452300517232189</v>
      </c>
      <c r="H75" s="74">
        <v>24.597681219115572</v>
      </c>
      <c r="I75" s="74">
        <v>23.698556385347057</v>
      </c>
      <c r="J75" s="74">
        <v>22.941810675996038</v>
      </c>
      <c r="K75" s="74">
        <v>22.086917929833337</v>
      </c>
      <c r="L75" s="74">
        <v>21.226622879396349</v>
      </c>
      <c r="M75" s="74">
        <v>20.242730074534716</v>
      </c>
      <c r="N75" s="74">
        <v>19.186316892895459</v>
      </c>
      <c r="O75" s="74">
        <v>18.159962332041914</v>
      </c>
      <c r="P75" s="74">
        <v>17.186646534090954</v>
      </c>
      <c r="Q75" s="74">
        <v>16.167241883756827</v>
      </c>
      <c r="R75" s="74">
        <v>15.183866009324596</v>
      </c>
      <c r="S75" s="74">
        <v>14.212980296706915</v>
      </c>
    </row>
    <row r="76" spans="2:19" x14ac:dyDescent="0.2">
      <c r="B76" s="2" t="s">
        <v>39</v>
      </c>
      <c r="C76" s="2" t="s">
        <v>496</v>
      </c>
      <c r="D76" s="74">
        <v>4.05166623653E-4</v>
      </c>
      <c r="E76" s="74">
        <v>1.9509977914859997E-3</v>
      </c>
      <c r="F76" s="74">
        <v>4.6401175641299997E-3</v>
      </c>
      <c r="G76" s="74">
        <v>8.4865359375549902E-3</v>
      </c>
      <c r="H76" s="74">
        <v>1.3443182124678999E-2</v>
      </c>
      <c r="I76" s="74">
        <v>2.0233904872554002E-2</v>
      </c>
      <c r="J76" s="74">
        <v>3.0723158627223999E-2</v>
      </c>
      <c r="K76" s="74">
        <v>4.4775006422612992E-2</v>
      </c>
      <c r="L76" s="74">
        <v>6.2078996590638993E-2</v>
      </c>
      <c r="M76" s="74">
        <v>8.2421193042390997E-2</v>
      </c>
      <c r="N76" s="74">
        <v>0.105274837475378</v>
      </c>
      <c r="O76" s="74">
        <v>0.24086522434151725</v>
      </c>
      <c r="P76" s="74">
        <v>0.37558050267304871</v>
      </c>
      <c r="Q76" s="74">
        <v>0.50884816742013894</v>
      </c>
      <c r="R76" s="74">
        <v>0.64051789524971714</v>
      </c>
      <c r="S76" s="74">
        <v>0.77037504353726149</v>
      </c>
    </row>
    <row r="77" spans="2:19" x14ac:dyDescent="0.2">
      <c r="B77" s="2" t="s">
        <v>39</v>
      </c>
      <c r="C77" s="2" t="s">
        <v>497</v>
      </c>
      <c r="D77" s="74">
        <v>2.1797148392921906</v>
      </c>
      <c r="E77" s="74">
        <v>2.0476757040745963</v>
      </c>
      <c r="F77" s="74">
        <v>1.9878455977996865</v>
      </c>
      <c r="G77" s="74">
        <v>1.9297082598593436</v>
      </c>
      <c r="H77" s="74">
        <v>1.8763134776242534</v>
      </c>
      <c r="I77" s="74">
        <v>2.2609591819311725</v>
      </c>
      <c r="J77" s="74">
        <v>2.3380141428650472</v>
      </c>
      <c r="K77" s="74">
        <v>2.3991279918058881</v>
      </c>
      <c r="L77" s="74">
        <v>2.4653726622355725</v>
      </c>
      <c r="M77" s="74">
        <v>2.5275670834644992</v>
      </c>
      <c r="N77" s="74">
        <v>2.5908763605171399</v>
      </c>
      <c r="O77" s="74">
        <v>2.660536875475155</v>
      </c>
      <c r="P77" s="74">
        <v>2.7623686065188857</v>
      </c>
      <c r="Q77" s="74">
        <v>2.8675295716007114</v>
      </c>
      <c r="R77" s="74">
        <v>2.9845271150127872</v>
      </c>
      <c r="S77" s="74">
        <v>3.1150007532589683</v>
      </c>
    </row>
    <row r="78" spans="2:19" x14ac:dyDescent="0.2">
      <c r="B78" s="2" t="s">
        <v>39</v>
      </c>
      <c r="C78" s="2" t="s">
        <v>498</v>
      </c>
      <c r="D78" s="74">
        <v>0.76793909097070079</v>
      </c>
      <c r="E78" s="74">
        <v>0.80011108996479741</v>
      </c>
      <c r="F78" s="74">
        <v>0.88728408658547686</v>
      </c>
      <c r="G78" s="74">
        <v>0.98055123396308652</v>
      </c>
      <c r="H78" s="74">
        <v>1.0726929826044562</v>
      </c>
      <c r="I78" s="74">
        <v>1.0783214688400895</v>
      </c>
      <c r="J78" s="74">
        <v>1.0873345360142774</v>
      </c>
      <c r="K78" s="74">
        <v>1.0975708564090207</v>
      </c>
      <c r="L78" s="74">
        <v>1.1078677995214203</v>
      </c>
      <c r="M78" s="74">
        <v>1.1180547953621096</v>
      </c>
      <c r="N78" s="74">
        <v>1.1288586037784145</v>
      </c>
      <c r="O78" s="74">
        <v>1.1404190597880575</v>
      </c>
      <c r="P78" s="74">
        <v>1.150389384524469</v>
      </c>
      <c r="Q78" s="74">
        <v>1.1609071724995932</v>
      </c>
      <c r="R78" s="74">
        <v>1.1726280574661943</v>
      </c>
      <c r="S78" s="74">
        <v>1.1819442755472984</v>
      </c>
    </row>
    <row r="79" spans="2:19" x14ac:dyDescent="0.2">
      <c r="B79" s="2" t="s">
        <v>39</v>
      </c>
      <c r="C79" s="2" t="s">
        <v>499</v>
      </c>
      <c r="D79" s="74">
        <v>15.156276074319246</v>
      </c>
      <c r="E79" s="74">
        <v>15.120621879379236</v>
      </c>
      <c r="F79" s="74">
        <v>15.078350914083144</v>
      </c>
      <c r="G79" s="74">
        <v>15.030293342983468</v>
      </c>
      <c r="H79" s="74">
        <v>14.975138459338806</v>
      </c>
      <c r="I79" s="74">
        <v>14.913537667100696</v>
      </c>
      <c r="J79" s="74">
        <v>14.812839002939537</v>
      </c>
      <c r="K79" s="74">
        <v>14.685643887669563</v>
      </c>
      <c r="L79" s="74">
        <v>14.532419164876421</v>
      </c>
      <c r="M79" s="74">
        <v>14.353001377273378</v>
      </c>
      <c r="N79" s="74">
        <v>14.148754960881702</v>
      </c>
      <c r="O79" s="74">
        <v>13.947024063933791</v>
      </c>
      <c r="P79" s="74">
        <v>13.748982915621268</v>
      </c>
      <c r="Q79" s="74">
        <v>13.555353624394224</v>
      </c>
      <c r="R79" s="74">
        <v>13.36735973045217</v>
      </c>
      <c r="S79" s="74">
        <v>13.185485032863037</v>
      </c>
    </row>
    <row r="80" spans="2:19" x14ac:dyDescent="0.2">
      <c r="B80" s="2" t="s">
        <v>39</v>
      </c>
      <c r="C80" s="2" t="s">
        <v>500</v>
      </c>
      <c r="D80" s="74">
        <v>3.7935278980153989E-2</v>
      </c>
      <c r="E80" s="74">
        <v>5.5459109080612246E-2</v>
      </c>
      <c r="F80" s="74">
        <v>7.1866331710661577E-2</v>
      </c>
      <c r="G80" s="74">
        <v>7.9816411586748195E-2</v>
      </c>
      <c r="H80" s="74">
        <v>9.4769905804595642E-2</v>
      </c>
      <c r="I80" s="74">
        <v>0.1581422524445196</v>
      </c>
      <c r="J80" s="74">
        <v>0.17489611670468946</v>
      </c>
      <c r="K80" s="74">
        <v>0.18858473692847116</v>
      </c>
      <c r="L80" s="74">
        <v>0.20532444195921551</v>
      </c>
      <c r="M80" s="74">
        <v>0.2170190269502088</v>
      </c>
      <c r="N80" s="74">
        <v>0.22861710527224458</v>
      </c>
      <c r="O80" s="74">
        <v>0.24218826964253068</v>
      </c>
      <c r="P80" s="74">
        <v>0.25018677224163122</v>
      </c>
      <c r="Q80" s="74">
        <v>0.25904782699402867</v>
      </c>
      <c r="R80" s="74">
        <v>0.26772205066221688</v>
      </c>
      <c r="S80" s="74">
        <v>0.28203973718167319</v>
      </c>
    </row>
    <row r="81" spans="2:19" x14ac:dyDescent="0.2">
      <c r="B81" s="2"/>
      <c r="C81" s="2"/>
      <c r="D81" s="74"/>
      <c r="E81" s="74"/>
      <c r="F81" s="74"/>
      <c r="G81" s="74"/>
      <c r="H81" s="74"/>
      <c r="I81" s="74"/>
      <c r="J81" s="74"/>
      <c r="K81" s="74"/>
      <c r="L81" s="74"/>
      <c r="M81" s="74"/>
      <c r="N81" s="74"/>
      <c r="O81" s="74"/>
      <c r="P81" s="74"/>
      <c r="Q81" s="74"/>
      <c r="R81" s="74"/>
      <c r="S81" s="74"/>
    </row>
    <row r="82" spans="2:19" x14ac:dyDescent="0.2">
      <c r="B82" s="2" t="s">
        <v>41</v>
      </c>
      <c r="C82" s="2" t="s">
        <v>493</v>
      </c>
      <c r="D82" s="74">
        <v>29.233944018282358</v>
      </c>
      <c r="E82" s="74">
        <v>28.978625181977211</v>
      </c>
      <c r="F82" s="74">
        <v>29.3443201680074</v>
      </c>
      <c r="G82" s="74">
        <v>29.940779403096499</v>
      </c>
      <c r="H82" s="74">
        <v>30.677736646074276</v>
      </c>
      <c r="I82" s="74">
        <v>31.546779191777418</v>
      </c>
      <c r="J82" s="74">
        <v>32.571068188929189</v>
      </c>
      <c r="K82" s="74">
        <v>33.238423852103885</v>
      </c>
      <c r="L82" s="74">
        <v>33.863734573286905</v>
      </c>
      <c r="M82" s="74">
        <v>34.619290359032171</v>
      </c>
      <c r="N82" s="74">
        <v>35.306733616287325</v>
      </c>
      <c r="O82" s="74">
        <v>35.835932274463168</v>
      </c>
      <c r="P82" s="74">
        <v>38.339232772885275</v>
      </c>
      <c r="Q82" s="74">
        <v>40.821602939673845</v>
      </c>
      <c r="R82" s="74">
        <v>43.114650351074033</v>
      </c>
      <c r="S82" s="74">
        <v>45.127601230269342</v>
      </c>
    </row>
    <row r="83" spans="2:19" x14ac:dyDescent="0.2">
      <c r="B83" s="2" t="s">
        <v>41</v>
      </c>
      <c r="C83" s="2" t="s">
        <v>494</v>
      </c>
      <c r="D83" s="74">
        <v>38.222411155829356</v>
      </c>
      <c r="E83" s="74">
        <v>38.263986233120683</v>
      </c>
      <c r="F83" s="74">
        <v>38.295324726737292</v>
      </c>
      <c r="G83" s="74">
        <v>38.312219900686209</v>
      </c>
      <c r="H83" s="74">
        <v>38.312978736416255</v>
      </c>
      <c r="I83" s="74">
        <v>38.299824807256599</v>
      </c>
      <c r="J83" s="74">
        <v>38.277766937544023</v>
      </c>
      <c r="K83" s="74">
        <v>38.198738935791717</v>
      </c>
      <c r="L83" s="74">
        <v>38.204773881913809</v>
      </c>
      <c r="M83" s="74">
        <v>38.157269144856443</v>
      </c>
      <c r="N83" s="74">
        <v>38.043054876854619</v>
      </c>
      <c r="O83" s="74">
        <v>37.839240929511632</v>
      </c>
      <c r="P83" s="74">
        <v>39.360306645910228</v>
      </c>
      <c r="Q83" s="74">
        <v>39.206056050459196</v>
      </c>
      <c r="R83" s="74">
        <v>38.959692319039782</v>
      </c>
      <c r="S83" s="74">
        <v>38.786745639463753</v>
      </c>
    </row>
    <row r="84" spans="2:19" x14ac:dyDescent="0.2">
      <c r="B84" s="2" t="s">
        <v>41</v>
      </c>
      <c r="C84" s="2" t="s">
        <v>259</v>
      </c>
      <c r="D84" s="74">
        <v>10.953331880943461</v>
      </c>
      <c r="E84" s="74">
        <v>11.554057411082285</v>
      </c>
      <c r="F84" s="74">
        <v>12.154782941221107</v>
      </c>
      <c r="G84" s="74">
        <v>12.75550847135993</v>
      </c>
      <c r="H84" s="74">
        <v>13.356234001498754</v>
      </c>
      <c r="I84" s="74">
        <v>13.956959531637578</v>
      </c>
      <c r="J84" s="74">
        <v>15.889055611057005</v>
      </c>
      <c r="K84" s="74">
        <v>17.821151690476434</v>
      </c>
      <c r="L84" s="74">
        <v>19.753247769895861</v>
      </c>
      <c r="M84" s="74">
        <v>21.685343849315295</v>
      </c>
      <c r="N84" s="74">
        <v>24.140819423202618</v>
      </c>
      <c r="O84" s="74">
        <v>27.137931595188309</v>
      </c>
      <c r="P84" s="74">
        <v>30.135043767174</v>
      </c>
      <c r="Q84" s="74">
        <v>33.132155939159695</v>
      </c>
      <c r="R84" s="74">
        <v>36.129268111145386</v>
      </c>
      <c r="S84" s="74">
        <v>39.126380283131077</v>
      </c>
    </row>
    <row r="85" spans="2:19" x14ac:dyDescent="0.2">
      <c r="B85" s="2" t="s">
        <v>41</v>
      </c>
      <c r="C85" s="2" t="s">
        <v>250</v>
      </c>
      <c r="D85" s="74">
        <v>3.3880994308300383</v>
      </c>
      <c r="E85" s="74">
        <v>2.8757385561462412</v>
      </c>
      <c r="F85" s="74">
        <v>2.4862841762968002</v>
      </c>
      <c r="G85" s="74">
        <v>2.2657950771035122</v>
      </c>
      <c r="H85" s="74">
        <v>2.1681404276152674</v>
      </c>
      <c r="I85" s="74">
        <v>2.1236703229910185</v>
      </c>
      <c r="J85" s="74">
        <v>1.9902415720185958</v>
      </c>
      <c r="K85" s="74">
        <v>1.8743854553930526</v>
      </c>
      <c r="L85" s="74">
        <v>1.7630606647854477</v>
      </c>
      <c r="M85" s="74">
        <v>1.6575905107682836</v>
      </c>
      <c r="N85" s="74">
        <v>1.5095795202528051</v>
      </c>
      <c r="O85" s="74">
        <v>1.3731951023960529</v>
      </c>
      <c r="P85" s="74">
        <v>1.2074678889325285</v>
      </c>
      <c r="Q85" s="74">
        <v>1.0635915949861912</v>
      </c>
      <c r="R85" s="74">
        <v>0.95054562849325086</v>
      </c>
      <c r="S85" s="74">
        <v>0.79864938673546926</v>
      </c>
    </row>
    <row r="86" spans="2:19" x14ac:dyDescent="0.2">
      <c r="B86" s="2" t="s">
        <v>41</v>
      </c>
      <c r="C86" s="2" t="s">
        <v>495</v>
      </c>
      <c r="D86" s="74">
        <v>30.104678679313668</v>
      </c>
      <c r="E86" s="74">
        <v>27.536727259462616</v>
      </c>
      <c r="F86" s="74">
        <v>26.448390931664882</v>
      </c>
      <c r="G86" s="74">
        <v>25.410867134166246</v>
      </c>
      <c r="H86" s="74">
        <v>24.523530513316665</v>
      </c>
      <c r="I86" s="74">
        <v>23.596166429099412</v>
      </c>
      <c r="J86" s="74">
        <v>22.449976362047654</v>
      </c>
      <c r="K86" s="74">
        <v>21.205362821779453</v>
      </c>
      <c r="L86" s="74">
        <v>19.956272999626535</v>
      </c>
      <c r="M86" s="74">
        <v>18.58914545683378</v>
      </c>
      <c r="N86" s="74">
        <v>17.158495935559209</v>
      </c>
      <c r="O86" s="74">
        <v>15.868359849452908</v>
      </c>
      <c r="P86" s="74">
        <v>14.652854181912369</v>
      </c>
      <c r="Q86" s="74">
        <v>13.413214845016812</v>
      </c>
      <c r="R86" s="74">
        <v>12.22894828835962</v>
      </c>
      <c r="S86" s="74">
        <v>11.08596706626756</v>
      </c>
    </row>
    <row r="87" spans="2:19" x14ac:dyDescent="0.2">
      <c r="B87" s="2" t="s">
        <v>41</v>
      </c>
      <c r="C87" s="2" t="s">
        <v>496</v>
      </c>
      <c r="D87" s="74">
        <v>4.05166623653E-4</v>
      </c>
      <c r="E87" s="74">
        <v>1.9509977914859997E-3</v>
      </c>
      <c r="F87" s="74">
        <v>4.6401175641299997E-3</v>
      </c>
      <c r="G87" s="74">
        <v>8.4865359375549902E-3</v>
      </c>
      <c r="H87" s="74">
        <v>1.3443182124678999E-2</v>
      </c>
      <c r="I87" s="74">
        <v>2.0233904872554002E-2</v>
      </c>
      <c r="J87" s="74">
        <v>0.70769304782863984</v>
      </c>
      <c r="K87" s="74">
        <v>1.320737634237154</v>
      </c>
      <c r="L87" s="74">
        <v>1.8543701706346956</v>
      </c>
      <c r="M87" s="74">
        <v>2.3048757794737327</v>
      </c>
      <c r="N87" s="74">
        <v>2.668969893926517</v>
      </c>
      <c r="O87" s="74">
        <v>2.9417850573111974</v>
      </c>
      <c r="P87" s="74">
        <v>3.1611652086819002</v>
      </c>
      <c r="Q87" s="74">
        <v>3.3267144628825043</v>
      </c>
      <c r="R87" s="74">
        <v>3.4432489465376381</v>
      </c>
      <c r="S87" s="74">
        <v>3.5150085138549123</v>
      </c>
    </row>
    <row r="88" spans="2:19" x14ac:dyDescent="0.2">
      <c r="B88" s="2" t="s">
        <v>41</v>
      </c>
      <c r="C88" s="2" t="s">
        <v>497</v>
      </c>
      <c r="D88" s="74">
        <v>2.1631236060298922</v>
      </c>
      <c r="E88" s="74">
        <v>2.031430603056922</v>
      </c>
      <c r="F88" s="74">
        <v>1.9686014858159118</v>
      </c>
      <c r="G88" s="74">
        <v>1.9071828662105683</v>
      </c>
      <c r="H88" s="74">
        <v>1.8503314198890608</v>
      </c>
      <c r="I88" s="74">
        <v>2.2176143275036497</v>
      </c>
      <c r="J88" s="74">
        <v>2.4628667078501936</v>
      </c>
      <c r="K88" s="74">
        <v>2.6633585697835134</v>
      </c>
      <c r="L88" s="74">
        <v>2.8383178526361728</v>
      </c>
      <c r="M88" s="74">
        <v>2.9774369538920897</v>
      </c>
      <c r="N88" s="74">
        <v>3.0849428477821159</v>
      </c>
      <c r="O88" s="74">
        <v>3.1812205336650314</v>
      </c>
      <c r="P88" s="74">
        <v>3.2868153463086247</v>
      </c>
      <c r="Q88" s="74">
        <v>3.3689503043958573</v>
      </c>
      <c r="R88" s="74">
        <v>3.4360464050456909</v>
      </c>
      <c r="S88" s="74">
        <v>3.4899956410156254</v>
      </c>
    </row>
    <row r="89" spans="2:19" x14ac:dyDescent="0.2">
      <c r="B89" s="2" t="s">
        <v>41</v>
      </c>
      <c r="C89" s="2" t="s">
        <v>498</v>
      </c>
      <c r="D89" s="74">
        <v>0.76793909097070079</v>
      </c>
      <c r="E89" s="74">
        <v>0.79651686113749065</v>
      </c>
      <c r="F89" s="74">
        <v>0.87900673002299334</v>
      </c>
      <c r="G89" s="74">
        <v>0.9665841564806561</v>
      </c>
      <c r="H89" s="74">
        <v>1.0521063447251968</v>
      </c>
      <c r="I89" s="74">
        <v>1.0519029389804726</v>
      </c>
      <c r="J89" s="74">
        <v>1.0565438338010258</v>
      </c>
      <c r="K89" s="74">
        <v>1.0621912959357604</v>
      </c>
      <c r="L89" s="74">
        <v>1.067771900439205</v>
      </c>
      <c r="M89" s="74">
        <v>1.0730747999275607</v>
      </c>
      <c r="N89" s="74">
        <v>1.0787968635191112</v>
      </c>
      <c r="O89" s="74">
        <v>1.0857938955268684</v>
      </c>
      <c r="P89" s="74">
        <v>1.0913811234012678</v>
      </c>
      <c r="Q89" s="74">
        <v>1.0976023046348682</v>
      </c>
      <c r="R89" s="74">
        <v>1.1051607603559372</v>
      </c>
      <c r="S89" s="74">
        <v>1.110504316561068</v>
      </c>
    </row>
    <row r="90" spans="2:19" x14ac:dyDescent="0.2">
      <c r="B90" s="2" t="s">
        <v>41</v>
      </c>
      <c r="C90" s="2" t="s">
        <v>499</v>
      </c>
      <c r="D90" s="74">
        <v>15.151090191166242</v>
      </c>
      <c r="E90" s="74">
        <v>15.136523126821913</v>
      </c>
      <c r="F90" s="74">
        <v>15.115237596803935</v>
      </c>
      <c r="G90" s="74">
        <v>15.087068768399961</v>
      </c>
      <c r="H90" s="74">
        <v>15.051363133855196</v>
      </c>
      <c r="I90" s="74">
        <v>15.007790165570061</v>
      </c>
      <c r="J90" s="74">
        <v>15.544443963807126</v>
      </c>
      <c r="K90" s="74">
        <v>16.056133029255353</v>
      </c>
      <c r="L90" s="74">
        <v>16.542960449270879</v>
      </c>
      <c r="M90" s="74">
        <v>17.00550259002452</v>
      </c>
      <c r="N90" s="74">
        <v>17.444724438001487</v>
      </c>
      <c r="O90" s="74">
        <v>17.611033088184101</v>
      </c>
      <c r="P90" s="74">
        <v>17.780254110455189</v>
      </c>
      <c r="Q90" s="74">
        <v>17.951258899918514</v>
      </c>
      <c r="R90" s="74">
        <v>18.128338545480904</v>
      </c>
      <c r="S90" s="74">
        <v>18.311760645518646</v>
      </c>
    </row>
    <row r="91" spans="2:19" x14ac:dyDescent="0.2">
      <c r="B91" s="2" t="s">
        <v>41</v>
      </c>
      <c r="C91" s="2" t="s">
        <v>500</v>
      </c>
      <c r="D91" s="74">
        <v>8.0990704216076528E-2</v>
      </c>
      <c r="E91" s="74">
        <v>0.12615582593297173</v>
      </c>
      <c r="F91" s="74">
        <v>0.16676992431759974</v>
      </c>
      <c r="G91" s="74">
        <v>0.17335849639209888</v>
      </c>
      <c r="H91" s="74">
        <v>0.17987781778929562</v>
      </c>
      <c r="I91" s="74">
        <v>0.33124438007419166</v>
      </c>
      <c r="J91" s="74">
        <v>0.34885647729454533</v>
      </c>
      <c r="K91" s="74">
        <v>0.36140920098638335</v>
      </c>
      <c r="L91" s="74">
        <v>0.37165407982975712</v>
      </c>
      <c r="M91" s="74">
        <v>0.3849773145981793</v>
      </c>
      <c r="N91" s="74">
        <v>0.40265483799877122</v>
      </c>
      <c r="O91" s="74">
        <v>0.41852895311701022</v>
      </c>
      <c r="P91" s="74">
        <v>0.43275200057113272</v>
      </c>
      <c r="Q91" s="74">
        <v>0.45175911739084962</v>
      </c>
      <c r="R91" s="74">
        <v>0.46954175844227497</v>
      </c>
      <c r="S91" s="74">
        <v>0.47282310061137445</v>
      </c>
    </row>
    <row r="92" spans="2:19" x14ac:dyDescent="0.2">
      <c r="B92" s="2"/>
      <c r="C92" s="2"/>
      <c r="D92" s="74"/>
      <c r="E92" s="74"/>
      <c r="F92" s="74"/>
      <c r="G92" s="74"/>
      <c r="H92" s="74"/>
      <c r="I92" s="74"/>
      <c r="J92" s="74"/>
      <c r="K92" s="74"/>
      <c r="L92" s="74"/>
      <c r="M92" s="74"/>
      <c r="N92" s="74"/>
      <c r="O92" s="74"/>
      <c r="P92" s="74"/>
      <c r="Q92" s="74"/>
      <c r="R92" s="74"/>
      <c r="S92" s="74"/>
    </row>
    <row r="93" spans="2:19" x14ac:dyDescent="0.2">
      <c r="B93" s="2" t="s">
        <v>43</v>
      </c>
      <c r="C93" s="2" t="s">
        <v>493</v>
      </c>
      <c r="D93" s="74">
        <v>29.233944191204472</v>
      </c>
      <c r="E93" s="74">
        <v>28.978625475060905</v>
      </c>
      <c r="F93" s="74">
        <v>29.344320489830615</v>
      </c>
      <c r="G93" s="74">
        <v>29.940815871385574</v>
      </c>
      <c r="H93" s="74">
        <v>30.677801043495489</v>
      </c>
      <c r="I93" s="74">
        <v>31.546858471736634</v>
      </c>
      <c r="J93" s="74">
        <v>32.571169799779746</v>
      </c>
      <c r="K93" s="74">
        <v>33.238531171022601</v>
      </c>
      <c r="L93" s="74">
        <v>33.863819996147512</v>
      </c>
      <c r="M93" s="74">
        <v>34.619395058984615</v>
      </c>
      <c r="N93" s="74">
        <v>35.306823721994512</v>
      </c>
      <c r="O93" s="74">
        <v>35.836026975459532</v>
      </c>
      <c r="P93" s="74">
        <v>38.339295660029038</v>
      </c>
      <c r="Q93" s="74">
        <v>40.821645588878901</v>
      </c>
      <c r="R93" s="74">
        <v>43.114722172477158</v>
      </c>
      <c r="S93" s="74">
        <v>45.12772344694902</v>
      </c>
    </row>
    <row r="94" spans="2:19" x14ac:dyDescent="0.2">
      <c r="B94" s="2" t="s">
        <v>43</v>
      </c>
      <c r="C94" s="2" t="s">
        <v>494</v>
      </c>
      <c r="D94" s="74">
        <v>38.222411155829356</v>
      </c>
      <c r="E94" s="74">
        <v>38.263986233120683</v>
      </c>
      <c r="F94" s="74">
        <v>38.295324726737292</v>
      </c>
      <c r="G94" s="74">
        <v>38.312219900686209</v>
      </c>
      <c r="H94" s="74">
        <v>38.312978736416255</v>
      </c>
      <c r="I94" s="74">
        <v>38.299824807256599</v>
      </c>
      <c r="J94" s="74">
        <v>38.277766937544023</v>
      </c>
      <c r="K94" s="74">
        <v>38.198738935791717</v>
      </c>
      <c r="L94" s="74">
        <v>38.204773881913809</v>
      </c>
      <c r="M94" s="74">
        <v>38.157269144856443</v>
      </c>
      <c r="N94" s="74">
        <v>38.043054876854619</v>
      </c>
      <c r="O94" s="74">
        <v>37.839240929511632</v>
      </c>
      <c r="P94" s="74">
        <v>39.360306645910228</v>
      </c>
      <c r="Q94" s="74">
        <v>39.206056050459196</v>
      </c>
      <c r="R94" s="74">
        <v>38.959692319039782</v>
      </c>
      <c r="S94" s="74">
        <v>38.786745639463753</v>
      </c>
    </row>
    <row r="95" spans="2:19" x14ac:dyDescent="0.2">
      <c r="B95" s="2" t="s">
        <v>43</v>
      </c>
      <c r="C95" s="2" t="s">
        <v>259</v>
      </c>
      <c r="D95" s="74">
        <v>10.953216675202201</v>
      </c>
      <c r="E95" s="74">
        <v>11.553077305752799</v>
      </c>
      <c r="F95" s="74">
        <v>12.152937936303397</v>
      </c>
      <c r="G95" s="74">
        <v>12.752798566853995</v>
      </c>
      <c r="H95" s="74">
        <v>13.352659197404593</v>
      </c>
      <c r="I95" s="74">
        <v>13.952519827955191</v>
      </c>
      <c r="J95" s="74">
        <v>15.895901937035736</v>
      </c>
      <c r="K95" s="74">
        <v>17.83928404611628</v>
      </c>
      <c r="L95" s="74">
        <v>19.782666155196825</v>
      </c>
      <c r="M95" s="74">
        <v>21.726048264277374</v>
      </c>
      <c r="N95" s="74">
        <v>24.192809867825812</v>
      </c>
      <c r="O95" s="74">
        <v>26.890028752504154</v>
      </c>
      <c r="P95" s="74">
        <v>29.587247637182504</v>
      </c>
      <c r="Q95" s="74">
        <v>32.28446652186085</v>
      </c>
      <c r="R95" s="74">
        <v>34.981685406539199</v>
      </c>
      <c r="S95" s="74">
        <v>37.678904291217535</v>
      </c>
    </row>
    <row r="96" spans="2:19" x14ac:dyDescent="0.2">
      <c r="B96" s="2" t="s">
        <v>43</v>
      </c>
      <c r="C96" s="2" t="s">
        <v>250</v>
      </c>
      <c r="D96" s="74">
        <v>3.3881260380043976</v>
      </c>
      <c r="E96" s="74">
        <v>2.875777342163123</v>
      </c>
      <c r="F96" s="74">
        <v>2.4863395779864326</v>
      </c>
      <c r="G96" s="74">
        <v>2.2659288173781098</v>
      </c>
      <c r="H96" s="74">
        <v>2.1684023466847209</v>
      </c>
      <c r="I96" s="74">
        <v>2.1241084874919323</v>
      </c>
      <c r="J96" s="74">
        <v>1.990899509500315</v>
      </c>
      <c r="K96" s="74">
        <v>1.8753154652415767</v>
      </c>
      <c r="L96" s="74">
        <v>1.7643028114587884</v>
      </c>
      <c r="M96" s="74">
        <v>1.6592026436992309</v>
      </c>
      <c r="N96" s="74">
        <v>1.5115785214082582</v>
      </c>
      <c r="O96" s="74">
        <v>1.3755554471468145</v>
      </c>
      <c r="P96" s="74">
        <v>1.210088578242962</v>
      </c>
      <c r="Q96" s="74">
        <v>1.0664532326108231</v>
      </c>
      <c r="R96" s="74">
        <v>0.95367941560582037</v>
      </c>
      <c r="S96" s="74">
        <v>0.80184886232709973</v>
      </c>
    </row>
    <row r="97" spans="2:19" x14ac:dyDescent="0.2">
      <c r="B97" s="2" t="s">
        <v>43</v>
      </c>
      <c r="C97" s="2" t="s">
        <v>495</v>
      </c>
      <c r="D97" s="74">
        <v>30.104603366362017</v>
      </c>
      <c r="E97" s="74">
        <v>27.53660675025187</v>
      </c>
      <c r="F97" s="74">
        <v>26.448200114303422</v>
      </c>
      <c r="G97" s="74">
        <v>25.410027409089341</v>
      </c>
      <c r="H97" s="74">
        <v>24.521226405910728</v>
      </c>
      <c r="I97" s="74">
        <v>23.591787799564429</v>
      </c>
      <c r="J97" s="74">
        <v>22.442891732219934</v>
      </c>
      <c r="K97" s="74">
        <v>21.19515281522585</v>
      </c>
      <c r="L97" s="74">
        <v>19.942529200504367</v>
      </c>
      <c r="M97" s="74">
        <v>18.571580651349066</v>
      </c>
      <c r="N97" s="74">
        <v>17.136979842198517</v>
      </c>
      <c r="O97" s="74">
        <v>15.842984238066732</v>
      </c>
      <c r="P97" s="74">
        <v>14.624078326987885</v>
      </c>
      <c r="Q97" s="74">
        <v>13.381175548777524</v>
      </c>
      <c r="R97" s="74">
        <v>12.193954048750987</v>
      </c>
      <c r="S97" s="74">
        <v>11.04836076170276</v>
      </c>
    </row>
    <row r="98" spans="2:19" x14ac:dyDescent="0.2">
      <c r="B98" s="2" t="s">
        <v>43</v>
      </c>
      <c r="C98" s="2" t="s">
        <v>496</v>
      </c>
      <c r="D98" s="74">
        <v>4.05166623653E-4</v>
      </c>
      <c r="E98" s="74">
        <v>1.9509977914859997E-3</v>
      </c>
      <c r="F98" s="74">
        <v>4.6401175641299997E-3</v>
      </c>
      <c r="G98" s="74">
        <v>8.4865359375549902E-3</v>
      </c>
      <c r="H98" s="74">
        <v>1.3443182124678999E-2</v>
      </c>
      <c r="I98" s="74">
        <v>2.0233904872554002E-2</v>
      </c>
      <c r="J98" s="74">
        <v>0.70786857808161641</v>
      </c>
      <c r="K98" s="74">
        <v>1.3212292418462963</v>
      </c>
      <c r="L98" s="74">
        <v>1.8553388618872415</v>
      </c>
      <c r="M98" s="74">
        <v>2.3065094480079238</v>
      </c>
      <c r="N98" s="74">
        <v>2.6714896050616956</v>
      </c>
      <c r="O98" s="74">
        <v>2.9453886751842715</v>
      </c>
      <c r="P98" s="74">
        <v>3.1660172844711743</v>
      </c>
      <c r="Q98" s="74">
        <v>3.332967547047935</v>
      </c>
      <c r="R98" s="74">
        <v>3.4510451369282986</v>
      </c>
      <c r="S98" s="74">
        <v>3.5244786950317124</v>
      </c>
    </row>
    <row r="99" spans="2:19" x14ac:dyDescent="0.2">
      <c r="B99" s="2" t="s">
        <v>43</v>
      </c>
      <c r="C99" s="2" t="s">
        <v>497</v>
      </c>
      <c r="D99" s="74">
        <v>2.1631134778903411</v>
      </c>
      <c r="E99" s="74">
        <v>2.0314132204122552</v>
      </c>
      <c r="F99" s="74">
        <v>1.9685730501858001</v>
      </c>
      <c r="G99" s="74">
        <v>1.9070533997205725</v>
      </c>
      <c r="H99" s="74">
        <v>1.8499657200428765</v>
      </c>
      <c r="I99" s="74">
        <v>2.2160564567300978</v>
      </c>
      <c r="J99" s="74">
        <v>2.4601397084098462</v>
      </c>
      <c r="K99" s="74">
        <v>2.6591757117225834</v>
      </c>
      <c r="L99" s="74">
        <v>2.8323367454767037</v>
      </c>
      <c r="M99" s="74">
        <v>2.9693370839710074</v>
      </c>
      <c r="N99" s="74">
        <v>3.074426812252979</v>
      </c>
      <c r="O99" s="74">
        <v>3.1681804689080044</v>
      </c>
      <c r="P99" s="74">
        <v>3.2710446129762225</v>
      </c>
      <c r="Q99" s="74">
        <v>3.350344682466452</v>
      </c>
      <c r="R99" s="74">
        <v>3.4145162877550606</v>
      </c>
      <c r="S99" s="74">
        <v>3.4654624895925452</v>
      </c>
    </row>
    <row r="100" spans="2:19" x14ac:dyDescent="0.2">
      <c r="B100" s="2" t="s">
        <v>43</v>
      </c>
      <c r="C100" s="2" t="s">
        <v>498</v>
      </c>
      <c r="D100" s="74">
        <v>0.76793909097070079</v>
      </c>
      <c r="E100" s="74">
        <v>0.79651686113749065</v>
      </c>
      <c r="F100" s="74">
        <v>0.87900673002299334</v>
      </c>
      <c r="G100" s="74">
        <v>0.9665841564806561</v>
      </c>
      <c r="H100" s="74">
        <v>1.0521063447251968</v>
      </c>
      <c r="I100" s="74">
        <v>1.0519026090154726</v>
      </c>
      <c r="J100" s="74">
        <v>1.0565435093590259</v>
      </c>
      <c r="K100" s="74">
        <v>1.0621908398217805</v>
      </c>
      <c r="L100" s="74">
        <v>1.0677713169138652</v>
      </c>
      <c r="M100" s="74">
        <v>1.0730742260685808</v>
      </c>
      <c r="N100" s="74">
        <v>1.0787962992635012</v>
      </c>
      <c r="O100" s="74">
        <v>1.0857933408153384</v>
      </c>
      <c r="P100" s="74">
        <v>1.0913805781755077</v>
      </c>
      <c r="Q100" s="74">
        <v>1.0976017688366784</v>
      </c>
      <c r="R100" s="74">
        <v>1.1051602339313873</v>
      </c>
      <c r="S100" s="74">
        <v>1.1105037994550979</v>
      </c>
    </row>
    <row r="101" spans="2:19" x14ac:dyDescent="0.2">
      <c r="B101" s="2" t="s">
        <v>43</v>
      </c>
      <c r="C101" s="2" t="s">
        <v>499</v>
      </c>
      <c r="D101" s="74">
        <v>15.151090231453745</v>
      </c>
      <c r="E101" s="74">
        <v>15.136523213171913</v>
      </c>
      <c r="F101" s="74">
        <v>15.115237696216433</v>
      </c>
      <c r="G101" s="74">
        <v>15.087071376775242</v>
      </c>
      <c r="H101" s="74">
        <v>15.051366814595927</v>
      </c>
      <c r="I101" s="74">
        <v>15.007792944171811</v>
      </c>
      <c r="J101" s="74">
        <v>15.544447239608695</v>
      </c>
      <c r="K101" s="74">
        <v>16.056134791453847</v>
      </c>
      <c r="L101" s="74">
        <v>16.542960410769929</v>
      </c>
      <c r="M101" s="74">
        <v>17.005504044215339</v>
      </c>
      <c r="N101" s="74">
        <v>17.444725436785209</v>
      </c>
      <c r="O101" s="74">
        <v>17.611034909771721</v>
      </c>
      <c r="P101" s="74">
        <v>17.780255351234779</v>
      </c>
      <c r="Q101" s="74">
        <v>17.951259356396065</v>
      </c>
      <c r="R101" s="74">
        <v>18.128339982058506</v>
      </c>
      <c r="S101" s="74">
        <v>18.311762572691251</v>
      </c>
    </row>
    <row r="102" spans="2:19" x14ac:dyDescent="0.2">
      <c r="B102" s="2" t="s">
        <v>43</v>
      </c>
      <c r="C102" s="2" t="s">
        <v>500</v>
      </c>
      <c r="D102" s="74">
        <v>8.0987391535978781E-2</v>
      </c>
      <c r="E102" s="74">
        <v>0.1261472847331867</v>
      </c>
      <c r="F102" s="74">
        <v>0.16675353869101009</v>
      </c>
      <c r="G102" s="74">
        <v>0.17332636295326986</v>
      </c>
      <c r="H102" s="74">
        <v>0.17966384938718216</v>
      </c>
      <c r="I102" s="74">
        <v>0.33057142057833322</v>
      </c>
      <c r="J102" s="74">
        <v>0.3462332380306869</v>
      </c>
      <c r="K102" s="74">
        <v>0.3574463815604651</v>
      </c>
      <c r="L102" s="74">
        <v>0.36612427841932149</v>
      </c>
      <c r="M102" s="74">
        <v>0.37764351231109322</v>
      </c>
      <c r="N102" s="74">
        <v>0.39327486756932739</v>
      </c>
      <c r="O102" s="74">
        <v>0.40709992899779512</v>
      </c>
      <c r="P102" s="74">
        <v>0.41927330163450405</v>
      </c>
      <c r="Q102" s="74">
        <v>0.43623361432955221</v>
      </c>
      <c r="R102" s="74">
        <v>0.45197737116740488</v>
      </c>
      <c r="S102" s="74">
        <v>0.45323149662910311</v>
      </c>
    </row>
  </sheetData>
  <mergeCells count="3">
    <mergeCell ref="C28:G28"/>
    <mergeCell ref="H28:L28"/>
    <mergeCell ref="M28:Q28"/>
  </mergeCells>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F0B2D-68D9-6248-80F9-E9790ACE670C}">
  <sheetPr>
    <tabColor rgb="FF92D050"/>
  </sheetPr>
  <dimension ref="A1:XFB109"/>
  <sheetViews>
    <sheetView showGridLines="0" workbookViewId="0">
      <pane ySplit="1" topLeftCell="A25" activePane="bottomLeft" state="frozen"/>
      <selection pane="bottomLeft" sqref="A1:XFD1"/>
    </sheetView>
  </sheetViews>
  <sheetFormatPr defaultColWidth="9" defaultRowHeight="12" x14ac:dyDescent="0.2"/>
  <cols>
    <col min="2" max="2" width="16.85546875" bestFit="1" customWidth="1"/>
    <col min="3" max="3" width="21.85546875" bestFit="1" customWidth="1"/>
  </cols>
  <sheetData>
    <row r="1" spans="1:29" s="10" customFormat="1" x14ac:dyDescent="0.2">
      <c r="A1" s="1" t="s">
        <v>0</v>
      </c>
    </row>
    <row r="2" spans="1:29" ht="18.75" x14ac:dyDescent="0.3">
      <c r="A2" s="33" t="s">
        <v>504</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row>
    <row r="27" spans="2:17" ht="12.75" x14ac:dyDescent="0.2">
      <c r="B27" s="66" t="s">
        <v>505</v>
      </c>
      <c r="C27" s="66"/>
      <c r="D27" s="66"/>
      <c r="E27" s="66"/>
      <c r="F27" s="66"/>
      <c r="G27" s="66"/>
      <c r="H27" s="66"/>
      <c r="I27" s="66"/>
      <c r="J27" s="66"/>
      <c r="K27" s="66"/>
      <c r="L27" s="66"/>
      <c r="M27" s="66"/>
      <c r="N27" s="66"/>
      <c r="O27" s="66"/>
      <c r="P27" s="66"/>
      <c r="Q27" s="66"/>
    </row>
    <row r="28" spans="2:17" x14ac:dyDescent="0.2">
      <c r="B28" s="6"/>
      <c r="C28" s="175">
        <v>2030</v>
      </c>
      <c r="D28" s="176"/>
      <c r="E28" s="176"/>
      <c r="F28" s="176"/>
      <c r="G28" s="176">
        <v>2035</v>
      </c>
      <c r="H28" s="176"/>
      <c r="I28" s="176"/>
      <c r="J28" s="177"/>
      <c r="K28" s="175">
        <v>2040</v>
      </c>
      <c r="L28" s="176"/>
      <c r="M28" s="176"/>
      <c r="N28" s="176"/>
    </row>
    <row r="29" spans="2:17" x14ac:dyDescent="0.2">
      <c r="B29" s="6"/>
      <c r="C29" s="6" t="s">
        <v>37</v>
      </c>
      <c r="D29" s="6" t="s">
        <v>39</v>
      </c>
      <c r="E29" s="6" t="s">
        <v>41</v>
      </c>
      <c r="F29" s="6" t="s">
        <v>43</v>
      </c>
      <c r="G29" s="6" t="s">
        <v>37</v>
      </c>
      <c r="H29" s="6" t="s">
        <v>39</v>
      </c>
      <c r="I29" s="6" t="s">
        <v>41</v>
      </c>
      <c r="J29" s="6" t="s">
        <v>43</v>
      </c>
      <c r="K29" s="6" t="s">
        <v>37</v>
      </c>
      <c r="L29" s="6" t="s">
        <v>39</v>
      </c>
      <c r="M29" s="6" t="s">
        <v>41</v>
      </c>
      <c r="N29" s="6" t="s">
        <v>43</v>
      </c>
    </row>
    <row r="30" spans="2:17" x14ac:dyDescent="0.2">
      <c r="B30" s="26" t="s">
        <v>493</v>
      </c>
      <c r="C30" s="74">
        <v>0.6183285651482251</v>
      </c>
      <c r="D30" s="74">
        <v>0.92061601390885528</v>
      </c>
      <c r="E30" s="74">
        <v>3.682313246103881</v>
      </c>
      <c r="F30" s="74">
        <v>3.6823925260630972</v>
      </c>
      <c r="G30" s="74">
        <v>1.6623201869893798</v>
      </c>
      <c r="H30" s="74">
        <v>2.4915151665727926</v>
      </c>
      <c r="I30" s="74">
        <v>11.752752252319208</v>
      </c>
      <c r="J30" s="74">
        <v>11.752842358026395</v>
      </c>
      <c r="K30" s="74">
        <v>2.7439900419553069</v>
      </c>
      <c r="L30" s="74">
        <v>4.4769736711900485</v>
      </c>
      <c r="M30" s="74">
        <v>20.89403475219402</v>
      </c>
      <c r="N30" s="74">
        <v>20.894156968873698</v>
      </c>
    </row>
    <row r="31" spans="2:17" x14ac:dyDescent="0.2">
      <c r="B31" s="26" t="s">
        <v>494</v>
      </c>
      <c r="C31" s="74">
        <v>8.6227049603714079E-2</v>
      </c>
      <c r="D31" s="74">
        <v>8.6236481355356887E-2</v>
      </c>
      <c r="E31" s="74">
        <v>8.6236481355356887E-2</v>
      </c>
      <c r="F31" s="74">
        <v>8.6236481355356887E-2</v>
      </c>
      <c r="G31" s="74">
        <v>0.29547836882779421</v>
      </c>
      <c r="H31" s="74">
        <v>0.30439753150428572</v>
      </c>
      <c r="I31" s="74">
        <v>0.34636253288339702</v>
      </c>
      <c r="J31" s="74">
        <v>0.34636253288339702</v>
      </c>
      <c r="K31" s="74">
        <v>0.12305097808027909</v>
      </c>
      <c r="L31" s="74">
        <v>-5.7475388171127406E-2</v>
      </c>
      <c r="M31" s="74">
        <v>4.6361122049560777E-2</v>
      </c>
      <c r="N31" s="74">
        <v>4.6361122049560777E-2</v>
      </c>
    </row>
    <row r="32" spans="2:17" x14ac:dyDescent="0.2">
      <c r="B32" s="26" t="s">
        <v>259</v>
      </c>
      <c r="C32" s="74">
        <v>2.3232371061535222</v>
      </c>
      <c r="D32" s="74">
        <v>2.2784425033309237</v>
      </c>
      <c r="E32" s="74">
        <v>2.2577872841630242</v>
      </c>
      <c r="F32" s="74">
        <v>2.2533475804806375</v>
      </c>
      <c r="G32" s="74">
        <v>4.8639932030621136</v>
      </c>
      <c r="H32" s="74">
        <v>4.8926678459090862</v>
      </c>
      <c r="I32" s="74">
        <v>9.6074106966297261</v>
      </c>
      <c r="J32" s="74">
        <v>9.6594011412529195</v>
      </c>
      <c r="K32" s="74">
        <v>9.9244005640701136</v>
      </c>
      <c r="L32" s="74">
        <v>11.038680668722771</v>
      </c>
      <c r="M32" s="74">
        <v>23.760784517373025</v>
      </c>
      <c r="N32" s="74">
        <v>22.313308525459483</v>
      </c>
    </row>
    <row r="33" spans="1:16382" x14ac:dyDescent="0.2">
      <c r="B33" s="26" t="s">
        <v>250</v>
      </c>
      <c r="C33" s="74">
        <v>-3.8937025628333899E-2</v>
      </c>
      <c r="D33" s="74">
        <v>-6.7514537920436268E-2</v>
      </c>
      <c r="E33" s="74">
        <v>-0.16865268167346237</v>
      </c>
      <c r="F33" s="74">
        <v>-0.16821451717254865</v>
      </c>
      <c r="G33" s="74">
        <v>-0.12563841520298613</v>
      </c>
      <c r="H33" s="74">
        <v>-0.21889662468776905</v>
      </c>
      <c r="I33" s="74">
        <v>-1.3111631207641363</v>
      </c>
      <c r="J33" s="74">
        <v>-1.3091641196086832</v>
      </c>
      <c r="K33" s="74">
        <v>-0.21032137658136252</v>
      </c>
      <c r="L33" s="74">
        <v>-0.47641883639309812</v>
      </c>
      <c r="M33" s="74">
        <v>-2.1321024805255986</v>
      </c>
      <c r="N33" s="74">
        <v>-2.1289030049339681</v>
      </c>
    </row>
    <row r="34" spans="1:16382" x14ac:dyDescent="0.2">
      <c r="B34" s="26" t="s">
        <v>495</v>
      </c>
      <c r="C34" s="74">
        <v>-0.28091515917919097</v>
      </c>
      <c r="D34" s="74">
        <v>-0.30326133254626697</v>
      </c>
      <c r="E34" s="74">
        <v>-0.4056512887939121</v>
      </c>
      <c r="F34" s="74">
        <v>-0.41002991832889535</v>
      </c>
      <c r="G34" s="74">
        <v>-1.5179971997075548</v>
      </c>
      <c r="H34" s="74">
        <v>-2.518090079103235</v>
      </c>
      <c r="I34" s="74">
        <v>-4.5459110364394846</v>
      </c>
      <c r="J34" s="74">
        <v>-4.5674271298001763</v>
      </c>
      <c r="K34" s="74">
        <v>-3.8431911295926362</v>
      </c>
      <c r="L34" s="74">
        <v>-5.7946925269362435</v>
      </c>
      <c r="M34" s="74">
        <v>-8.921705757375598</v>
      </c>
      <c r="N34" s="74">
        <v>-8.9593120619403983</v>
      </c>
    </row>
    <row r="35" spans="1:16382" x14ac:dyDescent="0.2">
      <c r="B35" s="26" t="s">
        <v>496</v>
      </c>
      <c r="C35" s="74">
        <v>2.0145293073890003E-2</v>
      </c>
      <c r="D35" s="74">
        <v>2.0145293073890003E-2</v>
      </c>
      <c r="E35" s="74">
        <v>2.0145293073890003E-2</v>
      </c>
      <c r="F35" s="74">
        <v>2.0145293073890003E-2</v>
      </c>
      <c r="G35" s="74">
        <v>0.1052202776118</v>
      </c>
      <c r="H35" s="74">
        <v>0.10503045362230999</v>
      </c>
      <c r="I35" s="74">
        <v>2.668725510073449</v>
      </c>
      <c r="J35" s="74">
        <v>2.6712452212086277</v>
      </c>
      <c r="K35" s="74">
        <v>0.2437687591156</v>
      </c>
      <c r="L35" s="74">
        <v>0.76964479036625344</v>
      </c>
      <c r="M35" s="74">
        <v>3.5142782606839043</v>
      </c>
      <c r="N35" s="74">
        <v>3.5237484418607044</v>
      </c>
    </row>
    <row r="36" spans="1:16382" x14ac:dyDescent="0.2">
      <c r="B36" s="26" t="s">
        <v>497</v>
      </c>
      <c r="C36" s="74">
        <v>-2.7448690243391027E-2</v>
      </c>
      <c r="D36" s="74">
        <v>-1.3361588864173157E-2</v>
      </c>
      <c r="E36" s="74">
        <v>-5.670644329169594E-2</v>
      </c>
      <c r="F36" s="74">
        <v>-5.8264314065247902E-2</v>
      </c>
      <c r="G36" s="74">
        <v>-0.12679322189779052</v>
      </c>
      <c r="H36" s="74">
        <v>0.65244444228288123</v>
      </c>
      <c r="I36" s="74">
        <v>1.1465109295478573</v>
      </c>
      <c r="J36" s="74">
        <v>1.1359948940187203</v>
      </c>
      <c r="K36" s="74">
        <v>-0.29859063047354373</v>
      </c>
      <c r="L36" s="74">
        <v>1.43304528722657</v>
      </c>
      <c r="M36" s="74">
        <v>1.8080401749832271</v>
      </c>
      <c r="N36" s="74">
        <v>1.7835070235601469</v>
      </c>
    </row>
    <row r="37" spans="1:16382" x14ac:dyDescent="0.2">
      <c r="B37" s="26" t="s">
        <v>498</v>
      </c>
      <c r="C37" s="74">
        <v>-3.395198398450372E-4</v>
      </c>
      <c r="D37" s="74">
        <v>-1.488645797652155E-2</v>
      </c>
      <c r="E37" s="74">
        <v>-4.1304987836138451E-2</v>
      </c>
      <c r="F37" s="74">
        <v>-4.1305317801138441E-2</v>
      </c>
      <c r="G37" s="74">
        <v>-1.5364551516741098E-3</v>
      </c>
      <c r="H37" s="74">
        <v>-2.0047212948118842E-2</v>
      </c>
      <c r="I37" s="74">
        <v>-7.0108953207422164E-2</v>
      </c>
      <c r="J37" s="74">
        <v>-7.0109517463032178E-2</v>
      </c>
      <c r="K37" s="74">
        <v>-2.6986866822820144E-3</v>
      </c>
      <c r="L37" s="74">
        <v>-2.54146821672252E-2</v>
      </c>
      <c r="M37" s="74">
        <v>-9.6854641153455656E-2</v>
      </c>
      <c r="N37" s="74">
        <v>-9.68551582594257E-2</v>
      </c>
    </row>
    <row r="38" spans="1:16382" x14ac:dyDescent="0.2">
      <c r="B38" s="26" t="s">
        <v>499</v>
      </c>
      <c r="C38" s="74">
        <v>-5.6140877085727681E-2</v>
      </c>
      <c r="D38" s="74">
        <v>1.8689641313256899E-2</v>
      </c>
      <c r="E38" s="74">
        <v>0.11294213978262135</v>
      </c>
      <c r="F38" s="74">
        <v>0.11294491838437182</v>
      </c>
      <c r="G38" s="74">
        <v>-0.38379190980920974</v>
      </c>
      <c r="H38" s="74">
        <v>-0.45177061245667716</v>
      </c>
      <c r="I38" s="74">
        <v>2.8441988646631078</v>
      </c>
      <c r="J38" s="74">
        <v>2.8441998634468302</v>
      </c>
      <c r="K38" s="74">
        <v>-1.0277314088475098</v>
      </c>
      <c r="L38" s="74">
        <v>-1.1701259868825371</v>
      </c>
      <c r="M38" s="74">
        <v>3.9561496257730724</v>
      </c>
      <c r="N38" s="74">
        <v>3.956151552945677</v>
      </c>
    </row>
    <row r="39" spans="1:16382" x14ac:dyDescent="0.2">
      <c r="B39" s="26" t="s">
        <v>500</v>
      </c>
      <c r="C39" s="74">
        <v>0.12516140843893656</v>
      </c>
      <c r="D39" s="74">
        <v>0.12558939814031961</v>
      </c>
      <c r="E39" s="74">
        <v>0.29869152576999164</v>
      </c>
      <c r="F39" s="74">
        <v>0.2980185662741332</v>
      </c>
      <c r="G39" s="74">
        <v>0.12945346964341747</v>
      </c>
      <c r="H39" s="74">
        <v>0.13895562454543176</v>
      </c>
      <c r="I39" s="74">
        <v>0.31299335727195843</v>
      </c>
      <c r="J39" s="74">
        <v>0.3036133868425146</v>
      </c>
      <c r="K39" s="74">
        <v>0.12618625309406559</v>
      </c>
      <c r="L39" s="74">
        <v>0.14732284214949129</v>
      </c>
      <c r="M39" s="74">
        <v>0.33810620557919258</v>
      </c>
      <c r="N39" s="74">
        <v>0.31851460159692124</v>
      </c>
    </row>
    <row r="44" spans="1:16382" s="34" customFormat="1" ht="18.75" x14ac:dyDescent="0.3">
      <c r="A44" s="33" t="s">
        <v>506</v>
      </c>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c r="GZ44" s="64"/>
      <c r="HA44" s="64"/>
      <c r="HB44" s="64"/>
      <c r="HC44" s="64"/>
      <c r="HD44" s="64"/>
      <c r="HE44" s="64"/>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4"/>
      <c r="IK44" s="64"/>
      <c r="IL44" s="64"/>
      <c r="IM44" s="64"/>
      <c r="IN44" s="64"/>
      <c r="IO44" s="64"/>
      <c r="IP44" s="64"/>
      <c r="IQ44" s="64"/>
      <c r="IR44" s="64"/>
      <c r="IS44" s="64"/>
      <c r="IT44" s="64"/>
      <c r="IU44" s="64"/>
      <c r="IV44" s="64"/>
      <c r="IW44" s="64"/>
      <c r="IX44" s="64"/>
      <c r="IY44" s="64"/>
      <c r="IZ44" s="64"/>
      <c r="JA44" s="64"/>
      <c r="JB44" s="64"/>
      <c r="JC44" s="64"/>
      <c r="JD44" s="64"/>
      <c r="JE44" s="64"/>
      <c r="JF44" s="64"/>
      <c r="JG44" s="64"/>
      <c r="JH44" s="64"/>
      <c r="JI44" s="64"/>
      <c r="JJ44" s="64"/>
      <c r="JK44" s="64"/>
      <c r="JL44" s="64"/>
      <c r="JM44" s="64"/>
      <c r="JN44" s="64"/>
      <c r="JO44" s="64"/>
      <c r="JP44" s="64"/>
      <c r="JQ44" s="64"/>
      <c r="JR44" s="64"/>
      <c r="JS44" s="64"/>
      <c r="JT44" s="64"/>
      <c r="JU44" s="64"/>
      <c r="JV44" s="64"/>
      <c r="JW44" s="64"/>
      <c r="JX44" s="64"/>
      <c r="JY44" s="64"/>
      <c r="JZ44" s="64"/>
      <c r="KA44" s="64"/>
      <c r="KB44" s="64"/>
      <c r="KC44" s="64"/>
      <c r="KD44" s="64"/>
      <c r="KE44" s="64"/>
      <c r="KF44" s="64"/>
      <c r="KG44" s="64"/>
      <c r="KH44" s="64"/>
      <c r="KI44" s="64"/>
      <c r="KJ44" s="64"/>
      <c r="KK44" s="64"/>
      <c r="KL44" s="64"/>
      <c r="KM44" s="64"/>
      <c r="KN44" s="64"/>
      <c r="KO44" s="64"/>
      <c r="KP44" s="64"/>
      <c r="KQ44" s="64"/>
      <c r="KR44" s="64"/>
      <c r="KS44" s="64"/>
      <c r="KT44" s="64"/>
      <c r="KU44" s="64"/>
      <c r="KV44" s="64"/>
      <c r="KW44" s="64"/>
      <c r="KX44" s="64"/>
      <c r="KY44" s="64"/>
      <c r="KZ44" s="64"/>
      <c r="LA44" s="64"/>
      <c r="LB44" s="64"/>
      <c r="LC44" s="64"/>
      <c r="LD44" s="64"/>
      <c r="LE44" s="64"/>
      <c r="LF44" s="64"/>
      <c r="LG44" s="64"/>
      <c r="LH44" s="64"/>
      <c r="LI44" s="64"/>
      <c r="LJ44" s="64"/>
      <c r="LK44" s="64"/>
      <c r="LL44" s="64"/>
      <c r="LM44" s="64"/>
      <c r="LN44" s="64"/>
      <c r="LO44" s="64"/>
      <c r="LP44" s="64"/>
      <c r="LQ44" s="64"/>
      <c r="LR44" s="64"/>
      <c r="LS44" s="64"/>
      <c r="LT44" s="64"/>
      <c r="LU44" s="64"/>
      <c r="LV44" s="64"/>
      <c r="LW44" s="64"/>
      <c r="LX44" s="64"/>
      <c r="LY44" s="64"/>
      <c r="LZ44" s="64"/>
      <c r="MA44" s="64"/>
      <c r="MB44" s="64"/>
      <c r="MC44" s="64"/>
      <c r="MD44" s="64"/>
      <c r="ME44" s="64"/>
      <c r="MF44" s="64"/>
      <c r="MG44" s="64"/>
      <c r="MH44" s="64"/>
      <c r="MI44" s="64"/>
      <c r="MJ44" s="64"/>
      <c r="MK44" s="64"/>
      <c r="ML44" s="64"/>
      <c r="MM44" s="64"/>
      <c r="MN44" s="64"/>
      <c r="MO44" s="64"/>
      <c r="MP44" s="64"/>
      <c r="MQ44" s="64"/>
      <c r="MR44" s="64"/>
      <c r="MS44" s="64"/>
      <c r="MT44" s="64"/>
      <c r="MU44" s="64"/>
      <c r="MV44" s="64"/>
      <c r="MW44" s="64"/>
      <c r="MX44" s="64"/>
      <c r="MY44" s="64"/>
      <c r="MZ44" s="64"/>
      <c r="NA44" s="64"/>
      <c r="NB44" s="64"/>
      <c r="NC44" s="64"/>
      <c r="ND44" s="64"/>
      <c r="NE44" s="64"/>
      <c r="NF44" s="64"/>
      <c r="NG44" s="64"/>
      <c r="NH44" s="64"/>
      <c r="NI44" s="64"/>
      <c r="NJ44" s="64"/>
      <c r="NK44" s="64"/>
      <c r="NL44" s="64"/>
      <c r="NM44" s="64"/>
      <c r="NN44" s="64"/>
      <c r="NO44" s="64"/>
      <c r="NP44" s="64"/>
      <c r="NQ44" s="64"/>
      <c r="NR44" s="64"/>
      <c r="NS44" s="64"/>
      <c r="NT44" s="64"/>
      <c r="NU44" s="64"/>
      <c r="NV44" s="64"/>
      <c r="NW44" s="64"/>
      <c r="NX44" s="64"/>
      <c r="NY44" s="64"/>
      <c r="NZ44" s="64"/>
      <c r="OA44" s="64"/>
      <c r="OB44" s="64"/>
      <c r="OC44" s="64"/>
      <c r="OD44" s="64"/>
      <c r="OE44" s="64"/>
      <c r="OF44" s="64"/>
      <c r="OG44" s="64"/>
      <c r="OH44" s="64"/>
      <c r="OI44" s="64"/>
      <c r="OJ44" s="64"/>
      <c r="OK44" s="64"/>
      <c r="OL44" s="64"/>
      <c r="OM44" s="64"/>
      <c r="ON44" s="64"/>
      <c r="OO44" s="64"/>
      <c r="OP44" s="64"/>
      <c r="OQ44" s="64"/>
      <c r="OR44" s="64"/>
      <c r="OS44" s="64"/>
      <c r="OT44" s="64"/>
      <c r="OU44" s="64"/>
      <c r="OV44" s="64"/>
      <c r="OW44" s="64"/>
      <c r="OX44" s="64"/>
      <c r="OY44" s="64"/>
      <c r="OZ44" s="64"/>
      <c r="PA44" s="64"/>
      <c r="PB44" s="64"/>
      <c r="PC44" s="64"/>
      <c r="PD44" s="64"/>
      <c r="PE44" s="64"/>
      <c r="PF44" s="64"/>
      <c r="PG44" s="64"/>
      <c r="PH44" s="64"/>
      <c r="PI44" s="64"/>
      <c r="PJ44" s="64"/>
      <c r="PK44" s="64"/>
      <c r="PL44" s="64"/>
      <c r="PM44" s="64"/>
      <c r="PN44" s="64"/>
      <c r="PO44" s="64"/>
      <c r="PP44" s="64"/>
      <c r="PQ44" s="64"/>
      <c r="PR44" s="64"/>
      <c r="PS44" s="64"/>
      <c r="PT44" s="64"/>
      <c r="PU44" s="64"/>
      <c r="PV44" s="64"/>
      <c r="PW44" s="64"/>
      <c r="PX44" s="64"/>
      <c r="PY44" s="64"/>
      <c r="PZ44" s="64"/>
      <c r="QA44" s="64"/>
      <c r="QB44" s="64"/>
      <c r="QC44" s="64"/>
      <c r="QD44" s="64"/>
      <c r="QE44" s="64"/>
      <c r="QF44" s="64"/>
      <c r="QG44" s="64"/>
      <c r="QH44" s="64"/>
      <c r="QI44" s="64"/>
      <c r="QJ44" s="64"/>
      <c r="QK44" s="64"/>
      <c r="QL44" s="64"/>
      <c r="QM44" s="64"/>
      <c r="QN44" s="64"/>
      <c r="QO44" s="64"/>
      <c r="QP44" s="64"/>
      <c r="QQ44" s="64"/>
      <c r="QR44" s="64"/>
      <c r="QS44" s="64"/>
      <c r="QT44" s="64"/>
      <c r="QU44" s="64"/>
      <c r="QV44" s="64"/>
      <c r="QW44" s="64"/>
      <c r="QX44" s="64"/>
      <c r="QY44" s="64"/>
      <c r="QZ44" s="64"/>
      <c r="RA44" s="64"/>
      <c r="RB44" s="64"/>
      <c r="RC44" s="64"/>
      <c r="RD44" s="64"/>
      <c r="RE44" s="64"/>
      <c r="RF44" s="64"/>
      <c r="RG44" s="64"/>
      <c r="RH44" s="64"/>
      <c r="RI44" s="64"/>
      <c r="RJ44" s="64"/>
      <c r="RK44" s="64"/>
      <c r="RL44" s="64"/>
      <c r="RM44" s="64"/>
      <c r="RN44" s="64"/>
      <c r="RO44" s="64"/>
      <c r="RP44" s="64"/>
      <c r="RQ44" s="64"/>
      <c r="RR44" s="64"/>
      <c r="RS44" s="64"/>
      <c r="RT44" s="64"/>
      <c r="RU44" s="64"/>
      <c r="RV44" s="64"/>
      <c r="RW44" s="64"/>
      <c r="RX44" s="64"/>
      <c r="RY44" s="64"/>
      <c r="RZ44" s="64"/>
      <c r="SA44" s="64"/>
      <c r="SB44" s="64"/>
      <c r="SC44" s="64"/>
      <c r="SD44" s="64"/>
      <c r="SE44" s="64"/>
      <c r="SF44" s="64"/>
      <c r="SG44" s="64"/>
      <c r="SH44" s="64"/>
      <c r="SI44" s="64"/>
      <c r="SJ44" s="64"/>
      <c r="SK44" s="64"/>
      <c r="SL44" s="64"/>
      <c r="SM44" s="64"/>
      <c r="SN44" s="64"/>
      <c r="SO44" s="64"/>
      <c r="SP44" s="64"/>
      <c r="SQ44" s="64"/>
      <c r="SR44" s="64"/>
      <c r="SS44" s="64"/>
      <c r="ST44" s="64"/>
      <c r="SU44" s="64"/>
      <c r="SV44" s="64"/>
      <c r="SW44" s="64"/>
      <c r="SX44" s="64"/>
      <c r="SY44" s="64"/>
      <c r="SZ44" s="64"/>
      <c r="TA44" s="64"/>
      <c r="TB44" s="64"/>
      <c r="TC44" s="64"/>
      <c r="TD44" s="64"/>
      <c r="TE44" s="64"/>
      <c r="TF44" s="64"/>
      <c r="TG44" s="64"/>
      <c r="TH44" s="64"/>
      <c r="TI44" s="64"/>
      <c r="TJ44" s="64"/>
      <c r="TK44" s="64"/>
      <c r="TL44" s="64"/>
      <c r="TM44" s="64"/>
      <c r="TN44" s="64"/>
      <c r="TO44" s="64"/>
      <c r="TP44" s="64"/>
      <c r="TQ44" s="64"/>
      <c r="TR44" s="64"/>
      <c r="TS44" s="64"/>
      <c r="TT44" s="64"/>
      <c r="TU44" s="64"/>
      <c r="TV44" s="64"/>
      <c r="TW44" s="64"/>
      <c r="TX44" s="64"/>
      <c r="TY44" s="64"/>
      <c r="TZ44" s="64"/>
      <c r="UA44" s="64"/>
      <c r="UB44" s="64"/>
      <c r="UC44" s="64"/>
      <c r="UD44" s="64"/>
      <c r="UE44" s="64"/>
      <c r="UF44" s="64"/>
      <c r="UG44" s="64"/>
      <c r="UH44" s="64"/>
      <c r="UI44" s="64"/>
      <c r="UJ44" s="64"/>
      <c r="UK44" s="64"/>
      <c r="UL44" s="64"/>
      <c r="UM44" s="64"/>
      <c r="UN44" s="64"/>
      <c r="UO44" s="64"/>
      <c r="UP44" s="64"/>
      <c r="UQ44" s="64"/>
      <c r="UR44" s="64"/>
      <c r="US44" s="64"/>
      <c r="UT44" s="64"/>
      <c r="UU44" s="64"/>
      <c r="UV44" s="64"/>
      <c r="UW44" s="64"/>
      <c r="UX44" s="64"/>
      <c r="UY44" s="64"/>
      <c r="UZ44" s="64"/>
      <c r="VA44" s="64"/>
      <c r="VB44" s="64"/>
      <c r="VC44" s="64"/>
      <c r="VD44" s="64"/>
      <c r="VE44" s="64"/>
      <c r="VF44" s="64"/>
      <c r="VG44" s="64"/>
      <c r="VH44" s="64"/>
      <c r="VI44" s="64"/>
      <c r="VJ44" s="64"/>
      <c r="VK44" s="64"/>
      <c r="VL44" s="64"/>
      <c r="VM44" s="64"/>
      <c r="VN44" s="64"/>
      <c r="VO44" s="64"/>
      <c r="VP44" s="64"/>
      <c r="VQ44" s="64"/>
      <c r="VR44" s="64"/>
      <c r="VS44" s="64"/>
      <c r="VT44" s="64"/>
      <c r="VU44" s="64"/>
      <c r="VV44" s="64"/>
      <c r="VW44" s="64"/>
      <c r="VX44" s="64"/>
      <c r="VY44" s="64"/>
      <c r="VZ44" s="64"/>
      <c r="WA44" s="64"/>
      <c r="WB44" s="64"/>
      <c r="WC44" s="64"/>
      <c r="WD44" s="64"/>
      <c r="WE44" s="64"/>
      <c r="WF44" s="64"/>
      <c r="WG44" s="64"/>
      <c r="WH44" s="64"/>
      <c r="WI44" s="64"/>
      <c r="WJ44" s="64"/>
      <c r="WK44" s="64"/>
      <c r="WL44" s="64"/>
      <c r="WM44" s="64"/>
      <c r="WN44" s="64"/>
      <c r="WO44" s="64"/>
      <c r="WP44" s="64"/>
      <c r="WQ44" s="64"/>
      <c r="WR44" s="64"/>
      <c r="WS44" s="64"/>
      <c r="WT44" s="64"/>
      <c r="WU44" s="64"/>
      <c r="WV44" s="64"/>
      <c r="WW44" s="64"/>
      <c r="WX44" s="64"/>
      <c r="WY44" s="64"/>
      <c r="WZ44" s="64"/>
      <c r="XA44" s="64"/>
      <c r="XB44" s="64"/>
      <c r="XC44" s="64"/>
      <c r="XD44" s="64"/>
      <c r="XE44" s="64"/>
      <c r="XF44" s="64"/>
      <c r="XG44" s="64"/>
      <c r="XH44" s="64"/>
      <c r="XI44" s="64"/>
      <c r="XJ44" s="64"/>
      <c r="XK44" s="64"/>
      <c r="XL44" s="64"/>
      <c r="XM44" s="64"/>
      <c r="XN44" s="64"/>
      <c r="XO44" s="64"/>
      <c r="XP44" s="64"/>
      <c r="XQ44" s="64"/>
      <c r="XR44" s="64"/>
      <c r="XS44" s="64"/>
      <c r="XT44" s="64"/>
      <c r="XU44" s="64"/>
      <c r="XV44" s="64"/>
      <c r="XW44" s="64"/>
      <c r="XX44" s="64"/>
      <c r="XY44" s="64"/>
      <c r="XZ44" s="64"/>
      <c r="YA44" s="64"/>
      <c r="YB44" s="64"/>
      <c r="YC44" s="64"/>
      <c r="YD44" s="64"/>
      <c r="YE44" s="64"/>
      <c r="YF44" s="64"/>
      <c r="YG44" s="64"/>
      <c r="YH44" s="64"/>
      <c r="YI44" s="64"/>
      <c r="YJ44" s="64"/>
      <c r="YK44" s="64"/>
      <c r="YL44" s="64"/>
      <c r="YM44" s="64"/>
      <c r="YN44" s="64"/>
      <c r="YO44" s="64"/>
      <c r="YP44" s="64"/>
      <c r="YQ44" s="64"/>
      <c r="YR44" s="64"/>
      <c r="YS44" s="64"/>
      <c r="YT44" s="64"/>
      <c r="YU44" s="64"/>
      <c r="YV44" s="64"/>
      <c r="YW44" s="64"/>
      <c r="YX44" s="64"/>
      <c r="YY44" s="64"/>
      <c r="YZ44" s="64"/>
      <c r="ZA44" s="64"/>
      <c r="ZB44" s="64"/>
      <c r="ZC44" s="64"/>
      <c r="ZD44" s="64"/>
      <c r="ZE44" s="64"/>
      <c r="ZF44" s="64"/>
      <c r="ZG44" s="64"/>
      <c r="ZH44" s="64"/>
      <c r="ZI44" s="64"/>
      <c r="ZJ44" s="64"/>
      <c r="ZK44" s="64"/>
      <c r="ZL44" s="64"/>
      <c r="ZM44" s="64"/>
      <c r="ZN44" s="64"/>
      <c r="ZO44" s="64"/>
      <c r="ZP44" s="64"/>
      <c r="ZQ44" s="64"/>
      <c r="ZR44" s="64"/>
      <c r="ZS44" s="64"/>
      <c r="ZT44" s="64"/>
      <c r="ZU44" s="64"/>
      <c r="ZV44" s="64"/>
      <c r="ZW44" s="64"/>
      <c r="ZX44" s="64"/>
      <c r="ZY44" s="64"/>
      <c r="ZZ44" s="64"/>
      <c r="AAA44" s="64"/>
      <c r="AAB44" s="64"/>
      <c r="AAC44" s="64"/>
      <c r="AAD44" s="64"/>
      <c r="AAE44" s="64"/>
      <c r="AAF44" s="64"/>
      <c r="AAG44" s="64"/>
      <c r="AAH44" s="64"/>
      <c r="AAI44" s="64"/>
      <c r="AAJ44" s="64"/>
      <c r="AAK44" s="64"/>
      <c r="AAL44" s="64"/>
      <c r="AAM44" s="64"/>
      <c r="AAN44" s="64"/>
      <c r="AAO44" s="64"/>
      <c r="AAP44" s="64"/>
      <c r="AAQ44" s="64"/>
      <c r="AAR44" s="64"/>
      <c r="AAS44" s="64"/>
      <c r="AAT44" s="64"/>
      <c r="AAU44" s="64"/>
      <c r="AAV44" s="64"/>
      <c r="AAW44" s="64"/>
      <c r="AAX44" s="64"/>
      <c r="AAY44" s="64"/>
      <c r="AAZ44" s="64"/>
      <c r="ABA44" s="64"/>
      <c r="ABB44" s="64"/>
      <c r="ABC44" s="64"/>
      <c r="ABD44" s="64"/>
      <c r="ABE44" s="64"/>
      <c r="ABF44" s="64"/>
      <c r="ABG44" s="64"/>
      <c r="ABH44" s="64"/>
      <c r="ABI44" s="64"/>
      <c r="ABJ44" s="64"/>
      <c r="ABK44" s="64"/>
      <c r="ABL44" s="64"/>
      <c r="ABM44" s="64"/>
      <c r="ABN44" s="64"/>
      <c r="ABO44" s="64"/>
      <c r="ABP44" s="64"/>
      <c r="ABQ44" s="64"/>
      <c r="ABR44" s="64"/>
      <c r="ABS44" s="64"/>
      <c r="ABT44" s="64"/>
      <c r="ABU44" s="64"/>
      <c r="ABV44" s="64"/>
      <c r="ABW44" s="64"/>
      <c r="ABX44" s="64"/>
      <c r="ABY44" s="64"/>
      <c r="ABZ44" s="64"/>
      <c r="ACA44" s="64"/>
      <c r="ACB44" s="64"/>
      <c r="ACC44" s="64"/>
      <c r="ACD44" s="64"/>
      <c r="ACE44" s="64"/>
      <c r="ACF44" s="64"/>
      <c r="ACG44" s="64"/>
      <c r="ACH44" s="64"/>
      <c r="ACI44" s="64"/>
      <c r="ACJ44" s="64"/>
      <c r="ACK44" s="64"/>
      <c r="ACL44" s="64"/>
      <c r="ACM44" s="64"/>
      <c r="ACN44" s="64"/>
      <c r="ACO44" s="64"/>
      <c r="ACP44" s="64"/>
      <c r="ACQ44" s="64"/>
      <c r="ACR44" s="64"/>
      <c r="ACS44" s="64"/>
      <c r="ACT44" s="64"/>
      <c r="ACU44" s="64"/>
      <c r="ACV44" s="64"/>
      <c r="ACW44" s="64"/>
      <c r="ACX44" s="64"/>
      <c r="ACY44" s="64"/>
      <c r="ACZ44" s="64"/>
      <c r="ADA44" s="64"/>
      <c r="ADB44" s="64"/>
      <c r="ADC44" s="64"/>
      <c r="ADD44" s="64"/>
      <c r="ADE44" s="64"/>
      <c r="ADF44" s="64"/>
      <c r="ADG44" s="64"/>
      <c r="ADH44" s="64"/>
      <c r="ADI44" s="64"/>
      <c r="ADJ44" s="64"/>
      <c r="ADK44" s="64"/>
      <c r="ADL44" s="64"/>
      <c r="ADM44" s="64"/>
      <c r="ADN44" s="64"/>
      <c r="ADO44" s="64"/>
      <c r="ADP44" s="64"/>
      <c r="ADQ44" s="64"/>
      <c r="ADR44" s="64"/>
      <c r="ADS44" s="64"/>
      <c r="ADT44" s="64"/>
      <c r="ADU44" s="64"/>
      <c r="ADV44" s="64"/>
      <c r="ADW44" s="64"/>
      <c r="ADX44" s="64"/>
      <c r="ADY44" s="64"/>
      <c r="ADZ44" s="64"/>
      <c r="AEA44" s="64"/>
      <c r="AEB44" s="64"/>
      <c r="AEC44" s="64"/>
      <c r="AED44" s="64"/>
      <c r="AEE44" s="64"/>
      <c r="AEF44" s="64"/>
      <c r="AEG44" s="64"/>
      <c r="AEH44" s="64"/>
      <c r="AEI44" s="64"/>
      <c r="AEJ44" s="64"/>
      <c r="AEK44" s="64"/>
      <c r="AEL44" s="64"/>
      <c r="AEM44" s="64"/>
      <c r="AEN44" s="64"/>
      <c r="AEO44" s="64"/>
      <c r="AEP44" s="64"/>
      <c r="AEQ44" s="64"/>
      <c r="AER44" s="64"/>
      <c r="AES44" s="64"/>
      <c r="AET44" s="64"/>
      <c r="AEU44" s="64"/>
      <c r="AEV44" s="64"/>
      <c r="AEW44" s="64"/>
      <c r="AEX44" s="64"/>
      <c r="AEY44" s="64"/>
      <c r="AEZ44" s="64"/>
      <c r="AFA44" s="64"/>
      <c r="AFB44" s="64"/>
      <c r="AFC44" s="64"/>
      <c r="AFD44" s="64"/>
      <c r="AFE44" s="64"/>
      <c r="AFF44" s="64"/>
      <c r="AFG44" s="64"/>
      <c r="AFH44" s="64"/>
      <c r="AFI44" s="64"/>
      <c r="AFJ44" s="64"/>
      <c r="AFK44" s="64"/>
      <c r="AFL44" s="64"/>
      <c r="AFM44" s="64"/>
      <c r="AFN44" s="64"/>
      <c r="AFO44" s="64"/>
      <c r="AFP44" s="64"/>
      <c r="AFQ44" s="64"/>
      <c r="AFR44" s="64"/>
      <c r="AFS44" s="64"/>
      <c r="AFT44" s="64"/>
      <c r="AFU44" s="64"/>
      <c r="AFV44" s="64"/>
      <c r="AFW44" s="64"/>
      <c r="AFX44" s="64"/>
      <c r="AFY44" s="64"/>
      <c r="AFZ44" s="64"/>
      <c r="AGA44" s="64"/>
      <c r="AGB44" s="64"/>
      <c r="AGC44" s="64"/>
      <c r="AGD44" s="64"/>
      <c r="AGE44" s="64"/>
      <c r="AGF44" s="64"/>
      <c r="AGG44" s="64"/>
      <c r="AGH44" s="64"/>
      <c r="AGI44" s="64"/>
      <c r="AGJ44" s="64"/>
      <c r="AGK44" s="64"/>
      <c r="AGL44" s="64"/>
      <c r="AGM44" s="64"/>
      <c r="AGN44" s="64"/>
      <c r="AGO44" s="64"/>
      <c r="AGP44" s="64"/>
      <c r="AGQ44" s="64"/>
      <c r="AGR44" s="64"/>
      <c r="AGS44" s="64"/>
      <c r="AGT44" s="64"/>
      <c r="AGU44" s="64"/>
      <c r="AGV44" s="64"/>
      <c r="AGW44" s="64"/>
      <c r="AGX44" s="64"/>
      <c r="AGY44" s="64"/>
      <c r="AGZ44" s="64"/>
      <c r="AHA44" s="64"/>
      <c r="AHB44" s="64"/>
      <c r="AHC44" s="64"/>
      <c r="AHD44" s="64"/>
      <c r="AHE44" s="64"/>
      <c r="AHF44" s="64"/>
      <c r="AHG44" s="64"/>
      <c r="AHH44" s="64"/>
      <c r="AHI44" s="64"/>
      <c r="AHJ44" s="64"/>
      <c r="AHK44" s="64"/>
      <c r="AHL44" s="64"/>
      <c r="AHM44" s="64"/>
      <c r="AHN44" s="64"/>
      <c r="AHO44" s="64"/>
      <c r="AHP44" s="64"/>
      <c r="AHQ44" s="64"/>
      <c r="AHR44" s="64"/>
      <c r="AHS44" s="64"/>
      <c r="AHT44" s="64"/>
      <c r="AHU44" s="64"/>
      <c r="AHV44" s="64"/>
      <c r="AHW44" s="64"/>
      <c r="AHX44" s="64"/>
      <c r="AHY44" s="64"/>
      <c r="AHZ44" s="64"/>
      <c r="AIA44" s="64"/>
      <c r="AIB44" s="64"/>
      <c r="AIC44" s="64"/>
      <c r="AID44" s="64"/>
      <c r="AIE44" s="64"/>
      <c r="AIF44" s="64"/>
      <c r="AIG44" s="64"/>
      <c r="AIH44" s="64"/>
      <c r="AII44" s="64"/>
      <c r="AIJ44" s="64"/>
      <c r="AIK44" s="64"/>
      <c r="AIL44" s="64"/>
      <c r="AIM44" s="64"/>
      <c r="AIN44" s="64"/>
      <c r="AIO44" s="64"/>
      <c r="AIP44" s="64"/>
      <c r="AIQ44" s="64"/>
      <c r="AIR44" s="64"/>
      <c r="AIS44" s="64"/>
      <c r="AIT44" s="64"/>
      <c r="AIU44" s="64"/>
      <c r="AIV44" s="64"/>
      <c r="AIW44" s="64"/>
      <c r="AIX44" s="64"/>
      <c r="AIY44" s="64"/>
      <c r="AIZ44" s="64"/>
      <c r="AJA44" s="64"/>
      <c r="AJB44" s="64"/>
      <c r="AJC44" s="64"/>
      <c r="AJD44" s="64"/>
      <c r="AJE44" s="64"/>
      <c r="AJF44" s="64"/>
      <c r="AJG44" s="64"/>
      <c r="AJH44" s="64"/>
      <c r="AJI44" s="64"/>
      <c r="AJJ44" s="64"/>
      <c r="AJK44" s="64"/>
      <c r="AJL44" s="64"/>
      <c r="AJM44" s="64"/>
      <c r="AJN44" s="64"/>
      <c r="AJO44" s="64"/>
      <c r="AJP44" s="64"/>
      <c r="AJQ44" s="64"/>
      <c r="AJR44" s="64"/>
      <c r="AJS44" s="64"/>
      <c r="AJT44" s="64"/>
      <c r="AJU44" s="64"/>
      <c r="AJV44" s="64"/>
      <c r="AJW44" s="64"/>
      <c r="AJX44" s="64"/>
      <c r="AJY44" s="64"/>
      <c r="AJZ44" s="64"/>
      <c r="AKA44" s="64"/>
      <c r="AKB44" s="64"/>
      <c r="AKC44" s="64"/>
      <c r="AKD44" s="64"/>
      <c r="AKE44" s="64"/>
      <c r="AKF44" s="64"/>
      <c r="AKG44" s="64"/>
      <c r="AKH44" s="64"/>
      <c r="AKI44" s="64"/>
      <c r="AKJ44" s="64"/>
      <c r="AKK44" s="64"/>
      <c r="AKL44" s="64"/>
      <c r="AKM44" s="64"/>
      <c r="AKN44" s="64"/>
      <c r="AKO44" s="64"/>
      <c r="AKP44" s="64"/>
      <c r="AKQ44" s="64"/>
      <c r="AKR44" s="64"/>
      <c r="AKS44" s="64"/>
      <c r="AKT44" s="64"/>
      <c r="AKU44" s="64"/>
      <c r="AKV44" s="64"/>
      <c r="AKW44" s="64"/>
      <c r="AKX44" s="64"/>
      <c r="AKY44" s="64"/>
      <c r="AKZ44" s="64"/>
      <c r="ALA44" s="64"/>
      <c r="ALB44" s="64"/>
      <c r="ALC44" s="64"/>
      <c r="ALD44" s="64"/>
      <c r="ALE44" s="64"/>
      <c r="ALF44" s="64"/>
      <c r="ALG44" s="64"/>
      <c r="ALH44" s="64"/>
      <c r="ALI44" s="64"/>
      <c r="ALJ44" s="64"/>
      <c r="ALK44" s="64"/>
      <c r="ALL44" s="64"/>
      <c r="ALM44" s="64"/>
      <c r="ALN44" s="64"/>
      <c r="ALO44" s="64"/>
      <c r="ALP44" s="64"/>
      <c r="ALQ44" s="64"/>
      <c r="ALR44" s="64"/>
      <c r="ALS44" s="64"/>
      <c r="ALT44" s="64"/>
      <c r="ALU44" s="64"/>
      <c r="ALV44" s="64"/>
      <c r="ALW44" s="64"/>
      <c r="ALX44" s="64"/>
      <c r="ALY44" s="64"/>
      <c r="ALZ44" s="64"/>
      <c r="AMA44" s="64"/>
      <c r="AMB44" s="64"/>
      <c r="AMC44" s="64"/>
      <c r="AMD44" s="64"/>
      <c r="AME44" s="64"/>
      <c r="AMF44" s="64"/>
      <c r="AMG44" s="64"/>
      <c r="AMH44" s="64"/>
      <c r="AMI44" s="64"/>
      <c r="AMJ44" s="64"/>
      <c r="AMK44" s="64"/>
      <c r="AML44" s="64"/>
      <c r="AMM44" s="64"/>
      <c r="AMN44" s="64"/>
      <c r="AMO44" s="64"/>
      <c r="AMP44" s="64"/>
      <c r="AMQ44" s="64"/>
      <c r="AMR44" s="64"/>
      <c r="AMS44" s="64"/>
      <c r="AMT44" s="64"/>
      <c r="AMU44" s="64"/>
      <c r="AMV44" s="64"/>
      <c r="AMW44" s="64"/>
      <c r="AMX44" s="64"/>
      <c r="AMY44" s="64"/>
      <c r="AMZ44" s="64"/>
      <c r="ANA44" s="64"/>
      <c r="ANB44" s="64"/>
      <c r="ANC44" s="64"/>
      <c r="AND44" s="64"/>
      <c r="ANE44" s="64"/>
      <c r="ANF44" s="64"/>
      <c r="ANG44" s="64"/>
      <c r="ANH44" s="64"/>
      <c r="ANI44" s="64"/>
      <c r="ANJ44" s="64"/>
      <c r="ANK44" s="64"/>
      <c r="ANL44" s="64"/>
      <c r="ANM44" s="64"/>
      <c r="ANN44" s="64"/>
      <c r="ANO44" s="64"/>
      <c r="ANP44" s="64"/>
      <c r="ANQ44" s="64"/>
      <c r="ANR44" s="64"/>
      <c r="ANS44" s="64"/>
      <c r="ANT44" s="64"/>
      <c r="ANU44" s="64"/>
      <c r="ANV44" s="64"/>
      <c r="ANW44" s="64"/>
      <c r="ANX44" s="64"/>
      <c r="ANY44" s="64"/>
      <c r="ANZ44" s="64"/>
      <c r="AOA44" s="64"/>
      <c r="AOB44" s="64"/>
      <c r="AOC44" s="64"/>
      <c r="AOD44" s="64"/>
      <c r="AOE44" s="64"/>
      <c r="AOF44" s="64"/>
      <c r="AOG44" s="64"/>
      <c r="AOH44" s="64"/>
      <c r="AOI44" s="64"/>
      <c r="AOJ44" s="64"/>
      <c r="AOK44" s="64"/>
      <c r="AOL44" s="64"/>
      <c r="AOM44" s="64"/>
      <c r="AON44" s="64"/>
      <c r="AOO44" s="64"/>
      <c r="AOP44" s="64"/>
      <c r="AOQ44" s="64"/>
      <c r="AOR44" s="64"/>
      <c r="AOS44" s="64"/>
      <c r="AOT44" s="64"/>
      <c r="AOU44" s="64"/>
      <c r="AOV44" s="64"/>
      <c r="AOW44" s="64"/>
      <c r="AOX44" s="64"/>
      <c r="AOY44" s="64"/>
      <c r="AOZ44" s="64"/>
      <c r="APA44" s="64"/>
      <c r="APB44" s="64"/>
      <c r="APC44" s="64"/>
      <c r="APD44" s="64"/>
      <c r="APE44" s="64"/>
      <c r="APF44" s="64"/>
      <c r="APG44" s="64"/>
      <c r="APH44" s="64"/>
      <c r="API44" s="64"/>
      <c r="APJ44" s="64"/>
      <c r="APK44" s="64"/>
      <c r="APL44" s="64"/>
      <c r="APM44" s="64"/>
      <c r="APN44" s="64"/>
      <c r="APO44" s="64"/>
      <c r="APP44" s="64"/>
      <c r="APQ44" s="64"/>
      <c r="APR44" s="64"/>
      <c r="APS44" s="64"/>
      <c r="APT44" s="64"/>
      <c r="APU44" s="64"/>
      <c r="APV44" s="64"/>
      <c r="APW44" s="64"/>
      <c r="APX44" s="64"/>
      <c r="APY44" s="64"/>
      <c r="APZ44" s="64"/>
      <c r="AQA44" s="64"/>
      <c r="AQB44" s="64"/>
      <c r="AQC44" s="64"/>
      <c r="AQD44" s="64"/>
      <c r="AQE44" s="64"/>
      <c r="AQF44" s="64"/>
      <c r="AQG44" s="64"/>
      <c r="AQH44" s="64"/>
      <c r="AQI44" s="64"/>
      <c r="AQJ44" s="64"/>
      <c r="AQK44" s="64"/>
      <c r="AQL44" s="64"/>
      <c r="AQM44" s="64"/>
      <c r="AQN44" s="64"/>
      <c r="AQO44" s="64"/>
      <c r="AQP44" s="64"/>
      <c r="AQQ44" s="64"/>
      <c r="AQR44" s="64"/>
      <c r="AQS44" s="64"/>
      <c r="AQT44" s="64"/>
      <c r="AQU44" s="64"/>
      <c r="AQV44" s="64"/>
      <c r="AQW44" s="64"/>
      <c r="AQX44" s="64"/>
      <c r="AQY44" s="64"/>
      <c r="AQZ44" s="64"/>
      <c r="ARA44" s="64"/>
      <c r="ARB44" s="64"/>
      <c r="ARC44" s="64"/>
      <c r="ARD44" s="64"/>
      <c r="ARE44" s="64"/>
      <c r="ARF44" s="64"/>
      <c r="ARG44" s="64"/>
      <c r="ARH44" s="64"/>
      <c r="ARI44" s="64"/>
      <c r="ARJ44" s="64"/>
      <c r="ARK44" s="64"/>
      <c r="ARL44" s="64"/>
      <c r="ARM44" s="64"/>
      <c r="ARN44" s="64"/>
      <c r="ARO44" s="64"/>
      <c r="ARP44" s="64"/>
      <c r="ARQ44" s="64"/>
      <c r="ARR44" s="64"/>
      <c r="ARS44" s="64"/>
      <c r="ART44" s="64"/>
      <c r="ARU44" s="64"/>
      <c r="ARV44" s="64"/>
      <c r="ARW44" s="64"/>
      <c r="ARX44" s="64"/>
      <c r="ARY44" s="64"/>
      <c r="ARZ44" s="64"/>
      <c r="ASA44" s="64"/>
      <c r="ASB44" s="64"/>
      <c r="ASC44" s="64"/>
      <c r="ASD44" s="64"/>
      <c r="ASE44" s="64"/>
      <c r="ASF44" s="64"/>
      <c r="ASG44" s="64"/>
      <c r="ASH44" s="64"/>
      <c r="ASI44" s="64"/>
      <c r="ASJ44" s="64"/>
      <c r="ASK44" s="64"/>
      <c r="ASL44" s="64"/>
      <c r="ASM44" s="64"/>
      <c r="ASN44" s="64"/>
      <c r="ASO44" s="64"/>
      <c r="ASP44" s="64"/>
      <c r="ASQ44" s="64"/>
      <c r="ASR44" s="64"/>
      <c r="ASS44" s="64"/>
      <c r="AST44" s="64"/>
      <c r="ASU44" s="64"/>
      <c r="ASV44" s="64"/>
      <c r="ASW44" s="64"/>
      <c r="ASX44" s="64"/>
      <c r="ASY44" s="64"/>
      <c r="ASZ44" s="64"/>
      <c r="ATA44" s="64"/>
      <c r="ATB44" s="64"/>
      <c r="ATC44" s="64"/>
      <c r="ATD44" s="64"/>
      <c r="ATE44" s="64"/>
      <c r="ATF44" s="64"/>
      <c r="ATG44" s="64"/>
      <c r="ATH44" s="64"/>
      <c r="ATI44" s="64"/>
      <c r="ATJ44" s="64"/>
      <c r="ATK44" s="64"/>
      <c r="ATL44" s="64"/>
      <c r="ATM44" s="64"/>
      <c r="ATN44" s="64"/>
      <c r="ATO44" s="64"/>
      <c r="ATP44" s="64"/>
      <c r="ATQ44" s="64"/>
      <c r="ATR44" s="64"/>
      <c r="ATS44" s="64"/>
      <c r="ATT44" s="64"/>
      <c r="ATU44" s="64"/>
      <c r="ATV44" s="64"/>
      <c r="ATW44" s="64"/>
      <c r="ATX44" s="64"/>
      <c r="ATY44" s="64"/>
      <c r="ATZ44" s="64"/>
      <c r="AUA44" s="64"/>
      <c r="AUB44" s="64"/>
      <c r="AUC44" s="64"/>
      <c r="AUD44" s="64"/>
      <c r="AUE44" s="64"/>
      <c r="AUF44" s="64"/>
      <c r="AUG44" s="64"/>
      <c r="AUH44" s="64"/>
      <c r="AUI44" s="64"/>
      <c r="AUJ44" s="64"/>
      <c r="AUK44" s="64"/>
      <c r="AUL44" s="64"/>
      <c r="AUM44" s="64"/>
      <c r="AUN44" s="64"/>
      <c r="AUO44" s="64"/>
      <c r="AUP44" s="64"/>
      <c r="AUQ44" s="64"/>
      <c r="AUR44" s="64"/>
      <c r="AUS44" s="64"/>
      <c r="AUT44" s="64"/>
      <c r="AUU44" s="64"/>
      <c r="AUV44" s="64"/>
      <c r="AUW44" s="64"/>
      <c r="AUX44" s="64"/>
      <c r="AUY44" s="64"/>
      <c r="AUZ44" s="64"/>
      <c r="AVA44" s="64"/>
      <c r="AVB44" s="64"/>
      <c r="AVC44" s="64"/>
      <c r="AVD44" s="64"/>
      <c r="AVE44" s="64"/>
      <c r="AVF44" s="64"/>
      <c r="AVG44" s="64"/>
      <c r="AVH44" s="64"/>
      <c r="AVI44" s="64"/>
      <c r="AVJ44" s="64"/>
      <c r="AVK44" s="64"/>
      <c r="AVL44" s="64"/>
      <c r="AVM44" s="64"/>
      <c r="AVN44" s="64"/>
      <c r="AVO44" s="64"/>
      <c r="AVP44" s="64"/>
      <c r="AVQ44" s="64"/>
      <c r="AVR44" s="64"/>
      <c r="AVS44" s="64"/>
      <c r="AVT44" s="64"/>
      <c r="AVU44" s="64"/>
      <c r="AVV44" s="64"/>
      <c r="AVW44" s="64"/>
      <c r="AVX44" s="64"/>
      <c r="AVY44" s="64"/>
      <c r="AVZ44" s="64"/>
      <c r="AWA44" s="64"/>
      <c r="AWB44" s="64"/>
      <c r="AWC44" s="64"/>
      <c r="AWD44" s="64"/>
      <c r="AWE44" s="64"/>
      <c r="AWF44" s="64"/>
      <c r="AWG44" s="64"/>
      <c r="AWH44" s="64"/>
      <c r="AWI44" s="64"/>
      <c r="AWJ44" s="64"/>
      <c r="AWK44" s="64"/>
      <c r="AWL44" s="64"/>
      <c r="AWM44" s="64"/>
      <c r="AWN44" s="64"/>
      <c r="AWO44" s="64"/>
      <c r="AWP44" s="64"/>
      <c r="AWQ44" s="64"/>
      <c r="AWR44" s="64"/>
      <c r="AWS44" s="64"/>
      <c r="AWT44" s="64"/>
      <c r="AWU44" s="64"/>
      <c r="AWV44" s="64"/>
      <c r="AWW44" s="64"/>
      <c r="AWX44" s="64"/>
      <c r="AWY44" s="64"/>
      <c r="AWZ44" s="64"/>
      <c r="AXA44" s="64"/>
      <c r="AXB44" s="64"/>
      <c r="AXC44" s="64"/>
      <c r="AXD44" s="64"/>
      <c r="AXE44" s="64"/>
      <c r="AXF44" s="64"/>
      <c r="AXG44" s="64"/>
      <c r="AXH44" s="64"/>
      <c r="AXI44" s="64"/>
      <c r="AXJ44" s="64"/>
      <c r="AXK44" s="64"/>
      <c r="AXL44" s="64"/>
      <c r="AXM44" s="64"/>
      <c r="AXN44" s="64"/>
      <c r="AXO44" s="64"/>
      <c r="AXP44" s="64"/>
      <c r="AXQ44" s="64"/>
      <c r="AXR44" s="64"/>
      <c r="AXS44" s="64"/>
      <c r="AXT44" s="64"/>
      <c r="AXU44" s="64"/>
      <c r="AXV44" s="64"/>
      <c r="AXW44" s="64"/>
      <c r="AXX44" s="64"/>
      <c r="AXY44" s="64"/>
      <c r="AXZ44" s="64"/>
      <c r="AYA44" s="64"/>
      <c r="AYB44" s="64"/>
      <c r="AYC44" s="64"/>
      <c r="AYD44" s="64"/>
      <c r="AYE44" s="64"/>
      <c r="AYF44" s="64"/>
      <c r="AYG44" s="64"/>
      <c r="AYH44" s="64"/>
      <c r="AYI44" s="64"/>
      <c r="AYJ44" s="64"/>
      <c r="AYK44" s="64"/>
      <c r="AYL44" s="64"/>
      <c r="AYM44" s="64"/>
      <c r="AYN44" s="64"/>
      <c r="AYO44" s="64"/>
      <c r="AYP44" s="64"/>
      <c r="AYQ44" s="64"/>
      <c r="AYR44" s="64"/>
      <c r="AYS44" s="64"/>
      <c r="AYT44" s="64"/>
      <c r="AYU44" s="64"/>
      <c r="AYV44" s="64"/>
      <c r="AYW44" s="64"/>
      <c r="AYX44" s="64"/>
      <c r="AYY44" s="64"/>
      <c r="AYZ44" s="64"/>
      <c r="AZA44" s="64"/>
      <c r="AZB44" s="64"/>
      <c r="AZC44" s="64"/>
      <c r="AZD44" s="64"/>
      <c r="AZE44" s="64"/>
      <c r="AZF44" s="64"/>
      <c r="AZG44" s="64"/>
      <c r="AZH44" s="64"/>
      <c r="AZI44" s="64"/>
      <c r="AZJ44" s="64"/>
      <c r="AZK44" s="64"/>
      <c r="AZL44" s="64"/>
      <c r="AZM44" s="64"/>
      <c r="AZN44" s="64"/>
      <c r="AZO44" s="64"/>
      <c r="AZP44" s="64"/>
      <c r="AZQ44" s="64"/>
      <c r="AZR44" s="64"/>
      <c r="AZS44" s="64"/>
      <c r="AZT44" s="64"/>
      <c r="AZU44" s="64"/>
      <c r="AZV44" s="64"/>
      <c r="AZW44" s="64"/>
      <c r="AZX44" s="64"/>
      <c r="AZY44" s="64"/>
      <c r="AZZ44" s="64"/>
      <c r="BAA44" s="64"/>
      <c r="BAB44" s="64"/>
      <c r="BAC44" s="64"/>
      <c r="BAD44" s="64"/>
      <c r="BAE44" s="64"/>
      <c r="BAF44" s="64"/>
      <c r="BAG44" s="64"/>
      <c r="BAH44" s="64"/>
      <c r="BAI44" s="64"/>
      <c r="BAJ44" s="64"/>
      <c r="BAK44" s="64"/>
      <c r="BAL44" s="64"/>
      <c r="BAM44" s="64"/>
      <c r="BAN44" s="64"/>
      <c r="BAO44" s="64"/>
      <c r="BAP44" s="64"/>
      <c r="BAQ44" s="64"/>
      <c r="BAR44" s="64"/>
      <c r="BAS44" s="64"/>
      <c r="BAT44" s="64"/>
      <c r="BAU44" s="64"/>
      <c r="BAV44" s="64"/>
      <c r="BAW44" s="64"/>
      <c r="BAX44" s="64"/>
      <c r="BAY44" s="64"/>
      <c r="BAZ44" s="64"/>
      <c r="BBA44" s="64"/>
      <c r="BBB44" s="64"/>
      <c r="BBC44" s="64"/>
      <c r="BBD44" s="64"/>
      <c r="BBE44" s="64"/>
      <c r="BBF44" s="64"/>
      <c r="BBG44" s="64"/>
      <c r="BBH44" s="64"/>
      <c r="BBI44" s="64"/>
      <c r="BBJ44" s="64"/>
      <c r="BBK44" s="64"/>
      <c r="BBL44" s="64"/>
      <c r="BBM44" s="64"/>
      <c r="BBN44" s="64"/>
      <c r="BBO44" s="64"/>
      <c r="BBP44" s="64"/>
      <c r="BBQ44" s="64"/>
      <c r="BBR44" s="64"/>
      <c r="BBS44" s="64"/>
      <c r="BBT44" s="64"/>
      <c r="BBU44" s="64"/>
      <c r="BBV44" s="64"/>
      <c r="BBW44" s="64"/>
      <c r="BBX44" s="64"/>
      <c r="BBY44" s="64"/>
      <c r="BBZ44" s="64"/>
      <c r="BCA44" s="64"/>
      <c r="BCB44" s="64"/>
      <c r="BCC44" s="64"/>
      <c r="BCD44" s="64"/>
      <c r="BCE44" s="64"/>
      <c r="BCF44" s="64"/>
      <c r="BCG44" s="64"/>
      <c r="BCH44" s="64"/>
      <c r="BCI44" s="64"/>
      <c r="BCJ44" s="64"/>
      <c r="BCK44" s="64"/>
      <c r="BCL44" s="64"/>
      <c r="BCM44" s="64"/>
      <c r="BCN44" s="64"/>
      <c r="BCO44" s="64"/>
      <c r="BCP44" s="64"/>
      <c r="BCQ44" s="64"/>
      <c r="BCR44" s="64"/>
      <c r="BCS44" s="64"/>
      <c r="BCT44" s="64"/>
      <c r="BCU44" s="64"/>
      <c r="BCV44" s="64"/>
      <c r="BCW44" s="64"/>
      <c r="BCX44" s="64"/>
      <c r="BCY44" s="64"/>
      <c r="BCZ44" s="64"/>
      <c r="BDA44" s="64"/>
      <c r="BDB44" s="64"/>
      <c r="BDC44" s="64"/>
      <c r="BDD44" s="64"/>
      <c r="BDE44" s="64"/>
      <c r="BDF44" s="64"/>
      <c r="BDG44" s="64"/>
      <c r="BDH44" s="64"/>
      <c r="BDI44" s="64"/>
      <c r="BDJ44" s="64"/>
      <c r="BDK44" s="64"/>
      <c r="BDL44" s="64"/>
      <c r="BDM44" s="64"/>
      <c r="BDN44" s="64"/>
      <c r="BDO44" s="64"/>
      <c r="BDP44" s="64"/>
      <c r="BDQ44" s="64"/>
      <c r="BDR44" s="64"/>
      <c r="BDS44" s="64"/>
      <c r="BDT44" s="64"/>
      <c r="BDU44" s="64"/>
      <c r="BDV44" s="64"/>
      <c r="BDW44" s="64"/>
      <c r="BDX44" s="64"/>
      <c r="BDY44" s="64"/>
      <c r="BDZ44" s="64"/>
      <c r="BEA44" s="64"/>
      <c r="BEB44" s="64"/>
      <c r="BEC44" s="64"/>
      <c r="BED44" s="64"/>
      <c r="BEE44" s="64"/>
      <c r="BEF44" s="64"/>
      <c r="BEG44" s="64"/>
      <c r="BEH44" s="64"/>
      <c r="BEI44" s="64"/>
      <c r="BEJ44" s="64"/>
      <c r="BEK44" s="64"/>
      <c r="BEL44" s="64"/>
      <c r="BEM44" s="64"/>
      <c r="BEN44" s="64"/>
      <c r="BEO44" s="64"/>
      <c r="BEP44" s="64"/>
      <c r="BEQ44" s="64"/>
      <c r="BER44" s="64"/>
      <c r="BES44" s="64"/>
      <c r="BET44" s="64"/>
      <c r="BEU44" s="64"/>
      <c r="BEV44" s="64"/>
      <c r="BEW44" s="64"/>
      <c r="BEX44" s="64"/>
      <c r="BEY44" s="64"/>
      <c r="BEZ44" s="64"/>
      <c r="BFA44" s="64"/>
      <c r="BFB44" s="64"/>
      <c r="BFC44" s="64"/>
      <c r="BFD44" s="64"/>
      <c r="BFE44" s="64"/>
      <c r="BFF44" s="64"/>
      <c r="BFG44" s="64"/>
      <c r="BFH44" s="64"/>
      <c r="BFI44" s="64"/>
      <c r="BFJ44" s="64"/>
      <c r="BFK44" s="64"/>
      <c r="BFL44" s="64"/>
      <c r="BFM44" s="64"/>
      <c r="BFN44" s="64"/>
      <c r="BFO44" s="64"/>
      <c r="BFP44" s="64"/>
      <c r="BFQ44" s="64"/>
      <c r="BFR44" s="64"/>
      <c r="BFS44" s="64"/>
      <c r="BFT44" s="64"/>
      <c r="BFU44" s="64"/>
      <c r="BFV44" s="64"/>
      <c r="BFW44" s="64"/>
      <c r="BFX44" s="64"/>
      <c r="BFY44" s="64"/>
      <c r="BFZ44" s="64"/>
      <c r="BGA44" s="64"/>
      <c r="BGB44" s="64"/>
      <c r="BGC44" s="64"/>
      <c r="BGD44" s="64"/>
      <c r="BGE44" s="64"/>
      <c r="BGF44" s="64"/>
      <c r="BGG44" s="64"/>
      <c r="BGH44" s="64"/>
      <c r="BGI44" s="64"/>
      <c r="BGJ44" s="64"/>
      <c r="BGK44" s="64"/>
      <c r="BGL44" s="64"/>
      <c r="BGM44" s="64"/>
      <c r="BGN44" s="64"/>
      <c r="BGO44" s="64"/>
      <c r="BGP44" s="64"/>
      <c r="BGQ44" s="64"/>
      <c r="BGR44" s="64"/>
      <c r="BGS44" s="64"/>
      <c r="BGT44" s="64"/>
      <c r="BGU44" s="64"/>
      <c r="BGV44" s="64"/>
      <c r="BGW44" s="64"/>
      <c r="BGX44" s="64"/>
      <c r="BGY44" s="64"/>
      <c r="BGZ44" s="64"/>
      <c r="BHA44" s="64"/>
      <c r="BHB44" s="64"/>
      <c r="BHC44" s="64"/>
      <c r="BHD44" s="64"/>
      <c r="BHE44" s="64"/>
      <c r="BHF44" s="64"/>
      <c r="BHG44" s="64"/>
      <c r="BHH44" s="64"/>
      <c r="BHI44" s="64"/>
      <c r="BHJ44" s="64"/>
      <c r="BHK44" s="64"/>
      <c r="BHL44" s="64"/>
      <c r="BHM44" s="64"/>
      <c r="BHN44" s="64"/>
      <c r="BHO44" s="64"/>
      <c r="BHP44" s="64"/>
      <c r="BHQ44" s="64"/>
      <c r="BHR44" s="64"/>
      <c r="BHS44" s="64"/>
      <c r="BHT44" s="64"/>
      <c r="BHU44" s="64"/>
      <c r="BHV44" s="64"/>
      <c r="BHW44" s="64"/>
      <c r="BHX44" s="64"/>
      <c r="BHY44" s="64"/>
      <c r="BHZ44" s="64"/>
      <c r="BIA44" s="64"/>
      <c r="BIB44" s="64"/>
      <c r="BIC44" s="64"/>
      <c r="BID44" s="64"/>
      <c r="BIE44" s="64"/>
      <c r="BIF44" s="64"/>
      <c r="BIG44" s="64"/>
      <c r="BIH44" s="64"/>
      <c r="BII44" s="64"/>
      <c r="BIJ44" s="64"/>
      <c r="BIK44" s="64"/>
      <c r="BIL44" s="64"/>
      <c r="BIM44" s="64"/>
      <c r="BIN44" s="64"/>
      <c r="BIO44" s="64"/>
      <c r="BIP44" s="64"/>
      <c r="BIQ44" s="64"/>
      <c r="BIR44" s="64"/>
      <c r="BIS44" s="64"/>
      <c r="BIT44" s="64"/>
      <c r="BIU44" s="64"/>
      <c r="BIV44" s="64"/>
      <c r="BIW44" s="64"/>
      <c r="BIX44" s="64"/>
      <c r="BIY44" s="64"/>
      <c r="BIZ44" s="64"/>
      <c r="BJA44" s="64"/>
      <c r="BJB44" s="64"/>
      <c r="BJC44" s="64"/>
      <c r="BJD44" s="64"/>
      <c r="BJE44" s="64"/>
      <c r="BJF44" s="64"/>
      <c r="BJG44" s="64"/>
      <c r="BJH44" s="64"/>
      <c r="BJI44" s="64"/>
      <c r="BJJ44" s="64"/>
      <c r="BJK44" s="64"/>
      <c r="BJL44" s="64"/>
      <c r="BJM44" s="64"/>
      <c r="BJN44" s="64"/>
      <c r="BJO44" s="64"/>
      <c r="BJP44" s="64"/>
      <c r="BJQ44" s="64"/>
      <c r="BJR44" s="64"/>
      <c r="BJS44" s="64"/>
      <c r="BJT44" s="64"/>
      <c r="BJU44" s="64"/>
      <c r="BJV44" s="64"/>
      <c r="BJW44" s="64"/>
      <c r="BJX44" s="64"/>
      <c r="BJY44" s="64"/>
      <c r="BJZ44" s="64"/>
      <c r="BKA44" s="64"/>
      <c r="BKB44" s="64"/>
      <c r="BKC44" s="64"/>
      <c r="BKD44" s="64"/>
      <c r="BKE44" s="64"/>
      <c r="BKF44" s="64"/>
      <c r="BKG44" s="64"/>
      <c r="BKH44" s="64"/>
      <c r="BKI44" s="64"/>
      <c r="BKJ44" s="64"/>
      <c r="BKK44" s="64"/>
      <c r="BKL44" s="64"/>
      <c r="BKM44" s="64"/>
      <c r="BKN44" s="64"/>
      <c r="BKO44" s="64"/>
      <c r="BKP44" s="64"/>
      <c r="BKQ44" s="64"/>
      <c r="BKR44" s="64"/>
      <c r="BKS44" s="64"/>
      <c r="BKT44" s="64"/>
      <c r="BKU44" s="64"/>
      <c r="BKV44" s="64"/>
      <c r="BKW44" s="64"/>
      <c r="BKX44" s="64"/>
      <c r="BKY44" s="64"/>
      <c r="BKZ44" s="64"/>
      <c r="BLA44" s="64"/>
      <c r="BLB44" s="64"/>
      <c r="BLC44" s="64"/>
      <c r="BLD44" s="64"/>
      <c r="BLE44" s="64"/>
      <c r="BLF44" s="64"/>
      <c r="BLG44" s="64"/>
      <c r="BLH44" s="64"/>
      <c r="BLI44" s="64"/>
      <c r="BLJ44" s="64"/>
      <c r="BLK44" s="64"/>
      <c r="BLL44" s="64"/>
      <c r="BLM44" s="64"/>
      <c r="BLN44" s="64"/>
      <c r="BLO44" s="64"/>
      <c r="BLP44" s="64"/>
      <c r="BLQ44" s="64"/>
      <c r="BLR44" s="64"/>
      <c r="BLS44" s="64"/>
      <c r="BLT44" s="64"/>
      <c r="BLU44" s="64"/>
      <c r="BLV44" s="64"/>
      <c r="BLW44" s="64"/>
      <c r="BLX44" s="64"/>
      <c r="BLY44" s="64"/>
      <c r="BLZ44" s="64"/>
      <c r="BMA44" s="64"/>
      <c r="BMB44" s="64"/>
      <c r="BMC44" s="64"/>
      <c r="BMD44" s="64"/>
      <c r="BME44" s="64"/>
      <c r="BMF44" s="64"/>
      <c r="BMG44" s="64"/>
      <c r="BMH44" s="64"/>
      <c r="BMI44" s="64"/>
      <c r="BMJ44" s="64"/>
      <c r="BMK44" s="64"/>
      <c r="BML44" s="64"/>
      <c r="BMM44" s="64"/>
      <c r="BMN44" s="64"/>
      <c r="BMO44" s="64"/>
      <c r="BMP44" s="64"/>
      <c r="BMQ44" s="64"/>
      <c r="BMR44" s="64"/>
      <c r="BMS44" s="64"/>
      <c r="BMT44" s="64"/>
      <c r="BMU44" s="64"/>
      <c r="BMV44" s="64"/>
      <c r="BMW44" s="64"/>
      <c r="BMX44" s="64"/>
      <c r="BMY44" s="64"/>
      <c r="BMZ44" s="64"/>
      <c r="BNA44" s="64"/>
      <c r="BNB44" s="64"/>
      <c r="BNC44" s="64"/>
      <c r="BND44" s="64"/>
      <c r="BNE44" s="64"/>
      <c r="BNF44" s="64"/>
      <c r="BNG44" s="64"/>
      <c r="BNH44" s="64"/>
      <c r="BNI44" s="64"/>
      <c r="BNJ44" s="64"/>
      <c r="BNK44" s="64"/>
      <c r="BNL44" s="64"/>
      <c r="BNM44" s="64"/>
      <c r="BNN44" s="64"/>
      <c r="BNO44" s="64"/>
      <c r="BNP44" s="64"/>
      <c r="BNQ44" s="64"/>
      <c r="BNR44" s="64"/>
      <c r="BNS44" s="64"/>
      <c r="BNT44" s="64"/>
      <c r="BNU44" s="64"/>
      <c r="BNV44" s="64"/>
      <c r="BNW44" s="64"/>
      <c r="BNX44" s="64"/>
      <c r="BNY44" s="64"/>
      <c r="BNZ44" s="64"/>
      <c r="BOA44" s="64"/>
      <c r="BOB44" s="64"/>
      <c r="BOC44" s="64"/>
      <c r="BOD44" s="64"/>
      <c r="BOE44" s="64"/>
      <c r="BOF44" s="64"/>
      <c r="BOG44" s="64"/>
      <c r="BOH44" s="64"/>
      <c r="BOI44" s="64"/>
      <c r="BOJ44" s="64"/>
      <c r="BOK44" s="64"/>
      <c r="BOL44" s="64"/>
      <c r="BOM44" s="64"/>
      <c r="BON44" s="64"/>
      <c r="BOO44" s="64"/>
      <c r="BOP44" s="64"/>
      <c r="BOQ44" s="64"/>
      <c r="BOR44" s="64"/>
      <c r="BOS44" s="64"/>
      <c r="BOT44" s="64"/>
      <c r="BOU44" s="64"/>
      <c r="BOV44" s="64"/>
      <c r="BOW44" s="64"/>
      <c r="BOX44" s="64"/>
      <c r="BOY44" s="64"/>
      <c r="BOZ44" s="64"/>
      <c r="BPA44" s="64"/>
      <c r="BPB44" s="64"/>
      <c r="BPC44" s="64"/>
      <c r="BPD44" s="64"/>
      <c r="BPE44" s="64"/>
      <c r="BPF44" s="64"/>
      <c r="BPG44" s="64"/>
      <c r="BPH44" s="64"/>
      <c r="BPI44" s="64"/>
      <c r="BPJ44" s="64"/>
      <c r="BPK44" s="64"/>
      <c r="BPL44" s="64"/>
      <c r="BPM44" s="64"/>
      <c r="BPN44" s="64"/>
      <c r="BPO44" s="64"/>
      <c r="BPP44" s="64"/>
      <c r="BPQ44" s="64"/>
      <c r="BPR44" s="64"/>
      <c r="BPS44" s="64"/>
      <c r="BPT44" s="64"/>
      <c r="BPU44" s="64"/>
      <c r="BPV44" s="64"/>
      <c r="BPW44" s="64"/>
      <c r="BPX44" s="64"/>
      <c r="BPY44" s="64"/>
      <c r="BPZ44" s="64"/>
      <c r="BQA44" s="64"/>
      <c r="BQB44" s="64"/>
      <c r="BQC44" s="64"/>
      <c r="BQD44" s="64"/>
      <c r="BQE44" s="64"/>
      <c r="BQF44" s="64"/>
      <c r="BQG44" s="64"/>
      <c r="BQH44" s="64"/>
      <c r="BQI44" s="64"/>
      <c r="BQJ44" s="64"/>
      <c r="BQK44" s="64"/>
      <c r="BQL44" s="64"/>
      <c r="BQM44" s="64"/>
      <c r="BQN44" s="64"/>
      <c r="BQO44" s="64"/>
      <c r="BQP44" s="64"/>
      <c r="BQQ44" s="64"/>
      <c r="BQR44" s="64"/>
      <c r="BQS44" s="64"/>
      <c r="BQT44" s="64"/>
      <c r="BQU44" s="64"/>
      <c r="BQV44" s="64"/>
      <c r="BQW44" s="64"/>
      <c r="BQX44" s="64"/>
      <c r="BQY44" s="64"/>
      <c r="BQZ44" s="64"/>
      <c r="BRA44" s="64"/>
      <c r="BRB44" s="64"/>
      <c r="BRC44" s="64"/>
      <c r="BRD44" s="64"/>
      <c r="BRE44" s="64"/>
      <c r="BRF44" s="64"/>
      <c r="BRG44" s="64"/>
      <c r="BRH44" s="64"/>
      <c r="BRI44" s="64"/>
      <c r="BRJ44" s="64"/>
      <c r="BRK44" s="64"/>
      <c r="BRL44" s="64"/>
      <c r="BRM44" s="64"/>
      <c r="BRN44" s="64"/>
      <c r="BRO44" s="64"/>
      <c r="BRP44" s="64"/>
      <c r="BRQ44" s="64"/>
      <c r="BRR44" s="64"/>
      <c r="BRS44" s="64"/>
      <c r="BRT44" s="64"/>
      <c r="BRU44" s="64"/>
      <c r="BRV44" s="64"/>
      <c r="BRW44" s="64"/>
      <c r="BRX44" s="64"/>
      <c r="BRY44" s="64"/>
      <c r="BRZ44" s="64"/>
      <c r="BSA44" s="64"/>
      <c r="BSB44" s="64"/>
      <c r="BSC44" s="64"/>
      <c r="BSD44" s="64"/>
      <c r="BSE44" s="64"/>
      <c r="BSF44" s="64"/>
      <c r="BSG44" s="64"/>
      <c r="BSH44" s="64"/>
      <c r="BSI44" s="64"/>
      <c r="BSJ44" s="64"/>
      <c r="BSK44" s="64"/>
      <c r="BSL44" s="64"/>
      <c r="BSM44" s="64"/>
      <c r="BSN44" s="64"/>
      <c r="BSO44" s="64"/>
      <c r="BSP44" s="64"/>
      <c r="BSQ44" s="64"/>
      <c r="BSR44" s="64"/>
      <c r="BSS44" s="64"/>
      <c r="BST44" s="64"/>
      <c r="BSU44" s="64"/>
      <c r="BSV44" s="64"/>
      <c r="BSW44" s="64"/>
      <c r="BSX44" s="64"/>
      <c r="BSY44" s="64"/>
      <c r="BSZ44" s="64"/>
      <c r="BTA44" s="64"/>
      <c r="BTB44" s="64"/>
      <c r="BTC44" s="64"/>
      <c r="BTD44" s="64"/>
      <c r="BTE44" s="64"/>
      <c r="BTF44" s="64"/>
      <c r="BTG44" s="64"/>
      <c r="BTH44" s="64"/>
      <c r="BTI44" s="64"/>
      <c r="BTJ44" s="64"/>
      <c r="BTK44" s="64"/>
      <c r="BTL44" s="64"/>
      <c r="BTM44" s="64"/>
      <c r="BTN44" s="64"/>
      <c r="BTO44" s="64"/>
      <c r="BTP44" s="64"/>
      <c r="BTQ44" s="64"/>
      <c r="BTR44" s="64"/>
      <c r="BTS44" s="64"/>
      <c r="BTT44" s="64"/>
      <c r="BTU44" s="64"/>
      <c r="BTV44" s="64"/>
      <c r="BTW44" s="64"/>
      <c r="BTX44" s="64"/>
      <c r="BTY44" s="64"/>
      <c r="BTZ44" s="64"/>
      <c r="BUA44" s="64"/>
      <c r="BUB44" s="64"/>
      <c r="BUC44" s="64"/>
      <c r="BUD44" s="64"/>
      <c r="BUE44" s="64"/>
      <c r="BUF44" s="64"/>
      <c r="BUG44" s="64"/>
      <c r="BUH44" s="64"/>
      <c r="BUI44" s="64"/>
      <c r="BUJ44" s="64"/>
      <c r="BUK44" s="64"/>
      <c r="BUL44" s="64"/>
      <c r="BUM44" s="64"/>
      <c r="BUN44" s="64"/>
      <c r="BUO44" s="64"/>
      <c r="BUP44" s="64"/>
      <c r="BUQ44" s="64"/>
      <c r="BUR44" s="64"/>
      <c r="BUS44" s="64"/>
      <c r="BUT44" s="64"/>
      <c r="BUU44" s="64"/>
      <c r="BUV44" s="64"/>
      <c r="BUW44" s="64"/>
      <c r="BUX44" s="64"/>
      <c r="BUY44" s="64"/>
      <c r="BUZ44" s="64"/>
      <c r="BVA44" s="64"/>
      <c r="BVB44" s="64"/>
      <c r="BVC44" s="64"/>
      <c r="BVD44" s="64"/>
      <c r="BVE44" s="64"/>
      <c r="BVF44" s="64"/>
      <c r="BVG44" s="64"/>
      <c r="BVH44" s="64"/>
      <c r="BVI44" s="64"/>
      <c r="BVJ44" s="64"/>
      <c r="BVK44" s="64"/>
      <c r="BVL44" s="64"/>
      <c r="BVM44" s="64"/>
      <c r="BVN44" s="64"/>
      <c r="BVO44" s="64"/>
      <c r="BVP44" s="64"/>
      <c r="BVQ44" s="64"/>
      <c r="BVR44" s="64"/>
      <c r="BVS44" s="64"/>
      <c r="BVT44" s="64"/>
      <c r="BVU44" s="64"/>
      <c r="BVV44" s="64"/>
      <c r="BVW44" s="64"/>
      <c r="BVX44" s="64"/>
      <c r="BVY44" s="64"/>
      <c r="BVZ44" s="64"/>
      <c r="BWA44" s="64"/>
      <c r="BWB44" s="64"/>
      <c r="BWC44" s="64"/>
      <c r="BWD44" s="64"/>
      <c r="BWE44" s="64"/>
      <c r="BWF44" s="64"/>
      <c r="BWG44" s="64"/>
      <c r="BWH44" s="64"/>
      <c r="BWI44" s="64"/>
      <c r="BWJ44" s="64"/>
      <c r="BWK44" s="64"/>
      <c r="BWL44" s="64"/>
      <c r="BWM44" s="64"/>
      <c r="BWN44" s="64"/>
      <c r="BWO44" s="64"/>
      <c r="BWP44" s="64"/>
      <c r="BWQ44" s="64"/>
      <c r="BWR44" s="64"/>
      <c r="BWS44" s="64"/>
      <c r="BWT44" s="64"/>
      <c r="BWU44" s="64"/>
      <c r="BWV44" s="64"/>
      <c r="BWW44" s="64"/>
      <c r="BWX44" s="64"/>
      <c r="BWY44" s="64"/>
      <c r="BWZ44" s="64"/>
      <c r="BXA44" s="64"/>
      <c r="BXB44" s="64"/>
      <c r="BXC44" s="64"/>
      <c r="BXD44" s="64"/>
      <c r="BXE44" s="64"/>
      <c r="BXF44" s="64"/>
      <c r="BXG44" s="64"/>
      <c r="BXH44" s="64"/>
      <c r="BXI44" s="64"/>
      <c r="BXJ44" s="64"/>
      <c r="BXK44" s="64"/>
      <c r="BXL44" s="64"/>
      <c r="BXM44" s="64"/>
      <c r="BXN44" s="64"/>
      <c r="BXO44" s="64"/>
      <c r="BXP44" s="64"/>
      <c r="BXQ44" s="64"/>
      <c r="BXR44" s="64"/>
      <c r="BXS44" s="64"/>
      <c r="BXT44" s="64"/>
      <c r="BXU44" s="64"/>
      <c r="BXV44" s="64"/>
      <c r="BXW44" s="64"/>
      <c r="BXX44" s="64"/>
      <c r="BXY44" s="64"/>
      <c r="BXZ44" s="64"/>
      <c r="BYA44" s="64"/>
      <c r="BYB44" s="64"/>
      <c r="BYC44" s="64"/>
      <c r="BYD44" s="64"/>
      <c r="BYE44" s="64"/>
      <c r="BYF44" s="64"/>
      <c r="BYG44" s="64"/>
      <c r="BYH44" s="64"/>
      <c r="BYI44" s="64"/>
      <c r="BYJ44" s="64"/>
      <c r="BYK44" s="64"/>
      <c r="BYL44" s="64"/>
      <c r="BYM44" s="64"/>
      <c r="BYN44" s="64"/>
      <c r="BYO44" s="64"/>
      <c r="BYP44" s="64"/>
      <c r="BYQ44" s="64"/>
      <c r="BYR44" s="64"/>
      <c r="BYS44" s="64"/>
      <c r="BYT44" s="64"/>
      <c r="BYU44" s="64"/>
      <c r="BYV44" s="64"/>
      <c r="BYW44" s="64"/>
      <c r="BYX44" s="64"/>
      <c r="BYY44" s="64"/>
      <c r="BYZ44" s="64"/>
      <c r="BZA44" s="64"/>
      <c r="BZB44" s="64"/>
      <c r="BZC44" s="64"/>
      <c r="BZD44" s="64"/>
      <c r="BZE44" s="64"/>
      <c r="BZF44" s="64"/>
      <c r="BZG44" s="64"/>
      <c r="BZH44" s="64"/>
      <c r="BZI44" s="64"/>
      <c r="BZJ44" s="64"/>
      <c r="BZK44" s="64"/>
      <c r="BZL44" s="64"/>
      <c r="BZM44" s="64"/>
      <c r="BZN44" s="64"/>
      <c r="BZO44" s="64"/>
      <c r="BZP44" s="64"/>
      <c r="BZQ44" s="64"/>
      <c r="BZR44" s="64"/>
      <c r="BZS44" s="64"/>
      <c r="BZT44" s="64"/>
      <c r="BZU44" s="64"/>
      <c r="BZV44" s="64"/>
      <c r="BZW44" s="64"/>
      <c r="BZX44" s="64"/>
      <c r="BZY44" s="64"/>
      <c r="BZZ44" s="64"/>
      <c r="CAA44" s="64"/>
      <c r="CAB44" s="64"/>
      <c r="CAC44" s="64"/>
      <c r="CAD44" s="64"/>
      <c r="CAE44" s="64"/>
      <c r="CAF44" s="64"/>
      <c r="CAG44" s="64"/>
      <c r="CAH44" s="64"/>
      <c r="CAI44" s="64"/>
      <c r="CAJ44" s="64"/>
      <c r="CAK44" s="64"/>
      <c r="CAL44" s="64"/>
      <c r="CAM44" s="64"/>
      <c r="CAN44" s="64"/>
      <c r="CAO44" s="64"/>
      <c r="CAP44" s="64"/>
      <c r="CAQ44" s="64"/>
      <c r="CAR44" s="64"/>
      <c r="CAS44" s="64"/>
      <c r="CAT44" s="64"/>
      <c r="CAU44" s="64"/>
      <c r="CAV44" s="64"/>
      <c r="CAW44" s="64"/>
      <c r="CAX44" s="64"/>
      <c r="CAY44" s="64"/>
      <c r="CAZ44" s="64"/>
      <c r="CBA44" s="64"/>
      <c r="CBB44" s="64"/>
      <c r="CBC44" s="64"/>
      <c r="CBD44" s="64"/>
      <c r="CBE44" s="64"/>
      <c r="CBF44" s="64"/>
      <c r="CBG44" s="64"/>
      <c r="CBH44" s="64"/>
      <c r="CBI44" s="64"/>
      <c r="CBJ44" s="64"/>
      <c r="CBK44" s="64"/>
      <c r="CBL44" s="64"/>
      <c r="CBM44" s="64"/>
      <c r="CBN44" s="64"/>
      <c r="CBO44" s="64"/>
      <c r="CBP44" s="64"/>
      <c r="CBQ44" s="64"/>
      <c r="CBR44" s="64"/>
      <c r="CBS44" s="64"/>
      <c r="CBT44" s="64"/>
      <c r="CBU44" s="64"/>
      <c r="CBV44" s="64"/>
      <c r="CBW44" s="64"/>
      <c r="CBX44" s="64"/>
      <c r="CBY44" s="64"/>
      <c r="CBZ44" s="64"/>
      <c r="CCA44" s="64"/>
      <c r="CCB44" s="64"/>
      <c r="CCC44" s="64"/>
      <c r="CCD44" s="64"/>
      <c r="CCE44" s="64"/>
      <c r="CCF44" s="64"/>
      <c r="CCG44" s="64"/>
      <c r="CCH44" s="64"/>
      <c r="CCI44" s="64"/>
      <c r="CCJ44" s="64"/>
      <c r="CCK44" s="64"/>
      <c r="CCL44" s="64"/>
      <c r="CCM44" s="64"/>
      <c r="CCN44" s="64"/>
      <c r="CCO44" s="64"/>
      <c r="CCP44" s="64"/>
      <c r="CCQ44" s="64"/>
      <c r="CCR44" s="64"/>
      <c r="CCS44" s="64"/>
      <c r="CCT44" s="64"/>
      <c r="CCU44" s="64"/>
      <c r="CCV44" s="64"/>
      <c r="CCW44" s="64"/>
      <c r="CCX44" s="64"/>
      <c r="CCY44" s="64"/>
      <c r="CCZ44" s="64"/>
      <c r="CDA44" s="64"/>
      <c r="CDB44" s="64"/>
      <c r="CDC44" s="64"/>
      <c r="CDD44" s="64"/>
      <c r="CDE44" s="64"/>
      <c r="CDF44" s="64"/>
      <c r="CDG44" s="64"/>
      <c r="CDH44" s="64"/>
      <c r="CDI44" s="64"/>
      <c r="CDJ44" s="64"/>
      <c r="CDK44" s="64"/>
      <c r="CDL44" s="64"/>
      <c r="CDM44" s="64"/>
      <c r="CDN44" s="64"/>
      <c r="CDO44" s="64"/>
      <c r="CDP44" s="64"/>
      <c r="CDQ44" s="64"/>
      <c r="CDR44" s="64"/>
      <c r="CDS44" s="64"/>
      <c r="CDT44" s="64"/>
      <c r="CDU44" s="64"/>
      <c r="CDV44" s="64"/>
      <c r="CDW44" s="64"/>
      <c r="CDX44" s="64"/>
      <c r="CDY44" s="64"/>
      <c r="CDZ44" s="64"/>
      <c r="CEA44" s="64"/>
      <c r="CEB44" s="64"/>
      <c r="CEC44" s="64"/>
      <c r="CED44" s="64"/>
      <c r="CEE44" s="64"/>
      <c r="CEF44" s="64"/>
      <c r="CEG44" s="64"/>
      <c r="CEH44" s="64"/>
      <c r="CEI44" s="64"/>
      <c r="CEJ44" s="64"/>
      <c r="CEK44" s="64"/>
      <c r="CEL44" s="64"/>
      <c r="CEM44" s="64"/>
      <c r="CEN44" s="64"/>
      <c r="CEO44" s="64"/>
      <c r="CEP44" s="64"/>
      <c r="CEQ44" s="64"/>
      <c r="CER44" s="64"/>
      <c r="CES44" s="64"/>
      <c r="CET44" s="64"/>
      <c r="CEU44" s="64"/>
      <c r="CEV44" s="64"/>
      <c r="CEW44" s="64"/>
      <c r="CEX44" s="64"/>
      <c r="CEY44" s="64"/>
      <c r="CEZ44" s="64"/>
      <c r="CFA44" s="64"/>
      <c r="CFB44" s="64"/>
      <c r="CFC44" s="64"/>
      <c r="CFD44" s="64"/>
      <c r="CFE44" s="64"/>
      <c r="CFF44" s="64"/>
      <c r="CFG44" s="64"/>
      <c r="CFH44" s="64"/>
      <c r="CFI44" s="64"/>
      <c r="CFJ44" s="64"/>
      <c r="CFK44" s="64"/>
      <c r="CFL44" s="64"/>
      <c r="CFM44" s="64"/>
      <c r="CFN44" s="64"/>
      <c r="CFO44" s="64"/>
      <c r="CFP44" s="64"/>
      <c r="CFQ44" s="64"/>
      <c r="CFR44" s="64"/>
      <c r="CFS44" s="64"/>
      <c r="CFT44" s="64"/>
      <c r="CFU44" s="64"/>
      <c r="CFV44" s="64"/>
      <c r="CFW44" s="64"/>
      <c r="CFX44" s="64"/>
      <c r="CFY44" s="64"/>
      <c r="CFZ44" s="64"/>
      <c r="CGA44" s="64"/>
      <c r="CGB44" s="64"/>
      <c r="CGC44" s="64"/>
      <c r="CGD44" s="64"/>
      <c r="CGE44" s="64"/>
      <c r="CGF44" s="64"/>
      <c r="CGG44" s="64"/>
      <c r="CGH44" s="64"/>
      <c r="CGI44" s="64"/>
      <c r="CGJ44" s="64"/>
      <c r="CGK44" s="64"/>
      <c r="CGL44" s="64"/>
      <c r="CGM44" s="64"/>
      <c r="CGN44" s="64"/>
      <c r="CGO44" s="64"/>
      <c r="CGP44" s="64"/>
      <c r="CGQ44" s="64"/>
      <c r="CGR44" s="64"/>
      <c r="CGS44" s="64"/>
      <c r="CGT44" s="64"/>
      <c r="CGU44" s="64"/>
      <c r="CGV44" s="64"/>
      <c r="CGW44" s="64"/>
      <c r="CGX44" s="64"/>
      <c r="CGY44" s="64"/>
      <c r="CGZ44" s="64"/>
      <c r="CHA44" s="64"/>
      <c r="CHB44" s="64"/>
      <c r="CHC44" s="64"/>
      <c r="CHD44" s="64"/>
      <c r="CHE44" s="64"/>
      <c r="CHF44" s="64"/>
      <c r="CHG44" s="64"/>
      <c r="CHH44" s="64"/>
      <c r="CHI44" s="64"/>
      <c r="CHJ44" s="64"/>
      <c r="CHK44" s="64"/>
      <c r="CHL44" s="64"/>
      <c r="CHM44" s="64"/>
      <c r="CHN44" s="64"/>
      <c r="CHO44" s="64"/>
      <c r="CHP44" s="64"/>
      <c r="CHQ44" s="64"/>
      <c r="CHR44" s="64"/>
      <c r="CHS44" s="64"/>
      <c r="CHT44" s="64"/>
      <c r="CHU44" s="64"/>
      <c r="CHV44" s="64"/>
      <c r="CHW44" s="64"/>
      <c r="CHX44" s="64"/>
      <c r="CHY44" s="64"/>
      <c r="CHZ44" s="64"/>
      <c r="CIA44" s="64"/>
      <c r="CIB44" s="64"/>
      <c r="CIC44" s="64"/>
      <c r="CID44" s="64"/>
      <c r="CIE44" s="64"/>
      <c r="CIF44" s="64"/>
      <c r="CIG44" s="64"/>
      <c r="CIH44" s="64"/>
      <c r="CII44" s="64"/>
      <c r="CIJ44" s="64"/>
      <c r="CIK44" s="64"/>
      <c r="CIL44" s="64"/>
      <c r="CIM44" s="64"/>
      <c r="CIN44" s="64"/>
      <c r="CIO44" s="64"/>
      <c r="CIP44" s="64"/>
      <c r="CIQ44" s="64"/>
      <c r="CIR44" s="64"/>
      <c r="CIS44" s="64"/>
      <c r="CIT44" s="64"/>
      <c r="CIU44" s="64"/>
      <c r="CIV44" s="64"/>
      <c r="CIW44" s="64"/>
      <c r="CIX44" s="64"/>
      <c r="CIY44" s="64"/>
      <c r="CIZ44" s="64"/>
      <c r="CJA44" s="64"/>
      <c r="CJB44" s="64"/>
      <c r="CJC44" s="64"/>
      <c r="CJD44" s="64"/>
      <c r="CJE44" s="64"/>
      <c r="CJF44" s="64"/>
      <c r="CJG44" s="64"/>
      <c r="CJH44" s="64"/>
      <c r="CJI44" s="64"/>
      <c r="CJJ44" s="64"/>
      <c r="CJK44" s="64"/>
      <c r="CJL44" s="64"/>
      <c r="CJM44" s="64"/>
      <c r="CJN44" s="64"/>
      <c r="CJO44" s="64"/>
      <c r="CJP44" s="64"/>
      <c r="CJQ44" s="64"/>
      <c r="CJR44" s="64"/>
      <c r="CJS44" s="64"/>
      <c r="CJT44" s="64"/>
      <c r="CJU44" s="64"/>
      <c r="CJV44" s="64"/>
      <c r="CJW44" s="64"/>
      <c r="CJX44" s="64"/>
      <c r="CJY44" s="64"/>
      <c r="CJZ44" s="64"/>
      <c r="CKA44" s="64"/>
      <c r="CKB44" s="64"/>
      <c r="CKC44" s="64"/>
      <c r="CKD44" s="64"/>
      <c r="CKE44" s="64"/>
      <c r="CKF44" s="64"/>
      <c r="CKG44" s="64"/>
      <c r="CKH44" s="64"/>
      <c r="CKI44" s="64"/>
      <c r="CKJ44" s="64"/>
      <c r="CKK44" s="64"/>
      <c r="CKL44" s="64"/>
      <c r="CKM44" s="64"/>
      <c r="CKN44" s="64"/>
      <c r="CKO44" s="64"/>
      <c r="CKP44" s="64"/>
      <c r="CKQ44" s="64"/>
      <c r="CKR44" s="64"/>
      <c r="CKS44" s="64"/>
      <c r="CKT44" s="64"/>
      <c r="CKU44" s="64"/>
      <c r="CKV44" s="64"/>
      <c r="CKW44" s="64"/>
      <c r="CKX44" s="64"/>
      <c r="CKY44" s="64"/>
      <c r="CKZ44" s="64"/>
      <c r="CLA44" s="64"/>
      <c r="CLB44" s="64"/>
      <c r="CLC44" s="64"/>
      <c r="CLD44" s="64"/>
      <c r="CLE44" s="64"/>
      <c r="CLF44" s="64"/>
      <c r="CLG44" s="64"/>
      <c r="CLH44" s="64"/>
      <c r="CLI44" s="64"/>
      <c r="CLJ44" s="64"/>
      <c r="CLK44" s="64"/>
      <c r="CLL44" s="64"/>
      <c r="CLM44" s="64"/>
      <c r="CLN44" s="64"/>
      <c r="CLO44" s="64"/>
      <c r="CLP44" s="64"/>
      <c r="CLQ44" s="64"/>
      <c r="CLR44" s="64"/>
      <c r="CLS44" s="64"/>
      <c r="CLT44" s="64"/>
      <c r="CLU44" s="64"/>
      <c r="CLV44" s="64"/>
      <c r="CLW44" s="64"/>
      <c r="CLX44" s="64"/>
      <c r="CLY44" s="64"/>
      <c r="CLZ44" s="64"/>
      <c r="CMA44" s="64"/>
      <c r="CMB44" s="64"/>
      <c r="CMC44" s="64"/>
      <c r="CMD44" s="64"/>
      <c r="CME44" s="64"/>
      <c r="CMF44" s="64"/>
      <c r="CMG44" s="64"/>
      <c r="CMH44" s="64"/>
      <c r="CMI44" s="64"/>
      <c r="CMJ44" s="64"/>
      <c r="CMK44" s="64"/>
      <c r="CML44" s="64"/>
      <c r="CMM44" s="64"/>
      <c r="CMN44" s="64"/>
      <c r="CMO44" s="64"/>
      <c r="CMP44" s="64"/>
      <c r="CMQ44" s="64"/>
      <c r="CMR44" s="64"/>
      <c r="CMS44" s="64"/>
      <c r="CMT44" s="64"/>
      <c r="CMU44" s="64"/>
      <c r="CMV44" s="64"/>
      <c r="CMW44" s="64"/>
      <c r="CMX44" s="64"/>
      <c r="CMY44" s="64"/>
      <c r="CMZ44" s="64"/>
      <c r="CNA44" s="64"/>
      <c r="CNB44" s="64"/>
      <c r="CNC44" s="64"/>
      <c r="CND44" s="64"/>
      <c r="CNE44" s="64"/>
      <c r="CNF44" s="64"/>
      <c r="CNG44" s="64"/>
      <c r="CNH44" s="64"/>
      <c r="CNI44" s="64"/>
      <c r="CNJ44" s="64"/>
      <c r="CNK44" s="64"/>
      <c r="CNL44" s="64"/>
      <c r="CNM44" s="64"/>
      <c r="CNN44" s="64"/>
      <c r="CNO44" s="64"/>
      <c r="CNP44" s="64"/>
      <c r="CNQ44" s="64"/>
      <c r="CNR44" s="64"/>
      <c r="CNS44" s="64"/>
      <c r="CNT44" s="64"/>
      <c r="CNU44" s="64"/>
      <c r="CNV44" s="64"/>
      <c r="CNW44" s="64"/>
      <c r="CNX44" s="64"/>
      <c r="CNY44" s="64"/>
      <c r="CNZ44" s="64"/>
      <c r="COA44" s="64"/>
      <c r="COB44" s="64"/>
      <c r="COC44" s="64"/>
      <c r="COD44" s="64"/>
      <c r="COE44" s="64"/>
      <c r="COF44" s="64"/>
      <c r="COG44" s="64"/>
      <c r="COH44" s="64"/>
      <c r="COI44" s="64"/>
      <c r="COJ44" s="64"/>
      <c r="COK44" s="64"/>
      <c r="COL44" s="64"/>
      <c r="COM44" s="64"/>
      <c r="CON44" s="64"/>
      <c r="COO44" s="64"/>
      <c r="COP44" s="64"/>
      <c r="COQ44" s="64"/>
      <c r="COR44" s="64"/>
      <c r="COS44" s="64"/>
      <c r="COT44" s="64"/>
      <c r="COU44" s="64"/>
      <c r="COV44" s="64"/>
      <c r="COW44" s="64"/>
      <c r="COX44" s="64"/>
      <c r="COY44" s="64"/>
      <c r="COZ44" s="64"/>
      <c r="CPA44" s="64"/>
      <c r="CPB44" s="64"/>
      <c r="CPC44" s="64"/>
      <c r="CPD44" s="64"/>
      <c r="CPE44" s="64"/>
      <c r="CPF44" s="64"/>
      <c r="CPG44" s="64"/>
      <c r="CPH44" s="64"/>
      <c r="CPI44" s="64"/>
      <c r="CPJ44" s="64"/>
      <c r="CPK44" s="64"/>
      <c r="CPL44" s="64"/>
      <c r="CPM44" s="64"/>
      <c r="CPN44" s="64"/>
      <c r="CPO44" s="64"/>
      <c r="CPP44" s="64"/>
      <c r="CPQ44" s="64"/>
      <c r="CPR44" s="64"/>
      <c r="CPS44" s="64"/>
      <c r="CPT44" s="64"/>
      <c r="CPU44" s="64"/>
      <c r="CPV44" s="64"/>
      <c r="CPW44" s="64"/>
      <c r="CPX44" s="64"/>
      <c r="CPY44" s="64"/>
      <c r="CPZ44" s="64"/>
      <c r="CQA44" s="64"/>
      <c r="CQB44" s="64"/>
      <c r="CQC44" s="64"/>
      <c r="CQD44" s="64"/>
      <c r="CQE44" s="64"/>
      <c r="CQF44" s="64"/>
      <c r="CQG44" s="64"/>
      <c r="CQH44" s="64"/>
      <c r="CQI44" s="64"/>
      <c r="CQJ44" s="64"/>
      <c r="CQK44" s="64"/>
      <c r="CQL44" s="64"/>
      <c r="CQM44" s="64"/>
      <c r="CQN44" s="64"/>
      <c r="CQO44" s="64"/>
      <c r="CQP44" s="64"/>
      <c r="CQQ44" s="64"/>
      <c r="CQR44" s="64"/>
      <c r="CQS44" s="64"/>
      <c r="CQT44" s="64"/>
      <c r="CQU44" s="64"/>
      <c r="CQV44" s="64"/>
      <c r="CQW44" s="64"/>
      <c r="CQX44" s="64"/>
      <c r="CQY44" s="64"/>
      <c r="CQZ44" s="64"/>
      <c r="CRA44" s="64"/>
      <c r="CRB44" s="64"/>
      <c r="CRC44" s="64"/>
      <c r="CRD44" s="64"/>
      <c r="CRE44" s="64"/>
      <c r="CRF44" s="64"/>
      <c r="CRG44" s="64"/>
      <c r="CRH44" s="64"/>
      <c r="CRI44" s="64"/>
      <c r="CRJ44" s="64"/>
      <c r="CRK44" s="64"/>
      <c r="CRL44" s="64"/>
      <c r="CRM44" s="64"/>
      <c r="CRN44" s="64"/>
      <c r="CRO44" s="64"/>
      <c r="CRP44" s="64"/>
      <c r="CRQ44" s="64"/>
      <c r="CRR44" s="64"/>
      <c r="CRS44" s="64"/>
      <c r="CRT44" s="64"/>
      <c r="CRU44" s="64"/>
      <c r="CRV44" s="64"/>
      <c r="CRW44" s="64"/>
      <c r="CRX44" s="64"/>
      <c r="CRY44" s="64"/>
      <c r="CRZ44" s="64"/>
      <c r="CSA44" s="64"/>
      <c r="CSB44" s="64"/>
      <c r="CSC44" s="64"/>
      <c r="CSD44" s="64"/>
      <c r="CSE44" s="64"/>
      <c r="CSF44" s="64"/>
      <c r="CSG44" s="64"/>
      <c r="CSH44" s="64"/>
      <c r="CSI44" s="64"/>
      <c r="CSJ44" s="64"/>
      <c r="CSK44" s="64"/>
      <c r="CSL44" s="64"/>
      <c r="CSM44" s="64"/>
      <c r="CSN44" s="64"/>
      <c r="CSO44" s="64"/>
      <c r="CSP44" s="64"/>
      <c r="CSQ44" s="64"/>
      <c r="CSR44" s="64"/>
      <c r="CSS44" s="64"/>
      <c r="CST44" s="64"/>
      <c r="CSU44" s="64"/>
      <c r="CSV44" s="64"/>
      <c r="CSW44" s="64"/>
      <c r="CSX44" s="64"/>
      <c r="CSY44" s="64"/>
      <c r="CSZ44" s="64"/>
      <c r="CTA44" s="64"/>
      <c r="CTB44" s="64"/>
      <c r="CTC44" s="64"/>
      <c r="CTD44" s="64"/>
      <c r="CTE44" s="64"/>
      <c r="CTF44" s="64"/>
      <c r="CTG44" s="64"/>
      <c r="CTH44" s="64"/>
      <c r="CTI44" s="64"/>
      <c r="CTJ44" s="64"/>
      <c r="CTK44" s="64"/>
      <c r="CTL44" s="64"/>
      <c r="CTM44" s="64"/>
      <c r="CTN44" s="64"/>
      <c r="CTO44" s="64"/>
      <c r="CTP44" s="64"/>
      <c r="CTQ44" s="64"/>
      <c r="CTR44" s="64"/>
      <c r="CTS44" s="64"/>
      <c r="CTT44" s="64"/>
      <c r="CTU44" s="64"/>
      <c r="CTV44" s="64"/>
      <c r="CTW44" s="64"/>
      <c r="CTX44" s="64"/>
      <c r="CTY44" s="64"/>
      <c r="CTZ44" s="64"/>
      <c r="CUA44" s="64"/>
      <c r="CUB44" s="64"/>
      <c r="CUC44" s="64"/>
      <c r="CUD44" s="64"/>
      <c r="CUE44" s="64"/>
      <c r="CUF44" s="64"/>
      <c r="CUG44" s="64"/>
      <c r="CUH44" s="64"/>
      <c r="CUI44" s="64"/>
      <c r="CUJ44" s="64"/>
      <c r="CUK44" s="64"/>
      <c r="CUL44" s="64"/>
      <c r="CUM44" s="64"/>
      <c r="CUN44" s="64"/>
      <c r="CUO44" s="64"/>
      <c r="CUP44" s="64"/>
      <c r="CUQ44" s="64"/>
      <c r="CUR44" s="64"/>
      <c r="CUS44" s="64"/>
      <c r="CUT44" s="64"/>
      <c r="CUU44" s="64"/>
      <c r="CUV44" s="64"/>
      <c r="CUW44" s="64"/>
      <c r="CUX44" s="64"/>
      <c r="CUY44" s="64"/>
      <c r="CUZ44" s="64"/>
      <c r="CVA44" s="64"/>
      <c r="CVB44" s="64"/>
      <c r="CVC44" s="64"/>
      <c r="CVD44" s="64"/>
      <c r="CVE44" s="64"/>
      <c r="CVF44" s="64"/>
      <c r="CVG44" s="64"/>
      <c r="CVH44" s="64"/>
      <c r="CVI44" s="64"/>
      <c r="CVJ44" s="64"/>
      <c r="CVK44" s="64"/>
      <c r="CVL44" s="64"/>
      <c r="CVM44" s="64"/>
      <c r="CVN44" s="64"/>
      <c r="CVO44" s="64"/>
      <c r="CVP44" s="64"/>
      <c r="CVQ44" s="64"/>
      <c r="CVR44" s="64"/>
      <c r="CVS44" s="64"/>
      <c r="CVT44" s="64"/>
      <c r="CVU44" s="64"/>
      <c r="CVV44" s="64"/>
      <c r="CVW44" s="64"/>
      <c r="CVX44" s="64"/>
      <c r="CVY44" s="64"/>
      <c r="CVZ44" s="64"/>
      <c r="CWA44" s="64"/>
      <c r="CWB44" s="64"/>
      <c r="CWC44" s="64"/>
      <c r="CWD44" s="64"/>
      <c r="CWE44" s="64"/>
      <c r="CWF44" s="64"/>
      <c r="CWG44" s="64"/>
      <c r="CWH44" s="64"/>
      <c r="CWI44" s="64"/>
      <c r="CWJ44" s="64"/>
      <c r="CWK44" s="64"/>
      <c r="CWL44" s="64"/>
      <c r="CWM44" s="64"/>
      <c r="CWN44" s="64"/>
      <c r="CWO44" s="64"/>
      <c r="CWP44" s="64"/>
      <c r="CWQ44" s="64"/>
      <c r="CWR44" s="64"/>
      <c r="CWS44" s="64"/>
      <c r="CWT44" s="64"/>
      <c r="CWU44" s="64"/>
      <c r="CWV44" s="64"/>
      <c r="CWW44" s="64"/>
      <c r="CWX44" s="64"/>
      <c r="CWY44" s="64"/>
      <c r="CWZ44" s="64"/>
      <c r="CXA44" s="64"/>
      <c r="CXB44" s="64"/>
      <c r="CXC44" s="64"/>
      <c r="CXD44" s="64"/>
      <c r="CXE44" s="64"/>
      <c r="CXF44" s="64"/>
      <c r="CXG44" s="64"/>
      <c r="CXH44" s="64"/>
      <c r="CXI44" s="64"/>
      <c r="CXJ44" s="64"/>
      <c r="CXK44" s="64"/>
      <c r="CXL44" s="64"/>
      <c r="CXM44" s="64"/>
      <c r="CXN44" s="64"/>
      <c r="CXO44" s="64"/>
      <c r="CXP44" s="64"/>
      <c r="CXQ44" s="64"/>
      <c r="CXR44" s="64"/>
      <c r="CXS44" s="64"/>
      <c r="CXT44" s="64"/>
      <c r="CXU44" s="64"/>
      <c r="CXV44" s="64"/>
      <c r="CXW44" s="64"/>
      <c r="CXX44" s="64"/>
      <c r="CXY44" s="64"/>
      <c r="CXZ44" s="64"/>
      <c r="CYA44" s="64"/>
      <c r="CYB44" s="64"/>
      <c r="CYC44" s="64"/>
      <c r="CYD44" s="64"/>
      <c r="CYE44" s="64"/>
      <c r="CYF44" s="64"/>
      <c r="CYG44" s="64"/>
      <c r="CYH44" s="64"/>
      <c r="CYI44" s="64"/>
      <c r="CYJ44" s="64"/>
      <c r="CYK44" s="64"/>
      <c r="CYL44" s="64"/>
      <c r="CYM44" s="64"/>
      <c r="CYN44" s="64"/>
      <c r="CYO44" s="64"/>
      <c r="CYP44" s="64"/>
      <c r="CYQ44" s="64"/>
      <c r="CYR44" s="64"/>
      <c r="CYS44" s="64"/>
      <c r="CYT44" s="64"/>
      <c r="CYU44" s="64"/>
      <c r="CYV44" s="64"/>
      <c r="CYW44" s="64"/>
      <c r="CYX44" s="64"/>
      <c r="CYY44" s="64"/>
      <c r="CYZ44" s="64"/>
      <c r="CZA44" s="64"/>
      <c r="CZB44" s="64"/>
      <c r="CZC44" s="64"/>
      <c r="CZD44" s="64"/>
      <c r="CZE44" s="64"/>
      <c r="CZF44" s="64"/>
      <c r="CZG44" s="64"/>
      <c r="CZH44" s="64"/>
      <c r="CZI44" s="64"/>
      <c r="CZJ44" s="64"/>
      <c r="CZK44" s="64"/>
      <c r="CZL44" s="64"/>
      <c r="CZM44" s="64"/>
      <c r="CZN44" s="64"/>
      <c r="CZO44" s="64"/>
      <c r="CZP44" s="64"/>
      <c r="CZQ44" s="64"/>
      <c r="CZR44" s="64"/>
      <c r="CZS44" s="64"/>
      <c r="CZT44" s="64"/>
      <c r="CZU44" s="64"/>
      <c r="CZV44" s="64"/>
      <c r="CZW44" s="64"/>
      <c r="CZX44" s="64"/>
      <c r="CZY44" s="64"/>
      <c r="CZZ44" s="64"/>
      <c r="DAA44" s="64"/>
      <c r="DAB44" s="64"/>
      <c r="DAC44" s="64"/>
      <c r="DAD44" s="64"/>
      <c r="DAE44" s="64"/>
      <c r="DAF44" s="64"/>
      <c r="DAG44" s="64"/>
      <c r="DAH44" s="64"/>
      <c r="DAI44" s="64"/>
      <c r="DAJ44" s="64"/>
      <c r="DAK44" s="64"/>
      <c r="DAL44" s="64"/>
      <c r="DAM44" s="64"/>
      <c r="DAN44" s="64"/>
      <c r="DAO44" s="64"/>
      <c r="DAP44" s="64"/>
      <c r="DAQ44" s="64"/>
      <c r="DAR44" s="64"/>
      <c r="DAS44" s="64"/>
      <c r="DAT44" s="64"/>
      <c r="DAU44" s="64"/>
      <c r="DAV44" s="64"/>
      <c r="DAW44" s="64"/>
      <c r="DAX44" s="64"/>
      <c r="DAY44" s="64"/>
      <c r="DAZ44" s="64"/>
      <c r="DBA44" s="64"/>
      <c r="DBB44" s="64"/>
      <c r="DBC44" s="64"/>
      <c r="DBD44" s="64"/>
      <c r="DBE44" s="64"/>
      <c r="DBF44" s="64"/>
      <c r="DBG44" s="64"/>
      <c r="DBH44" s="64"/>
      <c r="DBI44" s="64"/>
      <c r="DBJ44" s="64"/>
      <c r="DBK44" s="64"/>
      <c r="DBL44" s="64"/>
      <c r="DBM44" s="64"/>
      <c r="DBN44" s="64"/>
      <c r="DBO44" s="64"/>
      <c r="DBP44" s="64"/>
      <c r="DBQ44" s="64"/>
      <c r="DBR44" s="64"/>
      <c r="DBS44" s="64"/>
      <c r="DBT44" s="64"/>
      <c r="DBU44" s="64"/>
      <c r="DBV44" s="64"/>
      <c r="DBW44" s="64"/>
      <c r="DBX44" s="64"/>
      <c r="DBY44" s="64"/>
      <c r="DBZ44" s="64"/>
      <c r="DCA44" s="64"/>
      <c r="DCB44" s="64"/>
      <c r="DCC44" s="64"/>
      <c r="DCD44" s="64"/>
      <c r="DCE44" s="64"/>
      <c r="DCF44" s="64"/>
      <c r="DCG44" s="64"/>
      <c r="DCH44" s="64"/>
      <c r="DCI44" s="64"/>
      <c r="DCJ44" s="64"/>
      <c r="DCK44" s="64"/>
      <c r="DCL44" s="64"/>
      <c r="DCM44" s="64"/>
      <c r="DCN44" s="64"/>
      <c r="DCO44" s="64"/>
      <c r="DCP44" s="64"/>
      <c r="DCQ44" s="64"/>
      <c r="DCR44" s="64"/>
      <c r="DCS44" s="64"/>
      <c r="DCT44" s="64"/>
      <c r="DCU44" s="64"/>
      <c r="DCV44" s="64"/>
      <c r="DCW44" s="64"/>
      <c r="DCX44" s="64"/>
      <c r="DCY44" s="64"/>
      <c r="DCZ44" s="64"/>
      <c r="DDA44" s="64"/>
      <c r="DDB44" s="64"/>
      <c r="DDC44" s="64"/>
      <c r="DDD44" s="64"/>
      <c r="DDE44" s="64"/>
      <c r="DDF44" s="64"/>
      <c r="DDG44" s="64"/>
      <c r="DDH44" s="64"/>
      <c r="DDI44" s="64"/>
      <c r="DDJ44" s="64"/>
      <c r="DDK44" s="64"/>
      <c r="DDL44" s="64"/>
      <c r="DDM44" s="64"/>
      <c r="DDN44" s="64"/>
      <c r="DDO44" s="64"/>
      <c r="DDP44" s="64"/>
      <c r="DDQ44" s="64"/>
      <c r="DDR44" s="64"/>
      <c r="DDS44" s="64"/>
      <c r="DDT44" s="64"/>
      <c r="DDU44" s="64"/>
      <c r="DDV44" s="64"/>
      <c r="DDW44" s="64"/>
      <c r="DDX44" s="64"/>
      <c r="DDY44" s="64"/>
      <c r="DDZ44" s="64"/>
      <c r="DEA44" s="64"/>
      <c r="DEB44" s="64"/>
      <c r="DEC44" s="64"/>
      <c r="DED44" s="64"/>
      <c r="DEE44" s="64"/>
      <c r="DEF44" s="64"/>
      <c r="DEG44" s="64"/>
      <c r="DEH44" s="64"/>
      <c r="DEI44" s="64"/>
      <c r="DEJ44" s="64"/>
      <c r="DEK44" s="64"/>
      <c r="DEL44" s="64"/>
      <c r="DEM44" s="64"/>
      <c r="DEN44" s="64"/>
      <c r="DEO44" s="64"/>
      <c r="DEP44" s="64"/>
      <c r="DEQ44" s="64"/>
      <c r="DER44" s="64"/>
      <c r="DES44" s="64"/>
      <c r="DET44" s="64"/>
      <c r="DEU44" s="64"/>
      <c r="DEV44" s="64"/>
      <c r="DEW44" s="64"/>
      <c r="DEX44" s="64"/>
      <c r="DEY44" s="64"/>
      <c r="DEZ44" s="64"/>
      <c r="DFA44" s="64"/>
      <c r="DFB44" s="64"/>
      <c r="DFC44" s="64"/>
      <c r="DFD44" s="64"/>
      <c r="DFE44" s="64"/>
      <c r="DFF44" s="64"/>
      <c r="DFG44" s="64"/>
      <c r="DFH44" s="64"/>
      <c r="DFI44" s="64"/>
      <c r="DFJ44" s="64"/>
      <c r="DFK44" s="64"/>
      <c r="DFL44" s="64"/>
      <c r="DFM44" s="64"/>
      <c r="DFN44" s="64"/>
      <c r="DFO44" s="64"/>
      <c r="DFP44" s="64"/>
      <c r="DFQ44" s="64"/>
      <c r="DFR44" s="64"/>
      <c r="DFS44" s="64"/>
      <c r="DFT44" s="64"/>
      <c r="DFU44" s="64"/>
      <c r="DFV44" s="64"/>
      <c r="DFW44" s="64"/>
      <c r="DFX44" s="64"/>
      <c r="DFY44" s="64"/>
      <c r="DFZ44" s="64"/>
      <c r="DGA44" s="64"/>
      <c r="DGB44" s="64"/>
      <c r="DGC44" s="64"/>
      <c r="DGD44" s="64"/>
      <c r="DGE44" s="64"/>
      <c r="DGF44" s="64"/>
      <c r="DGG44" s="64"/>
      <c r="DGH44" s="64"/>
      <c r="DGI44" s="64"/>
      <c r="DGJ44" s="64"/>
      <c r="DGK44" s="64"/>
      <c r="DGL44" s="64"/>
      <c r="DGM44" s="64"/>
      <c r="DGN44" s="64"/>
      <c r="DGO44" s="64"/>
      <c r="DGP44" s="64"/>
      <c r="DGQ44" s="64"/>
      <c r="DGR44" s="64"/>
      <c r="DGS44" s="64"/>
      <c r="DGT44" s="64"/>
      <c r="DGU44" s="64"/>
      <c r="DGV44" s="64"/>
      <c r="DGW44" s="64"/>
      <c r="DGX44" s="64"/>
      <c r="DGY44" s="64"/>
      <c r="DGZ44" s="64"/>
      <c r="DHA44" s="64"/>
      <c r="DHB44" s="64"/>
      <c r="DHC44" s="64"/>
      <c r="DHD44" s="64"/>
      <c r="DHE44" s="64"/>
      <c r="DHF44" s="64"/>
      <c r="DHG44" s="64"/>
      <c r="DHH44" s="64"/>
      <c r="DHI44" s="64"/>
      <c r="DHJ44" s="64"/>
      <c r="DHK44" s="64"/>
      <c r="DHL44" s="64"/>
      <c r="DHM44" s="64"/>
      <c r="DHN44" s="64"/>
      <c r="DHO44" s="64"/>
      <c r="DHP44" s="64"/>
      <c r="DHQ44" s="64"/>
      <c r="DHR44" s="64"/>
      <c r="DHS44" s="64"/>
      <c r="DHT44" s="64"/>
      <c r="DHU44" s="64"/>
      <c r="DHV44" s="64"/>
      <c r="DHW44" s="64"/>
      <c r="DHX44" s="64"/>
      <c r="DHY44" s="64"/>
      <c r="DHZ44" s="64"/>
      <c r="DIA44" s="64"/>
      <c r="DIB44" s="64"/>
      <c r="DIC44" s="64"/>
      <c r="DID44" s="64"/>
      <c r="DIE44" s="64"/>
      <c r="DIF44" s="64"/>
      <c r="DIG44" s="64"/>
      <c r="DIH44" s="64"/>
      <c r="DII44" s="64"/>
      <c r="DIJ44" s="64"/>
      <c r="DIK44" s="64"/>
      <c r="DIL44" s="64"/>
      <c r="DIM44" s="64"/>
      <c r="DIN44" s="64"/>
      <c r="DIO44" s="64"/>
      <c r="DIP44" s="64"/>
      <c r="DIQ44" s="64"/>
      <c r="DIR44" s="64"/>
      <c r="DIS44" s="64"/>
      <c r="DIT44" s="64"/>
      <c r="DIU44" s="64"/>
      <c r="DIV44" s="64"/>
      <c r="DIW44" s="64"/>
      <c r="DIX44" s="64"/>
      <c r="DIY44" s="64"/>
      <c r="DIZ44" s="64"/>
      <c r="DJA44" s="64"/>
      <c r="DJB44" s="64"/>
      <c r="DJC44" s="64"/>
      <c r="DJD44" s="64"/>
      <c r="DJE44" s="64"/>
      <c r="DJF44" s="64"/>
      <c r="DJG44" s="64"/>
      <c r="DJH44" s="64"/>
      <c r="DJI44" s="64"/>
      <c r="DJJ44" s="64"/>
      <c r="DJK44" s="64"/>
      <c r="DJL44" s="64"/>
      <c r="DJM44" s="64"/>
      <c r="DJN44" s="64"/>
      <c r="DJO44" s="64"/>
      <c r="DJP44" s="64"/>
      <c r="DJQ44" s="64"/>
      <c r="DJR44" s="64"/>
      <c r="DJS44" s="64"/>
      <c r="DJT44" s="64"/>
      <c r="DJU44" s="64"/>
      <c r="DJV44" s="64"/>
      <c r="DJW44" s="64"/>
      <c r="DJX44" s="64"/>
      <c r="DJY44" s="64"/>
      <c r="DJZ44" s="64"/>
      <c r="DKA44" s="64"/>
      <c r="DKB44" s="64"/>
      <c r="DKC44" s="64"/>
      <c r="DKD44" s="64"/>
      <c r="DKE44" s="64"/>
      <c r="DKF44" s="64"/>
      <c r="DKG44" s="64"/>
      <c r="DKH44" s="64"/>
      <c r="DKI44" s="64"/>
      <c r="DKJ44" s="64"/>
      <c r="DKK44" s="64"/>
      <c r="DKL44" s="64"/>
      <c r="DKM44" s="64"/>
      <c r="DKN44" s="64"/>
      <c r="DKO44" s="64"/>
      <c r="DKP44" s="64"/>
      <c r="DKQ44" s="64"/>
      <c r="DKR44" s="64"/>
      <c r="DKS44" s="64"/>
      <c r="DKT44" s="64"/>
      <c r="DKU44" s="64"/>
      <c r="DKV44" s="64"/>
      <c r="DKW44" s="64"/>
      <c r="DKX44" s="64"/>
      <c r="DKY44" s="64"/>
      <c r="DKZ44" s="64"/>
      <c r="DLA44" s="64"/>
      <c r="DLB44" s="64"/>
      <c r="DLC44" s="64"/>
      <c r="DLD44" s="64"/>
      <c r="DLE44" s="64"/>
      <c r="DLF44" s="64"/>
      <c r="DLG44" s="64"/>
      <c r="DLH44" s="64"/>
      <c r="DLI44" s="64"/>
      <c r="DLJ44" s="64"/>
      <c r="DLK44" s="64"/>
      <c r="DLL44" s="64"/>
      <c r="DLM44" s="64"/>
      <c r="DLN44" s="64"/>
      <c r="DLO44" s="64"/>
      <c r="DLP44" s="64"/>
      <c r="DLQ44" s="64"/>
      <c r="DLR44" s="64"/>
      <c r="DLS44" s="64"/>
      <c r="DLT44" s="64"/>
      <c r="DLU44" s="64"/>
      <c r="DLV44" s="64"/>
      <c r="DLW44" s="64"/>
      <c r="DLX44" s="64"/>
      <c r="DLY44" s="64"/>
      <c r="DLZ44" s="64"/>
      <c r="DMA44" s="64"/>
      <c r="DMB44" s="64"/>
      <c r="DMC44" s="64"/>
      <c r="DMD44" s="64"/>
      <c r="DME44" s="64"/>
      <c r="DMF44" s="64"/>
      <c r="DMG44" s="64"/>
      <c r="DMH44" s="64"/>
      <c r="DMI44" s="64"/>
      <c r="DMJ44" s="64"/>
      <c r="DMK44" s="64"/>
      <c r="DML44" s="64"/>
      <c r="DMM44" s="64"/>
      <c r="DMN44" s="64"/>
      <c r="DMO44" s="64"/>
      <c r="DMP44" s="64"/>
      <c r="DMQ44" s="64"/>
      <c r="DMR44" s="64"/>
      <c r="DMS44" s="64"/>
      <c r="DMT44" s="64"/>
      <c r="DMU44" s="64"/>
      <c r="DMV44" s="64"/>
      <c r="DMW44" s="64"/>
      <c r="DMX44" s="64"/>
      <c r="DMY44" s="64"/>
      <c r="DMZ44" s="64"/>
      <c r="DNA44" s="64"/>
      <c r="DNB44" s="64"/>
      <c r="DNC44" s="64"/>
      <c r="DND44" s="64"/>
      <c r="DNE44" s="64"/>
      <c r="DNF44" s="64"/>
      <c r="DNG44" s="64"/>
      <c r="DNH44" s="64"/>
      <c r="DNI44" s="64"/>
      <c r="DNJ44" s="64"/>
      <c r="DNK44" s="64"/>
      <c r="DNL44" s="64"/>
      <c r="DNM44" s="64"/>
      <c r="DNN44" s="64"/>
      <c r="DNO44" s="64"/>
      <c r="DNP44" s="64"/>
      <c r="DNQ44" s="64"/>
      <c r="DNR44" s="64"/>
      <c r="DNS44" s="64"/>
      <c r="DNT44" s="64"/>
      <c r="DNU44" s="64"/>
      <c r="DNV44" s="64"/>
      <c r="DNW44" s="64"/>
      <c r="DNX44" s="64"/>
      <c r="DNY44" s="64"/>
      <c r="DNZ44" s="64"/>
      <c r="DOA44" s="64"/>
      <c r="DOB44" s="64"/>
      <c r="DOC44" s="64"/>
      <c r="DOD44" s="64"/>
      <c r="DOE44" s="64"/>
      <c r="DOF44" s="64"/>
      <c r="DOG44" s="64"/>
      <c r="DOH44" s="64"/>
      <c r="DOI44" s="64"/>
      <c r="DOJ44" s="64"/>
      <c r="DOK44" s="64"/>
      <c r="DOL44" s="64"/>
      <c r="DOM44" s="64"/>
      <c r="DON44" s="64"/>
      <c r="DOO44" s="64"/>
      <c r="DOP44" s="64"/>
      <c r="DOQ44" s="64"/>
      <c r="DOR44" s="64"/>
      <c r="DOS44" s="64"/>
      <c r="DOT44" s="64"/>
      <c r="DOU44" s="64"/>
      <c r="DOV44" s="64"/>
      <c r="DOW44" s="64"/>
      <c r="DOX44" s="64"/>
      <c r="DOY44" s="64"/>
      <c r="DOZ44" s="64"/>
      <c r="DPA44" s="64"/>
      <c r="DPB44" s="64"/>
      <c r="DPC44" s="64"/>
      <c r="DPD44" s="64"/>
      <c r="DPE44" s="64"/>
      <c r="DPF44" s="64"/>
      <c r="DPG44" s="64"/>
      <c r="DPH44" s="64"/>
      <c r="DPI44" s="64"/>
      <c r="DPJ44" s="64"/>
      <c r="DPK44" s="64"/>
      <c r="DPL44" s="64"/>
      <c r="DPM44" s="64"/>
      <c r="DPN44" s="64"/>
      <c r="DPO44" s="64"/>
      <c r="DPP44" s="64"/>
      <c r="DPQ44" s="64"/>
      <c r="DPR44" s="64"/>
      <c r="DPS44" s="64"/>
      <c r="DPT44" s="64"/>
      <c r="DPU44" s="64"/>
      <c r="DPV44" s="64"/>
      <c r="DPW44" s="64"/>
      <c r="DPX44" s="64"/>
      <c r="DPY44" s="64"/>
      <c r="DPZ44" s="64"/>
      <c r="DQA44" s="64"/>
      <c r="DQB44" s="64"/>
      <c r="DQC44" s="64"/>
      <c r="DQD44" s="64"/>
      <c r="DQE44" s="64"/>
      <c r="DQF44" s="64"/>
      <c r="DQG44" s="64"/>
      <c r="DQH44" s="64"/>
      <c r="DQI44" s="64"/>
      <c r="DQJ44" s="64"/>
      <c r="DQK44" s="64"/>
      <c r="DQL44" s="64"/>
      <c r="DQM44" s="64"/>
      <c r="DQN44" s="64"/>
      <c r="DQO44" s="64"/>
      <c r="DQP44" s="64"/>
      <c r="DQQ44" s="64"/>
      <c r="DQR44" s="64"/>
      <c r="DQS44" s="64"/>
      <c r="DQT44" s="64"/>
      <c r="DQU44" s="64"/>
      <c r="DQV44" s="64"/>
      <c r="DQW44" s="64"/>
      <c r="DQX44" s="64"/>
      <c r="DQY44" s="64"/>
      <c r="DQZ44" s="64"/>
      <c r="DRA44" s="64"/>
      <c r="DRB44" s="64"/>
      <c r="DRC44" s="64"/>
      <c r="DRD44" s="64"/>
      <c r="DRE44" s="64"/>
      <c r="DRF44" s="64"/>
      <c r="DRG44" s="64"/>
      <c r="DRH44" s="64"/>
      <c r="DRI44" s="64"/>
      <c r="DRJ44" s="64"/>
      <c r="DRK44" s="64"/>
      <c r="DRL44" s="64"/>
      <c r="DRM44" s="64"/>
      <c r="DRN44" s="64"/>
      <c r="DRO44" s="64"/>
      <c r="DRP44" s="64"/>
      <c r="DRQ44" s="64"/>
      <c r="DRR44" s="64"/>
      <c r="DRS44" s="64"/>
      <c r="DRT44" s="64"/>
      <c r="DRU44" s="64"/>
      <c r="DRV44" s="64"/>
      <c r="DRW44" s="64"/>
      <c r="DRX44" s="64"/>
      <c r="DRY44" s="64"/>
      <c r="DRZ44" s="64"/>
      <c r="DSA44" s="64"/>
      <c r="DSB44" s="64"/>
      <c r="DSC44" s="64"/>
      <c r="DSD44" s="64"/>
      <c r="DSE44" s="64"/>
      <c r="DSF44" s="64"/>
      <c r="DSG44" s="64"/>
      <c r="DSH44" s="64"/>
      <c r="DSI44" s="64"/>
      <c r="DSJ44" s="64"/>
      <c r="DSK44" s="64"/>
      <c r="DSL44" s="64"/>
      <c r="DSM44" s="64"/>
      <c r="DSN44" s="64"/>
      <c r="DSO44" s="64"/>
      <c r="DSP44" s="64"/>
      <c r="DSQ44" s="64"/>
      <c r="DSR44" s="64"/>
      <c r="DSS44" s="64"/>
      <c r="DST44" s="64"/>
      <c r="DSU44" s="64"/>
      <c r="DSV44" s="64"/>
      <c r="DSW44" s="64"/>
      <c r="DSX44" s="64"/>
      <c r="DSY44" s="64"/>
      <c r="DSZ44" s="64"/>
      <c r="DTA44" s="64"/>
      <c r="DTB44" s="64"/>
      <c r="DTC44" s="64"/>
      <c r="DTD44" s="64"/>
      <c r="DTE44" s="64"/>
      <c r="DTF44" s="64"/>
      <c r="DTG44" s="64"/>
      <c r="DTH44" s="64"/>
      <c r="DTI44" s="64"/>
      <c r="DTJ44" s="64"/>
      <c r="DTK44" s="64"/>
      <c r="DTL44" s="64"/>
      <c r="DTM44" s="64"/>
      <c r="DTN44" s="64"/>
      <c r="DTO44" s="64"/>
      <c r="DTP44" s="64"/>
      <c r="DTQ44" s="64"/>
      <c r="DTR44" s="64"/>
      <c r="DTS44" s="64"/>
      <c r="DTT44" s="64"/>
      <c r="DTU44" s="64"/>
      <c r="DTV44" s="64"/>
      <c r="DTW44" s="64"/>
      <c r="DTX44" s="64"/>
      <c r="DTY44" s="64"/>
      <c r="DTZ44" s="64"/>
      <c r="DUA44" s="64"/>
      <c r="DUB44" s="64"/>
      <c r="DUC44" s="64"/>
      <c r="DUD44" s="64"/>
      <c r="DUE44" s="64"/>
      <c r="DUF44" s="64"/>
      <c r="DUG44" s="64"/>
      <c r="DUH44" s="64"/>
      <c r="DUI44" s="64"/>
      <c r="DUJ44" s="64"/>
      <c r="DUK44" s="64"/>
      <c r="DUL44" s="64"/>
      <c r="DUM44" s="64"/>
      <c r="DUN44" s="64"/>
      <c r="DUO44" s="64"/>
      <c r="DUP44" s="64"/>
      <c r="DUQ44" s="64"/>
      <c r="DUR44" s="64"/>
      <c r="DUS44" s="64"/>
      <c r="DUT44" s="64"/>
      <c r="DUU44" s="64"/>
      <c r="DUV44" s="64"/>
      <c r="DUW44" s="64"/>
      <c r="DUX44" s="64"/>
      <c r="DUY44" s="64"/>
      <c r="DUZ44" s="64"/>
      <c r="DVA44" s="64"/>
      <c r="DVB44" s="64"/>
      <c r="DVC44" s="64"/>
      <c r="DVD44" s="64"/>
      <c r="DVE44" s="64"/>
      <c r="DVF44" s="64"/>
      <c r="DVG44" s="64"/>
      <c r="DVH44" s="64"/>
      <c r="DVI44" s="64"/>
      <c r="DVJ44" s="64"/>
      <c r="DVK44" s="64"/>
      <c r="DVL44" s="64"/>
      <c r="DVM44" s="64"/>
      <c r="DVN44" s="64"/>
      <c r="DVO44" s="64"/>
      <c r="DVP44" s="64"/>
      <c r="DVQ44" s="64"/>
      <c r="DVR44" s="64"/>
      <c r="DVS44" s="64"/>
      <c r="DVT44" s="64"/>
      <c r="DVU44" s="64"/>
      <c r="DVV44" s="64"/>
      <c r="DVW44" s="64"/>
      <c r="DVX44" s="64"/>
      <c r="DVY44" s="64"/>
      <c r="DVZ44" s="64"/>
      <c r="DWA44" s="64"/>
      <c r="DWB44" s="64"/>
      <c r="DWC44" s="64"/>
      <c r="DWD44" s="64"/>
      <c r="DWE44" s="64"/>
      <c r="DWF44" s="64"/>
      <c r="DWG44" s="64"/>
      <c r="DWH44" s="64"/>
      <c r="DWI44" s="64"/>
      <c r="DWJ44" s="64"/>
      <c r="DWK44" s="64"/>
      <c r="DWL44" s="64"/>
      <c r="DWM44" s="64"/>
      <c r="DWN44" s="64"/>
      <c r="DWO44" s="64"/>
      <c r="DWP44" s="64"/>
      <c r="DWQ44" s="64"/>
      <c r="DWR44" s="64"/>
      <c r="DWS44" s="64"/>
      <c r="DWT44" s="64"/>
      <c r="DWU44" s="64"/>
      <c r="DWV44" s="64"/>
      <c r="DWW44" s="64"/>
      <c r="DWX44" s="64"/>
      <c r="DWY44" s="64"/>
      <c r="DWZ44" s="64"/>
      <c r="DXA44" s="64"/>
      <c r="DXB44" s="64"/>
      <c r="DXC44" s="64"/>
      <c r="DXD44" s="64"/>
      <c r="DXE44" s="64"/>
      <c r="DXF44" s="64"/>
      <c r="DXG44" s="64"/>
      <c r="DXH44" s="64"/>
      <c r="DXI44" s="64"/>
      <c r="DXJ44" s="64"/>
      <c r="DXK44" s="64"/>
      <c r="DXL44" s="64"/>
      <c r="DXM44" s="64"/>
      <c r="DXN44" s="64"/>
      <c r="DXO44" s="64"/>
      <c r="DXP44" s="64"/>
      <c r="DXQ44" s="64"/>
      <c r="DXR44" s="64"/>
      <c r="DXS44" s="64"/>
      <c r="DXT44" s="64"/>
      <c r="DXU44" s="64"/>
      <c r="DXV44" s="64"/>
      <c r="DXW44" s="64"/>
      <c r="DXX44" s="64"/>
      <c r="DXY44" s="64"/>
      <c r="DXZ44" s="64"/>
      <c r="DYA44" s="64"/>
      <c r="DYB44" s="64"/>
      <c r="DYC44" s="64"/>
      <c r="DYD44" s="64"/>
      <c r="DYE44" s="64"/>
      <c r="DYF44" s="64"/>
      <c r="DYG44" s="64"/>
      <c r="DYH44" s="64"/>
      <c r="DYI44" s="64"/>
      <c r="DYJ44" s="64"/>
      <c r="DYK44" s="64"/>
      <c r="DYL44" s="64"/>
      <c r="DYM44" s="64"/>
      <c r="DYN44" s="64"/>
      <c r="DYO44" s="64"/>
      <c r="DYP44" s="64"/>
      <c r="DYQ44" s="64"/>
      <c r="DYR44" s="64"/>
      <c r="DYS44" s="64"/>
      <c r="DYT44" s="64"/>
      <c r="DYU44" s="64"/>
      <c r="DYV44" s="64"/>
      <c r="DYW44" s="64"/>
      <c r="DYX44" s="64"/>
      <c r="DYY44" s="64"/>
      <c r="DYZ44" s="64"/>
      <c r="DZA44" s="64"/>
      <c r="DZB44" s="64"/>
      <c r="DZC44" s="64"/>
      <c r="DZD44" s="64"/>
      <c r="DZE44" s="64"/>
      <c r="DZF44" s="64"/>
      <c r="DZG44" s="64"/>
      <c r="DZH44" s="64"/>
      <c r="DZI44" s="64"/>
      <c r="DZJ44" s="64"/>
      <c r="DZK44" s="64"/>
      <c r="DZL44" s="64"/>
      <c r="DZM44" s="64"/>
      <c r="DZN44" s="64"/>
      <c r="DZO44" s="64"/>
      <c r="DZP44" s="64"/>
      <c r="DZQ44" s="64"/>
      <c r="DZR44" s="64"/>
      <c r="DZS44" s="64"/>
      <c r="DZT44" s="64"/>
      <c r="DZU44" s="64"/>
      <c r="DZV44" s="64"/>
      <c r="DZW44" s="64"/>
      <c r="DZX44" s="64"/>
      <c r="DZY44" s="64"/>
      <c r="DZZ44" s="64"/>
      <c r="EAA44" s="64"/>
      <c r="EAB44" s="64"/>
      <c r="EAC44" s="64"/>
      <c r="EAD44" s="64"/>
      <c r="EAE44" s="64"/>
      <c r="EAF44" s="64"/>
      <c r="EAG44" s="64"/>
      <c r="EAH44" s="64"/>
      <c r="EAI44" s="64"/>
      <c r="EAJ44" s="64"/>
      <c r="EAK44" s="64"/>
      <c r="EAL44" s="64"/>
      <c r="EAM44" s="64"/>
      <c r="EAN44" s="64"/>
      <c r="EAO44" s="64"/>
      <c r="EAP44" s="64"/>
      <c r="EAQ44" s="64"/>
      <c r="EAR44" s="64"/>
      <c r="EAS44" s="64"/>
      <c r="EAT44" s="64"/>
      <c r="EAU44" s="64"/>
      <c r="EAV44" s="64"/>
      <c r="EAW44" s="64"/>
      <c r="EAX44" s="64"/>
      <c r="EAY44" s="64"/>
      <c r="EAZ44" s="64"/>
      <c r="EBA44" s="64"/>
      <c r="EBB44" s="64"/>
      <c r="EBC44" s="64"/>
      <c r="EBD44" s="64"/>
      <c r="EBE44" s="64"/>
      <c r="EBF44" s="64"/>
      <c r="EBG44" s="64"/>
      <c r="EBH44" s="64"/>
      <c r="EBI44" s="64"/>
      <c r="EBJ44" s="64"/>
      <c r="EBK44" s="64"/>
      <c r="EBL44" s="64"/>
      <c r="EBM44" s="64"/>
      <c r="EBN44" s="64"/>
      <c r="EBO44" s="64"/>
      <c r="EBP44" s="64"/>
      <c r="EBQ44" s="64"/>
      <c r="EBR44" s="64"/>
      <c r="EBS44" s="64"/>
      <c r="EBT44" s="64"/>
      <c r="EBU44" s="64"/>
      <c r="EBV44" s="64"/>
      <c r="EBW44" s="64"/>
      <c r="EBX44" s="64"/>
      <c r="EBY44" s="64"/>
      <c r="EBZ44" s="64"/>
      <c r="ECA44" s="64"/>
      <c r="ECB44" s="64"/>
      <c r="ECC44" s="64"/>
      <c r="ECD44" s="64"/>
      <c r="ECE44" s="64"/>
      <c r="ECF44" s="64"/>
      <c r="ECG44" s="64"/>
      <c r="ECH44" s="64"/>
      <c r="ECI44" s="64"/>
      <c r="ECJ44" s="64"/>
      <c r="ECK44" s="64"/>
      <c r="ECL44" s="64"/>
      <c r="ECM44" s="64"/>
      <c r="ECN44" s="64"/>
      <c r="ECO44" s="64"/>
      <c r="ECP44" s="64"/>
      <c r="ECQ44" s="64"/>
      <c r="ECR44" s="64"/>
      <c r="ECS44" s="64"/>
      <c r="ECT44" s="64"/>
      <c r="ECU44" s="64"/>
      <c r="ECV44" s="64"/>
      <c r="ECW44" s="64"/>
      <c r="ECX44" s="64"/>
      <c r="ECY44" s="64"/>
      <c r="ECZ44" s="64"/>
      <c r="EDA44" s="64"/>
      <c r="EDB44" s="64"/>
      <c r="EDC44" s="64"/>
      <c r="EDD44" s="64"/>
      <c r="EDE44" s="64"/>
      <c r="EDF44" s="64"/>
      <c r="EDG44" s="64"/>
      <c r="EDH44" s="64"/>
      <c r="EDI44" s="64"/>
      <c r="EDJ44" s="64"/>
      <c r="EDK44" s="64"/>
      <c r="EDL44" s="64"/>
      <c r="EDM44" s="64"/>
      <c r="EDN44" s="64"/>
      <c r="EDO44" s="64"/>
      <c r="EDP44" s="64"/>
      <c r="EDQ44" s="64"/>
      <c r="EDR44" s="64"/>
      <c r="EDS44" s="64"/>
      <c r="EDT44" s="64"/>
      <c r="EDU44" s="64"/>
      <c r="EDV44" s="64"/>
      <c r="EDW44" s="64"/>
      <c r="EDX44" s="64"/>
      <c r="EDY44" s="64"/>
      <c r="EDZ44" s="64"/>
      <c r="EEA44" s="64"/>
      <c r="EEB44" s="64"/>
      <c r="EEC44" s="64"/>
      <c r="EED44" s="64"/>
      <c r="EEE44" s="64"/>
      <c r="EEF44" s="64"/>
      <c r="EEG44" s="64"/>
      <c r="EEH44" s="64"/>
      <c r="EEI44" s="64"/>
      <c r="EEJ44" s="64"/>
      <c r="EEK44" s="64"/>
      <c r="EEL44" s="64"/>
      <c r="EEM44" s="64"/>
      <c r="EEN44" s="64"/>
      <c r="EEO44" s="64"/>
      <c r="EEP44" s="64"/>
      <c r="EEQ44" s="64"/>
      <c r="EER44" s="64"/>
      <c r="EES44" s="64"/>
      <c r="EET44" s="64"/>
      <c r="EEU44" s="64"/>
      <c r="EEV44" s="64"/>
      <c r="EEW44" s="64"/>
      <c r="EEX44" s="64"/>
      <c r="EEY44" s="64"/>
      <c r="EEZ44" s="64"/>
      <c r="EFA44" s="64"/>
      <c r="EFB44" s="64"/>
      <c r="EFC44" s="64"/>
      <c r="EFD44" s="64"/>
      <c r="EFE44" s="64"/>
      <c r="EFF44" s="64"/>
      <c r="EFG44" s="64"/>
      <c r="EFH44" s="64"/>
      <c r="EFI44" s="64"/>
      <c r="EFJ44" s="64"/>
      <c r="EFK44" s="64"/>
      <c r="EFL44" s="64"/>
      <c r="EFM44" s="64"/>
      <c r="EFN44" s="64"/>
      <c r="EFO44" s="64"/>
      <c r="EFP44" s="64"/>
      <c r="EFQ44" s="64"/>
      <c r="EFR44" s="64"/>
      <c r="EFS44" s="64"/>
      <c r="EFT44" s="64"/>
      <c r="EFU44" s="64"/>
      <c r="EFV44" s="64"/>
      <c r="EFW44" s="64"/>
      <c r="EFX44" s="64"/>
      <c r="EFY44" s="64"/>
      <c r="EFZ44" s="64"/>
      <c r="EGA44" s="64"/>
      <c r="EGB44" s="64"/>
      <c r="EGC44" s="64"/>
      <c r="EGD44" s="64"/>
      <c r="EGE44" s="64"/>
      <c r="EGF44" s="64"/>
      <c r="EGG44" s="64"/>
      <c r="EGH44" s="64"/>
      <c r="EGI44" s="64"/>
      <c r="EGJ44" s="64"/>
      <c r="EGK44" s="64"/>
      <c r="EGL44" s="64"/>
      <c r="EGM44" s="64"/>
      <c r="EGN44" s="64"/>
      <c r="EGO44" s="64"/>
      <c r="EGP44" s="64"/>
      <c r="EGQ44" s="64"/>
      <c r="EGR44" s="64"/>
      <c r="EGS44" s="64"/>
      <c r="EGT44" s="64"/>
      <c r="EGU44" s="64"/>
      <c r="EGV44" s="64"/>
      <c r="EGW44" s="64"/>
      <c r="EGX44" s="64"/>
      <c r="EGY44" s="64"/>
      <c r="EGZ44" s="64"/>
      <c r="EHA44" s="64"/>
      <c r="EHB44" s="64"/>
      <c r="EHC44" s="64"/>
      <c r="EHD44" s="64"/>
      <c r="EHE44" s="64"/>
      <c r="EHF44" s="64"/>
      <c r="EHG44" s="64"/>
      <c r="EHH44" s="64"/>
      <c r="EHI44" s="64"/>
      <c r="EHJ44" s="64"/>
      <c r="EHK44" s="64"/>
      <c r="EHL44" s="64"/>
      <c r="EHM44" s="64"/>
      <c r="EHN44" s="64"/>
      <c r="EHO44" s="64"/>
      <c r="EHP44" s="64"/>
      <c r="EHQ44" s="64"/>
      <c r="EHR44" s="64"/>
      <c r="EHS44" s="64"/>
      <c r="EHT44" s="64"/>
      <c r="EHU44" s="64"/>
      <c r="EHV44" s="64"/>
      <c r="EHW44" s="64"/>
      <c r="EHX44" s="64"/>
      <c r="EHY44" s="64"/>
      <c r="EHZ44" s="64"/>
      <c r="EIA44" s="64"/>
      <c r="EIB44" s="64"/>
      <c r="EIC44" s="64"/>
      <c r="EID44" s="64"/>
      <c r="EIE44" s="64"/>
      <c r="EIF44" s="64"/>
      <c r="EIG44" s="64"/>
      <c r="EIH44" s="64"/>
      <c r="EII44" s="64"/>
      <c r="EIJ44" s="64"/>
      <c r="EIK44" s="64"/>
      <c r="EIL44" s="64"/>
      <c r="EIM44" s="64"/>
      <c r="EIN44" s="64"/>
      <c r="EIO44" s="64"/>
      <c r="EIP44" s="64"/>
      <c r="EIQ44" s="64"/>
      <c r="EIR44" s="64"/>
      <c r="EIS44" s="64"/>
      <c r="EIT44" s="64"/>
      <c r="EIU44" s="64"/>
      <c r="EIV44" s="64"/>
      <c r="EIW44" s="64"/>
      <c r="EIX44" s="64"/>
      <c r="EIY44" s="64"/>
      <c r="EIZ44" s="64"/>
      <c r="EJA44" s="64"/>
      <c r="EJB44" s="64"/>
      <c r="EJC44" s="64"/>
      <c r="EJD44" s="64"/>
      <c r="EJE44" s="64"/>
      <c r="EJF44" s="64"/>
      <c r="EJG44" s="64"/>
      <c r="EJH44" s="64"/>
      <c r="EJI44" s="64"/>
      <c r="EJJ44" s="64"/>
      <c r="EJK44" s="64"/>
      <c r="EJL44" s="64"/>
      <c r="EJM44" s="64"/>
      <c r="EJN44" s="64"/>
      <c r="EJO44" s="64"/>
      <c r="EJP44" s="64"/>
      <c r="EJQ44" s="64"/>
      <c r="EJR44" s="64"/>
      <c r="EJS44" s="64"/>
      <c r="EJT44" s="64"/>
      <c r="EJU44" s="64"/>
      <c r="EJV44" s="64"/>
      <c r="EJW44" s="64"/>
      <c r="EJX44" s="64"/>
      <c r="EJY44" s="64"/>
      <c r="EJZ44" s="64"/>
      <c r="EKA44" s="64"/>
      <c r="EKB44" s="64"/>
      <c r="EKC44" s="64"/>
      <c r="EKD44" s="64"/>
      <c r="EKE44" s="64"/>
      <c r="EKF44" s="64"/>
      <c r="EKG44" s="64"/>
      <c r="EKH44" s="64"/>
      <c r="EKI44" s="64"/>
      <c r="EKJ44" s="64"/>
      <c r="EKK44" s="64"/>
      <c r="EKL44" s="64"/>
      <c r="EKM44" s="64"/>
      <c r="EKN44" s="64"/>
      <c r="EKO44" s="64"/>
      <c r="EKP44" s="64"/>
      <c r="EKQ44" s="64"/>
      <c r="EKR44" s="64"/>
      <c r="EKS44" s="64"/>
      <c r="EKT44" s="64"/>
      <c r="EKU44" s="64"/>
      <c r="EKV44" s="64"/>
      <c r="EKW44" s="64"/>
      <c r="EKX44" s="64"/>
      <c r="EKY44" s="64"/>
      <c r="EKZ44" s="64"/>
      <c r="ELA44" s="64"/>
      <c r="ELB44" s="64"/>
      <c r="ELC44" s="64"/>
      <c r="ELD44" s="64"/>
      <c r="ELE44" s="64"/>
      <c r="ELF44" s="64"/>
      <c r="ELG44" s="64"/>
      <c r="ELH44" s="64"/>
      <c r="ELI44" s="64"/>
      <c r="ELJ44" s="64"/>
      <c r="ELK44" s="64"/>
      <c r="ELL44" s="64"/>
      <c r="ELM44" s="64"/>
      <c r="ELN44" s="64"/>
      <c r="ELO44" s="64"/>
      <c r="ELP44" s="64"/>
      <c r="ELQ44" s="64"/>
      <c r="ELR44" s="64"/>
      <c r="ELS44" s="64"/>
      <c r="ELT44" s="64"/>
      <c r="ELU44" s="64"/>
      <c r="ELV44" s="64"/>
      <c r="ELW44" s="64"/>
      <c r="ELX44" s="64"/>
      <c r="ELY44" s="64"/>
      <c r="ELZ44" s="64"/>
      <c r="EMA44" s="64"/>
      <c r="EMB44" s="64"/>
      <c r="EMC44" s="64"/>
      <c r="EMD44" s="64"/>
      <c r="EME44" s="64"/>
      <c r="EMF44" s="64"/>
      <c r="EMG44" s="64"/>
      <c r="EMH44" s="64"/>
      <c r="EMI44" s="64"/>
      <c r="EMJ44" s="64"/>
      <c r="EMK44" s="64"/>
      <c r="EML44" s="64"/>
      <c r="EMM44" s="64"/>
      <c r="EMN44" s="64"/>
      <c r="EMO44" s="64"/>
      <c r="EMP44" s="64"/>
      <c r="EMQ44" s="64"/>
      <c r="EMR44" s="64"/>
      <c r="EMS44" s="64"/>
      <c r="EMT44" s="64"/>
      <c r="EMU44" s="64"/>
      <c r="EMV44" s="64"/>
      <c r="EMW44" s="64"/>
      <c r="EMX44" s="64"/>
      <c r="EMY44" s="64"/>
      <c r="EMZ44" s="64"/>
      <c r="ENA44" s="64"/>
      <c r="ENB44" s="64"/>
      <c r="ENC44" s="64"/>
      <c r="END44" s="64"/>
      <c r="ENE44" s="64"/>
      <c r="ENF44" s="64"/>
      <c r="ENG44" s="64"/>
      <c r="ENH44" s="64"/>
      <c r="ENI44" s="64"/>
      <c r="ENJ44" s="64"/>
      <c r="ENK44" s="64"/>
      <c r="ENL44" s="64"/>
      <c r="ENM44" s="64"/>
      <c r="ENN44" s="64"/>
      <c r="ENO44" s="64"/>
      <c r="ENP44" s="64"/>
      <c r="ENQ44" s="64"/>
      <c r="ENR44" s="64"/>
      <c r="ENS44" s="64"/>
      <c r="ENT44" s="64"/>
      <c r="ENU44" s="64"/>
      <c r="ENV44" s="64"/>
      <c r="ENW44" s="64"/>
      <c r="ENX44" s="64"/>
      <c r="ENY44" s="64"/>
      <c r="ENZ44" s="64"/>
      <c r="EOA44" s="64"/>
      <c r="EOB44" s="64"/>
      <c r="EOC44" s="64"/>
      <c r="EOD44" s="64"/>
      <c r="EOE44" s="64"/>
      <c r="EOF44" s="64"/>
      <c r="EOG44" s="64"/>
      <c r="EOH44" s="64"/>
      <c r="EOI44" s="64"/>
      <c r="EOJ44" s="64"/>
      <c r="EOK44" s="64"/>
      <c r="EOL44" s="64"/>
      <c r="EOM44" s="64"/>
      <c r="EON44" s="64"/>
      <c r="EOO44" s="64"/>
      <c r="EOP44" s="64"/>
      <c r="EOQ44" s="64"/>
      <c r="EOR44" s="64"/>
      <c r="EOS44" s="64"/>
      <c r="EOT44" s="64"/>
      <c r="EOU44" s="64"/>
      <c r="EOV44" s="64"/>
      <c r="EOW44" s="64"/>
      <c r="EOX44" s="64"/>
      <c r="EOY44" s="64"/>
      <c r="EOZ44" s="64"/>
      <c r="EPA44" s="64"/>
      <c r="EPB44" s="64"/>
      <c r="EPC44" s="64"/>
      <c r="EPD44" s="64"/>
      <c r="EPE44" s="64"/>
      <c r="EPF44" s="64"/>
      <c r="EPG44" s="64"/>
      <c r="EPH44" s="64"/>
      <c r="EPI44" s="64"/>
      <c r="EPJ44" s="64"/>
      <c r="EPK44" s="64"/>
      <c r="EPL44" s="64"/>
      <c r="EPM44" s="64"/>
      <c r="EPN44" s="64"/>
      <c r="EPO44" s="64"/>
      <c r="EPP44" s="64"/>
      <c r="EPQ44" s="64"/>
      <c r="EPR44" s="64"/>
      <c r="EPS44" s="64"/>
      <c r="EPT44" s="64"/>
      <c r="EPU44" s="64"/>
      <c r="EPV44" s="64"/>
      <c r="EPW44" s="64"/>
      <c r="EPX44" s="64"/>
      <c r="EPY44" s="64"/>
      <c r="EPZ44" s="64"/>
      <c r="EQA44" s="64"/>
      <c r="EQB44" s="64"/>
      <c r="EQC44" s="64"/>
      <c r="EQD44" s="64"/>
      <c r="EQE44" s="64"/>
      <c r="EQF44" s="64"/>
      <c r="EQG44" s="64"/>
      <c r="EQH44" s="64"/>
      <c r="EQI44" s="64"/>
      <c r="EQJ44" s="64"/>
      <c r="EQK44" s="64"/>
      <c r="EQL44" s="64"/>
      <c r="EQM44" s="64"/>
      <c r="EQN44" s="64"/>
      <c r="EQO44" s="64"/>
      <c r="EQP44" s="64"/>
      <c r="EQQ44" s="64"/>
      <c r="EQR44" s="64"/>
      <c r="EQS44" s="64"/>
      <c r="EQT44" s="64"/>
      <c r="EQU44" s="64"/>
      <c r="EQV44" s="64"/>
      <c r="EQW44" s="64"/>
      <c r="EQX44" s="64"/>
      <c r="EQY44" s="64"/>
      <c r="EQZ44" s="64"/>
      <c r="ERA44" s="64"/>
      <c r="ERB44" s="64"/>
      <c r="ERC44" s="64"/>
      <c r="ERD44" s="64"/>
      <c r="ERE44" s="64"/>
      <c r="ERF44" s="64"/>
      <c r="ERG44" s="64"/>
      <c r="ERH44" s="64"/>
      <c r="ERI44" s="64"/>
      <c r="ERJ44" s="64"/>
      <c r="ERK44" s="64"/>
      <c r="ERL44" s="64"/>
      <c r="ERM44" s="64"/>
      <c r="ERN44" s="64"/>
      <c r="ERO44" s="64"/>
      <c r="ERP44" s="64"/>
      <c r="ERQ44" s="64"/>
      <c r="ERR44" s="64"/>
      <c r="ERS44" s="64"/>
      <c r="ERT44" s="64"/>
      <c r="ERU44" s="64"/>
      <c r="ERV44" s="64"/>
      <c r="ERW44" s="64"/>
      <c r="ERX44" s="64"/>
      <c r="ERY44" s="64"/>
      <c r="ERZ44" s="64"/>
      <c r="ESA44" s="64"/>
      <c r="ESB44" s="64"/>
      <c r="ESC44" s="64"/>
      <c r="ESD44" s="64"/>
      <c r="ESE44" s="64"/>
      <c r="ESF44" s="64"/>
      <c r="ESG44" s="64"/>
      <c r="ESH44" s="64"/>
      <c r="ESI44" s="64"/>
      <c r="ESJ44" s="64"/>
      <c r="ESK44" s="64"/>
      <c r="ESL44" s="64"/>
      <c r="ESM44" s="64"/>
      <c r="ESN44" s="64"/>
      <c r="ESO44" s="64"/>
      <c r="ESP44" s="64"/>
      <c r="ESQ44" s="64"/>
      <c r="ESR44" s="64"/>
      <c r="ESS44" s="64"/>
      <c r="EST44" s="64"/>
      <c r="ESU44" s="64"/>
      <c r="ESV44" s="64"/>
      <c r="ESW44" s="64"/>
      <c r="ESX44" s="64"/>
      <c r="ESY44" s="64"/>
      <c r="ESZ44" s="64"/>
      <c r="ETA44" s="64"/>
      <c r="ETB44" s="64"/>
      <c r="ETC44" s="64"/>
      <c r="ETD44" s="64"/>
      <c r="ETE44" s="64"/>
      <c r="ETF44" s="64"/>
      <c r="ETG44" s="64"/>
      <c r="ETH44" s="64"/>
      <c r="ETI44" s="64"/>
      <c r="ETJ44" s="64"/>
      <c r="ETK44" s="64"/>
      <c r="ETL44" s="64"/>
      <c r="ETM44" s="64"/>
      <c r="ETN44" s="64"/>
      <c r="ETO44" s="64"/>
      <c r="ETP44" s="64"/>
      <c r="ETQ44" s="64"/>
      <c r="ETR44" s="64"/>
      <c r="ETS44" s="64"/>
      <c r="ETT44" s="64"/>
      <c r="ETU44" s="64"/>
      <c r="ETV44" s="64"/>
      <c r="ETW44" s="64"/>
      <c r="ETX44" s="64"/>
      <c r="ETY44" s="64"/>
      <c r="ETZ44" s="64"/>
      <c r="EUA44" s="64"/>
      <c r="EUB44" s="64"/>
      <c r="EUC44" s="64"/>
      <c r="EUD44" s="64"/>
      <c r="EUE44" s="64"/>
      <c r="EUF44" s="64"/>
      <c r="EUG44" s="64"/>
      <c r="EUH44" s="64"/>
      <c r="EUI44" s="64"/>
      <c r="EUJ44" s="64"/>
      <c r="EUK44" s="64"/>
      <c r="EUL44" s="64"/>
      <c r="EUM44" s="64"/>
      <c r="EUN44" s="64"/>
      <c r="EUO44" s="64"/>
      <c r="EUP44" s="64"/>
      <c r="EUQ44" s="64"/>
      <c r="EUR44" s="64"/>
      <c r="EUS44" s="64"/>
      <c r="EUT44" s="64"/>
      <c r="EUU44" s="64"/>
      <c r="EUV44" s="64"/>
      <c r="EUW44" s="64"/>
      <c r="EUX44" s="64"/>
      <c r="EUY44" s="64"/>
      <c r="EUZ44" s="64"/>
      <c r="EVA44" s="64"/>
      <c r="EVB44" s="64"/>
      <c r="EVC44" s="64"/>
      <c r="EVD44" s="64"/>
      <c r="EVE44" s="64"/>
      <c r="EVF44" s="64"/>
      <c r="EVG44" s="64"/>
      <c r="EVH44" s="64"/>
      <c r="EVI44" s="64"/>
      <c r="EVJ44" s="64"/>
      <c r="EVK44" s="64"/>
      <c r="EVL44" s="64"/>
      <c r="EVM44" s="64"/>
      <c r="EVN44" s="64"/>
      <c r="EVO44" s="64"/>
      <c r="EVP44" s="64"/>
      <c r="EVQ44" s="64"/>
      <c r="EVR44" s="64"/>
      <c r="EVS44" s="64"/>
      <c r="EVT44" s="64"/>
      <c r="EVU44" s="64"/>
      <c r="EVV44" s="64"/>
      <c r="EVW44" s="64"/>
      <c r="EVX44" s="64"/>
      <c r="EVY44" s="64"/>
      <c r="EVZ44" s="64"/>
      <c r="EWA44" s="64"/>
      <c r="EWB44" s="64"/>
      <c r="EWC44" s="64"/>
      <c r="EWD44" s="64"/>
      <c r="EWE44" s="64"/>
      <c r="EWF44" s="64"/>
      <c r="EWG44" s="64"/>
      <c r="EWH44" s="64"/>
      <c r="EWI44" s="64"/>
      <c r="EWJ44" s="64"/>
      <c r="EWK44" s="64"/>
      <c r="EWL44" s="64"/>
      <c r="EWM44" s="64"/>
      <c r="EWN44" s="64"/>
      <c r="EWO44" s="64"/>
      <c r="EWP44" s="64"/>
      <c r="EWQ44" s="64"/>
      <c r="EWR44" s="64"/>
      <c r="EWS44" s="64"/>
      <c r="EWT44" s="64"/>
      <c r="EWU44" s="64"/>
      <c r="EWV44" s="64"/>
      <c r="EWW44" s="64"/>
      <c r="EWX44" s="64"/>
      <c r="EWY44" s="64"/>
      <c r="EWZ44" s="64"/>
      <c r="EXA44" s="64"/>
      <c r="EXB44" s="64"/>
      <c r="EXC44" s="64"/>
      <c r="EXD44" s="64"/>
      <c r="EXE44" s="64"/>
      <c r="EXF44" s="64"/>
      <c r="EXG44" s="64"/>
      <c r="EXH44" s="64"/>
      <c r="EXI44" s="64"/>
      <c r="EXJ44" s="64"/>
      <c r="EXK44" s="64"/>
      <c r="EXL44" s="64"/>
      <c r="EXM44" s="64"/>
      <c r="EXN44" s="64"/>
      <c r="EXO44" s="64"/>
      <c r="EXP44" s="64"/>
      <c r="EXQ44" s="64"/>
      <c r="EXR44" s="64"/>
      <c r="EXS44" s="64"/>
      <c r="EXT44" s="64"/>
      <c r="EXU44" s="64"/>
      <c r="EXV44" s="64"/>
      <c r="EXW44" s="64"/>
      <c r="EXX44" s="64"/>
      <c r="EXY44" s="64"/>
      <c r="EXZ44" s="64"/>
      <c r="EYA44" s="64"/>
      <c r="EYB44" s="64"/>
      <c r="EYC44" s="64"/>
      <c r="EYD44" s="64"/>
      <c r="EYE44" s="64"/>
      <c r="EYF44" s="64"/>
      <c r="EYG44" s="64"/>
      <c r="EYH44" s="64"/>
      <c r="EYI44" s="64"/>
      <c r="EYJ44" s="64"/>
      <c r="EYK44" s="64"/>
      <c r="EYL44" s="64"/>
      <c r="EYM44" s="64"/>
      <c r="EYN44" s="64"/>
      <c r="EYO44" s="64"/>
      <c r="EYP44" s="64"/>
      <c r="EYQ44" s="64"/>
      <c r="EYR44" s="64"/>
      <c r="EYS44" s="64"/>
      <c r="EYT44" s="64"/>
      <c r="EYU44" s="64"/>
      <c r="EYV44" s="64"/>
      <c r="EYW44" s="64"/>
      <c r="EYX44" s="64"/>
      <c r="EYY44" s="64"/>
      <c r="EYZ44" s="64"/>
      <c r="EZA44" s="64"/>
      <c r="EZB44" s="64"/>
      <c r="EZC44" s="64"/>
      <c r="EZD44" s="64"/>
      <c r="EZE44" s="64"/>
      <c r="EZF44" s="64"/>
      <c r="EZG44" s="64"/>
      <c r="EZH44" s="64"/>
      <c r="EZI44" s="64"/>
      <c r="EZJ44" s="64"/>
      <c r="EZK44" s="64"/>
      <c r="EZL44" s="64"/>
      <c r="EZM44" s="64"/>
      <c r="EZN44" s="64"/>
      <c r="EZO44" s="64"/>
      <c r="EZP44" s="64"/>
      <c r="EZQ44" s="64"/>
      <c r="EZR44" s="64"/>
      <c r="EZS44" s="64"/>
      <c r="EZT44" s="64"/>
      <c r="EZU44" s="64"/>
      <c r="EZV44" s="64"/>
      <c r="EZW44" s="64"/>
      <c r="EZX44" s="64"/>
      <c r="EZY44" s="64"/>
      <c r="EZZ44" s="64"/>
      <c r="FAA44" s="64"/>
      <c r="FAB44" s="64"/>
      <c r="FAC44" s="64"/>
      <c r="FAD44" s="64"/>
      <c r="FAE44" s="64"/>
      <c r="FAF44" s="64"/>
      <c r="FAG44" s="64"/>
      <c r="FAH44" s="64"/>
      <c r="FAI44" s="64"/>
      <c r="FAJ44" s="64"/>
      <c r="FAK44" s="64"/>
      <c r="FAL44" s="64"/>
      <c r="FAM44" s="64"/>
      <c r="FAN44" s="64"/>
      <c r="FAO44" s="64"/>
      <c r="FAP44" s="64"/>
      <c r="FAQ44" s="64"/>
      <c r="FAR44" s="64"/>
      <c r="FAS44" s="64"/>
      <c r="FAT44" s="64"/>
      <c r="FAU44" s="64"/>
      <c r="FAV44" s="64"/>
      <c r="FAW44" s="64"/>
      <c r="FAX44" s="64"/>
      <c r="FAY44" s="64"/>
      <c r="FAZ44" s="64"/>
      <c r="FBA44" s="64"/>
      <c r="FBB44" s="64"/>
      <c r="FBC44" s="64"/>
      <c r="FBD44" s="64"/>
      <c r="FBE44" s="64"/>
      <c r="FBF44" s="64"/>
      <c r="FBG44" s="64"/>
      <c r="FBH44" s="64"/>
      <c r="FBI44" s="64"/>
      <c r="FBJ44" s="64"/>
      <c r="FBK44" s="64"/>
      <c r="FBL44" s="64"/>
      <c r="FBM44" s="64"/>
      <c r="FBN44" s="64"/>
      <c r="FBO44" s="64"/>
      <c r="FBP44" s="64"/>
      <c r="FBQ44" s="64"/>
      <c r="FBR44" s="64"/>
      <c r="FBS44" s="64"/>
      <c r="FBT44" s="64"/>
      <c r="FBU44" s="64"/>
      <c r="FBV44" s="64"/>
      <c r="FBW44" s="64"/>
      <c r="FBX44" s="64"/>
      <c r="FBY44" s="64"/>
      <c r="FBZ44" s="64"/>
      <c r="FCA44" s="64"/>
      <c r="FCB44" s="64"/>
      <c r="FCC44" s="64"/>
      <c r="FCD44" s="64"/>
      <c r="FCE44" s="64"/>
      <c r="FCF44" s="64"/>
      <c r="FCG44" s="64"/>
      <c r="FCH44" s="64"/>
      <c r="FCI44" s="64"/>
      <c r="FCJ44" s="64"/>
      <c r="FCK44" s="64"/>
      <c r="FCL44" s="64"/>
      <c r="FCM44" s="64"/>
      <c r="FCN44" s="64"/>
      <c r="FCO44" s="64"/>
      <c r="FCP44" s="64"/>
      <c r="FCQ44" s="64"/>
      <c r="FCR44" s="64"/>
      <c r="FCS44" s="64"/>
      <c r="FCT44" s="64"/>
      <c r="FCU44" s="64"/>
      <c r="FCV44" s="64"/>
      <c r="FCW44" s="64"/>
      <c r="FCX44" s="64"/>
      <c r="FCY44" s="64"/>
      <c r="FCZ44" s="64"/>
      <c r="FDA44" s="64"/>
      <c r="FDB44" s="64"/>
      <c r="FDC44" s="64"/>
      <c r="FDD44" s="64"/>
      <c r="FDE44" s="64"/>
      <c r="FDF44" s="64"/>
      <c r="FDG44" s="64"/>
      <c r="FDH44" s="64"/>
      <c r="FDI44" s="64"/>
      <c r="FDJ44" s="64"/>
      <c r="FDK44" s="64"/>
      <c r="FDL44" s="64"/>
      <c r="FDM44" s="64"/>
      <c r="FDN44" s="64"/>
      <c r="FDO44" s="64"/>
      <c r="FDP44" s="64"/>
      <c r="FDQ44" s="64"/>
      <c r="FDR44" s="64"/>
      <c r="FDS44" s="64"/>
      <c r="FDT44" s="64"/>
      <c r="FDU44" s="64"/>
      <c r="FDV44" s="64"/>
      <c r="FDW44" s="64"/>
      <c r="FDX44" s="64"/>
      <c r="FDY44" s="64"/>
      <c r="FDZ44" s="64"/>
      <c r="FEA44" s="64"/>
      <c r="FEB44" s="64"/>
      <c r="FEC44" s="64"/>
      <c r="FED44" s="64"/>
      <c r="FEE44" s="64"/>
      <c r="FEF44" s="64"/>
      <c r="FEG44" s="64"/>
      <c r="FEH44" s="64"/>
      <c r="FEI44" s="64"/>
      <c r="FEJ44" s="64"/>
      <c r="FEK44" s="64"/>
      <c r="FEL44" s="64"/>
      <c r="FEM44" s="64"/>
      <c r="FEN44" s="64"/>
      <c r="FEO44" s="64"/>
      <c r="FEP44" s="64"/>
      <c r="FEQ44" s="64"/>
      <c r="FER44" s="64"/>
      <c r="FES44" s="64"/>
      <c r="FET44" s="64"/>
      <c r="FEU44" s="64"/>
      <c r="FEV44" s="64"/>
      <c r="FEW44" s="64"/>
      <c r="FEX44" s="64"/>
      <c r="FEY44" s="64"/>
      <c r="FEZ44" s="64"/>
      <c r="FFA44" s="64"/>
      <c r="FFB44" s="64"/>
      <c r="FFC44" s="64"/>
      <c r="FFD44" s="64"/>
      <c r="FFE44" s="64"/>
      <c r="FFF44" s="64"/>
      <c r="FFG44" s="64"/>
      <c r="FFH44" s="64"/>
      <c r="FFI44" s="64"/>
      <c r="FFJ44" s="64"/>
      <c r="FFK44" s="64"/>
      <c r="FFL44" s="64"/>
      <c r="FFM44" s="64"/>
      <c r="FFN44" s="64"/>
      <c r="FFO44" s="64"/>
      <c r="FFP44" s="64"/>
      <c r="FFQ44" s="64"/>
      <c r="FFR44" s="64"/>
      <c r="FFS44" s="64"/>
      <c r="FFT44" s="64"/>
      <c r="FFU44" s="64"/>
      <c r="FFV44" s="64"/>
      <c r="FFW44" s="64"/>
      <c r="FFX44" s="64"/>
      <c r="FFY44" s="64"/>
      <c r="FFZ44" s="64"/>
      <c r="FGA44" s="64"/>
      <c r="FGB44" s="64"/>
      <c r="FGC44" s="64"/>
      <c r="FGD44" s="64"/>
      <c r="FGE44" s="64"/>
      <c r="FGF44" s="64"/>
      <c r="FGG44" s="64"/>
      <c r="FGH44" s="64"/>
      <c r="FGI44" s="64"/>
      <c r="FGJ44" s="64"/>
      <c r="FGK44" s="64"/>
      <c r="FGL44" s="64"/>
      <c r="FGM44" s="64"/>
      <c r="FGN44" s="64"/>
      <c r="FGO44" s="64"/>
      <c r="FGP44" s="64"/>
      <c r="FGQ44" s="64"/>
      <c r="FGR44" s="64"/>
      <c r="FGS44" s="64"/>
      <c r="FGT44" s="64"/>
      <c r="FGU44" s="64"/>
      <c r="FGV44" s="64"/>
      <c r="FGW44" s="64"/>
      <c r="FGX44" s="64"/>
      <c r="FGY44" s="64"/>
      <c r="FGZ44" s="64"/>
      <c r="FHA44" s="64"/>
      <c r="FHB44" s="64"/>
      <c r="FHC44" s="64"/>
      <c r="FHD44" s="64"/>
      <c r="FHE44" s="64"/>
      <c r="FHF44" s="64"/>
      <c r="FHG44" s="64"/>
      <c r="FHH44" s="64"/>
      <c r="FHI44" s="64"/>
      <c r="FHJ44" s="64"/>
      <c r="FHK44" s="64"/>
      <c r="FHL44" s="64"/>
      <c r="FHM44" s="64"/>
      <c r="FHN44" s="64"/>
      <c r="FHO44" s="64"/>
      <c r="FHP44" s="64"/>
      <c r="FHQ44" s="64"/>
      <c r="FHR44" s="64"/>
      <c r="FHS44" s="64"/>
      <c r="FHT44" s="64"/>
      <c r="FHU44" s="64"/>
      <c r="FHV44" s="64"/>
      <c r="FHW44" s="64"/>
      <c r="FHX44" s="64"/>
      <c r="FHY44" s="64"/>
      <c r="FHZ44" s="64"/>
      <c r="FIA44" s="64"/>
      <c r="FIB44" s="64"/>
      <c r="FIC44" s="64"/>
      <c r="FID44" s="64"/>
      <c r="FIE44" s="64"/>
      <c r="FIF44" s="64"/>
      <c r="FIG44" s="64"/>
      <c r="FIH44" s="64"/>
      <c r="FII44" s="64"/>
      <c r="FIJ44" s="64"/>
      <c r="FIK44" s="64"/>
      <c r="FIL44" s="64"/>
      <c r="FIM44" s="64"/>
      <c r="FIN44" s="64"/>
      <c r="FIO44" s="64"/>
      <c r="FIP44" s="64"/>
      <c r="FIQ44" s="64"/>
      <c r="FIR44" s="64"/>
      <c r="FIS44" s="64"/>
      <c r="FIT44" s="64"/>
      <c r="FIU44" s="64"/>
      <c r="FIV44" s="64"/>
      <c r="FIW44" s="64"/>
      <c r="FIX44" s="64"/>
      <c r="FIY44" s="64"/>
      <c r="FIZ44" s="64"/>
      <c r="FJA44" s="64"/>
      <c r="FJB44" s="64"/>
      <c r="FJC44" s="64"/>
      <c r="FJD44" s="64"/>
      <c r="FJE44" s="64"/>
      <c r="FJF44" s="64"/>
      <c r="FJG44" s="64"/>
      <c r="FJH44" s="64"/>
      <c r="FJI44" s="64"/>
      <c r="FJJ44" s="64"/>
      <c r="FJK44" s="64"/>
      <c r="FJL44" s="64"/>
      <c r="FJM44" s="64"/>
      <c r="FJN44" s="64"/>
      <c r="FJO44" s="64"/>
      <c r="FJP44" s="64"/>
      <c r="FJQ44" s="64"/>
      <c r="FJR44" s="64"/>
      <c r="FJS44" s="64"/>
      <c r="FJT44" s="64"/>
      <c r="FJU44" s="64"/>
      <c r="FJV44" s="64"/>
      <c r="FJW44" s="64"/>
      <c r="FJX44" s="64"/>
      <c r="FJY44" s="64"/>
      <c r="FJZ44" s="64"/>
      <c r="FKA44" s="64"/>
      <c r="FKB44" s="64"/>
      <c r="FKC44" s="64"/>
      <c r="FKD44" s="64"/>
      <c r="FKE44" s="64"/>
      <c r="FKF44" s="64"/>
      <c r="FKG44" s="64"/>
      <c r="FKH44" s="64"/>
      <c r="FKI44" s="64"/>
      <c r="FKJ44" s="64"/>
      <c r="FKK44" s="64"/>
      <c r="FKL44" s="64"/>
      <c r="FKM44" s="64"/>
      <c r="FKN44" s="64"/>
      <c r="FKO44" s="64"/>
      <c r="FKP44" s="64"/>
      <c r="FKQ44" s="64"/>
      <c r="FKR44" s="64"/>
      <c r="FKS44" s="64"/>
      <c r="FKT44" s="64"/>
      <c r="FKU44" s="64"/>
      <c r="FKV44" s="64"/>
      <c r="FKW44" s="64"/>
      <c r="FKX44" s="64"/>
      <c r="FKY44" s="64"/>
      <c r="FKZ44" s="64"/>
      <c r="FLA44" s="64"/>
      <c r="FLB44" s="64"/>
      <c r="FLC44" s="64"/>
      <c r="FLD44" s="64"/>
      <c r="FLE44" s="64"/>
      <c r="FLF44" s="64"/>
      <c r="FLG44" s="64"/>
      <c r="FLH44" s="64"/>
      <c r="FLI44" s="64"/>
      <c r="FLJ44" s="64"/>
      <c r="FLK44" s="64"/>
      <c r="FLL44" s="64"/>
      <c r="FLM44" s="64"/>
      <c r="FLN44" s="64"/>
      <c r="FLO44" s="64"/>
      <c r="FLP44" s="64"/>
      <c r="FLQ44" s="64"/>
      <c r="FLR44" s="64"/>
      <c r="FLS44" s="64"/>
      <c r="FLT44" s="64"/>
      <c r="FLU44" s="64"/>
      <c r="FLV44" s="64"/>
      <c r="FLW44" s="64"/>
      <c r="FLX44" s="64"/>
      <c r="FLY44" s="64"/>
      <c r="FLZ44" s="64"/>
      <c r="FMA44" s="64"/>
      <c r="FMB44" s="64"/>
      <c r="FMC44" s="64"/>
      <c r="FMD44" s="64"/>
      <c r="FME44" s="64"/>
      <c r="FMF44" s="64"/>
      <c r="FMG44" s="64"/>
      <c r="FMH44" s="64"/>
      <c r="FMI44" s="64"/>
      <c r="FMJ44" s="64"/>
      <c r="FMK44" s="64"/>
      <c r="FML44" s="64"/>
      <c r="FMM44" s="64"/>
      <c r="FMN44" s="64"/>
      <c r="FMO44" s="64"/>
      <c r="FMP44" s="64"/>
      <c r="FMQ44" s="64"/>
      <c r="FMR44" s="64"/>
      <c r="FMS44" s="64"/>
      <c r="FMT44" s="64"/>
      <c r="FMU44" s="64"/>
      <c r="FMV44" s="64"/>
      <c r="FMW44" s="64"/>
      <c r="FMX44" s="64"/>
      <c r="FMY44" s="64"/>
      <c r="FMZ44" s="64"/>
      <c r="FNA44" s="64"/>
      <c r="FNB44" s="64"/>
      <c r="FNC44" s="64"/>
      <c r="FND44" s="64"/>
      <c r="FNE44" s="64"/>
      <c r="FNF44" s="64"/>
      <c r="FNG44" s="64"/>
      <c r="FNH44" s="64"/>
      <c r="FNI44" s="64"/>
      <c r="FNJ44" s="64"/>
      <c r="FNK44" s="64"/>
      <c r="FNL44" s="64"/>
      <c r="FNM44" s="64"/>
      <c r="FNN44" s="64"/>
      <c r="FNO44" s="64"/>
      <c r="FNP44" s="64"/>
      <c r="FNQ44" s="64"/>
      <c r="FNR44" s="64"/>
      <c r="FNS44" s="64"/>
      <c r="FNT44" s="64"/>
      <c r="FNU44" s="64"/>
      <c r="FNV44" s="64"/>
      <c r="FNW44" s="64"/>
      <c r="FNX44" s="64"/>
      <c r="FNY44" s="64"/>
      <c r="FNZ44" s="64"/>
      <c r="FOA44" s="64"/>
      <c r="FOB44" s="64"/>
      <c r="FOC44" s="64"/>
      <c r="FOD44" s="64"/>
      <c r="FOE44" s="64"/>
      <c r="FOF44" s="64"/>
      <c r="FOG44" s="64"/>
      <c r="FOH44" s="64"/>
      <c r="FOI44" s="64"/>
      <c r="FOJ44" s="64"/>
      <c r="FOK44" s="64"/>
      <c r="FOL44" s="64"/>
      <c r="FOM44" s="64"/>
      <c r="FON44" s="64"/>
      <c r="FOO44" s="64"/>
      <c r="FOP44" s="64"/>
      <c r="FOQ44" s="64"/>
      <c r="FOR44" s="64"/>
      <c r="FOS44" s="64"/>
      <c r="FOT44" s="64"/>
      <c r="FOU44" s="64"/>
      <c r="FOV44" s="64"/>
      <c r="FOW44" s="64"/>
      <c r="FOX44" s="64"/>
      <c r="FOY44" s="64"/>
      <c r="FOZ44" s="64"/>
      <c r="FPA44" s="64"/>
      <c r="FPB44" s="64"/>
      <c r="FPC44" s="64"/>
      <c r="FPD44" s="64"/>
      <c r="FPE44" s="64"/>
      <c r="FPF44" s="64"/>
      <c r="FPG44" s="64"/>
      <c r="FPH44" s="64"/>
      <c r="FPI44" s="64"/>
      <c r="FPJ44" s="64"/>
      <c r="FPK44" s="64"/>
      <c r="FPL44" s="64"/>
      <c r="FPM44" s="64"/>
      <c r="FPN44" s="64"/>
      <c r="FPO44" s="64"/>
      <c r="FPP44" s="64"/>
      <c r="FPQ44" s="64"/>
      <c r="FPR44" s="64"/>
      <c r="FPS44" s="64"/>
      <c r="FPT44" s="64"/>
      <c r="FPU44" s="64"/>
      <c r="FPV44" s="64"/>
      <c r="FPW44" s="64"/>
      <c r="FPX44" s="64"/>
      <c r="FPY44" s="64"/>
      <c r="FPZ44" s="64"/>
      <c r="FQA44" s="64"/>
      <c r="FQB44" s="64"/>
      <c r="FQC44" s="64"/>
      <c r="FQD44" s="64"/>
      <c r="FQE44" s="64"/>
      <c r="FQF44" s="64"/>
      <c r="FQG44" s="64"/>
      <c r="FQH44" s="64"/>
      <c r="FQI44" s="64"/>
      <c r="FQJ44" s="64"/>
      <c r="FQK44" s="64"/>
      <c r="FQL44" s="64"/>
      <c r="FQM44" s="64"/>
      <c r="FQN44" s="64"/>
      <c r="FQO44" s="64"/>
      <c r="FQP44" s="64"/>
      <c r="FQQ44" s="64"/>
      <c r="FQR44" s="64"/>
      <c r="FQS44" s="64"/>
      <c r="FQT44" s="64"/>
      <c r="FQU44" s="64"/>
      <c r="FQV44" s="64"/>
      <c r="FQW44" s="64"/>
      <c r="FQX44" s="64"/>
      <c r="FQY44" s="64"/>
      <c r="FQZ44" s="64"/>
      <c r="FRA44" s="64"/>
      <c r="FRB44" s="64"/>
      <c r="FRC44" s="64"/>
      <c r="FRD44" s="64"/>
      <c r="FRE44" s="64"/>
      <c r="FRF44" s="64"/>
      <c r="FRG44" s="64"/>
      <c r="FRH44" s="64"/>
      <c r="FRI44" s="64"/>
      <c r="FRJ44" s="64"/>
      <c r="FRK44" s="64"/>
      <c r="FRL44" s="64"/>
      <c r="FRM44" s="64"/>
      <c r="FRN44" s="64"/>
      <c r="FRO44" s="64"/>
      <c r="FRP44" s="64"/>
      <c r="FRQ44" s="64"/>
      <c r="FRR44" s="64"/>
      <c r="FRS44" s="64"/>
      <c r="FRT44" s="64"/>
      <c r="FRU44" s="64"/>
      <c r="FRV44" s="64"/>
      <c r="FRW44" s="64"/>
      <c r="FRX44" s="64"/>
      <c r="FRY44" s="64"/>
      <c r="FRZ44" s="64"/>
      <c r="FSA44" s="64"/>
      <c r="FSB44" s="64"/>
      <c r="FSC44" s="64"/>
      <c r="FSD44" s="64"/>
      <c r="FSE44" s="64"/>
      <c r="FSF44" s="64"/>
      <c r="FSG44" s="64"/>
      <c r="FSH44" s="64"/>
      <c r="FSI44" s="64"/>
      <c r="FSJ44" s="64"/>
      <c r="FSK44" s="64"/>
      <c r="FSL44" s="64"/>
      <c r="FSM44" s="64"/>
      <c r="FSN44" s="64"/>
      <c r="FSO44" s="64"/>
      <c r="FSP44" s="64"/>
      <c r="FSQ44" s="64"/>
      <c r="FSR44" s="64"/>
      <c r="FSS44" s="64"/>
      <c r="FST44" s="64"/>
      <c r="FSU44" s="64"/>
      <c r="FSV44" s="64"/>
      <c r="FSW44" s="64"/>
      <c r="FSX44" s="64"/>
      <c r="FSY44" s="64"/>
      <c r="FSZ44" s="64"/>
      <c r="FTA44" s="64"/>
      <c r="FTB44" s="64"/>
      <c r="FTC44" s="64"/>
      <c r="FTD44" s="64"/>
      <c r="FTE44" s="64"/>
      <c r="FTF44" s="64"/>
      <c r="FTG44" s="64"/>
      <c r="FTH44" s="64"/>
      <c r="FTI44" s="64"/>
      <c r="FTJ44" s="64"/>
      <c r="FTK44" s="64"/>
      <c r="FTL44" s="64"/>
      <c r="FTM44" s="64"/>
      <c r="FTN44" s="64"/>
      <c r="FTO44" s="64"/>
      <c r="FTP44" s="64"/>
      <c r="FTQ44" s="64"/>
      <c r="FTR44" s="64"/>
      <c r="FTS44" s="64"/>
      <c r="FTT44" s="64"/>
      <c r="FTU44" s="64"/>
      <c r="FTV44" s="64"/>
      <c r="FTW44" s="64"/>
      <c r="FTX44" s="64"/>
      <c r="FTY44" s="64"/>
      <c r="FTZ44" s="64"/>
      <c r="FUA44" s="64"/>
      <c r="FUB44" s="64"/>
      <c r="FUC44" s="64"/>
      <c r="FUD44" s="64"/>
      <c r="FUE44" s="64"/>
      <c r="FUF44" s="64"/>
      <c r="FUG44" s="64"/>
      <c r="FUH44" s="64"/>
      <c r="FUI44" s="64"/>
      <c r="FUJ44" s="64"/>
      <c r="FUK44" s="64"/>
      <c r="FUL44" s="64"/>
      <c r="FUM44" s="64"/>
      <c r="FUN44" s="64"/>
      <c r="FUO44" s="64"/>
      <c r="FUP44" s="64"/>
      <c r="FUQ44" s="64"/>
      <c r="FUR44" s="64"/>
      <c r="FUS44" s="64"/>
      <c r="FUT44" s="64"/>
      <c r="FUU44" s="64"/>
      <c r="FUV44" s="64"/>
      <c r="FUW44" s="64"/>
      <c r="FUX44" s="64"/>
      <c r="FUY44" s="64"/>
      <c r="FUZ44" s="64"/>
      <c r="FVA44" s="64"/>
      <c r="FVB44" s="64"/>
      <c r="FVC44" s="64"/>
      <c r="FVD44" s="64"/>
      <c r="FVE44" s="64"/>
      <c r="FVF44" s="64"/>
      <c r="FVG44" s="64"/>
      <c r="FVH44" s="64"/>
      <c r="FVI44" s="64"/>
      <c r="FVJ44" s="64"/>
      <c r="FVK44" s="64"/>
      <c r="FVL44" s="64"/>
      <c r="FVM44" s="64"/>
      <c r="FVN44" s="64"/>
      <c r="FVO44" s="64"/>
      <c r="FVP44" s="64"/>
      <c r="FVQ44" s="64"/>
      <c r="FVR44" s="64"/>
      <c r="FVS44" s="64"/>
      <c r="FVT44" s="64"/>
      <c r="FVU44" s="64"/>
      <c r="FVV44" s="64"/>
      <c r="FVW44" s="64"/>
      <c r="FVX44" s="64"/>
      <c r="FVY44" s="64"/>
      <c r="FVZ44" s="64"/>
      <c r="FWA44" s="64"/>
      <c r="FWB44" s="64"/>
      <c r="FWC44" s="64"/>
      <c r="FWD44" s="64"/>
      <c r="FWE44" s="64"/>
      <c r="FWF44" s="64"/>
      <c r="FWG44" s="64"/>
      <c r="FWH44" s="64"/>
      <c r="FWI44" s="64"/>
      <c r="FWJ44" s="64"/>
      <c r="FWK44" s="64"/>
      <c r="FWL44" s="64"/>
      <c r="FWM44" s="64"/>
      <c r="FWN44" s="64"/>
      <c r="FWO44" s="64"/>
      <c r="FWP44" s="64"/>
      <c r="FWQ44" s="64"/>
      <c r="FWR44" s="64"/>
      <c r="FWS44" s="64"/>
      <c r="FWT44" s="64"/>
      <c r="FWU44" s="64"/>
      <c r="FWV44" s="64"/>
      <c r="FWW44" s="64"/>
      <c r="FWX44" s="64"/>
      <c r="FWY44" s="64"/>
      <c r="FWZ44" s="64"/>
      <c r="FXA44" s="64"/>
      <c r="FXB44" s="64"/>
      <c r="FXC44" s="64"/>
      <c r="FXD44" s="64"/>
      <c r="FXE44" s="64"/>
      <c r="FXF44" s="64"/>
      <c r="FXG44" s="64"/>
      <c r="FXH44" s="64"/>
      <c r="FXI44" s="64"/>
      <c r="FXJ44" s="64"/>
      <c r="FXK44" s="64"/>
      <c r="FXL44" s="64"/>
      <c r="FXM44" s="64"/>
      <c r="FXN44" s="64"/>
      <c r="FXO44" s="64"/>
      <c r="FXP44" s="64"/>
      <c r="FXQ44" s="64"/>
      <c r="FXR44" s="64"/>
      <c r="FXS44" s="64"/>
      <c r="FXT44" s="64"/>
      <c r="FXU44" s="64"/>
      <c r="FXV44" s="64"/>
      <c r="FXW44" s="64"/>
      <c r="FXX44" s="64"/>
      <c r="FXY44" s="64"/>
      <c r="FXZ44" s="64"/>
      <c r="FYA44" s="64"/>
      <c r="FYB44" s="64"/>
      <c r="FYC44" s="64"/>
      <c r="FYD44" s="64"/>
      <c r="FYE44" s="64"/>
      <c r="FYF44" s="64"/>
      <c r="FYG44" s="64"/>
      <c r="FYH44" s="64"/>
      <c r="FYI44" s="64"/>
      <c r="FYJ44" s="64"/>
      <c r="FYK44" s="64"/>
      <c r="FYL44" s="64"/>
      <c r="FYM44" s="64"/>
      <c r="FYN44" s="64"/>
      <c r="FYO44" s="64"/>
      <c r="FYP44" s="64"/>
      <c r="FYQ44" s="64"/>
      <c r="FYR44" s="64"/>
      <c r="FYS44" s="64"/>
      <c r="FYT44" s="64"/>
      <c r="FYU44" s="64"/>
      <c r="FYV44" s="64"/>
      <c r="FYW44" s="64"/>
      <c r="FYX44" s="64"/>
      <c r="FYY44" s="64"/>
      <c r="FYZ44" s="64"/>
      <c r="FZA44" s="64"/>
      <c r="FZB44" s="64"/>
      <c r="FZC44" s="64"/>
      <c r="FZD44" s="64"/>
      <c r="FZE44" s="64"/>
      <c r="FZF44" s="64"/>
      <c r="FZG44" s="64"/>
      <c r="FZH44" s="64"/>
      <c r="FZI44" s="64"/>
      <c r="FZJ44" s="64"/>
      <c r="FZK44" s="64"/>
      <c r="FZL44" s="64"/>
      <c r="FZM44" s="64"/>
      <c r="FZN44" s="64"/>
      <c r="FZO44" s="64"/>
      <c r="FZP44" s="64"/>
      <c r="FZQ44" s="64"/>
      <c r="FZR44" s="64"/>
      <c r="FZS44" s="64"/>
      <c r="FZT44" s="64"/>
      <c r="FZU44" s="64"/>
      <c r="FZV44" s="64"/>
      <c r="FZW44" s="64"/>
      <c r="FZX44" s="64"/>
      <c r="FZY44" s="64"/>
      <c r="FZZ44" s="64"/>
      <c r="GAA44" s="64"/>
      <c r="GAB44" s="64"/>
      <c r="GAC44" s="64"/>
      <c r="GAD44" s="64"/>
      <c r="GAE44" s="64"/>
      <c r="GAF44" s="64"/>
      <c r="GAG44" s="64"/>
      <c r="GAH44" s="64"/>
      <c r="GAI44" s="64"/>
      <c r="GAJ44" s="64"/>
      <c r="GAK44" s="64"/>
      <c r="GAL44" s="64"/>
      <c r="GAM44" s="64"/>
      <c r="GAN44" s="64"/>
      <c r="GAO44" s="64"/>
      <c r="GAP44" s="64"/>
      <c r="GAQ44" s="64"/>
      <c r="GAR44" s="64"/>
      <c r="GAS44" s="64"/>
      <c r="GAT44" s="64"/>
      <c r="GAU44" s="64"/>
      <c r="GAV44" s="64"/>
      <c r="GAW44" s="64"/>
      <c r="GAX44" s="64"/>
      <c r="GAY44" s="64"/>
      <c r="GAZ44" s="64"/>
      <c r="GBA44" s="64"/>
      <c r="GBB44" s="64"/>
      <c r="GBC44" s="64"/>
      <c r="GBD44" s="64"/>
      <c r="GBE44" s="64"/>
      <c r="GBF44" s="64"/>
      <c r="GBG44" s="64"/>
      <c r="GBH44" s="64"/>
      <c r="GBI44" s="64"/>
      <c r="GBJ44" s="64"/>
      <c r="GBK44" s="64"/>
      <c r="GBL44" s="64"/>
      <c r="GBM44" s="64"/>
      <c r="GBN44" s="64"/>
      <c r="GBO44" s="64"/>
      <c r="GBP44" s="64"/>
      <c r="GBQ44" s="64"/>
      <c r="GBR44" s="64"/>
      <c r="GBS44" s="64"/>
      <c r="GBT44" s="64"/>
      <c r="GBU44" s="64"/>
      <c r="GBV44" s="64"/>
      <c r="GBW44" s="64"/>
      <c r="GBX44" s="64"/>
      <c r="GBY44" s="64"/>
      <c r="GBZ44" s="64"/>
      <c r="GCA44" s="64"/>
      <c r="GCB44" s="64"/>
      <c r="GCC44" s="64"/>
      <c r="GCD44" s="64"/>
      <c r="GCE44" s="64"/>
      <c r="GCF44" s="64"/>
      <c r="GCG44" s="64"/>
      <c r="GCH44" s="64"/>
      <c r="GCI44" s="64"/>
      <c r="GCJ44" s="64"/>
      <c r="GCK44" s="64"/>
      <c r="GCL44" s="64"/>
      <c r="GCM44" s="64"/>
      <c r="GCN44" s="64"/>
      <c r="GCO44" s="64"/>
      <c r="GCP44" s="64"/>
      <c r="GCQ44" s="64"/>
      <c r="GCR44" s="64"/>
      <c r="GCS44" s="64"/>
      <c r="GCT44" s="64"/>
      <c r="GCU44" s="64"/>
      <c r="GCV44" s="64"/>
      <c r="GCW44" s="64"/>
      <c r="GCX44" s="64"/>
      <c r="GCY44" s="64"/>
      <c r="GCZ44" s="64"/>
      <c r="GDA44" s="64"/>
      <c r="GDB44" s="64"/>
      <c r="GDC44" s="64"/>
      <c r="GDD44" s="64"/>
      <c r="GDE44" s="64"/>
      <c r="GDF44" s="64"/>
      <c r="GDG44" s="64"/>
      <c r="GDH44" s="64"/>
      <c r="GDI44" s="64"/>
      <c r="GDJ44" s="64"/>
      <c r="GDK44" s="64"/>
      <c r="GDL44" s="64"/>
      <c r="GDM44" s="64"/>
      <c r="GDN44" s="64"/>
      <c r="GDO44" s="64"/>
      <c r="GDP44" s="64"/>
      <c r="GDQ44" s="64"/>
      <c r="GDR44" s="64"/>
      <c r="GDS44" s="64"/>
      <c r="GDT44" s="64"/>
      <c r="GDU44" s="64"/>
      <c r="GDV44" s="64"/>
      <c r="GDW44" s="64"/>
      <c r="GDX44" s="64"/>
      <c r="GDY44" s="64"/>
      <c r="GDZ44" s="64"/>
      <c r="GEA44" s="64"/>
      <c r="GEB44" s="64"/>
      <c r="GEC44" s="64"/>
      <c r="GED44" s="64"/>
      <c r="GEE44" s="64"/>
      <c r="GEF44" s="64"/>
      <c r="GEG44" s="64"/>
      <c r="GEH44" s="64"/>
      <c r="GEI44" s="64"/>
      <c r="GEJ44" s="64"/>
      <c r="GEK44" s="64"/>
      <c r="GEL44" s="64"/>
      <c r="GEM44" s="64"/>
      <c r="GEN44" s="64"/>
      <c r="GEO44" s="64"/>
      <c r="GEP44" s="64"/>
      <c r="GEQ44" s="64"/>
      <c r="GER44" s="64"/>
      <c r="GES44" s="64"/>
      <c r="GET44" s="64"/>
      <c r="GEU44" s="64"/>
      <c r="GEV44" s="64"/>
      <c r="GEW44" s="64"/>
      <c r="GEX44" s="64"/>
      <c r="GEY44" s="64"/>
      <c r="GEZ44" s="64"/>
      <c r="GFA44" s="64"/>
      <c r="GFB44" s="64"/>
      <c r="GFC44" s="64"/>
      <c r="GFD44" s="64"/>
      <c r="GFE44" s="64"/>
      <c r="GFF44" s="64"/>
      <c r="GFG44" s="64"/>
      <c r="GFH44" s="64"/>
      <c r="GFI44" s="64"/>
      <c r="GFJ44" s="64"/>
      <c r="GFK44" s="64"/>
      <c r="GFL44" s="64"/>
      <c r="GFM44" s="64"/>
      <c r="GFN44" s="64"/>
      <c r="GFO44" s="64"/>
      <c r="GFP44" s="64"/>
      <c r="GFQ44" s="64"/>
      <c r="GFR44" s="64"/>
      <c r="GFS44" s="64"/>
      <c r="GFT44" s="64"/>
      <c r="GFU44" s="64"/>
      <c r="GFV44" s="64"/>
      <c r="GFW44" s="64"/>
      <c r="GFX44" s="64"/>
      <c r="GFY44" s="64"/>
      <c r="GFZ44" s="64"/>
      <c r="GGA44" s="64"/>
      <c r="GGB44" s="64"/>
      <c r="GGC44" s="64"/>
      <c r="GGD44" s="64"/>
      <c r="GGE44" s="64"/>
      <c r="GGF44" s="64"/>
      <c r="GGG44" s="64"/>
      <c r="GGH44" s="64"/>
      <c r="GGI44" s="64"/>
      <c r="GGJ44" s="64"/>
      <c r="GGK44" s="64"/>
      <c r="GGL44" s="64"/>
      <c r="GGM44" s="64"/>
      <c r="GGN44" s="64"/>
      <c r="GGO44" s="64"/>
      <c r="GGP44" s="64"/>
      <c r="GGQ44" s="64"/>
      <c r="GGR44" s="64"/>
      <c r="GGS44" s="64"/>
      <c r="GGT44" s="64"/>
      <c r="GGU44" s="64"/>
      <c r="GGV44" s="64"/>
      <c r="GGW44" s="64"/>
      <c r="GGX44" s="64"/>
      <c r="GGY44" s="64"/>
      <c r="GGZ44" s="64"/>
      <c r="GHA44" s="64"/>
      <c r="GHB44" s="64"/>
      <c r="GHC44" s="64"/>
      <c r="GHD44" s="64"/>
      <c r="GHE44" s="64"/>
      <c r="GHF44" s="64"/>
      <c r="GHG44" s="64"/>
      <c r="GHH44" s="64"/>
      <c r="GHI44" s="64"/>
      <c r="GHJ44" s="64"/>
      <c r="GHK44" s="64"/>
      <c r="GHL44" s="64"/>
      <c r="GHM44" s="64"/>
      <c r="GHN44" s="64"/>
      <c r="GHO44" s="64"/>
      <c r="GHP44" s="64"/>
      <c r="GHQ44" s="64"/>
      <c r="GHR44" s="64"/>
      <c r="GHS44" s="64"/>
      <c r="GHT44" s="64"/>
      <c r="GHU44" s="64"/>
      <c r="GHV44" s="64"/>
      <c r="GHW44" s="64"/>
      <c r="GHX44" s="64"/>
      <c r="GHY44" s="64"/>
      <c r="GHZ44" s="64"/>
      <c r="GIA44" s="64"/>
      <c r="GIB44" s="64"/>
      <c r="GIC44" s="64"/>
      <c r="GID44" s="64"/>
      <c r="GIE44" s="64"/>
      <c r="GIF44" s="64"/>
      <c r="GIG44" s="64"/>
      <c r="GIH44" s="64"/>
      <c r="GII44" s="64"/>
      <c r="GIJ44" s="64"/>
      <c r="GIK44" s="64"/>
      <c r="GIL44" s="64"/>
      <c r="GIM44" s="64"/>
      <c r="GIN44" s="64"/>
      <c r="GIO44" s="64"/>
      <c r="GIP44" s="64"/>
      <c r="GIQ44" s="64"/>
      <c r="GIR44" s="64"/>
      <c r="GIS44" s="64"/>
      <c r="GIT44" s="64"/>
      <c r="GIU44" s="64"/>
      <c r="GIV44" s="64"/>
      <c r="GIW44" s="64"/>
      <c r="GIX44" s="64"/>
      <c r="GIY44" s="64"/>
      <c r="GIZ44" s="64"/>
      <c r="GJA44" s="64"/>
      <c r="GJB44" s="64"/>
      <c r="GJC44" s="64"/>
      <c r="GJD44" s="64"/>
      <c r="GJE44" s="64"/>
      <c r="GJF44" s="64"/>
      <c r="GJG44" s="64"/>
      <c r="GJH44" s="64"/>
      <c r="GJI44" s="64"/>
      <c r="GJJ44" s="64"/>
      <c r="GJK44" s="64"/>
      <c r="GJL44" s="64"/>
      <c r="GJM44" s="64"/>
      <c r="GJN44" s="64"/>
      <c r="GJO44" s="64"/>
      <c r="GJP44" s="64"/>
      <c r="GJQ44" s="64"/>
      <c r="GJR44" s="64"/>
      <c r="GJS44" s="64"/>
      <c r="GJT44" s="64"/>
      <c r="GJU44" s="64"/>
      <c r="GJV44" s="64"/>
      <c r="GJW44" s="64"/>
      <c r="GJX44" s="64"/>
      <c r="GJY44" s="64"/>
      <c r="GJZ44" s="64"/>
      <c r="GKA44" s="64"/>
      <c r="GKB44" s="64"/>
      <c r="GKC44" s="64"/>
      <c r="GKD44" s="64"/>
      <c r="GKE44" s="64"/>
      <c r="GKF44" s="64"/>
      <c r="GKG44" s="64"/>
      <c r="GKH44" s="64"/>
      <c r="GKI44" s="64"/>
      <c r="GKJ44" s="64"/>
      <c r="GKK44" s="64"/>
      <c r="GKL44" s="64"/>
      <c r="GKM44" s="64"/>
      <c r="GKN44" s="64"/>
      <c r="GKO44" s="64"/>
      <c r="GKP44" s="64"/>
      <c r="GKQ44" s="64"/>
      <c r="GKR44" s="64"/>
      <c r="GKS44" s="64"/>
      <c r="GKT44" s="64"/>
      <c r="GKU44" s="64"/>
      <c r="GKV44" s="64"/>
      <c r="GKW44" s="64"/>
      <c r="GKX44" s="64"/>
      <c r="GKY44" s="64"/>
      <c r="GKZ44" s="64"/>
      <c r="GLA44" s="64"/>
      <c r="GLB44" s="64"/>
      <c r="GLC44" s="64"/>
      <c r="GLD44" s="64"/>
      <c r="GLE44" s="64"/>
      <c r="GLF44" s="64"/>
      <c r="GLG44" s="64"/>
      <c r="GLH44" s="64"/>
      <c r="GLI44" s="64"/>
      <c r="GLJ44" s="64"/>
      <c r="GLK44" s="64"/>
      <c r="GLL44" s="64"/>
      <c r="GLM44" s="64"/>
      <c r="GLN44" s="64"/>
      <c r="GLO44" s="64"/>
      <c r="GLP44" s="64"/>
      <c r="GLQ44" s="64"/>
      <c r="GLR44" s="64"/>
      <c r="GLS44" s="64"/>
      <c r="GLT44" s="64"/>
      <c r="GLU44" s="64"/>
      <c r="GLV44" s="64"/>
      <c r="GLW44" s="64"/>
      <c r="GLX44" s="64"/>
      <c r="GLY44" s="64"/>
      <c r="GLZ44" s="64"/>
      <c r="GMA44" s="64"/>
      <c r="GMB44" s="64"/>
      <c r="GMC44" s="64"/>
      <c r="GMD44" s="64"/>
      <c r="GME44" s="64"/>
      <c r="GMF44" s="64"/>
      <c r="GMG44" s="64"/>
      <c r="GMH44" s="64"/>
      <c r="GMI44" s="64"/>
      <c r="GMJ44" s="64"/>
      <c r="GMK44" s="64"/>
      <c r="GML44" s="64"/>
      <c r="GMM44" s="64"/>
      <c r="GMN44" s="64"/>
      <c r="GMO44" s="64"/>
      <c r="GMP44" s="64"/>
      <c r="GMQ44" s="64"/>
      <c r="GMR44" s="64"/>
      <c r="GMS44" s="64"/>
      <c r="GMT44" s="64"/>
      <c r="GMU44" s="64"/>
      <c r="GMV44" s="64"/>
      <c r="GMW44" s="64"/>
      <c r="GMX44" s="64"/>
      <c r="GMY44" s="64"/>
      <c r="GMZ44" s="64"/>
      <c r="GNA44" s="64"/>
      <c r="GNB44" s="64"/>
      <c r="GNC44" s="64"/>
      <c r="GND44" s="64"/>
      <c r="GNE44" s="64"/>
      <c r="GNF44" s="64"/>
      <c r="GNG44" s="64"/>
      <c r="GNH44" s="64"/>
      <c r="GNI44" s="64"/>
      <c r="GNJ44" s="64"/>
      <c r="GNK44" s="64"/>
      <c r="GNL44" s="64"/>
      <c r="GNM44" s="64"/>
      <c r="GNN44" s="64"/>
      <c r="GNO44" s="64"/>
      <c r="GNP44" s="64"/>
      <c r="GNQ44" s="64"/>
      <c r="GNR44" s="64"/>
      <c r="GNS44" s="64"/>
      <c r="GNT44" s="64"/>
      <c r="GNU44" s="64"/>
      <c r="GNV44" s="64"/>
      <c r="GNW44" s="64"/>
      <c r="GNX44" s="64"/>
      <c r="GNY44" s="64"/>
      <c r="GNZ44" s="64"/>
      <c r="GOA44" s="64"/>
      <c r="GOB44" s="64"/>
      <c r="GOC44" s="64"/>
      <c r="GOD44" s="64"/>
      <c r="GOE44" s="64"/>
      <c r="GOF44" s="64"/>
      <c r="GOG44" s="64"/>
      <c r="GOH44" s="64"/>
      <c r="GOI44" s="64"/>
      <c r="GOJ44" s="64"/>
      <c r="GOK44" s="64"/>
      <c r="GOL44" s="64"/>
      <c r="GOM44" s="64"/>
      <c r="GON44" s="64"/>
      <c r="GOO44" s="64"/>
      <c r="GOP44" s="64"/>
      <c r="GOQ44" s="64"/>
      <c r="GOR44" s="64"/>
      <c r="GOS44" s="64"/>
      <c r="GOT44" s="64"/>
      <c r="GOU44" s="64"/>
      <c r="GOV44" s="64"/>
      <c r="GOW44" s="64"/>
      <c r="GOX44" s="64"/>
      <c r="GOY44" s="64"/>
      <c r="GOZ44" s="64"/>
      <c r="GPA44" s="64"/>
      <c r="GPB44" s="64"/>
      <c r="GPC44" s="64"/>
      <c r="GPD44" s="64"/>
      <c r="GPE44" s="64"/>
      <c r="GPF44" s="64"/>
      <c r="GPG44" s="64"/>
      <c r="GPH44" s="64"/>
      <c r="GPI44" s="64"/>
      <c r="GPJ44" s="64"/>
      <c r="GPK44" s="64"/>
      <c r="GPL44" s="64"/>
      <c r="GPM44" s="64"/>
      <c r="GPN44" s="64"/>
      <c r="GPO44" s="64"/>
      <c r="GPP44" s="64"/>
      <c r="GPQ44" s="64"/>
      <c r="GPR44" s="64"/>
      <c r="GPS44" s="64"/>
      <c r="GPT44" s="64"/>
      <c r="GPU44" s="64"/>
      <c r="GPV44" s="64"/>
      <c r="GPW44" s="64"/>
      <c r="GPX44" s="64"/>
      <c r="GPY44" s="64"/>
      <c r="GPZ44" s="64"/>
      <c r="GQA44" s="64"/>
      <c r="GQB44" s="64"/>
      <c r="GQC44" s="64"/>
      <c r="GQD44" s="64"/>
      <c r="GQE44" s="64"/>
      <c r="GQF44" s="64"/>
      <c r="GQG44" s="64"/>
      <c r="GQH44" s="64"/>
      <c r="GQI44" s="64"/>
      <c r="GQJ44" s="64"/>
      <c r="GQK44" s="64"/>
      <c r="GQL44" s="64"/>
      <c r="GQM44" s="64"/>
      <c r="GQN44" s="64"/>
      <c r="GQO44" s="64"/>
      <c r="GQP44" s="64"/>
      <c r="GQQ44" s="64"/>
      <c r="GQR44" s="64"/>
      <c r="GQS44" s="64"/>
      <c r="GQT44" s="64"/>
      <c r="GQU44" s="64"/>
      <c r="GQV44" s="64"/>
      <c r="GQW44" s="64"/>
      <c r="GQX44" s="64"/>
      <c r="GQY44" s="64"/>
      <c r="GQZ44" s="64"/>
      <c r="GRA44" s="64"/>
      <c r="GRB44" s="64"/>
      <c r="GRC44" s="64"/>
      <c r="GRD44" s="64"/>
      <c r="GRE44" s="64"/>
      <c r="GRF44" s="64"/>
      <c r="GRG44" s="64"/>
      <c r="GRH44" s="64"/>
      <c r="GRI44" s="64"/>
      <c r="GRJ44" s="64"/>
      <c r="GRK44" s="64"/>
      <c r="GRL44" s="64"/>
      <c r="GRM44" s="64"/>
      <c r="GRN44" s="64"/>
      <c r="GRO44" s="64"/>
      <c r="GRP44" s="64"/>
      <c r="GRQ44" s="64"/>
      <c r="GRR44" s="64"/>
      <c r="GRS44" s="64"/>
      <c r="GRT44" s="64"/>
      <c r="GRU44" s="64"/>
      <c r="GRV44" s="64"/>
      <c r="GRW44" s="64"/>
      <c r="GRX44" s="64"/>
      <c r="GRY44" s="64"/>
      <c r="GRZ44" s="64"/>
      <c r="GSA44" s="64"/>
      <c r="GSB44" s="64"/>
      <c r="GSC44" s="64"/>
      <c r="GSD44" s="64"/>
      <c r="GSE44" s="64"/>
      <c r="GSF44" s="64"/>
      <c r="GSG44" s="64"/>
      <c r="GSH44" s="64"/>
      <c r="GSI44" s="64"/>
      <c r="GSJ44" s="64"/>
      <c r="GSK44" s="64"/>
      <c r="GSL44" s="64"/>
      <c r="GSM44" s="64"/>
      <c r="GSN44" s="64"/>
      <c r="GSO44" s="64"/>
      <c r="GSP44" s="64"/>
      <c r="GSQ44" s="64"/>
      <c r="GSR44" s="64"/>
      <c r="GSS44" s="64"/>
      <c r="GST44" s="64"/>
      <c r="GSU44" s="64"/>
      <c r="GSV44" s="64"/>
      <c r="GSW44" s="64"/>
      <c r="GSX44" s="64"/>
      <c r="GSY44" s="64"/>
      <c r="GSZ44" s="64"/>
      <c r="GTA44" s="64"/>
      <c r="GTB44" s="64"/>
      <c r="GTC44" s="64"/>
      <c r="GTD44" s="64"/>
      <c r="GTE44" s="64"/>
      <c r="GTF44" s="64"/>
      <c r="GTG44" s="64"/>
      <c r="GTH44" s="64"/>
      <c r="GTI44" s="64"/>
      <c r="GTJ44" s="64"/>
      <c r="GTK44" s="64"/>
      <c r="GTL44" s="64"/>
      <c r="GTM44" s="64"/>
      <c r="GTN44" s="64"/>
      <c r="GTO44" s="64"/>
      <c r="GTP44" s="64"/>
      <c r="GTQ44" s="64"/>
      <c r="GTR44" s="64"/>
      <c r="GTS44" s="64"/>
      <c r="GTT44" s="64"/>
      <c r="GTU44" s="64"/>
      <c r="GTV44" s="64"/>
      <c r="GTW44" s="64"/>
      <c r="GTX44" s="64"/>
      <c r="GTY44" s="64"/>
      <c r="GTZ44" s="64"/>
      <c r="GUA44" s="64"/>
      <c r="GUB44" s="64"/>
      <c r="GUC44" s="64"/>
      <c r="GUD44" s="64"/>
      <c r="GUE44" s="64"/>
      <c r="GUF44" s="64"/>
      <c r="GUG44" s="64"/>
      <c r="GUH44" s="64"/>
      <c r="GUI44" s="64"/>
      <c r="GUJ44" s="64"/>
      <c r="GUK44" s="64"/>
      <c r="GUL44" s="64"/>
      <c r="GUM44" s="64"/>
      <c r="GUN44" s="64"/>
      <c r="GUO44" s="64"/>
      <c r="GUP44" s="64"/>
      <c r="GUQ44" s="64"/>
      <c r="GUR44" s="64"/>
      <c r="GUS44" s="64"/>
      <c r="GUT44" s="64"/>
      <c r="GUU44" s="64"/>
      <c r="GUV44" s="64"/>
      <c r="GUW44" s="64"/>
      <c r="GUX44" s="64"/>
      <c r="GUY44" s="64"/>
      <c r="GUZ44" s="64"/>
      <c r="GVA44" s="64"/>
      <c r="GVB44" s="64"/>
      <c r="GVC44" s="64"/>
      <c r="GVD44" s="64"/>
      <c r="GVE44" s="64"/>
      <c r="GVF44" s="64"/>
      <c r="GVG44" s="64"/>
      <c r="GVH44" s="64"/>
      <c r="GVI44" s="64"/>
      <c r="GVJ44" s="64"/>
      <c r="GVK44" s="64"/>
      <c r="GVL44" s="64"/>
      <c r="GVM44" s="64"/>
      <c r="GVN44" s="64"/>
      <c r="GVO44" s="64"/>
      <c r="GVP44" s="64"/>
      <c r="GVQ44" s="64"/>
      <c r="GVR44" s="64"/>
      <c r="GVS44" s="64"/>
      <c r="GVT44" s="64"/>
      <c r="GVU44" s="64"/>
      <c r="GVV44" s="64"/>
      <c r="GVW44" s="64"/>
      <c r="GVX44" s="64"/>
      <c r="GVY44" s="64"/>
      <c r="GVZ44" s="64"/>
      <c r="GWA44" s="64"/>
      <c r="GWB44" s="64"/>
      <c r="GWC44" s="64"/>
      <c r="GWD44" s="64"/>
      <c r="GWE44" s="64"/>
      <c r="GWF44" s="64"/>
      <c r="GWG44" s="64"/>
      <c r="GWH44" s="64"/>
      <c r="GWI44" s="64"/>
      <c r="GWJ44" s="64"/>
      <c r="GWK44" s="64"/>
      <c r="GWL44" s="64"/>
      <c r="GWM44" s="64"/>
      <c r="GWN44" s="64"/>
      <c r="GWO44" s="64"/>
      <c r="GWP44" s="64"/>
      <c r="GWQ44" s="64"/>
      <c r="GWR44" s="64"/>
      <c r="GWS44" s="64"/>
      <c r="GWT44" s="64"/>
      <c r="GWU44" s="64"/>
      <c r="GWV44" s="64"/>
      <c r="GWW44" s="64"/>
      <c r="GWX44" s="64"/>
      <c r="GWY44" s="64"/>
      <c r="GWZ44" s="64"/>
      <c r="GXA44" s="64"/>
      <c r="GXB44" s="64"/>
      <c r="GXC44" s="64"/>
      <c r="GXD44" s="64"/>
      <c r="GXE44" s="64"/>
      <c r="GXF44" s="64"/>
      <c r="GXG44" s="64"/>
      <c r="GXH44" s="64"/>
      <c r="GXI44" s="64"/>
      <c r="GXJ44" s="64"/>
      <c r="GXK44" s="64"/>
      <c r="GXL44" s="64"/>
      <c r="GXM44" s="64"/>
      <c r="GXN44" s="64"/>
      <c r="GXO44" s="64"/>
      <c r="GXP44" s="64"/>
      <c r="GXQ44" s="64"/>
      <c r="GXR44" s="64"/>
      <c r="GXS44" s="64"/>
      <c r="GXT44" s="64"/>
      <c r="GXU44" s="64"/>
      <c r="GXV44" s="64"/>
      <c r="GXW44" s="64"/>
      <c r="GXX44" s="64"/>
      <c r="GXY44" s="64"/>
      <c r="GXZ44" s="64"/>
      <c r="GYA44" s="64"/>
      <c r="GYB44" s="64"/>
      <c r="GYC44" s="64"/>
      <c r="GYD44" s="64"/>
      <c r="GYE44" s="64"/>
      <c r="GYF44" s="64"/>
      <c r="GYG44" s="64"/>
      <c r="GYH44" s="64"/>
      <c r="GYI44" s="64"/>
      <c r="GYJ44" s="64"/>
      <c r="GYK44" s="64"/>
      <c r="GYL44" s="64"/>
      <c r="GYM44" s="64"/>
      <c r="GYN44" s="64"/>
      <c r="GYO44" s="64"/>
      <c r="GYP44" s="64"/>
      <c r="GYQ44" s="64"/>
      <c r="GYR44" s="64"/>
      <c r="GYS44" s="64"/>
      <c r="GYT44" s="64"/>
      <c r="GYU44" s="64"/>
      <c r="GYV44" s="64"/>
      <c r="GYW44" s="64"/>
      <c r="GYX44" s="64"/>
      <c r="GYY44" s="64"/>
      <c r="GYZ44" s="64"/>
      <c r="GZA44" s="64"/>
      <c r="GZB44" s="64"/>
      <c r="GZC44" s="64"/>
      <c r="GZD44" s="64"/>
      <c r="GZE44" s="64"/>
      <c r="GZF44" s="64"/>
      <c r="GZG44" s="64"/>
      <c r="GZH44" s="64"/>
      <c r="GZI44" s="64"/>
      <c r="GZJ44" s="64"/>
      <c r="GZK44" s="64"/>
      <c r="GZL44" s="64"/>
      <c r="GZM44" s="64"/>
      <c r="GZN44" s="64"/>
      <c r="GZO44" s="64"/>
      <c r="GZP44" s="64"/>
      <c r="GZQ44" s="64"/>
      <c r="GZR44" s="64"/>
      <c r="GZS44" s="64"/>
      <c r="GZT44" s="64"/>
      <c r="GZU44" s="64"/>
      <c r="GZV44" s="64"/>
      <c r="GZW44" s="64"/>
      <c r="GZX44" s="64"/>
      <c r="GZY44" s="64"/>
      <c r="GZZ44" s="64"/>
      <c r="HAA44" s="64"/>
      <c r="HAB44" s="64"/>
      <c r="HAC44" s="64"/>
      <c r="HAD44" s="64"/>
      <c r="HAE44" s="64"/>
      <c r="HAF44" s="64"/>
      <c r="HAG44" s="64"/>
      <c r="HAH44" s="64"/>
      <c r="HAI44" s="64"/>
      <c r="HAJ44" s="64"/>
      <c r="HAK44" s="64"/>
      <c r="HAL44" s="64"/>
      <c r="HAM44" s="64"/>
      <c r="HAN44" s="64"/>
      <c r="HAO44" s="64"/>
      <c r="HAP44" s="64"/>
      <c r="HAQ44" s="64"/>
      <c r="HAR44" s="64"/>
      <c r="HAS44" s="64"/>
      <c r="HAT44" s="64"/>
      <c r="HAU44" s="64"/>
      <c r="HAV44" s="64"/>
      <c r="HAW44" s="64"/>
      <c r="HAX44" s="64"/>
      <c r="HAY44" s="64"/>
      <c r="HAZ44" s="64"/>
      <c r="HBA44" s="64"/>
      <c r="HBB44" s="64"/>
      <c r="HBC44" s="64"/>
      <c r="HBD44" s="64"/>
      <c r="HBE44" s="64"/>
      <c r="HBF44" s="64"/>
      <c r="HBG44" s="64"/>
      <c r="HBH44" s="64"/>
      <c r="HBI44" s="64"/>
      <c r="HBJ44" s="64"/>
      <c r="HBK44" s="64"/>
      <c r="HBL44" s="64"/>
      <c r="HBM44" s="64"/>
      <c r="HBN44" s="64"/>
      <c r="HBO44" s="64"/>
      <c r="HBP44" s="64"/>
      <c r="HBQ44" s="64"/>
      <c r="HBR44" s="64"/>
      <c r="HBS44" s="64"/>
      <c r="HBT44" s="64"/>
      <c r="HBU44" s="64"/>
      <c r="HBV44" s="64"/>
      <c r="HBW44" s="64"/>
      <c r="HBX44" s="64"/>
      <c r="HBY44" s="64"/>
      <c r="HBZ44" s="64"/>
      <c r="HCA44" s="64"/>
      <c r="HCB44" s="64"/>
      <c r="HCC44" s="64"/>
      <c r="HCD44" s="64"/>
      <c r="HCE44" s="64"/>
      <c r="HCF44" s="64"/>
      <c r="HCG44" s="64"/>
      <c r="HCH44" s="64"/>
      <c r="HCI44" s="64"/>
      <c r="HCJ44" s="64"/>
      <c r="HCK44" s="64"/>
      <c r="HCL44" s="64"/>
      <c r="HCM44" s="64"/>
      <c r="HCN44" s="64"/>
      <c r="HCO44" s="64"/>
      <c r="HCP44" s="64"/>
      <c r="HCQ44" s="64"/>
      <c r="HCR44" s="64"/>
      <c r="HCS44" s="64"/>
      <c r="HCT44" s="64"/>
      <c r="HCU44" s="64"/>
      <c r="HCV44" s="64"/>
      <c r="HCW44" s="64"/>
      <c r="HCX44" s="64"/>
      <c r="HCY44" s="64"/>
      <c r="HCZ44" s="64"/>
      <c r="HDA44" s="64"/>
      <c r="HDB44" s="64"/>
      <c r="HDC44" s="64"/>
      <c r="HDD44" s="64"/>
      <c r="HDE44" s="64"/>
      <c r="HDF44" s="64"/>
      <c r="HDG44" s="64"/>
      <c r="HDH44" s="64"/>
      <c r="HDI44" s="64"/>
      <c r="HDJ44" s="64"/>
      <c r="HDK44" s="64"/>
      <c r="HDL44" s="64"/>
      <c r="HDM44" s="64"/>
      <c r="HDN44" s="64"/>
      <c r="HDO44" s="64"/>
      <c r="HDP44" s="64"/>
      <c r="HDQ44" s="64"/>
      <c r="HDR44" s="64"/>
      <c r="HDS44" s="64"/>
      <c r="HDT44" s="64"/>
      <c r="HDU44" s="64"/>
      <c r="HDV44" s="64"/>
      <c r="HDW44" s="64"/>
      <c r="HDX44" s="64"/>
      <c r="HDY44" s="64"/>
      <c r="HDZ44" s="64"/>
      <c r="HEA44" s="64"/>
      <c r="HEB44" s="64"/>
      <c r="HEC44" s="64"/>
      <c r="HED44" s="64"/>
      <c r="HEE44" s="64"/>
      <c r="HEF44" s="64"/>
      <c r="HEG44" s="64"/>
      <c r="HEH44" s="64"/>
      <c r="HEI44" s="64"/>
      <c r="HEJ44" s="64"/>
      <c r="HEK44" s="64"/>
      <c r="HEL44" s="64"/>
      <c r="HEM44" s="64"/>
      <c r="HEN44" s="64"/>
      <c r="HEO44" s="64"/>
      <c r="HEP44" s="64"/>
      <c r="HEQ44" s="64"/>
      <c r="HER44" s="64"/>
      <c r="HES44" s="64"/>
      <c r="HET44" s="64"/>
      <c r="HEU44" s="64"/>
      <c r="HEV44" s="64"/>
      <c r="HEW44" s="64"/>
      <c r="HEX44" s="64"/>
      <c r="HEY44" s="64"/>
      <c r="HEZ44" s="64"/>
      <c r="HFA44" s="64"/>
      <c r="HFB44" s="64"/>
      <c r="HFC44" s="64"/>
      <c r="HFD44" s="64"/>
      <c r="HFE44" s="64"/>
      <c r="HFF44" s="64"/>
      <c r="HFG44" s="64"/>
      <c r="HFH44" s="64"/>
      <c r="HFI44" s="64"/>
      <c r="HFJ44" s="64"/>
      <c r="HFK44" s="64"/>
      <c r="HFL44" s="64"/>
      <c r="HFM44" s="64"/>
      <c r="HFN44" s="64"/>
      <c r="HFO44" s="64"/>
      <c r="HFP44" s="64"/>
      <c r="HFQ44" s="64"/>
      <c r="HFR44" s="64"/>
      <c r="HFS44" s="64"/>
      <c r="HFT44" s="64"/>
      <c r="HFU44" s="64"/>
      <c r="HFV44" s="64"/>
      <c r="HFW44" s="64"/>
      <c r="HFX44" s="64"/>
      <c r="HFY44" s="64"/>
      <c r="HFZ44" s="64"/>
      <c r="HGA44" s="64"/>
      <c r="HGB44" s="64"/>
      <c r="HGC44" s="64"/>
      <c r="HGD44" s="64"/>
      <c r="HGE44" s="64"/>
      <c r="HGF44" s="64"/>
      <c r="HGG44" s="64"/>
      <c r="HGH44" s="64"/>
      <c r="HGI44" s="64"/>
      <c r="HGJ44" s="64"/>
      <c r="HGK44" s="64"/>
      <c r="HGL44" s="64"/>
      <c r="HGM44" s="64"/>
      <c r="HGN44" s="64"/>
      <c r="HGO44" s="64"/>
      <c r="HGP44" s="64"/>
      <c r="HGQ44" s="64"/>
      <c r="HGR44" s="64"/>
      <c r="HGS44" s="64"/>
      <c r="HGT44" s="64"/>
      <c r="HGU44" s="64"/>
      <c r="HGV44" s="64"/>
      <c r="HGW44" s="64"/>
      <c r="HGX44" s="64"/>
      <c r="HGY44" s="64"/>
      <c r="HGZ44" s="64"/>
      <c r="HHA44" s="64"/>
      <c r="HHB44" s="64"/>
      <c r="HHC44" s="64"/>
      <c r="HHD44" s="64"/>
      <c r="HHE44" s="64"/>
      <c r="HHF44" s="64"/>
      <c r="HHG44" s="64"/>
      <c r="HHH44" s="64"/>
      <c r="HHI44" s="64"/>
      <c r="HHJ44" s="64"/>
      <c r="HHK44" s="64"/>
      <c r="HHL44" s="64"/>
      <c r="HHM44" s="64"/>
      <c r="HHN44" s="64"/>
      <c r="HHO44" s="64"/>
      <c r="HHP44" s="64"/>
      <c r="HHQ44" s="64"/>
      <c r="HHR44" s="64"/>
      <c r="HHS44" s="64"/>
      <c r="HHT44" s="64"/>
      <c r="HHU44" s="64"/>
      <c r="HHV44" s="64"/>
      <c r="HHW44" s="64"/>
      <c r="HHX44" s="64"/>
      <c r="HHY44" s="64"/>
      <c r="HHZ44" s="64"/>
      <c r="HIA44" s="64"/>
      <c r="HIB44" s="64"/>
      <c r="HIC44" s="64"/>
      <c r="HID44" s="64"/>
      <c r="HIE44" s="64"/>
      <c r="HIF44" s="64"/>
      <c r="HIG44" s="64"/>
      <c r="HIH44" s="64"/>
      <c r="HII44" s="64"/>
      <c r="HIJ44" s="64"/>
      <c r="HIK44" s="64"/>
      <c r="HIL44" s="64"/>
      <c r="HIM44" s="64"/>
      <c r="HIN44" s="64"/>
      <c r="HIO44" s="64"/>
      <c r="HIP44" s="64"/>
      <c r="HIQ44" s="64"/>
      <c r="HIR44" s="64"/>
      <c r="HIS44" s="64"/>
      <c r="HIT44" s="64"/>
      <c r="HIU44" s="64"/>
      <c r="HIV44" s="64"/>
      <c r="HIW44" s="64"/>
      <c r="HIX44" s="64"/>
      <c r="HIY44" s="64"/>
      <c r="HIZ44" s="64"/>
      <c r="HJA44" s="64"/>
      <c r="HJB44" s="64"/>
      <c r="HJC44" s="64"/>
      <c r="HJD44" s="64"/>
      <c r="HJE44" s="64"/>
      <c r="HJF44" s="64"/>
      <c r="HJG44" s="64"/>
      <c r="HJH44" s="64"/>
      <c r="HJI44" s="64"/>
      <c r="HJJ44" s="64"/>
      <c r="HJK44" s="64"/>
      <c r="HJL44" s="64"/>
      <c r="HJM44" s="64"/>
      <c r="HJN44" s="64"/>
      <c r="HJO44" s="64"/>
      <c r="HJP44" s="64"/>
      <c r="HJQ44" s="64"/>
      <c r="HJR44" s="64"/>
      <c r="HJS44" s="64"/>
      <c r="HJT44" s="64"/>
      <c r="HJU44" s="64"/>
      <c r="HJV44" s="64"/>
      <c r="HJW44" s="64"/>
      <c r="HJX44" s="64"/>
      <c r="HJY44" s="64"/>
      <c r="HJZ44" s="64"/>
      <c r="HKA44" s="64"/>
      <c r="HKB44" s="64"/>
      <c r="HKC44" s="64"/>
      <c r="HKD44" s="64"/>
      <c r="HKE44" s="64"/>
      <c r="HKF44" s="64"/>
      <c r="HKG44" s="64"/>
      <c r="HKH44" s="64"/>
      <c r="HKI44" s="64"/>
      <c r="HKJ44" s="64"/>
      <c r="HKK44" s="64"/>
      <c r="HKL44" s="64"/>
      <c r="HKM44" s="64"/>
      <c r="HKN44" s="64"/>
      <c r="HKO44" s="64"/>
      <c r="HKP44" s="64"/>
      <c r="HKQ44" s="64"/>
      <c r="HKR44" s="64"/>
      <c r="HKS44" s="64"/>
      <c r="HKT44" s="64"/>
      <c r="HKU44" s="64"/>
      <c r="HKV44" s="64"/>
      <c r="HKW44" s="64"/>
      <c r="HKX44" s="64"/>
      <c r="HKY44" s="64"/>
      <c r="HKZ44" s="64"/>
      <c r="HLA44" s="64"/>
      <c r="HLB44" s="64"/>
      <c r="HLC44" s="64"/>
      <c r="HLD44" s="64"/>
      <c r="HLE44" s="64"/>
      <c r="HLF44" s="64"/>
      <c r="HLG44" s="64"/>
      <c r="HLH44" s="64"/>
      <c r="HLI44" s="64"/>
      <c r="HLJ44" s="64"/>
      <c r="HLK44" s="64"/>
      <c r="HLL44" s="64"/>
      <c r="HLM44" s="64"/>
      <c r="HLN44" s="64"/>
      <c r="HLO44" s="64"/>
      <c r="HLP44" s="64"/>
      <c r="HLQ44" s="64"/>
      <c r="HLR44" s="64"/>
      <c r="HLS44" s="64"/>
      <c r="HLT44" s="64"/>
      <c r="HLU44" s="64"/>
      <c r="HLV44" s="64"/>
      <c r="HLW44" s="64"/>
      <c r="HLX44" s="64"/>
      <c r="HLY44" s="64"/>
      <c r="HLZ44" s="64"/>
      <c r="HMA44" s="64"/>
      <c r="HMB44" s="64"/>
      <c r="HMC44" s="64"/>
      <c r="HMD44" s="64"/>
      <c r="HME44" s="64"/>
      <c r="HMF44" s="64"/>
      <c r="HMG44" s="64"/>
      <c r="HMH44" s="64"/>
      <c r="HMI44" s="64"/>
      <c r="HMJ44" s="64"/>
      <c r="HMK44" s="64"/>
      <c r="HML44" s="64"/>
      <c r="HMM44" s="64"/>
      <c r="HMN44" s="64"/>
      <c r="HMO44" s="64"/>
      <c r="HMP44" s="64"/>
      <c r="HMQ44" s="64"/>
      <c r="HMR44" s="64"/>
      <c r="HMS44" s="64"/>
      <c r="HMT44" s="64"/>
      <c r="HMU44" s="64"/>
      <c r="HMV44" s="64"/>
      <c r="HMW44" s="64"/>
      <c r="HMX44" s="64"/>
      <c r="HMY44" s="64"/>
      <c r="HMZ44" s="64"/>
      <c r="HNA44" s="64"/>
      <c r="HNB44" s="64"/>
      <c r="HNC44" s="64"/>
      <c r="HND44" s="64"/>
      <c r="HNE44" s="64"/>
      <c r="HNF44" s="64"/>
      <c r="HNG44" s="64"/>
      <c r="HNH44" s="64"/>
      <c r="HNI44" s="64"/>
      <c r="HNJ44" s="64"/>
      <c r="HNK44" s="64"/>
      <c r="HNL44" s="64"/>
      <c r="HNM44" s="64"/>
      <c r="HNN44" s="64"/>
      <c r="HNO44" s="64"/>
      <c r="HNP44" s="64"/>
      <c r="HNQ44" s="64"/>
      <c r="HNR44" s="64"/>
      <c r="HNS44" s="64"/>
      <c r="HNT44" s="64"/>
      <c r="HNU44" s="64"/>
      <c r="HNV44" s="64"/>
      <c r="HNW44" s="64"/>
      <c r="HNX44" s="64"/>
      <c r="HNY44" s="64"/>
      <c r="HNZ44" s="64"/>
      <c r="HOA44" s="64"/>
      <c r="HOB44" s="64"/>
      <c r="HOC44" s="64"/>
      <c r="HOD44" s="64"/>
      <c r="HOE44" s="64"/>
      <c r="HOF44" s="64"/>
      <c r="HOG44" s="64"/>
      <c r="HOH44" s="64"/>
      <c r="HOI44" s="64"/>
      <c r="HOJ44" s="64"/>
      <c r="HOK44" s="64"/>
      <c r="HOL44" s="64"/>
      <c r="HOM44" s="64"/>
      <c r="HON44" s="64"/>
      <c r="HOO44" s="64"/>
      <c r="HOP44" s="64"/>
      <c r="HOQ44" s="64"/>
      <c r="HOR44" s="64"/>
      <c r="HOS44" s="64"/>
      <c r="HOT44" s="64"/>
      <c r="HOU44" s="64"/>
      <c r="HOV44" s="64"/>
      <c r="HOW44" s="64"/>
      <c r="HOX44" s="64"/>
      <c r="HOY44" s="64"/>
      <c r="HOZ44" s="64"/>
      <c r="HPA44" s="64"/>
      <c r="HPB44" s="64"/>
      <c r="HPC44" s="64"/>
      <c r="HPD44" s="64"/>
      <c r="HPE44" s="64"/>
      <c r="HPF44" s="64"/>
      <c r="HPG44" s="64"/>
      <c r="HPH44" s="64"/>
      <c r="HPI44" s="64"/>
      <c r="HPJ44" s="64"/>
      <c r="HPK44" s="64"/>
      <c r="HPL44" s="64"/>
      <c r="HPM44" s="64"/>
      <c r="HPN44" s="64"/>
      <c r="HPO44" s="64"/>
      <c r="HPP44" s="64"/>
      <c r="HPQ44" s="64"/>
      <c r="HPR44" s="64"/>
      <c r="HPS44" s="64"/>
      <c r="HPT44" s="64"/>
      <c r="HPU44" s="64"/>
      <c r="HPV44" s="64"/>
      <c r="HPW44" s="64"/>
      <c r="HPX44" s="64"/>
      <c r="HPY44" s="64"/>
      <c r="HPZ44" s="64"/>
      <c r="HQA44" s="64"/>
      <c r="HQB44" s="64"/>
      <c r="HQC44" s="64"/>
      <c r="HQD44" s="64"/>
      <c r="HQE44" s="64"/>
      <c r="HQF44" s="64"/>
      <c r="HQG44" s="64"/>
      <c r="HQH44" s="64"/>
      <c r="HQI44" s="64"/>
      <c r="HQJ44" s="64"/>
      <c r="HQK44" s="64"/>
      <c r="HQL44" s="64"/>
      <c r="HQM44" s="64"/>
      <c r="HQN44" s="64"/>
      <c r="HQO44" s="64"/>
      <c r="HQP44" s="64"/>
      <c r="HQQ44" s="64"/>
      <c r="HQR44" s="64"/>
      <c r="HQS44" s="64"/>
      <c r="HQT44" s="64"/>
      <c r="HQU44" s="64"/>
      <c r="HQV44" s="64"/>
      <c r="HQW44" s="64"/>
      <c r="HQX44" s="64"/>
      <c r="HQY44" s="64"/>
      <c r="HQZ44" s="64"/>
      <c r="HRA44" s="64"/>
      <c r="HRB44" s="64"/>
      <c r="HRC44" s="64"/>
      <c r="HRD44" s="64"/>
      <c r="HRE44" s="64"/>
      <c r="HRF44" s="64"/>
      <c r="HRG44" s="64"/>
      <c r="HRH44" s="64"/>
      <c r="HRI44" s="64"/>
      <c r="HRJ44" s="64"/>
      <c r="HRK44" s="64"/>
      <c r="HRL44" s="64"/>
      <c r="HRM44" s="64"/>
      <c r="HRN44" s="64"/>
      <c r="HRO44" s="64"/>
      <c r="HRP44" s="64"/>
      <c r="HRQ44" s="64"/>
      <c r="HRR44" s="64"/>
      <c r="HRS44" s="64"/>
      <c r="HRT44" s="64"/>
      <c r="HRU44" s="64"/>
      <c r="HRV44" s="64"/>
      <c r="HRW44" s="64"/>
      <c r="HRX44" s="64"/>
      <c r="HRY44" s="64"/>
      <c r="HRZ44" s="64"/>
      <c r="HSA44" s="64"/>
      <c r="HSB44" s="64"/>
      <c r="HSC44" s="64"/>
      <c r="HSD44" s="64"/>
      <c r="HSE44" s="64"/>
      <c r="HSF44" s="64"/>
      <c r="HSG44" s="64"/>
      <c r="HSH44" s="64"/>
      <c r="HSI44" s="64"/>
      <c r="HSJ44" s="64"/>
      <c r="HSK44" s="64"/>
      <c r="HSL44" s="64"/>
      <c r="HSM44" s="64"/>
      <c r="HSN44" s="64"/>
      <c r="HSO44" s="64"/>
      <c r="HSP44" s="64"/>
      <c r="HSQ44" s="64"/>
      <c r="HSR44" s="64"/>
      <c r="HSS44" s="64"/>
      <c r="HST44" s="64"/>
      <c r="HSU44" s="64"/>
      <c r="HSV44" s="64"/>
      <c r="HSW44" s="64"/>
      <c r="HSX44" s="64"/>
      <c r="HSY44" s="64"/>
      <c r="HSZ44" s="64"/>
      <c r="HTA44" s="64"/>
      <c r="HTB44" s="64"/>
      <c r="HTC44" s="64"/>
      <c r="HTD44" s="64"/>
      <c r="HTE44" s="64"/>
      <c r="HTF44" s="64"/>
      <c r="HTG44" s="64"/>
      <c r="HTH44" s="64"/>
      <c r="HTI44" s="64"/>
      <c r="HTJ44" s="64"/>
      <c r="HTK44" s="64"/>
      <c r="HTL44" s="64"/>
      <c r="HTM44" s="64"/>
      <c r="HTN44" s="64"/>
      <c r="HTO44" s="64"/>
      <c r="HTP44" s="64"/>
      <c r="HTQ44" s="64"/>
      <c r="HTR44" s="64"/>
      <c r="HTS44" s="64"/>
      <c r="HTT44" s="64"/>
      <c r="HTU44" s="64"/>
      <c r="HTV44" s="64"/>
      <c r="HTW44" s="64"/>
      <c r="HTX44" s="64"/>
      <c r="HTY44" s="64"/>
      <c r="HTZ44" s="64"/>
      <c r="HUA44" s="64"/>
      <c r="HUB44" s="64"/>
      <c r="HUC44" s="64"/>
      <c r="HUD44" s="64"/>
      <c r="HUE44" s="64"/>
      <c r="HUF44" s="64"/>
      <c r="HUG44" s="64"/>
      <c r="HUH44" s="64"/>
      <c r="HUI44" s="64"/>
      <c r="HUJ44" s="64"/>
      <c r="HUK44" s="64"/>
      <c r="HUL44" s="64"/>
      <c r="HUM44" s="64"/>
      <c r="HUN44" s="64"/>
      <c r="HUO44" s="64"/>
      <c r="HUP44" s="64"/>
      <c r="HUQ44" s="64"/>
      <c r="HUR44" s="64"/>
      <c r="HUS44" s="64"/>
      <c r="HUT44" s="64"/>
      <c r="HUU44" s="64"/>
      <c r="HUV44" s="64"/>
      <c r="HUW44" s="64"/>
      <c r="HUX44" s="64"/>
      <c r="HUY44" s="64"/>
      <c r="HUZ44" s="64"/>
      <c r="HVA44" s="64"/>
      <c r="HVB44" s="64"/>
      <c r="HVC44" s="64"/>
      <c r="HVD44" s="64"/>
      <c r="HVE44" s="64"/>
      <c r="HVF44" s="64"/>
      <c r="HVG44" s="64"/>
      <c r="HVH44" s="64"/>
      <c r="HVI44" s="64"/>
      <c r="HVJ44" s="64"/>
      <c r="HVK44" s="64"/>
      <c r="HVL44" s="64"/>
      <c r="HVM44" s="64"/>
      <c r="HVN44" s="64"/>
      <c r="HVO44" s="64"/>
      <c r="HVP44" s="64"/>
      <c r="HVQ44" s="64"/>
      <c r="HVR44" s="64"/>
      <c r="HVS44" s="64"/>
      <c r="HVT44" s="64"/>
      <c r="HVU44" s="64"/>
      <c r="HVV44" s="64"/>
      <c r="HVW44" s="64"/>
      <c r="HVX44" s="64"/>
      <c r="HVY44" s="64"/>
      <c r="HVZ44" s="64"/>
      <c r="HWA44" s="64"/>
      <c r="HWB44" s="64"/>
      <c r="HWC44" s="64"/>
      <c r="HWD44" s="64"/>
      <c r="HWE44" s="64"/>
      <c r="HWF44" s="64"/>
      <c r="HWG44" s="64"/>
      <c r="HWH44" s="64"/>
      <c r="HWI44" s="64"/>
      <c r="HWJ44" s="64"/>
      <c r="HWK44" s="64"/>
      <c r="HWL44" s="64"/>
      <c r="HWM44" s="64"/>
      <c r="HWN44" s="64"/>
      <c r="HWO44" s="64"/>
      <c r="HWP44" s="64"/>
      <c r="HWQ44" s="64"/>
      <c r="HWR44" s="64"/>
      <c r="HWS44" s="64"/>
      <c r="HWT44" s="64"/>
      <c r="HWU44" s="64"/>
      <c r="HWV44" s="64"/>
      <c r="HWW44" s="64"/>
      <c r="HWX44" s="64"/>
      <c r="HWY44" s="64"/>
      <c r="HWZ44" s="64"/>
      <c r="HXA44" s="64"/>
      <c r="HXB44" s="64"/>
      <c r="HXC44" s="64"/>
      <c r="HXD44" s="64"/>
      <c r="HXE44" s="64"/>
      <c r="HXF44" s="64"/>
      <c r="HXG44" s="64"/>
      <c r="HXH44" s="64"/>
      <c r="HXI44" s="64"/>
      <c r="HXJ44" s="64"/>
      <c r="HXK44" s="64"/>
      <c r="HXL44" s="64"/>
      <c r="HXM44" s="64"/>
      <c r="HXN44" s="64"/>
      <c r="HXO44" s="64"/>
      <c r="HXP44" s="64"/>
      <c r="HXQ44" s="64"/>
      <c r="HXR44" s="64"/>
      <c r="HXS44" s="64"/>
      <c r="HXT44" s="64"/>
      <c r="HXU44" s="64"/>
      <c r="HXV44" s="64"/>
      <c r="HXW44" s="64"/>
      <c r="HXX44" s="64"/>
      <c r="HXY44" s="64"/>
      <c r="HXZ44" s="64"/>
      <c r="HYA44" s="64"/>
      <c r="HYB44" s="64"/>
      <c r="HYC44" s="64"/>
      <c r="HYD44" s="64"/>
      <c r="HYE44" s="64"/>
      <c r="HYF44" s="64"/>
      <c r="HYG44" s="64"/>
      <c r="HYH44" s="64"/>
      <c r="HYI44" s="64"/>
      <c r="HYJ44" s="64"/>
      <c r="HYK44" s="64"/>
      <c r="HYL44" s="64"/>
      <c r="HYM44" s="64"/>
      <c r="HYN44" s="64"/>
      <c r="HYO44" s="64"/>
      <c r="HYP44" s="64"/>
      <c r="HYQ44" s="64"/>
      <c r="HYR44" s="64"/>
      <c r="HYS44" s="64"/>
      <c r="HYT44" s="64"/>
      <c r="HYU44" s="64"/>
      <c r="HYV44" s="64"/>
      <c r="HYW44" s="64"/>
      <c r="HYX44" s="64"/>
      <c r="HYY44" s="64"/>
      <c r="HYZ44" s="64"/>
      <c r="HZA44" s="64"/>
      <c r="HZB44" s="64"/>
      <c r="HZC44" s="64"/>
      <c r="HZD44" s="64"/>
      <c r="HZE44" s="64"/>
      <c r="HZF44" s="64"/>
      <c r="HZG44" s="64"/>
      <c r="HZH44" s="64"/>
      <c r="HZI44" s="64"/>
      <c r="HZJ44" s="64"/>
      <c r="HZK44" s="64"/>
      <c r="HZL44" s="64"/>
      <c r="HZM44" s="64"/>
      <c r="HZN44" s="64"/>
      <c r="HZO44" s="64"/>
      <c r="HZP44" s="64"/>
      <c r="HZQ44" s="64"/>
      <c r="HZR44" s="64"/>
      <c r="HZS44" s="64"/>
      <c r="HZT44" s="64"/>
      <c r="HZU44" s="64"/>
      <c r="HZV44" s="64"/>
      <c r="HZW44" s="64"/>
      <c r="HZX44" s="64"/>
      <c r="HZY44" s="64"/>
      <c r="HZZ44" s="64"/>
      <c r="IAA44" s="64"/>
      <c r="IAB44" s="64"/>
      <c r="IAC44" s="64"/>
      <c r="IAD44" s="64"/>
      <c r="IAE44" s="64"/>
      <c r="IAF44" s="64"/>
      <c r="IAG44" s="64"/>
      <c r="IAH44" s="64"/>
      <c r="IAI44" s="64"/>
      <c r="IAJ44" s="64"/>
      <c r="IAK44" s="64"/>
      <c r="IAL44" s="64"/>
      <c r="IAM44" s="64"/>
      <c r="IAN44" s="64"/>
      <c r="IAO44" s="64"/>
      <c r="IAP44" s="64"/>
      <c r="IAQ44" s="64"/>
      <c r="IAR44" s="64"/>
      <c r="IAS44" s="64"/>
      <c r="IAT44" s="64"/>
      <c r="IAU44" s="64"/>
      <c r="IAV44" s="64"/>
      <c r="IAW44" s="64"/>
      <c r="IAX44" s="64"/>
      <c r="IAY44" s="64"/>
      <c r="IAZ44" s="64"/>
      <c r="IBA44" s="64"/>
      <c r="IBB44" s="64"/>
      <c r="IBC44" s="64"/>
      <c r="IBD44" s="64"/>
      <c r="IBE44" s="64"/>
      <c r="IBF44" s="64"/>
      <c r="IBG44" s="64"/>
      <c r="IBH44" s="64"/>
      <c r="IBI44" s="64"/>
      <c r="IBJ44" s="64"/>
      <c r="IBK44" s="64"/>
      <c r="IBL44" s="64"/>
      <c r="IBM44" s="64"/>
      <c r="IBN44" s="64"/>
      <c r="IBO44" s="64"/>
      <c r="IBP44" s="64"/>
      <c r="IBQ44" s="64"/>
      <c r="IBR44" s="64"/>
      <c r="IBS44" s="64"/>
      <c r="IBT44" s="64"/>
      <c r="IBU44" s="64"/>
      <c r="IBV44" s="64"/>
      <c r="IBW44" s="64"/>
      <c r="IBX44" s="64"/>
      <c r="IBY44" s="64"/>
      <c r="IBZ44" s="64"/>
      <c r="ICA44" s="64"/>
      <c r="ICB44" s="64"/>
      <c r="ICC44" s="64"/>
      <c r="ICD44" s="64"/>
      <c r="ICE44" s="64"/>
      <c r="ICF44" s="64"/>
      <c r="ICG44" s="64"/>
      <c r="ICH44" s="64"/>
      <c r="ICI44" s="64"/>
      <c r="ICJ44" s="64"/>
      <c r="ICK44" s="64"/>
      <c r="ICL44" s="64"/>
      <c r="ICM44" s="64"/>
      <c r="ICN44" s="64"/>
      <c r="ICO44" s="64"/>
      <c r="ICP44" s="64"/>
      <c r="ICQ44" s="64"/>
      <c r="ICR44" s="64"/>
      <c r="ICS44" s="64"/>
      <c r="ICT44" s="64"/>
      <c r="ICU44" s="64"/>
      <c r="ICV44" s="64"/>
      <c r="ICW44" s="64"/>
      <c r="ICX44" s="64"/>
      <c r="ICY44" s="64"/>
      <c r="ICZ44" s="64"/>
      <c r="IDA44" s="64"/>
      <c r="IDB44" s="64"/>
      <c r="IDC44" s="64"/>
      <c r="IDD44" s="64"/>
      <c r="IDE44" s="64"/>
      <c r="IDF44" s="64"/>
      <c r="IDG44" s="64"/>
      <c r="IDH44" s="64"/>
      <c r="IDI44" s="64"/>
      <c r="IDJ44" s="64"/>
      <c r="IDK44" s="64"/>
      <c r="IDL44" s="64"/>
      <c r="IDM44" s="64"/>
      <c r="IDN44" s="64"/>
      <c r="IDO44" s="64"/>
      <c r="IDP44" s="64"/>
      <c r="IDQ44" s="64"/>
      <c r="IDR44" s="64"/>
      <c r="IDS44" s="64"/>
      <c r="IDT44" s="64"/>
      <c r="IDU44" s="64"/>
      <c r="IDV44" s="64"/>
      <c r="IDW44" s="64"/>
      <c r="IDX44" s="64"/>
      <c r="IDY44" s="64"/>
      <c r="IDZ44" s="64"/>
      <c r="IEA44" s="64"/>
      <c r="IEB44" s="64"/>
      <c r="IEC44" s="64"/>
      <c r="IED44" s="64"/>
      <c r="IEE44" s="64"/>
      <c r="IEF44" s="64"/>
      <c r="IEG44" s="64"/>
      <c r="IEH44" s="64"/>
      <c r="IEI44" s="64"/>
      <c r="IEJ44" s="64"/>
      <c r="IEK44" s="64"/>
      <c r="IEL44" s="64"/>
      <c r="IEM44" s="64"/>
      <c r="IEN44" s="64"/>
      <c r="IEO44" s="64"/>
      <c r="IEP44" s="64"/>
      <c r="IEQ44" s="64"/>
      <c r="IER44" s="64"/>
      <c r="IES44" s="64"/>
      <c r="IET44" s="64"/>
      <c r="IEU44" s="64"/>
      <c r="IEV44" s="64"/>
      <c r="IEW44" s="64"/>
      <c r="IEX44" s="64"/>
      <c r="IEY44" s="64"/>
      <c r="IEZ44" s="64"/>
      <c r="IFA44" s="64"/>
      <c r="IFB44" s="64"/>
      <c r="IFC44" s="64"/>
      <c r="IFD44" s="64"/>
      <c r="IFE44" s="64"/>
      <c r="IFF44" s="64"/>
      <c r="IFG44" s="64"/>
      <c r="IFH44" s="64"/>
      <c r="IFI44" s="64"/>
      <c r="IFJ44" s="64"/>
      <c r="IFK44" s="64"/>
      <c r="IFL44" s="64"/>
      <c r="IFM44" s="64"/>
      <c r="IFN44" s="64"/>
      <c r="IFO44" s="64"/>
      <c r="IFP44" s="64"/>
      <c r="IFQ44" s="64"/>
      <c r="IFR44" s="64"/>
      <c r="IFS44" s="64"/>
      <c r="IFT44" s="64"/>
      <c r="IFU44" s="64"/>
      <c r="IFV44" s="64"/>
      <c r="IFW44" s="64"/>
      <c r="IFX44" s="64"/>
      <c r="IFY44" s="64"/>
      <c r="IFZ44" s="64"/>
      <c r="IGA44" s="64"/>
      <c r="IGB44" s="64"/>
      <c r="IGC44" s="64"/>
      <c r="IGD44" s="64"/>
      <c r="IGE44" s="64"/>
      <c r="IGF44" s="64"/>
      <c r="IGG44" s="64"/>
      <c r="IGH44" s="64"/>
      <c r="IGI44" s="64"/>
      <c r="IGJ44" s="64"/>
      <c r="IGK44" s="64"/>
      <c r="IGL44" s="64"/>
      <c r="IGM44" s="64"/>
      <c r="IGN44" s="64"/>
      <c r="IGO44" s="64"/>
      <c r="IGP44" s="64"/>
      <c r="IGQ44" s="64"/>
      <c r="IGR44" s="64"/>
      <c r="IGS44" s="64"/>
      <c r="IGT44" s="64"/>
      <c r="IGU44" s="64"/>
      <c r="IGV44" s="64"/>
      <c r="IGW44" s="64"/>
      <c r="IGX44" s="64"/>
      <c r="IGY44" s="64"/>
      <c r="IGZ44" s="64"/>
      <c r="IHA44" s="64"/>
      <c r="IHB44" s="64"/>
      <c r="IHC44" s="64"/>
      <c r="IHD44" s="64"/>
      <c r="IHE44" s="64"/>
      <c r="IHF44" s="64"/>
      <c r="IHG44" s="64"/>
      <c r="IHH44" s="64"/>
      <c r="IHI44" s="64"/>
      <c r="IHJ44" s="64"/>
      <c r="IHK44" s="64"/>
      <c r="IHL44" s="64"/>
      <c r="IHM44" s="64"/>
      <c r="IHN44" s="64"/>
      <c r="IHO44" s="64"/>
      <c r="IHP44" s="64"/>
      <c r="IHQ44" s="64"/>
      <c r="IHR44" s="64"/>
      <c r="IHS44" s="64"/>
      <c r="IHT44" s="64"/>
      <c r="IHU44" s="64"/>
      <c r="IHV44" s="64"/>
      <c r="IHW44" s="64"/>
      <c r="IHX44" s="64"/>
      <c r="IHY44" s="64"/>
      <c r="IHZ44" s="64"/>
      <c r="IIA44" s="64"/>
      <c r="IIB44" s="64"/>
      <c r="IIC44" s="64"/>
      <c r="IID44" s="64"/>
      <c r="IIE44" s="64"/>
      <c r="IIF44" s="64"/>
      <c r="IIG44" s="64"/>
      <c r="IIH44" s="64"/>
      <c r="III44" s="64"/>
      <c r="IIJ44" s="64"/>
      <c r="IIK44" s="64"/>
      <c r="IIL44" s="64"/>
      <c r="IIM44" s="64"/>
      <c r="IIN44" s="64"/>
      <c r="IIO44" s="64"/>
      <c r="IIP44" s="64"/>
      <c r="IIQ44" s="64"/>
      <c r="IIR44" s="64"/>
      <c r="IIS44" s="64"/>
      <c r="IIT44" s="64"/>
      <c r="IIU44" s="64"/>
      <c r="IIV44" s="64"/>
      <c r="IIW44" s="64"/>
      <c r="IIX44" s="64"/>
      <c r="IIY44" s="64"/>
      <c r="IIZ44" s="64"/>
      <c r="IJA44" s="64"/>
      <c r="IJB44" s="64"/>
      <c r="IJC44" s="64"/>
      <c r="IJD44" s="64"/>
      <c r="IJE44" s="64"/>
      <c r="IJF44" s="64"/>
      <c r="IJG44" s="64"/>
      <c r="IJH44" s="64"/>
      <c r="IJI44" s="64"/>
      <c r="IJJ44" s="64"/>
      <c r="IJK44" s="64"/>
      <c r="IJL44" s="64"/>
      <c r="IJM44" s="64"/>
      <c r="IJN44" s="64"/>
      <c r="IJO44" s="64"/>
      <c r="IJP44" s="64"/>
      <c r="IJQ44" s="64"/>
      <c r="IJR44" s="64"/>
      <c r="IJS44" s="64"/>
      <c r="IJT44" s="64"/>
      <c r="IJU44" s="64"/>
      <c r="IJV44" s="64"/>
      <c r="IJW44" s="64"/>
      <c r="IJX44" s="64"/>
      <c r="IJY44" s="64"/>
      <c r="IJZ44" s="64"/>
      <c r="IKA44" s="64"/>
      <c r="IKB44" s="64"/>
      <c r="IKC44" s="64"/>
      <c r="IKD44" s="64"/>
      <c r="IKE44" s="64"/>
      <c r="IKF44" s="64"/>
      <c r="IKG44" s="64"/>
      <c r="IKH44" s="64"/>
      <c r="IKI44" s="64"/>
      <c r="IKJ44" s="64"/>
      <c r="IKK44" s="64"/>
      <c r="IKL44" s="64"/>
      <c r="IKM44" s="64"/>
      <c r="IKN44" s="64"/>
      <c r="IKO44" s="64"/>
      <c r="IKP44" s="64"/>
      <c r="IKQ44" s="64"/>
      <c r="IKR44" s="64"/>
      <c r="IKS44" s="64"/>
      <c r="IKT44" s="64"/>
      <c r="IKU44" s="64"/>
      <c r="IKV44" s="64"/>
      <c r="IKW44" s="64"/>
      <c r="IKX44" s="64"/>
      <c r="IKY44" s="64"/>
      <c r="IKZ44" s="64"/>
      <c r="ILA44" s="64"/>
      <c r="ILB44" s="64"/>
      <c r="ILC44" s="64"/>
      <c r="ILD44" s="64"/>
      <c r="ILE44" s="64"/>
      <c r="ILF44" s="64"/>
      <c r="ILG44" s="64"/>
      <c r="ILH44" s="64"/>
      <c r="ILI44" s="64"/>
      <c r="ILJ44" s="64"/>
      <c r="ILK44" s="64"/>
      <c r="ILL44" s="64"/>
      <c r="ILM44" s="64"/>
      <c r="ILN44" s="64"/>
      <c r="ILO44" s="64"/>
      <c r="ILP44" s="64"/>
      <c r="ILQ44" s="64"/>
      <c r="ILR44" s="64"/>
      <c r="ILS44" s="64"/>
      <c r="ILT44" s="64"/>
      <c r="ILU44" s="64"/>
      <c r="ILV44" s="64"/>
      <c r="ILW44" s="64"/>
      <c r="ILX44" s="64"/>
      <c r="ILY44" s="64"/>
      <c r="ILZ44" s="64"/>
      <c r="IMA44" s="64"/>
      <c r="IMB44" s="64"/>
      <c r="IMC44" s="64"/>
      <c r="IMD44" s="64"/>
      <c r="IME44" s="64"/>
      <c r="IMF44" s="64"/>
      <c r="IMG44" s="64"/>
      <c r="IMH44" s="64"/>
      <c r="IMI44" s="64"/>
      <c r="IMJ44" s="64"/>
      <c r="IMK44" s="64"/>
      <c r="IML44" s="64"/>
      <c r="IMM44" s="64"/>
      <c r="IMN44" s="64"/>
      <c r="IMO44" s="64"/>
      <c r="IMP44" s="64"/>
      <c r="IMQ44" s="64"/>
      <c r="IMR44" s="64"/>
      <c r="IMS44" s="64"/>
      <c r="IMT44" s="64"/>
      <c r="IMU44" s="64"/>
      <c r="IMV44" s="64"/>
      <c r="IMW44" s="64"/>
      <c r="IMX44" s="64"/>
      <c r="IMY44" s="64"/>
      <c r="IMZ44" s="64"/>
      <c r="INA44" s="64"/>
      <c r="INB44" s="64"/>
      <c r="INC44" s="64"/>
      <c r="IND44" s="64"/>
      <c r="INE44" s="64"/>
      <c r="INF44" s="64"/>
      <c r="ING44" s="64"/>
      <c r="INH44" s="64"/>
      <c r="INI44" s="64"/>
      <c r="INJ44" s="64"/>
      <c r="INK44" s="64"/>
      <c r="INL44" s="64"/>
      <c r="INM44" s="64"/>
      <c r="INN44" s="64"/>
      <c r="INO44" s="64"/>
      <c r="INP44" s="64"/>
      <c r="INQ44" s="64"/>
      <c r="INR44" s="64"/>
      <c r="INS44" s="64"/>
      <c r="INT44" s="64"/>
      <c r="INU44" s="64"/>
      <c r="INV44" s="64"/>
      <c r="INW44" s="64"/>
      <c r="INX44" s="64"/>
      <c r="INY44" s="64"/>
      <c r="INZ44" s="64"/>
      <c r="IOA44" s="64"/>
      <c r="IOB44" s="64"/>
      <c r="IOC44" s="64"/>
      <c r="IOD44" s="64"/>
      <c r="IOE44" s="64"/>
      <c r="IOF44" s="64"/>
      <c r="IOG44" s="64"/>
      <c r="IOH44" s="64"/>
      <c r="IOI44" s="64"/>
      <c r="IOJ44" s="64"/>
      <c r="IOK44" s="64"/>
      <c r="IOL44" s="64"/>
      <c r="IOM44" s="64"/>
      <c r="ION44" s="64"/>
      <c r="IOO44" s="64"/>
      <c r="IOP44" s="64"/>
      <c r="IOQ44" s="64"/>
      <c r="IOR44" s="64"/>
      <c r="IOS44" s="64"/>
      <c r="IOT44" s="64"/>
      <c r="IOU44" s="64"/>
      <c r="IOV44" s="64"/>
      <c r="IOW44" s="64"/>
      <c r="IOX44" s="64"/>
      <c r="IOY44" s="64"/>
      <c r="IOZ44" s="64"/>
      <c r="IPA44" s="64"/>
      <c r="IPB44" s="64"/>
      <c r="IPC44" s="64"/>
      <c r="IPD44" s="64"/>
      <c r="IPE44" s="64"/>
      <c r="IPF44" s="64"/>
      <c r="IPG44" s="64"/>
      <c r="IPH44" s="64"/>
      <c r="IPI44" s="64"/>
      <c r="IPJ44" s="64"/>
      <c r="IPK44" s="64"/>
      <c r="IPL44" s="64"/>
      <c r="IPM44" s="64"/>
      <c r="IPN44" s="64"/>
      <c r="IPO44" s="64"/>
      <c r="IPP44" s="64"/>
      <c r="IPQ44" s="64"/>
      <c r="IPR44" s="64"/>
      <c r="IPS44" s="64"/>
      <c r="IPT44" s="64"/>
      <c r="IPU44" s="64"/>
      <c r="IPV44" s="64"/>
      <c r="IPW44" s="64"/>
      <c r="IPX44" s="64"/>
      <c r="IPY44" s="64"/>
      <c r="IPZ44" s="64"/>
      <c r="IQA44" s="64"/>
      <c r="IQB44" s="64"/>
      <c r="IQC44" s="64"/>
      <c r="IQD44" s="64"/>
      <c r="IQE44" s="64"/>
      <c r="IQF44" s="64"/>
      <c r="IQG44" s="64"/>
      <c r="IQH44" s="64"/>
      <c r="IQI44" s="64"/>
      <c r="IQJ44" s="64"/>
      <c r="IQK44" s="64"/>
      <c r="IQL44" s="64"/>
      <c r="IQM44" s="64"/>
      <c r="IQN44" s="64"/>
      <c r="IQO44" s="64"/>
      <c r="IQP44" s="64"/>
      <c r="IQQ44" s="64"/>
      <c r="IQR44" s="64"/>
      <c r="IQS44" s="64"/>
      <c r="IQT44" s="64"/>
      <c r="IQU44" s="64"/>
      <c r="IQV44" s="64"/>
      <c r="IQW44" s="64"/>
      <c r="IQX44" s="64"/>
      <c r="IQY44" s="64"/>
      <c r="IQZ44" s="64"/>
      <c r="IRA44" s="64"/>
      <c r="IRB44" s="64"/>
      <c r="IRC44" s="64"/>
      <c r="IRD44" s="64"/>
      <c r="IRE44" s="64"/>
      <c r="IRF44" s="64"/>
      <c r="IRG44" s="64"/>
      <c r="IRH44" s="64"/>
      <c r="IRI44" s="64"/>
      <c r="IRJ44" s="64"/>
      <c r="IRK44" s="64"/>
      <c r="IRL44" s="64"/>
      <c r="IRM44" s="64"/>
      <c r="IRN44" s="64"/>
      <c r="IRO44" s="64"/>
      <c r="IRP44" s="64"/>
      <c r="IRQ44" s="64"/>
      <c r="IRR44" s="64"/>
      <c r="IRS44" s="64"/>
      <c r="IRT44" s="64"/>
      <c r="IRU44" s="64"/>
      <c r="IRV44" s="64"/>
      <c r="IRW44" s="64"/>
      <c r="IRX44" s="64"/>
      <c r="IRY44" s="64"/>
      <c r="IRZ44" s="64"/>
      <c r="ISA44" s="64"/>
      <c r="ISB44" s="64"/>
      <c r="ISC44" s="64"/>
      <c r="ISD44" s="64"/>
      <c r="ISE44" s="64"/>
      <c r="ISF44" s="64"/>
      <c r="ISG44" s="64"/>
      <c r="ISH44" s="64"/>
      <c r="ISI44" s="64"/>
      <c r="ISJ44" s="64"/>
      <c r="ISK44" s="64"/>
      <c r="ISL44" s="64"/>
      <c r="ISM44" s="64"/>
      <c r="ISN44" s="64"/>
      <c r="ISO44" s="64"/>
      <c r="ISP44" s="64"/>
      <c r="ISQ44" s="64"/>
      <c r="ISR44" s="64"/>
      <c r="ISS44" s="64"/>
      <c r="IST44" s="64"/>
      <c r="ISU44" s="64"/>
      <c r="ISV44" s="64"/>
      <c r="ISW44" s="64"/>
      <c r="ISX44" s="64"/>
      <c r="ISY44" s="64"/>
      <c r="ISZ44" s="64"/>
      <c r="ITA44" s="64"/>
      <c r="ITB44" s="64"/>
      <c r="ITC44" s="64"/>
      <c r="ITD44" s="64"/>
      <c r="ITE44" s="64"/>
      <c r="ITF44" s="64"/>
      <c r="ITG44" s="64"/>
      <c r="ITH44" s="64"/>
      <c r="ITI44" s="64"/>
      <c r="ITJ44" s="64"/>
      <c r="ITK44" s="64"/>
      <c r="ITL44" s="64"/>
      <c r="ITM44" s="64"/>
      <c r="ITN44" s="64"/>
      <c r="ITO44" s="64"/>
      <c r="ITP44" s="64"/>
      <c r="ITQ44" s="64"/>
      <c r="ITR44" s="64"/>
      <c r="ITS44" s="64"/>
      <c r="ITT44" s="64"/>
      <c r="ITU44" s="64"/>
      <c r="ITV44" s="64"/>
      <c r="ITW44" s="64"/>
      <c r="ITX44" s="64"/>
      <c r="ITY44" s="64"/>
      <c r="ITZ44" s="64"/>
      <c r="IUA44" s="64"/>
      <c r="IUB44" s="64"/>
      <c r="IUC44" s="64"/>
      <c r="IUD44" s="64"/>
      <c r="IUE44" s="64"/>
      <c r="IUF44" s="64"/>
      <c r="IUG44" s="64"/>
      <c r="IUH44" s="64"/>
      <c r="IUI44" s="64"/>
      <c r="IUJ44" s="64"/>
      <c r="IUK44" s="64"/>
      <c r="IUL44" s="64"/>
      <c r="IUM44" s="64"/>
      <c r="IUN44" s="64"/>
      <c r="IUO44" s="64"/>
      <c r="IUP44" s="64"/>
      <c r="IUQ44" s="64"/>
      <c r="IUR44" s="64"/>
      <c r="IUS44" s="64"/>
      <c r="IUT44" s="64"/>
      <c r="IUU44" s="64"/>
      <c r="IUV44" s="64"/>
      <c r="IUW44" s="64"/>
      <c r="IUX44" s="64"/>
      <c r="IUY44" s="64"/>
      <c r="IUZ44" s="64"/>
      <c r="IVA44" s="64"/>
      <c r="IVB44" s="64"/>
      <c r="IVC44" s="64"/>
      <c r="IVD44" s="64"/>
      <c r="IVE44" s="64"/>
      <c r="IVF44" s="64"/>
      <c r="IVG44" s="64"/>
      <c r="IVH44" s="64"/>
      <c r="IVI44" s="64"/>
      <c r="IVJ44" s="64"/>
      <c r="IVK44" s="64"/>
      <c r="IVL44" s="64"/>
      <c r="IVM44" s="64"/>
      <c r="IVN44" s="64"/>
      <c r="IVO44" s="64"/>
      <c r="IVP44" s="64"/>
      <c r="IVQ44" s="64"/>
      <c r="IVR44" s="64"/>
      <c r="IVS44" s="64"/>
      <c r="IVT44" s="64"/>
      <c r="IVU44" s="64"/>
      <c r="IVV44" s="64"/>
      <c r="IVW44" s="64"/>
      <c r="IVX44" s="64"/>
      <c r="IVY44" s="64"/>
      <c r="IVZ44" s="64"/>
      <c r="IWA44" s="64"/>
      <c r="IWB44" s="64"/>
      <c r="IWC44" s="64"/>
      <c r="IWD44" s="64"/>
      <c r="IWE44" s="64"/>
      <c r="IWF44" s="64"/>
      <c r="IWG44" s="64"/>
      <c r="IWH44" s="64"/>
      <c r="IWI44" s="64"/>
      <c r="IWJ44" s="64"/>
      <c r="IWK44" s="64"/>
      <c r="IWL44" s="64"/>
      <c r="IWM44" s="64"/>
      <c r="IWN44" s="64"/>
      <c r="IWO44" s="64"/>
      <c r="IWP44" s="64"/>
      <c r="IWQ44" s="64"/>
      <c r="IWR44" s="64"/>
      <c r="IWS44" s="64"/>
      <c r="IWT44" s="64"/>
      <c r="IWU44" s="64"/>
      <c r="IWV44" s="64"/>
      <c r="IWW44" s="64"/>
      <c r="IWX44" s="64"/>
      <c r="IWY44" s="64"/>
      <c r="IWZ44" s="64"/>
      <c r="IXA44" s="64"/>
      <c r="IXB44" s="64"/>
      <c r="IXC44" s="64"/>
      <c r="IXD44" s="64"/>
      <c r="IXE44" s="64"/>
      <c r="IXF44" s="64"/>
      <c r="IXG44" s="64"/>
      <c r="IXH44" s="64"/>
      <c r="IXI44" s="64"/>
      <c r="IXJ44" s="64"/>
      <c r="IXK44" s="64"/>
      <c r="IXL44" s="64"/>
      <c r="IXM44" s="64"/>
      <c r="IXN44" s="64"/>
      <c r="IXO44" s="64"/>
      <c r="IXP44" s="64"/>
      <c r="IXQ44" s="64"/>
      <c r="IXR44" s="64"/>
      <c r="IXS44" s="64"/>
      <c r="IXT44" s="64"/>
      <c r="IXU44" s="64"/>
      <c r="IXV44" s="64"/>
      <c r="IXW44" s="64"/>
      <c r="IXX44" s="64"/>
      <c r="IXY44" s="64"/>
      <c r="IXZ44" s="64"/>
      <c r="IYA44" s="64"/>
      <c r="IYB44" s="64"/>
      <c r="IYC44" s="64"/>
      <c r="IYD44" s="64"/>
      <c r="IYE44" s="64"/>
      <c r="IYF44" s="64"/>
      <c r="IYG44" s="64"/>
      <c r="IYH44" s="64"/>
      <c r="IYI44" s="64"/>
      <c r="IYJ44" s="64"/>
      <c r="IYK44" s="64"/>
      <c r="IYL44" s="64"/>
      <c r="IYM44" s="64"/>
      <c r="IYN44" s="64"/>
      <c r="IYO44" s="64"/>
      <c r="IYP44" s="64"/>
      <c r="IYQ44" s="64"/>
      <c r="IYR44" s="64"/>
      <c r="IYS44" s="64"/>
      <c r="IYT44" s="64"/>
      <c r="IYU44" s="64"/>
      <c r="IYV44" s="64"/>
      <c r="IYW44" s="64"/>
      <c r="IYX44" s="64"/>
      <c r="IYY44" s="64"/>
      <c r="IYZ44" s="64"/>
      <c r="IZA44" s="64"/>
      <c r="IZB44" s="64"/>
      <c r="IZC44" s="64"/>
      <c r="IZD44" s="64"/>
      <c r="IZE44" s="64"/>
      <c r="IZF44" s="64"/>
      <c r="IZG44" s="64"/>
      <c r="IZH44" s="64"/>
      <c r="IZI44" s="64"/>
      <c r="IZJ44" s="64"/>
      <c r="IZK44" s="64"/>
      <c r="IZL44" s="64"/>
      <c r="IZM44" s="64"/>
      <c r="IZN44" s="64"/>
      <c r="IZO44" s="64"/>
      <c r="IZP44" s="64"/>
      <c r="IZQ44" s="64"/>
      <c r="IZR44" s="64"/>
      <c r="IZS44" s="64"/>
      <c r="IZT44" s="64"/>
      <c r="IZU44" s="64"/>
      <c r="IZV44" s="64"/>
      <c r="IZW44" s="64"/>
      <c r="IZX44" s="64"/>
      <c r="IZY44" s="64"/>
      <c r="IZZ44" s="64"/>
      <c r="JAA44" s="64"/>
      <c r="JAB44" s="64"/>
      <c r="JAC44" s="64"/>
      <c r="JAD44" s="64"/>
      <c r="JAE44" s="64"/>
      <c r="JAF44" s="64"/>
      <c r="JAG44" s="64"/>
      <c r="JAH44" s="64"/>
      <c r="JAI44" s="64"/>
      <c r="JAJ44" s="64"/>
      <c r="JAK44" s="64"/>
      <c r="JAL44" s="64"/>
      <c r="JAM44" s="64"/>
      <c r="JAN44" s="64"/>
      <c r="JAO44" s="64"/>
      <c r="JAP44" s="64"/>
      <c r="JAQ44" s="64"/>
      <c r="JAR44" s="64"/>
      <c r="JAS44" s="64"/>
      <c r="JAT44" s="64"/>
      <c r="JAU44" s="64"/>
      <c r="JAV44" s="64"/>
      <c r="JAW44" s="64"/>
      <c r="JAX44" s="64"/>
      <c r="JAY44" s="64"/>
      <c r="JAZ44" s="64"/>
      <c r="JBA44" s="64"/>
      <c r="JBB44" s="64"/>
      <c r="JBC44" s="64"/>
      <c r="JBD44" s="64"/>
      <c r="JBE44" s="64"/>
      <c r="JBF44" s="64"/>
      <c r="JBG44" s="64"/>
      <c r="JBH44" s="64"/>
      <c r="JBI44" s="64"/>
      <c r="JBJ44" s="64"/>
      <c r="JBK44" s="64"/>
      <c r="JBL44" s="64"/>
      <c r="JBM44" s="64"/>
      <c r="JBN44" s="64"/>
      <c r="JBO44" s="64"/>
      <c r="JBP44" s="64"/>
      <c r="JBQ44" s="64"/>
      <c r="JBR44" s="64"/>
      <c r="JBS44" s="64"/>
      <c r="JBT44" s="64"/>
      <c r="JBU44" s="64"/>
      <c r="JBV44" s="64"/>
      <c r="JBW44" s="64"/>
      <c r="JBX44" s="64"/>
      <c r="JBY44" s="64"/>
      <c r="JBZ44" s="64"/>
      <c r="JCA44" s="64"/>
      <c r="JCB44" s="64"/>
      <c r="JCC44" s="64"/>
      <c r="JCD44" s="64"/>
      <c r="JCE44" s="64"/>
      <c r="JCF44" s="64"/>
      <c r="JCG44" s="64"/>
      <c r="JCH44" s="64"/>
      <c r="JCI44" s="64"/>
      <c r="JCJ44" s="64"/>
      <c r="JCK44" s="64"/>
      <c r="JCL44" s="64"/>
      <c r="JCM44" s="64"/>
      <c r="JCN44" s="64"/>
      <c r="JCO44" s="64"/>
      <c r="JCP44" s="64"/>
      <c r="JCQ44" s="64"/>
      <c r="JCR44" s="64"/>
      <c r="JCS44" s="64"/>
      <c r="JCT44" s="64"/>
      <c r="JCU44" s="64"/>
      <c r="JCV44" s="64"/>
      <c r="JCW44" s="64"/>
      <c r="JCX44" s="64"/>
      <c r="JCY44" s="64"/>
      <c r="JCZ44" s="64"/>
      <c r="JDA44" s="64"/>
      <c r="JDB44" s="64"/>
      <c r="JDC44" s="64"/>
      <c r="JDD44" s="64"/>
      <c r="JDE44" s="64"/>
      <c r="JDF44" s="64"/>
      <c r="JDG44" s="64"/>
      <c r="JDH44" s="64"/>
      <c r="JDI44" s="64"/>
      <c r="JDJ44" s="64"/>
      <c r="JDK44" s="64"/>
      <c r="JDL44" s="64"/>
      <c r="JDM44" s="64"/>
      <c r="JDN44" s="64"/>
      <c r="JDO44" s="64"/>
      <c r="JDP44" s="64"/>
      <c r="JDQ44" s="64"/>
      <c r="JDR44" s="64"/>
      <c r="JDS44" s="64"/>
      <c r="JDT44" s="64"/>
      <c r="JDU44" s="64"/>
      <c r="JDV44" s="64"/>
      <c r="JDW44" s="64"/>
      <c r="JDX44" s="64"/>
      <c r="JDY44" s="64"/>
      <c r="JDZ44" s="64"/>
      <c r="JEA44" s="64"/>
      <c r="JEB44" s="64"/>
      <c r="JEC44" s="64"/>
      <c r="JED44" s="64"/>
      <c r="JEE44" s="64"/>
      <c r="JEF44" s="64"/>
      <c r="JEG44" s="64"/>
      <c r="JEH44" s="64"/>
      <c r="JEI44" s="64"/>
      <c r="JEJ44" s="64"/>
      <c r="JEK44" s="64"/>
      <c r="JEL44" s="64"/>
      <c r="JEM44" s="64"/>
      <c r="JEN44" s="64"/>
      <c r="JEO44" s="64"/>
      <c r="JEP44" s="64"/>
      <c r="JEQ44" s="64"/>
      <c r="JER44" s="64"/>
      <c r="JES44" s="64"/>
      <c r="JET44" s="64"/>
      <c r="JEU44" s="64"/>
      <c r="JEV44" s="64"/>
      <c r="JEW44" s="64"/>
      <c r="JEX44" s="64"/>
      <c r="JEY44" s="64"/>
      <c r="JEZ44" s="64"/>
      <c r="JFA44" s="64"/>
      <c r="JFB44" s="64"/>
      <c r="JFC44" s="64"/>
      <c r="JFD44" s="64"/>
      <c r="JFE44" s="64"/>
      <c r="JFF44" s="64"/>
      <c r="JFG44" s="64"/>
      <c r="JFH44" s="64"/>
      <c r="JFI44" s="64"/>
      <c r="JFJ44" s="64"/>
      <c r="JFK44" s="64"/>
      <c r="JFL44" s="64"/>
      <c r="JFM44" s="64"/>
      <c r="JFN44" s="64"/>
      <c r="JFO44" s="64"/>
      <c r="JFP44" s="64"/>
      <c r="JFQ44" s="64"/>
      <c r="JFR44" s="64"/>
      <c r="JFS44" s="64"/>
      <c r="JFT44" s="64"/>
      <c r="JFU44" s="64"/>
      <c r="JFV44" s="64"/>
      <c r="JFW44" s="64"/>
      <c r="JFX44" s="64"/>
      <c r="JFY44" s="64"/>
      <c r="JFZ44" s="64"/>
      <c r="JGA44" s="64"/>
      <c r="JGB44" s="64"/>
      <c r="JGC44" s="64"/>
      <c r="JGD44" s="64"/>
      <c r="JGE44" s="64"/>
      <c r="JGF44" s="64"/>
      <c r="JGG44" s="64"/>
      <c r="JGH44" s="64"/>
      <c r="JGI44" s="64"/>
      <c r="JGJ44" s="64"/>
      <c r="JGK44" s="64"/>
      <c r="JGL44" s="64"/>
      <c r="JGM44" s="64"/>
      <c r="JGN44" s="64"/>
      <c r="JGO44" s="64"/>
      <c r="JGP44" s="64"/>
      <c r="JGQ44" s="64"/>
      <c r="JGR44" s="64"/>
      <c r="JGS44" s="64"/>
      <c r="JGT44" s="64"/>
      <c r="JGU44" s="64"/>
      <c r="JGV44" s="64"/>
      <c r="JGW44" s="64"/>
      <c r="JGX44" s="64"/>
      <c r="JGY44" s="64"/>
      <c r="JGZ44" s="64"/>
      <c r="JHA44" s="64"/>
      <c r="JHB44" s="64"/>
      <c r="JHC44" s="64"/>
      <c r="JHD44" s="64"/>
      <c r="JHE44" s="64"/>
      <c r="JHF44" s="64"/>
      <c r="JHG44" s="64"/>
      <c r="JHH44" s="64"/>
      <c r="JHI44" s="64"/>
      <c r="JHJ44" s="64"/>
      <c r="JHK44" s="64"/>
      <c r="JHL44" s="64"/>
      <c r="JHM44" s="64"/>
      <c r="JHN44" s="64"/>
      <c r="JHO44" s="64"/>
      <c r="JHP44" s="64"/>
      <c r="JHQ44" s="64"/>
      <c r="JHR44" s="64"/>
      <c r="JHS44" s="64"/>
      <c r="JHT44" s="64"/>
      <c r="JHU44" s="64"/>
      <c r="JHV44" s="64"/>
      <c r="JHW44" s="64"/>
      <c r="JHX44" s="64"/>
      <c r="JHY44" s="64"/>
      <c r="JHZ44" s="64"/>
      <c r="JIA44" s="64"/>
      <c r="JIB44" s="64"/>
      <c r="JIC44" s="64"/>
      <c r="JID44" s="64"/>
      <c r="JIE44" s="64"/>
      <c r="JIF44" s="64"/>
      <c r="JIG44" s="64"/>
      <c r="JIH44" s="64"/>
      <c r="JII44" s="64"/>
      <c r="JIJ44" s="64"/>
      <c r="JIK44" s="64"/>
      <c r="JIL44" s="64"/>
      <c r="JIM44" s="64"/>
      <c r="JIN44" s="64"/>
      <c r="JIO44" s="64"/>
      <c r="JIP44" s="64"/>
      <c r="JIQ44" s="64"/>
      <c r="JIR44" s="64"/>
      <c r="JIS44" s="64"/>
      <c r="JIT44" s="64"/>
      <c r="JIU44" s="64"/>
      <c r="JIV44" s="64"/>
      <c r="JIW44" s="64"/>
      <c r="JIX44" s="64"/>
      <c r="JIY44" s="64"/>
      <c r="JIZ44" s="64"/>
      <c r="JJA44" s="64"/>
      <c r="JJB44" s="64"/>
      <c r="JJC44" s="64"/>
      <c r="JJD44" s="64"/>
      <c r="JJE44" s="64"/>
      <c r="JJF44" s="64"/>
      <c r="JJG44" s="64"/>
      <c r="JJH44" s="64"/>
      <c r="JJI44" s="64"/>
      <c r="JJJ44" s="64"/>
      <c r="JJK44" s="64"/>
      <c r="JJL44" s="64"/>
      <c r="JJM44" s="64"/>
      <c r="JJN44" s="64"/>
      <c r="JJO44" s="64"/>
      <c r="JJP44" s="64"/>
      <c r="JJQ44" s="64"/>
      <c r="JJR44" s="64"/>
      <c r="JJS44" s="64"/>
      <c r="JJT44" s="64"/>
      <c r="JJU44" s="64"/>
      <c r="JJV44" s="64"/>
      <c r="JJW44" s="64"/>
      <c r="JJX44" s="64"/>
      <c r="JJY44" s="64"/>
      <c r="JJZ44" s="64"/>
      <c r="JKA44" s="64"/>
      <c r="JKB44" s="64"/>
      <c r="JKC44" s="64"/>
      <c r="JKD44" s="64"/>
      <c r="JKE44" s="64"/>
      <c r="JKF44" s="64"/>
      <c r="JKG44" s="64"/>
      <c r="JKH44" s="64"/>
      <c r="JKI44" s="64"/>
      <c r="JKJ44" s="64"/>
      <c r="JKK44" s="64"/>
      <c r="JKL44" s="64"/>
      <c r="JKM44" s="64"/>
      <c r="JKN44" s="64"/>
      <c r="JKO44" s="64"/>
      <c r="JKP44" s="64"/>
      <c r="JKQ44" s="64"/>
      <c r="JKR44" s="64"/>
      <c r="JKS44" s="64"/>
      <c r="JKT44" s="64"/>
      <c r="JKU44" s="64"/>
      <c r="JKV44" s="64"/>
      <c r="JKW44" s="64"/>
      <c r="JKX44" s="64"/>
      <c r="JKY44" s="64"/>
      <c r="JKZ44" s="64"/>
      <c r="JLA44" s="64"/>
      <c r="JLB44" s="64"/>
      <c r="JLC44" s="64"/>
      <c r="JLD44" s="64"/>
      <c r="JLE44" s="64"/>
      <c r="JLF44" s="64"/>
      <c r="JLG44" s="64"/>
      <c r="JLH44" s="64"/>
      <c r="JLI44" s="64"/>
      <c r="JLJ44" s="64"/>
      <c r="JLK44" s="64"/>
      <c r="JLL44" s="64"/>
      <c r="JLM44" s="64"/>
      <c r="JLN44" s="64"/>
      <c r="JLO44" s="64"/>
      <c r="JLP44" s="64"/>
      <c r="JLQ44" s="64"/>
      <c r="JLR44" s="64"/>
      <c r="JLS44" s="64"/>
      <c r="JLT44" s="64"/>
      <c r="JLU44" s="64"/>
      <c r="JLV44" s="64"/>
      <c r="JLW44" s="64"/>
      <c r="JLX44" s="64"/>
      <c r="JLY44" s="64"/>
      <c r="JLZ44" s="64"/>
      <c r="JMA44" s="64"/>
      <c r="JMB44" s="64"/>
      <c r="JMC44" s="64"/>
      <c r="JMD44" s="64"/>
      <c r="JME44" s="64"/>
      <c r="JMF44" s="64"/>
      <c r="JMG44" s="64"/>
      <c r="JMH44" s="64"/>
      <c r="JMI44" s="64"/>
      <c r="JMJ44" s="64"/>
      <c r="JMK44" s="64"/>
      <c r="JML44" s="64"/>
      <c r="JMM44" s="64"/>
      <c r="JMN44" s="64"/>
      <c r="JMO44" s="64"/>
      <c r="JMP44" s="64"/>
      <c r="JMQ44" s="64"/>
      <c r="JMR44" s="64"/>
      <c r="JMS44" s="64"/>
      <c r="JMT44" s="64"/>
      <c r="JMU44" s="64"/>
      <c r="JMV44" s="64"/>
      <c r="JMW44" s="64"/>
      <c r="JMX44" s="64"/>
      <c r="JMY44" s="64"/>
      <c r="JMZ44" s="64"/>
      <c r="JNA44" s="64"/>
      <c r="JNB44" s="64"/>
      <c r="JNC44" s="64"/>
      <c r="JND44" s="64"/>
      <c r="JNE44" s="64"/>
      <c r="JNF44" s="64"/>
      <c r="JNG44" s="64"/>
      <c r="JNH44" s="64"/>
      <c r="JNI44" s="64"/>
      <c r="JNJ44" s="64"/>
      <c r="JNK44" s="64"/>
      <c r="JNL44" s="64"/>
      <c r="JNM44" s="64"/>
      <c r="JNN44" s="64"/>
      <c r="JNO44" s="64"/>
      <c r="JNP44" s="64"/>
      <c r="JNQ44" s="64"/>
      <c r="JNR44" s="64"/>
      <c r="JNS44" s="64"/>
      <c r="JNT44" s="64"/>
      <c r="JNU44" s="64"/>
      <c r="JNV44" s="64"/>
      <c r="JNW44" s="64"/>
      <c r="JNX44" s="64"/>
      <c r="JNY44" s="64"/>
      <c r="JNZ44" s="64"/>
      <c r="JOA44" s="64"/>
      <c r="JOB44" s="64"/>
      <c r="JOC44" s="64"/>
      <c r="JOD44" s="64"/>
      <c r="JOE44" s="64"/>
      <c r="JOF44" s="64"/>
      <c r="JOG44" s="64"/>
      <c r="JOH44" s="64"/>
      <c r="JOI44" s="64"/>
      <c r="JOJ44" s="64"/>
      <c r="JOK44" s="64"/>
      <c r="JOL44" s="64"/>
      <c r="JOM44" s="64"/>
      <c r="JON44" s="64"/>
      <c r="JOO44" s="64"/>
      <c r="JOP44" s="64"/>
      <c r="JOQ44" s="64"/>
      <c r="JOR44" s="64"/>
      <c r="JOS44" s="64"/>
      <c r="JOT44" s="64"/>
      <c r="JOU44" s="64"/>
      <c r="JOV44" s="64"/>
      <c r="JOW44" s="64"/>
      <c r="JOX44" s="64"/>
      <c r="JOY44" s="64"/>
      <c r="JOZ44" s="64"/>
      <c r="JPA44" s="64"/>
      <c r="JPB44" s="64"/>
      <c r="JPC44" s="64"/>
      <c r="JPD44" s="64"/>
      <c r="JPE44" s="64"/>
      <c r="JPF44" s="64"/>
      <c r="JPG44" s="64"/>
      <c r="JPH44" s="64"/>
      <c r="JPI44" s="64"/>
      <c r="JPJ44" s="64"/>
      <c r="JPK44" s="64"/>
      <c r="JPL44" s="64"/>
      <c r="JPM44" s="64"/>
      <c r="JPN44" s="64"/>
      <c r="JPO44" s="64"/>
      <c r="JPP44" s="64"/>
      <c r="JPQ44" s="64"/>
      <c r="JPR44" s="64"/>
      <c r="JPS44" s="64"/>
      <c r="JPT44" s="64"/>
      <c r="JPU44" s="64"/>
      <c r="JPV44" s="64"/>
      <c r="JPW44" s="64"/>
      <c r="JPX44" s="64"/>
      <c r="JPY44" s="64"/>
      <c r="JPZ44" s="64"/>
      <c r="JQA44" s="64"/>
      <c r="JQB44" s="64"/>
      <c r="JQC44" s="64"/>
      <c r="JQD44" s="64"/>
      <c r="JQE44" s="64"/>
      <c r="JQF44" s="64"/>
      <c r="JQG44" s="64"/>
      <c r="JQH44" s="64"/>
      <c r="JQI44" s="64"/>
      <c r="JQJ44" s="64"/>
      <c r="JQK44" s="64"/>
      <c r="JQL44" s="64"/>
      <c r="JQM44" s="64"/>
      <c r="JQN44" s="64"/>
      <c r="JQO44" s="64"/>
      <c r="JQP44" s="64"/>
      <c r="JQQ44" s="64"/>
      <c r="JQR44" s="64"/>
      <c r="JQS44" s="64"/>
      <c r="JQT44" s="64"/>
      <c r="JQU44" s="64"/>
      <c r="JQV44" s="64"/>
      <c r="JQW44" s="64"/>
      <c r="JQX44" s="64"/>
      <c r="JQY44" s="64"/>
      <c r="JQZ44" s="64"/>
      <c r="JRA44" s="64"/>
      <c r="JRB44" s="64"/>
      <c r="JRC44" s="64"/>
      <c r="JRD44" s="64"/>
      <c r="JRE44" s="64"/>
      <c r="JRF44" s="64"/>
      <c r="JRG44" s="64"/>
      <c r="JRH44" s="64"/>
      <c r="JRI44" s="64"/>
      <c r="JRJ44" s="64"/>
      <c r="JRK44" s="64"/>
      <c r="JRL44" s="64"/>
      <c r="JRM44" s="64"/>
      <c r="JRN44" s="64"/>
      <c r="JRO44" s="64"/>
      <c r="JRP44" s="64"/>
      <c r="JRQ44" s="64"/>
      <c r="JRR44" s="64"/>
      <c r="JRS44" s="64"/>
      <c r="JRT44" s="64"/>
      <c r="JRU44" s="64"/>
      <c r="JRV44" s="64"/>
      <c r="JRW44" s="64"/>
      <c r="JRX44" s="64"/>
      <c r="JRY44" s="64"/>
      <c r="JRZ44" s="64"/>
      <c r="JSA44" s="64"/>
      <c r="JSB44" s="64"/>
      <c r="JSC44" s="64"/>
      <c r="JSD44" s="64"/>
      <c r="JSE44" s="64"/>
      <c r="JSF44" s="64"/>
      <c r="JSG44" s="64"/>
      <c r="JSH44" s="64"/>
      <c r="JSI44" s="64"/>
      <c r="JSJ44" s="64"/>
      <c r="JSK44" s="64"/>
      <c r="JSL44" s="64"/>
      <c r="JSM44" s="64"/>
      <c r="JSN44" s="64"/>
      <c r="JSO44" s="64"/>
      <c r="JSP44" s="64"/>
      <c r="JSQ44" s="64"/>
      <c r="JSR44" s="64"/>
      <c r="JSS44" s="64"/>
      <c r="JST44" s="64"/>
      <c r="JSU44" s="64"/>
      <c r="JSV44" s="64"/>
      <c r="JSW44" s="64"/>
      <c r="JSX44" s="64"/>
      <c r="JSY44" s="64"/>
      <c r="JSZ44" s="64"/>
      <c r="JTA44" s="64"/>
      <c r="JTB44" s="64"/>
      <c r="JTC44" s="64"/>
      <c r="JTD44" s="64"/>
      <c r="JTE44" s="64"/>
      <c r="JTF44" s="64"/>
      <c r="JTG44" s="64"/>
      <c r="JTH44" s="64"/>
      <c r="JTI44" s="64"/>
      <c r="JTJ44" s="64"/>
      <c r="JTK44" s="64"/>
      <c r="JTL44" s="64"/>
      <c r="JTM44" s="64"/>
      <c r="JTN44" s="64"/>
      <c r="JTO44" s="64"/>
      <c r="JTP44" s="64"/>
      <c r="JTQ44" s="64"/>
      <c r="JTR44" s="64"/>
      <c r="JTS44" s="64"/>
      <c r="JTT44" s="64"/>
      <c r="JTU44" s="64"/>
      <c r="JTV44" s="64"/>
      <c r="JTW44" s="64"/>
      <c r="JTX44" s="64"/>
      <c r="JTY44" s="64"/>
      <c r="JTZ44" s="64"/>
      <c r="JUA44" s="64"/>
      <c r="JUB44" s="64"/>
      <c r="JUC44" s="64"/>
      <c r="JUD44" s="64"/>
      <c r="JUE44" s="64"/>
      <c r="JUF44" s="64"/>
      <c r="JUG44" s="64"/>
      <c r="JUH44" s="64"/>
      <c r="JUI44" s="64"/>
      <c r="JUJ44" s="64"/>
      <c r="JUK44" s="64"/>
      <c r="JUL44" s="64"/>
      <c r="JUM44" s="64"/>
      <c r="JUN44" s="64"/>
      <c r="JUO44" s="64"/>
      <c r="JUP44" s="64"/>
      <c r="JUQ44" s="64"/>
      <c r="JUR44" s="64"/>
      <c r="JUS44" s="64"/>
      <c r="JUT44" s="64"/>
      <c r="JUU44" s="64"/>
      <c r="JUV44" s="64"/>
      <c r="JUW44" s="64"/>
      <c r="JUX44" s="64"/>
      <c r="JUY44" s="64"/>
      <c r="JUZ44" s="64"/>
      <c r="JVA44" s="64"/>
      <c r="JVB44" s="64"/>
      <c r="JVC44" s="64"/>
      <c r="JVD44" s="64"/>
      <c r="JVE44" s="64"/>
      <c r="JVF44" s="64"/>
      <c r="JVG44" s="64"/>
      <c r="JVH44" s="64"/>
      <c r="JVI44" s="64"/>
      <c r="JVJ44" s="64"/>
      <c r="JVK44" s="64"/>
      <c r="JVL44" s="64"/>
      <c r="JVM44" s="64"/>
      <c r="JVN44" s="64"/>
      <c r="JVO44" s="64"/>
      <c r="JVP44" s="64"/>
      <c r="JVQ44" s="64"/>
      <c r="JVR44" s="64"/>
      <c r="JVS44" s="64"/>
      <c r="JVT44" s="64"/>
      <c r="JVU44" s="64"/>
      <c r="JVV44" s="64"/>
      <c r="JVW44" s="64"/>
      <c r="JVX44" s="64"/>
      <c r="JVY44" s="64"/>
      <c r="JVZ44" s="64"/>
      <c r="JWA44" s="64"/>
      <c r="JWB44" s="64"/>
      <c r="JWC44" s="64"/>
      <c r="JWD44" s="64"/>
      <c r="JWE44" s="64"/>
      <c r="JWF44" s="64"/>
      <c r="JWG44" s="64"/>
      <c r="JWH44" s="64"/>
      <c r="JWI44" s="64"/>
      <c r="JWJ44" s="64"/>
      <c r="JWK44" s="64"/>
      <c r="JWL44" s="64"/>
      <c r="JWM44" s="64"/>
      <c r="JWN44" s="64"/>
      <c r="JWO44" s="64"/>
      <c r="JWP44" s="64"/>
      <c r="JWQ44" s="64"/>
      <c r="JWR44" s="64"/>
      <c r="JWS44" s="64"/>
      <c r="JWT44" s="64"/>
      <c r="JWU44" s="64"/>
      <c r="JWV44" s="64"/>
      <c r="JWW44" s="64"/>
      <c r="JWX44" s="64"/>
      <c r="JWY44" s="64"/>
      <c r="JWZ44" s="64"/>
      <c r="JXA44" s="64"/>
      <c r="JXB44" s="64"/>
      <c r="JXC44" s="64"/>
      <c r="JXD44" s="64"/>
      <c r="JXE44" s="64"/>
      <c r="JXF44" s="64"/>
      <c r="JXG44" s="64"/>
      <c r="JXH44" s="64"/>
      <c r="JXI44" s="64"/>
      <c r="JXJ44" s="64"/>
      <c r="JXK44" s="64"/>
      <c r="JXL44" s="64"/>
      <c r="JXM44" s="64"/>
      <c r="JXN44" s="64"/>
      <c r="JXO44" s="64"/>
      <c r="JXP44" s="64"/>
      <c r="JXQ44" s="64"/>
      <c r="JXR44" s="64"/>
      <c r="JXS44" s="64"/>
      <c r="JXT44" s="64"/>
      <c r="JXU44" s="64"/>
      <c r="JXV44" s="64"/>
      <c r="JXW44" s="64"/>
      <c r="JXX44" s="64"/>
      <c r="JXY44" s="64"/>
      <c r="JXZ44" s="64"/>
      <c r="JYA44" s="64"/>
      <c r="JYB44" s="64"/>
      <c r="JYC44" s="64"/>
      <c r="JYD44" s="64"/>
      <c r="JYE44" s="64"/>
      <c r="JYF44" s="64"/>
      <c r="JYG44" s="64"/>
      <c r="JYH44" s="64"/>
      <c r="JYI44" s="64"/>
      <c r="JYJ44" s="64"/>
      <c r="JYK44" s="64"/>
      <c r="JYL44" s="64"/>
      <c r="JYM44" s="64"/>
      <c r="JYN44" s="64"/>
      <c r="JYO44" s="64"/>
      <c r="JYP44" s="64"/>
      <c r="JYQ44" s="64"/>
      <c r="JYR44" s="64"/>
      <c r="JYS44" s="64"/>
      <c r="JYT44" s="64"/>
      <c r="JYU44" s="64"/>
      <c r="JYV44" s="64"/>
      <c r="JYW44" s="64"/>
      <c r="JYX44" s="64"/>
      <c r="JYY44" s="64"/>
      <c r="JYZ44" s="64"/>
      <c r="JZA44" s="64"/>
      <c r="JZB44" s="64"/>
      <c r="JZC44" s="64"/>
      <c r="JZD44" s="64"/>
      <c r="JZE44" s="64"/>
      <c r="JZF44" s="64"/>
      <c r="JZG44" s="64"/>
      <c r="JZH44" s="64"/>
      <c r="JZI44" s="64"/>
      <c r="JZJ44" s="64"/>
      <c r="JZK44" s="64"/>
      <c r="JZL44" s="64"/>
      <c r="JZM44" s="64"/>
      <c r="JZN44" s="64"/>
      <c r="JZO44" s="64"/>
      <c r="JZP44" s="64"/>
      <c r="JZQ44" s="64"/>
      <c r="JZR44" s="64"/>
      <c r="JZS44" s="64"/>
      <c r="JZT44" s="64"/>
      <c r="JZU44" s="64"/>
      <c r="JZV44" s="64"/>
      <c r="JZW44" s="64"/>
      <c r="JZX44" s="64"/>
      <c r="JZY44" s="64"/>
      <c r="JZZ44" s="64"/>
      <c r="KAA44" s="64"/>
      <c r="KAB44" s="64"/>
      <c r="KAC44" s="64"/>
      <c r="KAD44" s="64"/>
      <c r="KAE44" s="64"/>
      <c r="KAF44" s="64"/>
      <c r="KAG44" s="64"/>
      <c r="KAH44" s="64"/>
      <c r="KAI44" s="64"/>
      <c r="KAJ44" s="64"/>
      <c r="KAK44" s="64"/>
      <c r="KAL44" s="64"/>
      <c r="KAM44" s="64"/>
      <c r="KAN44" s="64"/>
      <c r="KAO44" s="64"/>
      <c r="KAP44" s="64"/>
      <c r="KAQ44" s="64"/>
      <c r="KAR44" s="64"/>
      <c r="KAS44" s="64"/>
      <c r="KAT44" s="64"/>
      <c r="KAU44" s="64"/>
      <c r="KAV44" s="64"/>
      <c r="KAW44" s="64"/>
      <c r="KAX44" s="64"/>
      <c r="KAY44" s="64"/>
      <c r="KAZ44" s="64"/>
      <c r="KBA44" s="64"/>
      <c r="KBB44" s="64"/>
      <c r="KBC44" s="64"/>
      <c r="KBD44" s="64"/>
      <c r="KBE44" s="64"/>
      <c r="KBF44" s="64"/>
      <c r="KBG44" s="64"/>
      <c r="KBH44" s="64"/>
      <c r="KBI44" s="64"/>
      <c r="KBJ44" s="64"/>
      <c r="KBK44" s="64"/>
      <c r="KBL44" s="64"/>
      <c r="KBM44" s="64"/>
      <c r="KBN44" s="64"/>
      <c r="KBO44" s="64"/>
      <c r="KBP44" s="64"/>
      <c r="KBQ44" s="64"/>
      <c r="KBR44" s="64"/>
      <c r="KBS44" s="64"/>
      <c r="KBT44" s="64"/>
      <c r="KBU44" s="64"/>
      <c r="KBV44" s="64"/>
      <c r="KBW44" s="64"/>
      <c r="KBX44" s="64"/>
      <c r="KBY44" s="64"/>
      <c r="KBZ44" s="64"/>
      <c r="KCA44" s="64"/>
      <c r="KCB44" s="64"/>
      <c r="KCC44" s="64"/>
      <c r="KCD44" s="64"/>
      <c r="KCE44" s="64"/>
      <c r="KCF44" s="64"/>
      <c r="KCG44" s="64"/>
      <c r="KCH44" s="64"/>
      <c r="KCI44" s="64"/>
      <c r="KCJ44" s="64"/>
      <c r="KCK44" s="64"/>
      <c r="KCL44" s="64"/>
      <c r="KCM44" s="64"/>
      <c r="KCN44" s="64"/>
      <c r="KCO44" s="64"/>
      <c r="KCP44" s="64"/>
      <c r="KCQ44" s="64"/>
      <c r="KCR44" s="64"/>
      <c r="KCS44" s="64"/>
      <c r="KCT44" s="64"/>
      <c r="KCU44" s="64"/>
      <c r="KCV44" s="64"/>
      <c r="KCW44" s="64"/>
      <c r="KCX44" s="64"/>
      <c r="KCY44" s="64"/>
      <c r="KCZ44" s="64"/>
      <c r="KDA44" s="64"/>
      <c r="KDB44" s="64"/>
      <c r="KDC44" s="64"/>
      <c r="KDD44" s="64"/>
      <c r="KDE44" s="64"/>
      <c r="KDF44" s="64"/>
      <c r="KDG44" s="64"/>
      <c r="KDH44" s="64"/>
      <c r="KDI44" s="64"/>
      <c r="KDJ44" s="64"/>
      <c r="KDK44" s="64"/>
      <c r="KDL44" s="64"/>
      <c r="KDM44" s="64"/>
      <c r="KDN44" s="64"/>
      <c r="KDO44" s="64"/>
      <c r="KDP44" s="64"/>
      <c r="KDQ44" s="64"/>
      <c r="KDR44" s="64"/>
      <c r="KDS44" s="64"/>
      <c r="KDT44" s="64"/>
      <c r="KDU44" s="64"/>
      <c r="KDV44" s="64"/>
      <c r="KDW44" s="64"/>
      <c r="KDX44" s="64"/>
      <c r="KDY44" s="64"/>
      <c r="KDZ44" s="64"/>
      <c r="KEA44" s="64"/>
      <c r="KEB44" s="64"/>
      <c r="KEC44" s="64"/>
      <c r="KED44" s="64"/>
      <c r="KEE44" s="64"/>
      <c r="KEF44" s="64"/>
      <c r="KEG44" s="64"/>
      <c r="KEH44" s="64"/>
      <c r="KEI44" s="64"/>
      <c r="KEJ44" s="64"/>
      <c r="KEK44" s="64"/>
      <c r="KEL44" s="64"/>
      <c r="KEM44" s="64"/>
      <c r="KEN44" s="64"/>
      <c r="KEO44" s="64"/>
      <c r="KEP44" s="64"/>
      <c r="KEQ44" s="64"/>
      <c r="KER44" s="64"/>
      <c r="KES44" s="64"/>
      <c r="KET44" s="64"/>
      <c r="KEU44" s="64"/>
      <c r="KEV44" s="64"/>
      <c r="KEW44" s="64"/>
      <c r="KEX44" s="64"/>
      <c r="KEY44" s="64"/>
      <c r="KEZ44" s="64"/>
      <c r="KFA44" s="64"/>
      <c r="KFB44" s="64"/>
      <c r="KFC44" s="64"/>
      <c r="KFD44" s="64"/>
      <c r="KFE44" s="64"/>
      <c r="KFF44" s="64"/>
      <c r="KFG44" s="64"/>
      <c r="KFH44" s="64"/>
      <c r="KFI44" s="64"/>
      <c r="KFJ44" s="64"/>
      <c r="KFK44" s="64"/>
      <c r="KFL44" s="64"/>
      <c r="KFM44" s="64"/>
      <c r="KFN44" s="64"/>
      <c r="KFO44" s="64"/>
      <c r="KFP44" s="64"/>
      <c r="KFQ44" s="64"/>
      <c r="KFR44" s="64"/>
      <c r="KFS44" s="64"/>
      <c r="KFT44" s="64"/>
      <c r="KFU44" s="64"/>
      <c r="KFV44" s="64"/>
      <c r="KFW44" s="64"/>
      <c r="KFX44" s="64"/>
      <c r="KFY44" s="64"/>
      <c r="KFZ44" s="64"/>
      <c r="KGA44" s="64"/>
      <c r="KGB44" s="64"/>
      <c r="KGC44" s="64"/>
      <c r="KGD44" s="64"/>
      <c r="KGE44" s="64"/>
      <c r="KGF44" s="64"/>
      <c r="KGG44" s="64"/>
      <c r="KGH44" s="64"/>
      <c r="KGI44" s="64"/>
      <c r="KGJ44" s="64"/>
      <c r="KGK44" s="64"/>
      <c r="KGL44" s="64"/>
      <c r="KGM44" s="64"/>
      <c r="KGN44" s="64"/>
      <c r="KGO44" s="64"/>
      <c r="KGP44" s="64"/>
      <c r="KGQ44" s="64"/>
      <c r="KGR44" s="64"/>
      <c r="KGS44" s="64"/>
      <c r="KGT44" s="64"/>
      <c r="KGU44" s="64"/>
      <c r="KGV44" s="64"/>
      <c r="KGW44" s="64"/>
      <c r="KGX44" s="64"/>
      <c r="KGY44" s="64"/>
      <c r="KGZ44" s="64"/>
      <c r="KHA44" s="64"/>
      <c r="KHB44" s="64"/>
      <c r="KHC44" s="64"/>
      <c r="KHD44" s="64"/>
      <c r="KHE44" s="64"/>
      <c r="KHF44" s="64"/>
      <c r="KHG44" s="64"/>
      <c r="KHH44" s="64"/>
      <c r="KHI44" s="64"/>
      <c r="KHJ44" s="64"/>
      <c r="KHK44" s="64"/>
      <c r="KHL44" s="64"/>
      <c r="KHM44" s="64"/>
      <c r="KHN44" s="64"/>
      <c r="KHO44" s="64"/>
      <c r="KHP44" s="64"/>
      <c r="KHQ44" s="64"/>
      <c r="KHR44" s="64"/>
      <c r="KHS44" s="64"/>
      <c r="KHT44" s="64"/>
      <c r="KHU44" s="64"/>
      <c r="KHV44" s="64"/>
      <c r="KHW44" s="64"/>
      <c r="KHX44" s="64"/>
      <c r="KHY44" s="64"/>
      <c r="KHZ44" s="64"/>
      <c r="KIA44" s="64"/>
      <c r="KIB44" s="64"/>
      <c r="KIC44" s="64"/>
      <c r="KID44" s="64"/>
      <c r="KIE44" s="64"/>
      <c r="KIF44" s="64"/>
      <c r="KIG44" s="64"/>
      <c r="KIH44" s="64"/>
      <c r="KII44" s="64"/>
      <c r="KIJ44" s="64"/>
      <c r="KIK44" s="64"/>
      <c r="KIL44" s="64"/>
      <c r="KIM44" s="64"/>
      <c r="KIN44" s="64"/>
      <c r="KIO44" s="64"/>
      <c r="KIP44" s="64"/>
      <c r="KIQ44" s="64"/>
      <c r="KIR44" s="64"/>
      <c r="KIS44" s="64"/>
      <c r="KIT44" s="64"/>
      <c r="KIU44" s="64"/>
      <c r="KIV44" s="64"/>
      <c r="KIW44" s="64"/>
      <c r="KIX44" s="64"/>
      <c r="KIY44" s="64"/>
      <c r="KIZ44" s="64"/>
      <c r="KJA44" s="64"/>
      <c r="KJB44" s="64"/>
      <c r="KJC44" s="64"/>
      <c r="KJD44" s="64"/>
      <c r="KJE44" s="64"/>
      <c r="KJF44" s="64"/>
      <c r="KJG44" s="64"/>
      <c r="KJH44" s="64"/>
      <c r="KJI44" s="64"/>
      <c r="KJJ44" s="64"/>
      <c r="KJK44" s="64"/>
      <c r="KJL44" s="64"/>
      <c r="KJM44" s="64"/>
      <c r="KJN44" s="64"/>
      <c r="KJO44" s="64"/>
      <c r="KJP44" s="64"/>
      <c r="KJQ44" s="64"/>
      <c r="KJR44" s="64"/>
      <c r="KJS44" s="64"/>
      <c r="KJT44" s="64"/>
      <c r="KJU44" s="64"/>
      <c r="KJV44" s="64"/>
      <c r="KJW44" s="64"/>
      <c r="KJX44" s="64"/>
      <c r="KJY44" s="64"/>
      <c r="KJZ44" s="64"/>
      <c r="KKA44" s="64"/>
      <c r="KKB44" s="64"/>
      <c r="KKC44" s="64"/>
      <c r="KKD44" s="64"/>
      <c r="KKE44" s="64"/>
      <c r="KKF44" s="64"/>
      <c r="KKG44" s="64"/>
      <c r="KKH44" s="64"/>
      <c r="KKI44" s="64"/>
      <c r="KKJ44" s="64"/>
      <c r="KKK44" s="64"/>
      <c r="KKL44" s="64"/>
      <c r="KKM44" s="64"/>
      <c r="KKN44" s="64"/>
      <c r="KKO44" s="64"/>
      <c r="KKP44" s="64"/>
      <c r="KKQ44" s="64"/>
      <c r="KKR44" s="64"/>
      <c r="KKS44" s="64"/>
      <c r="KKT44" s="64"/>
      <c r="KKU44" s="64"/>
      <c r="KKV44" s="64"/>
      <c r="KKW44" s="64"/>
      <c r="KKX44" s="64"/>
      <c r="KKY44" s="64"/>
      <c r="KKZ44" s="64"/>
      <c r="KLA44" s="64"/>
      <c r="KLB44" s="64"/>
      <c r="KLC44" s="64"/>
      <c r="KLD44" s="64"/>
      <c r="KLE44" s="64"/>
      <c r="KLF44" s="64"/>
      <c r="KLG44" s="64"/>
      <c r="KLH44" s="64"/>
      <c r="KLI44" s="64"/>
      <c r="KLJ44" s="64"/>
      <c r="KLK44" s="64"/>
      <c r="KLL44" s="64"/>
      <c r="KLM44" s="64"/>
      <c r="KLN44" s="64"/>
      <c r="KLO44" s="64"/>
      <c r="KLP44" s="64"/>
      <c r="KLQ44" s="64"/>
      <c r="KLR44" s="64"/>
      <c r="KLS44" s="64"/>
      <c r="KLT44" s="64"/>
      <c r="KLU44" s="64"/>
      <c r="KLV44" s="64"/>
      <c r="KLW44" s="64"/>
      <c r="KLX44" s="64"/>
      <c r="KLY44" s="64"/>
      <c r="KLZ44" s="64"/>
      <c r="KMA44" s="64"/>
      <c r="KMB44" s="64"/>
      <c r="KMC44" s="64"/>
      <c r="KMD44" s="64"/>
      <c r="KME44" s="64"/>
      <c r="KMF44" s="64"/>
      <c r="KMG44" s="64"/>
      <c r="KMH44" s="64"/>
      <c r="KMI44" s="64"/>
      <c r="KMJ44" s="64"/>
      <c r="KMK44" s="64"/>
      <c r="KML44" s="64"/>
      <c r="KMM44" s="64"/>
      <c r="KMN44" s="64"/>
      <c r="KMO44" s="64"/>
      <c r="KMP44" s="64"/>
      <c r="KMQ44" s="64"/>
      <c r="KMR44" s="64"/>
      <c r="KMS44" s="64"/>
      <c r="KMT44" s="64"/>
      <c r="KMU44" s="64"/>
      <c r="KMV44" s="64"/>
      <c r="KMW44" s="64"/>
      <c r="KMX44" s="64"/>
      <c r="KMY44" s="64"/>
      <c r="KMZ44" s="64"/>
      <c r="KNA44" s="64"/>
      <c r="KNB44" s="64"/>
      <c r="KNC44" s="64"/>
      <c r="KND44" s="64"/>
      <c r="KNE44" s="64"/>
      <c r="KNF44" s="64"/>
      <c r="KNG44" s="64"/>
      <c r="KNH44" s="64"/>
      <c r="KNI44" s="64"/>
      <c r="KNJ44" s="64"/>
      <c r="KNK44" s="64"/>
      <c r="KNL44" s="64"/>
      <c r="KNM44" s="64"/>
      <c r="KNN44" s="64"/>
      <c r="KNO44" s="64"/>
      <c r="KNP44" s="64"/>
      <c r="KNQ44" s="64"/>
      <c r="KNR44" s="64"/>
      <c r="KNS44" s="64"/>
      <c r="KNT44" s="64"/>
      <c r="KNU44" s="64"/>
      <c r="KNV44" s="64"/>
      <c r="KNW44" s="64"/>
      <c r="KNX44" s="64"/>
      <c r="KNY44" s="64"/>
      <c r="KNZ44" s="64"/>
      <c r="KOA44" s="64"/>
      <c r="KOB44" s="64"/>
      <c r="KOC44" s="64"/>
      <c r="KOD44" s="64"/>
      <c r="KOE44" s="64"/>
      <c r="KOF44" s="64"/>
      <c r="KOG44" s="64"/>
      <c r="KOH44" s="64"/>
      <c r="KOI44" s="64"/>
      <c r="KOJ44" s="64"/>
      <c r="KOK44" s="64"/>
      <c r="KOL44" s="64"/>
      <c r="KOM44" s="64"/>
      <c r="KON44" s="64"/>
      <c r="KOO44" s="64"/>
      <c r="KOP44" s="64"/>
      <c r="KOQ44" s="64"/>
      <c r="KOR44" s="64"/>
      <c r="KOS44" s="64"/>
      <c r="KOT44" s="64"/>
      <c r="KOU44" s="64"/>
      <c r="KOV44" s="64"/>
      <c r="KOW44" s="64"/>
      <c r="KOX44" s="64"/>
      <c r="KOY44" s="64"/>
      <c r="KOZ44" s="64"/>
      <c r="KPA44" s="64"/>
      <c r="KPB44" s="64"/>
      <c r="KPC44" s="64"/>
      <c r="KPD44" s="64"/>
      <c r="KPE44" s="64"/>
      <c r="KPF44" s="64"/>
      <c r="KPG44" s="64"/>
      <c r="KPH44" s="64"/>
      <c r="KPI44" s="64"/>
      <c r="KPJ44" s="64"/>
      <c r="KPK44" s="64"/>
      <c r="KPL44" s="64"/>
      <c r="KPM44" s="64"/>
      <c r="KPN44" s="64"/>
      <c r="KPO44" s="64"/>
      <c r="KPP44" s="64"/>
      <c r="KPQ44" s="64"/>
      <c r="KPR44" s="64"/>
      <c r="KPS44" s="64"/>
      <c r="KPT44" s="64"/>
      <c r="KPU44" s="64"/>
      <c r="KPV44" s="64"/>
      <c r="KPW44" s="64"/>
      <c r="KPX44" s="64"/>
      <c r="KPY44" s="64"/>
      <c r="KPZ44" s="64"/>
      <c r="KQA44" s="64"/>
      <c r="KQB44" s="64"/>
      <c r="KQC44" s="64"/>
      <c r="KQD44" s="64"/>
      <c r="KQE44" s="64"/>
      <c r="KQF44" s="64"/>
      <c r="KQG44" s="64"/>
      <c r="KQH44" s="64"/>
      <c r="KQI44" s="64"/>
      <c r="KQJ44" s="64"/>
      <c r="KQK44" s="64"/>
      <c r="KQL44" s="64"/>
      <c r="KQM44" s="64"/>
      <c r="KQN44" s="64"/>
      <c r="KQO44" s="64"/>
      <c r="KQP44" s="64"/>
      <c r="KQQ44" s="64"/>
      <c r="KQR44" s="64"/>
      <c r="KQS44" s="64"/>
      <c r="KQT44" s="64"/>
      <c r="KQU44" s="64"/>
      <c r="KQV44" s="64"/>
      <c r="KQW44" s="64"/>
      <c r="KQX44" s="64"/>
      <c r="KQY44" s="64"/>
      <c r="KQZ44" s="64"/>
      <c r="KRA44" s="64"/>
      <c r="KRB44" s="64"/>
      <c r="KRC44" s="64"/>
      <c r="KRD44" s="64"/>
      <c r="KRE44" s="64"/>
      <c r="KRF44" s="64"/>
      <c r="KRG44" s="64"/>
      <c r="KRH44" s="64"/>
      <c r="KRI44" s="64"/>
      <c r="KRJ44" s="64"/>
      <c r="KRK44" s="64"/>
      <c r="KRL44" s="64"/>
      <c r="KRM44" s="64"/>
      <c r="KRN44" s="64"/>
      <c r="KRO44" s="64"/>
      <c r="KRP44" s="64"/>
      <c r="KRQ44" s="64"/>
      <c r="KRR44" s="64"/>
      <c r="KRS44" s="64"/>
      <c r="KRT44" s="64"/>
      <c r="KRU44" s="64"/>
      <c r="KRV44" s="64"/>
      <c r="KRW44" s="64"/>
      <c r="KRX44" s="64"/>
      <c r="KRY44" s="64"/>
      <c r="KRZ44" s="64"/>
      <c r="KSA44" s="64"/>
      <c r="KSB44" s="64"/>
      <c r="KSC44" s="64"/>
      <c r="KSD44" s="64"/>
      <c r="KSE44" s="64"/>
      <c r="KSF44" s="64"/>
      <c r="KSG44" s="64"/>
      <c r="KSH44" s="64"/>
      <c r="KSI44" s="64"/>
      <c r="KSJ44" s="64"/>
      <c r="KSK44" s="64"/>
      <c r="KSL44" s="64"/>
      <c r="KSM44" s="64"/>
      <c r="KSN44" s="64"/>
      <c r="KSO44" s="64"/>
      <c r="KSP44" s="64"/>
      <c r="KSQ44" s="64"/>
      <c r="KSR44" s="64"/>
      <c r="KSS44" s="64"/>
      <c r="KST44" s="64"/>
      <c r="KSU44" s="64"/>
      <c r="KSV44" s="64"/>
      <c r="KSW44" s="64"/>
      <c r="KSX44" s="64"/>
      <c r="KSY44" s="64"/>
      <c r="KSZ44" s="64"/>
      <c r="KTA44" s="64"/>
      <c r="KTB44" s="64"/>
      <c r="KTC44" s="64"/>
      <c r="KTD44" s="64"/>
      <c r="KTE44" s="64"/>
      <c r="KTF44" s="64"/>
      <c r="KTG44" s="64"/>
      <c r="KTH44" s="64"/>
      <c r="KTI44" s="64"/>
      <c r="KTJ44" s="64"/>
      <c r="KTK44" s="64"/>
      <c r="KTL44" s="64"/>
      <c r="KTM44" s="64"/>
      <c r="KTN44" s="64"/>
      <c r="KTO44" s="64"/>
      <c r="KTP44" s="64"/>
      <c r="KTQ44" s="64"/>
      <c r="KTR44" s="64"/>
      <c r="KTS44" s="64"/>
      <c r="KTT44" s="64"/>
      <c r="KTU44" s="64"/>
      <c r="KTV44" s="64"/>
      <c r="KTW44" s="64"/>
      <c r="KTX44" s="64"/>
      <c r="KTY44" s="64"/>
      <c r="KTZ44" s="64"/>
      <c r="KUA44" s="64"/>
      <c r="KUB44" s="64"/>
      <c r="KUC44" s="64"/>
      <c r="KUD44" s="64"/>
      <c r="KUE44" s="64"/>
      <c r="KUF44" s="64"/>
      <c r="KUG44" s="64"/>
      <c r="KUH44" s="64"/>
      <c r="KUI44" s="64"/>
      <c r="KUJ44" s="64"/>
      <c r="KUK44" s="64"/>
      <c r="KUL44" s="64"/>
      <c r="KUM44" s="64"/>
      <c r="KUN44" s="64"/>
      <c r="KUO44" s="64"/>
      <c r="KUP44" s="64"/>
      <c r="KUQ44" s="64"/>
      <c r="KUR44" s="64"/>
      <c r="KUS44" s="64"/>
      <c r="KUT44" s="64"/>
      <c r="KUU44" s="64"/>
      <c r="KUV44" s="64"/>
      <c r="KUW44" s="64"/>
      <c r="KUX44" s="64"/>
      <c r="KUY44" s="64"/>
      <c r="KUZ44" s="64"/>
      <c r="KVA44" s="64"/>
      <c r="KVB44" s="64"/>
      <c r="KVC44" s="64"/>
      <c r="KVD44" s="64"/>
      <c r="KVE44" s="64"/>
      <c r="KVF44" s="64"/>
      <c r="KVG44" s="64"/>
      <c r="KVH44" s="64"/>
      <c r="KVI44" s="64"/>
      <c r="KVJ44" s="64"/>
      <c r="KVK44" s="64"/>
      <c r="KVL44" s="64"/>
      <c r="KVM44" s="64"/>
      <c r="KVN44" s="64"/>
      <c r="KVO44" s="64"/>
      <c r="KVP44" s="64"/>
      <c r="KVQ44" s="64"/>
      <c r="KVR44" s="64"/>
      <c r="KVS44" s="64"/>
      <c r="KVT44" s="64"/>
      <c r="KVU44" s="64"/>
      <c r="KVV44" s="64"/>
      <c r="KVW44" s="64"/>
      <c r="KVX44" s="64"/>
      <c r="KVY44" s="64"/>
      <c r="KVZ44" s="64"/>
      <c r="KWA44" s="64"/>
      <c r="KWB44" s="64"/>
      <c r="KWC44" s="64"/>
      <c r="KWD44" s="64"/>
      <c r="KWE44" s="64"/>
      <c r="KWF44" s="64"/>
      <c r="KWG44" s="64"/>
      <c r="KWH44" s="64"/>
      <c r="KWI44" s="64"/>
      <c r="KWJ44" s="64"/>
      <c r="KWK44" s="64"/>
      <c r="KWL44" s="64"/>
      <c r="KWM44" s="64"/>
      <c r="KWN44" s="64"/>
      <c r="KWO44" s="64"/>
      <c r="KWP44" s="64"/>
      <c r="KWQ44" s="64"/>
      <c r="KWR44" s="64"/>
      <c r="KWS44" s="64"/>
      <c r="KWT44" s="64"/>
      <c r="KWU44" s="64"/>
      <c r="KWV44" s="64"/>
      <c r="KWW44" s="64"/>
      <c r="KWX44" s="64"/>
      <c r="KWY44" s="64"/>
      <c r="KWZ44" s="64"/>
      <c r="KXA44" s="64"/>
      <c r="KXB44" s="64"/>
      <c r="KXC44" s="64"/>
      <c r="KXD44" s="64"/>
      <c r="KXE44" s="64"/>
      <c r="KXF44" s="64"/>
      <c r="KXG44" s="64"/>
      <c r="KXH44" s="64"/>
      <c r="KXI44" s="64"/>
      <c r="KXJ44" s="64"/>
      <c r="KXK44" s="64"/>
      <c r="KXL44" s="64"/>
      <c r="KXM44" s="64"/>
      <c r="KXN44" s="64"/>
      <c r="KXO44" s="64"/>
      <c r="KXP44" s="64"/>
      <c r="KXQ44" s="64"/>
      <c r="KXR44" s="64"/>
      <c r="KXS44" s="64"/>
      <c r="KXT44" s="64"/>
      <c r="KXU44" s="64"/>
      <c r="KXV44" s="64"/>
      <c r="KXW44" s="64"/>
      <c r="KXX44" s="64"/>
      <c r="KXY44" s="64"/>
      <c r="KXZ44" s="64"/>
      <c r="KYA44" s="64"/>
      <c r="KYB44" s="64"/>
      <c r="KYC44" s="64"/>
      <c r="KYD44" s="64"/>
      <c r="KYE44" s="64"/>
      <c r="KYF44" s="64"/>
      <c r="KYG44" s="64"/>
      <c r="KYH44" s="64"/>
      <c r="KYI44" s="64"/>
      <c r="KYJ44" s="64"/>
      <c r="KYK44" s="64"/>
      <c r="KYL44" s="64"/>
      <c r="KYM44" s="64"/>
      <c r="KYN44" s="64"/>
      <c r="KYO44" s="64"/>
      <c r="KYP44" s="64"/>
      <c r="KYQ44" s="64"/>
      <c r="KYR44" s="64"/>
      <c r="KYS44" s="64"/>
      <c r="KYT44" s="64"/>
      <c r="KYU44" s="64"/>
      <c r="KYV44" s="64"/>
      <c r="KYW44" s="64"/>
      <c r="KYX44" s="64"/>
      <c r="KYY44" s="64"/>
      <c r="KYZ44" s="64"/>
      <c r="KZA44" s="64"/>
      <c r="KZB44" s="64"/>
      <c r="KZC44" s="64"/>
      <c r="KZD44" s="64"/>
      <c r="KZE44" s="64"/>
      <c r="KZF44" s="64"/>
      <c r="KZG44" s="64"/>
      <c r="KZH44" s="64"/>
      <c r="KZI44" s="64"/>
      <c r="KZJ44" s="64"/>
      <c r="KZK44" s="64"/>
      <c r="KZL44" s="64"/>
      <c r="KZM44" s="64"/>
      <c r="KZN44" s="64"/>
      <c r="KZO44" s="64"/>
      <c r="KZP44" s="64"/>
      <c r="KZQ44" s="64"/>
      <c r="KZR44" s="64"/>
      <c r="KZS44" s="64"/>
      <c r="KZT44" s="64"/>
      <c r="KZU44" s="64"/>
      <c r="KZV44" s="64"/>
      <c r="KZW44" s="64"/>
      <c r="KZX44" s="64"/>
      <c r="KZY44" s="64"/>
      <c r="KZZ44" s="64"/>
      <c r="LAA44" s="64"/>
      <c r="LAB44" s="64"/>
      <c r="LAC44" s="64"/>
      <c r="LAD44" s="64"/>
      <c r="LAE44" s="64"/>
      <c r="LAF44" s="64"/>
      <c r="LAG44" s="64"/>
      <c r="LAH44" s="64"/>
      <c r="LAI44" s="64"/>
      <c r="LAJ44" s="64"/>
      <c r="LAK44" s="64"/>
      <c r="LAL44" s="64"/>
      <c r="LAM44" s="64"/>
      <c r="LAN44" s="64"/>
      <c r="LAO44" s="64"/>
      <c r="LAP44" s="64"/>
      <c r="LAQ44" s="64"/>
      <c r="LAR44" s="64"/>
      <c r="LAS44" s="64"/>
      <c r="LAT44" s="64"/>
      <c r="LAU44" s="64"/>
      <c r="LAV44" s="64"/>
      <c r="LAW44" s="64"/>
      <c r="LAX44" s="64"/>
      <c r="LAY44" s="64"/>
      <c r="LAZ44" s="64"/>
      <c r="LBA44" s="64"/>
      <c r="LBB44" s="64"/>
      <c r="LBC44" s="64"/>
      <c r="LBD44" s="64"/>
      <c r="LBE44" s="64"/>
      <c r="LBF44" s="64"/>
      <c r="LBG44" s="64"/>
      <c r="LBH44" s="64"/>
      <c r="LBI44" s="64"/>
      <c r="LBJ44" s="64"/>
      <c r="LBK44" s="64"/>
      <c r="LBL44" s="64"/>
      <c r="LBM44" s="64"/>
      <c r="LBN44" s="64"/>
      <c r="LBO44" s="64"/>
      <c r="LBP44" s="64"/>
      <c r="LBQ44" s="64"/>
      <c r="LBR44" s="64"/>
      <c r="LBS44" s="64"/>
      <c r="LBT44" s="64"/>
      <c r="LBU44" s="64"/>
      <c r="LBV44" s="64"/>
      <c r="LBW44" s="64"/>
      <c r="LBX44" s="64"/>
      <c r="LBY44" s="64"/>
      <c r="LBZ44" s="64"/>
      <c r="LCA44" s="64"/>
      <c r="LCB44" s="64"/>
      <c r="LCC44" s="64"/>
      <c r="LCD44" s="64"/>
      <c r="LCE44" s="64"/>
      <c r="LCF44" s="64"/>
      <c r="LCG44" s="64"/>
      <c r="LCH44" s="64"/>
      <c r="LCI44" s="64"/>
      <c r="LCJ44" s="64"/>
      <c r="LCK44" s="64"/>
      <c r="LCL44" s="64"/>
      <c r="LCM44" s="64"/>
      <c r="LCN44" s="64"/>
      <c r="LCO44" s="64"/>
      <c r="LCP44" s="64"/>
      <c r="LCQ44" s="64"/>
      <c r="LCR44" s="64"/>
      <c r="LCS44" s="64"/>
      <c r="LCT44" s="64"/>
      <c r="LCU44" s="64"/>
      <c r="LCV44" s="64"/>
      <c r="LCW44" s="64"/>
      <c r="LCX44" s="64"/>
      <c r="LCY44" s="64"/>
      <c r="LCZ44" s="64"/>
      <c r="LDA44" s="64"/>
      <c r="LDB44" s="64"/>
      <c r="LDC44" s="64"/>
      <c r="LDD44" s="64"/>
      <c r="LDE44" s="64"/>
      <c r="LDF44" s="64"/>
      <c r="LDG44" s="64"/>
      <c r="LDH44" s="64"/>
      <c r="LDI44" s="64"/>
      <c r="LDJ44" s="64"/>
      <c r="LDK44" s="64"/>
      <c r="LDL44" s="64"/>
      <c r="LDM44" s="64"/>
      <c r="LDN44" s="64"/>
      <c r="LDO44" s="64"/>
      <c r="LDP44" s="64"/>
      <c r="LDQ44" s="64"/>
      <c r="LDR44" s="64"/>
      <c r="LDS44" s="64"/>
      <c r="LDT44" s="64"/>
      <c r="LDU44" s="64"/>
      <c r="LDV44" s="64"/>
      <c r="LDW44" s="64"/>
      <c r="LDX44" s="64"/>
      <c r="LDY44" s="64"/>
      <c r="LDZ44" s="64"/>
      <c r="LEA44" s="64"/>
      <c r="LEB44" s="64"/>
      <c r="LEC44" s="64"/>
      <c r="LED44" s="64"/>
      <c r="LEE44" s="64"/>
      <c r="LEF44" s="64"/>
      <c r="LEG44" s="64"/>
      <c r="LEH44" s="64"/>
      <c r="LEI44" s="64"/>
      <c r="LEJ44" s="64"/>
      <c r="LEK44" s="64"/>
      <c r="LEL44" s="64"/>
      <c r="LEM44" s="64"/>
      <c r="LEN44" s="64"/>
      <c r="LEO44" s="64"/>
      <c r="LEP44" s="64"/>
      <c r="LEQ44" s="64"/>
      <c r="LER44" s="64"/>
      <c r="LES44" s="64"/>
      <c r="LET44" s="64"/>
      <c r="LEU44" s="64"/>
      <c r="LEV44" s="64"/>
      <c r="LEW44" s="64"/>
      <c r="LEX44" s="64"/>
      <c r="LEY44" s="64"/>
      <c r="LEZ44" s="64"/>
      <c r="LFA44" s="64"/>
      <c r="LFB44" s="64"/>
      <c r="LFC44" s="64"/>
      <c r="LFD44" s="64"/>
      <c r="LFE44" s="64"/>
      <c r="LFF44" s="64"/>
      <c r="LFG44" s="64"/>
      <c r="LFH44" s="64"/>
      <c r="LFI44" s="64"/>
      <c r="LFJ44" s="64"/>
      <c r="LFK44" s="64"/>
      <c r="LFL44" s="64"/>
      <c r="LFM44" s="64"/>
      <c r="LFN44" s="64"/>
      <c r="LFO44" s="64"/>
      <c r="LFP44" s="64"/>
      <c r="LFQ44" s="64"/>
      <c r="LFR44" s="64"/>
      <c r="LFS44" s="64"/>
      <c r="LFT44" s="64"/>
      <c r="LFU44" s="64"/>
      <c r="LFV44" s="64"/>
      <c r="LFW44" s="64"/>
      <c r="LFX44" s="64"/>
      <c r="LFY44" s="64"/>
      <c r="LFZ44" s="64"/>
      <c r="LGA44" s="64"/>
      <c r="LGB44" s="64"/>
      <c r="LGC44" s="64"/>
      <c r="LGD44" s="64"/>
      <c r="LGE44" s="64"/>
      <c r="LGF44" s="64"/>
      <c r="LGG44" s="64"/>
      <c r="LGH44" s="64"/>
      <c r="LGI44" s="64"/>
      <c r="LGJ44" s="64"/>
      <c r="LGK44" s="64"/>
      <c r="LGL44" s="64"/>
      <c r="LGM44" s="64"/>
      <c r="LGN44" s="64"/>
      <c r="LGO44" s="64"/>
      <c r="LGP44" s="64"/>
      <c r="LGQ44" s="64"/>
      <c r="LGR44" s="64"/>
      <c r="LGS44" s="64"/>
      <c r="LGT44" s="64"/>
      <c r="LGU44" s="64"/>
      <c r="LGV44" s="64"/>
      <c r="LGW44" s="64"/>
      <c r="LGX44" s="64"/>
      <c r="LGY44" s="64"/>
      <c r="LGZ44" s="64"/>
      <c r="LHA44" s="64"/>
      <c r="LHB44" s="64"/>
      <c r="LHC44" s="64"/>
      <c r="LHD44" s="64"/>
      <c r="LHE44" s="64"/>
      <c r="LHF44" s="64"/>
      <c r="LHG44" s="64"/>
      <c r="LHH44" s="64"/>
      <c r="LHI44" s="64"/>
      <c r="LHJ44" s="64"/>
      <c r="LHK44" s="64"/>
      <c r="LHL44" s="64"/>
      <c r="LHM44" s="64"/>
      <c r="LHN44" s="64"/>
      <c r="LHO44" s="64"/>
      <c r="LHP44" s="64"/>
      <c r="LHQ44" s="64"/>
      <c r="LHR44" s="64"/>
      <c r="LHS44" s="64"/>
      <c r="LHT44" s="64"/>
      <c r="LHU44" s="64"/>
      <c r="LHV44" s="64"/>
      <c r="LHW44" s="64"/>
      <c r="LHX44" s="64"/>
      <c r="LHY44" s="64"/>
      <c r="LHZ44" s="64"/>
      <c r="LIA44" s="64"/>
      <c r="LIB44" s="64"/>
      <c r="LIC44" s="64"/>
      <c r="LID44" s="64"/>
      <c r="LIE44" s="64"/>
      <c r="LIF44" s="64"/>
      <c r="LIG44" s="64"/>
      <c r="LIH44" s="64"/>
      <c r="LII44" s="64"/>
      <c r="LIJ44" s="64"/>
      <c r="LIK44" s="64"/>
      <c r="LIL44" s="64"/>
      <c r="LIM44" s="64"/>
      <c r="LIN44" s="64"/>
      <c r="LIO44" s="64"/>
      <c r="LIP44" s="64"/>
      <c r="LIQ44" s="64"/>
      <c r="LIR44" s="64"/>
      <c r="LIS44" s="64"/>
      <c r="LIT44" s="64"/>
      <c r="LIU44" s="64"/>
      <c r="LIV44" s="64"/>
      <c r="LIW44" s="64"/>
      <c r="LIX44" s="64"/>
      <c r="LIY44" s="64"/>
      <c r="LIZ44" s="64"/>
      <c r="LJA44" s="64"/>
      <c r="LJB44" s="64"/>
      <c r="LJC44" s="64"/>
      <c r="LJD44" s="64"/>
      <c r="LJE44" s="64"/>
      <c r="LJF44" s="64"/>
      <c r="LJG44" s="64"/>
      <c r="LJH44" s="64"/>
      <c r="LJI44" s="64"/>
      <c r="LJJ44" s="64"/>
      <c r="LJK44" s="64"/>
      <c r="LJL44" s="64"/>
      <c r="LJM44" s="64"/>
      <c r="LJN44" s="64"/>
      <c r="LJO44" s="64"/>
      <c r="LJP44" s="64"/>
      <c r="LJQ44" s="64"/>
      <c r="LJR44" s="64"/>
      <c r="LJS44" s="64"/>
      <c r="LJT44" s="64"/>
      <c r="LJU44" s="64"/>
      <c r="LJV44" s="64"/>
      <c r="LJW44" s="64"/>
      <c r="LJX44" s="64"/>
      <c r="LJY44" s="64"/>
      <c r="LJZ44" s="64"/>
      <c r="LKA44" s="64"/>
      <c r="LKB44" s="64"/>
      <c r="LKC44" s="64"/>
      <c r="LKD44" s="64"/>
      <c r="LKE44" s="64"/>
      <c r="LKF44" s="64"/>
      <c r="LKG44" s="64"/>
      <c r="LKH44" s="64"/>
      <c r="LKI44" s="64"/>
      <c r="LKJ44" s="64"/>
      <c r="LKK44" s="64"/>
      <c r="LKL44" s="64"/>
      <c r="LKM44" s="64"/>
      <c r="LKN44" s="64"/>
      <c r="LKO44" s="64"/>
      <c r="LKP44" s="64"/>
      <c r="LKQ44" s="64"/>
      <c r="LKR44" s="64"/>
      <c r="LKS44" s="64"/>
      <c r="LKT44" s="64"/>
      <c r="LKU44" s="64"/>
      <c r="LKV44" s="64"/>
      <c r="LKW44" s="64"/>
      <c r="LKX44" s="64"/>
      <c r="LKY44" s="64"/>
      <c r="LKZ44" s="64"/>
      <c r="LLA44" s="64"/>
      <c r="LLB44" s="64"/>
      <c r="LLC44" s="64"/>
      <c r="LLD44" s="64"/>
      <c r="LLE44" s="64"/>
      <c r="LLF44" s="64"/>
      <c r="LLG44" s="64"/>
      <c r="LLH44" s="64"/>
      <c r="LLI44" s="64"/>
      <c r="LLJ44" s="64"/>
      <c r="LLK44" s="64"/>
      <c r="LLL44" s="64"/>
      <c r="LLM44" s="64"/>
      <c r="LLN44" s="64"/>
      <c r="LLO44" s="64"/>
      <c r="LLP44" s="64"/>
      <c r="LLQ44" s="64"/>
      <c r="LLR44" s="64"/>
      <c r="LLS44" s="64"/>
      <c r="LLT44" s="64"/>
      <c r="LLU44" s="64"/>
      <c r="LLV44" s="64"/>
      <c r="LLW44" s="64"/>
      <c r="LLX44" s="64"/>
      <c r="LLY44" s="64"/>
      <c r="LLZ44" s="64"/>
      <c r="LMA44" s="64"/>
      <c r="LMB44" s="64"/>
      <c r="LMC44" s="64"/>
      <c r="LMD44" s="64"/>
      <c r="LME44" s="64"/>
      <c r="LMF44" s="64"/>
      <c r="LMG44" s="64"/>
      <c r="LMH44" s="64"/>
      <c r="LMI44" s="64"/>
      <c r="LMJ44" s="64"/>
      <c r="LMK44" s="64"/>
      <c r="LML44" s="64"/>
      <c r="LMM44" s="64"/>
      <c r="LMN44" s="64"/>
      <c r="LMO44" s="64"/>
      <c r="LMP44" s="64"/>
      <c r="LMQ44" s="64"/>
      <c r="LMR44" s="64"/>
      <c r="LMS44" s="64"/>
      <c r="LMT44" s="64"/>
      <c r="LMU44" s="64"/>
      <c r="LMV44" s="64"/>
      <c r="LMW44" s="64"/>
      <c r="LMX44" s="64"/>
      <c r="LMY44" s="64"/>
      <c r="LMZ44" s="64"/>
      <c r="LNA44" s="64"/>
      <c r="LNB44" s="64"/>
      <c r="LNC44" s="64"/>
      <c r="LND44" s="64"/>
      <c r="LNE44" s="64"/>
      <c r="LNF44" s="64"/>
      <c r="LNG44" s="64"/>
      <c r="LNH44" s="64"/>
      <c r="LNI44" s="64"/>
      <c r="LNJ44" s="64"/>
      <c r="LNK44" s="64"/>
      <c r="LNL44" s="64"/>
      <c r="LNM44" s="64"/>
      <c r="LNN44" s="64"/>
      <c r="LNO44" s="64"/>
      <c r="LNP44" s="64"/>
      <c r="LNQ44" s="64"/>
      <c r="LNR44" s="64"/>
      <c r="LNS44" s="64"/>
      <c r="LNT44" s="64"/>
      <c r="LNU44" s="64"/>
      <c r="LNV44" s="64"/>
      <c r="LNW44" s="64"/>
      <c r="LNX44" s="64"/>
      <c r="LNY44" s="64"/>
      <c r="LNZ44" s="64"/>
      <c r="LOA44" s="64"/>
      <c r="LOB44" s="64"/>
      <c r="LOC44" s="64"/>
      <c r="LOD44" s="64"/>
      <c r="LOE44" s="64"/>
      <c r="LOF44" s="64"/>
      <c r="LOG44" s="64"/>
      <c r="LOH44" s="64"/>
      <c r="LOI44" s="64"/>
      <c r="LOJ44" s="64"/>
      <c r="LOK44" s="64"/>
      <c r="LOL44" s="64"/>
      <c r="LOM44" s="64"/>
      <c r="LON44" s="64"/>
      <c r="LOO44" s="64"/>
      <c r="LOP44" s="64"/>
      <c r="LOQ44" s="64"/>
      <c r="LOR44" s="64"/>
      <c r="LOS44" s="64"/>
      <c r="LOT44" s="64"/>
      <c r="LOU44" s="64"/>
      <c r="LOV44" s="64"/>
      <c r="LOW44" s="64"/>
      <c r="LOX44" s="64"/>
      <c r="LOY44" s="64"/>
      <c r="LOZ44" s="64"/>
      <c r="LPA44" s="64"/>
      <c r="LPB44" s="64"/>
      <c r="LPC44" s="64"/>
      <c r="LPD44" s="64"/>
      <c r="LPE44" s="64"/>
      <c r="LPF44" s="64"/>
      <c r="LPG44" s="64"/>
      <c r="LPH44" s="64"/>
      <c r="LPI44" s="64"/>
      <c r="LPJ44" s="64"/>
      <c r="LPK44" s="64"/>
      <c r="LPL44" s="64"/>
      <c r="LPM44" s="64"/>
      <c r="LPN44" s="64"/>
      <c r="LPO44" s="64"/>
      <c r="LPP44" s="64"/>
      <c r="LPQ44" s="64"/>
      <c r="LPR44" s="64"/>
      <c r="LPS44" s="64"/>
      <c r="LPT44" s="64"/>
      <c r="LPU44" s="64"/>
      <c r="LPV44" s="64"/>
      <c r="LPW44" s="64"/>
      <c r="LPX44" s="64"/>
      <c r="LPY44" s="64"/>
      <c r="LPZ44" s="64"/>
      <c r="LQA44" s="64"/>
      <c r="LQB44" s="64"/>
      <c r="LQC44" s="64"/>
      <c r="LQD44" s="64"/>
      <c r="LQE44" s="64"/>
      <c r="LQF44" s="64"/>
      <c r="LQG44" s="64"/>
      <c r="LQH44" s="64"/>
      <c r="LQI44" s="64"/>
      <c r="LQJ44" s="64"/>
      <c r="LQK44" s="64"/>
      <c r="LQL44" s="64"/>
      <c r="LQM44" s="64"/>
      <c r="LQN44" s="64"/>
      <c r="LQO44" s="64"/>
      <c r="LQP44" s="64"/>
      <c r="LQQ44" s="64"/>
      <c r="LQR44" s="64"/>
      <c r="LQS44" s="64"/>
      <c r="LQT44" s="64"/>
      <c r="LQU44" s="64"/>
      <c r="LQV44" s="64"/>
      <c r="LQW44" s="64"/>
      <c r="LQX44" s="64"/>
      <c r="LQY44" s="64"/>
      <c r="LQZ44" s="64"/>
      <c r="LRA44" s="64"/>
      <c r="LRB44" s="64"/>
      <c r="LRC44" s="64"/>
      <c r="LRD44" s="64"/>
      <c r="LRE44" s="64"/>
      <c r="LRF44" s="64"/>
      <c r="LRG44" s="64"/>
      <c r="LRH44" s="64"/>
      <c r="LRI44" s="64"/>
      <c r="LRJ44" s="64"/>
      <c r="LRK44" s="64"/>
      <c r="LRL44" s="64"/>
      <c r="LRM44" s="64"/>
      <c r="LRN44" s="64"/>
      <c r="LRO44" s="64"/>
      <c r="LRP44" s="64"/>
      <c r="LRQ44" s="64"/>
      <c r="LRR44" s="64"/>
      <c r="LRS44" s="64"/>
      <c r="LRT44" s="64"/>
      <c r="LRU44" s="64"/>
      <c r="LRV44" s="64"/>
      <c r="LRW44" s="64"/>
      <c r="LRX44" s="64"/>
      <c r="LRY44" s="64"/>
      <c r="LRZ44" s="64"/>
      <c r="LSA44" s="64"/>
      <c r="LSB44" s="64"/>
      <c r="LSC44" s="64"/>
      <c r="LSD44" s="64"/>
      <c r="LSE44" s="64"/>
      <c r="LSF44" s="64"/>
      <c r="LSG44" s="64"/>
      <c r="LSH44" s="64"/>
      <c r="LSI44" s="64"/>
      <c r="LSJ44" s="64"/>
      <c r="LSK44" s="64"/>
      <c r="LSL44" s="64"/>
      <c r="LSM44" s="64"/>
      <c r="LSN44" s="64"/>
      <c r="LSO44" s="64"/>
      <c r="LSP44" s="64"/>
      <c r="LSQ44" s="64"/>
      <c r="LSR44" s="64"/>
      <c r="LSS44" s="64"/>
      <c r="LST44" s="64"/>
      <c r="LSU44" s="64"/>
      <c r="LSV44" s="64"/>
      <c r="LSW44" s="64"/>
      <c r="LSX44" s="64"/>
      <c r="LSY44" s="64"/>
      <c r="LSZ44" s="64"/>
      <c r="LTA44" s="64"/>
      <c r="LTB44" s="64"/>
      <c r="LTC44" s="64"/>
      <c r="LTD44" s="64"/>
      <c r="LTE44" s="64"/>
      <c r="LTF44" s="64"/>
      <c r="LTG44" s="64"/>
      <c r="LTH44" s="64"/>
      <c r="LTI44" s="64"/>
      <c r="LTJ44" s="64"/>
      <c r="LTK44" s="64"/>
      <c r="LTL44" s="64"/>
      <c r="LTM44" s="64"/>
      <c r="LTN44" s="64"/>
      <c r="LTO44" s="64"/>
      <c r="LTP44" s="64"/>
      <c r="LTQ44" s="64"/>
      <c r="LTR44" s="64"/>
      <c r="LTS44" s="64"/>
      <c r="LTT44" s="64"/>
      <c r="LTU44" s="64"/>
      <c r="LTV44" s="64"/>
      <c r="LTW44" s="64"/>
      <c r="LTX44" s="64"/>
      <c r="LTY44" s="64"/>
      <c r="LTZ44" s="64"/>
      <c r="LUA44" s="64"/>
      <c r="LUB44" s="64"/>
      <c r="LUC44" s="64"/>
      <c r="LUD44" s="64"/>
      <c r="LUE44" s="64"/>
      <c r="LUF44" s="64"/>
      <c r="LUG44" s="64"/>
      <c r="LUH44" s="64"/>
      <c r="LUI44" s="64"/>
      <c r="LUJ44" s="64"/>
      <c r="LUK44" s="64"/>
      <c r="LUL44" s="64"/>
      <c r="LUM44" s="64"/>
      <c r="LUN44" s="64"/>
      <c r="LUO44" s="64"/>
      <c r="LUP44" s="64"/>
      <c r="LUQ44" s="64"/>
      <c r="LUR44" s="64"/>
      <c r="LUS44" s="64"/>
      <c r="LUT44" s="64"/>
      <c r="LUU44" s="64"/>
      <c r="LUV44" s="64"/>
      <c r="LUW44" s="64"/>
      <c r="LUX44" s="64"/>
      <c r="LUY44" s="64"/>
      <c r="LUZ44" s="64"/>
      <c r="LVA44" s="64"/>
      <c r="LVB44" s="64"/>
      <c r="LVC44" s="64"/>
      <c r="LVD44" s="64"/>
      <c r="LVE44" s="64"/>
      <c r="LVF44" s="64"/>
      <c r="LVG44" s="64"/>
      <c r="LVH44" s="64"/>
      <c r="LVI44" s="64"/>
      <c r="LVJ44" s="64"/>
      <c r="LVK44" s="64"/>
      <c r="LVL44" s="64"/>
      <c r="LVM44" s="64"/>
      <c r="LVN44" s="64"/>
      <c r="LVO44" s="64"/>
      <c r="LVP44" s="64"/>
      <c r="LVQ44" s="64"/>
      <c r="LVR44" s="64"/>
      <c r="LVS44" s="64"/>
      <c r="LVT44" s="64"/>
      <c r="LVU44" s="64"/>
      <c r="LVV44" s="64"/>
      <c r="LVW44" s="64"/>
      <c r="LVX44" s="64"/>
      <c r="LVY44" s="64"/>
      <c r="LVZ44" s="64"/>
      <c r="LWA44" s="64"/>
      <c r="LWB44" s="64"/>
      <c r="LWC44" s="64"/>
      <c r="LWD44" s="64"/>
      <c r="LWE44" s="64"/>
      <c r="LWF44" s="64"/>
      <c r="LWG44" s="64"/>
      <c r="LWH44" s="64"/>
      <c r="LWI44" s="64"/>
      <c r="LWJ44" s="64"/>
      <c r="LWK44" s="64"/>
      <c r="LWL44" s="64"/>
      <c r="LWM44" s="64"/>
      <c r="LWN44" s="64"/>
      <c r="LWO44" s="64"/>
      <c r="LWP44" s="64"/>
      <c r="LWQ44" s="64"/>
      <c r="LWR44" s="64"/>
      <c r="LWS44" s="64"/>
      <c r="LWT44" s="64"/>
      <c r="LWU44" s="64"/>
      <c r="LWV44" s="64"/>
      <c r="LWW44" s="64"/>
      <c r="LWX44" s="64"/>
      <c r="LWY44" s="64"/>
      <c r="LWZ44" s="64"/>
      <c r="LXA44" s="64"/>
      <c r="LXB44" s="64"/>
      <c r="LXC44" s="64"/>
      <c r="LXD44" s="64"/>
      <c r="LXE44" s="64"/>
      <c r="LXF44" s="64"/>
      <c r="LXG44" s="64"/>
      <c r="LXH44" s="64"/>
      <c r="LXI44" s="64"/>
      <c r="LXJ44" s="64"/>
      <c r="LXK44" s="64"/>
      <c r="LXL44" s="64"/>
      <c r="LXM44" s="64"/>
      <c r="LXN44" s="64"/>
      <c r="LXO44" s="64"/>
      <c r="LXP44" s="64"/>
      <c r="LXQ44" s="64"/>
      <c r="LXR44" s="64"/>
      <c r="LXS44" s="64"/>
      <c r="LXT44" s="64"/>
      <c r="LXU44" s="64"/>
      <c r="LXV44" s="64"/>
      <c r="LXW44" s="64"/>
      <c r="LXX44" s="64"/>
      <c r="LXY44" s="64"/>
      <c r="LXZ44" s="64"/>
      <c r="LYA44" s="64"/>
      <c r="LYB44" s="64"/>
      <c r="LYC44" s="64"/>
      <c r="LYD44" s="64"/>
      <c r="LYE44" s="64"/>
      <c r="LYF44" s="64"/>
      <c r="LYG44" s="64"/>
      <c r="LYH44" s="64"/>
      <c r="LYI44" s="64"/>
      <c r="LYJ44" s="64"/>
      <c r="LYK44" s="64"/>
      <c r="LYL44" s="64"/>
      <c r="LYM44" s="64"/>
      <c r="LYN44" s="64"/>
      <c r="LYO44" s="64"/>
      <c r="LYP44" s="64"/>
      <c r="LYQ44" s="64"/>
      <c r="LYR44" s="64"/>
      <c r="LYS44" s="64"/>
      <c r="LYT44" s="64"/>
      <c r="LYU44" s="64"/>
      <c r="LYV44" s="64"/>
      <c r="LYW44" s="64"/>
      <c r="LYX44" s="64"/>
      <c r="LYY44" s="64"/>
      <c r="LYZ44" s="64"/>
      <c r="LZA44" s="64"/>
      <c r="LZB44" s="64"/>
      <c r="LZC44" s="64"/>
      <c r="LZD44" s="64"/>
      <c r="LZE44" s="64"/>
      <c r="LZF44" s="64"/>
      <c r="LZG44" s="64"/>
      <c r="LZH44" s="64"/>
      <c r="LZI44" s="64"/>
      <c r="LZJ44" s="64"/>
      <c r="LZK44" s="64"/>
      <c r="LZL44" s="64"/>
      <c r="LZM44" s="64"/>
      <c r="LZN44" s="64"/>
      <c r="LZO44" s="64"/>
      <c r="LZP44" s="64"/>
      <c r="LZQ44" s="64"/>
      <c r="LZR44" s="64"/>
      <c r="LZS44" s="64"/>
      <c r="LZT44" s="64"/>
      <c r="LZU44" s="64"/>
      <c r="LZV44" s="64"/>
      <c r="LZW44" s="64"/>
      <c r="LZX44" s="64"/>
      <c r="LZY44" s="64"/>
      <c r="LZZ44" s="64"/>
      <c r="MAA44" s="64"/>
      <c r="MAB44" s="64"/>
      <c r="MAC44" s="64"/>
      <c r="MAD44" s="64"/>
      <c r="MAE44" s="64"/>
      <c r="MAF44" s="64"/>
      <c r="MAG44" s="64"/>
      <c r="MAH44" s="64"/>
      <c r="MAI44" s="64"/>
      <c r="MAJ44" s="64"/>
      <c r="MAK44" s="64"/>
      <c r="MAL44" s="64"/>
      <c r="MAM44" s="64"/>
      <c r="MAN44" s="64"/>
      <c r="MAO44" s="64"/>
      <c r="MAP44" s="64"/>
      <c r="MAQ44" s="64"/>
      <c r="MAR44" s="64"/>
      <c r="MAS44" s="64"/>
      <c r="MAT44" s="64"/>
      <c r="MAU44" s="64"/>
      <c r="MAV44" s="64"/>
      <c r="MAW44" s="64"/>
      <c r="MAX44" s="64"/>
      <c r="MAY44" s="64"/>
      <c r="MAZ44" s="64"/>
      <c r="MBA44" s="64"/>
      <c r="MBB44" s="64"/>
      <c r="MBC44" s="64"/>
      <c r="MBD44" s="64"/>
      <c r="MBE44" s="64"/>
      <c r="MBF44" s="64"/>
      <c r="MBG44" s="64"/>
      <c r="MBH44" s="64"/>
      <c r="MBI44" s="64"/>
      <c r="MBJ44" s="64"/>
      <c r="MBK44" s="64"/>
      <c r="MBL44" s="64"/>
      <c r="MBM44" s="64"/>
      <c r="MBN44" s="64"/>
      <c r="MBO44" s="64"/>
      <c r="MBP44" s="64"/>
      <c r="MBQ44" s="64"/>
      <c r="MBR44" s="64"/>
      <c r="MBS44" s="64"/>
      <c r="MBT44" s="64"/>
      <c r="MBU44" s="64"/>
      <c r="MBV44" s="64"/>
      <c r="MBW44" s="64"/>
      <c r="MBX44" s="64"/>
      <c r="MBY44" s="64"/>
      <c r="MBZ44" s="64"/>
      <c r="MCA44" s="64"/>
      <c r="MCB44" s="64"/>
      <c r="MCC44" s="64"/>
      <c r="MCD44" s="64"/>
      <c r="MCE44" s="64"/>
      <c r="MCF44" s="64"/>
      <c r="MCG44" s="64"/>
      <c r="MCH44" s="64"/>
      <c r="MCI44" s="64"/>
      <c r="MCJ44" s="64"/>
      <c r="MCK44" s="64"/>
      <c r="MCL44" s="64"/>
      <c r="MCM44" s="64"/>
      <c r="MCN44" s="64"/>
      <c r="MCO44" s="64"/>
      <c r="MCP44" s="64"/>
      <c r="MCQ44" s="64"/>
      <c r="MCR44" s="64"/>
      <c r="MCS44" s="64"/>
      <c r="MCT44" s="64"/>
      <c r="MCU44" s="64"/>
      <c r="MCV44" s="64"/>
      <c r="MCW44" s="64"/>
      <c r="MCX44" s="64"/>
      <c r="MCY44" s="64"/>
      <c r="MCZ44" s="64"/>
      <c r="MDA44" s="64"/>
      <c r="MDB44" s="64"/>
      <c r="MDC44" s="64"/>
      <c r="MDD44" s="64"/>
      <c r="MDE44" s="64"/>
      <c r="MDF44" s="64"/>
      <c r="MDG44" s="64"/>
      <c r="MDH44" s="64"/>
      <c r="MDI44" s="64"/>
      <c r="MDJ44" s="64"/>
      <c r="MDK44" s="64"/>
      <c r="MDL44" s="64"/>
      <c r="MDM44" s="64"/>
      <c r="MDN44" s="64"/>
      <c r="MDO44" s="64"/>
      <c r="MDP44" s="64"/>
      <c r="MDQ44" s="64"/>
      <c r="MDR44" s="64"/>
      <c r="MDS44" s="64"/>
      <c r="MDT44" s="64"/>
      <c r="MDU44" s="64"/>
      <c r="MDV44" s="64"/>
      <c r="MDW44" s="64"/>
      <c r="MDX44" s="64"/>
      <c r="MDY44" s="64"/>
      <c r="MDZ44" s="64"/>
      <c r="MEA44" s="64"/>
      <c r="MEB44" s="64"/>
      <c r="MEC44" s="64"/>
      <c r="MED44" s="64"/>
      <c r="MEE44" s="64"/>
      <c r="MEF44" s="64"/>
      <c r="MEG44" s="64"/>
      <c r="MEH44" s="64"/>
      <c r="MEI44" s="64"/>
      <c r="MEJ44" s="64"/>
      <c r="MEK44" s="64"/>
      <c r="MEL44" s="64"/>
      <c r="MEM44" s="64"/>
      <c r="MEN44" s="64"/>
      <c r="MEO44" s="64"/>
      <c r="MEP44" s="64"/>
      <c r="MEQ44" s="64"/>
      <c r="MER44" s="64"/>
      <c r="MES44" s="64"/>
      <c r="MET44" s="64"/>
      <c r="MEU44" s="64"/>
      <c r="MEV44" s="64"/>
      <c r="MEW44" s="64"/>
      <c r="MEX44" s="64"/>
      <c r="MEY44" s="64"/>
      <c r="MEZ44" s="64"/>
      <c r="MFA44" s="64"/>
      <c r="MFB44" s="64"/>
      <c r="MFC44" s="64"/>
      <c r="MFD44" s="64"/>
      <c r="MFE44" s="64"/>
      <c r="MFF44" s="64"/>
      <c r="MFG44" s="64"/>
      <c r="MFH44" s="64"/>
      <c r="MFI44" s="64"/>
      <c r="MFJ44" s="64"/>
      <c r="MFK44" s="64"/>
      <c r="MFL44" s="64"/>
      <c r="MFM44" s="64"/>
      <c r="MFN44" s="64"/>
      <c r="MFO44" s="64"/>
      <c r="MFP44" s="64"/>
      <c r="MFQ44" s="64"/>
      <c r="MFR44" s="64"/>
      <c r="MFS44" s="64"/>
      <c r="MFT44" s="64"/>
      <c r="MFU44" s="64"/>
      <c r="MFV44" s="64"/>
      <c r="MFW44" s="64"/>
      <c r="MFX44" s="64"/>
      <c r="MFY44" s="64"/>
      <c r="MFZ44" s="64"/>
      <c r="MGA44" s="64"/>
      <c r="MGB44" s="64"/>
      <c r="MGC44" s="64"/>
      <c r="MGD44" s="64"/>
      <c r="MGE44" s="64"/>
      <c r="MGF44" s="64"/>
      <c r="MGG44" s="64"/>
      <c r="MGH44" s="64"/>
      <c r="MGI44" s="64"/>
      <c r="MGJ44" s="64"/>
      <c r="MGK44" s="64"/>
      <c r="MGL44" s="64"/>
      <c r="MGM44" s="64"/>
      <c r="MGN44" s="64"/>
      <c r="MGO44" s="64"/>
      <c r="MGP44" s="64"/>
      <c r="MGQ44" s="64"/>
      <c r="MGR44" s="64"/>
      <c r="MGS44" s="64"/>
      <c r="MGT44" s="64"/>
      <c r="MGU44" s="64"/>
      <c r="MGV44" s="64"/>
      <c r="MGW44" s="64"/>
      <c r="MGX44" s="64"/>
      <c r="MGY44" s="64"/>
      <c r="MGZ44" s="64"/>
      <c r="MHA44" s="64"/>
      <c r="MHB44" s="64"/>
      <c r="MHC44" s="64"/>
      <c r="MHD44" s="64"/>
      <c r="MHE44" s="64"/>
      <c r="MHF44" s="64"/>
      <c r="MHG44" s="64"/>
      <c r="MHH44" s="64"/>
      <c r="MHI44" s="64"/>
      <c r="MHJ44" s="64"/>
      <c r="MHK44" s="64"/>
      <c r="MHL44" s="64"/>
      <c r="MHM44" s="64"/>
      <c r="MHN44" s="64"/>
      <c r="MHO44" s="64"/>
      <c r="MHP44" s="64"/>
      <c r="MHQ44" s="64"/>
      <c r="MHR44" s="64"/>
      <c r="MHS44" s="64"/>
      <c r="MHT44" s="64"/>
      <c r="MHU44" s="64"/>
      <c r="MHV44" s="64"/>
      <c r="MHW44" s="64"/>
      <c r="MHX44" s="64"/>
      <c r="MHY44" s="64"/>
      <c r="MHZ44" s="64"/>
      <c r="MIA44" s="64"/>
      <c r="MIB44" s="64"/>
      <c r="MIC44" s="64"/>
      <c r="MID44" s="64"/>
      <c r="MIE44" s="64"/>
      <c r="MIF44" s="64"/>
      <c r="MIG44" s="64"/>
      <c r="MIH44" s="64"/>
      <c r="MII44" s="64"/>
      <c r="MIJ44" s="64"/>
      <c r="MIK44" s="64"/>
      <c r="MIL44" s="64"/>
      <c r="MIM44" s="64"/>
      <c r="MIN44" s="64"/>
      <c r="MIO44" s="64"/>
      <c r="MIP44" s="64"/>
      <c r="MIQ44" s="64"/>
      <c r="MIR44" s="64"/>
      <c r="MIS44" s="64"/>
      <c r="MIT44" s="64"/>
      <c r="MIU44" s="64"/>
      <c r="MIV44" s="64"/>
      <c r="MIW44" s="64"/>
      <c r="MIX44" s="64"/>
      <c r="MIY44" s="64"/>
      <c r="MIZ44" s="64"/>
      <c r="MJA44" s="64"/>
      <c r="MJB44" s="64"/>
      <c r="MJC44" s="64"/>
      <c r="MJD44" s="64"/>
      <c r="MJE44" s="64"/>
      <c r="MJF44" s="64"/>
      <c r="MJG44" s="64"/>
      <c r="MJH44" s="64"/>
      <c r="MJI44" s="64"/>
      <c r="MJJ44" s="64"/>
      <c r="MJK44" s="64"/>
      <c r="MJL44" s="64"/>
      <c r="MJM44" s="64"/>
      <c r="MJN44" s="64"/>
      <c r="MJO44" s="64"/>
      <c r="MJP44" s="64"/>
      <c r="MJQ44" s="64"/>
      <c r="MJR44" s="64"/>
      <c r="MJS44" s="64"/>
      <c r="MJT44" s="64"/>
      <c r="MJU44" s="64"/>
      <c r="MJV44" s="64"/>
      <c r="MJW44" s="64"/>
      <c r="MJX44" s="64"/>
      <c r="MJY44" s="64"/>
      <c r="MJZ44" s="64"/>
      <c r="MKA44" s="64"/>
      <c r="MKB44" s="64"/>
      <c r="MKC44" s="64"/>
      <c r="MKD44" s="64"/>
      <c r="MKE44" s="64"/>
      <c r="MKF44" s="64"/>
      <c r="MKG44" s="64"/>
      <c r="MKH44" s="64"/>
      <c r="MKI44" s="64"/>
      <c r="MKJ44" s="64"/>
      <c r="MKK44" s="64"/>
      <c r="MKL44" s="64"/>
      <c r="MKM44" s="64"/>
      <c r="MKN44" s="64"/>
      <c r="MKO44" s="64"/>
      <c r="MKP44" s="64"/>
      <c r="MKQ44" s="64"/>
      <c r="MKR44" s="64"/>
      <c r="MKS44" s="64"/>
      <c r="MKT44" s="64"/>
      <c r="MKU44" s="64"/>
      <c r="MKV44" s="64"/>
      <c r="MKW44" s="64"/>
      <c r="MKX44" s="64"/>
      <c r="MKY44" s="64"/>
      <c r="MKZ44" s="64"/>
      <c r="MLA44" s="64"/>
      <c r="MLB44" s="64"/>
      <c r="MLC44" s="64"/>
      <c r="MLD44" s="64"/>
      <c r="MLE44" s="64"/>
      <c r="MLF44" s="64"/>
      <c r="MLG44" s="64"/>
      <c r="MLH44" s="64"/>
      <c r="MLI44" s="64"/>
      <c r="MLJ44" s="64"/>
      <c r="MLK44" s="64"/>
      <c r="MLL44" s="64"/>
      <c r="MLM44" s="64"/>
      <c r="MLN44" s="64"/>
      <c r="MLO44" s="64"/>
      <c r="MLP44" s="64"/>
      <c r="MLQ44" s="64"/>
      <c r="MLR44" s="64"/>
      <c r="MLS44" s="64"/>
      <c r="MLT44" s="64"/>
      <c r="MLU44" s="64"/>
      <c r="MLV44" s="64"/>
      <c r="MLW44" s="64"/>
      <c r="MLX44" s="64"/>
      <c r="MLY44" s="64"/>
      <c r="MLZ44" s="64"/>
      <c r="MMA44" s="64"/>
      <c r="MMB44" s="64"/>
      <c r="MMC44" s="64"/>
      <c r="MMD44" s="64"/>
      <c r="MME44" s="64"/>
      <c r="MMF44" s="64"/>
      <c r="MMG44" s="64"/>
      <c r="MMH44" s="64"/>
      <c r="MMI44" s="64"/>
      <c r="MMJ44" s="64"/>
      <c r="MMK44" s="64"/>
      <c r="MML44" s="64"/>
      <c r="MMM44" s="64"/>
      <c r="MMN44" s="64"/>
      <c r="MMO44" s="64"/>
      <c r="MMP44" s="64"/>
      <c r="MMQ44" s="64"/>
      <c r="MMR44" s="64"/>
      <c r="MMS44" s="64"/>
      <c r="MMT44" s="64"/>
      <c r="MMU44" s="64"/>
      <c r="MMV44" s="64"/>
      <c r="MMW44" s="64"/>
      <c r="MMX44" s="64"/>
      <c r="MMY44" s="64"/>
      <c r="MMZ44" s="64"/>
      <c r="MNA44" s="64"/>
      <c r="MNB44" s="64"/>
      <c r="MNC44" s="64"/>
      <c r="MND44" s="64"/>
      <c r="MNE44" s="64"/>
      <c r="MNF44" s="64"/>
      <c r="MNG44" s="64"/>
      <c r="MNH44" s="64"/>
      <c r="MNI44" s="64"/>
      <c r="MNJ44" s="64"/>
      <c r="MNK44" s="64"/>
      <c r="MNL44" s="64"/>
      <c r="MNM44" s="64"/>
      <c r="MNN44" s="64"/>
      <c r="MNO44" s="64"/>
      <c r="MNP44" s="64"/>
      <c r="MNQ44" s="64"/>
      <c r="MNR44" s="64"/>
      <c r="MNS44" s="64"/>
      <c r="MNT44" s="64"/>
      <c r="MNU44" s="64"/>
      <c r="MNV44" s="64"/>
      <c r="MNW44" s="64"/>
      <c r="MNX44" s="64"/>
      <c r="MNY44" s="64"/>
      <c r="MNZ44" s="64"/>
      <c r="MOA44" s="64"/>
      <c r="MOB44" s="64"/>
      <c r="MOC44" s="64"/>
      <c r="MOD44" s="64"/>
      <c r="MOE44" s="64"/>
      <c r="MOF44" s="64"/>
      <c r="MOG44" s="64"/>
      <c r="MOH44" s="64"/>
      <c r="MOI44" s="64"/>
      <c r="MOJ44" s="64"/>
      <c r="MOK44" s="64"/>
      <c r="MOL44" s="64"/>
      <c r="MOM44" s="64"/>
      <c r="MON44" s="64"/>
      <c r="MOO44" s="64"/>
      <c r="MOP44" s="64"/>
      <c r="MOQ44" s="64"/>
      <c r="MOR44" s="64"/>
      <c r="MOS44" s="64"/>
      <c r="MOT44" s="64"/>
      <c r="MOU44" s="64"/>
      <c r="MOV44" s="64"/>
      <c r="MOW44" s="64"/>
      <c r="MOX44" s="64"/>
      <c r="MOY44" s="64"/>
      <c r="MOZ44" s="64"/>
      <c r="MPA44" s="64"/>
      <c r="MPB44" s="64"/>
      <c r="MPC44" s="64"/>
      <c r="MPD44" s="64"/>
      <c r="MPE44" s="64"/>
      <c r="MPF44" s="64"/>
      <c r="MPG44" s="64"/>
      <c r="MPH44" s="64"/>
      <c r="MPI44" s="64"/>
      <c r="MPJ44" s="64"/>
      <c r="MPK44" s="64"/>
      <c r="MPL44" s="64"/>
      <c r="MPM44" s="64"/>
      <c r="MPN44" s="64"/>
      <c r="MPO44" s="64"/>
      <c r="MPP44" s="64"/>
      <c r="MPQ44" s="64"/>
      <c r="MPR44" s="64"/>
      <c r="MPS44" s="64"/>
      <c r="MPT44" s="64"/>
      <c r="MPU44" s="64"/>
      <c r="MPV44" s="64"/>
      <c r="MPW44" s="64"/>
      <c r="MPX44" s="64"/>
      <c r="MPY44" s="64"/>
      <c r="MPZ44" s="64"/>
      <c r="MQA44" s="64"/>
      <c r="MQB44" s="64"/>
      <c r="MQC44" s="64"/>
      <c r="MQD44" s="64"/>
      <c r="MQE44" s="64"/>
      <c r="MQF44" s="64"/>
      <c r="MQG44" s="64"/>
      <c r="MQH44" s="64"/>
      <c r="MQI44" s="64"/>
      <c r="MQJ44" s="64"/>
      <c r="MQK44" s="64"/>
      <c r="MQL44" s="64"/>
      <c r="MQM44" s="64"/>
      <c r="MQN44" s="64"/>
      <c r="MQO44" s="64"/>
      <c r="MQP44" s="64"/>
      <c r="MQQ44" s="64"/>
      <c r="MQR44" s="64"/>
      <c r="MQS44" s="64"/>
      <c r="MQT44" s="64"/>
      <c r="MQU44" s="64"/>
      <c r="MQV44" s="64"/>
      <c r="MQW44" s="64"/>
      <c r="MQX44" s="64"/>
      <c r="MQY44" s="64"/>
      <c r="MQZ44" s="64"/>
      <c r="MRA44" s="64"/>
      <c r="MRB44" s="64"/>
      <c r="MRC44" s="64"/>
      <c r="MRD44" s="64"/>
      <c r="MRE44" s="64"/>
      <c r="MRF44" s="64"/>
      <c r="MRG44" s="64"/>
      <c r="MRH44" s="64"/>
      <c r="MRI44" s="64"/>
      <c r="MRJ44" s="64"/>
      <c r="MRK44" s="64"/>
      <c r="MRL44" s="64"/>
      <c r="MRM44" s="64"/>
      <c r="MRN44" s="64"/>
      <c r="MRO44" s="64"/>
      <c r="MRP44" s="64"/>
      <c r="MRQ44" s="64"/>
      <c r="MRR44" s="64"/>
      <c r="MRS44" s="64"/>
      <c r="MRT44" s="64"/>
      <c r="MRU44" s="64"/>
      <c r="MRV44" s="64"/>
      <c r="MRW44" s="64"/>
      <c r="MRX44" s="64"/>
      <c r="MRY44" s="64"/>
      <c r="MRZ44" s="64"/>
      <c r="MSA44" s="64"/>
      <c r="MSB44" s="64"/>
      <c r="MSC44" s="64"/>
      <c r="MSD44" s="64"/>
      <c r="MSE44" s="64"/>
      <c r="MSF44" s="64"/>
      <c r="MSG44" s="64"/>
      <c r="MSH44" s="64"/>
      <c r="MSI44" s="64"/>
      <c r="MSJ44" s="64"/>
      <c r="MSK44" s="64"/>
      <c r="MSL44" s="64"/>
      <c r="MSM44" s="64"/>
      <c r="MSN44" s="64"/>
      <c r="MSO44" s="64"/>
      <c r="MSP44" s="64"/>
      <c r="MSQ44" s="64"/>
      <c r="MSR44" s="64"/>
      <c r="MSS44" s="64"/>
      <c r="MST44" s="64"/>
      <c r="MSU44" s="64"/>
      <c r="MSV44" s="64"/>
      <c r="MSW44" s="64"/>
      <c r="MSX44" s="64"/>
      <c r="MSY44" s="64"/>
      <c r="MSZ44" s="64"/>
      <c r="MTA44" s="64"/>
      <c r="MTB44" s="64"/>
      <c r="MTC44" s="64"/>
      <c r="MTD44" s="64"/>
      <c r="MTE44" s="64"/>
      <c r="MTF44" s="64"/>
      <c r="MTG44" s="64"/>
      <c r="MTH44" s="64"/>
      <c r="MTI44" s="64"/>
      <c r="MTJ44" s="64"/>
      <c r="MTK44" s="64"/>
      <c r="MTL44" s="64"/>
      <c r="MTM44" s="64"/>
      <c r="MTN44" s="64"/>
      <c r="MTO44" s="64"/>
      <c r="MTP44" s="64"/>
      <c r="MTQ44" s="64"/>
      <c r="MTR44" s="64"/>
      <c r="MTS44" s="64"/>
      <c r="MTT44" s="64"/>
      <c r="MTU44" s="64"/>
      <c r="MTV44" s="64"/>
      <c r="MTW44" s="64"/>
      <c r="MTX44" s="64"/>
      <c r="MTY44" s="64"/>
      <c r="MTZ44" s="64"/>
      <c r="MUA44" s="64"/>
      <c r="MUB44" s="64"/>
      <c r="MUC44" s="64"/>
      <c r="MUD44" s="64"/>
      <c r="MUE44" s="64"/>
      <c r="MUF44" s="64"/>
      <c r="MUG44" s="64"/>
      <c r="MUH44" s="64"/>
      <c r="MUI44" s="64"/>
      <c r="MUJ44" s="64"/>
      <c r="MUK44" s="64"/>
      <c r="MUL44" s="64"/>
      <c r="MUM44" s="64"/>
      <c r="MUN44" s="64"/>
      <c r="MUO44" s="64"/>
      <c r="MUP44" s="64"/>
      <c r="MUQ44" s="64"/>
      <c r="MUR44" s="64"/>
      <c r="MUS44" s="64"/>
      <c r="MUT44" s="64"/>
      <c r="MUU44" s="64"/>
      <c r="MUV44" s="64"/>
      <c r="MUW44" s="64"/>
      <c r="MUX44" s="64"/>
      <c r="MUY44" s="64"/>
      <c r="MUZ44" s="64"/>
      <c r="MVA44" s="64"/>
      <c r="MVB44" s="64"/>
      <c r="MVC44" s="64"/>
      <c r="MVD44" s="64"/>
      <c r="MVE44" s="64"/>
      <c r="MVF44" s="64"/>
      <c r="MVG44" s="64"/>
      <c r="MVH44" s="64"/>
      <c r="MVI44" s="64"/>
      <c r="MVJ44" s="64"/>
      <c r="MVK44" s="64"/>
      <c r="MVL44" s="64"/>
      <c r="MVM44" s="64"/>
      <c r="MVN44" s="64"/>
      <c r="MVO44" s="64"/>
      <c r="MVP44" s="64"/>
      <c r="MVQ44" s="64"/>
      <c r="MVR44" s="64"/>
      <c r="MVS44" s="64"/>
      <c r="MVT44" s="64"/>
      <c r="MVU44" s="64"/>
      <c r="MVV44" s="64"/>
      <c r="MVW44" s="64"/>
      <c r="MVX44" s="64"/>
      <c r="MVY44" s="64"/>
      <c r="MVZ44" s="64"/>
      <c r="MWA44" s="64"/>
      <c r="MWB44" s="64"/>
      <c r="MWC44" s="64"/>
      <c r="MWD44" s="64"/>
      <c r="MWE44" s="64"/>
      <c r="MWF44" s="64"/>
      <c r="MWG44" s="64"/>
      <c r="MWH44" s="64"/>
      <c r="MWI44" s="64"/>
      <c r="MWJ44" s="64"/>
      <c r="MWK44" s="64"/>
      <c r="MWL44" s="64"/>
      <c r="MWM44" s="64"/>
      <c r="MWN44" s="64"/>
      <c r="MWO44" s="64"/>
      <c r="MWP44" s="64"/>
      <c r="MWQ44" s="64"/>
      <c r="MWR44" s="64"/>
      <c r="MWS44" s="64"/>
      <c r="MWT44" s="64"/>
      <c r="MWU44" s="64"/>
      <c r="MWV44" s="64"/>
      <c r="MWW44" s="64"/>
      <c r="MWX44" s="64"/>
      <c r="MWY44" s="64"/>
      <c r="MWZ44" s="64"/>
      <c r="MXA44" s="64"/>
      <c r="MXB44" s="64"/>
      <c r="MXC44" s="64"/>
      <c r="MXD44" s="64"/>
      <c r="MXE44" s="64"/>
      <c r="MXF44" s="64"/>
      <c r="MXG44" s="64"/>
      <c r="MXH44" s="64"/>
      <c r="MXI44" s="64"/>
      <c r="MXJ44" s="64"/>
      <c r="MXK44" s="64"/>
      <c r="MXL44" s="64"/>
      <c r="MXM44" s="64"/>
      <c r="MXN44" s="64"/>
      <c r="MXO44" s="64"/>
      <c r="MXP44" s="64"/>
      <c r="MXQ44" s="64"/>
      <c r="MXR44" s="64"/>
      <c r="MXS44" s="64"/>
      <c r="MXT44" s="64"/>
      <c r="MXU44" s="64"/>
      <c r="MXV44" s="64"/>
      <c r="MXW44" s="64"/>
      <c r="MXX44" s="64"/>
      <c r="MXY44" s="64"/>
      <c r="MXZ44" s="64"/>
      <c r="MYA44" s="64"/>
      <c r="MYB44" s="64"/>
      <c r="MYC44" s="64"/>
      <c r="MYD44" s="64"/>
      <c r="MYE44" s="64"/>
      <c r="MYF44" s="64"/>
      <c r="MYG44" s="64"/>
      <c r="MYH44" s="64"/>
      <c r="MYI44" s="64"/>
      <c r="MYJ44" s="64"/>
      <c r="MYK44" s="64"/>
      <c r="MYL44" s="64"/>
      <c r="MYM44" s="64"/>
      <c r="MYN44" s="64"/>
      <c r="MYO44" s="64"/>
      <c r="MYP44" s="64"/>
      <c r="MYQ44" s="64"/>
      <c r="MYR44" s="64"/>
      <c r="MYS44" s="64"/>
      <c r="MYT44" s="64"/>
      <c r="MYU44" s="64"/>
      <c r="MYV44" s="64"/>
      <c r="MYW44" s="64"/>
      <c r="MYX44" s="64"/>
      <c r="MYY44" s="64"/>
      <c r="MYZ44" s="64"/>
      <c r="MZA44" s="64"/>
      <c r="MZB44" s="64"/>
      <c r="MZC44" s="64"/>
      <c r="MZD44" s="64"/>
      <c r="MZE44" s="64"/>
      <c r="MZF44" s="64"/>
      <c r="MZG44" s="64"/>
      <c r="MZH44" s="64"/>
      <c r="MZI44" s="64"/>
      <c r="MZJ44" s="64"/>
      <c r="MZK44" s="64"/>
      <c r="MZL44" s="64"/>
      <c r="MZM44" s="64"/>
      <c r="MZN44" s="64"/>
      <c r="MZO44" s="64"/>
      <c r="MZP44" s="64"/>
      <c r="MZQ44" s="64"/>
      <c r="MZR44" s="64"/>
      <c r="MZS44" s="64"/>
      <c r="MZT44" s="64"/>
      <c r="MZU44" s="64"/>
      <c r="MZV44" s="64"/>
      <c r="MZW44" s="64"/>
      <c r="MZX44" s="64"/>
      <c r="MZY44" s="64"/>
      <c r="MZZ44" s="64"/>
      <c r="NAA44" s="64"/>
      <c r="NAB44" s="64"/>
      <c r="NAC44" s="64"/>
      <c r="NAD44" s="64"/>
      <c r="NAE44" s="64"/>
      <c r="NAF44" s="64"/>
      <c r="NAG44" s="64"/>
      <c r="NAH44" s="64"/>
      <c r="NAI44" s="64"/>
      <c r="NAJ44" s="64"/>
      <c r="NAK44" s="64"/>
      <c r="NAL44" s="64"/>
      <c r="NAM44" s="64"/>
      <c r="NAN44" s="64"/>
      <c r="NAO44" s="64"/>
      <c r="NAP44" s="64"/>
      <c r="NAQ44" s="64"/>
      <c r="NAR44" s="64"/>
      <c r="NAS44" s="64"/>
      <c r="NAT44" s="64"/>
      <c r="NAU44" s="64"/>
      <c r="NAV44" s="64"/>
      <c r="NAW44" s="64"/>
      <c r="NAX44" s="64"/>
      <c r="NAY44" s="64"/>
      <c r="NAZ44" s="64"/>
      <c r="NBA44" s="64"/>
      <c r="NBB44" s="64"/>
      <c r="NBC44" s="64"/>
      <c r="NBD44" s="64"/>
      <c r="NBE44" s="64"/>
      <c r="NBF44" s="64"/>
      <c r="NBG44" s="64"/>
      <c r="NBH44" s="64"/>
      <c r="NBI44" s="64"/>
      <c r="NBJ44" s="64"/>
      <c r="NBK44" s="64"/>
      <c r="NBL44" s="64"/>
      <c r="NBM44" s="64"/>
      <c r="NBN44" s="64"/>
      <c r="NBO44" s="64"/>
      <c r="NBP44" s="64"/>
      <c r="NBQ44" s="64"/>
      <c r="NBR44" s="64"/>
      <c r="NBS44" s="64"/>
      <c r="NBT44" s="64"/>
      <c r="NBU44" s="64"/>
      <c r="NBV44" s="64"/>
      <c r="NBW44" s="64"/>
      <c r="NBX44" s="64"/>
      <c r="NBY44" s="64"/>
      <c r="NBZ44" s="64"/>
      <c r="NCA44" s="64"/>
      <c r="NCB44" s="64"/>
      <c r="NCC44" s="64"/>
      <c r="NCD44" s="64"/>
      <c r="NCE44" s="64"/>
      <c r="NCF44" s="64"/>
      <c r="NCG44" s="64"/>
      <c r="NCH44" s="64"/>
      <c r="NCI44" s="64"/>
      <c r="NCJ44" s="64"/>
      <c r="NCK44" s="64"/>
      <c r="NCL44" s="64"/>
      <c r="NCM44" s="64"/>
      <c r="NCN44" s="64"/>
      <c r="NCO44" s="64"/>
      <c r="NCP44" s="64"/>
      <c r="NCQ44" s="64"/>
      <c r="NCR44" s="64"/>
      <c r="NCS44" s="64"/>
      <c r="NCT44" s="64"/>
      <c r="NCU44" s="64"/>
      <c r="NCV44" s="64"/>
      <c r="NCW44" s="64"/>
      <c r="NCX44" s="64"/>
      <c r="NCY44" s="64"/>
      <c r="NCZ44" s="64"/>
      <c r="NDA44" s="64"/>
      <c r="NDB44" s="64"/>
      <c r="NDC44" s="64"/>
      <c r="NDD44" s="64"/>
      <c r="NDE44" s="64"/>
      <c r="NDF44" s="64"/>
      <c r="NDG44" s="64"/>
      <c r="NDH44" s="64"/>
      <c r="NDI44" s="64"/>
      <c r="NDJ44" s="64"/>
      <c r="NDK44" s="64"/>
      <c r="NDL44" s="64"/>
      <c r="NDM44" s="64"/>
      <c r="NDN44" s="64"/>
      <c r="NDO44" s="64"/>
      <c r="NDP44" s="64"/>
      <c r="NDQ44" s="64"/>
      <c r="NDR44" s="64"/>
      <c r="NDS44" s="64"/>
      <c r="NDT44" s="64"/>
      <c r="NDU44" s="64"/>
      <c r="NDV44" s="64"/>
      <c r="NDW44" s="64"/>
      <c r="NDX44" s="64"/>
      <c r="NDY44" s="64"/>
      <c r="NDZ44" s="64"/>
      <c r="NEA44" s="64"/>
      <c r="NEB44" s="64"/>
      <c r="NEC44" s="64"/>
      <c r="NED44" s="64"/>
      <c r="NEE44" s="64"/>
      <c r="NEF44" s="64"/>
      <c r="NEG44" s="64"/>
      <c r="NEH44" s="64"/>
      <c r="NEI44" s="64"/>
      <c r="NEJ44" s="64"/>
      <c r="NEK44" s="64"/>
      <c r="NEL44" s="64"/>
      <c r="NEM44" s="64"/>
      <c r="NEN44" s="64"/>
      <c r="NEO44" s="64"/>
      <c r="NEP44" s="64"/>
      <c r="NEQ44" s="64"/>
      <c r="NER44" s="64"/>
      <c r="NES44" s="64"/>
      <c r="NET44" s="64"/>
      <c r="NEU44" s="64"/>
      <c r="NEV44" s="64"/>
      <c r="NEW44" s="64"/>
      <c r="NEX44" s="64"/>
      <c r="NEY44" s="64"/>
      <c r="NEZ44" s="64"/>
      <c r="NFA44" s="64"/>
      <c r="NFB44" s="64"/>
      <c r="NFC44" s="64"/>
      <c r="NFD44" s="64"/>
      <c r="NFE44" s="64"/>
      <c r="NFF44" s="64"/>
      <c r="NFG44" s="64"/>
      <c r="NFH44" s="64"/>
      <c r="NFI44" s="64"/>
      <c r="NFJ44" s="64"/>
      <c r="NFK44" s="64"/>
      <c r="NFL44" s="64"/>
      <c r="NFM44" s="64"/>
      <c r="NFN44" s="64"/>
      <c r="NFO44" s="64"/>
      <c r="NFP44" s="64"/>
      <c r="NFQ44" s="64"/>
      <c r="NFR44" s="64"/>
      <c r="NFS44" s="64"/>
      <c r="NFT44" s="64"/>
      <c r="NFU44" s="64"/>
      <c r="NFV44" s="64"/>
      <c r="NFW44" s="64"/>
      <c r="NFX44" s="64"/>
      <c r="NFY44" s="64"/>
      <c r="NFZ44" s="64"/>
      <c r="NGA44" s="64"/>
      <c r="NGB44" s="64"/>
      <c r="NGC44" s="64"/>
      <c r="NGD44" s="64"/>
      <c r="NGE44" s="64"/>
      <c r="NGF44" s="64"/>
      <c r="NGG44" s="64"/>
      <c r="NGH44" s="64"/>
      <c r="NGI44" s="64"/>
      <c r="NGJ44" s="64"/>
      <c r="NGK44" s="64"/>
      <c r="NGL44" s="64"/>
      <c r="NGM44" s="64"/>
      <c r="NGN44" s="64"/>
      <c r="NGO44" s="64"/>
      <c r="NGP44" s="64"/>
      <c r="NGQ44" s="64"/>
      <c r="NGR44" s="64"/>
      <c r="NGS44" s="64"/>
      <c r="NGT44" s="64"/>
      <c r="NGU44" s="64"/>
      <c r="NGV44" s="64"/>
      <c r="NGW44" s="64"/>
      <c r="NGX44" s="64"/>
      <c r="NGY44" s="64"/>
      <c r="NGZ44" s="64"/>
      <c r="NHA44" s="64"/>
      <c r="NHB44" s="64"/>
      <c r="NHC44" s="64"/>
      <c r="NHD44" s="64"/>
      <c r="NHE44" s="64"/>
      <c r="NHF44" s="64"/>
      <c r="NHG44" s="64"/>
      <c r="NHH44" s="64"/>
      <c r="NHI44" s="64"/>
      <c r="NHJ44" s="64"/>
      <c r="NHK44" s="64"/>
      <c r="NHL44" s="64"/>
      <c r="NHM44" s="64"/>
      <c r="NHN44" s="64"/>
      <c r="NHO44" s="64"/>
      <c r="NHP44" s="64"/>
      <c r="NHQ44" s="64"/>
      <c r="NHR44" s="64"/>
      <c r="NHS44" s="64"/>
      <c r="NHT44" s="64"/>
      <c r="NHU44" s="64"/>
      <c r="NHV44" s="64"/>
      <c r="NHW44" s="64"/>
      <c r="NHX44" s="64"/>
      <c r="NHY44" s="64"/>
      <c r="NHZ44" s="64"/>
      <c r="NIA44" s="64"/>
      <c r="NIB44" s="64"/>
      <c r="NIC44" s="64"/>
      <c r="NID44" s="64"/>
      <c r="NIE44" s="64"/>
      <c r="NIF44" s="64"/>
      <c r="NIG44" s="64"/>
      <c r="NIH44" s="64"/>
      <c r="NII44" s="64"/>
      <c r="NIJ44" s="64"/>
      <c r="NIK44" s="64"/>
      <c r="NIL44" s="64"/>
      <c r="NIM44" s="64"/>
      <c r="NIN44" s="64"/>
      <c r="NIO44" s="64"/>
      <c r="NIP44" s="64"/>
      <c r="NIQ44" s="64"/>
      <c r="NIR44" s="64"/>
      <c r="NIS44" s="64"/>
      <c r="NIT44" s="64"/>
      <c r="NIU44" s="64"/>
      <c r="NIV44" s="64"/>
      <c r="NIW44" s="64"/>
      <c r="NIX44" s="64"/>
      <c r="NIY44" s="64"/>
      <c r="NIZ44" s="64"/>
      <c r="NJA44" s="64"/>
      <c r="NJB44" s="64"/>
      <c r="NJC44" s="64"/>
      <c r="NJD44" s="64"/>
      <c r="NJE44" s="64"/>
      <c r="NJF44" s="64"/>
      <c r="NJG44" s="64"/>
      <c r="NJH44" s="64"/>
      <c r="NJI44" s="64"/>
      <c r="NJJ44" s="64"/>
      <c r="NJK44" s="64"/>
      <c r="NJL44" s="64"/>
      <c r="NJM44" s="64"/>
      <c r="NJN44" s="64"/>
      <c r="NJO44" s="64"/>
      <c r="NJP44" s="64"/>
      <c r="NJQ44" s="64"/>
      <c r="NJR44" s="64"/>
      <c r="NJS44" s="64"/>
      <c r="NJT44" s="64"/>
      <c r="NJU44" s="64"/>
      <c r="NJV44" s="64"/>
      <c r="NJW44" s="64"/>
      <c r="NJX44" s="64"/>
      <c r="NJY44" s="64"/>
      <c r="NJZ44" s="64"/>
      <c r="NKA44" s="64"/>
      <c r="NKB44" s="64"/>
      <c r="NKC44" s="64"/>
      <c r="NKD44" s="64"/>
      <c r="NKE44" s="64"/>
      <c r="NKF44" s="64"/>
      <c r="NKG44" s="64"/>
      <c r="NKH44" s="64"/>
      <c r="NKI44" s="64"/>
      <c r="NKJ44" s="64"/>
      <c r="NKK44" s="64"/>
      <c r="NKL44" s="64"/>
      <c r="NKM44" s="64"/>
      <c r="NKN44" s="64"/>
      <c r="NKO44" s="64"/>
      <c r="NKP44" s="64"/>
      <c r="NKQ44" s="64"/>
      <c r="NKR44" s="64"/>
      <c r="NKS44" s="64"/>
      <c r="NKT44" s="64"/>
      <c r="NKU44" s="64"/>
      <c r="NKV44" s="64"/>
      <c r="NKW44" s="64"/>
      <c r="NKX44" s="64"/>
      <c r="NKY44" s="64"/>
      <c r="NKZ44" s="64"/>
      <c r="NLA44" s="64"/>
      <c r="NLB44" s="64"/>
      <c r="NLC44" s="64"/>
      <c r="NLD44" s="64"/>
      <c r="NLE44" s="64"/>
      <c r="NLF44" s="64"/>
      <c r="NLG44" s="64"/>
      <c r="NLH44" s="64"/>
      <c r="NLI44" s="64"/>
      <c r="NLJ44" s="64"/>
      <c r="NLK44" s="64"/>
      <c r="NLL44" s="64"/>
      <c r="NLM44" s="64"/>
      <c r="NLN44" s="64"/>
      <c r="NLO44" s="64"/>
      <c r="NLP44" s="64"/>
      <c r="NLQ44" s="64"/>
      <c r="NLR44" s="64"/>
      <c r="NLS44" s="64"/>
      <c r="NLT44" s="64"/>
      <c r="NLU44" s="64"/>
      <c r="NLV44" s="64"/>
      <c r="NLW44" s="64"/>
      <c r="NLX44" s="64"/>
      <c r="NLY44" s="64"/>
      <c r="NLZ44" s="64"/>
      <c r="NMA44" s="64"/>
      <c r="NMB44" s="64"/>
      <c r="NMC44" s="64"/>
      <c r="NMD44" s="64"/>
      <c r="NME44" s="64"/>
      <c r="NMF44" s="64"/>
      <c r="NMG44" s="64"/>
      <c r="NMH44" s="64"/>
      <c r="NMI44" s="64"/>
      <c r="NMJ44" s="64"/>
      <c r="NMK44" s="64"/>
      <c r="NML44" s="64"/>
      <c r="NMM44" s="64"/>
      <c r="NMN44" s="64"/>
      <c r="NMO44" s="64"/>
      <c r="NMP44" s="64"/>
      <c r="NMQ44" s="64"/>
      <c r="NMR44" s="64"/>
      <c r="NMS44" s="64"/>
      <c r="NMT44" s="64"/>
      <c r="NMU44" s="64"/>
      <c r="NMV44" s="64"/>
      <c r="NMW44" s="64"/>
      <c r="NMX44" s="64"/>
      <c r="NMY44" s="64"/>
      <c r="NMZ44" s="64"/>
      <c r="NNA44" s="64"/>
      <c r="NNB44" s="64"/>
      <c r="NNC44" s="64"/>
      <c r="NND44" s="64"/>
      <c r="NNE44" s="64"/>
      <c r="NNF44" s="64"/>
      <c r="NNG44" s="64"/>
      <c r="NNH44" s="64"/>
      <c r="NNI44" s="64"/>
      <c r="NNJ44" s="64"/>
      <c r="NNK44" s="64"/>
      <c r="NNL44" s="64"/>
      <c r="NNM44" s="64"/>
      <c r="NNN44" s="64"/>
      <c r="NNO44" s="64"/>
      <c r="NNP44" s="64"/>
      <c r="NNQ44" s="64"/>
      <c r="NNR44" s="64"/>
      <c r="NNS44" s="64"/>
      <c r="NNT44" s="64"/>
      <c r="NNU44" s="64"/>
      <c r="NNV44" s="64"/>
      <c r="NNW44" s="64"/>
      <c r="NNX44" s="64"/>
      <c r="NNY44" s="64"/>
      <c r="NNZ44" s="64"/>
      <c r="NOA44" s="64"/>
      <c r="NOB44" s="64"/>
      <c r="NOC44" s="64"/>
      <c r="NOD44" s="64"/>
      <c r="NOE44" s="64"/>
      <c r="NOF44" s="64"/>
      <c r="NOG44" s="64"/>
      <c r="NOH44" s="64"/>
      <c r="NOI44" s="64"/>
      <c r="NOJ44" s="64"/>
      <c r="NOK44" s="64"/>
      <c r="NOL44" s="64"/>
      <c r="NOM44" s="64"/>
      <c r="NON44" s="64"/>
      <c r="NOO44" s="64"/>
      <c r="NOP44" s="64"/>
      <c r="NOQ44" s="64"/>
      <c r="NOR44" s="64"/>
      <c r="NOS44" s="64"/>
      <c r="NOT44" s="64"/>
      <c r="NOU44" s="64"/>
      <c r="NOV44" s="64"/>
      <c r="NOW44" s="64"/>
      <c r="NOX44" s="64"/>
      <c r="NOY44" s="64"/>
      <c r="NOZ44" s="64"/>
      <c r="NPA44" s="64"/>
      <c r="NPB44" s="64"/>
      <c r="NPC44" s="64"/>
      <c r="NPD44" s="64"/>
      <c r="NPE44" s="64"/>
      <c r="NPF44" s="64"/>
      <c r="NPG44" s="64"/>
      <c r="NPH44" s="64"/>
      <c r="NPI44" s="64"/>
      <c r="NPJ44" s="64"/>
      <c r="NPK44" s="64"/>
      <c r="NPL44" s="64"/>
      <c r="NPM44" s="64"/>
      <c r="NPN44" s="64"/>
      <c r="NPO44" s="64"/>
      <c r="NPP44" s="64"/>
      <c r="NPQ44" s="64"/>
      <c r="NPR44" s="64"/>
      <c r="NPS44" s="64"/>
      <c r="NPT44" s="64"/>
      <c r="NPU44" s="64"/>
      <c r="NPV44" s="64"/>
      <c r="NPW44" s="64"/>
      <c r="NPX44" s="64"/>
      <c r="NPY44" s="64"/>
      <c r="NPZ44" s="64"/>
      <c r="NQA44" s="64"/>
      <c r="NQB44" s="64"/>
      <c r="NQC44" s="64"/>
      <c r="NQD44" s="64"/>
      <c r="NQE44" s="64"/>
      <c r="NQF44" s="64"/>
      <c r="NQG44" s="64"/>
      <c r="NQH44" s="64"/>
      <c r="NQI44" s="64"/>
      <c r="NQJ44" s="64"/>
      <c r="NQK44" s="64"/>
      <c r="NQL44" s="64"/>
      <c r="NQM44" s="64"/>
      <c r="NQN44" s="64"/>
      <c r="NQO44" s="64"/>
      <c r="NQP44" s="64"/>
      <c r="NQQ44" s="64"/>
      <c r="NQR44" s="64"/>
      <c r="NQS44" s="64"/>
      <c r="NQT44" s="64"/>
      <c r="NQU44" s="64"/>
      <c r="NQV44" s="64"/>
      <c r="NQW44" s="64"/>
      <c r="NQX44" s="64"/>
      <c r="NQY44" s="64"/>
      <c r="NQZ44" s="64"/>
      <c r="NRA44" s="64"/>
      <c r="NRB44" s="64"/>
      <c r="NRC44" s="64"/>
      <c r="NRD44" s="64"/>
      <c r="NRE44" s="64"/>
      <c r="NRF44" s="64"/>
      <c r="NRG44" s="64"/>
      <c r="NRH44" s="64"/>
      <c r="NRI44" s="64"/>
      <c r="NRJ44" s="64"/>
      <c r="NRK44" s="64"/>
      <c r="NRL44" s="64"/>
      <c r="NRM44" s="64"/>
      <c r="NRN44" s="64"/>
      <c r="NRO44" s="64"/>
      <c r="NRP44" s="64"/>
      <c r="NRQ44" s="64"/>
      <c r="NRR44" s="64"/>
      <c r="NRS44" s="64"/>
      <c r="NRT44" s="64"/>
      <c r="NRU44" s="64"/>
      <c r="NRV44" s="64"/>
      <c r="NRW44" s="64"/>
      <c r="NRX44" s="64"/>
      <c r="NRY44" s="64"/>
      <c r="NRZ44" s="64"/>
      <c r="NSA44" s="64"/>
      <c r="NSB44" s="64"/>
      <c r="NSC44" s="64"/>
      <c r="NSD44" s="64"/>
      <c r="NSE44" s="64"/>
      <c r="NSF44" s="64"/>
      <c r="NSG44" s="64"/>
      <c r="NSH44" s="64"/>
      <c r="NSI44" s="64"/>
      <c r="NSJ44" s="64"/>
      <c r="NSK44" s="64"/>
      <c r="NSL44" s="64"/>
      <c r="NSM44" s="64"/>
      <c r="NSN44" s="64"/>
      <c r="NSO44" s="64"/>
      <c r="NSP44" s="64"/>
      <c r="NSQ44" s="64"/>
      <c r="NSR44" s="64"/>
      <c r="NSS44" s="64"/>
      <c r="NST44" s="64"/>
      <c r="NSU44" s="64"/>
      <c r="NSV44" s="64"/>
      <c r="NSW44" s="64"/>
      <c r="NSX44" s="64"/>
      <c r="NSY44" s="64"/>
      <c r="NSZ44" s="64"/>
      <c r="NTA44" s="64"/>
      <c r="NTB44" s="64"/>
      <c r="NTC44" s="64"/>
      <c r="NTD44" s="64"/>
      <c r="NTE44" s="64"/>
      <c r="NTF44" s="64"/>
      <c r="NTG44" s="64"/>
      <c r="NTH44" s="64"/>
      <c r="NTI44" s="64"/>
      <c r="NTJ44" s="64"/>
      <c r="NTK44" s="64"/>
      <c r="NTL44" s="64"/>
      <c r="NTM44" s="64"/>
      <c r="NTN44" s="64"/>
      <c r="NTO44" s="64"/>
      <c r="NTP44" s="64"/>
      <c r="NTQ44" s="64"/>
      <c r="NTR44" s="64"/>
      <c r="NTS44" s="64"/>
      <c r="NTT44" s="64"/>
      <c r="NTU44" s="64"/>
      <c r="NTV44" s="64"/>
      <c r="NTW44" s="64"/>
      <c r="NTX44" s="64"/>
      <c r="NTY44" s="64"/>
      <c r="NTZ44" s="64"/>
      <c r="NUA44" s="64"/>
      <c r="NUB44" s="64"/>
      <c r="NUC44" s="64"/>
      <c r="NUD44" s="64"/>
      <c r="NUE44" s="64"/>
      <c r="NUF44" s="64"/>
      <c r="NUG44" s="64"/>
      <c r="NUH44" s="64"/>
      <c r="NUI44" s="64"/>
      <c r="NUJ44" s="64"/>
      <c r="NUK44" s="64"/>
      <c r="NUL44" s="64"/>
      <c r="NUM44" s="64"/>
      <c r="NUN44" s="64"/>
      <c r="NUO44" s="64"/>
      <c r="NUP44" s="64"/>
      <c r="NUQ44" s="64"/>
      <c r="NUR44" s="64"/>
      <c r="NUS44" s="64"/>
      <c r="NUT44" s="64"/>
      <c r="NUU44" s="64"/>
      <c r="NUV44" s="64"/>
      <c r="NUW44" s="64"/>
      <c r="NUX44" s="64"/>
      <c r="NUY44" s="64"/>
      <c r="NUZ44" s="64"/>
      <c r="NVA44" s="64"/>
      <c r="NVB44" s="64"/>
      <c r="NVC44" s="64"/>
      <c r="NVD44" s="64"/>
      <c r="NVE44" s="64"/>
      <c r="NVF44" s="64"/>
      <c r="NVG44" s="64"/>
      <c r="NVH44" s="64"/>
      <c r="NVI44" s="64"/>
      <c r="NVJ44" s="64"/>
      <c r="NVK44" s="64"/>
      <c r="NVL44" s="64"/>
      <c r="NVM44" s="64"/>
      <c r="NVN44" s="64"/>
      <c r="NVO44" s="64"/>
      <c r="NVP44" s="64"/>
      <c r="NVQ44" s="64"/>
      <c r="NVR44" s="64"/>
      <c r="NVS44" s="64"/>
      <c r="NVT44" s="64"/>
      <c r="NVU44" s="64"/>
      <c r="NVV44" s="64"/>
      <c r="NVW44" s="64"/>
      <c r="NVX44" s="64"/>
      <c r="NVY44" s="64"/>
      <c r="NVZ44" s="64"/>
      <c r="NWA44" s="64"/>
      <c r="NWB44" s="64"/>
      <c r="NWC44" s="64"/>
      <c r="NWD44" s="64"/>
      <c r="NWE44" s="64"/>
      <c r="NWF44" s="64"/>
      <c r="NWG44" s="64"/>
      <c r="NWH44" s="64"/>
      <c r="NWI44" s="64"/>
      <c r="NWJ44" s="64"/>
      <c r="NWK44" s="64"/>
      <c r="NWL44" s="64"/>
      <c r="NWM44" s="64"/>
      <c r="NWN44" s="64"/>
      <c r="NWO44" s="64"/>
      <c r="NWP44" s="64"/>
      <c r="NWQ44" s="64"/>
      <c r="NWR44" s="64"/>
      <c r="NWS44" s="64"/>
      <c r="NWT44" s="64"/>
      <c r="NWU44" s="64"/>
      <c r="NWV44" s="64"/>
      <c r="NWW44" s="64"/>
      <c r="NWX44" s="64"/>
      <c r="NWY44" s="64"/>
      <c r="NWZ44" s="64"/>
      <c r="NXA44" s="64"/>
      <c r="NXB44" s="64"/>
      <c r="NXC44" s="64"/>
      <c r="NXD44" s="64"/>
      <c r="NXE44" s="64"/>
      <c r="NXF44" s="64"/>
      <c r="NXG44" s="64"/>
      <c r="NXH44" s="64"/>
      <c r="NXI44" s="64"/>
      <c r="NXJ44" s="64"/>
      <c r="NXK44" s="64"/>
      <c r="NXL44" s="64"/>
      <c r="NXM44" s="64"/>
      <c r="NXN44" s="64"/>
      <c r="NXO44" s="64"/>
      <c r="NXP44" s="64"/>
      <c r="NXQ44" s="64"/>
      <c r="NXR44" s="64"/>
      <c r="NXS44" s="64"/>
      <c r="NXT44" s="64"/>
      <c r="NXU44" s="64"/>
      <c r="NXV44" s="64"/>
      <c r="NXW44" s="64"/>
      <c r="NXX44" s="64"/>
      <c r="NXY44" s="64"/>
      <c r="NXZ44" s="64"/>
      <c r="NYA44" s="64"/>
      <c r="NYB44" s="64"/>
      <c r="NYC44" s="64"/>
      <c r="NYD44" s="64"/>
      <c r="NYE44" s="64"/>
      <c r="NYF44" s="64"/>
      <c r="NYG44" s="64"/>
      <c r="NYH44" s="64"/>
      <c r="NYI44" s="64"/>
      <c r="NYJ44" s="64"/>
      <c r="NYK44" s="64"/>
      <c r="NYL44" s="64"/>
      <c r="NYM44" s="64"/>
      <c r="NYN44" s="64"/>
      <c r="NYO44" s="64"/>
      <c r="NYP44" s="64"/>
      <c r="NYQ44" s="64"/>
      <c r="NYR44" s="64"/>
      <c r="NYS44" s="64"/>
      <c r="NYT44" s="64"/>
      <c r="NYU44" s="64"/>
      <c r="NYV44" s="64"/>
      <c r="NYW44" s="64"/>
      <c r="NYX44" s="64"/>
      <c r="NYY44" s="64"/>
      <c r="NYZ44" s="64"/>
      <c r="NZA44" s="64"/>
      <c r="NZB44" s="64"/>
      <c r="NZC44" s="64"/>
      <c r="NZD44" s="64"/>
      <c r="NZE44" s="64"/>
      <c r="NZF44" s="64"/>
      <c r="NZG44" s="64"/>
      <c r="NZH44" s="64"/>
      <c r="NZI44" s="64"/>
      <c r="NZJ44" s="64"/>
      <c r="NZK44" s="64"/>
      <c r="NZL44" s="64"/>
      <c r="NZM44" s="64"/>
      <c r="NZN44" s="64"/>
      <c r="NZO44" s="64"/>
      <c r="NZP44" s="64"/>
      <c r="NZQ44" s="64"/>
      <c r="NZR44" s="64"/>
      <c r="NZS44" s="64"/>
      <c r="NZT44" s="64"/>
      <c r="NZU44" s="64"/>
      <c r="NZV44" s="64"/>
      <c r="NZW44" s="64"/>
      <c r="NZX44" s="64"/>
      <c r="NZY44" s="64"/>
      <c r="NZZ44" s="64"/>
      <c r="OAA44" s="64"/>
      <c r="OAB44" s="64"/>
      <c r="OAC44" s="64"/>
      <c r="OAD44" s="64"/>
      <c r="OAE44" s="64"/>
      <c r="OAF44" s="64"/>
      <c r="OAG44" s="64"/>
      <c r="OAH44" s="64"/>
      <c r="OAI44" s="64"/>
      <c r="OAJ44" s="64"/>
      <c r="OAK44" s="64"/>
      <c r="OAL44" s="64"/>
      <c r="OAM44" s="64"/>
      <c r="OAN44" s="64"/>
      <c r="OAO44" s="64"/>
      <c r="OAP44" s="64"/>
      <c r="OAQ44" s="64"/>
      <c r="OAR44" s="64"/>
      <c r="OAS44" s="64"/>
      <c r="OAT44" s="64"/>
      <c r="OAU44" s="64"/>
      <c r="OAV44" s="64"/>
      <c r="OAW44" s="64"/>
      <c r="OAX44" s="64"/>
      <c r="OAY44" s="64"/>
      <c r="OAZ44" s="64"/>
      <c r="OBA44" s="64"/>
      <c r="OBB44" s="64"/>
      <c r="OBC44" s="64"/>
      <c r="OBD44" s="64"/>
      <c r="OBE44" s="64"/>
      <c r="OBF44" s="64"/>
      <c r="OBG44" s="64"/>
      <c r="OBH44" s="64"/>
      <c r="OBI44" s="64"/>
      <c r="OBJ44" s="64"/>
      <c r="OBK44" s="64"/>
      <c r="OBL44" s="64"/>
      <c r="OBM44" s="64"/>
      <c r="OBN44" s="64"/>
      <c r="OBO44" s="64"/>
      <c r="OBP44" s="64"/>
      <c r="OBQ44" s="64"/>
      <c r="OBR44" s="64"/>
      <c r="OBS44" s="64"/>
      <c r="OBT44" s="64"/>
      <c r="OBU44" s="64"/>
      <c r="OBV44" s="64"/>
      <c r="OBW44" s="64"/>
      <c r="OBX44" s="64"/>
      <c r="OBY44" s="64"/>
      <c r="OBZ44" s="64"/>
      <c r="OCA44" s="64"/>
      <c r="OCB44" s="64"/>
      <c r="OCC44" s="64"/>
      <c r="OCD44" s="64"/>
      <c r="OCE44" s="64"/>
      <c r="OCF44" s="64"/>
      <c r="OCG44" s="64"/>
      <c r="OCH44" s="64"/>
      <c r="OCI44" s="64"/>
      <c r="OCJ44" s="64"/>
      <c r="OCK44" s="64"/>
      <c r="OCL44" s="64"/>
      <c r="OCM44" s="64"/>
      <c r="OCN44" s="64"/>
      <c r="OCO44" s="64"/>
      <c r="OCP44" s="64"/>
      <c r="OCQ44" s="64"/>
      <c r="OCR44" s="64"/>
      <c r="OCS44" s="64"/>
      <c r="OCT44" s="64"/>
      <c r="OCU44" s="64"/>
      <c r="OCV44" s="64"/>
      <c r="OCW44" s="64"/>
      <c r="OCX44" s="64"/>
      <c r="OCY44" s="64"/>
      <c r="OCZ44" s="64"/>
      <c r="ODA44" s="64"/>
      <c r="ODB44" s="64"/>
      <c r="ODC44" s="64"/>
      <c r="ODD44" s="64"/>
      <c r="ODE44" s="64"/>
      <c r="ODF44" s="64"/>
      <c r="ODG44" s="64"/>
      <c r="ODH44" s="64"/>
      <c r="ODI44" s="64"/>
      <c r="ODJ44" s="64"/>
      <c r="ODK44" s="64"/>
      <c r="ODL44" s="64"/>
      <c r="ODM44" s="64"/>
      <c r="ODN44" s="64"/>
      <c r="ODO44" s="64"/>
      <c r="ODP44" s="64"/>
      <c r="ODQ44" s="64"/>
      <c r="ODR44" s="64"/>
      <c r="ODS44" s="64"/>
      <c r="ODT44" s="64"/>
      <c r="ODU44" s="64"/>
      <c r="ODV44" s="64"/>
      <c r="ODW44" s="64"/>
      <c r="ODX44" s="64"/>
      <c r="ODY44" s="64"/>
      <c r="ODZ44" s="64"/>
      <c r="OEA44" s="64"/>
      <c r="OEB44" s="64"/>
      <c r="OEC44" s="64"/>
      <c r="OED44" s="64"/>
      <c r="OEE44" s="64"/>
      <c r="OEF44" s="64"/>
      <c r="OEG44" s="64"/>
      <c r="OEH44" s="64"/>
      <c r="OEI44" s="64"/>
      <c r="OEJ44" s="64"/>
      <c r="OEK44" s="64"/>
      <c r="OEL44" s="64"/>
      <c r="OEM44" s="64"/>
      <c r="OEN44" s="64"/>
      <c r="OEO44" s="64"/>
      <c r="OEP44" s="64"/>
      <c r="OEQ44" s="64"/>
      <c r="OER44" s="64"/>
      <c r="OES44" s="64"/>
      <c r="OET44" s="64"/>
      <c r="OEU44" s="64"/>
      <c r="OEV44" s="64"/>
      <c r="OEW44" s="64"/>
      <c r="OEX44" s="64"/>
      <c r="OEY44" s="64"/>
      <c r="OEZ44" s="64"/>
      <c r="OFA44" s="64"/>
      <c r="OFB44" s="64"/>
      <c r="OFC44" s="64"/>
      <c r="OFD44" s="64"/>
      <c r="OFE44" s="64"/>
      <c r="OFF44" s="64"/>
      <c r="OFG44" s="64"/>
      <c r="OFH44" s="64"/>
      <c r="OFI44" s="64"/>
      <c r="OFJ44" s="64"/>
      <c r="OFK44" s="64"/>
      <c r="OFL44" s="64"/>
      <c r="OFM44" s="64"/>
      <c r="OFN44" s="64"/>
      <c r="OFO44" s="64"/>
      <c r="OFP44" s="64"/>
      <c r="OFQ44" s="64"/>
      <c r="OFR44" s="64"/>
      <c r="OFS44" s="64"/>
      <c r="OFT44" s="64"/>
      <c r="OFU44" s="64"/>
      <c r="OFV44" s="64"/>
      <c r="OFW44" s="64"/>
      <c r="OFX44" s="64"/>
      <c r="OFY44" s="64"/>
      <c r="OFZ44" s="64"/>
      <c r="OGA44" s="64"/>
      <c r="OGB44" s="64"/>
      <c r="OGC44" s="64"/>
      <c r="OGD44" s="64"/>
      <c r="OGE44" s="64"/>
      <c r="OGF44" s="64"/>
      <c r="OGG44" s="64"/>
      <c r="OGH44" s="64"/>
      <c r="OGI44" s="64"/>
      <c r="OGJ44" s="64"/>
      <c r="OGK44" s="64"/>
      <c r="OGL44" s="64"/>
      <c r="OGM44" s="64"/>
      <c r="OGN44" s="64"/>
      <c r="OGO44" s="64"/>
      <c r="OGP44" s="64"/>
      <c r="OGQ44" s="64"/>
      <c r="OGR44" s="64"/>
      <c r="OGS44" s="64"/>
      <c r="OGT44" s="64"/>
      <c r="OGU44" s="64"/>
      <c r="OGV44" s="64"/>
      <c r="OGW44" s="64"/>
      <c r="OGX44" s="64"/>
      <c r="OGY44" s="64"/>
      <c r="OGZ44" s="64"/>
      <c r="OHA44" s="64"/>
      <c r="OHB44" s="64"/>
      <c r="OHC44" s="64"/>
      <c r="OHD44" s="64"/>
      <c r="OHE44" s="64"/>
      <c r="OHF44" s="64"/>
      <c r="OHG44" s="64"/>
      <c r="OHH44" s="64"/>
      <c r="OHI44" s="64"/>
      <c r="OHJ44" s="64"/>
      <c r="OHK44" s="64"/>
      <c r="OHL44" s="64"/>
      <c r="OHM44" s="64"/>
      <c r="OHN44" s="64"/>
      <c r="OHO44" s="64"/>
      <c r="OHP44" s="64"/>
      <c r="OHQ44" s="64"/>
      <c r="OHR44" s="64"/>
      <c r="OHS44" s="64"/>
      <c r="OHT44" s="64"/>
      <c r="OHU44" s="64"/>
      <c r="OHV44" s="64"/>
      <c r="OHW44" s="64"/>
      <c r="OHX44" s="64"/>
      <c r="OHY44" s="64"/>
      <c r="OHZ44" s="64"/>
      <c r="OIA44" s="64"/>
      <c r="OIB44" s="64"/>
      <c r="OIC44" s="64"/>
      <c r="OID44" s="64"/>
      <c r="OIE44" s="64"/>
      <c r="OIF44" s="64"/>
      <c r="OIG44" s="64"/>
      <c r="OIH44" s="64"/>
      <c r="OII44" s="64"/>
      <c r="OIJ44" s="64"/>
      <c r="OIK44" s="64"/>
      <c r="OIL44" s="64"/>
      <c r="OIM44" s="64"/>
      <c r="OIN44" s="64"/>
      <c r="OIO44" s="64"/>
      <c r="OIP44" s="64"/>
      <c r="OIQ44" s="64"/>
      <c r="OIR44" s="64"/>
      <c r="OIS44" s="64"/>
      <c r="OIT44" s="64"/>
      <c r="OIU44" s="64"/>
      <c r="OIV44" s="64"/>
      <c r="OIW44" s="64"/>
      <c r="OIX44" s="64"/>
      <c r="OIY44" s="64"/>
      <c r="OIZ44" s="64"/>
      <c r="OJA44" s="64"/>
      <c r="OJB44" s="64"/>
      <c r="OJC44" s="64"/>
      <c r="OJD44" s="64"/>
      <c r="OJE44" s="64"/>
      <c r="OJF44" s="64"/>
      <c r="OJG44" s="64"/>
      <c r="OJH44" s="64"/>
      <c r="OJI44" s="64"/>
      <c r="OJJ44" s="64"/>
      <c r="OJK44" s="64"/>
      <c r="OJL44" s="64"/>
      <c r="OJM44" s="64"/>
      <c r="OJN44" s="64"/>
      <c r="OJO44" s="64"/>
      <c r="OJP44" s="64"/>
      <c r="OJQ44" s="64"/>
      <c r="OJR44" s="64"/>
      <c r="OJS44" s="64"/>
      <c r="OJT44" s="64"/>
      <c r="OJU44" s="64"/>
      <c r="OJV44" s="64"/>
      <c r="OJW44" s="64"/>
      <c r="OJX44" s="64"/>
      <c r="OJY44" s="64"/>
      <c r="OJZ44" s="64"/>
      <c r="OKA44" s="64"/>
      <c r="OKB44" s="64"/>
      <c r="OKC44" s="64"/>
      <c r="OKD44" s="64"/>
      <c r="OKE44" s="64"/>
      <c r="OKF44" s="64"/>
      <c r="OKG44" s="64"/>
      <c r="OKH44" s="64"/>
      <c r="OKI44" s="64"/>
      <c r="OKJ44" s="64"/>
      <c r="OKK44" s="64"/>
      <c r="OKL44" s="64"/>
      <c r="OKM44" s="64"/>
      <c r="OKN44" s="64"/>
      <c r="OKO44" s="64"/>
      <c r="OKP44" s="64"/>
      <c r="OKQ44" s="64"/>
      <c r="OKR44" s="64"/>
      <c r="OKS44" s="64"/>
      <c r="OKT44" s="64"/>
      <c r="OKU44" s="64"/>
      <c r="OKV44" s="64"/>
      <c r="OKW44" s="64"/>
      <c r="OKX44" s="64"/>
      <c r="OKY44" s="64"/>
      <c r="OKZ44" s="64"/>
      <c r="OLA44" s="64"/>
      <c r="OLB44" s="64"/>
      <c r="OLC44" s="64"/>
      <c r="OLD44" s="64"/>
      <c r="OLE44" s="64"/>
      <c r="OLF44" s="64"/>
      <c r="OLG44" s="64"/>
      <c r="OLH44" s="64"/>
      <c r="OLI44" s="64"/>
      <c r="OLJ44" s="64"/>
      <c r="OLK44" s="64"/>
      <c r="OLL44" s="64"/>
      <c r="OLM44" s="64"/>
      <c r="OLN44" s="64"/>
      <c r="OLO44" s="64"/>
      <c r="OLP44" s="64"/>
      <c r="OLQ44" s="64"/>
      <c r="OLR44" s="64"/>
      <c r="OLS44" s="64"/>
      <c r="OLT44" s="64"/>
      <c r="OLU44" s="64"/>
      <c r="OLV44" s="64"/>
      <c r="OLW44" s="64"/>
      <c r="OLX44" s="64"/>
      <c r="OLY44" s="64"/>
      <c r="OLZ44" s="64"/>
      <c r="OMA44" s="64"/>
      <c r="OMB44" s="64"/>
      <c r="OMC44" s="64"/>
      <c r="OMD44" s="64"/>
      <c r="OME44" s="64"/>
      <c r="OMF44" s="64"/>
      <c r="OMG44" s="64"/>
      <c r="OMH44" s="64"/>
      <c r="OMI44" s="64"/>
      <c r="OMJ44" s="64"/>
      <c r="OMK44" s="64"/>
      <c r="OML44" s="64"/>
      <c r="OMM44" s="64"/>
      <c r="OMN44" s="64"/>
      <c r="OMO44" s="64"/>
      <c r="OMP44" s="64"/>
      <c r="OMQ44" s="64"/>
      <c r="OMR44" s="64"/>
      <c r="OMS44" s="64"/>
      <c r="OMT44" s="64"/>
      <c r="OMU44" s="64"/>
      <c r="OMV44" s="64"/>
      <c r="OMW44" s="64"/>
      <c r="OMX44" s="64"/>
      <c r="OMY44" s="64"/>
      <c r="OMZ44" s="64"/>
      <c r="ONA44" s="64"/>
      <c r="ONB44" s="64"/>
      <c r="ONC44" s="64"/>
      <c r="OND44" s="64"/>
      <c r="ONE44" s="64"/>
      <c r="ONF44" s="64"/>
      <c r="ONG44" s="64"/>
      <c r="ONH44" s="64"/>
      <c r="ONI44" s="64"/>
      <c r="ONJ44" s="64"/>
      <c r="ONK44" s="64"/>
      <c r="ONL44" s="64"/>
      <c r="ONM44" s="64"/>
      <c r="ONN44" s="64"/>
      <c r="ONO44" s="64"/>
      <c r="ONP44" s="64"/>
      <c r="ONQ44" s="64"/>
      <c r="ONR44" s="64"/>
      <c r="ONS44" s="64"/>
      <c r="ONT44" s="64"/>
      <c r="ONU44" s="64"/>
      <c r="ONV44" s="64"/>
      <c r="ONW44" s="64"/>
      <c r="ONX44" s="64"/>
      <c r="ONY44" s="64"/>
      <c r="ONZ44" s="64"/>
      <c r="OOA44" s="64"/>
      <c r="OOB44" s="64"/>
      <c r="OOC44" s="64"/>
      <c r="OOD44" s="64"/>
      <c r="OOE44" s="64"/>
      <c r="OOF44" s="64"/>
      <c r="OOG44" s="64"/>
      <c r="OOH44" s="64"/>
      <c r="OOI44" s="64"/>
      <c r="OOJ44" s="64"/>
      <c r="OOK44" s="64"/>
      <c r="OOL44" s="64"/>
      <c r="OOM44" s="64"/>
      <c r="OON44" s="64"/>
      <c r="OOO44" s="64"/>
      <c r="OOP44" s="64"/>
      <c r="OOQ44" s="64"/>
      <c r="OOR44" s="64"/>
      <c r="OOS44" s="64"/>
      <c r="OOT44" s="64"/>
      <c r="OOU44" s="64"/>
      <c r="OOV44" s="64"/>
      <c r="OOW44" s="64"/>
      <c r="OOX44" s="64"/>
      <c r="OOY44" s="64"/>
      <c r="OOZ44" s="64"/>
      <c r="OPA44" s="64"/>
      <c r="OPB44" s="64"/>
      <c r="OPC44" s="64"/>
      <c r="OPD44" s="64"/>
      <c r="OPE44" s="64"/>
      <c r="OPF44" s="64"/>
      <c r="OPG44" s="64"/>
      <c r="OPH44" s="64"/>
      <c r="OPI44" s="64"/>
      <c r="OPJ44" s="64"/>
      <c r="OPK44" s="64"/>
      <c r="OPL44" s="64"/>
      <c r="OPM44" s="64"/>
      <c r="OPN44" s="64"/>
      <c r="OPO44" s="64"/>
      <c r="OPP44" s="64"/>
      <c r="OPQ44" s="64"/>
      <c r="OPR44" s="64"/>
      <c r="OPS44" s="64"/>
      <c r="OPT44" s="64"/>
      <c r="OPU44" s="64"/>
      <c r="OPV44" s="64"/>
      <c r="OPW44" s="64"/>
      <c r="OPX44" s="64"/>
      <c r="OPY44" s="64"/>
      <c r="OPZ44" s="64"/>
      <c r="OQA44" s="64"/>
      <c r="OQB44" s="64"/>
      <c r="OQC44" s="64"/>
      <c r="OQD44" s="64"/>
      <c r="OQE44" s="64"/>
      <c r="OQF44" s="64"/>
      <c r="OQG44" s="64"/>
      <c r="OQH44" s="64"/>
      <c r="OQI44" s="64"/>
      <c r="OQJ44" s="64"/>
      <c r="OQK44" s="64"/>
      <c r="OQL44" s="64"/>
      <c r="OQM44" s="64"/>
      <c r="OQN44" s="64"/>
      <c r="OQO44" s="64"/>
      <c r="OQP44" s="64"/>
      <c r="OQQ44" s="64"/>
      <c r="OQR44" s="64"/>
      <c r="OQS44" s="64"/>
      <c r="OQT44" s="64"/>
      <c r="OQU44" s="64"/>
      <c r="OQV44" s="64"/>
      <c r="OQW44" s="64"/>
      <c r="OQX44" s="64"/>
      <c r="OQY44" s="64"/>
      <c r="OQZ44" s="64"/>
      <c r="ORA44" s="64"/>
      <c r="ORB44" s="64"/>
      <c r="ORC44" s="64"/>
      <c r="ORD44" s="64"/>
      <c r="ORE44" s="64"/>
      <c r="ORF44" s="64"/>
      <c r="ORG44" s="64"/>
      <c r="ORH44" s="64"/>
      <c r="ORI44" s="64"/>
      <c r="ORJ44" s="64"/>
      <c r="ORK44" s="64"/>
      <c r="ORL44" s="64"/>
      <c r="ORM44" s="64"/>
      <c r="ORN44" s="64"/>
      <c r="ORO44" s="64"/>
      <c r="ORP44" s="64"/>
      <c r="ORQ44" s="64"/>
      <c r="ORR44" s="64"/>
      <c r="ORS44" s="64"/>
      <c r="ORT44" s="64"/>
      <c r="ORU44" s="64"/>
      <c r="ORV44" s="64"/>
      <c r="ORW44" s="64"/>
      <c r="ORX44" s="64"/>
      <c r="ORY44" s="64"/>
      <c r="ORZ44" s="64"/>
      <c r="OSA44" s="64"/>
      <c r="OSB44" s="64"/>
      <c r="OSC44" s="64"/>
      <c r="OSD44" s="64"/>
      <c r="OSE44" s="64"/>
      <c r="OSF44" s="64"/>
      <c r="OSG44" s="64"/>
      <c r="OSH44" s="64"/>
      <c r="OSI44" s="64"/>
      <c r="OSJ44" s="64"/>
      <c r="OSK44" s="64"/>
      <c r="OSL44" s="64"/>
      <c r="OSM44" s="64"/>
      <c r="OSN44" s="64"/>
      <c r="OSO44" s="64"/>
      <c r="OSP44" s="64"/>
      <c r="OSQ44" s="64"/>
      <c r="OSR44" s="64"/>
      <c r="OSS44" s="64"/>
      <c r="OST44" s="64"/>
      <c r="OSU44" s="64"/>
      <c r="OSV44" s="64"/>
      <c r="OSW44" s="64"/>
      <c r="OSX44" s="64"/>
      <c r="OSY44" s="64"/>
      <c r="OSZ44" s="64"/>
      <c r="OTA44" s="64"/>
      <c r="OTB44" s="64"/>
      <c r="OTC44" s="64"/>
      <c r="OTD44" s="64"/>
      <c r="OTE44" s="64"/>
      <c r="OTF44" s="64"/>
      <c r="OTG44" s="64"/>
      <c r="OTH44" s="64"/>
      <c r="OTI44" s="64"/>
      <c r="OTJ44" s="64"/>
      <c r="OTK44" s="64"/>
      <c r="OTL44" s="64"/>
      <c r="OTM44" s="64"/>
      <c r="OTN44" s="64"/>
      <c r="OTO44" s="64"/>
      <c r="OTP44" s="64"/>
      <c r="OTQ44" s="64"/>
      <c r="OTR44" s="64"/>
      <c r="OTS44" s="64"/>
      <c r="OTT44" s="64"/>
      <c r="OTU44" s="64"/>
      <c r="OTV44" s="64"/>
      <c r="OTW44" s="64"/>
      <c r="OTX44" s="64"/>
      <c r="OTY44" s="64"/>
      <c r="OTZ44" s="64"/>
      <c r="OUA44" s="64"/>
      <c r="OUB44" s="64"/>
      <c r="OUC44" s="64"/>
      <c r="OUD44" s="64"/>
      <c r="OUE44" s="64"/>
      <c r="OUF44" s="64"/>
      <c r="OUG44" s="64"/>
      <c r="OUH44" s="64"/>
      <c r="OUI44" s="64"/>
      <c r="OUJ44" s="64"/>
      <c r="OUK44" s="64"/>
      <c r="OUL44" s="64"/>
      <c r="OUM44" s="64"/>
      <c r="OUN44" s="64"/>
      <c r="OUO44" s="64"/>
      <c r="OUP44" s="64"/>
      <c r="OUQ44" s="64"/>
      <c r="OUR44" s="64"/>
      <c r="OUS44" s="64"/>
      <c r="OUT44" s="64"/>
      <c r="OUU44" s="64"/>
      <c r="OUV44" s="64"/>
      <c r="OUW44" s="64"/>
      <c r="OUX44" s="64"/>
      <c r="OUY44" s="64"/>
      <c r="OUZ44" s="64"/>
      <c r="OVA44" s="64"/>
      <c r="OVB44" s="64"/>
      <c r="OVC44" s="64"/>
      <c r="OVD44" s="64"/>
      <c r="OVE44" s="64"/>
      <c r="OVF44" s="64"/>
      <c r="OVG44" s="64"/>
      <c r="OVH44" s="64"/>
      <c r="OVI44" s="64"/>
      <c r="OVJ44" s="64"/>
      <c r="OVK44" s="64"/>
      <c r="OVL44" s="64"/>
      <c r="OVM44" s="64"/>
      <c r="OVN44" s="64"/>
      <c r="OVO44" s="64"/>
      <c r="OVP44" s="64"/>
      <c r="OVQ44" s="64"/>
      <c r="OVR44" s="64"/>
      <c r="OVS44" s="64"/>
      <c r="OVT44" s="64"/>
      <c r="OVU44" s="64"/>
      <c r="OVV44" s="64"/>
      <c r="OVW44" s="64"/>
      <c r="OVX44" s="64"/>
      <c r="OVY44" s="64"/>
      <c r="OVZ44" s="64"/>
      <c r="OWA44" s="64"/>
      <c r="OWB44" s="64"/>
      <c r="OWC44" s="64"/>
      <c r="OWD44" s="64"/>
      <c r="OWE44" s="64"/>
      <c r="OWF44" s="64"/>
      <c r="OWG44" s="64"/>
      <c r="OWH44" s="64"/>
      <c r="OWI44" s="64"/>
      <c r="OWJ44" s="64"/>
      <c r="OWK44" s="64"/>
      <c r="OWL44" s="64"/>
      <c r="OWM44" s="64"/>
      <c r="OWN44" s="64"/>
      <c r="OWO44" s="64"/>
      <c r="OWP44" s="64"/>
      <c r="OWQ44" s="64"/>
      <c r="OWR44" s="64"/>
      <c r="OWS44" s="64"/>
      <c r="OWT44" s="64"/>
      <c r="OWU44" s="64"/>
      <c r="OWV44" s="64"/>
      <c r="OWW44" s="64"/>
      <c r="OWX44" s="64"/>
      <c r="OWY44" s="64"/>
      <c r="OWZ44" s="64"/>
      <c r="OXA44" s="64"/>
      <c r="OXB44" s="64"/>
      <c r="OXC44" s="64"/>
      <c r="OXD44" s="64"/>
      <c r="OXE44" s="64"/>
      <c r="OXF44" s="64"/>
      <c r="OXG44" s="64"/>
      <c r="OXH44" s="64"/>
      <c r="OXI44" s="64"/>
      <c r="OXJ44" s="64"/>
      <c r="OXK44" s="64"/>
      <c r="OXL44" s="64"/>
      <c r="OXM44" s="64"/>
      <c r="OXN44" s="64"/>
      <c r="OXO44" s="64"/>
      <c r="OXP44" s="64"/>
      <c r="OXQ44" s="64"/>
      <c r="OXR44" s="64"/>
      <c r="OXS44" s="64"/>
      <c r="OXT44" s="64"/>
      <c r="OXU44" s="64"/>
      <c r="OXV44" s="64"/>
      <c r="OXW44" s="64"/>
      <c r="OXX44" s="64"/>
      <c r="OXY44" s="64"/>
      <c r="OXZ44" s="64"/>
      <c r="OYA44" s="64"/>
      <c r="OYB44" s="64"/>
      <c r="OYC44" s="64"/>
      <c r="OYD44" s="64"/>
      <c r="OYE44" s="64"/>
      <c r="OYF44" s="64"/>
      <c r="OYG44" s="64"/>
      <c r="OYH44" s="64"/>
      <c r="OYI44" s="64"/>
      <c r="OYJ44" s="64"/>
      <c r="OYK44" s="64"/>
      <c r="OYL44" s="64"/>
      <c r="OYM44" s="64"/>
      <c r="OYN44" s="64"/>
      <c r="OYO44" s="64"/>
      <c r="OYP44" s="64"/>
      <c r="OYQ44" s="64"/>
      <c r="OYR44" s="64"/>
      <c r="OYS44" s="64"/>
      <c r="OYT44" s="64"/>
      <c r="OYU44" s="64"/>
      <c r="OYV44" s="64"/>
      <c r="OYW44" s="64"/>
      <c r="OYX44" s="64"/>
      <c r="OYY44" s="64"/>
      <c r="OYZ44" s="64"/>
      <c r="OZA44" s="64"/>
      <c r="OZB44" s="64"/>
      <c r="OZC44" s="64"/>
      <c r="OZD44" s="64"/>
      <c r="OZE44" s="64"/>
      <c r="OZF44" s="64"/>
      <c r="OZG44" s="64"/>
      <c r="OZH44" s="64"/>
      <c r="OZI44" s="64"/>
      <c r="OZJ44" s="64"/>
      <c r="OZK44" s="64"/>
      <c r="OZL44" s="64"/>
      <c r="OZM44" s="64"/>
      <c r="OZN44" s="64"/>
      <c r="OZO44" s="64"/>
      <c r="OZP44" s="64"/>
      <c r="OZQ44" s="64"/>
      <c r="OZR44" s="64"/>
      <c r="OZS44" s="64"/>
      <c r="OZT44" s="64"/>
      <c r="OZU44" s="64"/>
      <c r="OZV44" s="64"/>
      <c r="OZW44" s="64"/>
      <c r="OZX44" s="64"/>
      <c r="OZY44" s="64"/>
      <c r="OZZ44" s="64"/>
      <c r="PAA44" s="64"/>
      <c r="PAB44" s="64"/>
      <c r="PAC44" s="64"/>
      <c r="PAD44" s="64"/>
      <c r="PAE44" s="64"/>
      <c r="PAF44" s="64"/>
      <c r="PAG44" s="64"/>
      <c r="PAH44" s="64"/>
      <c r="PAI44" s="64"/>
      <c r="PAJ44" s="64"/>
      <c r="PAK44" s="64"/>
      <c r="PAL44" s="64"/>
      <c r="PAM44" s="64"/>
      <c r="PAN44" s="64"/>
      <c r="PAO44" s="64"/>
      <c r="PAP44" s="64"/>
      <c r="PAQ44" s="64"/>
      <c r="PAR44" s="64"/>
      <c r="PAS44" s="64"/>
      <c r="PAT44" s="64"/>
      <c r="PAU44" s="64"/>
      <c r="PAV44" s="64"/>
      <c r="PAW44" s="64"/>
      <c r="PAX44" s="64"/>
      <c r="PAY44" s="64"/>
      <c r="PAZ44" s="64"/>
      <c r="PBA44" s="64"/>
      <c r="PBB44" s="64"/>
      <c r="PBC44" s="64"/>
      <c r="PBD44" s="64"/>
      <c r="PBE44" s="64"/>
      <c r="PBF44" s="64"/>
      <c r="PBG44" s="64"/>
      <c r="PBH44" s="64"/>
      <c r="PBI44" s="64"/>
      <c r="PBJ44" s="64"/>
      <c r="PBK44" s="64"/>
      <c r="PBL44" s="64"/>
      <c r="PBM44" s="64"/>
      <c r="PBN44" s="64"/>
      <c r="PBO44" s="64"/>
      <c r="PBP44" s="64"/>
      <c r="PBQ44" s="64"/>
      <c r="PBR44" s="64"/>
      <c r="PBS44" s="64"/>
      <c r="PBT44" s="64"/>
      <c r="PBU44" s="64"/>
      <c r="PBV44" s="64"/>
      <c r="PBW44" s="64"/>
      <c r="PBX44" s="64"/>
      <c r="PBY44" s="64"/>
      <c r="PBZ44" s="64"/>
      <c r="PCA44" s="64"/>
      <c r="PCB44" s="64"/>
      <c r="PCC44" s="64"/>
      <c r="PCD44" s="64"/>
      <c r="PCE44" s="64"/>
      <c r="PCF44" s="64"/>
      <c r="PCG44" s="64"/>
      <c r="PCH44" s="64"/>
      <c r="PCI44" s="64"/>
      <c r="PCJ44" s="64"/>
      <c r="PCK44" s="64"/>
      <c r="PCL44" s="64"/>
      <c r="PCM44" s="64"/>
      <c r="PCN44" s="64"/>
      <c r="PCO44" s="64"/>
      <c r="PCP44" s="64"/>
      <c r="PCQ44" s="64"/>
      <c r="PCR44" s="64"/>
      <c r="PCS44" s="64"/>
      <c r="PCT44" s="64"/>
      <c r="PCU44" s="64"/>
      <c r="PCV44" s="64"/>
      <c r="PCW44" s="64"/>
      <c r="PCX44" s="64"/>
      <c r="PCY44" s="64"/>
      <c r="PCZ44" s="64"/>
      <c r="PDA44" s="64"/>
      <c r="PDB44" s="64"/>
      <c r="PDC44" s="64"/>
      <c r="PDD44" s="64"/>
      <c r="PDE44" s="64"/>
      <c r="PDF44" s="64"/>
      <c r="PDG44" s="64"/>
      <c r="PDH44" s="64"/>
      <c r="PDI44" s="64"/>
      <c r="PDJ44" s="64"/>
      <c r="PDK44" s="64"/>
      <c r="PDL44" s="64"/>
      <c r="PDM44" s="64"/>
      <c r="PDN44" s="64"/>
      <c r="PDO44" s="64"/>
      <c r="PDP44" s="64"/>
      <c r="PDQ44" s="64"/>
      <c r="PDR44" s="64"/>
      <c r="PDS44" s="64"/>
      <c r="PDT44" s="64"/>
      <c r="PDU44" s="64"/>
      <c r="PDV44" s="64"/>
      <c r="PDW44" s="64"/>
      <c r="PDX44" s="64"/>
      <c r="PDY44" s="64"/>
      <c r="PDZ44" s="64"/>
      <c r="PEA44" s="64"/>
      <c r="PEB44" s="64"/>
      <c r="PEC44" s="64"/>
      <c r="PED44" s="64"/>
      <c r="PEE44" s="64"/>
      <c r="PEF44" s="64"/>
      <c r="PEG44" s="64"/>
      <c r="PEH44" s="64"/>
      <c r="PEI44" s="64"/>
      <c r="PEJ44" s="64"/>
      <c r="PEK44" s="64"/>
      <c r="PEL44" s="64"/>
      <c r="PEM44" s="64"/>
      <c r="PEN44" s="64"/>
      <c r="PEO44" s="64"/>
      <c r="PEP44" s="64"/>
      <c r="PEQ44" s="64"/>
      <c r="PER44" s="64"/>
      <c r="PES44" s="64"/>
      <c r="PET44" s="64"/>
      <c r="PEU44" s="64"/>
      <c r="PEV44" s="64"/>
      <c r="PEW44" s="64"/>
      <c r="PEX44" s="64"/>
      <c r="PEY44" s="64"/>
      <c r="PEZ44" s="64"/>
      <c r="PFA44" s="64"/>
      <c r="PFB44" s="64"/>
      <c r="PFC44" s="64"/>
      <c r="PFD44" s="64"/>
      <c r="PFE44" s="64"/>
      <c r="PFF44" s="64"/>
      <c r="PFG44" s="64"/>
      <c r="PFH44" s="64"/>
      <c r="PFI44" s="64"/>
      <c r="PFJ44" s="64"/>
      <c r="PFK44" s="64"/>
      <c r="PFL44" s="64"/>
      <c r="PFM44" s="64"/>
      <c r="PFN44" s="64"/>
      <c r="PFO44" s="64"/>
      <c r="PFP44" s="64"/>
      <c r="PFQ44" s="64"/>
      <c r="PFR44" s="64"/>
      <c r="PFS44" s="64"/>
      <c r="PFT44" s="64"/>
      <c r="PFU44" s="64"/>
      <c r="PFV44" s="64"/>
      <c r="PFW44" s="64"/>
      <c r="PFX44" s="64"/>
      <c r="PFY44" s="64"/>
      <c r="PFZ44" s="64"/>
      <c r="PGA44" s="64"/>
      <c r="PGB44" s="64"/>
      <c r="PGC44" s="64"/>
      <c r="PGD44" s="64"/>
      <c r="PGE44" s="64"/>
      <c r="PGF44" s="64"/>
      <c r="PGG44" s="64"/>
      <c r="PGH44" s="64"/>
      <c r="PGI44" s="64"/>
      <c r="PGJ44" s="64"/>
      <c r="PGK44" s="64"/>
      <c r="PGL44" s="64"/>
      <c r="PGM44" s="64"/>
      <c r="PGN44" s="64"/>
      <c r="PGO44" s="64"/>
      <c r="PGP44" s="64"/>
      <c r="PGQ44" s="64"/>
      <c r="PGR44" s="64"/>
      <c r="PGS44" s="64"/>
      <c r="PGT44" s="64"/>
      <c r="PGU44" s="64"/>
      <c r="PGV44" s="64"/>
      <c r="PGW44" s="64"/>
      <c r="PGX44" s="64"/>
      <c r="PGY44" s="64"/>
      <c r="PGZ44" s="64"/>
      <c r="PHA44" s="64"/>
      <c r="PHB44" s="64"/>
      <c r="PHC44" s="64"/>
      <c r="PHD44" s="64"/>
      <c r="PHE44" s="64"/>
      <c r="PHF44" s="64"/>
      <c r="PHG44" s="64"/>
      <c r="PHH44" s="64"/>
      <c r="PHI44" s="64"/>
      <c r="PHJ44" s="64"/>
      <c r="PHK44" s="64"/>
      <c r="PHL44" s="64"/>
      <c r="PHM44" s="64"/>
      <c r="PHN44" s="64"/>
      <c r="PHO44" s="64"/>
      <c r="PHP44" s="64"/>
      <c r="PHQ44" s="64"/>
      <c r="PHR44" s="64"/>
      <c r="PHS44" s="64"/>
      <c r="PHT44" s="64"/>
      <c r="PHU44" s="64"/>
      <c r="PHV44" s="64"/>
      <c r="PHW44" s="64"/>
      <c r="PHX44" s="64"/>
      <c r="PHY44" s="64"/>
      <c r="PHZ44" s="64"/>
      <c r="PIA44" s="64"/>
      <c r="PIB44" s="64"/>
      <c r="PIC44" s="64"/>
      <c r="PID44" s="64"/>
      <c r="PIE44" s="64"/>
      <c r="PIF44" s="64"/>
      <c r="PIG44" s="64"/>
      <c r="PIH44" s="64"/>
      <c r="PII44" s="64"/>
      <c r="PIJ44" s="64"/>
      <c r="PIK44" s="64"/>
      <c r="PIL44" s="64"/>
      <c r="PIM44" s="64"/>
      <c r="PIN44" s="64"/>
      <c r="PIO44" s="64"/>
      <c r="PIP44" s="64"/>
      <c r="PIQ44" s="64"/>
      <c r="PIR44" s="64"/>
      <c r="PIS44" s="64"/>
      <c r="PIT44" s="64"/>
      <c r="PIU44" s="64"/>
      <c r="PIV44" s="64"/>
      <c r="PIW44" s="64"/>
      <c r="PIX44" s="64"/>
      <c r="PIY44" s="64"/>
      <c r="PIZ44" s="64"/>
      <c r="PJA44" s="64"/>
      <c r="PJB44" s="64"/>
      <c r="PJC44" s="64"/>
      <c r="PJD44" s="64"/>
      <c r="PJE44" s="64"/>
      <c r="PJF44" s="64"/>
      <c r="PJG44" s="64"/>
      <c r="PJH44" s="64"/>
      <c r="PJI44" s="64"/>
      <c r="PJJ44" s="64"/>
      <c r="PJK44" s="64"/>
      <c r="PJL44" s="64"/>
      <c r="PJM44" s="64"/>
      <c r="PJN44" s="64"/>
      <c r="PJO44" s="64"/>
      <c r="PJP44" s="64"/>
      <c r="PJQ44" s="64"/>
      <c r="PJR44" s="64"/>
      <c r="PJS44" s="64"/>
      <c r="PJT44" s="64"/>
      <c r="PJU44" s="64"/>
      <c r="PJV44" s="64"/>
      <c r="PJW44" s="64"/>
      <c r="PJX44" s="64"/>
      <c r="PJY44" s="64"/>
      <c r="PJZ44" s="64"/>
      <c r="PKA44" s="64"/>
      <c r="PKB44" s="64"/>
      <c r="PKC44" s="64"/>
      <c r="PKD44" s="64"/>
      <c r="PKE44" s="64"/>
      <c r="PKF44" s="64"/>
      <c r="PKG44" s="64"/>
      <c r="PKH44" s="64"/>
      <c r="PKI44" s="64"/>
      <c r="PKJ44" s="64"/>
      <c r="PKK44" s="64"/>
      <c r="PKL44" s="64"/>
      <c r="PKM44" s="64"/>
      <c r="PKN44" s="64"/>
      <c r="PKO44" s="64"/>
      <c r="PKP44" s="64"/>
      <c r="PKQ44" s="64"/>
      <c r="PKR44" s="64"/>
      <c r="PKS44" s="64"/>
      <c r="PKT44" s="64"/>
      <c r="PKU44" s="64"/>
      <c r="PKV44" s="64"/>
      <c r="PKW44" s="64"/>
      <c r="PKX44" s="64"/>
      <c r="PKY44" s="64"/>
      <c r="PKZ44" s="64"/>
      <c r="PLA44" s="64"/>
      <c r="PLB44" s="64"/>
      <c r="PLC44" s="64"/>
      <c r="PLD44" s="64"/>
      <c r="PLE44" s="64"/>
      <c r="PLF44" s="64"/>
      <c r="PLG44" s="64"/>
      <c r="PLH44" s="64"/>
      <c r="PLI44" s="64"/>
      <c r="PLJ44" s="64"/>
      <c r="PLK44" s="64"/>
      <c r="PLL44" s="64"/>
      <c r="PLM44" s="64"/>
      <c r="PLN44" s="64"/>
      <c r="PLO44" s="64"/>
      <c r="PLP44" s="64"/>
      <c r="PLQ44" s="64"/>
      <c r="PLR44" s="64"/>
      <c r="PLS44" s="64"/>
      <c r="PLT44" s="64"/>
      <c r="PLU44" s="64"/>
      <c r="PLV44" s="64"/>
      <c r="PLW44" s="64"/>
      <c r="PLX44" s="64"/>
      <c r="PLY44" s="64"/>
      <c r="PLZ44" s="64"/>
      <c r="PMA44" s="64"/>
      <c r="PMB44" s="64"/>
      <c r="PMC44" s="64"/>
      <c r="PMD44" s="64"/>
      <c r="PME44" s="64"/>
      <c r="PMF44" s="64"/>
      <c r="PMG44" s="64"/>
      <c r="PMH44" s="64"/>
      <c r="PMI44" s="64"/>
      <c r="PMJ44" s="64"/>
      <c r="PMK44" s="64"/>
      <c r="PML44" s="64"/>
      <c r="PMM44" s="64"/>
      <c r="PMN44" s="64"/>
      <c r="PMO44" s="64"/>
      <c r="PMP44" s="64"/>
      <c r="PMQ44" s="64"/>
      <c r="PMR44" s="64"/>
      <c r="PMS44" s="64"/>
      <c r="PMT44" s="64"/>
      <c r="PMU44" s="64"/>
      <c r="PMV44" s="64"/>
      <c r="PMW44" s="64"/>
      <c r="PMX44" s="64"/>
      <c r="PMY44" s="64"/>
      <c r="PMZ44" s="64"/>
      <c r="PNA44" s="64"/>
      <c r="PNB44" s="64"/>
      <c r="PNC44" s="64"/>
      <c r="PND44" s="64"/>
      <c r="PNE44" s="64"/>
      <c r="PNF44" s="64"/>
      <c r="PNG44" s="64"/>
      <c r="PNH44" s="64"/>
      <c r="PNI44" s="64"/>
      <c r="PNJ44" s="64"/>
      <c r="PNK44" s="64"/>
      <c r="PNL44" s="64"/>
      <c r="PNM44" s="64"/>
      <c r="PNN44" s="64"/>
      <c r="PNO44" s="64"/>
      <c r="PNP44" s="64"/>
      <c r="PNQ44" s="64"/>
      <c r="PNR44" s="64"/>
      <c r="PNS44" s="64"/>
      <c r="PNT44" s="64"/>
      <c r="PNU44" s="64"/>
      <c r="PNV44" s="64"/>
      <c r="PNW44" s="64"/>
      <c r="PNX44" s="64"/>
      <c r="PNY44" s="64"/>
      <c r="PNZ44" s="64"/>
      <c r="POA44" s="64"/>
      <c r="POB44" s="64"/>
      <c r="POC44" s="64"/>
      <c r="POD44" s="64"/>
      <c r="POE44" s="64"/>
      <c r="POF44" s="64"/>
      <c r="POG44" s="64"/>
      <c r="POH44" s="64"/>
      <c r="POI44" s="64"/>
      <c r="POJ44" s="64"/>
      <c r="POK44" s="64"/>
      <c r="POL44" s="64"/>
      <c r="POM44" s="64"/>
      <c r="PON44" s="64"/>
      <c r="POO44" s="64"/>
      <c r="POP44" s="64"/>
      <c r="POQ44" s="64"/>
      <c r="POR44" s="64"/>
      <c r="POS44" s="64"/>
      <c r="POT44" s="64"/>
      <c r="POU44" s="64"/>
      <c r="POV44" s="64"/>
      <c r="POW44" s="64"/>
      <c r="POX44" s="64"/>
      <c r="POY44" s="64"/>
      <c r="POZ44" s="64"/>
      <c r="PPA44" s="64"/>
      <c r="PPB44" s="64"/>
      <c r="PPC44" s="64"/>
      <c r="PPD44" s="64"/>
      <c r="PPE44" s="64"/>
      <c r="PPF44" s="64"/>
      <c r="PPG44" s="64"/>
      <c r="PPH44" s="64"/>
      <c r="PPI44" s="64"/>
      <c r="PPJ44" s="64"/>
      <c r="PPK44" s="64"/>
      <c r="PPL44" s="64"/>
      <c r="PPM44" s="64"/>
      <c r="PPN44" s="64"/>
      <c r="PPO44" s="64"/>
      <c r="PPP44" s="64"/>
      <c r="PPQ44" s="64"/>
      <c r="PPR44" s="64"/>
      <c r="PPS44" s="64"/>
      <c r="PPT44" s="64"/>
      <c r="PPU44" s="64"/>
      <c r="PPV44" s="64"/>
      <c r="PPW44" s="64"/>
      <c r="PPX44" s="64"/>
      <c r="PPY44" s="64"/>
      <c r="PPZ44" s="64"/>
      <c r="PQA44" s="64"/>
      <c r="PQB44" s="64"/>
      <c r="PQC44" s="64"/>
      <c r="PQD44" s="64"/>
      <c r="PQE44" s="64"/>
      <c r="PQF44" s="64"/>
      <c r="PQG44" s="64"/>
      <c r="PQH44" s="64"/>
      <c r="PQI44" s="64"/>
      <c r="PQJ44" s="64"/>
      <c r="PQK44" s="64"/>
      <c r="PQL44" s="64"/>
      <c r="PQM44" s="64"/>
      <c r="PQN44" s="64"/>
      <c r="PQO44" s="64"/>
      <c r="PQP44" s="64"/>
      <c r="PQQ44" s="64"/>
      <c r="PQR44" s="64"/>
      <c r="PQS44" s="64"/>
      <c r="PQT44" s="64"/>
      <c r="PQU44" s="64"/>
      <c r="PQV44" s="64"/>
      <c r="PQW44" s="64"/>
      <c r="PQX44" s="64"/>
      <c r="PQY44" s="64"/>
      <c r="PQZ44" s="64"/>
      <c r="PRA44" s="64"/>
      <c r="PRB44" s="64"/>
      <c r="PRC44" s="64"/>
      <c r="PRD44" s="64"/>
      <c r="PRE44" s="64"/>
      <c r="PRF44" s="64"/>
      <c r="PRG44" s="64"/>
      <c r="PRH44" s="64"/>
      <c r="PRI44" s="64"/>
      <c r="PRJ44" s="64"/>
      <c r="PRK44" s="64"/>
      <c r="PRL44" s="64"/>
      <c r="PRM44" s="64"/>
      <c r="PRN44" s="64"/>
      <c r="PRO44" s="64"/>
      <c r="PRP44" s="64"/>
      <c r="PRQ44" s="64"/>
      <c r="PRR44" s="64"/>
      <c r="PRS44" s="64"/>
      <c r="PRT44" s="64"/>
      <c r="PRU44" s="64"/>
      <c r="PRV44" s="64"/>
      <c r="PRW44" s="64"/>
      <c r="PRX44" s="64"/>
      <c r="PRY44" s="64"/>
      <c r="PRZ44" s="64"/>
      <c r="PSA44" s="64"/>
      <c r="PSB44" s="64"/>
      <c r="PSC44" s="64"/>
      <c r="PSD44" s="64"/>
      <c r="PSE44" s="64"/>
      <c r="PSF44" s="64"/>
      <c r="PSG44" s="64"/>
      <c r="PSH44" s="64"/>
      <c r="PSI44" s="64"/>
      <c r="PSJ44" s="64"/>
      <c r="PSK44" s="64"/>
      <c r="PSL44" s="64"/>
      <c r="PSM44" s="64"/>
      <c r="PSN44" s="64"/>
      <c r="PSO44" s="64"/>
      <c r="PSP44" s="64"/>
      <c r="PSQ44" s="64"/>
      <c r="PSR44" s="64"/>
      <c r="PSS44" s="64"/>
      <c r="PST44" s="64"/>
      <c r="PSU44" s="64"/>
      <c r="PSV44" s="64"/>
      <c r="PSW44" s="64"/>
      <c r="PSX44" s="64"/>
      <c r="PSY44" s="64"/>
      <c r="PSZ44" s="64"/>
      <c r="PTA44" s="64"/>
      <c r="PTB44" s="64"/>
      <c r="PTC44" s="64"/>
      <c r="PTD44" s="64"/>
      <c r="PTE44" s="64"/>
      <c r="PTF44" s="64"/>
      <c r="PTG44" s="64"/>
      <c r="PTH44" s="64"/>
      <c r="PTI44" s="64"/>
      <c r="PTJ44" s="64"/>
      <c r="PTK44" s="64"/>
      <c r="PTL44" s="64"/>
      <c r="PTM44" s="64"/>
      <c r="PTN44" s="64"/>
      <c r="PTO44" s="64"/>
      <c r="PTP44" s="64"/>
      <c r="PTQ44" s="64"/>
      <c r="PTR44" s="64"/>
      <c r="PTS44" s="64"/>
      <c r="PTT44" s="64"/>
      <c r="PTU44" s="64"/>
      <c r="PTV44" s="64"/>
      <c r="PTW44" s="64"/>
      <c r="PTX44" s="64"/>
      <c r="PTY44" s="64"/>
      <c r="PTZ44" s="64"/>
      <c r="PUA44" s="64"/>
      <c r="PUB44" s="64"/>
      <c r="PUC44" s="64"/>
      <c r="PUD44" s="64"/>
      <c r="PUE44" s="64"/>
      <c r="PUF44" s="64"/>
      <c r="PUG44" s="64"/>
      <c r="PUH44" s="64"/>
      <c r="PUI44" s="64"/>
      <c r="PUJ44" s="64"/>
      <c r="PUK44" s="64"/>
      <c r="PUL44" s="64"/>
      <c r="PUM44" s="64"/>
      <c r="PUN44" s="64"/>
      <c r="PUO44" s="64"/>
      <c r="PUP44" s="64"/>
      <c r="PUQ44" s="64"/>
      <c r="PUR44" s="64"/>
      <c r="PUS44" s="64"/>
      <c r="PUT44" s="64"/>
      <c r="PUU44" s="64"/>
      <c r="PUV44" s="64"/>
      <c r="PUW44" s="64"/>
      <c r="PUX44" s="64"/>
      <c r="PUY44" s="64"/>
      <c r="PUZ44" s="64"/>
      <c r="PVA44" s="64"/>
      <c r="PVB44" s="64"/>
      <c r="PVC44" s="64"/>
      <c r="PVD44" s="64"/>
      <c r="PVE44" s="64"/>
      <c r="PVF44" s="64"/>
      <c r="PVG44" s="64"/>
      <c r="PVH44" s="64"/>
      <c r="PVI44" s="64"/>
      <c r="PVJ44" s="64"/>
      <c r="PVK44" s="64"/>
      <c r="PVL44" s="64"/>
      <c r="PVM44" s="64"/>
      <c r="PVN44" s="64"/>
      <c r="PVO44" s="64"/>
      <c r="PVP44" s="64"/>
      <c r="PVQ44" s="64"/>
      <c r="PVR44" s="64"/>
      <c r="PVS44" s="64"/>
      <c r="PVT44" s="64"/>
      <c r="PVU44" s="64"/>
      <c r="PVV44" s="64"/>
      <c r="PVW44" s="64"/>
      <c r="PVX44" s="64"/>
      <c r="PVY44" s="64"/>
      <c r="PVZ44" s="64"/>
      <c r="PWA44" s="64"/>
      <c r="PWB44" s="64"/>
      <c r="PWC44" s="64"/>
      <c r="PWD44" s="64"/>
      <c r="PWE44" s="64"/>
      <c r="PWF44" s="64"/>
      <c r="PWG44" s="64"/>
      <c r="PWH44" s="64"/>
      <c r="PWI44" s="64"/>
      <c r="PWJ44" s="64"/>
      <c r="PWK44" s="64"/>
      <c r="PWL44" s="64"/>
      <c r="PWM44" s="64"/>
      <c r="PWN44" s="64"/>
      <c r="PWO44" s="64"/>
      <c r="PWP44" s="64"/>
      <c r="PWQ44" s="64"/>
      <c r="PWR44" s="64"/>
      <c r="PWS44" s="64"/>
      <c r="PWT44" s="64"/>
      <c r="PWU44" s="64"/>
      <c r="PWV44" s="64"/>
      <c r="PWW44" s="64"/>
      <c r="PWX44" s="64"/>
      <c r="PWY44" s="64"/>
      <c r="PWZ44" s="64"/>
      <c r="PXA44" s="64"/>
      <c r="PXB44" s="64"/>
      <c r="PXC44" s="64"/>
      <c r="PXD44" s="64"/>
      <c r="PXE44" s="64"/>
      <c r="PXF44" s="64"/>
      <c r="PXG44" s="64"/>
      <c r="PXH44" s="64"/>
      <c r="PXI44" s="64"/>
      <c r="PXJ44" s="64"/>
      <c r="PXK44" s="64"/>
      <c r="PXL44" s="64"/>
      <c r="PXM44" s="64"/>
      <c r="PXN44" s="64"/>
      <c r="PXO44" s="64"/>
      <c r="PXP44" s="64"/>
      <c r="PXQ44" s="64"/>
      <c r="PXR44" s="64"/>
      <c r="PXS44" s="64"/>
      <c r="PXT44" s="64"/>
      <c r="PXU44" s="64"/>
      <c r="PXV44" s="64"/>
      <c r="PXW44" s="64"/>
      <c r="PXX44" s="64"/>
      <c r="PXY44" s="64"/>
      <c r="PXZ44" s="64"/>
      <c r="PYA44" s="64"/>
      <c r="PYB44" s="64"/>
      <c r="PYC44" s="64"/>
      <c r="PYD44" s="64"/>
      <c r="PYE44" s="64"/>
      <c r="PYF44" s="64"/>
      <c r="PYG44" s="64"/>
      <c r="PYH44" s="64"/>
      <c r="PYI44" s="64"/>
      <c r="PYJ44" s="64"/>
      <c r="PYK44" s="64"/>
      <c r="PYL44" s="64"/>
      <c r="PYM44" s="64"/>
      <c r="PYN44" s="64"/>
      <c r="PYO44" s="64"/>
      <c r="PYP44" s="64"/>
      <c r="PYQ44" s="64"/>
      <c r="PYR44" s="64"/>
      <c r="PYS44" s="64"/>
      <c r="PYT44" s="64"/>
      <c r="PYU44" s="64"/>
      <c r="PYV44" s="64"/>
      <c r="PYW44" s="64"/>
      <c r="PYX44" s="64"/>
      <c r="PYY44" s="64"/>
      <c r="PYZ44" s="64"/>
      <c r="PZA44" s="64"/>
      <c r="PZB44" s="64"/>
      <c r="PZC44" s="64"/>
      <c r="PZD44" s="64"/>
      <c r="PZE44" s="64"/>
      <c r="PZF44" s="64"/>
      <c r="PZG44" s="64"/>
      <c r="PZH44" s="64"/>
      <c r="PZI44" s="64"/>
      <c r="PZJ44" s="64"/>
      <c r="PZK44" s="64"/>
      <c r="PZL44" s="64"/>
      <c r="PZM44" s="64"/>
      <c r="PZN44" s="64"/>
      <c r="PZO44" s="64"/>
      <c r="PZP44" s="64"/>
      <c r="PZQ44" s="64"/>
      <c r="PZR44" s="64"/>
      <c r="PZS44" s="64"/>
      <c r="PZT44" s="64"/>
      <c r="PZU44" s="64"/>
      <c r="PZV44" s="64"/>
      <c r="PZW44" s="64"/>
      <c r="PZX44" s="64"/>
      <c r="PZY44" s="64"/>
      <c r="PZZ44" s="64"/>
      <c r="QAA44" s="64"/>
      <c r="QAB44" s="64"/>
      <c r="QAC44" s="64"/>
      <c r="QAD44" s="64"/>
      <c r="QAE44" s="64"/>
      <c r="QAF44" s="64"/>
      <c r="QAG44" s="64"/>
      <c r="QAH44" s="64"/>
      <c r="QAI44" s="64"/>
      <c r="QAJ44" s="64"/>
      <c r="QAK44" s="64"/>
      <c r="QAL44" s="64"/>
      <c r="QAM44" s="64"/>
      <c r="QAN44" s="64"/>
      <c r="QAO44" s="64"/>
      <c r="QAP44" s="64"/>
      <c r="QAQ44" s="64"/>
      <c r="QAR44" s="64"/>
      <c r="QAS44" s="64"/>
      <c r="QAT44" s="64"/>
      <c r="QAU44" s="64"/>
      <c r="QAV44" s="64"/>
      <c r="QAW44" s="64"/>
      <c r="QAX44" s="64"/>
      <c r="QAY44" s="64"/>
      <c r="QAZ44" s="64"/>
      <c r="QBA44" s="64"/>
      <c r="QBB44" s="64"/>
      <c r="QBC44" s="64"/>
      <c r="QBD44" s="64"/>
      <c r="QBE44" s="64"/>
      <c r="QBF44" s="64"/>
      <c r="QBG44" s="64"/>
      <c r="QBH44" s="64"/>
      <c r="QBI44" s="64"/>
      <c r="QBJ44" s="64"/>
      <c r="QBK44" s="64"/>
      <c r="QBL44" s="64"/>
      <c r="QBM44" s="64"/>
      <c r="QBN44" s="64"/>
      <c r="QBO44" s="64"/>
      <c r="QBP44" s="64"/>
      <c r="QBQ44" s="64"/>
      <c r="QBR44" s="64"/>
      <c r="QBS44" s="64"/>
      <c r="QBT44" s="64"/>
      <c r="QBU44" s="64"/>
      <c r="QBV44" s="64"/>
      <c r="QBW44" s="64"/>
      <c r="QBX44" s="64"/>
      <c r="QBY44" s="64"/>
      <c r="QBZ44" s="64"/>
      <c r="QCA44" s="64"/>
      <c r="QCB44" s="64"/>
      <c r="QCC44" s="64"/>
      <c r="QCD44" s="64"/>
      <c r="QCE44" s="64"/>
      <c r="QCF44" s="64"/>
      <c r="QCG44" s="64"/>
      <c r="QCH44" s="64"/>
      <c r="QCI44" s="64"/>
      <c r="QCJ44" s="64"/>
      <c r="QCK44" s="64"/>
      <c r="QCL44" s="64"/>
      <c r="QCM44" s="64"/>
      <c r="QCN44" s="64"/>
      <c r="QCO44" s="64"/>
      <c r="QCP44" s="64"/>
      <c r="QCQ44" s="64"/>
      <c r="QCR44" s="64"/>
      <c r="QCS44" s="64"/>
      <c r="QCT44" s="64"/>
      <c r="QCU44" s="64"/>
      <c r="QCV44" s="64"/>
      <c r="QCW44" s="64"/>
      <c r="QCX44" s="64"/>
      <c r="QCY44" s="64"/>
      <c r="QCZ44" s="64"/>
      <c r="QDA44" s="64"/>
      <c r="QDB44" s="64"/>
      <c r="QDC44" s="64"/>
      <c r="QDD44" s="64"/>
      <c r="QDE44" s="64"/>
      <c r="QDF44" s="64"/>
      <c r="QDG44" s="64"/>
      <c r="QDH44" s="64"/>
      <c r="QDI44" s="64"/>
      <c r="QDJ44" s="64"/>
      <c r="QDK44" s="64"/>
      <c r="QDL44" s="64"/>
      <c r="QDM44" s="64"/>
      <c r="QDN44" s="64"/>
      <c r="QDO44" s="64"/>
      <c r="QDP44" s="64"/>
      <c r="QDQ44" s="64"/>
      <c r="QDR44" s="64"/>
      <c r="QDS44" s="64"/>
      <c r="QDT44" s="64"/>
      <c r="QDU44" s="64"/>
      <c r="QDV44" s="64"/>
      <c r="QDW44" s="64"/>
      <c r="QDX44" s="64"/>
      <c r="QDY44" s="64"/>
      <c r="QDZ44" s="64"/>
      <c r="QEA44" s="64"/>
      <c r="QEB44" s="64"/>
      <c r="QEC44" s="64"/>
      <c r="QED44" s="64"/>
      <c r="QEE44" s="64"/>
      <c r="QEF44" s="64"/>
      <c r="QEG44" s="64"/>
      <c r="QEH44" s="64"/>
      <c r="QEI44" s="64"/>
      <c r="QEJ44" s="64"/>
      <c r="QEK44" s="64"/>
      <c r="QEL44" s="64"/>
      <c r="QEM44" s="64"/>
      <c r="QEN44" s="64"/>
      <c r="QEO44" s="64"/>
      <c r="QEP44" s="64"/>
      <c r="QEQ44" s="64"/>
      <c r="QER44" s="64"/>
      <c r="QES44" s="64"/>
      <c r="QET44" s="64"/>
      <c r="QEU44" s="64"/>
      <c r="QEV44" s="64"/>
      <c r="QEW44" s="64"/>
      <c r="QEX44" s="64"/>
      <c r="QEY44" s="64"/>
      <c r="QEZ44" s="64"/>
      <c r="QFA44" s="64"/>
      <c r="QFB44" s="64"/>
      <c r="QFC44" s="64"/>
      <c r="QFD44" s="64"/>
      <c r="QFE44" s="64"/>
      <c r="QFF44" s="64"/>
      <c r="QFG44" s="64"/>
      <c r="QFH44" s="64"/>
      <c r="QFI44" s="64"/>
      <c r="QFJ44" s="64"/>
      <c r="QFK44" s="64"/>
      <c r="QFL44" s="64"/>
      <c r="QFM44" s="64"/>
      <c r="QFN44" s="64"/>
      <c r="QFO44" s="64"/>
      <c r="QFP44" s="64"/>
      <c r="QFQ44" s="64"/>
      <c r="QFR44" s="64"/>
      <c r="QFS44" s="64"/>
      <c r="QFT44" s="64"/>
      <c r="QFU44" s="64"/>
      <c r="QFV44" s="64"/>
      <c r="QFW44" s="64"/>
      <c r="QFX44" s="64"/>
      <c r="QFY44" s="64"/>
      <c r="QFZ44" s="64"/>
      <c r="QGA44" s="64"/>
      <c r="QGB44" s="64"/>
      <c r="QGC44" s="64"/>
      <c r="QGD44" s="64"/>
      <c r="QGE44" s="64"/>
      <c r="QGF44" s="64"/>
      <c r="QGG44" s="64"/>
      <c r="QGH44" s="64"/>
      <c r="QGI44" s="64"/>
      <c r="QGJ44" s="64"/>
      <c r="QGK44" s="64"/>
      <c r="QGL44" s="64"/>
      <c r="QGM44" s="64"/>
      <c r="QGN44" s="64"/>
      <c r="QGO44" s="64"/>
      <c r="QGP44" s="64"/>
      <c r="QGQ44" s="64"/>
      <c r="QGR44" s="64"/>
      <c r="QGS44" s="64"/>
      <c r="QGT44" s="64"/>
      <c r="QGU44" s="64"/>
      <c r="QGV44" s="64"/>
      <c r="QGW44" s="64"/>
      <c r="QGX44" s="64"/>
      <c r="QGY44" s="64"/>
      <c r="QGZ44" s="64"/>
      <c r="QHA44" s="64"/>
      <c r="QHB44" s="64"/>
      <c r="QHC44" s="64"/>
      <c r="QHD44" s="64"/>
      <c r="QHE44" s="64"/>
      <c r="QHF44" s="64"/>
      <c r="QHG44" s="64"/>
      <c r="QHH44" s="64"/>
      <c r="QHI44" s="64"/>
      <c r="QHJ44" s="64"/>
      <c r="QHK44" s="64"/>
      <c r="QHL44" s="64"/>
      <c r="QHM44" s="64"/>
      <c r="QHN44" s="64"/>
      <c r="QHO44" s="64"/>
      <c r="QHP44" s="64"/>
      <c r="QHQ44" s="64"/>
      <c r="QHR44" s="64"/>
      <c r="QHS44" s="64"/>
      <c r="QHT44" s="64"/>
      <c r="QHU44" s="64"/>
      <c r="QHV44" s="64"/>
      <c r="QHW44" s="64"/>
      <c r="QHX44" s="64"/>
      <c r="QHY44" s="64"/>
      <c r="QHZ44" s="64"/>
      <c r="QIA44" s="64"/>
      <c r="QIB44" s="64"/>
      <c r="QIC44" s="64"/>
      <c r="QID44" s="64"/>
      <c r="QIE44" s="64"/>
      <c r="QIF44" s="64"/>
      <c r="QIG44" s="64"/>
      <c r="QIH44" s="64"/>
      <c r="QII44" s="64"/>
      <c r="QIJ44" s="64"/>
      <c r="QIK44" s="64"/>
      <c r="QIL44" s="64"/>
      <c r="QIM44" s="64"/>
      <c r="QIN44" s="64"/>
      <c r="QIO44" s="64"/>
      <c r="QIP44" s="64"/>
      <c r="QIQ44" s="64"/>
      <c r="QIR44" s="64"/>
      <c r="QIS44" s="64"/>
      <c r="QIT44" s="64"/>
      <c r="QIU44" s="64"/>
      <c r="QIV44" s="64"/>
      <c r="QIW44" s="64"/>
      <c r="QIX44" s="64"/>
      <c r="QIY44" s="64"/>
      <c r="QIZ44" s="64"/>
      <c r="QJA44" s="64"/>
      <c r="QJB44" s="64"/>
      <c r="QJC44" s="64"/>
      <c r="QJD44" s="64"/>
      <c r="QJE44" s="64"/>
      <c r="QJF44" s="64"/>
      <c r="QJG44" s="64"/>
      <c r="QJH44" s="64"/>
      <c r="QJI44" s="64"/>
      <c r="QJJ44" s="64"/>
      <c r="QJK44" s="64"/>
      <c r="QJL44" s="64"/>
      <c r="QJM44" s="64"/>
      <c r="QJN44" s="64"/>
      <c r="QJO44" s="64"/>
      <c r="QJP44" s="64"/>
      <c r="QJQ44" s="64"/>
      <c r="QJR44" s="64"/>
      <c r="QJS44" s="64"/>
      <c r="QJT44" s="64"/>
      <c r="QJU44" s="64"/>
      <c r="QJV44" s="64"/>
      <c r="QJW44" s="64"/>
      <c r="QJX44" s="64"/>
      <c r="QJY44" s="64"/>
      <c r="QJZ44" s="64"/>
      <c r="QKA44" s="64"/>
      <c r="QKB44" s="64"/>
      <c r="QKC44" s="64"/>
      <c r="QKD44" s="64"/>
      <c r="QKE44" s="64"/>
      <c r="QKF44" s="64"/>
      <c r="QKG44" s="64"/>
      <c r="QKH44" s="64"/>
      <c r="QKI44" s="64"/>
      <c r="QKJ44" s="64"/>
      <c r="QKK44" s="64"/>
      <c r="QKL44" s="64"/>
      <c r="QKM44" s="64"/>
      <c r="QKN44" s="64"/>
      <c r="QKO44" s="64"/>
      <c r="QKP44" s="64"/>
      <c r="QKQ44" s="64"/>
      <c r="QKR44" s="64"/>
      <c r="QKS44" s="64"/>
      <c r="QKT44" s="64"/>
      <c r="QKU44" s="64"/>
      <c r="QKV44" s="64"/>
      <c r="QKW44" s="64"/>
      <c r="QKX44" s="64"/>
      <c r="QKY44" s="64"/>
      <c r="QKZ44" s="64"/>
      <c r="QLA44" s="64"/>
      <c r="QLB44" s="64"/>
      <c r="QLC44" s="64"/>
      <c r="QLD44" s="64"/>
      <c r="QLE44" s="64"/>
      <c r="QLF44" s="64"/>
      <c r="QLG44" s="64"/>
      <c r="QLH44" s="64"/>
      <c r="QLI44" s="64"/>
      <c r="QLJ44" s="64"/>
      <c r="QLK44" s="64"/>
      <c r="QLL44" s="64"/>
      <c r="QLM44" s="64"/>
      <c r="QLN44" s="64"/>
      <c r="QLO44" s="64"/>
      <c r="QLP44" s="64"/>
      <c r="QLQ44" s="64"/>
      <c r="QLR44" s="64"/>
      <c r="QLS44" s="64"/>
      <c r="QLT44" s="64"/>
      <c r="QLU44" s="64"/>
      <c r="QLV44" s="64"/>
      <c r="QLW44" s="64"/>
      <c r="QLX44" s="64"/>
      <c r="QLY44" s="64"/>
      <c r="QLZ44" s="64"/>
      <c r="QMA44" s="64"/>
      <c r="QMB44" s="64"/>
      <c r="QMC44" s="64"/>
      <c r="QMD44" s="64"/>
      <c r="QME44" s="64"/>
      <c r="QMF44" s="64"/>
      <c r="QMG44" s="64"/>
      <c r="QMH44" s="64"/>
      <c r="QMI44" s="64"/>
      <c r="QMJ44" s="64"/>
      <c r="QMK44" s="64"/>
      <c r="QML44" s="64"/>
      <c r="QMM44" s="64"/>
      <c r="QMN44" s="64"/>
      <c r="QMO44" s="64"/>
      <c r="QMP44" s="64"/>
      <c r="QMQ44" s="64"/>
      <c r="QMR44" s="64"/>
      <c r="QMS44" s="64"/>
      <c r="QMT44" s="64"/>
      <c r="QMU44" s="64"/>
      <c r="QMV44" s="64"/>
      <c r="QMW44" s="64"/>
      <c r="QMX44" s="64"/>
      <c r="QMY44" s="64"/>
      <c r="QMZ44" s="64"/>
      <c r="QNA44" s="64"/>
      <c r="QNB44" s="64"/>
      <c r="QNC44" s="64"/>
      <c r="QND44" s="64"/>
      <c r="QNE44" s="64"/>
      <c r="QNF44" s="64"/>
      <c r="QNG44" s="64"/>
      <c r="QNH44" s="64"/>
      <c r="QNI44" s="64"/>
      <c r="QNJ44" s="64"/>
      <c r="QNK44" s="64"/>
      <c r="QNL44" s="64"/>
      <c r="QNM44" s="64"/>
      <c r="QNN44" s="64"/>
      <c r="QNO44" s="64"/>
      <c r="QNP44" s="64"/>
      <c r="QNQ44" s="64"/>
      <c r="QNR44" s="64"/>
      <c r="QNS44" s="64"/>
      <c r="QNT44" s="64"/>
      <c r="QNU44" s="64"/>
      <c r="QNV44" s="64"/>
      <c r="QNW44" s="64"/>
      <c r="QNX44" s="64"/>
      <c r="QNY44" s="64"/>
      <c r="QNZ44" s="64"/>
      <c r="QOA44" s="64"/>
      <c r="QOB44" s="64"/>
      <c r="QOC44" s="64"/>
      <c r="QOD44" s="64"/>
      <c r="QOE44" s="64"/>
      <c r="QOF44" s="64"/>
      <c r="QOG44" s="64"/>
      <c r="QOH44" s="64"/>
      <c r="QOI44" s="64"/>
      <c r="QOJ44" s="64"/>
      <c r="QOK44" s="64"/>
      <c r="QOL44" s="64"/>
      <c r="QOM44" s="64"/>
      <c r="QON44" s="64"/>
      <c r="QOO44" s="64"/>
      <c r="QOP44" s="64"/>
      <c r="QOQ44" s="64"/>
      <c r="QOR44" s="64"/>
      <c r="QOS44" s="64"/>
      <c r="QOT44" s="64"/>
      <c r="QOU44" s="64"/>
      <c r="QOV44" s="64"/>
      <c r="QOW44" s="64"/>
      <c r="QOX44" s="64"/>
      <c r="QOY44" s="64"/>
      <c r="QOZ44" s="64"/>
      <c r="QPA44" s="64"/>
      <c r="QPB44" s="64"/>
      <c r="QPC44" s="64"/>
      <c r="QPD44" s="64"/>
      <c r="QPE44" s="64"/>
      <c r="QPF44" s="64"/>
      <c r="QPG44" s="64"/>
      <c r="QPH44" s="64"/>
      <c r="QPI44" s="64"/>
      <c r="QPJ44" s="64"/>
      <c r="QPK44" s="64"/>
      <c r="QPL44" s="64"/>
      <c r="QPM44" s="64"/>
      <c r="QPN44" s="64"/>
      <c r="QPO44" s="64"/>
      <c r="QPP44" s="64"/>
      <c r="QPQ44" s="64"/>
      <c r="QPR44" s="64"/>
      <c r="QPS44" s="64"/>
      <c r="QPT44" s="64"/>
      <c r="QPU44" s="64"/>
      <c r="QPV44" s="64"/>
      <c r="QPW44" s="64"/>
      <c r="QPX44" s="64"/>
      <c r="QPY44" s="64"/>
      <c r="QPZ44" s="64"/>
      <c r="QQA44" s="64"/>
      <c r="QQB44" s="64"/>
      <c r="QQC44" s="64"/>
      <c r="QQD44" s="64"/>
      <c r="QQE44" s="64"/>
      <c r="QQF44" s="64"/>
      <c r="QQG44" s="64"/>
      <c r="QQH44" s="64"/>
      <c r="QQI44" s="64"/>
      <c r="QQJ44" s="64"/>
      <c r="QQK44" s="64"/>
      <c r="QQL44" s="64"/>
      <c r="QQM44" s="64"/>
      <c r="QQN44" s="64"/>
      <c r="QQO44" s="64"/>
      <c r="QQP44" s="64"/>
      <c r="QQQ44" s="64"/>
      <c r="QQR44" s="64"/>
      <c r="QQS44" s="64"/>
      <c r="QQT44" s="64"/>
      <c r="QQU44" s="64"/>
      <c r="QQV44" s="64"/>
      <c r="QQW44" s="64"/>
      <c r="QQX44" s="64"/>
      <c r="QQY44" s="64"/>
      <c r="QQZ44" s="64"/>
      <c r="QRA44" s="64"/>
      <c r="QRB44" s="64"/>
      <c r="QRC44" s="64"/>
      <c r="QRD44" s="64"/>
      <c r="QRE44" s="64"/>
      <c r="QRF44" s="64"/>
      <c r="QRG44" s="64"/>
      <c r="QRH44" s="64"/>
      <c r="QRI44" s="64"/>
      <c r="QRJ44" s="64"/>
      <c r="QRK44" s="64"/>
      <c r="QRL44" s="64"/>
      <c r="QRM44" s="64"/>
      <c r="QRN44" s="64"/>
      <c r="QRO44" s="64"/>
      <c r="QRP44" s="64"/>
      <c r="QRQ44" s="64"/>
      <c r="QRR44" s="64"/>
      <c r="QRS44" s="64"/>
      <c r="QRT44" s="64"/>
      <c r="QRU44" s="64"/>
      <c r="QRV44" s="64"/>
      <c r="QRW44" s="64"/>
      <c r="QRX44" s="64"/>
      <c r="QRY44" s="64"/>
      <c r="QRZ44" s="64"/>
      <c r="QSA44" s="64"/>
      <c r="QSB44" s="64"/>
      <c r="QSC44" s="64"/>
      <c r="QSD44" s="64"/>
      <c r="QSE44" s="64"/>
      <c r="QSF44" s="64"/>
      <c r="QSG44" s="64"/>
      <c r="QSH44" s="64"/>
      <c r="QSI44" s="64"/>
      <c r="QSJ44" s="64"/>
      <c r="QSK44" s="64"/>
      <c r="QSL44" s="64"/>
      <c r="QSM44" s="64"/>
      <c r="QSN44" s="64"/>
      <c r="QSO44" s="64"/>
      <c r="QSP44" s="64"/>
      <c r="QSQ44" s="64"/>
      <c r="QSR44" s="64"/>
      <c r="QSS44" s="64"/>
      <c r="QST44" s="64"/>
      <c r="QSU44" s="64"/>
      <c r="QSV44" s="64"/>
      <c r="QSW44" s="64"/>
      <c r="QSX44" s="64"/>
      <c r="QSY44" s="64"/>
      <c r="QSZ44" s="64"/>
      <c r="QTA44" s="64"/>
      <c r="QTB44" s="64"/>
      <c r="QTC44" s="64"/>
      <c r="QTD44" s="64"/>
      <c r="QTE44" s="64"/>
      <c r="QTF44" s="64"/>
      <c r="QTG44" s="64"/>
      <c r="QTH44" s="64"/>
      <c r="QTI44" s="64"/>
      <c r="QTJ44" s="64"/>
      <c r="QTK44" s="64"/>
      <c r="QTL44" s="64"/>
      <c r="QTM44" s="64"/>
      <c r="QTN44" s="64"/>
      <c r="QTO44" s="64"/>
      <c r="QTP44" s="64"/>
      <c r="QTQ44" s="64"/>
      <c r="QTR44" s="64"/>
      <c r="QTS44" s="64"/>
      <c r="QTT44" s="64"/>
      <c r="QTU44" s="64"/>
      <c r="QTV44" s="64"/>
      <c r="QTW44" s="64"/>
      <c r="QTX44" s="64"/>
      <c r="QTY44" s="64"/>
      <c r="QTZ44" s="64"/>
      <c r="QUA44" s="64"/>
      <c r="QUB44" s="64"/>
      <c r="QUC44" s="64"/>
      <c r="QUD44" s="64"/>
      <c r="QUE44" s="64"/>
      <c r="QUF44" s="64"/>
      <c r="QUG44" s="64"/>
      <c r="QUH44" s="64"/>
      <c r="QUI44" s="64"/>
      <c r="QUJ44" s="64"/>
      <c r="QUK44" s="64"/>
      <c r="QUL44" s="64"/>
      <c r="QUM44" s="64"/>
      <c r="QUN44" s="64"/>
      <c r="QUO44" s="64"/>
      <c r="QUP44" s="64"/>
      <c r="QUQ44" s="64"/>
      <c r="QUR44" s="64"/>
      <c r="QUS44" s="64"/>
      <c r="QUT44" s="64"/>
      <c r="QUU44" s="64"/>
      <c r="QUV44" s="64"/>
      <c r="QUW44" s="64"/>
      <c r="QUX44" s="64"/>
      <c r="QUY44" s="64"/>
      <c r="QUZ44" s="64"/>
      <c r="QVA44" s="64"/>
      <c r="QVB44" s="64"/>
      <c r="QVC44" s="64"/>
      <c r="QVD44" s="64"/>
      <c r="QVE44" s="64"/>
      <c r="QVF44" s="64"/>
      <c r="QVG44" s="64"/>
      <c r="QVH44" s="64"/>
      <c r="QVI44" s="64"/>
      <c r="QVJ44" s="64"/>
      <c r="QVK44" s="64"/>
      <c r="QVL44" s="64"/>
      <c r="QVM44" s="64"/>
      <c r="QVN44" s="64"/>
      <c r="QVO44" s="64"/>
      <c r="QVP44" s="64"/>
      <c r="QVQ44" s="64"/>
      <c r="QVR44" s="64"/>
      <c r="QVS44" s="64"/>
      <c r="QVT44" s="64"/>
      <c r="QVU44" s="64"/>
      <c r="QVV44" s="64"/>
      <c r="QVW44" s="64"/>
      <c r="QVX44" s="64"/>
      <c r="QVY44" s="64"/>
      <c r="QVZ44" s="64"/>
      <c r="QWA44" s="64"/>
      <c r="QWB44" s="64"/>
      <c r="QWC44" s="64"/>
      <c r="QWD44" s="64"/>
      <c r="QWE44" s="64"/>
      <c r="QWF44" s="64"/>
      <c r="QWG44" s="64"/>
      <c r="QWH44" s="64"/>
      <c r="QWI44" s="64"/>
      <c r="QWJ44" s="64"/>
      <c r="QWK44" s="64"/>
      <c r="QWL44" s="64"/>
      <c r="QWM44" s="64"/>
      <c r="QWN44" s="64"/>
      <c r="QWO44" s="64"/>
      <c r="QWP44" s="64"/>
      <c r="QWQ44" s="64"/>
      <c r="QWR44" s="64"/>
      <c r="QWS44" s="64"/>
      <c r="QWT44" s="64"/>
      <c r="QWU44" s="64"/>
      <c r="QWV44" s="64"/>
      <c r="QWW44" s="64"/>
      <c r="QWX44" s="64"/>
      <c r="QWY44" s="64"/>
      <c r="QWZ44" s="64"/>
      <c r="QXA44" s="64"/>
      <c r="QXB44" s="64"/>
      <c r="QXC44" s="64"/>
      <c r="QXD44" s="64"/>
      <c r="QXE44" s="64"/>
      <c r="QXF44" s="64"/>
      <c r="QXG44" s="64"/>
      <c r="QXH44" s="64"/>
      <c r="QXI44" s="64"/>
      <c r="QXJ44" s="64"/>
      <c r="QXK44" s="64"/>
      <c r="QXL44" s="64"/>
      <c r="QXM44" s="64"/>
      <c r="QXN44" s="64"/>
      <c r="QXO44" s="64"/>
      <c r="QXP44" s="64"/>
      <c r="QXQ44" s="64"/>
      <c r="QXR44" s="64"/>
      <c r="QXS44" s="64"/>
      <c r="QXT44" s="64"/>
      <c r="QXU44" s="64"/>
      <c r="QXV44" s="64"/>
      <c r="QXW44" s="64"/>
      <c r="QXX44" s="64"/>
      <c r="QXY44" s="64"/>
      <c r="QXZ44" s="64"/>
      <c r="QYA44" s="64"/>
      <c r="QYB44" s="64"/>
      <c r="QYC44" s="64"/>
      <c r="QYD44" s="64"/>
      <c r="QYE44" s="64"/>
      <c r="QYF44" s="64"/>
      <c r="QYG44" s="64"/>
      <c r="QYH44" s="64"/>
      <c r="QYI44" s="64"/>
      <c r="QYJ44" s="64"/>
      <c r="QYK44" s="64"/>
      <c r="QYL44" s="64"/>
      <c r="QYM44" s="64"/>
      <c r="QYN44" s="64"/>
      <c r="QYO44" s="64"/>
      <c r="QYP44" s="64"/>
      <c r="QYQ44" s="64"/>
      <c r="QYR44" s="64"/>
      <c r="QYS44" s="64"/>
      <c r="QYT44" s="64"/>
      <c r="QYU44" s="64"/>
      <c r="QYV44" s="64"/>
      <c r="QYW44" s="64"/>
      <c r="QYX44" s="64"/>
      <c r="QYY44" s="64"/>
      <c r="QYZ44" s="64"/>
      <c r="QZA44" s="64"/>
      <c r="QZB44" s="64"/>
      <c r="QZC44" s="64"/>
      <c r="QZD44" s="64"/>
      <c r="QZE44" s="64"/>
      <c r="QZF44" s="64"/>
      <c r="QZG44" s="64"/>
      <c r="QZH44" s="64"/>
      <c r="QZI44" s="64"/>
      <c r="QZJ44" s="64"/>
      <c r="QZK44" s="64"/>
      <c r="QZL44" s="64"/>
      <c r="QZM44" s="64"/>
      <c r="QZN44" s="64"/>
      <c r="QZO44" s="64"/>
      <c r="QZP44" s="64"/>
      <c r="QZQ44" s="64"/>
      <c r="QZR44" s="64"/>
      <c r="QZS44" s="64"/>
      <c r="QZT44" s="64"/>
      <c r="QZU44" s="64"/>
      <c r="QZV44" s="64"/>
      <c r="QZW44" s="64"/>
      <c r="QZX44" s="64"/>
      <c r="QZY44" s="64"/>
      <c r="QZZ44" s="64"/>
      <c r="RAA44" s="64"/>
      <c r="RAB44" s="64"/>
      <c r="RAC44" s="64"/>
      <c r="RAD44" s="64"/>
      <c r="RAE44" s="64"/>
      <c r="RAF44" s="64"/>
      <c r="RAG44" s="64"/>
      <c r="RAH44" s="64"/>
      <c r="RAI44" s="64"/>
      <c r="RAJ44" s="64"/>
      <c r="RAK44" s="64"/>
      <c r="RAL44" s="64"/>
      <c r="RAM44" s="64"/>
      <c r="RAN44" s="64"/>
      <c r="RAO44" s="64"/>
      <c r="RAP44" s="64"/>
      <c r="RAQ44" s="64"/>
      <c r="RAR44" s="64"/>
      <c r="RAS44" s="64"/>
      <c r="RAT44" s="64"/>
      <c r="RAU44" s="64"/>
      <c r="RAV44" s="64"/>
      <c r="RAW44" s="64"/>
      <c r="RAX44" s="64"/>
      <c r="RAY44" s="64"/>
      <c r="RAZ44" s="64"/>
      <c r="RBA44" s="64"/>
      <c r="RBB44" s="64"/>
      <c r="RBC44" s="64"/>
      <c r="RBD44" s="64"/>
      <c r="RBE44" s="64"/>
      <c r="RBF44" s="64"/>
      <c r="RBG44" s="64"/>
      <c r="RBH44" s="64"/>
      <c r="RBI44" s="64"/>
      <c r="RBJ44" s="64"/>
      <c r="RBK44" s="64"/>
      <c r="RBL44" s="64"/>
      <c r="RBM44" s="64"/>
      <c r="RBN44" s="64"/>
      <c r="RBO44" s="64"/>
      <c r="RBP44" s="64"/>
      <c r="RBQ44" s="64"/>
      <c r="RBR44" s="64"/>
      <c r="RBS44" s="64"/>
      <c r="RBT44" s="64"/>
      <c r="RBU44" s="64"/>
      <c r="RBV44" s="64"/>
      <c r="RBW44" s="64"/>
      <c r="RBX44" s="64"/>
      <c r="RBY44" s="64"/>
      <c r="RBZ44" s="64"/>
      <c r="RCA44" s="64"/>
      <c r="RCB44" s="64"/>
      <c r="RCC44" s="64"/>
      <c r="RCD44" s="64"/>
      <c r="RCE44" s="64"/>
      <c r="RCF44" s="64"/>
      <c r="RCG44" s="64"/>
      <c r="RCH44" s="64"/>
      <c r="RCI44" s="64"/>
      <c r="RCJ44" s="64"/>
      <c r="RCK44" s="64"/>
      <c r="RCL44" s="64"/>
      <c r="RCM44" s="64"/>
      <c r="RCN44" s="64"/>
      <c r="RCO44" s="64"/>
      <c r="RCP44" s="64"/>
      <c r="RCQ44" s="64"/>
      <c r="RCR44" s="64"/>
      <c r="RCS44" s="64"/>
      <c r="RCT44" s="64"/>
      <c r="RCU44" s="64"/>
      <c r="RCV44" s="64"/>
      <c r="RCW44" s="64"/>
      <c r="RCX44" s="64"/>
      <c r="RCY44" s="64"/>
      <c r="RCZ44" s="64"/>
      <c r="RDA44" s="64"/>
      <c r="RDB44" s="64"/>
      <c r="RDC44" s="64"/>
      <c r="RDD44" s="64"/>
      <c r="RDE44" s="64"/>
      <c r="RDF44" s="64"/>
      <c r="RDG44" s="64"/>
      <c r="RDH44" s="64"/>
      <c r="RDI44" s="64"/>
      <c r="RDJ44" s="64"/>
      <c r="RDK44" s="64"/>
      <c r="RDL44" s="64"/>
      <c r="RDM44" s="64"/>
      <c r="RDN44" s="64"/>
      <c r="RDO44" s="64"/>
      <c r="RDP44" s="64"/>
      <c r="RDQ44" s="64"/>
      <c r="RDR44" s="64"/>
      <c r="RDS44" s="64"/>
      <c r="RDT44" s="64"/>
      <c r="RDU44" s="64"/>
      <c r="RDV44" s="64"/>
      <c r="RDW44" s="64"/>
      <c r="RDX44" s="64"/>
      <c r="RDY44" s="64"/>
      <c r="RDZ44" s="64"/>
      <c r="REA44" s="64"/>
      <c r="REB44" s="64"/>
      <c r="REC44" s="64"/>
      <c r="RED44" s="64"/>
      <c r="REE44" s="64"/>
      <c r="REF44" s="64"/>
      <c r="REG44" s="64"/>
      <c r="REH44" s="64"/>
      <c r="REI44" s="64"/>
      <c r="REJ44" s="64"/>
      <c r="REK44" s="64"/>
      <c r="REL44" s="64"/>
      <c r="REM44" s="64"/>
      <c r="REN44" s="64"/>
      <c r="REO44" s="64"/>
      <c r="REP44" s="64"/>
      <c r="REQ44" s="64"/>
      <c r="RER44" s="64"/>
      <c r="RES44" s="64"/>
      <c r="RET44" s="64"/>
      <c r="REU44" s="64"/>
      <c r="REV44" s="64"/>
      <c r="REW44" s="64"/>
      <c r="REX44" s="64"/>
      <c r="REY44" s="64"/>
      <c r="REZ44" s="64"/>
      <c r="RFA44" s="64"/>
      <c r="RFB44" s="64"/>
      <c r="RFC44" s="64"/>
      <c r="RFD44" s="64"/>
      <c r="RFE44" s="64"/>
      <c r="RFF44" s="64"/>
      <c r="RFG44" s="64"/>
      <c r="RFH44" s="64"/>
      <c r="RFI44" s="64"/>
      <c r="RFJ44" s="64"/>
      <c r="RFK44" s="64"/>
      <c r="RFL44" s="64"/>
      <c r="RFM44" s="64"/>
      <c r="RFN44" s="64"/>
      <c r="RFO44" s="64"/>
      <c r="RFP44" s="64"/>
      <c r="RFQ44" s="64"/>
      <c r="RFR44" s="64"/>
      <c r="RFS44" s="64"/>
      <c r="RFT44" s="64"/>
      <c r="RFU44" s="64"/>
      <c r="RFV44" s="64"/>
      <c r="RFW44" s="64"/>
      <c r="RFX44" s="64"/>
      <c r="RFY44" s="64"/>
      <c r="RFZ44" s="64"/>
      <c r="RGA44" s="64"/>
      <c r="RGB44" s="64"/>
      <c r="RGC44" s="64"/>
      <c r="RGD44" s="64"/>
      <c r="RGE44" s="64"/>
      <c r="RGF44" s="64"/>
      <c r="RGG44" s="64"/>
      <c r="RGH44" s="64"/>
      <c r="RGI44" s="64"/>
      <c r="RGJ44" s="64"/>
      <c r="RGK44" s="64"/>
      <c r="RGL44" s="64"/>
      <c r="RGM44" s="64"/>
      <c r="RGN44" s="64"/>
      <c r="RGO44" s="64"/>
      <c r="RGP44" s="64"/>
      <c r="RGQ44" s="64"/>
      <c r="RGR44" s="64"/>
      <c r="RGS44" s="64"/>
      <c r="RGT44" s="64"/>
      <c r="RGU44" s="64"/>
      <c r="RGV44" s="64"/>
      <c r="RGW44" s="64"/>
      <c r="RGX44" s="64"/>
      <c r="RGY44" s="64"/>
      <c r="RGZ44" s="64"/>
      <c r="RHA44" s="64"/>
      <c r="RHB44" s="64"/>
      <c r="RHC44" s="64"/>
      <c r="RHD44" s="64"/>
      <c r="RHE44" s="64"/>
      <c r="RHF44" s="64"/>
      <c r="RHG44" s="64"/>
      <c r="RHH44" s="64"/>
      <c r="RHI44" s="64"/>
      <c r="RHJ44" s="64"/>
      <c r="RHK44" s="64"/>
      <c r="RHL44" s="64"/>
      <c r="RHM44" s="64"/>
      <c r="RHN44" s="64"/>
      <c r="RHO44" s="64"/>
      <c r="RHP44" s="64"/>
      <c r="RHQ44" s="64"/>
      <c r="RHR44" s="64"/>
      <c r="RHS44" s="64"/>
      <c r="RHT44" s="64"/>
      <c r="RHU44" s="64"/>
      <c r="RHV44" s="64"/>
      <c r="RHW44" s="64"/>
      <c r="RHX44" s="64"/>
      <c r="RHY44" s="64"/>
      <c r="RHZ44" s="64"/>
      <c r="RIA44" s="64"/>
      <c r="RIB44" s="64"/>
      <c r="RIC44" s="64"/>
      <c r="RID44" s="64"/>
      <c r="RIE44" s="64"/>
      <c r="RIF44" s="64"/>
      <c r="RIG44" s="64"/>
      <c r="RIH44" s="64"/>
      <c r="RII44" s="64"/>
      <c r="RIJ44" s="64"/>
      <c r="RIK44" s="64"/>
      <c r="RIL44" s="64"/>
      <c r="RIM44" s="64"/>
      <c r="RIN44" s="64"/>
      <c r="RIO44" s="64"/>
      <c r="RIP44" s="64"/>
      <c r="RIQ44" s="64"/>
      <c r="RIR44" s="64"/>
      <c r="RIS44" s="64"/>
      <c r="RIT44" s="64"/>
      <c r="RIU44" s="64"/>
      <c r="RIV44" s="64"/>
      <c r="RIW44" s="64"/>
      <c r="RIX44" s="64"/>
      <c r="RIY44" s="64"/>
      <c r="RIZ44" s="64"/>
      <c r="RJA44" s="64"/>
      <c r="RJB44" s="64"/>
      <c r="RJC44" s="64"/>
      <c r="RJD44" s="64"/>
      <c r="RJE44" s="64"/>
      <c r="RJF44" s="64"/>
      <c r="RJG44" s="64"/>
      <c r="RJH44" s="64"/>
      <c r="RJI44" s="64"/>
      <c r="RJJ44" s="64"/>
      <c r="RJK44" s="64"/>
      <c r="RJL44" s="64"/>
      <c r="RJM44" s="64"/>
      <c r="RJN44" s="64"/>
      <c r="RJO44" s="64"/>
      <c r="RJP44" s="64"/>
      <c r="RJQ44" s="64"/>
      <c r="RJR44" s="64"/>
      <c r="RJS44" s="64"/>
      <c r="RJT44" s="64"/>
      <c r="RJU44" s="64"/>
      <c r="RJV44" s="64"/>
      <c r="RJW44" s="64"/>
      <c r="RJX44" s="64"/>
      <c r="RJY44" s="64"/>
      <c r="RJZ44" s="64"/>
      <c r="RKA44" s="64"/>
      <c r="RKB44" s="64"/>
      <c r="RKC44" s="64"/>
      <c r="RKD44" s="64"/>
      <c r="RKE44" s="64"/>
      <c r="RKF44" s="64"/>
      <c r="RKG44" s="64"/>
      <c r="RKH44" s="64"/>
      <c r="RKI44" s="64"/>
      <c r="RKJ44" s="64"/>
      <c r="RKK44" s="64"/>
      <c r="RKL44" s="64"/>
      <c r="RKM44" s="64"/>
      <c r="RKN44" s="64"/>
      <c r="RKO44" s="64"/>
      <c r="RKP44" s="64"/>
      <c r="RKQ44" s="64"/>
      <c r="RKR44" s="64"/>
      <c r="RKS44" s="64"/>
      <c r="RKT44" s="64"/>
      <c r="RKU44" s="64"/>
      <c r="RKV44" s="64"/>
      <c r="RKW44" s="64"/>
      <c r="RKX44" s="64"/>
      <c r="RKY44" s="64"/>
      <c r="RKZ44" s="64"/>
      <c r="RLA44" s="64"/>
      <c r="RLB44" s="64"/>
      <c r="RLC44" s="64"/>
      <c r="RLD44" s="64"/>
      <c r="RLE44" s="64"/>
      <c r="RLF44" s="64"/>
      <c r="RLG44" s="64"/>
      <c r="RLH44" s="64"/>
      <c r="RLI44" s="64"/>
      <c r="RLJ44" s="64"/>
      <c r="RLK44" s="64"/>
      <c r="RLL44" s="64"/>
      <c r="RLM44" s="64"/>
      <c r="RLN44" s="64"/>
      <c r="RLO44" s="64"/>
      <c r="RLP44" s="64"/>
      <c r="RLQ44" s="64"/>
      <c r="RLR44" s="64"/>
      <c r="RLS44" s="64"/>
      <c r="RLT44" s="64"/>
      <c r="RLU44" s="64"/>
      <c r="RLV44" s="64"/>
      <c r="RLW44" s="64"/>
      <c r="RLX44" s="64"/>
      <c r="RLY44" s="64"/>
      <c r="RLZ44" s="64"/>
      <c r="RMA44" s="64"/>
      <c r="RMB44" s="64"/>
      <c r="RMC44" s="64"/>
      <c r="RMD44" s="64"/>
      <c r="RME44" s="64"/>
      <c r="RMF44" s="64"/>
      <c r="RMG44" s="64"/>
      <c r="RMH44" s="64"/>
      <c r="RMI44" s="64"/>
      <c r="RMJ44" s="64"/>
      <c r="RMK44" s="64"/>
      <c r="RML44" s="64"/>
      <c r="RMM44" s="64"/>
      <c r="RMN44" s="64"/>
      <c r="RMO44" s="64"/>
      <c r="RMP44" s="64"/>
      <c r="RMQ44" s="64"/>
      <c r="RMR44" s="64"/>
      <c r="RMS44" s="64"/>
      <c r="RMT44" s="64"/>
      <c r="RMU44" s="64"/>
      <c r="RMV44" s="64"/>
      <c r="RMW44" s="64"/>
      <c r="RMX44" s="64"/>
      <c r="RMY44" s="64"/>
      <c r="RMZ44" s="64"/>
      <c r="RNA44" s="64"/>
      <c r="RNB44" s="64"/>
      <c r="RNC44" s="64"/>
      <c r="RND44" s="64"/>
      <c r="RNE44" s="64"/>
      <c r="RNF44" s="64"/>
      <c r="RNG44" s="64"/>
      <c r="RNH44" s="64"/>
      <c r="RNI44" s="64"/>
      <c r="RNJ44" s="64"/>
      <c r="RNK44" s="64"/>
      <c r="RNL44" s="64"/>
      <c r="RNM44" s="64"/>
      <c r="RNN44" s="64"/>
      <c r="RNO44" s="64"/>
      <c r="RNP44" s="64"/>
      <c r="RNQ44" s="64"/>
      <c r="RNR44" s="64"/>
      <c r="RNS44" s="64"/>
      <c r="RNT44" s="64"/>
      <c r="RNU44" s="64"/>
      <c r="RNV44" s="64"/>
      <c r="RNW44" s="64"/>
      <c r="RNX44" s="64"/>
      <c r="RNY44" s="64"/>
      <c r="RNZ44" s="64"/>
      <c r="ROA44" s="64"/>
      <c r="ROB44" s="64"/>
      <c r="ROC44" s="64"/>
      <c r="ROD44" s="64"/>
      <c r="ROE44" s="64"/>
      <c r="ROF44" s="64"/>
      <c r="ROG44" s="64"/>
      <c r="ROH44" s="64"/>
      <c r="ROI44" s="64"/>
      <c r="ROJ44" s="64"/>
      <c r="ROK44" s="64"/>
      <c r="ROL44" s="64"/>
      <c r="ROM44" s="64"/>
      <c r="RON44" s="64"/>
      <c r="ROO44" s="64"/>
      <c r="ROP44" s="64"/>
      <c r="ROQ44" s="64"/>
      <c r="ROR44" s="64"/>
      <c r="ROS44" s="64"/>
      <c r="ROT44" s="64"/>
      <c r="ROU44" s="64"/>
      <c r="ROV44" s="64"/>
      <c r="ROW44" s="64"/>
      <c r="ROX44" s="64"/>
      <c r="ROY44" s="64"/>
      <c r="ROZ44" s="64"/>
      <c r="RPA44" s="64"/>
      <c r="RPB44" s="64"/>
      <c r="RPC44" s="64"/>
      <c r="RPD44" s="64"/>
      <c r="RPE44" s="64"/>
      <c r="RPF44" s="64"/>
      <c r="RPG44" s="64"/>
      <c r="RPH44" s="64"/>
      <c r="RPI44" s="64"/>
      <c r="RPJ44" s="64"/>
      <c r="RPK44" s="64"/>
      <c r="RPL44" s="64"/>
      <c r="RPM44" s="64"/>
      <c r="RPN44" s="64"/>
      <c r="RPO44" s="64"/>
      <c r="RPP44" s="64"/>
      <c r="RPQ44" s="64"/>
      <c r="RPR44" s="64"/>
      <c r="RPS44" s="64"/>
      <c r="RPT44" s="64"/>
      <c r="RPU44" s="64"/>
      <c r="RPV44" s="64"/>
      <c r="RPW44" s="64"/>
      <c r="RPX44" s="64"/>
      <c r="RPY44" s="64"/>
      <c r="RPZ44" s="64"/>
      <c r="RQA44" s="64"/>
      <c r="RQB44" s="64"/>
      <c r="RQC44" s="64"/>
      <c r="RQD44" s="64"/>
      <c r="RQE44" s="64"/>
      <c r="RQF44" s="64"/>
      <c r="RQG44" s="64"/>
      <c r="RQH44" s="64"/>
      <c r="RQI44" s="64"/>
      <c r="RQJ44" s="64"/>
      <c r="RQK44" s="64"/>
      <c r="RQL44" s="64"/>
      <c r="RQM44" s="64"/>
      <c r="RQN44" s="64"/>
      <c r="RQO44" s="64"/>
      <c r="RQP44" s="64"/>
      <c r="RQQ44" s="64"/>
      <c r="RQR44" s="64"/>
      <c r="RQS44" s="64"/>
      <c r="RQT44" s="64"/>
      <c r="RQU44" s="64"/>
      <c r="RQV44" s="64"/>
      <c r="RQW44" s="64"/>
      <c r="RQX44" s="64"/>
      <c r="RQY44" s="64"/>
      <c r="RQZ44" s="64"/>
      <c r="RRA44" s="64"/>
      <c r="RRB44" s="64"/>
      <c r="RRC44" s="64"/>
      <c r="RRD44" s="64"/>
      <c r="RRE44" s="64"/>
      <c r="RRF44" s="64"/>
      <c r="RRG44" s="64"/>
      <c r="RRH44" s="64"/>
      <c r="RRI44" s="64"/>
      <c r="RRJ44" s="64"/>
      <c r="RRK44" s="64"/>
      <c r="RRL44" s="64"/>
      <c r="RRM44" s="64"/>
      <c r="RRN44" s="64"/>
      <c r="RRO44" s="64"/>
      <c r="RRP44" s="64"/>
      <c r="RRQ44" s="64"/>
      <c r="RRR44" s="64"/>
      <c r="RRS44" s="64"/>
      <c r="RRT44" s="64"/>
      <c r="RRU44" s="64"/>
      <c r="RRV44" s="64"/>
      <c r="RRW44" s="64"/>
      <c r="RRX44" s="64"/>
      <c r="RRY44" s="64"/>
      <c r="RRZ44" s="64"/>
      <c r="RSA44" s="64"/>
      <c r="RSB44" s="64"/>
      <c r="RSC44" s="64"/>
      <c r="RSD44" s="64"/>
      <c r="RSE44" s="64"/>
      <c r="RSF44" s="64"/>
      <c r="RSG44" s="64"/>
      <c r="RSH44" s="64"/>
      <c r="RSI44" s="64"/>
      <c r="RSJ44" s="64"/>
      <c r="RSK44" s="64"/>
      <c r="RSL44" s="64"/>
      <c r="RSM44" s="64"/>
      <c r="RSN44" s="64"/>
      <c r="RSO44" s="64"/>
      <c r="RSP44" s="64"/>
      <c r="RSQ44" s="64"/>
      <c r="RSR44" s="64"/>
      <c r="RSS44" s="64"/>
      <c r="RST44" s="64"/>
      <c r="RSU44" s="64"/>
      <c r="RSV44" s="64"/>
      <c r="RSW44" s="64"/>
      <c r="RSX44" s="64"/>
      <c r="RSY44" s="64"/>
      <c r="RSZ44" s="64"/>
      <c r="RTA44" s="64"/>
      <c r="RTB44" s="64"/>
      <c r="RTC44" s="64"/>
      <c r="RTD44" s="64"/>
      <c r="RTE44" s="64"/>
      <c r="RTF44" s="64"/>
      <c r="RTG44" s="64"/>
      <c r="RTH44" s="64"/>
      <c r="RTI44" s="64"/>
      <c r="RTJ44" s="64"/>
      <c r="RTK44" s="64"/>
      <c r="RTL44" s="64"/>
      <c r="RTM44" s="64"/>
      <c r="RTN44" s="64"/>
      <c r="RTO44" s="64"/>
      <c r="RTP44" s="64"/>
      <c r="RTQ44" s="64"/>
      <c r="RTR44" s="64"/>
      <c r="RTS44" s="64"/>
      <c r="RTT44" s="64"/>
      <c r="RTU44" s="64"/>
      <c r="RTV44" s="64"/>
      <c r="RTW44" s="64"/>
      <c r="RTX44" s="64"/>
      <c r="RTY44" s="64"/>
      <c r="RTZ44" s="64"/>
      <c r="RUA44" s="64"/>
      <c r="RUB44" s="64"/>
      <c r="RUC44" s="64"/>
      <c r="RUD44" s="64"/>
      <c r="RUE44" s="64"/>
      <c r="RUF44" s="64"/>
      <c r="RUG44" s="64"/>
      <c r="RUH44" s="64"/>
      <c r="RUI44" s="64"/>
      <c r="RUJ44" s="64"/>
      <c r="RUK44" s="64"/>
      <c r="RUL44" s="64"/>
      <c r="RUM44" s="64"/>
      <c r="RUN44" s="64"/>
      <c r="RUO44" s="64"/>
      <c r="RUP44" s="64"/>
      <c r="RUQ44" s="64"/>
      <c r="RUR44" s="64"/>
      <c r="RUS44" s="64"/>
      <c r="RUT44" s="64"/>
      <c r="RUU44" s="64"/>
      <c r="RUV44" s="64"/>
      <c r="RUW44" s="64"/>
      <c r="RUX44" s="64"/>
      <c r="RUY44" s="64"/>
      <c r="RUZ44" s="64"/>
      <c r="RVA44" s="64"/>
      <c r="RVB44" s="64"/>
      <c r="RVC44" s="64"/>
      <c r="RVD44" s="64"/>
      <c r="RVE44" s="64"/>
      <c r="RVF44" s="64"/>
      <c r="RVG44" s="64"/>
      <c r="RVH44" s="64"/>
      <c r="RVI44" s="64"/>
      <c r="RVJ44" s="64"/>
      <c r="RVK44" s="64"/>
      <c r="RVL44" s="64"/>
      <c r="RVM44" s="64"/>
      <c r="RVN44" s="64"/>
      <c r="RVO44" s="64"/>
      <c r="RVP44" s="64"/>
      <c r="RVQ44" s="64"/>
      <c r="RVR44" s="64"/>
      <c r="RVS44" s="64"/>
      <c r="RVT44" s="64"/>
      <c r="RVU44" s="64"/>
      <c r="RVV44" s="64"/>
      <c r="RVW44" s="64"/>
      <c r="RVX44" s="64"/>
      <c r="RVY44" s="64"/>
      <c r="RVZ44" s="64"/>
      <c r="RWA44" s="64"/>
      <c r="RWB44" s="64"/>
      <c r="RWC44" s="64"/>
      <c r="RWD44" s="64"/>
      <c r="RWE44" s="64"/>
      <c r="RWF44" s="64"/>
      <c r="RWG44" s="64"/>
      <c r="RWH44" s="64"/>
      <c r="RWI44" s="64"/>
      <c r="RWJ44" s="64"/>
      <c r="RWK44" s="64"/>
      <c r="RWL44" s="64"/>
      <c r="RWM44" s="64"/>
      <c r="RWN44" s="64"/>
      <c r="RWO44" s="64"/>
      <c r="RWP44" s="64"/>
      <c r="RWQ44" s="64"/>
      <c r="RWR44" s="64"/>
      <c r="RWS44" s="64"/>
      <c r="RWT44" s="64"/>
      <c r="RWU44" s="64"/>
      <c r="RWV44" s="64"/>
      <c r="RWW44" s="64"/>
      <c r="RWX44" s="64"/>
      <c r="RWY44" s="64"/>
      <c r="RWZ44" s="64"/>
      <c r="RXA44" s="64"/>
      <c r="RXB44" s="64"/>
      <c r="RXC44" s="64"/>
      <c r="RXD44" s="64"/>
      <c r="RXE44" s="64"/>
      <c r="RXF44" s="64"/>
      <c r="RXG44" s="64"/>
      <c r="RXH44" s="64"/>
      <c r="RXI44" s="64"/>
      <c r="RXJ44" s="64"/>
      <c r="RXK44" s="64"/>
      <c r="RXL44" s="64"/>
      <c r="RXM44" s="64"/>
      <c r="RXN44" s="64"/>
      <c r="RXO44" s="64"/>
      <c r="RXP44" s="64"/>
      <c r="RXQ44" s="64"/>
      <c r="RXR44" s="64"/>
      <c r="RXS44" s="64"/>
      <c r="RXT44" s="64"/>
      <c r="RXU44" s="64"/>
      <c r="RXV44" s="64"/>
      <c r="RXW44" s="64"/>
      <c r="RXX44" s="64"/>
      <c r="RXY44" s="64"/>
      <c r="RXZ44" s="64"/>
      <c r="RYA44" s="64"/>
      <c r="RYB44" s="64"/>
      <c r="RYC44" s="64"/>
      <c r="RYD44" s="64"/>
      <c r="RYE44" s="64"/>
      <c r="RYF44" s="64"/>
      <c r="RYG44" s="64"/>
      <c r="RYH44" s="64"/>
      <c r="RYI44" s="64"/>
      <c r="RYJ44" s="64"/>
      <c r="RYK44" s="64"/>
      <c r="RYL44" s="64"/>
      <c r="RYM44" s="64"/>
      <c r="RYN44" s="64"/>
      <c r="RYO44" s="64"/>
      <c r="RYP44" s="64"/>
      <c r="RYQ44" s="64"/>
      <c r="RYR44" s="64"/>
      <c r="RYS44" s="64"/>
      <c r="RYT44" s="64"/>
      <c r="RYU44" s="64"/>
      <c r="RYV44" s="64"/>
      <c r="RYW44" s="64"/>
      <c r="RYX44" s="64"/>
      <c r="RYY44" s="64"/>
      <c r="RYZ44" s="64"/>
      <c r="RZA44" s="64"/>
      <c r="RZB44" s="64"/>
      <c r="RZC44" s="64"/>
      <c r="RZD44" s="64"/>
      <c r="RZE44" s="64"/>
      <c r="RZF44" s="64"/>
      <c r="RZG44" s="64"/>
      <c r="RZH44" s="64"/>
      <c r="RZI44" s="64"/>
      <c r="RZJ44" s="64"/>
      <c r="RZK44" s="64"/>
      <c r="RZL44" s="64"/>
      <c r="RZM44" s="64"/>
      <c r="RZN44" s="64"/>
      <c r="RZO44" s="64"/>
      <c r="RZP44" s="64"/>
      <c r="RZQ44" s="64"/>
      <c r="RZR44" s="64"/>
      <c r="RZS44" s="64"/>
      <c r="RZT44" s="64"/>
      <c r="RZU44" s="64"/>
      <c r="RZV44" s="64"/>
      <c r="RZW44" s="64"/>
      <c r="RZX44" s="64"/>
      <c r="RZY44" s="64"/>
      <c r="RZZ44" s="64"/>
      <c r="SAA44" s="64"/>
      <c r="SAB44" s="64"/>
      <c r="SAC44" s="64"/>
      <c r="SAD44" s="64"/>
      <c r="SAE44" s="64"/>
      <c r="SAF44" s="64"/>
      <c r="SAG44" s="64"/>
      <c r="SAH44" s="64"/>
      <c r="SAI44" s="64"/>
      <c r="SAJ44" s="64"/>
      <c r="SAK44" s="64"/>
      <c r="SAL44" s="64"/>
      <c r="SAM44" s="64"/>
      <c r="SAN44" s="64"/>
      <c r="SAO44" s="64"/>
      <c r="SAP44" s="64"/>
      <c r="SAQ44" s="64"/>
      <c r="SAR44" s="64"/>
      <c r="SAS44" s="64"/>
      <c r="SAT44" s="64"/>
      <c r="SAU44" s="64"/>
      <c r="SAV44" s="64"/>
      <c r="SAW44" s="64"/>
      <c r="SAX44" s="64"/>
      <c r="SAY44" s="64"/>
      <c r="SAZ44" s="64"/>
      <c r="SBA44" s="64"/>
      <c r="SBB44" s="64"/>
      <c r="SBC44" s="64"/>
      <c r="SBD44" s="64"/>
      <c r="SBE44" s="64"/>
      <c r="SBF44" s="64"/>
      <c r="SBG44" s="64"/>
      <c r="SBH44" s="64"/>
      <c r="SBI44" s="64"/>
      <c r="SBJ44" s="64"/>
      <c r="SBK44" s="64"/>
      <c r="SBL44" s="64"/>
      <c r="SBM44" s="64"/>
      <c r="SBN44" s="64"/>
      <c r="SBO44" s="64"/>
      <c r="SBP44" s="64"/>
      <c r="SBQ44" s="64"/>
      <c r="SBR44" s="64"/>
      <c r="SBS44" s="64"/>
      <c r="SBT44" s="64"/>
      <c r="SBU44" s="64"/>
      <c r="SBV44" s="64"/>
      <c r="SBW44" s="64"/>
      <c r="SBX44" s="64"/>
      <c r="SBY44" s="64"/>
      <c r="SBZ44" s="64"/>
      <c r="SCA44" s="64"/>
      <c r="SCB44" s="64"/>
      <c r="SCC44" s="64"/>
      <c r="SCD44" s="64"/>
      <c r="SCE44" s="64"/>
      <c r="SCF44" s="64"/>
      <c r="SCG44" s="64"/>
      <c r="SCH44" s="64"/>
      <c r="SCI44" s="64"/>
      <c r="SCJ44" s="64"/>
      <c r="SCK44" s="64"/>
      <c r="SCL44" s="64"/>
      <c r="SCM44" s="64"/>
      <c r="SCN44" s="64"/>
      <c r="SCO44" s="64"/>
      <c r="SCP44" s="64"/>
      <c r="SCQ44" s="64"/>
      <c r="SCR44" s="64"/>
      <c r="SCS44" s="64"/>
      <c r="SCT44" s="64"/>
      <c r="SCU44" s="64"/>
      <c r="SCV44" s="64"/>
      <c r="SCW44" s="64"/>
      <c r="SCX44" s="64"/>
      <c r="SCY44" s="64"/>
      <c r="SCZ44" s="64"/>
      <c r="SDA44" s="64"/>
      <c r="SDB44" s="64"/>
      <c r="SDC44" s="64"/>
      <c r="SDD44" s="64"/>
      <c r="SDE44" s="64"/>
      <c r="SDF44" s="64"/>
      <c r="SDG44" s="64"/>
      <c r="SDH44" s="64"/>
      <c r="SDI44" s="64"/>
      <c r="SDJ44" s="64"/>
      <c r="SDK44" s="64"/>
      <c r="SDL44" s="64"/>
      <c r="SDM44" s="64"/>
      <c r="SDN44" s="64"/>
      <c r="SDO44" s="64"/>
      <c r="SDP44" s="64"/>
      <c r="SDQ44" s="64"/>
      <c r="SDR44" s="64"/>
      <c r="SDS44" s="64"/>
      <c r="SDT44" s="64"/>
      <c r="SDU44" s="64"/>
      <c r="SDV44" s="64"/>
      <c r="SDW44" s="64"/>
      <c r="SDX44" s="64"/>
      <c r="SDY44" s="64"/>
      <c r="SDZ44" s="64"/>
      <c r="SEA44" s="64"/>
      <c r="SEB44" s="64"/>
      <c r="SEC44" s="64"/>
      <c r="SED44" s="64"/>
      <c r="SEE44" s="64"/>
      <c r="SEF44" s="64"/>
      <c r="SEG44" s="64"/>
      <c r="SEH44" s="64"/>
      <c r="SEI44" s="64"/>
      <c r="SEJ44" s="64"/>
      <c r="SEK44" s="64"/>
      <c r="SEL44" s="64"/>
      <c r="SEM44" s="64"/>
      <c r="SEN44" s="64"/>
      <c r="SEO44" s="64"/>
      <c r="SEP44" s="64"/>
      <c r="SEQ44" s="64"/>
      <c r="SER44" s="64"/>
      <c r="SES44" s="64"/>
      <c r="SET44" s="64"/>
      <c r="SEU44" s="64"/>
      <c r="SEV44" s="64"/>
      <c r="SEW44" s="64"/>
      <c r="SEX44" s="64"/>
      <c r="SEY44" s="64"/>
      <c r="SEZ44" s="64"/>
      <c r="SFA44" s="64"/>
      <c r="SFB44" s="64"/>
      <c r="SFC44" s="64"/>
      <c r="SFD44" s="64"/>
      <c r="SFE44" s="64"/>
      <c r="SFF44" s="64"/>
      <c r="SFG44" s="64"/>
      <c r="SFH44" s="64"/>
      <c r="SFI44" s="64"/>
      <c r="SFJ44" s="64"/>
      <c r="SFK44" s="64"/>
      <c r="SFL44" s="64"/>
      <c r="SFM44" s="64"/>
      <c r="SFN44" s="64"/>
      <c r="SFO44" s="64"/>
      <c r="SFP44" s="64"/>
      <c r="SFQ44" s="64"/>
      <c r="SFR44" s="64"/>
      <c r="SFS44" s="64"/>
      <c r="SFT44" s="64"/>
      <c r="SFU44" s="64"/>
      <c r="SFV44" s="64"/>
      <c r="SFW44" s="64"/>
      <c r="SFX44" s="64"/>
      <c r="SFY44" s="64"/>
      <c r="SFZ44" s="64"/>
      <c r="SGA44" s="64"/>
      <c r="SGB44" s="64"/>
      <c r="SGC44" s="64"/>
      <c r="SGD44" s="64"/>
      <c r="SGE44" s="64"/>
      <c r="SGF44" s="64"/>
      <c r="SGG44" s="64"/>
      <c r="SGH44" s="64"/>
      <c r="SGI44" s="64"/>
      <c r="SGJ44" s="64"/>
      <c r="SGK44" s="64"/>
      <c r="SGL44" s="64"/>
      <c r="SGM44" s="64"/>
      <c r="SGN44" s="64"/>
      <c r="SGO44" s="64"/>
      <c r="SGP44" s="64"/>
      <c r="SGQ44" s="64"/>
      <c r="SGR44" s="64"/>
      <c r="SGS44" s="64"/>
      <c r="SGT44" s="64"/>
      <c r="SGU44" s="64"/>
      <c r="SGV44" s="64"/>
      <c r="SGW44" s="64"/>
      <c r="SGX44" s="64"/>
      <c r="SGY44" s="64"/>
      <c r="SGZ44" s="64"/>
      <c r="SHA44" s="64"/>
      <c r="SHB44" s="64"/>
      <c r="SHC44" s="64"/>
      <c r="SHD44" s="64"/>
      <c r="SHE44" s="64"/>
      <c r="SHF44" s="64"/>
      <c r="SHG44" s="64"/>
      <c r="SHH44" s="64"/>
      <c r="SHI44" s="64"/>
      <c r="SHJ44" s="64"/>
      <c r="SHK44" s="64"/>
      <c r="SHL44" s="64"/>
      <c r="SHM44" s="64"/>
      <c r="SHN44" s="64"/>
      <c r="SHO44" s="64"/>
      <c r="SHP44" s="64"/>
      <c r="SHQ44" s="64"/>
      <c r="SHR44" s="64"/>
      <c r="SHS44" s="64"/>
      <c r="SHT44" s="64"/>
      <c r="SHU44" s="64"/>
      <c r="SHV44" s="64"/>
      <c r="SHW44" s="64"/>
      <c r="SHX44" s="64"/>
      <c r="SHY44" s="64"/>
      <c r="SHZ44" s="64"/>
      <c r="SIA44" s="64"/>
      <c r="SIB44" s="64"/>
      <c r="SIC44" s="64"/>
      <c r="SID44" s="64"/>
      <c r="SIE44" s="64"/>
      <c r="SIF44" s="64"/>
      <c r="SIG44" s="64"/>
      <c r="SIH44" s="64"/>
      <c r="SII44" s="64"/>
      <c r="SIJ44" s="64"/>
      <c r="SIK44" s="64"/>
      <c r="SIL44" s="64"/>
      <c r="SIM44" s="64"/>
      <c r="SIN44" s="64"/>
      <c r="SIO44" s="64"/>
      <c r="SIP44" s="64"/>
      <c r="SIQ44" s="64"/>
      <c r="SIR44" s="64"/>
      <c r="SIS44" s="64"/>
      <c r="SIT44" s="64"/>
      <c r="SIU44" s="64"/>
      <c r="SIV44" s="64"/>
      <c r="SIW44" s="64"/>
      <c r="SIX44" s="64"/>
      <c r="SIY44" s="64"/>
      <c r="SIZ44" s="64"/>
      <c r="SJA44" s="64"/>
      <c r="SJB44" s="64"/>
      <c r="SJC44" s="64"/>
      <c r="SJD44" s="64"/>
      <c r="SJE44" s="64"/>
      <c r="SJF44" s="64"/>
      <c r="SJG44" s="64"/>
      <c r="SJH44" s="64"/>
      <c r="SJI44" s="64"/>
      <c r="SJJ44" s="64"/>
      <c r="SJK44" s="64"/>
      <c r="SJL44" s="64"/>
      <c r="SJM44" s="64"/>
      <c r="SJN44" s="64"/>
      <c r="SJO44" s="64"/>
      <c r="SJP44" s="64"/>
      <c r="SJQ44" s="64"/>
      <c r="SJR44" s="64"/>
      <c r="SJS44" s="64"/>
      <c r="SJT44" s="64"/>
      <c r="SJU44" s="64"/>
      <c r="SJV44" s="64"/>
      <c r="SJW44" s="64"/>
      <c r="SJX44" s="64"/>
      <c r="SJY44" s="64"/>
      <c r="SJZ44" s="64"/>
      <c r="SKA44" s="64"/>
      <c r="SKB44" s="64"/>
      <c r="SKC44" s="64"/>
      <c r="SKD44" s="64"/>
      <c r="SKE44" s="64"/>
      <c r="SKF44" s="64"/>
      <c r="SKG44" s="64"/>
      <c r="SKH44" s="64"/>
      <c r="SKI44" s="64"/>
      <c r="SKJ44" s="64"/>
      <c r="SKK44" s="64"/>
      <c r="SKL44" s="64"/>
      <c r="SKM44" s="64"/>
      <c r="SKN44" s="64"/>
      <c r="SKO44" s="64"/>
      <c r="SKP44" s="64"/>
      <c r="SKQ44" s="64"/>
      <c r="SKR44" s="64"/>
      <c r="SKS44" s="64"/>
      <c r="SKT44" s="64"/>
      <c r="SKU44" s="64"/>
      <c r="SKV44" s="64"/>
      <c r="SKW44" s="64"/>
      <c r="SKX44" s="64"/>
      <c r="SKY44" s="64"/>
      <c r="SKZ44" s="64"/>
      <c r="SLA44" s="64"/>
      <c r="SLB44" s="64"/>
      <c r="SLC44" s="64"/>
      <c r="SLD44" s="64"/>
      <c r="SLE44" s="64"/>
      <c r="SLF44" s="64"/>
      <c r="SLG44" s="64"/>
      <c r="SLH44" s="64"/>
      <c r="SLI44" s="64"/>
      <c r="SLJ44" s="64"/>
      <c r="SLK44" s="64"/>
      <c r="SLL44" s="64"/>
      <c r="SLM44" s="64"/>
      <c r="SLN44" s="64"/>
      <c r="SLO44" s="64"/>
      <c r="SLP44" s="64"/>
      <c r="SLQ44" s="64"/>
      <c r="SLR44" s="64"/>
      <c r="SLS44" s="64"/>
      <c r="SLT44" s="64"/>
      <c r="SLU44" s="64"/>
      <c r="SLV44" s="64"/>
      <c r="SLW44" s="64"/>
      <c r="SLX44" s="64"/>
      <c r="SLY44" s="64"/>
      <c r="SLZ44" s="64"/>
      <c r="SMA44" s="64"/>
      <c r="SMB44" s="64"/>
      <c r="SMC44" s="64"/>
      <c r="SMD44" s="64"/>
      <c r="SME44" s="64"/>
      <c r="SMF44" s="64"/>
      <c r="SMG44" s="64"/>
      <c r="SMH44" s="64"/>
      <c r="SMI44" s="64"/>
      <c r="SMJ44" s="64"/>
      <c r="SMK44" s="64"/>
      <c r="SML44" s="64"/>
      <c r="SMM44" s="64"/>
      <c r="SMN44" s="64"/>
      <c r="SMO44" s="64"/>
      <c r="SMP44" s="64"/>
      <c r="SMQ44" s="64"/>
      <c r="SMR44" s="64"/>
      <c r="SMS44" s="64"/>
      <c r="SMT44" s="64"/>
      <c r="SMU44" s="64"/>
      <c r="SMV44" s="64"/>
      <c r="SMW44" s="64"/>
      <c r="SMX44" s="64"/>
      <c r="SMY44" s="64"/>
      <c r="SMZ44" s="64"/>
      <c r="SNA44" s="64"/>
      <c r="SNB44" s="64"/>
      <c r="SNC44" s="64"/>
      <c r="SND44" s="64"/>
      <c r="SNE44" s="64"/>
      <c r="SNF44" s="64"/>
      <c r="SNG44" s="64"/>
      <c r="SNH44" s="64"/>
      <c r="SNI44" s="64"/>
      <c r="SNJ44" s="64"/>
      <c r="SNK44" s="64"/>
      <c r="SNL44" s="64"/>
      <c r="SNM44" s="64"/>
      <c r="SNN44" s="64"/>
      <c r="SNO44" s="64"/>
      <c r="SNP44" s="64"/>
      <c r="SNQ44" s="64"/>
      <c r="SNR44" s="64"/>
      <c r="SNS44" s="64"/>
      <c r="SNT44" s="64"/>
      <c r="SNU44" s="64"/>
      <c r="SNV44" s="64"/>
      <c r="SNW44" s="64"/>
      <c r="SNX44" s="64"/>
      <c r="SNY44" s="64"/>
      <c r="SNZ44" s="64"/>
      <c r="SOA44" s="64"/>
      <c r="SOB44" s="64"/>
      <c r="SOC44" s="64"/>
      <c r="SOD44" s="64"/>
      <c r="SOE44" s="64"/>
      <c r="SOF44" s="64"/>
      <c r="SOG44" s="64"/>
      <c r="SOH44" s="64"/>
      <c r="SOI44" s="64"/>
      <c r="SOJ44" s="64"/>
      <c r="SOK44" s="64"/>
      <c r="SOL44" s="64"/>
      <c r="SOM44" s="64"/>
      <c r="SON44" s="64"/>
      <c r="SOO44" s="64"/>
      <c r="SOP44" s="64"/>
      <c r="SOQ44" s="64"/>
      <c r="SOR44" s="64"/>
      <c r="SOS44" s="64"/>
      <c r="SOT44" s="64"/>
      <c r="SOU44" s="64"/>
      <c r="SOV44" s="64"/>
      <c r="SOW44" s="64"/>
      <c r="SOX44" s="64"/>
      <c r="SOY44" s="64"/>
      <c r="SOZ44" s="64"/>
      <c r="SPA44" s="64"/>
      <c r="SPB44" s="64"/>
      <c r="SPC44" s="64"/>
      <c r="SPD44" s="64"/>
      <c r="SPE44" s="64"/>
      <c r="SPF44" s="64"/>
      <c r="SPG44" s="64"/>
      <c r="SPH44" s="64"/>
      <c r="SPI44" s="64"/>
      <c r="SPJ44" s="64"/>
      <c r="SPK44" s="64"/>
      <c r="SPL44" s="64"/>
      <c r="SPM44" s="64"/>
      <c r="SPN44" s="64"/>
      <c r="SPO44" s="64"/>
      <c r="SPP44" s="64"/>
      <c r="SPQ44" s="64"/>
      <c r="SPR44" s="64"/>
      <c r="SPS44" s="64"/>
      <c r="SPT44" s="64"/>
      <c r="SPU44" s="64"/>
      <c r="SPV44" s="64"/>
      <c r="SPW44" s="64"/>
      <c r="SPX44" s="64"/>
      <c r="SPY44" s="64"/>
      <c r="SPZ44" s="64"/>
      <c r="SQA44" s="64"/>
      <c r="SQB44" s="64"/>
      <c r="SQC44" s="64"/>
      <c r="SQD44" s="64"/>
      <c r="SQE44" s="64"/>
      <c r="SQF44" s="64"/>
      <c r="SQG44" s="64"/>
      <c r="SQH44" s="64"/>
      <c r="SQI44" s="64"/>
      <c r="SQJ44" s="64"/>
      <c r="SQK44" s="64"/>
      <c r="SQL44" s="64"/>
      <c r="SQM44" s="64"/>
      <c r="SQN44" s="64"/>
      <c r="SQO44" s="64"/>
      <c r="SQP44" s="64"/>
      <c r="SQQ44" s="64"/>
      <c r="SQR44" s="64"/>
      <c r="SQS44" s="64"/>
      <c r="SQT44" s="64"/>
      <c r="SQU44" s="64"/>
      <c r="SQV44" s="64"/>
      <c r="SQW44" s="64"/>
      <c r="SQX44" s="64"/>
      <c r="SQY44" s="64"/>
      <c r="SQZ44" s="64"/>
      <c r="SRA44" s="64"/>
      <c r="SRB44" s="64"/>
      <c r="SRC44" s="64"/>
      <c r="SRD44" s="64"/>
      <c r="SRE44" s="64"/>
      <c r="SRF44" s="64"/>
      <c r="SRG44" s="64"/>
      <c r="SRH44" s="64"/>
      <c r="SRI44" s="64"/>
      <c r="SRJ44" s="64"/>
      <c r="SRK44" s="64"/>
      <c r="SRL44" s="64"/>
      <c r="SRM44" s="64"/>
      <c r="SRN44" s="64"/>
      <c r="SRO44" s="64"/>
      <c r="SRP44" s="64"/>
      <c r="SRQ44" s="64"/>
      <c r="SRR44" s="64"/>
      <c r="SRS44" s="64"/>
      <c r="SRT44" s="64"/>
      <c r="SRU44" s="64"/>
      <c r="SRV44" s="64"/>
      <c r="SRW44" s="64"/>
      <c r="SRX44" s="64"/>
      <c r="SRY44" s="64"/>
      <c r="SRZ44" s="64"/>
      <c r="SSA44" s="64"/>
      <c r="SSB44" s="64"/>
      <c r="SSC44" s="64"/>
      <c r="SSD44" s="64"/>
      <c r="SSE44" s="64"/>
      <c r="SSF44" s="64"/>
      <c r="SSG44" s="64"/>
      <c r="SSH44" s="64"/>
      <c r="SSI44" s="64"/>
      <c r="SSJ44" s="64"/>
      <c r="SSK44" s="64"/>
      <c r="SSL44" s="64"/>
      <c r="SSM44" s="64"/>
      <c r="SSN44" s="64"/>
      <c r="SSO44" s="64"/>
      <c r="SSP44" s="64"/>
      <c r="SSQ44" s="64"/>
      <c r="SSR44" s="64"/>
      <c r="SSS44" s="64"/>
      <c r="SST44" s="64"/>
      <c r="SSU44" s="64"/>
      <c r="SSV44" s="64"/>
      <c r="SSW44" s="64"/>
      <c r="SSX44" s="64"/>
      <c r="SSY44" s="64"/>
      <c r="SSZ44" s="64"/>
      <c r="STA44" s="64"/>
      <c r="STB44" s="64"/>
      <c r="STC44" s="64"/>
      <c r="STD44" s="64"/>
      <c r="STE44" s="64"/>
      <c r="STF44" s="64"/>
      <c r="STG44" s="64"/>
      <c r="STH44" s="64"/>
      <c r="STI44" s="64"/>
      <c r="STJ44" s="64"/>
      <c r="STK44" s="64"/>
      <c r="STL44" s="64"/>
      <c r="STM44" s="64"/>
      <c r="STN44" s="64"/>
      <c r="STO44" s="64"/>
      <c r="STP44" s="64"/>
      <c r="STQ44" s="64"/>
      <c r="STR44" s="64"/>
      <c r="STS44" s="64"/>
      <c r="STT44" s="64"/>
      <c r="STU44" s="64"/>
      <c r="STV44" s="64"/>
      <c r="STW44" s="64"/>
      <c r="STX44" s="64"/>
      <c r="STY44" s="64"/>
      <c r="STZ44" s="64"/>
      <c r="SUA44" s="64"/>
      <c r="SUB44" s="64"/>
      <c r="SUC44" s="64"/>
      <c r="SUD44" s="64"/>
      <c r="SUE44" s="64"/>
      <c r="SUF44" s="64"/>
      <c r="SUG44" s="64"/>
      <c r="SUH44" s="64"/>
      <c r="SUI44" s="64"/>
      <c r="SUJ44" s="64"/>
      <c r="SUK44" s="64"/>
      <c r="SUL44" s="64"/>
      <c r="SUM44" s="64"/>
      <c r="SUN44" s="64"/>
      <c r="SUO44" s="64"/>
      <c r="SUP44" s="64"/>
      <c r="SUQ44" s="64"/>
      <c r="SUR44" s="64"/>
      <c r="SUS44" s="64"/>
      <c r="SUT44" s="64"/>
      <c r="SUU44" s="64"/>
      <c r="SUV44" s="64"/>
      <c r="SUW44" s="64"/>
      <c r="SUX44" s="64"/>
      <c r="SUY44" s="64"/>
      <c r="SUZ44" s="64"/>
      <c r="SVA44" s="64"/>
      <c r="SVB44" s="64"/>
      <c r="SVC44" s="64"/>
      <c r="SVD44" s="64"/>
      <c r="SVE44" s="64"/>
      <c r="SVF44" s="64"/>
      <c r="SVG44" s="64"/>
      <c r="SVH44" s="64"/>
      <c r="SVI44" s="64"/>
      <c r="SVJ44" s="64"/>
      <c r="SVK44" s="64"/>
      <c r="SVL44" s="64"/>
      <c r="SVM44" s="64"/>
      <c r="SVN44" s="64"/>
      <c r="SVO44" s="64"/>
      <c r="SVP44" s="64"/>
      <c r="SVQ44" s="64"/>
      <c r="SVR44" s="64"/>
      <c r="SVS44" s="64"/>
      <c r="SVT44" s="64"/>
      <c r="SVU44" s="64"/>
      <c r="SVV44" s="64"/>
      <c r="SVW44" s="64"/>
      <c r="SVX44" s="64"/>
      <c r="SVY44" s="64"/>
      <c r="SVZ44" s="64"/>
      <c r="SWA44" s="64"/>
      <c r="SWB44" s="64"/>
      <c r="SWC44" s="64"/>
      <c r="SWD44" s="64"/>
      <c r="SWE44" s="64"/>
      <c r="SWF44" s="64"/>
      <c r="SWG44" s="64"/>
      <c r="SWH44" s="64"/>
      <c r="SWI44" s="64"/>
      <c r="SWJ44" s="64"/>
      <c r="SWK44" s="64"/>
      <c r="SWL44" s="64"/>
      <c r="SWM44" s="64"/>
      <c r="SWN44" s="64"/>
      <c r="SWO44" s="64"/>
      <c r="SWP44" s="64"/>
      <c r="SWQ44" s="64"/>
      <c r="SWR44" s="64"/>
      <c r="SWS44" s="64"/>
      <c r="SWT44" s="64"/>
      <c r="SWU44" s="64"/>
      <c r="SWV44" s="64"/>
      <c r="SWW44" s="64"/>
      <c r="SWX44" s="64"/>
      <c r="SWY44" s="64"/>
      <c r="SWZ44" s="64"/>
      <c r="SXA44" s="64"/>
      <c r="SXB44" s="64"/>
      <c r="SXC44" s="64"/>
      <c r="SXD44" s="64"/>
      <c r="SXE44" s="64"/>
      <c r="SXF44" s="64"/>
      <c r="SXG44" s="64"/>
      <c r="SXH44" s="64"/>
      <c r="SXI44" s="64"/>
      <c r="SXJ44" s="64"/>
      <c r="SXK44" s="64"/>
      <c r="SXL44" s="64"/>
      <c r="SXM44" s="64"/>
      <c r="SXN44" s="64"/>
      <c r="SXO44" s="64"/>
      <c r="SXP44" s="64"/>
      <c r="SXQ44" s="64"/>
      <c r="SXR44" s="64"/>
      <c r="SXS44" s="64"/>
      <c r="SXT44" s="64"/>
      <c r="SXU44" s="64"/>
      <c r="SXV44" s="64"/>
      <c r="SXW44" s="64"/>
      <c r="SXX44" s="64"/>
      <c r="SXY44" s="64"/>
      <c r="SXZ44" s="64"/>
      <c r="SYA44" s="64"/>
      <c r="SYB44" s="64"/>
      <c r="SYC44" s="64"/>
      <c r="SYD44" s="64"/>
      <c r="SYE44" s="64"/>
      <c r="SYF44" s="64"/>
      <c r="SYG44" s="64"/>
      <c r="SYH44" s="64"/>
      <c r="SYI44" s="64"/>
      <c r="SYJ44" s="64"/>
      <c r="SYK44" s="64"/>
      <c r="SYL44" s="64"/>
      <c r="SYM44" s="64"/>
      <c r="SYN44" s="64"/>
      <c r="SYO44" s="64"/>
      <c r="SYP44" s="64"/>
      <c r="SYQ44" s="64"/>
      <c r="SYR44" s="64"/>
      <c r="SYS44" s="64"/>
      <c r="SYT44" s="64"/>
      <c r="SYU44" s="64"/>
      <c r="SYV44" s="64"/>
      <c r="SYW44" s="64"/>
      <c r="SYX44" s="64"/>
      <c r="SYY44" s="64"/>
      <c r="SYZ44" s="64"/>
      <c r="SZA44" s="64"/>
      <c r="SZB44" s="64"/>
      <c r="SZC44" s="64"/>
      <c r="SZD44" s="64"/>
      <c r="SZE44" s="64"/>
      <c r="SZF44" s="64"/>
      <c r="SZG44" s="64"/>
      <c r="SZH44" s="64"/>
      <c r="SZI44" s="64"/>
      <c r="SZJ44" s="64"/>
      <c r="SZK44" s="64"/>
      <c r="SZL44" s="64"/>
      <c r="SZM44" s="64"/>
      <c r="SZN44" s="64"/>
      <c r="SZO44" s="64"/>
      <c r="SZP44" s="64"/>
      <c r="SZQ44" s="64"/>
      <c r="SZR44" s="64"/>
      <c r="SZS44" s="64"/>
      <c r="SZT44" s="64"/>
      <c r="SZU44" s="64"/>
      <c r="SZV44" s="64"/>
      <c r="SZW44" s="64"/>
      <c r="SZX44" s="64"/>
      <c r="SZY44" s="64"/>
      <c r="SZZ44" s="64"/>
      <c r="TAA44" s="64"/>
      <c r="TAB44" s="64"/>
      <c r="TAC44" s="64"/>
      <c r="TAD44" s="64"/>
      <c r="TAE44" s="64"/>
      <c r="TAF44" s="64"/>
      <c r="TAG44" s="64"/>
      <c r="TAH44" s="64"/>
      <c r="TAI44" s="64"/>
      <c r="TAJ44" s="64"/>
      <c r="TAK44" s="64"/>
      <c r="TAL44" s="64"/>
      <c r="TAM44" s="64"/>
      <c r="TAN44" s="64"/>
      <c r="TAO44" s="64"/>
      <c r="TAP44" s="64"/>
      <c r="TAQ44" s="64"/>
      <c r="TAR44" s="64"/>
      <c r="TAS44" s="64"/>
      <c r="TAT44" s="64"/>
      <c r="TAU44" s="64"/>
      <c r="TAV44" s="64"/>
      <c r="TAW44" s="64"/>
      <c r="TAX44" s="64"/>
      <c r="TAY44" s="64"/>
      <c r="TAZ44" s="64"/>
      <c r="TBA44" s="64"/>
      <c r="TBB44" s="64"/>
      <c r="TBC44" s="64"/>
      <c r="TBD44" s="64"/>
      <c r="TBE44" s="64"/>
      <c r="TBF44" s="64"/>
      <c r="TBG44" s="64"/>
      <c r="TBH44" s="64"/>
      <c r="TBI44" s="64"/>
      <c r="TBJ44" s="64"/>
      <c r="TBK44" s="64"/>
      <c r="TBL44" s="64"/>
      <c r="TBM44" s="64"/>
      <c r="TBN44" s="64"/>
      <c r="TBO44" s="64"/>
      <c r="TBP44" s="64"/>
      <c r="TBQ44" s="64"/>
      <c r="TBR44" s="64"/>
      <c r="TBS44" s="64"/>
      <c r="TBT44" s="64"/>
      <c r="TBU44" s="64"/>
      <c r="TBV44" s="64"/>
      <c r="TBW44" s="64"/>
      <c r="TBX44" s="64"/>
      <c r="TBY44" s="64"/>
      <c r="TBZ44" s="64"/>
      <c r="TCA44" s="64"/>
      <c r="TCB44" s="64"/>
      <c r="TCC44" s="64"/>
      <c r="TCD44" s="64"/>
      <c r="TCE44" s="64"/>
      <c r="TCF44" s="64"/>
      <c r="TCG44" s="64"/>
      <c r="TCH44" s="64"/>
      <c r="TCI44" s="64"/>
      <c r="TCJ44" s="64"/>
      <c r="TCK44" s="64"/>
      <c r="TCL44" s="64"/>
      <c r="TCM44" s="64"/>
      <c r="TCN44" s="64"/>
      <c r="TCO44" s="64"/>
      <c r="TCP44" s="64"/>
      <c r="TCQ44" s="64"/>
      <c r="TCR44" s="64"/>
      <c r="TCS44" s="64"/>
      <c r="TCT44" s="64"/>
      <c r="TCU44" s="64"/>
      <c r="TCV44" s="64"/>
      <c r="TCW44" s="64"/>
      <c r="TCX44" s="64"/>
      <c r="TCY44" s="64"/>
      <c r="TCZ44" s="64"/>
      <c r="TDA44" s="64"/>
      <c r="TDB44" s="64"/>
      <c r="TDC44" s="64"/>
      <c r="TDD44" s="64"/>
      <c r="TDE44" s="64"/>
      <c r="TDF44" s="64"/>
      <c r="TDG44" s="64"/>
      <c r="TDH44" s="64"/>
      <c r="TDI44" s="64"/>
      <c r="TDJ44" s="64"/>
      <c r="TDK44" s="64"/>
      <c r="TDL44" s="64"/>
      <c r="TDM44" s="64"/>
      <c r="TDN44" s="64"/>
      <c r="TDO44" s="64"/>
      <c r="TDP44" s="64"/>
      <c r="TDQ44" s="64"/>
      <c r="TDR44" s="64"/>
      <c r="TDS44" s="64"/>
      <c r="TDT44" s="64"/>
      <c r="TDU44" s="64"/>
      <c r="TDV44" s="64"/>
      <c r="TDW44" s="64"/>
      <c r="TDX44" s="64"/>
      <c r="TDY44" s="64"/>
      <c r="TDZ44" s="64"/>
      <c r="TEA44" s="64"/>
      <c r="TEB44" s="64"/>
      <c r="TEC44" s="64"/>
      <c r="TED44" s="64"/>
      <c r="TEE44" s="64"/>
      <c r="TEF44" s="64"/>
      <c r="TEG44" s="64"/>
      <c r="TEH44" s="64"/>
      <c r="TEI44" s="64"/>
      <c r="TEJ44" s="64"/>
      <c r="TEK44" s="64"/>
      <c r="TEL44" s="64"/>
      <c r="TEM44" s="64"/>
      <c r="TEN44" s="64"/>
      <c r="TEO44" s="64"/>
      <c r="TEP44" s="64"/>
      <c r="TEQ44" s="64"/>
      <c r="TER44" s="64"/>
      <c r="TES44" s="64"/>
      <c r="TET44" s="64"/>
      <c r="TEU44" s="64"/>
      <c r="TEV44" s="64"/>
      <c r="TEW44" s="64"/>
      <c r="TEX44" s="64"/>
      <c r="TEY44" s="64"/>
      <c r="TEZ44" s="64"/>
      <c r="TFA44" s="64"/>
      <c r="TFB44" s="64"/>
      <c r="TFC44" s="64"/>
      <c r="TFD44" s="64"/>
      <c r="TFE44" s="64"/>
      <c r="TFF44" s="64"/>
      <c r="TFG44" s="64"/>
      <c r="TFH44" s="64"/>
      <c r="TFI44" s="64"/>
      <c r="TFJ44" s="64"/>
      <c r="TFK44" s="64"/>
      <c r="TFL44" s="64"/>
      <c r="TFM44" s="64"/>
      <c r="TFN44" s="64"/>
      <c r="TFO44" s="64"/>
      <c r="TFP44" s="64"/>
      <c r="TFQ44" s="64"/>
      <c r="TFR44" s="64"/>
      <c r="TFS44" s="64"/>
      <c r="TFT44" s="64"/>
      <c r="TFU44" s="64"/>
      <c r="TFV44" s="64"/>
      <c r="TFW44" s="64"/>
      <c r="TFX44" s="64"/>
      <c r="TFY44" s="64"/>
      <c r="TFZ44" s="64"/>
      <c r="TGA44" s="64"/>
      <c r="TGB44" s="64"/>
      <c r="TGC44" s="64"/>
      <c r="TGD44" s="64"/>
      <c r="TGE44" s="64"/>
      <c r="TGF44" s="64"/>
      <c r="TGG44" s="64"/>
      <c r="TGH44" s="64"/>
      <c r="TGI44" s="64"/>
      <c r="TGJ44" s="64"/>
      <c r="TGK44" s="64"/>
      <c r="TGL44" s="64"/>
      <c r="TGM44" s="64"/>
      <c r="TGN44" s="64"/>
      <c r="TGO44" s="64"/>
      <c r="TGP44" s="64"/>
      <c r="TGQ44" s="64"/>
      <c r="TGR44" s="64"/>
      <c r="TGS44" s="64"/>
      <c r="TGT44" s="64"/>
      <c r="TGU44" s="64"/>
      <c r="TGV44" s="64"/>
      <c r="TGW44" s="64"/>
      <c r="TGX44" s="64"/>
      <c r="TGY44" s="64"/>
      <c r="TGZ44" s="64"/>
      <c r="THA44" s="64"/>
      <c r="THB44" s="64"/>
      <c r="THC44" s="64"/>
      <c r="THD44" s="64"/>
      <c r="THE44" s="64"/>
      <c r="THF44" s="64"/>
      <c r="THG44" s="64"/>
      <c r="THH44" s="64"/>
      <c r="THI44" s="64"/>
      <c r="THJ44" s="64"/>
      <c r="THK44" s="64"/>
      <c r="THL44" s="64"/>
      <c r="THM44" s="64"/>
      <c r="THN44" s="64"/>
      <c r="THO44" s="64"/>
      <c r="THP44" s="64"/>
      <c r="THQ44" s="64"/>
      <c r="THR44" s="64"/>
      <c r="THS44" s="64"/>
      <c r="THT44" s="64"/>
      <c r="THU44" s="64"/>
      <c r="THV44" s="64"/>
      <c r="THW44" s="64"/>
      <c r="THX44" s="64"/>
      <c r="THY44" s="64"/>
      <c r="THZ44" s="64"/>
      <c r="TIA44" s="64"/>
      <c r="TIB44" s="64"/>
      <c r="TIC44" s="64"/>
      <c r="TID44" s="64"/>
      <c r="TIE44" s="64"/>
      <c r="TIF44" s="64"/>
      <c r="TIG44" s="64"/>
      <c r="TIH44" s="64"/>
      <c r="TII44" s="64"/>
      <c r="TIJ44" s="64"/>
      <c r="TIK44" s="64"/>
      <c r="TIL44" s="64"/>
      <c r="TIM44" s="64"/>
      <c r="TIN44" s="64"/>
      <c r="TIO44" s="64"/>
      <c r="TIP44" s="64"/>
      <c r="TIQ44" s="64"/>
      <c r="TIR44" s="64"/>
      <c r="TIS44" s="64"/>
      <c r="TIT44" s="64"/>
      <c r="TIU44" s="64"/>
      <c r="TIV44" s="64"/>
      <c r="TIW44" s="64"/>
      <c r="TIX44" s="64"/>
      <c r="TIY44" s="64"/>
      <c r="TIZ44" s="64"/>
      <c r="TJA44" s="64"/>
      <c r="TJB44" s="64"/>
      <c r="TJC44" s="64"/>
      <c r="TJD44" s="64"/>
      <c r="TJE44" s="64"/>
      <c r="TJF44" s="64"/>
      <c r="TJG44" s="64"/>
      <c r="TJH44" s="64"/>
      <c r="TJI44" s="64"/>
      <c r="TJJ44" s="64"/>
      <c r="TJK44" s="64"/>
      <c r="TJL44" s="64"/>
      <c r="TJM44" s="64"/>
      <c r="TJN44" s="64"/>
      <c r="TJO44" s="64"/>
      <c r="TJP44" s="64"/>
      <c r="TJQ44" s="64"/>
      <c r="TJR44" s="64"/>
      <c r="TJS44" s="64"/>
      <c r="TJT44" s="64"/>
      <c r="TJU44" s="64"/>
      <c r="TJV44" s="64"/>
      <c r="TJW44" s="64"/>
      <c r="TJX44" s="64"/>
      <c r="TJY44" s="64"/>
      <c r="TJZ44" s="64"/>
      <c r="TKA44" s="64"/>
      <c r="TKB44" s="64"/>
      <c r="TKC44" s="64"/>
      <c r="TKD44" s="64"/>
      <c r="TKE44" s="64"/>
      <c r="TKF44" s="64"/>
      <c r="TKG44" s="64"/>
      <c r="TKH44" s="64"/>
      <c r="TKI44" s="64"/>
      <c r="TKJ44" s="64"/>
      <c r="TKK44" s="64"/>
      <c r="TKL44" s="64"/>
      <c r="TKM44" s="64"/>
      <c r="TKN44" s="64"/>
      <c r="TKO44" s="64"/>
      <c r="TKP44" s="64"/>
      <c r="TKQ44" s="64"/>
      <c r="TKR44" s="64"/>
      <c r="TKS44" s="64"/>
      <c r="TKT44" s="64"/>
      <c r="TKU44" s="64"/>
      <c r="TKV44" s="64"/>
      <c r="TKW44" s="64"/>
      <c r="TKX44" s="64"/>
      <c r="TKY44" s="64"/>
      <c r="TKZ44" s="64"/>
      <c r="TLA44" s="64"/>
      <c r="TLB44" s="64"/>
      <c r="TLC44" s="64"/>
      <c r="TLD44" s="64"/>
      <c r="TLE44" s="64"/>
      <c r="TLF44" s="64"/>
      <c r="TLG44" s="64"/>
      <c r="TLH44" s="64"/>
      <c r="TLI44" s="64"/>
      <c r="TLJ44" s="64"/>
      <c r="TLK44" s="64"/>
      <c r="TLL44" s="64"/>
      <c r="TLM44" s="64"/>
      <c r="TLN44" s="64"/>
      <c r="TLO44" s="64"/>
      <c r="TLP44" s="64"/>
      <c r="TLQ44" s="64"/>
      <c r="TLR44" s="64"/>
      <c r="TLS44" s="64"/>
      <c r="TLT44" s="64"/>
      <c r="TLU44" s="64"/>
      <c r="TLV44" s="64"/>
      <c r="TLW44" s="64"/>
      <c r="TLX44" s="64"/>
      <c r="TLY44" s="64"/>
      <c r="TLZ44" s="64"/>
      <c r="TMA44" s="64"/>
      <c r="TMB44" s="64"/>
      <c r="TMC44" s="64"/>
      <c r="TMD44" s="64"/>
      <c r="TME44" s="64"/>
      <c r="TMF44" s="64"/>
      <c r="TMG44" s="64"/>
      <c r="TMH44" s="64"/>
      <c r="TMI44" s="64"/>
      <c r="TMJ44" s="64"/>
      <c r="TMK44" s="64"/>
      <c r="TML44" s="64"/>
      <c r="TMM44" s="64"/>
      <c r="TMN44" s="64"/>
      <c r="TMO44" s="64"/>
      <c r="TMP44" s="64"/>
      <c r="TMQ44" s="64"/>
      <c r="TMR44" s="64"/>
      <c r="TMS44" s="64"/>
      <c r="TMT44" s="64"/>
      <c r="TMU44" s="64"/>
      <c r="TMV44" s="64"/>
      <c r="TMW44" s="64"/>
      <c r="TMX44" s="64"/>
      <c r="TMY44" s="64"/>
      <c r="TMZ44" s="64"/>
      <c r="TNA44" s="64"/>
      <c r="TNB44" s="64"/>
      <c r="TNC44" s="64"/>
      <c r="TND44" s="64"/>
      <c r="TNE44" s="64"/>
      <c r="TNF44" s="64"/>
      <c r="TNG44" s="64"/>
      <c r="TNH44" s="64"/>
      <c r="TNI44" s="64"/>
      <c r="TNJ44" s="64"/>
      <c r="TNK44" s="64"/>
      <c r="TNL44" s="64"/>
      <c r="TNM44" s="64"/>
      <c r="TNN44" s="64"/>
      <c r="TNO44" s="64"/>
      <c r="TNP44" s="64"/>
      <c r="TNQ44" s="64"/>
      <c r="TNR44" s="64"/>
      <c r="TNS44" s="64"/>
      <c r="TNT44" s="64"/>
      <c r="TNU44" s="64"/>
      <c r="TNV44" s="64"/>
      <c r="TNW44" s="64"/>
      <c r="TNX44" s="64"/>
      <c r="TNY44" s="64"/>
      <c r="TNZ44" s="64"/>
      <c r="TOA44" s="64"/>
      <c r="TOB44" s="64"/>
      <c r="TOC44" s="64"/>
      <c r="TOD44" s="64"/>
      <c r="TOE44" s="64"/>
      <c r="TOF44" s="64"/>
      <c r="TOG44" s="64"/>
      <c r="TOH44" s="64"/>
      <c r="TOI44" s="64"/>
      <c r="TOJ44" s="64"/>
      <c r="TOK44" s="64"/>
      <c r="TOL44" s="64"/>
      <c r="TOM44" s="64"/>
      <c r="TON44" s="64"/>
      <c r="TOO44" s="64"/>
      <c r="TOP44" s="64"/>
      <c r="TOQ44" s="64"/>
      <c r="TOR44" s="64"/>
      <c r="TOS44" s="64"/>
      <c r="TOT44" s="64"/>
      <c r="TOU44" s="64"/>
      <c r="TOV44" s="64"/>
      <c r="TOW44" s="64"/>
      <c r="TOX44" s="64"/>
      <c r="TOY44" s="64"/>
      <c r="TOZ44" s="64"/>
      <c r="TPA44" s="64"/>
      <c r="TPB44" s="64"/>
      <c r="TPC44" s="64"/>
      <c r="TPD44" s="64"/>
      <c r="TPE44" s="64"/>
      <c r="TPF44" s="64"/>
      <c r="TPG44" s="64"/>
      <c r="TPH44" s="64"/>
      <c r="TPI44" s="64"/>
      <c r="TPJ44" s="64"/>
      <c r="TPK44" s="64"/>
      <c r="TPL44" s="64"/>
      <c r="TPM44" s="64"/>
      <c r="TPN44" s="64"/>
      <c r="TPO44" s="64"/>
      <c r="TPP44" s="64"/>
      <c r="TPQ44" s="64"/>
      <c r="TPR44" s="64"/>
      <c r="TPS44" s="64"/>
      <c r="TPT44" s="64"/>
      <c r="TPU44" s="64"/>
      <c r="TPV44" s="64"/>
      <c r="TPW44" s="64"/>
      <c r="TPX44" s="64"/>
      <c r="TPY44" s="64"/>
      <c r="TPZ44" s="64"/>
      <c r="TQA44" s="64"/>
      <c r="TQB44" s="64"/>
      <c r="TQC44" s="64"/>
      <c r="TQD44" s="64"/>
      <c r="TQE44" s="64"/>
      <c r="TQF44" s="64"/>
      <c r="TQG44" s="64"/>
      <c r="TQH44" s="64"/>
      <c r="TQI44" s="64"/>
      <c r="TQJ44" s="64"/>
      <c r="TQK44" s="64"/>
      <c r="TQL44" s="64"/>
      <c r="TQM44" s="64"/>
      <c r="TQN44" s="64"/>
      <c r="TQO44" s="64"/>
      <c r="TQP44" s="64"/>
      <c r="TQQ44" s="64"/>
      <c r="TQR44" s="64"/>
      <c r="TQS44" s="64"/>
      <c r="TQT44" s="64"/>
      <c r="TQU44" s="64"/>
      <c r="TQV44" s="64"/>
      <c r="TQW44" s="64"/>
      <c r="TQX44" s="64"/>
      <c r="TQY44" s="64"/>
      <c r="TQZ44" s="64"/>
      <c r="TRA44" s="64"/>
      <c r="TRB44" s="64"/>
      <c r="TRC44" s="64"/>
      <c r="TRD44" s="64"/>
      <c r="TRE44" s="64"/>
      <c r="TRF44" s="64"/>
      <c r="TRG44" s="64"/>
      <c r="TRH44" s="64"/>
      <c r="TRI44" s="64"/>
      <c r="TRJ44" s="64"/>
      <c r="TRK44" s="64"/>
      <c r="TRL44" s="64"/>
      <c r="TRM44" s="64"/>
      <c r="TRN44" s="64"/>
      <c r="TRO44" s="64"/>
      <c r="TRP44" s="64"/>
      <c r="TRQ44" s="64"/>
      <c r="TRR44" s="64"/>
      <c r="TRS44" s="64"/>
      <c r="TRT44" s="64"/>
      <c r="TRU44" s="64"/>
      <c r="TRV44" s="64"/>
      <c r="TRW44" s="64"/>
      <c r="TRX44" s="64"/>
      <c r="TRY44" s="64"/>
      <c r="TRZ44" s="64"/>
      <c r="TSA44" s="64"/>
      <c r="TSB44" s="64"/>
      <c r="TSC44" s="64"/>
      <c r="TSD44" s="64"/>
      <c r="TSE44" s="64"/>
      <c r="TSF44" s="64"/>
      <c r="TSG44" s="64"/>
      <c r="TSH44" s="64"/>
      <c r="TSI44" s="64"/>
      <c r="TSJ44" s="64"/>
      <c r="TSK44" s="64"/>
      <c r="TSL44" s="64"/>
      <c r="TSM44" s="64"/>
      <c r="TSN44" s="64"/>
      <c r="TSO44" s="64"/>
      <c r="TSP44" s="64"/>
      <c r="TSQ44" s="64"/>
      <c r="TSR44" s="64"/>
      <c r="TSS44" s="64"/>
      <c r="TST44" s="64"/>
      <c r="TSU44" s="64"/>
      <c r="TSV44" s="64"/>
      <c r="TSW44" s="64"/>
      <c r="TSX44" s="64"/>
      <c r="TSY44" s="64"/>
      <c r="TSZ44" s="64"/>
      <c r="TTA44" s="64"/>
      <c r="TTB44" s="64"/>
      <c r="TTC44" s="64"/>
      <c r="TTD44" s="64"/>
      <c r="TTE44" s="64"/>
      <c r="TTF44" s="64"/>
      <c r="TTG44" s="64"/>
      <c r="TTH44" s="64"/>
      <c r="TTI44" s="64"/>
      <c r="TTJ44" s="64"/>
      <c r="TTK44" s="64"/>
      <c r="TTL44" s="64"/>
      <c r="TTM44" s="64"/>
      <c r="TTN44" s="64"/>
      <c r="TTO44" s="64"/>
      <c r="TTP44" s="64"/>
      <c r="TTQ44" s="64"/>
      <c r="TTR44" s="64"/>
      <c r="TTS44" s="64"/>
      <c r="TTT44" s="64"/>
      <c r="TTU44" s="64"/>
      <c r="TTV44" s="64"/>
      <c r="TTW44" s="64"/>
      <c r="TTX44" s="64"/>
      <c r="TTY44" s="64"/>
      <c r="TTZ44" s="64"/>
      <c r="TUA44" s="64"/>
      <c r="TUB44" s="64"/>
      <c r="TUC44" s="64"/>
      <c r="TUD44" s="64"/>
      <c r="TUE44" s="64"/>
      <c r="TUF44" s="64"/>
      <c r="TUG44" s="64"/>
      <c r="TUH44" s="64"/>
      <c r="TUI44" s="64"/>
      <c r="TUJ44" s="64"/>
      <c r="TUK44" s="64"/>
      <c r="TUL44" s="64"/>
      <c r="TUM44" s="64"/>
      <c r="TUN44" s="64"/>
      <c r="TUO44" s="64"/>
      <c r="TUP44" s="64"/>
      <c r="TUQ44" s="64"/>
      <c r="TUR44" s="64"/>
      <c r="TUS44" s="64"/>
      <c r="TUT44" s="64"/>
      <c r="TUU44" s="64"/>
      <c r="TUV44" s="64"/>
      <c r="TUW44" s="64"/>
      <c r="TUX44" s="64"/>
      <c r="TUY44" s="64"/>
      <c r="TUZ44" s="64"/>
      <c r="TVA44" s="64"/>
      <c r="TVB44" s="64"/>
      <c r="TVC44" s="64"/>
      <c r="TVD44" s="64"/>
      <c r="TVE44" s="64"/>
      <c r="TVF44" s="64"/>
      <c r="TVG44" s="64"/>
      <c r="TVH44" s="64"/>
      <c r="TVI44" s="64"/>
      <c r="TVJ44" s="64"/>
      <c r="TVK44" s="64"/>
      <c r="TVL44" s="64"/>
      <c r="TVM44" s="64"/>
      <c r="TVN44" s="64"/>
      <c r="TVO44" s="64"/>
      <c r="TVP44" s="64"/>
      <c r="TVQ44" s="64"/>
      <c r="TVR44" s="64"/>
      <c r="TVS44" s="64"/>
      <c r="TVT44" s="64"/>
      <c r="TVU44" s="64"/>
      <c r="TVV44" s="64"/>
      <c r="TVW44" s="64"/>
      <c r="TVX44" s="64"/>
      <c r="TVY44" s="64"/>
      <c r="TVZ44" s="64"/>
      <c r="TWA44" s="64"/>
      <c r="TWB44" s="64"/>
      <c r="TWC44" s="64"/>
      <c r="TWD44" s="64"/>
      <c r="TWE44" s="64"/>
      <c r="TWF44" s="64"/>
      <c r="TWG44" s="64"/>
      <c r="TWH44" s="64"/>
      <c r="TWI44" s="64"/>
      <c r="TWJ44" s="64"/>
      <c r="TWK44" s="64"/>
      <c r="TWL44" s="64"/>
      <c r="TWM44" s="64"/>
      <c r="TWN44" s="64"/>
      <c r="TWO44" s="64"/>
      <c r="TWP44" s="64"/>
      <c r="TWQ44" s="64"/>
      <c r="TWR44" s="64"/>
      <c r="TWS44" s="64"/>
      <c r="TWT44" s="64"/>
      <c r="TWU44" s="64"/>
      <c r="TWV44" s="64"/>
      <c r="TWW44" s="64"/>
      <c r="TWX44" s="64"/>
      <c r="TWY44" s="64"/>
      <c r="TWZ44" s="64"/>
      <c r="TXA44" s="64"/>
      <c r="TXB44" s="64"/>
      <c r="TXC44" s="64"/>
      <c r="TXD44" s="64"/>
      <c r="TXE44" s="64"/>
      <c r="TXF44" s="64"/>
      <c r="TXG44" s="64"/>
      <c r="TXH44" s="64"/>
      <c r="TXI44" s="64"/>
      <c r="TXJ44" s="64"/>
      <c r="TXK44" s="64"/>
      <c r="TXL44" s="64"/>
      <c r="TXM44" s="64"/>
      <c r="TXN44" s="64"/>
      <c r="TXO44" s="64"/>
      <c r="TXP44" s="64"/>
      <c r="TXQ44" s="64"/>
      <c r="TXR44" s="64"/>
      <c r="TXS44" s="64"/>
      <c r="TXT44" s="64"/>
      <c r="TXU44" s="64"/>
      <c r="TXV44" s="64"/>
      <c r="TXW44" s="64"/>
      <c r="TXX44" s="64"/>
      <c r="TXY44" s="64"/>
      <c r="TXZ44" s="64"/>
      <c r="TYA44" s="64"/>
      <c r="TYB44" s="64"/>
      <c r="TYC44" s="64"/>
      <c r="TYD44" s="64"/>
      <c r="TYE44" s="64"/>
      <c r="TYF44" s="64"/>
      <c r="TYG44" s="64"/>
      <c r="TYH44" s="64"/>
      <c r="TYI44" s="64"/>
      <c r="TYJ44" s="64"/>
      <c r="TYK44" s="64"/>
      <c r="TYL44" s="64"/>
      <c r="TYM44" s="64"/>
      <c r="TYN44" s="64"/>
      <c r="TYO44" s="64"/>
      <c r="TYP44" s="64"/>
      <c r="TYQ44" s="64"/>
      <c r="TYR44" s="64"/>
      <c r="TYS44" s="64"/>
      <c r="TYT44" s="64"/>
      <c r="TYU44" s="64"/>
      <c r="TYV44" s="64"/>
      <c r="TYW44" s="64"/>
      <c r="TYX44" s="64"/>
      <c r="TYY44" s="64"/>
      <c r="TYZ44" s="64"/>
      <c r="TZA44" s="64"/>
      <c r="TZB44" s="64"/>
      <c r="TZC44" s="64"/>
      <c r="TZD44" s="64"/>
      <c r="TZE44" s="64"/>
      <c r="TZF44" s="64"/>
      <c r="TZG44" s="64"/>
      <c r="TZH44" s="64"/>
      <c r="TZI44" s="64"/>
      <c r="TZJ44" s="64"/>
      <c r="TZK44" s="64"/>
      <c r="TZL44" s="64"/>
      <c r="TZM44" s="64"/>
      <c r="TZN44" s="64"/>
      <c r="TZO44" s="64"/>
      <c r="TZP44" s="64"/>
      <c r="TZQ44" s="64"/>
      <c r="TZR44" s="64"/>
      <c r="TZS44" s="64"/>
      <c r="TZT44" s="64"/>
      <c r="TZU44" s="64"/>
      <c r="TZV44" s="64"/>
      <c r="TZW44" s="64"/>
      <c r="TZX44" s="64"/>
      <c r="TZY44" s="64"/>
      <c r="TZZ44" s="64"/>
      <c r="UAA44" s="64"/>
      <c r="UAB44" s="64"/>
      <c r="UAC44" s="64"/>
      <c r="UAD44" s="64"/>
      <c r="UAE44" s="64"/>
      <c r="UAF44" s="64"/>
      <c r="UAG44" s="64"/>
      <c r="UAH44" s="64"/>
      <c r="UAI44" s="64"/>
      <c r="UAJ44" s="64"/>
      <c r="UAK44" s="64"/>
      <c r="UAL44" s="64"/>
      <c r="UAM44" s="64"/>
      <c r="UAN44" s="64"/>
      <c r="UAO44" s="64"/>
      <c r="UAP44" s="64"/>
      <c r="UAQ44" s="64"/>
      <c r="UAR44" s="64"/>
      <c r="UAS44" s="64"/>
      <c r="UAT44" s="64"/>
      <c r="UAU44" s="64"/>
      <c r="UAV44" s="64"/>
      <c r="UAW44" s="64"/>
      <c r="UAX44" s="64"/>
      <c r="UAY44" s="64"/>
      <c r="UAZ44" s="64"/>
      <c r="UBA44" s="64"/>
      <c r="UBB44" s="64"/>
      <c r="UBC44" s="64"/>
      <c r="UBD44" s="64"/>
      <c r="UBE44" s="64"/>
      <c r="UBF44" s="64"/>
      <c r="UBG44" s="64"/>
      <c r="UBH44" s="64"/>
      <c r="UBI44" s="64"/>
      <c r="UBJ44" s="64"/>
      <c r="UBK44" s="64"/>
      <c r="UBL44" s="64"/>
      <c r="UBM44" s="64"/>
      <c r="UBN44" s="64"/>
      <c r="UBO44" s="64"/>
      <c r="UBP44" s="64"/>
      <c r="UBQ44" s="64"/>
      <c r="UBR44" s="64"/>
      <c r="UBS44" s="64"/>
      <c r="UBT44" s="64"/>
      <c r="UBU44" s="64"/>
      <c r="UBV44" s="64"/>
      <c r="UBW44" s="64"/>
      <c r="UBX44" s="64"/>
      <c r="UBY44" s="64"/>
      <c r="UBZ44" s="64"/>
      <c r="UCA44" s="64"/>
      <c r="UCB44" s="64"/>
      <c r="UCC44" s="64"/>
      <c r="UCD44" s="64"/>
      <c r="UCE44" s="64"/>
      <c r="UCF44" s="64"/>
      <c r="UCG44" s="64"/>
      <c r="UCH44" s="64"/>
      <c r="UCI44" s="64"/>
      <c r="UCJ44" s="64"/>
      <c r="UCK44" s="64"/>
      <c r="UCL44" s="64"/>
      <c r="UCM44" s="64"/>
      <c r="UCN44" s="64"/>
      <c r="UCO44" s="64"/>
      <c r="UCP44" s="64"/>
      <c r="UCQ44" s="64"/>
      <c r="UCR44" s="64"/>
      <c r="UCS44" s="64"/>
      <c r="UCT44" s="64"/>
      <c r="UCU44" s="64"/>
      <c r="UCV44" s="64"/>
      <c r="UCW44" s="64"/>
      <c r="UCX44" s="64"/>
      <c r="UCY44" s="64"/>
      <c r="UCZ44" s="64"/>
      <c r="UDA44" s="64"/>
      <c r="UDB44" s="64"/>
      <c r="UDC44" s="64"/>
      <c r="UDD44" s="64"/>
      <c r="UDE44" s="64"/>
      <c r="UDF44" s="64"/>
      <c r="UDG44" s="64"/>
      <c r="UDH44" s="64"/>
      <c r="UDI44" s="64"/>
      <c r="UDJ44" s="64"/>
      <c r="UDK44" s="64"/>
      <c r="UDL44" s="64"/>
      <c r="UDM44" s="64"/>
      <c r="UDN44" s="64"/>
      <c r="UDO44" s="64"/>
      <c r="UDP44" s="64"/>
      <c r="UDQ44" s="64"/>
      <c r="UDR44" s="64"/>
      <c r="UDS44" s="64"/>
      <c r="UDT44" s="64"/>
      <c r="UDU44" s="64"/>
      <c r="UDV44" s="64"/>
      <c r="UDW44" s="64"/>
      <c r="UDX44" s="64"/>
      <c r="UDY44" s="64"/>
      <c r="UDZ44" s="64"/>
      <c r="UEA44" s="64"/>
      <c r="UEB44" s="64"/>
      <c r="UEC44" s="64"/>
      <c r="UED44" s="64"/>
      <c r="UEE44" s="64"/>
      <c r="UEF44" s="64"/>
      <c r="UEG44" s="64"/>
      <c r="UEH44" s="64"/>
      <c r="UEI44" s="64"/>
      <c r="UEJ44" s="64"/>
      <c r="UEK44" s="64"/>
      <c r="UEL44" s="64"/>
      <c r="UEM44" s="64"/>
      <c r="UEN44" s="64"/>
      <c r="UEO44" s="64"/>
      <c r="UEP44" s="64"/>
      <c r="UEQ44" s="64"/>
      <c r="UER44" s="64"/>
      <c r="UES44" s="64"/>
      <c r="UET44" s="64"/>
      <c r="UEU44" s="64"/>
      <c r="UEV44" s="64"/>
      <c r="UEW44" s="64"/>
      <c r="UEX44" s="64"/>
      <c r="UEY44" s="64"/>
      <c r="UEZ44" s="64"/>
      <c r="UFA44" s="64"/>
      <c r="UFB44" s="64"/>
      <c r="UFC44" s="64"/>
      <c r="UFD44" s="64"/>
      <c r="UFE44" s="64"/>
      <c r="UFF44" s="64"/>
      <c r="UFG44" s="64"/>
      <c r="UFH44" s="64"/>
      <c r="UFI44" s="64"/>
      <c r="UFJ44" s="64"/>
      <c r="UFK44" s="64"/>
      <c r="UFL44" s="64"/>
      <c r="UFM44" s="64"/>
      <c r="UFN44" s="64"/>
      <c r="UFO44" s="64"/>
      <c r="UFP44" s="64"/>
      <c r="UFQ44" s="64"/>
      <c r="UFR44" s="64"/>
      <c r="UFS44" s="64"/>
      <c r="UFT44" s="64"/>
      <c r="UFU44" s="64"/>
      <c r="UFV44" s="64"/>
      <c r="UFW44" s="64"/>
      <c r="UFX44" s="64"/>
      <c r="UFY44" s="64"/>
      <c r="UFZ44" s="64"/>
      <c r="UGA44" s="64"/>
      <c r="UGB44" s="64"/>
      <c r="UGC44" s="64"/>
      <c r="UGD44" s="64"/>
      <c r="UGE44" s="64"/>
      <c r="UGF44" s="64"/>
      <c r="UGG44" s="64"/>
      <c r="UGH44" s="64"/>
      <c r="UGI44" s="64"/>
      <c r="UGJ44" s="64"/>
      <c r="UGK44" s="64"/>
      <c r="UGL44" s="64"/>
      <c r="UGM44" s="64"/>
      <c r="UGN44" s="64"/>
      <c r="UGO44" s="64"/>
      <c r="UGP44" s="64"/>
      <c r="UGQ44" s="64"/>
      <c r="UGR44" s="64"/>
      <c r="UGS44" s="64"/>
      <c r="UGT44" s="64"/>
      <c r="UGU44" s="64"/>
      <c r="UGV44" s="64"/>
      <c r="UGW44" s="64"/>
      <c r="UGX44" s="64"/>
      <c r="UGY44" s="64"/>
      <c r="UGZ44" s="64"/>
      <c r="UHA44" s="64"/>
      <c r="UHB44" s="64"/>
      <c r="UHC44" s="64"/>
      <c r="UHD44" s="64"/>
      <c r="UHE44" s="64"/>
      <c r="UHF44" s="64"/>
      <c r="UHG44" s="64"/>
      <c r="UHH44" s="64"/>
      <c r="UHI44" s="64"/>
      <c r="UHJ44" s="64"/>
      <c r="UHK44" s="64"/>
      <c r="UHL44" s="64"/>
      <c r="UHM44" s="64"/>
      <c r="UHN44" s="64"/>
      <c r="UHO44" s="64"/>
      <c r="UHP44" s="64"/>
      <c r="UHQ44" s="64"/>
      <c r="UHR44" s="64"/>
      <c r="UHS44" s="64"/>
      <c r="UHT44" s="64"/>
      <c r="UHU44" s="64"/>
      <c r="UHV44" s="64"/>
      <c r="UHW44" s="64"/>
      <c r="UHX44" s="64"/>
      <c r="UHY44" s="64"/>
      <c r="UHZ44" s="64"/>
      <c r="UIA44" s="64"/>
      <c r="UIB44" s="64"/>
      <c r="UIC44" s="64"/>
      <c r="UID44" s="64"/>
      <c r="UIE44" s="64"/>
      <c r="UIF44" s="64"/>
      <c r="UIG44" s="64"/>
      <c r="UIH44" s="64"/>
      <c r="UII44" s="64"/>
      <c r="UIJ44" s="64"/>
      <c r="UIK44" s="64"/>
      <c r="UIL44" s="64"/>
      <c r="UIM44" s="64"/>
      <c r="UIN44" s="64"/>
      <c r="UIO44" s="64"/>
      <c r="UIP44" s="64"/>
      <c r="UIQ44" s="64"/>
      <c r="UIR44" s="64"/>
      <c r="UIS44" s="64"/>
      <c r="UIT44" s="64"/>
      <c r="UIU44" s="64"/>
      <c r="UIV44" s="64"/>
      <c r="UIW44" s="64"/>
      <c r="UIX44" s="64"/>
      <c r="UIY44" s="64"/>
      <c r="UIZ44" s="64"/>
      <c r="UJA44" s="64"/>
      <c r="UJB44" s="64"/>
      <c r="UJC44" s="64"/>
      <c r="UJD44" s="64"/>
      <c r="UJE44" s="64"/>
      <c r="UJF44" s="64"/>
      <c r="UJG44" s="64"/>
      <c r="UJH44" s="64"/>
      <c r="UJI44" s="64"/>
      <c r="UJJ44" s="64"/>
      <c r="UJK44" s="64"/>
      <c r="UJL44" s="64"/>
      <c r="UJM44" s="64"/>
      <c r="UJN44" s="64"/>
      <c r="UJO44" s="64"/>
      <c r="UJP44" s="64"/>
      <c r="UJQ44" s="64"/>
      <c r="UJR44" s="64"/>
      <c r="UJS44" s="64"/>
      <c r="UJT44" s="64"/>
      <c r="UJU44" s="64"/>
      <c r="UJV44" s="64"/>
      <c r="UJW44" s="64"/>
      <c r="UJX44" s="64"/>
      <c r="UJY44" s="64"/>
      <c r="UJZ44" s="64"/>
      <c r="UKA44" s="64"/>
      <c r="UKB44" s="64"/>
      <c r="UKC44" s="64"/>
      <c r="UKD44" s="64"/>
      <c r="UKE44" s="64"/>
      <c r="UKF44" s="64"/>
      <c r="UKG44" s="64"/>
      <c r="UKH44" s="64"/>
      <c r="UKI44" s="64"/>
      <c r="UKJ44" s="64"/>
      <c r="UKK44" s="64"/>
      <c r="UKL44" s="64"/>
      <c r="UKM44" s="64"/>
      <c r="UKN44" s="64"/>
      <c r="UKO44" s="64"/>
      <c r="UKP44" s="64"/>
      <c r="UKQ44" s="64"/>
      <c r="UKR44" s="64"/>
      <c r="UKS44" s="64"/>
      <c r="UKT44" s="64"/>
      <c r="UKU44" s="64"/>
      <c r="UKV44" s="64"/>
      <c r="UKW44" s="64"/>
      <c r="UKX44" s="64"/>
      <c r="UKY44" s="64"/>
      <c r="UKZ44" s="64"/>
      <c r="ULA44" s="64"/>
      <c r="ULB44" s="64"/>
      <c r="ULC44" s="64"/>
      <c r="ULD44" s="64"/>
      <c r="ULE44" s="64"/>
      <c r="ULF44" s="64"/>
      <c r="ULG44" s="64"/>
      <c r="ULH44" s="64"/>
      <c r="ULI44" s="64"/>
      <c r="ULJ44" s="64"/>
      <c r="ULK44" s="64"/>
      <c r="ULL44" s="64"/>
      <c r="ULM44" s="64"/>
      <c r="ULN44" s="64"/>
      <c r="ULO44" s="64"/>
      <c r="ULP44" s="64"/>
      <c r="ULQ44" s="64"/>
      <c r="ULR44" s="64"/>
      <c r="ULS44" s="64"/>
      <c r="ULT44" s="64"/>
      <c r="ULU44" s="64"/>
      <c r="ULV44" s="64"/>
      <c r="ULW44" s="64"/>
      <c r="ULX44" s="64"/>
      <c r="ULY44" s="64"/>
      <c r="ULZ44" s="64"/>
      <c r="UMA44" s="64"/>
      <c r="UMB44" s="64"/>
      <c r="UMC44" s="64"/>
      <c r="UMD44" s="64"/>
      <c r="UME44" s="64"/>
      <c r="UMF44" s="64"/>
      <c r="UMG44" s="64"/>
      <c r="UMH44" s="64"/>
      <c r="UMI44" s="64"/>
      <c r="UMJ44" s="64"/>
      <c r="UMK44" s="64"/>
      <c r="UML44" s="64"/>
      <c r="UMM44" s="64"/>
      <c r="UMN44" s="64"/>
      <c r="UMO44" s="64"/>
      <c r="UMP44" s="64"/>
      <c r="UMQ44" s="64"/>
      <c r="UMR44" s="64"/>
      <c r="UMS44" s="64"/>
      <c r="UMT44" s="64"/>
      <c r="UMU44" s="64"/>
      <c r="UMV44" s="64"/>
      <c r="UMW44" s="64"/>
      <c r="UMX44" s="64"/>
      <c r="UMY44" s="64"/>
      <c r="UMZ44" s="64"/>
      <c r="UNA44" s="64"/>
      <c r="UNB44" s="64"/>
      <c r="UNC44" s="64"/>
      <c r="UND44" s="64"/>
      <c r="UNE44" s="64"/>
      <c r="UNF44" s="64"/>
      <c r="UNG44" s="64"/>
      <c r="UNH44" s="64"/>
      <c r="UNI44" s="64"/>
      <c r="UNJ44" s="64"/>
      <c r="UNK44" s="64"/>
      <c r="UNL44" s="64"/>
      <c r="UNM44" s="64"/>
      <c r="UNN44" s="64"/>
      <c r="UNO44" s="64"/>
      <c r="UNP44" s="64"/>
      <c r="UNQ44" s="64"/>
      <c r="UNR44" s="64"/>
      <c r="UNS44" s="64"/>
      <c r="UNT44" s="64"/>
      <c r="UNU44" s="64"/>
      <c r="UNV44" s="64"/>
      <c r="UNW44" s="64"/>
      <c r="UNX44" s="64"/>
      <c r="UNY44" s="64"/>
      <c r="UNZ44" s="64"/>
      <c r="UOA44" s="64"/>
      <c r="UOB44" s="64"/>
      <c r="UOC44" s="64"/>
      <c r="UOD44" s="64"/>
      <c r="UOE44" s="64"/>
      <c r="UOF44" s="64"/>
      <c r="UOG44" s="64"/>
      <c r="UOH44" s="64"/>
      <c r="UOI44" s="64"/>
      <c r="UOJ44" s="64"/>
      <c r="UOK44" s="64"/>
      <c r="UOL44" s="64"/>
      <c r="UOM44" s="64"/>
      <c r="UON44" s="64"/>
      <c r="UOO44" s="64"/>
      <c r="UOP44" s="64"/>
      <c r="UOQ44" s="64"/>
      <c r="UOR44" s="64"/>
      <c r="UOS44" s="64"/>
      <c r="UOT44" s="64"/>
      <c r="UOU44" s="64"/>
      <c r="UOV44" s="64"/>
      <c r="UOW44" s="64"/>
      <c r="UOX44" s="64"/>
      <c r="UOY44" s="64"/>
      <c r="UOZ44" s="64"/>
      <c r="UPA44" s="64"/>
      <c r="UPB44" s="64"/>
      <c r="UPC44" s="64"/>
      <c r="UPD44" s="64"/>
      <c r="UPE44" s="64"/>
      <c r="UPF44" s="64"/>
      <c r="UPG44" s="64"/>
      <c r="UPH44" s="64"/>
      <c r="UPI44" s="64"/>
      <c r="UPJ44" s="64"/>
      <c r="UPK44" s="64"/>
      <c r="UPL44" s="64"/>
      <c r="UPM44" s="64"/>
      <c r="UPN44" s="64"/>
      <c r="UPO44" s="64"/>
      <c r="UPP44" s="64"/>
      <c r="UPQ44" s="64"/>
      <c r="UPR44" s="64"/>
      <c r="UPS44" s="64"/>
      <c r="UPT44" s="64"/>
      <c r="UPU44" s="64"/>
      <c r="UPV44" s="64"/>
      <c r="UPW44" s="64"/>
      <c r="UPX44" s="64"/>
      <c r="UPY44" s="64"/>
      <c r="UPZ44" s="64"/>
      <c r="UQA44" s="64"/>
      <c r="UQB44" s="64"/>
      <c r="UQC44" s="64"/>
      <c r="UQD44" s="64"/>
      <c r="UQE44" s="64"/>
      <c r="UQF44" s="64"/>
      <c r="UQG44" s="64"/>
      <c r="UQH44" s="64"/>
      <c r="UQI44" s="64"/>
      <c r="UQJ44" s="64"/>
      <c r="UQK44" s="64"/>
      <c r="UQL44" s="64"/>
      <c r="UQM44" s="64"/>
      <c r="UQN44" s="64"/>
      <c r="UQO44" s="64"/>
      <c r="UQP44" s="64"/>
      <c r="UQQ44" s="64"/>
      <c r="UQR44" s="64"/>
      <c r="UQS44" s="64"/>
      <c r="UQT44" s="64"/>
      <c r="UQU44" s="64"/>
      <c r="UQV44" s="64"/>
      <c r="UQW44" s="64"/>
      <c r="UQX44" s="64"/>
      <c r="UQY44" s="64"/>
      <c r="UQZ44" s="64"/>
      <c r="URA44" s="64"/>
      <c r="URB44" s="64"/>
      <c r="URC44" s="64"/>
      <c r="URD44" s="64"/>
      <c r="URE44" s="64"/>
      <c r="URF44" s="64"/>
      <c r="URG44" s="64"/>
      <c r="URH44" s="64"/>
      <c r="URI44" s="64"/>
      <c r="URJ44" s="64"/>
      <c r="URK44" s="64"/>
      <c r="URL44" s="64"/>
      <c r="URM44" s="64"/>
      <c r="URN44" s="64"/>
      <c r="URO44" s="64"/>
      <c r="URP44" s="64"/>
      <c r="URQ44" s="64"/>
      <c r="URR44" s="64"/>
      <c r="URS44" s="64"/>
      <c r="URT44" s="64"/>
      <c r="URU44" s="64"/>
      <c r="URV44" s="64"/>
      <c r="URW44" s="64"/>
      <c r="URX44" s="64"/>
      <c r="URY44" s="64"/>
      <c r="URZ44" s="64"/>
      <c r="USA44" s="64"/>
      <c r="USB44" s="64"/>
      <c r="USC44" s="64"/>
      <c r="USD44" s="64"/>
      <c r="USE44" s="64"/>
      <c r="USF44" s="64"/>
      <c r="USG44" s="64"/>
      <c r="USH44" s="64"/>
      <c r="USI44" s="64"/>
      <c r="USJ44" s="64"/>
      <c r="USK44" s="64"/>
      <c r="USL44" s="64"/>
      <c r="USM44" s="64"/>
      <c r="USN44" s="64"/>
      <c r="USO44" s="64"/>
      <c r="USP44" s="64"/>
      <c r="USQ44" s="64"/>
      <c r="USR44" s="64"/>
      <c r="USS44" s="64"/>
      <c r="UST44" s="64"/>
      <c r="USU44" s="64"/>
      <c r="USV44" s="64"/>
      <c r="USW44" s="64"/>
      <c r="USX44" s="64"/>
      <c r="USY44" s="64"/>
      <c r="USZ44" s="64"/>
      <c r="UTA44" s="64"/>
      <c r="UTB44" s="64"/>
      <c r="UTC44" s="64"/>
      <c r="UTD44" s="64"/>
      <c r="UTE44" s="64"/>
      <c r="UTF44" s="64"/>
      <c r="UTG44" s="64"/>
      <c r="UTH44" s="64"/>
      <c r="UTI44" s="64"/>
      <c r="UTJ44" s="64"/>
      <c r="UTK44" s="64"/>
      <c r="UTL44" s="64"/>
      <c r="UTM44" s="64"/>
      <c r="UTN44" s="64"/>
      <c r="UTO44" s="64"/>
      <c r="UTP44" s="64"/>
      <c r="UTQ44" s="64"/>
      <c r="UTR44" s="64"/>
      <c r="UTS44" s="64"/>
      <c r="UTT44" s="64"/>
      <c r="UTU44" s="64"/>
      <c r="UTV44" s="64"/>
      <c r="UTW44" s="64"/>
      <c r="UTX44" s="64"/>
      <c r="UTY44" s="64"/>
      <c r="UTZ44" s="64"/>
      <c r="UUA44" s="64"/>
      <c r="UUB44" s="64"/>
      <c r="UUC44" s="64"/>
      <c r="UUD44" s="64"/>
      <c r="UUE44" s="64"/>
      <c r="UUF44" s="64"/>
      <c r="UUG44" s="64"/>
      <c r="UUH44" s="64"/>
      <c r="UUI44" s="64"/>
      <c r="UUJ44" s="64"/>
      <c r="UUK44" s="64"/>
      <c r="UUL44" s="64"/>
      <c r="UUM44" s="64"/>
      <c r="UUN44" s="64"/>
      <c r="UUO44" s="64"/>
      <c r="UUP44" s="64"/>
      <c r="UUQ44" s="64"/>
      <c r="UUR44" s="64"/>
      <c r="UUS44" s="64"/>
      <c r="UUT44" s="64"/>
      <c r="UUU44" s="64"/>
      <c r="UUV44" s="64"/>
      <c r="UUW44" s="64"/>
      <c r="UUX44" s="64"/>
      <c r="UUY44" s="64"/>
      <c r="UUZ44" s="64"/>
      <c r="UVA44" s="64"/>
      <c r="UVB44" s="64"/>
      <c r="UVC44" s="64"/>
      <c r="UVD44" s="64"/>
      <c r="UVE44" s="64"/>
      <c r="UVF44" s="64"/>
      <c r="UVG44" s="64"/>
      <c r="UVH44" s="64"/>
      <c r="UVI44" s="64"/>
      <c r="UVJ44" s="64"/>
      <c r="UVK44" s="64"/>
      <c r="UVL44" s="64"/>
      <c r="UVM44" s="64"/>
      <c r="UVN44" s="64"/>
      <c r="UVO44" s="64"/>
      <c r="UVP44" s="64"/>
      <c r="UVQ44" s="64"/>
      <c r="UVR44" s="64"/>
      <c r="UVS44" s="64"/>
      <c r="UVT44" s="64"/>
      <c r="UVU44" s="64"/>
      <c r="UVV44" s="64"/>
      <c r="UVW44" s="64"/>
      <c r="UVX44" s="64"/>
      <c r="UVY44" s="64"/>
      <c r="UVZ44" s="64"/>
      <c r="UWA44" s="64"/>
      <c r="UWB44" s="64"/>
      <c r="UWC44" s="64"/>
      <c r="UWD44" s="64"/>
      <c r="UWE44" s="64"/>
      <c r="UWF44" s="64"/>
      <c r="UWG44" s="64"/>
      <c r="UWH44" s="64"/>
      <c r="UWI44" s="64"/>
      <c r="UWJ44" s="64"/>
      <c r="UWK44" s="64"/>
      <c r="UWL44" s="64"/>
      <c r="UWM44" s="64"/>
      <c r="UWN44" s="64"/>
      <c r="UWO44" s="64"/>
      <c r="UWP44" s="64"/>
      <c r="UWQ44" s="64"/>
      <c r="UWR44" s="64"/>
      <c r="UWS44" s="64"/>
      <c r="UWT44" s="64"/>
      <c r="UWU44" s="64"/>
      <c r="UWV44" s="64"/>
      <c r="UWW44" s="64"/>
      <c r="UWX44" s="64"/>
      <c r="UWY44" s="64"/>
      <c r="UWZ44" s="64"/>
      <c r="UXA44" s="64"/>
      <c r="UXB44" s="64"/>
      <c r="UXC44" s="64"/>
      <c r="UXD44" s="64"/>
      <c r="UXE44" s="64"/>
      <c r="UXF44" s="64"/>
      <c r="UXG44" s="64"/>
      <c r="UXH44" s="64"/>
      <c r="UXI44" s="64"/>
      <c r="UXJ44" s="64"/>
      <c r="UXK44" s="64"/>
      <c r="UXL44" s="64"/>
      <c r="UXM44" s="64"/>
      <c r="UXN44" s="64"/>
      <c r="UXO44" s="64"/>
      <c r="UXP44" s="64"/>
      <c r="UXQ44" s="64"/>
      <c r="UXR44" s="64"/>
      <c r="UXS44" s="64"/>
      <c r="UXT44" s="64"/>
      <c r="UXU44" s="64"/>
      <c r="UXV44" s="64"/>
      <c r="UXW44" s="64"/>
      <c r="UXX44" s="64"/>
      <c r="UXY44" s="64"/>
      <c r="UXZ44" s="64"/>
      <c r="UYA44" s="64"/>
      <c r="UYB44" s="64"/>
      <c r="UYC44" s="64"/>
      <c r="UYD44" s="64"/>
      <c r="UYE44" s="64"/>
      <c r="UYF44" s="64"/>
      <c r="UYG44" s="64"/>
      <c r="UYH44" s="64"/>
      <c r="UYI44" s="64"/>
      <c r="UYJ44" s="64"/>
      <c r="UYK44" s="64"/>
      <c r="UYL44" s="64"/>
      <c r="UYM44" s="64"/>
      <c r="UYN44" s="64"/>
      <c r="UYO44" s="64"/>
      <c r="UYP44" s="64"/>
      <c r="UYQ44" s="64"/>
      <c r="UYR44" s="64"/>
      <c r="UYS44" s="64"/>
      <c r="UYT44" s="64"/>
      <c r="UYU44" s="64"/>
      <c r="UYV44" s="64"/>
      <c r="UYW44" s="64"/>
      <c r="UYX44" s="64"/>
      <c r="UYY44" s="64"/>
      <c r="UYZ44" s="64"/>
      <c r="UZA44" s="64"/>
      <c r="UZB44" s="64"/>
      <c r="UZC44" s="64"/>
      <c r="UZD44" s="64"/>
      <c r="UZE44" s="64"/>
      <c r="UZF44" s="64"/>
      <c r="UZG44" s="64"/>
      <c r="UZH44" s="64"/>
      <c r="UZI44" s="64"/>
      <c r="UZJ44" s="64"/>
      <c r="UZK44" s="64"/>
      <c r="UZL44" s="64"/>
      <c r="UZM44" s="64"/>
      <c r="UZN44" s="64"/>
      <c r="UZO44" s="64"/>
      <c r="UZP44" s="64"/>
      <c r="UZQ44" s="64"/>
      <c r="UZR44" s="64"/>
      <c r="UZS44" s="64"/>
      <c r="UZT44" s="64"/>
      <c r="UZU44" s="64"/>
      <c r="UZV44" s="64"/>
      <c r="UZW44" s="64"/>
      <c r="UZX44" s="64"/>
      <c r="UZY44" s="64"/>
      <c r="UZZ44" s="64"/>
      <c r="VAA44" s="64"/>
      <c r="VAB44" s="64"/>
      <c r="VAC44" s="64"/>
      <c r="VAD44" s="64"/>
      <c r="VAE44" s="64"/>
      <c r="VAF44" s="64"/>
      <c r="VAG44" s="64"/>
      <c r="VAH44" s="64"/>
      <c r="VAI44" s="64"/>
      <c r="VAJ44" s="64"/>
      <c r="VAK44" s="64"/>
      <c r="VAL44" s="64"/>
      <c r="VAM44" s="64"/>
      <c r="VAN44" s="64"/>
      <c r="VAO44" s="64"/>
      <c r="VAP44" s="64"/>
      <c r="VAQ44" s="64"/>
      <c r="VAR44" s="64"/>
      <c r="VAS44" s="64"/>
      <c r="VAT44" s="64"/>
      <c r="VAU44" s="64"/>
      <c r="VAV44" s="64"/>
      <c r="VAW44" s="64"/>
      <c r="VAX44" s="64"/>
      <c r="VAY44" s="64"/>
      <c r="VAZ44" s="64"/>
      <c r="VBA44" s="64"/>
      <c r="VBB44" s="64"/>
      <c r="VBC44" s="64"/>
      <c r="VBD44" s="64"/>
      <c r="VBE44" s="64"/>
      <c r="VBF44" s="64"/>
      <c r="VBG44" s="64"/>
      <c r="VBH44" s="64"/>
      <c r="VBI44" s="64"/>
      <c r="VBJ44" s="64"/>
      <c r="VBK44" s="64"/>
      <c r="VBL44" s="64"/>
      <c r="VBM44" s="64"/>
      <c r="VBN44" s="64"/>
      <c r="VBO44" s="64"/>
      <c r="VBP44" s="64"/>
      <c r="VBQ44" s="64"/>
      <c r="VBR44" s="64"/>
      <c r="VBS44" s="64"/>
      <c r="VBT44" s="64"/>
      <c r="VBU44" s="64"/>
      <c r="VBV44" s="64"/>
      <c r="VBW44" s="64"/>
      <c r="VBX44" s="64"/>
      <c r="VBY44" s="64"/>
      <c r="VBZ44" s="64"/>
      <c r="VCA44" s="64"/>
      <c r="VCB44" s="64"/>
      <c r="VCC44" s="64"/>
      <c r="VCD44" s="64"/>
      <c r="VCE44" s="64"/>
      <c r="VCF44" s="64"/>
      <c r="VCG44" s="64"/>
      <c r="VCH44" s="64"/>
      <c r="VCI44" s="64"/>
      <c r="VCJ44" s="64"/>
      <c r="VCK44" s="64"/>
      <c r="VCL44" s="64"/>
      <c r="VCM44" s="64"/>
      <c r="VCN44" s="64"/>
      <c r="VCO44" s="64"/>
      <c r="VCP44" s="64"/>
      <c r="VCQ44" s="64"/>
      <c r="VCR44" s="64"/>
      <c r="VCS44" s="64"/>
      <c r="VCT44" s="64"/>
      <c r="VCU44" s="64"/>
      <c r="VCV44" s="64"/>
      <c r="VCW44" s="64"/>
      <c r="VCX44" s="64"/>
      <c r="VCY44" s="64"/>
      <c r="VCZ44" s="64"/>
      <c r="VDA44" s="64"/>
      <c r="VDB44" s="64"/>
      <c r="VDC44" s="64"/>
      <c r="VDD44" s="64"/>
      <c r="VDE44" s="64"/>
      <c r="VDF44" s="64"/>
      <c r="VDG44" s="64"/>
      <c r="VDH44" s="64"/>
      <c r="VDI44" s="64"/>
      <c r="VDJ44" s="64"/>
      <c r="VDK44" s="64"/>
      <c r="VDL44" s="64"/>
      <c r="VDM44" s="64"/>
      <c r="VDN44" s="64"/>
      <c r="VDO44" s="64"/>
      <c r="VDP44" s="64"/>
      <c r="VDQ44" s="64"/>
      <c r="VDR44" s="64"/>
      <c r="VDS44" s="64"/>
      <c r="VDT44" s="64"/>
      <c r="VDU44" s="64"/>
      <c r="VDV44" s="64"/>
      <c r="VDW44" s="64"/>
      <c r="VDX44" s="64"/>
      <c r="VDY44" s="64"/>
      <c r="VDZ44" s="64"/>
      <c r="VEA44" s="64"/>
      <c r="VEB44" s="64"/>
      <c r="VEC44" s="64"/>
      <c r="VED44" s="64"/>
      <c r="VEE44" s="64"/>
      <c r="VEF44" s="64"/>
      <c r="VEG44" s="64"/>
      <c r="VEH44" s="64"/>
      <c r="VEI44" s="64"/>
      <c r="VEJ44" s="64"/>
      <c r="VEK44" s="64"/>
      <c r="VEL44" s="64"/>
      <c r="VEM44" s="64"/>
      <c r="VEN44" s="64"/>
      <c r="VEO44" s="64"/>
      <c r="VEP44" s="64"/>
      <c r="VEQ44" s="64"/>
      <c r="VER44" s="64"/>
      <c r="VES44" s="64"/>
      <c r="VET44" s="64"/>
      <c r="VEU44" s="64"/>
      <c r="VEV44" s="64"/>
      <c r="VEW44" s="64"/>
      <c r="VEX44" s="64"/>
      <c r="VEY44" s="64"/>
      <c r="VEZ44" s="64"/>
      <c r="VFA44" s="64"/>
      <c r="VFB44" s="64"/>
      <c r="VFC44" s="64"/>
      <c r="VFD44" s="64"/>
      <c r="VFE44" s="64"/>
      <c r="VFF44" s="64"/>
      <c r="VFG44" s="64"/>
      <c r="VFH44" s="64"/>
      <c r="VFI44" s="64"/>
      <c r="VFJ44" s="64"/>
      <c r="VFK44" s="64"/>
      <c r="VFL44" s="64"/>
      <c r="VFM44" s="64"/>
      <c r="VFN44" s="64"/>
      <c r="VFO44" s="64"/>
      <c r="VFP44" s="64"/>
      <c r="VFQ44" s="64"/>
      <c r="VFR44" s="64"/>
      <c r="VFS44" s="64"/>
      <c r="VFT44" s="64"/>
      <c r="VFU44" s="64"/>
      <c r="VFV44" s="64"/>
      <c r="VFW44" s="64"/>
      <c r="VFX44" s="64"/>
      <c r="VFY44" s="64"/>
      <c r="VFZ44" s="64"/>
      <c r="VGA44" s="64"/>
      <c r="VGB44" s="64"/>
      <c r="VGC44" s="64"/>
      <c r="VGD44" s="64"/>
      <c r="VGE44" s="64"/>
      <c r="VGF44" s="64"/>
      <c r="VGG44" s="64"/>
      <c r="VGH44" s="64"/>
      <c r="VGI44" s="64"/>
      <c r="VGJ44" s="64"/>
      <c r="VGK44" s="64"/>
      <c r="VGL44" s="64"/>
      <c r="VGM44" s="64"/>
      <c r="VGN44" s="64"/>
      <c r="VGO44" s="64"/>
      <c r="VGP44" s="64"/>
      <c r="VGQ44" s="64"/>
      <c r="VGR44" s="64"/>
      <c r="VGS44" s="64"/>
      <c r="VGT44" s="64"/>
      <c r="VGU44" s="64"/>
      <c r="VGV44" s="64"/>
      <c r="VGW44" s="64"/>
      <c r="VGX44" s="64"/>
      <c r="VGY44" s="64"/>
      <c r="VGZ44" s="64"/>
      <c r="VHA44" s="64"/>
      <c r="VHB44" s="64"/>
      <c r="VHC44" s="64"/>
      <c r="VHD44" s="64"/>
      <c r="VHE44" s="64"/>
      <c r="VHF44" s="64"/>
      <c r="VHG44" s="64"/>
      <c r="VHH44" s="64"/>
      <c r="VHI44" s="64"/>
      <c r="VHJ44" s="64"/>
      <c r="VHK44" s="64"/>
      <c r="VHL44" s="64"/>
      <c r="VHM44" s="64"/>
      <c r="VHN44" s="64"/>
      <c r="VHO44" s="64"/>
      <c r="VHP44" s="64"/>
      <c r="VHQ44" s="64"/>
      <c r="VHR44" s="64"/>
      <c r="VHS44" s="64"/>
      <c r="VHT44" s="64"/>
      <c r="VHU44" s="64"/>
      <c r="VHV44" s="64"/>
      <c r="VHW44" s="64"/>
      <c r="VHX44" s="64"/>
      <c r="VHY44" s="64"/>
      <c r="VHZ44" s="64"/>
      <c r="VIA44" s="64"/>
      <c r="VIB44" s="64"/>
      <c r="VIC44" s="64"/>
      <c r="VID44" s="64"/>
      <c r="VIE44" s="64"/>
      <c r="VIF44" s="64"/>
      <c r="VIG44" s="64"/>
      <c r="VIH44" s="64"/>
      <c r="VII44" s="64"/>
      <c r="VIJ44" s="64"/>
      <c r="VIK44" s="64"/>
      <c r="VIL44" s="64"/>
      <c r="VIM44" s="64"/>
      <c r="VIN44" s="64"/>
      <c r="VIO44" s="64"/>
      <c r="VIP44" s="64"/>
      <c r="VIQ44" s="64"/>
      <c r="VIR44" s="64"/>
      <c r="VIS44" s="64"/>
      <c r="VIT44" s="64"/>
      <c r="VIU44" s="64"/>
      <c r="VIV44" s="64"/>
      <c r="VIW44" s="64"/>
      <c r="VIX44" s="64"/>
      <c r="VIY44" s="64"/>
      <c r="VIZ44" s="64"/>
      <c r="VJA44" s="64"/>
      <c r="VJB44" s="64"/>
      <c r="VJC44" s="64"/>
      <c r="VJD44" s="64"/>
      <c r="VJE44" s="64"/>
      <c r="VJF44" s="64"/>
      <c r="VJG44" s="64"/>
      <c r="VJH44" s="64"/>
      <c r="VJI44" s="64"/>
      <c r="VJJ44" s="64"/>
      <c r="VJK44" s="64"/>
      <c r="VJL44" s="64"/>
      <c r="VJM44" s="64"/>
      <c r="VJN44" s="64"/>
      <c r="VJO44" s="64"/>
      <c r="VJP44" s="64"/>
      <c r="VJQ44" s="64"/>
      <c r="VJR44" s="64"/>
      <c r="VJS44" s="64"/>
      <c r="VJT44" s="64"/>
      <c r="VJU44" s="64"/>
      <c r="VJV44" s="64"/>
      <c r="VJW44" s="64"/>
      <c r="VJX44" s="64"/>
      <c r="VJY44" s="64"/>
      <c r="VJZ44" s="64"/>
      <c r="VKA44" s="64"/>
      <c r="VKB44" s="64"/>
      <c r="VKC44" s="64"/>
      <c r="VKD44" s="64"/>
      <c r="VKE44" s="64"/>
      <c r="VKF44" s="64"/>
      <c r="VKG44" s="64"/>
      <c r="VKH44" s="64"/>
      <c r="VKI44" s="64"/>
      <c r="VKJ44" s="64"/>
      <c r="VKK44" s="64"/>
      <c r="VKL44" s="64"/>
      <c r="VKM44" s="64"/>
      <c r="VKN44" s="64"/>
      <c r="VKO44" s="64"/>
      <c r="VKP44" s="64"/>
      <c r="VKQ44" s="64"/>
      <c r="VKR44" s="64"/>
      <c r="VKS44" s="64"/>
      <c r="VKT44" s="64"/>
      <c r="VKU44" s="64"/>
      <c r="VKV44" s="64"/>
      <c r="VKW44" s="64"/>
      <c r="VKX44" s="64"/>
      <c r="VKY44" s="64"/>
      <c r="VKZ44" s="64"/>
      <c r="VLA44" s="64"/>
      <c r="VLB44" s="64"/>
      <c r="VLC44" s="64"/>
      <c r="VLD44" s="64"/>
      <c r="VLE44" s="64"/>
      <c r="VLF44" s="64"/>
      <c r="VLG44" s="64"/>
      <c r="VLH44" s="64"/>
      <c r="VLI44" s="64"/>
      <c r="VLJ44" s="64"/>
      <c r="VLK44" s="64"/>
      <c r="VLL44" s="64"/>
      <c r="VLM44" s="64"/>
      <c r="VLN44" s="64"/>
      <c r="VLO44" s="64"/>
      <c r="VLP44" s="64"/>
      <c r="VLQ44" s="64"/>
      <c r="VLR44" s="64"/>
      <c r="VLS44" s="64"/>
      <c r="VLT44" s="64"/>
      <c r="VLU44" s="64"/>
      <c r="VLV44" s="64"/>
      <c r="VLW44" s="64"/>
      <c r="VLX44" s="64"/>
      <c r="VLY44" s="64"/>
      <c r="VLZ44" s="64"/>
      <c r="VMA44" s="64"/>
      <c r="VMB44" s="64"/>
      <c r="VMC44" s="64"/>
      <c r="VMD44" s="64"/>
      <c r="VME44" s="64"/>
      <c r="VMF44" s="64"/>
      <c r="VMG44" s="64"/>
      <c r="VMH44" s="64"/>
      <c r="VMI44" s="64"/>
      <c r="VMJ44" s="64"/>
      <c r="VMK44" s="64"/>
      <c r="VML44" s="64"/>
      <c r="VMM44" s="64"/>
      <c r="VMN44" s="64"/>
      <c r="VMO44" s="64"/>
      <c r="VMP44" s="64"/>
      <c r="VMQ44" s="64"/>
      <c r="VMR44" s="64"/>
      <c r="VMS44" s="64"/>
      <c r="VMT44" s="64"/>
      <c r="VMU44" s="64"/>
      <c r="VMV44" s="64"/>
      <c r="VMW44" s="64"/>
      <c r="VMX44" s="64"/>
      <c r="VMY44" s="64"/>
      <c r="VMZ44" s="64"/>
      <c r="VNA44" s="64"/>
      <c r="VNB44" s="64"/>
      <c r="VNC44" s="64"/>
      <c r="VND44" s="64"/>
      <c r="VNE44" s="64"/>
      <c r="VNF44" s="64"/>
      <c r="VNG44" s="64"/>
      <c r="VNH44" s="64"/>
      <c r="VNI44" s="64"/>
      <c r="VNJ44" s="64"/>
      <c r="VNK44" s="64"/>
      <c r="VNL44" s="64"/>
      <c r="VNM44" s="64"/>
      <c r="VNN44" s="64"/>
      <c r="VNO44" s="64"/>
      <c r="VNP44" s="64"/>
      <c r="VNQ44" s="64"/>
      <c r="VNR44" s="64"/>
      <c r="VNS44" s="64"/>
      <c r="VNT44" s="64"/>
      <c r="VNU44" s="64"/>
      <c r="VNV44" s="64"/>
      <c r="VNW44" s="64"/>
      <c r="VNX44" s="64"/>
      <c r="VNY44" s="64"/>
      <c r="VNZ44" s="64"/>
      <c r="VOA44" s="64"/>
      <c r="VOB44" s="64"/>
      <c r="VOC44" s="64"/>
      <c r="VOD44" s="64"/>
      <c r="VOE44" s="64"/>
      <c r="VOF44" s="64"/>
      <c r="VOG44" s="64"/>
      <c r="VOH44" s="64"/>
      <c r="VOI44" s="64"/>
      <c r="VOJ44" s="64"/>
      <c r="VOK44" s="64"/>
      <c r="VOL44" s="64"/>
      <c r="VOM44" s="64"/>
      <c r="VON44" s="64"/>
      <c r="VOO44" s="64"/>
      <c r="VOP44" s="64"/>
      <c r="VOQ44" s="64"/>
      <c r="VOR44" s="64"/>
      <c r="VOS44" s="64"/>
      <c r="VOT44" s="64"/>
      <c r="VOU44" s="64"/>
      <c r="VOV44" s="64"/>
      <c r="VOW44" s="64"/>
      <c r="VOX44" s="64"/>
      <c r="VOY44" s="64"/>
      <c r="VOZ44" s="64"/>
      <c r="VPA44" s="64"/>
      <c r="VPB44" s="64"/>
      <c r="VPC44" s="64"/>
      <c r="VPD44" s="64"/>
      <c r="VPE44" s="64"/>
      <c r="VPF44" s="64"/>
      <c r="VPG44" s="64"/>
      <c r="VPH44" s="64"/>
      <c r="VPI44" s="64"/>
      <c r="VPJ44" s="64"/>
      <c r="VPK44" s="64"/>
      <c r="VPL44" s="64"/>
      <c r="VPM44" s="64"/>
      <c r="VPN44" s="64"/>
      <c r="VPO44" s="64"/>
      <c r="VPP44" s="64"/>
      <c r="VPQ44" s="64"/>
      <c r="VPR44" s="64"/>
      <c r="VPS44" s="64"/>
      <c r="VPT44" s="64"/>
      <c r="VPU44" s="64"/>
      <c r="VPV44" s="64"/>
      <c r="VPW44" s="64"/>
      <c r="VPX44" s="64"/>
      <c r="VPY44" s="64"/>
      <c r="VPZ44" s="64"/>
      <c r="VQA44" s="64"/>
      <c r="VQB44" s="64"/>
      <c r="VQC44" s="64"/>
      <c r="VQD44" s="64"/>
      <c r="VQE44" s="64"/>
      <c r="VQF44" s="64"/>
      <c r="VQG44" s="64"/>
      <c r="VQH44" s="64"/>
      <c r="VQI44" s="64"/>
      <c r="VQJ44" s="64"/>
      <c r="VQK44" s="64"/>
      <c r="VQL44" s="64"/>
      <c r="VQM44" s="64"/>
      <c r="VQN44" s="64"/>
      <c r="VQO44" s="64"/>
      <c r="VQP44" s="64"/>
      <c r="VQQ44" s="64"/>
      <c r="VQR44" s="64"/>
      <c r="VQS44" s="64"/>
      <c r="VQT44" s="64"/>
      <c r="VQU44" s="64"/>
      <c r="VQV44" s="64"/>
      <c r="VQW44" s="64"/>
      <c r="VQX44" s="64"/>
      <c r="VQY44" s="64"/>
      <c r="VQZ44" s="64"/>
      <c r="VRA44" s="64"/>
      <c r="VRB44" s="64"/>
      <c r="VRC44" s="64"/>
      <c r="VRD44" s="64"/>
      <c r="VRE44" s="64"/>
      <c r="VRF44" s="64"/>
      <c r="VRG44" s="64"/>
      <c r="VRH44" s="64"/>
      <c r="VRI44" s="64"/>
      <c r="VRJ44" s="64"/>
      <c r="VRK44" s="64"/>
      <c r="VRL44" s="64"/>
      <c r="VRM44" s="64"/>
      <c r="VRN44" s="64"/>
      <c r="VRO44" s="64"/>
      <c r="VRP44" s="64"/>
      <c r="VRQ44" s="64"/>
      <c r="VRR44" s="64"/>
      <c r="VRS44" s="64"/>
      <c r="VRT44" s="64"/>
      <c r="VRU44" s="64"/>
      <c r="VRV44" s="64"/>
      <c r="VRW44" s="64"/>
      <c r="VRX44" s="64"/>
      <c r="VRY44" s="64"/>
      <c r="VRZ44" s="64"/>
      <c r="VSA44" s="64"/>
      <c r="VSB44" s="64"/>
      <c r="VSC44" s="64"/>
      <c r="VSD44" s="64"/>
      <c r="VSE44" s="64"/>
      <c r="VSF44" s="64"/>
      <c r="VSG44" s="64"/>
      <c r="VSH44" s="64"/>
      <c r="VSI44" s="64"/>
      <c r="VSJ44" s="64"/>
      <c r="VSK44" s="64"/>
      <c r="VSL44" s="64"/>
      <c r="VSM44" s="64"/>
      <c r="VSN44" s="64"/>
      <c r="VSO44" s="64"/>
      <c r="VSP44" s="64"/>
      <c r="VSQ44" s="64"/>
      <c r="VSR44" s="64"/>
      <c r="VSS44" s="64"/>
      <c r="VST44" s="64"/>
      <c r="VSU44" s="64"/>
      <c r="VSV44" s="64"/>
      <c r="VSW44" s="64"/>
      <c r="VSX44" s="64"/>
      <c r="VSY44" s="64"/>
      <c r="VSZ44" s="64"/>
      <c r="VTA44" s="64"/>
      <c r="VTB44" s="64"/>
      <c r="VTC44" s="64"/>
      <c r="VTD44" s="64"/>
      <c r="VTE44" s="64"/>
      <c r="VTF44" s="64"/>
      <c r="VTG44" s="64"/>
      <c r="VTH44" s="64"/>
      <c r="VTI44" s="64"/>
      <c r="VTJ44" s="64"/>
      <c r="VTK44" s="64"/>
      <c r="VTL44" s="64"/>
      <c r="VTM44" s="64"/>
      <c r="VTN44" s="64"/>
      <c r="VTO44" s="64"/>
      <c r="VTP44" s="64"/>
      <c r="VTQ44" s="64"/>
      <c r="VTR44" s="64"/>
      <c r="VTS44" s="64"/>
      <c r="VTT44" s="64"/>
      <c r="VTU44" s="64"/>
      <c r="VTV44" s="64"/>
      <c r="VTW44" s="64"/>
      <c r="VTX44" s="64"/>
      <c r="VTY44" s="64"/>
      <c r="VTZ44" s="64"/>
      <c r="VUA44" s="64"/>
      <c r="VUB44" s="64"/>
      <c r="VUC44" s="64"/>
      <c r="VUD44" s="64"/>
      <c r="VUE44" s="64"/>
      <c r="VUF44" s="64"/>
      <c r="VUG44" s="64"/>
      <c r="VUH44" s="64"/>
      <c r="VUI44" s="64"/>
      <c r="VUJ44" s="64"/>
      <c r="VUK44" s="64"/>
      <c r="VUL44" s="64"/>
      <c r="VUM44" s="64"/>
      <c r="VUN44" s="64"/>
      <c r="VUO44" s="64"/>
      <c r="VUP44" s="64"/>
      <c r="VUQ44" s="64"/>
      <c r="VUR44" s="64"/>
      <c r="VUS44" s="64"/>
      <c r="VUT44" s="64"/>
      <c r="VUU44" s="64"/>
      <c r="VUV44" s="64"/>
      <c r="VUW44" s="64"/>
      <c r="VUX44" s="64"/>
      <c r="VUY44" s="64"/>
      <c r="VUZ44" s="64"/>
      <c r="VVA44" s="64"/>
      <c r="VVB44" s="64"/>
      <c r="VVC44" s="64"/>
      <c r="VVD44" s="64"/>
      <c r="VVE44" s="64"/>
      <c r="VVF44" s="64"/>
      <c r="VVG44" s="64"/>
      <c r="VVH44" s="64"/>
      <c r="VVI44" s="64"/>
      <c r="VVJ44" s="64"/>
      <c r="VVK44" s="64"/>
      <c r="VVL44" s="64"/>
      <c r="VVM44" s="64"/>
      <c r="VVN44" s="64"/>
      <c r="VVO44" s="64"/>
      <c r="VVP44" s="64"/>
      <c r="VVQ44" s="64"/>
      <c r="VVR44" s="64"/>
      <c r="VVS44" s="64"/>
      <c r="VVT44" s="64"/>
      <c r="VVU44" s="64"/>
      <c r="VVV44" s="64"/>
      <c r="VVW44" s="64"/>
      <c r="VVX44" s="64"/>
      <c r="VVY44" s="64"/>
      <c r="VVZ44" s="64"/>
      <c r="VWA44" s="64"/>
      <c r="VWB44" s="64"/>
      <c r="VWC44" s="64"/>
      <c r="VWD44" s="64"/>
      <c r="VWE44" s="64"/>
      <c r="VWF44" s="64"/>
      <c r="VWG44" s="64"/>
      <c r="VWH44" s="64"/>
      <c r="VWI44" s="64"/>
      <c r="VWJ44" s="64"/>
      <c r="VWK44" s="64"/>
      <c r="VWL44" s="64"/>
      <c r="VWM44" s="64"/>
      <c r="VWN44" s="64"/>
      <c r="VWO44" s="64"/>
      <c r="VWP44" s="64"/>
      <c r="VWQ44" s="64"/>
      <c r="VWR44" s="64"/>
      <c r="VWS44" s="64"/>
      <c r="VWT44" s="64"/>
      <c r="VWU44" s="64"/>
      <c r="VWV44" s="64"/>
      <c r="VWW44" s="64"/>
      <c r="VWX44" s="64"/>
      <c r="VWY44" s="64"/>
      <c r="VWZ44" s="64"/>
      <c r="VXA44" s="64"/>
      <c r="VXB44" s="64"/>
      <c r="VXC44" s="64"/>
      <c r="VXD44" s="64"/>
      <c r="VXE44" s="64"/>
      <c r="VXF44" s="64"/>
      <c r="VXG44" s="64"/>
      <c r="VXH44" s="64"/>
      <c r="VXI44" s="64"/>
      <c r="VXJ44" s="64"/>
      <c r="VXK44" s="64"/>
      <c r="VXL44" s="64"/>
      <c r="VXM44" s="64"/>
      <c r="VXN44" s="64"/>
      <c r="VXO44" s="64"/>
      <c r="VXP44" s="64"/>
      <c r="VXQ44" s="64"/>
      <c r="VXR44" s="64"/>
      <c r="VXS44" s="64"/>
      <c r="VXT44" s="64"/>
      <c r="VXU44" s="64"/>
      <c r="VXV44" s="64"/>
      <c r="VXW44" s="64"/>
      <c r="VXX44" s="64"/>
      <c r="VXY44" s="64"/>
      <c r="VXZ44" s="64"/>
      <c r="VYA44" s="64"/>
      <c r="VYB44" s="64"/>
      <c r="VYC44" s="64"/>
      <c r="VYD44" s="64"/>
      <c r="VYE44" s="64"/>
      <c r="VYF44" s="64"/>
      <c r="VYG44" s="64"/>
      <c r="VYH44" s="64"/>
      <c r="VYI44" s="64"/>
      <c r="VYJ44" s="64"/>
      <c r="VYK44" s="64"/>
      <c r="VYL44" s="64"/>
      <c r="VYM44" s="64"/>
      <c r="VYN44" s="64"/>
      <c r="VYO44" s="64"/>
      <c r="VYP44" s="64"/>
      <c r="VYQ44" s="64"/>
      <c r="VYR44" s="64"/>
      <c r="VYS44" s="64"/>
      <c r="VYT44" s="64"/>
      <c r="VYU44" s="64"/>
      <c r="VYV44" s="64"/>
      <c r="VYW44" s="64"/>
      <c r="VYX44" s="64"/>
      <c r="VYY44" s="64"/>
      <c r="VYZ44" s="64"/>
      <c r="VZA44" s="64"/>
      <c r="VZB44" s="64"/>
      <c r="VZC44" s="64"/>
      <c r="VZD44" s="64"/>
      <c r="VZE44" s="64"/>
      <c r="VZF44" s="64"/>
      <c r="VZG44" s="64"/>
      <c r="VZH44" s="64"/>
      <c r="VZI44" s="64"/>
      <c r="VZJ44" s="64"/>
      <c r="VZK44" s="64"/>
      <c r="VZL44" s="64"/>
      <c r="VZM44" s="64"/>
      <c r="VZN44" s="64"/>
      <c r="VZO44" s="64"/>
      <c r="VZP44" s="64"/>
      <c r="VZQ44" s="64"/>
      <c r="VZR44" s="64"/>
      <c r="VZS44" s="64"/>
      <c r="VZT44" s="64"/>
      <c r="VZU44" s="64"/>
      <c r="VZV44" s="64"/>
      <c r="VZW44" s="64"/>
      <c r="VZX44" s="64"/>
      <c r="VZY44" s="64"/>
      <c r="VZZ44" s="64"/>
      <c r="WAA44" s="64"/>
      <c r="WAB44" s="64"/>
      <c r="WAC44" s="64"/>
      <c r="WAD44" s="64"/>
      <c r="WAE44" s="64"/>
      <c r="WAF44" s="64"/>
      <c r="WAG44" s="64"/>
      <c r="WAH44" s="64"/>
      <c r="WAI44" s="64"/>
      <c r="WAJ44" s="64"/>
      <c r="WAK44" s="64"/>
      <c r="WAL44" s="64"/>
      <c r="WAM44" s="64"/>
      <c r="WAN44" s="64"/>
      <c r="WAO44" s="64"/>
      <c r="WAP44" s="64"/>
      <c r="WAQ44" s="64"/>
      <c r="WAR44" s="64"/>
      <c r="WAS44" s="64"/>
      <c r="WAT44" s="64"/>
      <c r="WAU44" s="64"/>
      <c r="WAV44" s="64"/>
      <c r="WAW44" s="64"/>
      <c r="WAX44" s="64"/>
      <c r="WAY44" s="64"/>
      <c r="WAZ44" s="64"/>
      <c r="WBA44" s="64"/>
      <c r="WBB44" s="64"/>
      <c r="WBC44" s="64"/>
      <c r="WBD44" s="64"/>
      <c r="WBE44" s="64"/>
      <c r="WBF44" s="64"/>
      <c r="WBG44" s="64"/>
      <c r="WBH44" s="64"/>
      <c r="WBI44" s="64"/>
      <c r="WBJ44" s="64"/>
      <c r="WBK44" s="64"/>
      <c r="WBL44" s="64"/>
      <c r="WBM44" s="64"/>
      <c r="WBN44" s="64"/>
      <c r="WBO44" s="64"/>
      <c r="WBP44" s="64"/>
      <c r="WBQ44" s="64"/>
      <c r="WBR44" s="64"/>
      <c r="WBS44" s="64"/>
      <c r="WBT44" s="64"/>
      <c r="WBU44" s="64"/>
      <c r="WBV44" s="64"/>
      <c r="WBW44" s="64"/>
      <c r="WBX44" s="64"/>
      <c r="WBY44" s="64"/>
      <c r="WBZ44" s="64"/>
      <c r="WCA44" s="64"/>
      <c r="WCB44" s="64"/>
      <c r="WCC44" s="64"/>
      <c r="WCD44" s="64"/>
      <c r="WCE44" s="64"/>
      <c r="WCF44" s="64"/>
      <c r="WCG44" s="64"/>
      <c r="WCH44" s="64"/>
      <c r="WCI44" s="64"/>
      <c r="WCJ44" s="64"/>
      <c r="WCK44" s="64"/>
      <c r="WCL44" s="64"/>
      <c r="WCM44" s="64"/>
      <c r="WCN44" s="64"/>
      <c r="WCO44" s="64"/>
      <c r="WCP44" s="64"/>
      <c r="WCQ44" s="64"/>
      <c r="WCR44" s="64"/>
      <c r="WCS44" s="64"/>
      <c r="WCT44" s="64"/>
      <c r="WCU44" s="64"/>
      <c r="WCV44" s="64"/>
      <c r="WCW44" s="64"/>
      <c r="WCX44" s="64"/>
      <c r="WCY44" s="64"/>
      <c r="WCZ44" s="64"/>
      <c r="WDA44" s="64"/>
      <c r="WDB44" s="64"/>
      <c r="WDC44" s="64"/>
      <c r="WDD44" s="64"/>
      <c r="WDE44" s="64"/>
      <c r="WDF44" s="64"/>
      <c r="WDG44" s="64"/>
      <c r="WDH44" s="64"/>
      <c r="WDI44" s="64"/>
      <c r="WDJ44" s="64"/>
      <c r="WDK44" s="64"/>
      <c r="WDL44" s="64"/>
      <c r="WDM44" s="64"/>
      <c r="WDN44" s="64"/>
      <c r="WDO44" s="64"/>
      <c r="WDP44" s="64"/>
      <c r="WDQ44" s="64"/>
      <c r="WDR44" s="64"/>
      <c r="WDS44" s="64"/>
      <c r="WDT44" s="64"/>
      <c r="WDU44" s="64"/>
      <c r="WDV44" s="64"/>
      <c r="WDW44" s="64"/>
      <c r="WDX44" s="64"/>
      <c r="WDY44" s="64"/>
      <c r="WDZ44" s="64"/>
      <c r="WEA44" s="64"/>
      <c r="WEB44" s="64"/>
      <c r="WEC44" s="64"/>
      <c r="WED44" s="64"/>
      <c r="WEE44" s="64"/>
      <c r="WEF44" s="64"/>
      <c r="WEG44" s="64"/>
      <c r="WEH44" s="64"/>
      <c r="WEI44" s="64"/>
      <c r="WEJ44" s="64"/>
      <c r="WEK44" s="64"/>
      <c r="WEL44" s="64"/>
      <c r="WEM44" s="64"/>
      <c r="WEN44" s="64"/>
      <c r="WEO44" s="64"/>
      <c r="WEP44" s="64"/>
      <c r="WEQ44" s="64"/>
      <c r="WER44" s="64"/>
      <c r="WES44" s="64"/>
      <c r="WET44" s="64"/>
      <c r="WEU44" s="64"/>
      <c r="WEV44" s="64"/>
      <c r="WEW44" s="64"/>
      <c r="WEX44" s="64"/>
      <c r="WEY44" s="64"/>
      <c r="WEZ44" s="64"/>
      <c r="WFA44" s="64"/>
      <c r="WFB44" s="64"/>
      <c r="WFC44" s="64"/>
      <c r="WFD44" s="64"/>
      <c r="WFE44" s="64"/>
      <c r="WFF44" s="64"/>
      <c r="WFG44" s="64"/>
      <c r="WFH44" s="64"/>
      <c r="WFI44" s="64"/>
      <c r="WFJ44" s="64"/>
      <c r="WFK44" s="64"/>
      <c r="WFL44" s="64"/>
      <c r="WFM44" s="64"/>
      <c r="WFN44" s="64"/>
      <c r="WFO44" s="64"/>
      <c r="WFP44" s="64"/>
      <c r="WFQ44" s="64"/>
      <c r="WFR44" s="64"/>
      <c r="WFS44" s="64"/>
      <c r="WFT44" s="64"/>
      <c r="WFU44" s="64"/>
      <c r="WFV44" s="64"/>
      <c r="WFW44" s="64"/>
      <c r="WFX44" s="64"/>
      <c r="WFY44" s="64"/>
      <c r="WFZ44" s="64"/>
      <c r="WGA44" s="64"/>
      <c r="WGB44" s="64"/>
      <c r="WGC44" s="64"/>
      <c r="WGD44" s="64"/>
      <c r="WGE44" s="64"/>
      <c r="WGF44" s="64"/>
      <c r="WGG44" s="64"/>
      <c r="WGH44" s="64"/>
      <c r="WGI44" s="64"/>
      <c r="WGJ44" s="64"/>
      <c r="WGK44" s="64"/>
      <c r="WGL44" s="64"/>
      <c r="WGM44" s="64"/>
      <c r="WGN44" s="64"/>
      <c r="WGO44" s="64"/>
      <c r="WGP44" s="64"/>
      <c r="WGQ44" s="64"/>
      <c r="WGR44" s="64"/>
      <c r="WGS44" s="64"/>
      <c r="WGT44" s="64"/>
      <c r="WGU44" s="64"/>
      <c r="WGV44" s="64"/>
      <c r="WGW44" s="64"/>
      <c r="WGX44" s="64"/>
      <c r="WGY44" s="64"/>
      <c r="WGZ44" s="64"/>
      <c r="WHA44" s="64"/>
      <c r="WHB44" s="64"/>
      <c r="WHC44" s="64"/>
      <c r="WHD44" s="64"/>
      <c r="WHE44" s="64"/>
      <c r="WHF44" s="64"/>
      <c r="WHG44" s="64"/>
      <c r="WHH44" s="64"/>
      <c r="WHI44" s="64"/>
      <c r="WHJ44" s="64"/>
      <c r="WHK44" s="64"/>
      <c r="WHL44" s="64"/>
      <c r="WHM44" s="64"/>
      <c r="WHN44" s="64"/>
      <c r="WHO44" s="64"/>
      <c r="WHP44" s="64"/>
      <c r="WHQ44" s="64"/>
      <c r="WHR44" s="64"/>
      <c r="WHS44" s="64"/>
      <c r="WHT44" s="64"/>
      <c r="WHU44" s="64"/>
      <c r="WHV44" s="64"/>
      <c r="WHW44" s="64"/>
      <c r="WHX44" s="64"/>
      <c r="WHY44" s="64"/>
      <c r="WHZ44" s="64"/>
      <c r="WIA44" s="64"/>
      <c r="WIB44" s="64"/>
      <c r="WIC44" s="64"/>
      <c r="WID44" s="64"/>
      <c r="WIE44" s="64"/>
      <c r="WIF44" s="64"/>
      <c r="WIG44" s="64"/>
      <c r="WIH44" s="64"/>
      <c r="WII44" s="64"/>
      <c r="WIJ44" s="64"/>
      <c r="WIK44" s="64"/>
      <c r="WIL44" s="64"/>
      <c r="WIM44" s="64"/>
      <c r="WIN44" s="64"/>
      <c r="WIO44" s="64"/>
      <c r="WIP44" s="64"/>
      <c r="WIQ44" s="64"/>
      <c r="WIR44" s="64"/>
      <c r="WIS44" s="64"/>
      <c r="WIT44" s="64"/>
      <c r="WIU44" s="64"/>
      <c r="WIV44" s="64"/>
      <c r="WIW44" s="64"/>
      <c r="WIX44" s="64"/>
      <c r="WIY44" s="64"/>
      <c r="WIZ44" s="64"/>
      <c r="WJA44" s="64"/>
      <c r="WJB44" s="64"/>
      <c r="WJC44" s="64"/>
      <c r="WJD44" s="64"/>
      <c r="WJE44" s="64"/>
      <c r="WJF44" s="64"/>
      <c r="WJG44" s="64"/>
      <c r="WJH44" s="64"/>
      <c r="WJI44" s="64"/>
      <c r="WJJ44" s="64"/>
      <c r="WJK44" s="64"/>
      <c r="WJL44" s="64"/>
      <c r="WJM44" s="64"/>
      <c r="WJN44" s="64"/>
      <c r="WJO44" s="64"/>
      <c r="WJP44" s="64"/>
      <c r="WJQ44" s="64"/>
      <c r="WJR44" s="64"/>
      <c r="WJS44" s="64"/>
      <c r="WJT44" s="64"/>
      <c r="WJU44" s="64"/>
      <c r="WJV44" s="64"/>
      <c r="WJW44" s="64"/>
      <c r="WJX44" s="64"/>
      <c r="WJY44" s="64"/>
      <c r="WJZ44" s="64"/>
      <c r="WKA44" s="64"/>
      <c r="WKB44" s="64"/>
      <c r="WKC44" s="64"/>
      <c r="WKD44" s="64"/>
      <c r="WKE44" s="64"/>
      <c r="WKF44" s="64"/>
      <c r="WKG44" s="64"/>
      <c r="WKH44" s="64"/>
      <c r="WKI44" s="64"/>
      <c r="WKJ44" s="64"/>
      <c r="WKK44" s="64"/>
      <c r="WKL44" s="64"/>
      <c r="WKM44" s="64"/>
      <c r="WKN44" s="64"/>
      <c r="WKO44" s="64"/>
      <c r="WKP44" s="64"/>
      <c r="WKQ44" s="64"/>
      <c r="WKR44" s="64"/>
      <c r="WKS44" s="64"/>
      <c r="WKT44" s="64"/>
      <c r="WKU44" s="64"/>
      <c r="WKV44" s="64"/>
      <c r="WKW44" s="64"/>
      <c r="WKX44" s="64"/>
      <c r="WKY44" s="64"/>
      <c r="WKZ44" s="64"/>
      <c r="WLA44" s="64"/>
      <c r="WLB44" s="64"/>
      <c r="WLC44" s="64"/>
      <c r="WLD44" s="64"/>
      <c r="WLE44" s="64"/>
      <c r="WLF44" s="64"/>
      <c r="WLG44" s="64"/>
      <c r="WLH44" s="64"/>
      <c r="WLI44" s="64"/>
      <c r="WLJ44" s="64"/>
      <c r="WLK44" s="64"/>
      <c r="WLL44" s="64"/>
      <c r="WLM44" s="64"/>
      <c r="WLN44" s="64"/>
      <c r="WLO44" s="64"/>
      <c r="WLP44" s="64"/>
      <c r="WLQ44" s="64"/>
      <c r="WLR44" s="64"/>
      <c r="WLS44" s="64"/>
      <c r="WLT44" s="64"/>
      <c r="WLU44" s="64"/>
      <c r="WLV44" s="64"/>
      <c r="WLW44" s="64"/>
      <c r="WLX44" s="64"/>
      <c r="WLY44" s="64"/>
      <c r="WLZ44" s="64"/>
      <c r="WMA44" s="64"/>
      <c r="WMB44" s="64"/>
      <c r="WMC44" s="64"/>
      <c r="WMD44" s="64"/>
      <c r="WME44" s="64"/>
      <c r="WMF44" s="64"/>
      <c r="WMG44" s="64"/>
      <c r="WMH44" s="64"/>
      <c r="WMI44" s="64"/>
      <c r="WMJ44" s="64"/>
      <c r="WMK44" s="64"/>
      <c r="WML44" s="64"/>
      <c r="WMM44" s="64"/>
      <c r="WMN44" s="64"/>
      <c r="WMO44" s="64"/>
      <c r="WMP44" s="64"/>
      <c r="WMQ44" s="64"/>
      <c r="WMR44" s="64"/>
      <c r="WMS44" s="64"/>
      <c r="WMT44" s="64"/>
      <c r="WMU44" s="64"/>
      <c r="WMV44" s="64"/>
      <c r="WMW44" s="64"/>
      <c r="WMX44" s="64"/>
      <c r="WMY44" s="64"/>
      <c r="WMZ44" s="64"/>
      <c r="WNA44" s="64"/>
      <c r="WNB44" s="64"/>
      <c r="WNC44" s="64"/>
      <c r="WND44" s="64"/>
      <c r="WNE44" s="64"/>
      <c r="WNF44" s="64"/>
      <c r="WNG44" s="64"/>
      <c r="WNH44" s="64"/>
      <c r="WNI44" s="64"/>
      <c r="WNJ44" s="64"/>
      <c r="WNK44" s="64"/>
      <c r="WNL44" s="64"/>
      <c r="WNM44" s="64"/>
      <c r="WNN44" s="64"/>
      <c r="WNO44" s="64"/>
      <c r="WNP44" s="64"/>
      <c r="WNQ44" s="64"/>
      <c r="WNR44" s="64"/>
      <c r="WNS44" s="64"/>
      <c r="WNT44" s="64"/>
      <c r="WNU44" s="64"/>
      <c r="WNV44" s="64"/>
      <c r="WNW44" s="64"/>
      <c r="WNX44" s="64"/>
      <c r="WNY44" s="64"/>
      <c r="WNZ44" s="64"/>
      <c r="WOA44" s="64"/>
      <c r="WOB44" s="64"/>
      <c r="WOC44" s="64"/>
      <c r="WOD44" s="64"/>
      <c r="WOE44" s="64"/>
      <c r="WOF44" s="64"/>
      <c r="WOG44" s="64"/>
      <c r="WOH44" s="64"/>
      <c r="WOI44" s="64"/>
      <c r="WOJ44" s="64"/>
      <c r="WOK44" s="64"/>
      <c r="WOL44" s="64"/>
      <c r="WOM44" s="64"/>
      <c r="WON44" s="64"/>
      <c r="WOO44" s="64"/>
      <c r="WOP44" s="64"/>
      <c r="WOQ44" s="64"/>
      <c r="WOR44" s="64"/>
      <c r="WOS44" s="64"/>
      <c r="WOT44" s="64"/>
      <c r="WOU44" s="64"/>
      <c r="WOV44" s="64"/>
      <c r="WOW44" s="64"/>
      <c r="WOX44" s="64"/>
      <c r="WOY44" s="64"/>
      <c r="WOZ44" s="64"/>
      <c r="WPA44" s="64"/>
      <c r="WPB44" s="64"/>
      <c r="WPC44" s="64"/>
      <c r="WPD44" s="64"/>
      <c r="WPE44" s="64"/>
      <c r="WPF44" s="64"/>
      <c r="WPG44" s="64"/>
      <c r="WPH44" s="64"/>
      <c r="WPI44" s="64"/>
      <c r="WPJ44" s="64"/>
      <c r="WPK44" s="64"/>
      <c r="WPL44" s="64"/>
      <c r="WPM44" s="64"/>
      <c r="WPN44" s="64"/>
      <c r="WPO44" s="64"/>
      <c r="WPP44" s="64"/>
      <c r="WPQ44" s="64"/>
      <c r="WPR44" s="64"/>
      <c r="WPS44" s="64"/>
      <c r="WPT44" s="64"/>
      <c r="WPU44" s="64"/>
      <c r="WPV44" s="64"/>
      <c r="WPW44" s="64"/>
      <c r="WPX44" s="64"/>
      <c r="WPY44" s="64"/>
      <c r="WPZ44" s="64"/>
      <c r="WQA44" s="64"/>
      <c r="WQB44" s="64"/>
      <c r="WQC44" s="64"/>
      <c r="WQD44" s="64"/>
      <c r="WQE44" s="64"/>
      <c r="WQF44" s="64"/>
      <c r="WQG44" s="64"/>
      <c r="WQH44" s="64"/>
      <c r="WQI44" s="64"/>
      <c r="WQJ44" s="64"/>
      <c r="WQK44" s="64"/>
      <c r="WQL44" s="64"/>
      <c r="WQM44" s="64"/>
      <c r="WQN44" s="64"/>
      <c r="WQO44" s="64"/>
      <c r="WQP44" s="64"/>
      <c r="WQQ44" s="64"/>
      <c r="WQR44" s="64"/>
      <c r="WQS44" s="64"/>
      <c r="WQT44" s="64"/>
      <c r="WQU44" s="64"/>
      <c r="WQV44" s="64"/>
      <c r="WQW44" s="64"/>
      <c r="WQX44" s="64"/>
      <c r="WQY44" s="64"/>
      <c r="WQZ44" s="64"/>
      <c r="WRA44" s="64"/>
      <c r="WRB44" s="64"/>
      <c r="WRC44" s="64"/>
      <c r="WRD44" s="64"/>
      <c r="WRE44" s="64"/>
      <c r="WRF44" s="64"/>
      <c r="WRG44" s="64"/>
      <c r="WRH44" s="64"/>
      <c r="WRI44" s="64"/>
      <c r="WRJ44" s="64"/>
      <c r="WRK44" s="64"/>
      <c r="WRL44" s="64"/>
      <c r="WRM44" s="64"/>
      <c r="WRN44" s="64"/>
      <c r="WRO44" s="64"/>
      <c r="WRP44" s="64"/>
      <c r="WRQ44" s="64"/>
      <c r="WRR44" s="64"/>
      <c r="WRS44" s="64"/>
      <c r="WRT44" s="64"/>
      <c r="WRU44" s="64"/>
      <c r="WRV44" s="64"/>
      <c r="WRW44" s="64"/>
      <c r="WRX44" s="64"/>
      <c r="WRY44" s="64"/>
      <c r="WRZ44" s="64"/>
      <c r="WSA44" s="64"/>
      <c r="WSB44" s="64"/>
      <c r="WSC44" s="64"/>
      <c r="WSD44" s="64"/>
      <c r="WSE44" s="64"/>
      <c r="WSF44" s="64"/>
      <c r="WSG44" s="64"/>
      <c r="WSH44" s="64"/>
      <c r="WSI44" s="64"/>
      <c r="WSJ44" s="64"/>
      <c r="WSK44" s="64"/>
      <c r="WSL44" s="64"/>
      <c r="WSM44" s="64"/>
      <c r="WSN44" s="64"/>
      <c r="WSO44" s="64"/>
      <c r="WSP44" s="64"/>
      <c r="WSQ44" s="64"/>
      <c r="WSR44" s="64"/>
      <c r="WSS44" s="64"/>
      <c r="WST44" s="64"/>
      <c r="WSU44" s="64"/>
      <c r="WSV44" s="64"/>
      <c r="WSW44" s="64"/>
      <c r="WSX44" s="64"/>
      <c r="WSY44" s="64"/>
      <c r="WSZ44" s="64"/>
      <c r="WTA44" s="64"/>
      <c r="WTB44" s="64"/>
      <c r="WTC44" s="64"/>
      <c r="WTD44" s="64"/>
      <c r="WTE44" s="64"/>
      <c r="WTF44" s="64"/>
      <c r="WTG44" s="64"/>
      <c r="WTH44" s="64"/>
      <c r="WTI44" s="64"/>
      <c r="WTJ44" s="64"/>
      <c r="WTK44" s="64"/>
      <c r="WTL44" s="64"/>
      <c r="WTM44" s="64"/>
      <c r="WTN44" s="64"/>
      <c r="WTO44" s="64"/>
      <c r="WTP44" s="64"/>
      <c r="WTQ44" s="64"/>
      <c r="WTR44" s="64"/>
      <c r="WTS44" s="64"/>
      <c r="WTT44" s="64"/>
      <c r="WTU44" s="64"/>
      <c r="WTV44" s="64"/>
      <c r="WTW44" s="64"/>
      <c r="WTX44" s="64"/>
      <c r="WTY44" s="64"/>
      <c r="WTZ44" s="64"/>
      <c r="WUA44" s="64"/>
      <c r="WUB44" s="64"/>
      <c r="WUC44" s="64"/>
      <c r="WUD44" s="64"/>
      <c r="WUE44" s="64"/>
      <c r="WUF44" s="64"/>
      <c r="WUG44" s="64"/>
      <c r="WUH44" s="64"/>
      <c r="WUI44" s="64"/>
      <c r="WUJ44" s="64"/>
      <c r="WUK44" s="64"/>
      <c r="WUL44" s="64"/>
      <c r="WUM44" s="64"/>
      <c r="WUN44" s="64"/>
      <c r="WUO44" s="64"/>
      <c r="WUP44" s="64"/>
      <c r="WUQ44" s="64"/>
      <c r="WUR44" s="64"/>
      <c r="WUS44" s="64"/>
      <c r="WUT44" s="64"/>
      <c r="WUU44" s="64"/>
      <c r="WUV44" s="64"/>
      <c r="WUW44" s="64"/>
      <c r="WUX44" s="64"/>
      <c r="WUY44" s="64"/>
      <c r="WUZ44" s="64"/>
      <c r="WVA44" s="64"/>
      <c r="WVB44" s="64"/>
      <c r="WVC44" s="64"/>
      <c r="WVD44" s="64"/>
      <c r="WVE44" s="64"/>
      <c r="WVF44" s="64"/>
      <c r="WVG44" s="64"/>
      <c r="WVH44" s="64"/>
      <c r="WVI44" s="64"/>
      <c r="WVJ44" s="64"/>
      <c r="WVK44" s="64"/>
      <c r="WVL44" s="64"/>
      <c r="WVM44" s="64"/>
      <c r="WVN44" s="64"/>
      <c r="WVO44" s="64"/>
      <c r="WVP44" s="64"/>
      <c r="WVQ44" s="64"/>
      <c r="WVR44" s="64"/>
      <c r="WVS44" s="64"/>
      <c r="WVT44" s="64"/>
      <c r="WVU44" s="64"/>
      <c r="WVV44" s="64"/>
      <c r="WVW44" s="64"/>
      <c r="WVX44" s="64"/>
      <c r="WVY44" s="64"/>
      <c r="WVZ44" s="64"/>
      <c r="WWA44" s="64"/>
      <c r="WWB44" s="64"/>
      <c r="WWC44" s="64"/>
      <c r="WWD44" s="64"/>
      <c r="WWE44" s="64"/>
      <c r="WWF44" s="64"/>
      <c r="WWG44" s="64"/>
      <c r="WWH44" s="64"/>
      <c r="WWI44" s="64"/>
      <c r="WWJ44" s="64"/>
      <c r="WWK44" s="64"/>
      <c r="WWL44" s="64"/>
      <c r="WWM44" s="64"/>
      <c r="WWN44" s="64"/>
      <c r="WWO44" s="64"/>
      <c r="WWP44" s="64"/>
      <c r="WWQ44" s="64"/>
      <c r="WWR44" s="64"/>
      <c r="WWS44" s="64"/>
      <c r="WWT44" s="64"/>
      <c r="WWU44" s="64"/>
      <c r="WWV44" s="64"/>
      <c r="WWW44" s="64"/>
      <c r="WWX44" s="64"/>
      <c r="WWY44" s="64"/>
      <c r="WWZ44" s="64"/>
      <c r="WXA44" s="64"/>
      <c r="WXB44" s="64"/>
      <c r="WXC44" s="64"/>
      <c r="WXD44" s="64"/>
      <c r="WXE44" s="64"/>
      <c r="WXF44" s="64"/>
      <c r="WXG44" s="64"/>
      <c r="WXH44" s="64"/>
      <c r="WXI44" s="64"/>
      <c r="WXJ44" s="64"/>
      <c r="WXK44" s="64"/>
      <c r="WXL44" s="64"/>
      <c r="WXM44" s="64"/>
      <c r="WXN44" s="64"/>
      <c r="WXO44" s="64"/>
      <c r="WXP44" s="64"/>
      <c r="WXQ44" s="64"/>
      <c r="WXR44" s="64"/>
      <c r="WXS44" s="64"/>
      <c r="WXT44" s="64"/>
      <c r="WXU44" s="64"/>
      <c r="WXV44" s="64"/>
      <c r="WXW44" s="64"/>
      <c r="WXX44" s="64"/>
      <c r="WXY44" s="64"/>
      <c r="WXZ44" s="64"/>
      <c r="WYA44" s="64"/>
      <c r="WYB44" s="64"/>
      <c r="WYC44" s="64"/>
      <c r="WYD44" s="64"/>
      <c r="WYE44" s="64"/>
      <c r="WYF44" s="64"/>
      <c r="WYG44" s="64"/>
      <c r="WYH44" s="64"/>
      <c r="WYI44" s="64"/>
      <c r="WYJ44" s="64"/>
      <c r="WYK44" s="64"/>
      <c r="WYL44" s="64"/>
      <c r="WYM44" s="64"/>
      <c r="WYN44" s="64"/>
      <c r="WYO44" s="64"/>
      <c r="WYP44" s="64"/>
      <c r="WYQ44" s="64"/>
      <c r="WYR44" s="64"/>
      <c r="WYS44" s="64"/>
      <c r="WYT44" s="64"/>
      <c r="WYU44" s="64"/>
      <c r="WYV44" s="64"/>
      <c r="WYW44" s="64"/>
      <c r="WYX44" s="64"/>
      <c r="WYY44" s="64"/>
      <c r="WYZ44" s="64"/>
      <c r="WZA44" s="64"/>
      <c r="WZB44" s="64"/>
      <c r="WZC44" s="64"/>
      <c r="WZD44" s="64"/>
      <c r="WZE44" s="64"/>
      <c r="WZF44" s="64"/>
      <c r="WZG44" s="64"/>
      <c r="WZH44" s="64"/>
      <c r="WZI44" s="64"/>
      <c r="WZJ44" s="64"/>
      <c r="WZK44" s="64"/>
      <c r="WZL44" s="64"/>
      <c r="WZM44" s="64"/>
      <c r="WZN44" s="64"/>
      <c r="WZO44" s="64"/>
      <c r="WZP44" s="64"/>
      <c r="WZQ44" s="64"/>
      <c r="WZR44" s="64"/>
      <c r="WZS44" s="64"/>
      <c r="WZT44" s="64"/>
      <c r="WZU44" s="64"/>
      <c r="WZV44" s="64"/>
      <c r="WZW44" s="64"/>
      <c r="WZX44" s="64"/>
      <c r="WZY44" s="64"/>
      <c r="WZZ44" s="64"/>
      <c r="XAA44" s="64"/>
      <c r="XAB44" s="64"/>
      <c r="XAC44" s="64"/>
      <c r="XAD44" s="64"/>
      <c r="XAE44" s="64"/>
      <c r="XAF44" s="64"/>
      <c r="XAG44" s="64"/>
      <c r="XAH44" s="64"/>
      <c r="XAI44" s="64"/>
      <c r="XAJ44" s="64"/>
      <c r="XAK44" s="64"/>
      <c r="XAL44" s="64"/>
      <c r="XAM44" s="64"/>
      <c r="XAN44" s="64"/>
      <c r="XAO44" s="64"/>
      <c r="XAP44" s="64"/>
      <c r="XAQ44" s="64"/>
      <c r="XAR44" s="64"/>
      <c r="XAS44" s="64"/>
      <c r="XAT44" s="64"/>
      <c r="XAU44" s="64"/>
      <c r="XAV44" s="64"/>
      <c r="XAW44" s="64"/>
      <c r="XAX44" s="64"/>
      <c r="XAY44" s="64"/>
      <c r="XAZ44" s="64"/>
      <c r="XBA44" s="64"/>
      <c r="XBB44" s="64"/>
      <c r="XBC44" s="64"/>
      <c r="XBD44" s="64"/>
      <c r="XBE44" s="64"/>
      <c r="XBF44" s="64"/>
      <c r="XBG44" s="64"/>
      <c r="XBH44" s="64"/>
      <c r="XBI44" s="64"/>
      <c r="XBJ44" s="64"/>
      <c r="XBK44" s="64"/>
      <c r="XBL44" s="64"/>
      <c r="XBM44" s="64"/>
      <c r="XBN44" s="64"/>
      <c r="XBO44" s="64"/>
      <c r="XBP44" s="64"/>
      <c r="XBQ44" s="64"/>
      <c r="XBR44" s="64"/>
      <c r="XBS44" s="64"/>
      <c r="XBT44" s="64"/>
      <c r="XBU44" s="64"/>
      <c r="XBV44" s="64"/>
      <c r="XBW44" s="64"/>
      <c r="XBX44" s="64"/>
      <c r="XBY44" s="64"/>
      <c r="XBZ44" s="64"/>
      <c r="XCA44" s="64"/>
      <c r="XCB44" s="64"/>
      <c r="XCC44" s="64"/>
      <c r="XCD44" s="64"/>
      <c r="XCE44" s="64"/>
      <c r="XCF44" s="64"/>
      <c r="XCG44" s="64"/>
      <c r="XCH44" s="64"/>
      <c r="XCI44" s="64"/>
      <c r="XCJ44" s="64"/>
      <c r="XCK44" s="64"/>
      <c r="XCL44" s="64"/>
      <c r="XCM44" s="64"/>
      <c r="XCN44" s="64"/>
      <c r="XCO44" s="64"/>
      <c r="XCP44" s="64"/>
      <c r="XCQ44" s="64"/>
      <c r="XCR44" s="64"/>
      <c r="XCS44" s="64"/>
      <c r="XCT44" s="64"/>
      <c r="XCU44" s="64"/>
      <c r="XCV44" s="64"/>
      <c r="XCW44" s="64"/>
      <c r="XCX44" s="64"/>
      <c r="XCY44" s="64"/>
      <c r="XCZ44" s="64"/>
      <c r="XDA44" s="64"/>
      <c r="XDB44" s="64"/>
      <c r="XDC44" s="64"/>
      <c r="XDD44" s="64"/>
      <c r="XDE44" s="64"/>
      <c r="XDF44" s="64"/>
      <c r="XDG44" s="64"/>
      <c r="XDH44" s="64"/>
      <c r="XDI44" s="64"/>
      <c r="XDJ44" s="64"/>
      <c r="XDK44" s="64"/>
      <c r="XDL44" s="64"/>
      <c r="XDM44" s="64"/>
      <c r="XDN44" s="64"/>
      <c r="XDO44" s="64"/>
      <c r="XDP44" s="64"/>
      <c r="XDQ44" s="64"/>
      <c r="XDR44" s="64"/>
      <c r="XDS44" s="64"/>
      <c r="XDT44" s="64"/>
      <c r="XDU44" s="64"/>
      <c r="XDV44" s="64"/>
      <c r="XDW44" s="64"/>
      <c r="XDX44" s="64"/>
      <c r="XDY44" s="64"/>
      <c r="XDZ44" s="64"/>
      <c r="XEA44" s="64"/>
      <c r="XEB44" s="64"/>
      <c r="XEC44" s="64"/>
      <c r="XED44" s="64"/>
      <c r="XEE44" s="64"/>
      <c r="XEF44" s="64"/>
      <c r="XEG44" s="64"/>
      <c r="XEH44" s="64"/>
      <c r="XEI44" s="64"/>
      <c r="XEJ44" s="64"/>
      <c r="XEK44" s="64"/>
      <c r="XEL44" s="64"/>
      <c r="XEM44" s="64"/>
      <c r="XEN44" s="64"/>
      <c r="XEO44" s="64"/>
      <c r="XEP44" s="64"/>
      <c r="XEQ44" s="64"/>
      <c r="XER44" s="64"/>
      <c r="XES44" s="64"/>
      <c r="XET44" s="64"/>
      <c r="XEU44" s="64"/>
      <c r="XEV44" s="64"/>
      <c r="XEW44" s="64"/>
      <c r="XEX44" s="64"/>
      <c r="XEY44" s="64"/>
      <c r="XEZ44" s="64"/>
      <c r="XFA44" s="64"/>
      <c r="XFB44" s="64"/>
    </row>
    <row r="47" spans="1:16382" ht="12.75" x14ac:dyDescent="0.2">
      <c r="B47" s="73" t="s">
        <v>507</v>
      </c>
      <c r="C47" s="73"/>
      <c r="D47" s="73"/>
      <c r="E47" s="73"/>
      <c r="F47" s="73"/>
      <c r="G47" s="73"/>
      <c r="H47" s="73"/>
      <c r="I47" s="73"/>
      <c r="J47" s="73"/>
      <c r="K47" s="73"/>
      <c r="L47" s="73"/>
      <c r="M47" s="73"/>
      <c r="N47" s="73"/>
      <c r="O47" s="73"/>
      <c r="P47" s="73"/>
      <c r="Q47" s="73"/>
      <c r="R47" s="73"/>
      <c r="S47" s="73"/>
    </row>
    <row r="48" spans="1:16382" x14ac:dyDescent="0.2">
      <c r="B48" s="6" t="s">
        <v>257</v>
      </c>
      <c r="C48" s="6"/>
      <c r="D48" s="6">
        <v>2025</v>
      </c>
      <c r="E48" s="6">
        <v>2026</v>
      </c>
      <c r="F48" s="6">
        <v>2027</v>
      </c>
      <c r="G48" s="6">
        <v>2028</v>
      </c>
      <c r="H48" s="6">
        <v>2029</v>
      </c>
      <c r="I48" s="6">
        <v>2030</v>
      </c>
      <c r="J48" s="6">
        <v>2031</v>
      </c>
      <c r="K48" s="6">
        <v>2032</v>
      </c>
      <c r="L48" s="6">
        <v>2033</v>
      </c>
      <c r="M48" s="6">
        <v>2034</v>
      </c>
      <c r="N48" s="6">
        <v>2035</v>
      </c>
      <c r="O48" s="6">
        <v>2036</v>
      </c>
      <c r="P48" s="6">
        <v>2037</v>
      </c>
      <c r="Q48" s="6">
        <v>2038</v>
      </c>
      <c r="R48" s="6">
        <v>2039</v>
      </c>
      <c r="S48" s="6">
        <v>2040</v>
      </c>
    </row>
    <row r="49" spans="2:19" x14ac:dyDescent="0.2">
      <c r="B49" s="2" t="s">
        <v>37</v>
      </c>
      <c r="C49" s="2" t="s">
        <v>493</v>
      </c>
      <c r="D49" s="74">
        <v>2.9626975083079543E-2</v>
      </c>
      <c r="E49" s="74">
        <v>6.1633627883750819E-2</v>
      </c>
      <c r="F49" s="74">
        <v>0.11896898040161474</v>
      </c>
      <c r="G49" s="74">
        <v>0.28267804738214153</v>
      </c>
      <c r="H49" s="74">
        <v>0.45049356846560684</v>
      </c>
      <c r="I49" s="74">
        <v>0.6183285651482251</v>
      </c>
      <c r="J49" s="74">
        <v>0.82260745683267089</v>
      </c>
      <c r="K49" s="74">
        <v>1.0254333388736541</v>
      </c>
      <c r="L49" s="74">
        <v>1.235047519098746</v>
      </c>
      <c r="M49" s="74">
        <v>1.4451612953379005</v>
      </c>
      <c r="N49" s="74">
        <v>1.6623201869893798</v>
      </c>
      <c r="O49" s="74">
        <v>1.878804868366398</v>
      </c>
      <c r="P49" s="74">
        <v>2.094936368596354</v>
      </c>
      <c r="Q49" s="74">
        <v>2.3111270255475276</v>
      </c>
      <c r="R49" s="74">
        <v>2.5274113430707743</v>
      </c>
      <c r="S49" s="74">
        <v>2.7439900419553069</v>
      </c>
    </row>
    <row r="50" spans="2:19" x14ac:dyDescent="0.2">
      <c r="B50" s="2" t="s">
        <v>37</v>
      </c>
      <c r="C50" s="2" t="s">
        <v>494</v>
      </c>
      <c r="D50" s="74">
        <v>2.1290971577982987E-2</v>
      </c>
      <c r="E50" s="74">
        <v>3.6220158014643289E-2</v>
      </c>
      <c r="F50" s="74">
        <v>4.9324900943538807E-2</v>
      </c>
      <c r="G50" s="74">
        <v>6.3288197514481226E-2</v>
      </c>
      <c r="H50" s="74">
        <v>7.4011165158957226E-2</v>
      </c>
      <c r="I50" s="74">
        <v>8.6227049603714079E-2</v>
      </c>
      <c r="J50" s="74">
        <v>0.11310426568655885</v>
      </c>
      <c r="K50" s="74">
        <v>0.13533706341827667</v>
      </c>
      <c r="L50" s="74">
        <v>0.20014643372385876</v>
      </c>
      <c r="M50" s="74">
        <v>0.2582123890893584</v>
      </c>
      <c r="N50" s="74">
        <v>0.29547836882779421</v>
      </c>
      <c r="O50" s="74">
        <v>0.30909042044164892</v>
      </c>
      <c r="P50" s="74">
        <v>0.29624061262398982</v>
      </c>
      <c r="Q50" s="74">
        <v>0.24435583366467029</v>
      </c>
      <c r="R50" s="74">
        <v>0.15239374276931272</v>
      </c>
      <c r="S50" s="74">
        <v>0.12305097808027909</v>
      </c>
    </row>
    <row r="51" spans="2:19" x14ac:dyDescent="0.2">
      <c r="B51" s="2" t="s">
        <v>37</v>
      </c>
      <c r="C51" s="2" t="s">
        <v>259</v>
      </c>
      <c r="D51" s="74">
        <v>0.53075328808999167</v>
      </c>
      <c r="E51" s="74">
        <v>0.889250051702696</v>
      </c>
      <c r="F51" s="74">
        <v>1.2477468153154021</v>
      </c>
      <c r="G51" s="74">
        <v>1.60624357892811</v>
      </c>
      <c r="H51" s="74">
        <v>1.9647403425408143</v>
      </c>
      <c r="I51" s="74">
        <v>2.3232371061535222</v>
      </c>
      <c r="J51" s="74">
        <v>2.8302627782353085</v>
      </c>
      <c r="K51" s="74">
        <v>3.337288450317093</v>
      </c>
      <c r="L51" s="74">
        <v>3.8443141223988757</v>
      </c>
      <c r="M51" s="74">
        <v>4.3513397944806673</v>
      </c>
      <c r="N51" s="74">
        <v>4.8639932030621136</v>
      </c>
      <c r="O51" s="74">
        <v>5.8760746752637125</v>
      </c>
      <c r="P51" s="74">
        <v>6.8881561474653115</v>
      </c>
      <c r="Q51" s="74">
        <v>7.9002376196669157</v>
      </c>
      <c r="R51" s="74">
        <v>8.9123190918685093</v>
      </c>
      <c r="S51" s="74">
        <v>9.9244005640701136</v>
      </c>
    </row>
    <row r="52" spans="2:19" x14ac:dyDescent="0.2">
      <c r="B52" s="2" t="s">
        <v>37</v>
      </c>
      <c r="C52" s="2" t="s">
        <v>250</v>
      </c>
      <c r="D52" s="74">
        <v>-4.6586888559954076E-3</v>
      </c>
      <c r="E52" s="74">
        <v>-7.3558167529488294E-3</v>
      </c>
      <c r="F52" s="74">
        <v>-1.2541244928428785E-2</v>
      </c>
      <c r="G52" s="74">
        <v>-2.0137537928061722E-2</v>
      </c>
      <c r="H52" s="74">
        <v>-2.8865726122413005E-2</v>
      </c>
      <c r="I52" s="74">
        <v>-3.8937025628333899E-2</v>
      </c>
      <c r="J52" s="74">
        <v>-5.2502363582932254E-2</v>
      </c>
      <c r="K52" s="74">
        <v>-6.7873863627263997E-2</v>
      </c>
      <c r="L52" s="74">
        <v>-8.5302134379097172E-2</v>
      </c>
      <c r="M52" s="74">
        <v>-0.10555038112437121</v>
      </c>
      <c r="N52" s="74">
        <v>-0.12563841520298613</v>
      </c>
      <c r="O52" s="74">
        <v>-0.14522760268511714</v>
      </c>
      <c r="P52" s="74">
        <v>-0.16108988787964895</v>
      </c>
      <c r="Q52" s="74">
        <v>-0.17820234110310018</v>
      </c>
      <c r="R52" s="74">
        <v>-0.19971394139963028</v>
      </c>
      <c r="S52" s="74">
        <v>-0.21032137658136252</v>
      </c>
    </row>
    <row r="53" spans="2:19" x14ac:dyDescent="0.2">
      <c r="B53" s="2" t="s">
        <v>37</v>
      </c>
      <c r="C53" s="2" t="s">
        <v>495</v>
      </c>
      <c r="D53" s="74">
        <v>-3.1037769794014736E-2</v>
      </c>
      <c r="E53" s="74">
        <v>-5.7799563899582296E-2</v>
      </c>
      <c r="F53" s="74">
        <v>-9.4716947149592556E-2</v>
      </c>
      <c r="G53" s="74">
        <v>-0.14580244919064356</v>
      </c>
      <c r="H53" s="74">
        <v>-0.20595987198034038</v>
      </c>
      <c r="I53" s="74">
        <v>-0.28091515917919097</v>
      </c>
      <c r="J53" s="74">
        <v>-0.41642236706091396</v>
      </c>
      <c r="K53" s="74">
        <v>-0.60748074105389804</v>
      </c>
      <c r="L53" s="74">
        <v>-0.85587115849049056</v>
      </c>
      <c r="M53" s="74">
        <v>-1.1624487551814227</v>
      </c>
      <c r="N53" s="74">
        <v>-1.5179971997075548</v>
      </c>
      <c r="O53" s="74">
        <v>-1.9150237436911652</v>
      </c>
      <c r="P53" s="74">
        <v>-2.3579101903352253</v>
      </c>
      <c r="Q53" s="74">
        <v>-2.829535626770447</v>
      </c>
      <c r="R53" s="74">
        <v>-3.3379634547577659</v>
      </c>
      <c r="S53" s="74">
        <v>-3.8431911295926362</v>
      </c>
    </row>
    <row r="54" spans="2:19" x14ac:dyDescent="0.2">
      <c r="B54" s="2" t="s">
        <v>37</v>
      </c>
      <c r="C54" s="2" t="s">
        <v>496</v>
      </c>
      <c r="D54" s="74">
        <v>3.0926897913499999E-4</v>
      </c>
      <c r="E54" s="74">
        <v>1.8554536399279997E-3</v>
      </c>
      <c r="F54" s="74">
        <v>4.5463221465449994E-3</v>
      </c>
      <c r="G54" s="74">
        <v>8.3944784805199905E-3</v>
      </c>
      <c r="H54" s="74">
        <v>1.3352852678094999E-2</v>
      </c>
      <c r="I54" s="74">
        <v>2.0145293073890003E-2</v>
      </c>
      <c r="J54" s="74">
        <v>3.038747568554E-2</v>
      </c>
      <c r="K54" s="74">
        <v>4.4315354050119993E-2</v>
      </c>
      <c r="L54" s="74">
        <v>6.1826281962709992E-2</v>
      </c>
      <c r="M54" s="74">
        <v>8.2527327929400013E-2</v>
      </c>
      <c r="N54" s="74">
        <v>0.1052202776118</v>
      </c>
      <c r="O54" s="74">
        <v>0.12960982458566001</v>
      </c>
      <c r="P54" s="74">
        <v>0.15628019859416989</v>
      </c>
      <c r="Q54" s="74">
        <v>0.18448203709138991</v>
      </c>
      <c r="R54" s="74">
        <v>0.21388141627048998</v>
      </c>
      <c r="S54" s="74">
        <v>0.2437687591156</v>
      </c>
    </row>
    <row r="55" spans="2:19" x14ac:dyDescent="0.2">
      <c r="B55" s="2" t="s">
        <v>37</v>
      </c>
      <c r="C55" s="2" t="s">
        <v>497</v>
      </c>
      <c r="D55" s="74">
        <v>-2.3366127999384645E-3</v>
      </c>
      <c r="E55" s="74">
        <v>-4.3845154958943588E-3</v>
      </c>
      <c r="F55" s="74">
        <v>-7.2286414802096299E-3</v>
      </c>
      <c r="G55" s="74">
        <v>-1.1526806244972043E-2</v>
      </c>
      <c r="H55" s="74">
        <v>-1.6620114736555003E-2</v>
      </c>
      <c r="I55" s="74">
        <v>-2.7448690243391027E-2</v>
      </c>
      <c r="J55" s="74">
        <v>-3.9991014728872898E-2</v>
      </c>
      <c r="K55" s="74">
        <v>-5.6055484722535631E-2</v>
      </c>
      <c r="L55" s="74">
        <v>-7.5960760025868712E-2</v>
      </c>
      <c r="M55" s="74">
        <v>-9.9733861153790571E-2</v>
      </c>
      <c r="N55" s="74">
        <v>-0.12679322189779052</v>
      </c>
      <c r="O55" s="74">
        <v>-0.15624984928289343</v>
      </c>
      <c r="P55" s="74">
        <v>-0.18950713076994385</v>
      </c>
      <c r="Q55" s="74">
        <v>-0.22434570493784367</v>
      </c>
      <c r="R55" s="74">
        <v>-0.26163084082033516</v>
      </c>
      <c r="S55" s="74">
        <v>-0.29859063047354373</v>
      </c>
    </row>
    <row r="56" spans="2:19" x14ac:dyDescent="0.2">
      <c r="B56" s="2" t="s">
        <v>37</v>
      </c>
      <c r="C56" s="2" t="s">
        <v>498</v>
      </c>
      <c r="D56" s="74">
        <v>-6.1203840969747958E-6</v>
      </c>
      <c r="E56" s="74">
        <v>-2.5001643929045692E-5</v>
      </c>
      <c r="F56" s="74">
        <v>-5.8420639260980955E-5</v>
      </c>
      <c r="G56" s="74">
        <v>-1.4510552147106726E-4</v>
      </c>
      <c r="H56" s="74">
        <v>-2.4268615764899693E-4</v>
      </c>
      <c r="I56" s="74">
        <v>-3.395198398450372E-4</v>
      </c>
      <c r="J56" s="74">
        <v>-5.783546192008604E-4</v>
      </c>
      <c r="K56" s="74">
        <v>-8.1888324929657585E-4</v>
      </c>
      <c r="L56" s="74">
        <v>-1.0590960270933092E-3</v>
      </c>
      <c r="M56" s="74">
        <v>-1.2981493217949502E-3</v>
      </c>
      <c r="N56" s="74">
        <v>-1.5364551516741098E-3</v>
      </c>
      <c r="O56" s="74">
        <v>-1.7729974289031336E-3</v>
      </c>
      <c r="P56" s="74">
        <v>-2.0078561832317376E-3</v>
      </c>
      <c r="Q56" s="74">
        <v>-2.2403945821007909E-3</v>
      </c>
      <c r="R56" s="74">
        <v>-2.4709355207417349E-3</v>
      </c>
      <c r="S56" s="74">
        <v>-2.6986866822820144E-3</v>
      </c>
    </row>
    <row r="57" spans="2:19" x14ac:dyDescent="0.2">
      <c r="B57" s="2" t="s">
        <v>37</v>
      </c>
      <c r="C57" s="2" t="s">
        <v>499</v>
      </c>
      <c r="D57" s="74">
        <v>-6.0614897426560788E-3</v>
      </c>
      <c r="E57" s="74">
        <v>-1.0157394619829674E-2</v>
      </c>
      <c r="F57" s="74">
        <v>-1.685611375189211E-2</v>
      </c>
      <c r="G57" s="74">
        <v>-2.6789852334612618E-2</v>
      </c>
      <c r="H57" s="74">
        <v>-3.9416438760103034E-2</v>
      </c>
      <c r="I57" s="74">
        <v>-5.6140877085727681E-2</v>
      </c>
      <c r="J57" s="74">
        <v>-8.876564713497892E-2</v>
      </c>
      <c r="K57" s="74">
        <v>-0.13771416094285271</v>
      </c>
      <c r="L57" s="74">
        <v>-0.20287126937650335</v>
      </c>
      <c r="M57" s="74">
        <v>-0.28573049704696984</v>
      </c>
      <c r="N57" s="74">
        <v>-0.38379190980920974</v>
      </c>
      <c r="O57" s="74">
        <v>-0.49364022740165758</v>
      </c>
      <c r="P57" s="74">
        <v>-0.61401432603438799</v>
      </c>
      <c r="Q57" s="74">
        <v>-0.74600061520437499</v>
      </c>
      <c r="R57" s="74">
        <v>-0.88837782778001539</v>
      </c>
      <c r="S57" s="74">
        <v>-1.0277314088475098</v>
      </c>
    </row>
    <row r="58" spans="2:19" x14ac:dyDescent="0.2">
      <c r="B58" s="2" t="s">
        <v>37</v>
      </c>
      <c r="C58" s="2" t="s">
        <v>500</v>
      </c>
      <c r="D58" s="74">
        <v>3.8677970528663813E-2</v>
      </c>
      <c r="E58" s="74">
        <v>5.6648142509286521E-2</v>
      </c>
      <c r="F58" s="74">
        <v>7.2964415429397508E-2</v>
      </c>
      <c r="G58" s="74">
        <v>7.4716250473254905E-2</v>
      </c>
      <c r="H58" s="74">
        <v>7.2534882219921867E-2</v>
      </c>
      <c r="I58" s="74">
        <v>0.12516140843893656</v>
      </c>
      <c r="J58" s="74">
        <v>0.1275508010237372</v>
      </c>
      <c r="K58" s="74">
        <v>0.12812295011544661</v>
      </c>
      <c r="L58" s="74">
        <v>0.12514548511188572</v>
      </c>
      <c r="M58" s="74">
        <v>0.12628950831467656</v>
      </c>
      <c r="N58" s="74">
        <v>0.12945346964341747</v>
      </c>
      <c r="O58" s="74">
        <v>0.12987001156128369</v>
      </c>
      <c r="P58" s="74">
        <v>0.13287692500533699</v>
      </c>
      <c r="Q58" s="74">
        <v>0.13617543128828194</v>
      </c>
      <c r="R58" s="74">
        <v>0.13889671720274305</v>
      </c>
      <c r="S58" s="74">
        <v>0.12618625309406559</v>
      </c>
    </row>
    <row r="59" spans="2:19" x14ac:dyDescent="0.2">
      <c r="B59" s="2"/>
      <c r="C59" s="2"/>
      <c r="D59" s="74"/>
      <c r="E59" s="74"/>
      <c r="F59" s="74"/>
      <c r="G59" s="74"/>
      <c r="H59" s="74"/>
      <c r="I59" s="74"/>
      <c r="J59" s="74"/>
      <c r="K59" s="74"/>
      <c r="L59" s="74"/>
      <c r="M59" s="74"/>
      <c r="N59" s="74"/>
      <c r="O59" s="74"/>
      <c r="P59" s="74"/>
      <c r="Q59" s="74"/>
      <c r="R59" s="74"/>
      <c r="S59" s="74"/>
    </row>
    <row r="60" spans="2:19" x14ac:dyDescent="0.2">
      <c r="B60" s="2" t="s">
        <v>39</v>
      </c>
      <c r="C60" s="2" t="s">
        <v>493</v>
      </c>
      <c r="D60" s="74">
        <v>0.14415256765878937</v>
      </c>
      <c r="E60" s="74">
        <v>0.22759426972636732</v>
      </c>
      <c r="F60" s="74">
        <v>0.30744061649714993</v>
      </c>
      <c r="G60" s="74">
        <v>0.50663815125037104</v>
      </c>
      <c r="H60" s="74">
        <v>0.70886494727576732</v>
      </c>
      <c r="I60" s="74">
        <v>0.92061601390885528</v>
      </c>
      <c r="J60" s="74">
        <v>1.1884463538266665</v>
      </c>
      <c r="K60" s="74">
        <v>1.4676699275517748</v>
      </c>
      <c r="L60" s="74">
        <v>1.7900491082640286</v>
      </c>
      <c r="M60" s="74">
        <v>2.1302356276404453</v>
      </c>
      <c r="N60" s="74">
        <v>2.4915151665727926</v>
      </c>
      <c r="O60" s="74">
        <v>2.8640002599031469</v>
      </c>
      <c r="P60" s="74">
        <v>3.2568548261187722</v>
      </c>
      <c r="Q60" s="74">
        <v>3.6575868347229523</v>
      </c>
      <c r="R60" s="74">
        <v>4.0628490734782545</v>
      </c>
      <c r="S60" s="74">
        <v>4.4769736711900485</v>
      </c>
    </row>
    <row r="61" spans="2:19" x14ac:dyDescent="0.2">
      <c r="B61" s="2" t="s">
        <v>39</v>
      </c>
      <c r="C61" s="2" t="s">
        <v>494</v>
      </c>
      <c r="D61" s="74">
        <v>2.1318997530386241E-2</v>
      </c>
      <c r="E61" s="74">
        <v>3.6244488059544722E-2</v>
      </c>
      <c r="F61" s="74">
        <v>4.9345523614611864E-2</v>
      </c>
      <c r="G61" s="74">
        <v>6.3305101345413561E-2</v>
      </c>
      <c r="H61" s="74">
        <v>7.4024338683408075E-2</v>
      </c>
      <c r="I61" s="74">
        <v>8.6236481355356887E-2</v>
      </c>
      <c r="J61" s="74">
        <v>0.1203724590574069</v>
      </c>
      <c r="K61" s="74">
        <v>0.13689002215001267</v>
      </c>
      <c r="L61" s="74">
        <v>0.21442501248849055</v>
      </c>
      <c r="M61" s="74">
        <v>0.27380933189499501</v>
      </c>
      <c r="N61" s="74">
        <v>0.30439753150428572</v>
      </c>
      <c r="O61" s="74">
        <v>0.28278322329539662</v>
      </c>
      <c r="P61" s="74">
        <v>0.22867941875404085</v>
      </c>
      <c r="Q61" s="74">
        <v>0.13465394869521674</v>
      </c>
      <c r="R61" s="74">
        <v>4.800688997605107E-3</v>
      </c>
      <c r="S61" s="74">
        <v>-5.7475388171127406E-2</v>
      </c>
    </row>
    <row r="62" spans="2:19" x14ac:dyDescent="0.2">
      <c r="B62" s="2" t="s">
        <v>39</v>
      </c>
      <c r="C62" s="2" t="s">
        <v>259</v>
      </c>
      <c r="D62" s="74">
        <v>0.52780574363566224</v>
      </c>
      <c r="E62" s="74">
        <v>0.87793309557471488</v>
      </c>
      <c r="F62" s="74">
        <v>1.2280604475137658</v>
      </c>
      <c r="G62" s="74">
        <v>1.5781877994528184</v>
      </c>
      <c r="H62" s="74">
        <v>1.928315151391871</v>
      </c>
      <c r="I62" s="74">
        <v>2.2784425033309237</v>
      </c>
      <c r="J62" s="74">
        <v>2.7926851746256567</v>
      </c>
      <c r="K62" s="74">
        <v>3.3069278459203844</v>
      </c>
      <c r="L62" s="74">
        <v>3.8211705172151138</v>
      </c>
      <c r="M62" s="74">
        <v>4.335413188509845</v>
      </c>
      <c r="N62" s="74">
        <v>4.8926678459090862</v>
      </c>
      <c r="O62" s="74">
        <v>6.1218704104718249</v>
      </c>
      <c r="P62" s="74">
        <v>7.35107297503456</v>
      </c>
      <c r="Q62" s="74">
        <v>8.580275539597304</v>
      </c>
      <c r="R62" s="74">
        <v>9.8094781041600374</v>
      </c>
      <c r="S62" s="74">
        <v>11.038680668722771</v>
      </c>
    </row>
    <row r="63" spans="2:19" x14ac:dyDescent="0.2">
      <c r="B63" s="2" t="s">
        <v>39</v>
      </c>
      <c r="C63" s="2" t="s">
        <v>250</v>
      </c>
      <c r="D63" s="74">
        <v>-7.2297583233833507E-3</v>
      </c>
      <c r="E63" s="74">
        <v>-1.4152780323004155E-2</v>
      </c>
      <c r="F63" s="74">
        <v>-2.1883170349942915E-2</v>
      </c>
      <c r="G63" s="74">
        <v>-3.4926620922778984E-2</v>
      </c>
      <c r="H63" s="74">
        <v>-4.9651363748464128E-2</v>
      </c>
      <c r="I63" s="74">
        <v>-6.7514537920436268E-2</v>
      </c>
      <c r="J63" s="74">
        <v>-8.9489593549177293E-2</v>
      </c>
      <c r="K63" s="74">
        <v>-0.11502774212915146</v>
      </c>
      <c r="L63" s="74">
        <v>-0.1457890060687026</v>
      </c>
      <c r="M63" s="74">
        <v>-0.18203130671521395</v>
      </c>
      <c r="N63" s="74">
        <v>-0.21889662468776905</v>
      </c>
      <c r="O63" s="74">
        <v>-0.27362092983100261</v>
      </c>
      <c r="P63" s="74">
        <v>-0.32359705088871982</v>
      </c>
      <c r="Q63" s="74">
        <v>-0.37599844900857571</v>
      </c>
      <c r="R63" s="74">
        <v>-0.43814795849204113</v>
      </c>
      <c r="S63" s="74">
        <v>-0.47641883639309812</v>
      </c>
    </row>
    <row r="64" spans="2:19" x14ac:dyDescent="0.2">
      <c r="B64" s="2" t="s">
        <v>39</v>
      </c>
      <c r="C64" s="2" t="s">
        <v>495</v>
      </c>
      <c r="D64" s="74">
        <v>-4.8308312867799685E-2</v>
      </c>
      <c r="E64" s="74">
        <v>-7.7513564435299998E-2</v>
      </c>
      <c r="F64" s="74">
        <v>-0.11600701460801233</v>
      </c>
      <c r="G64" s="74">
        <v>-0.16769966750787901</v>
      </c>
      <c r="H64" s="74">
        <v>-0.2282364562835113</v>
      </c>
      <c r="I64" s="74">
        <v>-0.30326133254626697</v>
      </c>
      <c r="J64" s="74">
        <v>-0.56199609592120936</v>
      </c>
      <c r="K64" s="74">
        <v>-0.91336293970500293</v>
      </c>
      <c r="L64" s="74">
        <v>-1.3604133708476027</v>
      </c>
      <c r="M64" s="74">
        <v>-1.895534612546804</v>
      </c>
      <c r="N64" s="74">
        <v>-2.518090079103235</v>
      </c>
      <c r="O64" s="74">
        <v>-3.1555246236175947</v>
      </c>
      <c r="P64" s="74">
        <v>-3.8125408485911088</v>
      </c>
      <c r="Q64" s="74">
        <v>-4.4660614201475539</v>
      </c>
      <c r="R64" s="74">
        <v>-5.127813294000898</v>
      </c>
      <c r="S64" s="74">
        <v>-5.7946925269362435</v>
      </c>
    </row>
    <row r="65" spans="2:19" x14ac:dyDescent="0.2">
      <c r="B65" s="2" t="s">
        <v>39</v>
      </c>
      <c r="C65" s="2" t="s">
        <v>496</v>
      </c>
      <c r="D65" s="74">
        <v>3.0926897913499999E-4</v>
      </c>
      <c r="E65" s="74">
        <v>1.8554536399279997E-3</v>
      </c>
      <c r="F65" s="74">
        <v>4.5463221465449994E-3</v>
      </c>
      <c r="G65" s="74">
        <v>8.3944784805199905E-3</v>
      </c>
      <c r="H65" s="74">
        <v>1.3352852678094999E-2</v>
      </c>
      <c r="I65" s="74">
        <v>2.0145293073890003E-2</v>
      </c>
      <c r="J65" s="74">
        <v>3.0636254113969998E-2</v>
      </c>
      <c r="K65" s="74">
        <v>4.4631707012839993E-2</v>
      </c>
      <c r="L65" s="74">
        <v>6.1938702577189995E-2</v>
      </c>
      <c r="M65" s="74">
        <v>8.2227765145890003E-2</v>
      </c>
      <c r="N65" s="74">
        <v>0.10503045362230999</v>
      </c>
      <c r="O65" s="74">
        <v>0.24051809349166825</v>
      </c>
      <c r="P65" s="74">
        <v>0.37513267938889672</v>
      </c>
      <c r="Q65" s="74">
        <v>0.50830292623289397</v>
      </c>
      <c r="R65" s="74">
        <v>0.63987851075368818</v>
      </c>
      <c r="S65" s="74">
        <v>0.76964479036625344</v>
      </c>
    </row>
    <row r="66" spans="2:19" x14ac:dyDescent="0.2">
      <c r="B66" s="2" t="s">
        <v>39</v>
      </c>
      <c r="C66" s="2" t="s">
        <v>497</v>
      </c>
      <c r="D66" s="74">
        <v>1.422928143560398E-2</v>
      </c>
      <c r="E66" s="74">
        <v>1.1697447728626464E-2</v>
      </c>
      <c r="F66" s="74">
        <v>8.5004796067718047E-3</v>
      </c>
      <c r="G66" s="74">
        <v>3.9341186086805369E-3</v>
      </c>
      <c r="H66" s="74">
        <v>-1.4038547853409966E-3</v>
      </c>
      <c r="I66" s="74">
        <v>-1.3361588864173157E-2</v>
      </c>
      <c r="J66" s="74">
        <v>0.12441056032829234</v>
      </c>
      <c r="K66" s="74">
        <v>0.26003562416035297</v>
      </c>
      <c r="L66" s="74">
        <v>0.3930555185789375</v>
      </c>
      <c r="M66" s="74">
        <v>0.5235525901440603</v>
      </c>
      <c r="N66" s="74">
        <v>0.65244444228288123</v>
      </c>
      <c r="O66" s="74">
        <v>0.78651243585066721</v>
      </c>
      <c r="P66" s="74">
        <v>0.93462443162406239</v>
      </c>
      <c r="Q66" s="74">
        <v>1.0920517249195669</v>
      </c>
      <c r="R66" s="74">
        <v>1.2575885543159364</v>
      </c>
      <c r="S66" s="74">
        <v>1.43304528722657</v>
      </c>
    </row>
    <row r="67" spans="2:19" x14ac:dyDescent="0.2">
      <c r="B67" s="2" t="s">
        <v>39</v>
      </c>
      <c r="C67" s="2" t="s">
        <v>498</v>
      </c>
      <c r="D67" s="74">
        <v>-6.1203840969747958E-6</v>
      </c>
      <c r="E67" s="74">
        <v>-2.3405636400073426E-3</v>
      </c>
      <c r="F67" s="74">
        <v>-5.0880522354992408E-3</v>
      </c>
      <c r="G67" s="74">
        <v>-8.3126368709801612E-3</v>
      </c>
      <c r="H67" s="74">
        <v>-1.1939995881196763E-2</v>
      </c>
      <c r="I67" s="74">
        <v>-1.488645797652155E-2</v>
      </c>
      <c r="J67" s="74">
        <v>-1.5861631104368223E-2</v>
      </c>
      <c r="K67" s="74">
        <v>-1.6858383691734202E-2</v>
      </c>
      <c r="L67" s="74">
        <v>-1.7915917656800229E-2</v>
      </c>
      <c r="M67" s="74">
        <v>-1.8986679119492811E-2</v>
      </c>
      <c r="N67" s="74">
        <v>-2.0047212948118842E-2</v>
      </c>
      <c r="O67" s="74">
        <v>-2.1121807424212546E-2</v>
      </c>
      <c r="P67" s="74">
        <v>-2.2176419731468444E-2</v>
      </c>
      <c r="Q67" s="74">
        <v>-2.3251491460826168E-2</v>
      </c>
      <c r="R67" s="74">
        <v>-2.4346193111596248E-2</v>
      </c>
      <c r="S67" s="74">
        <v>-2.54146821672252E-2</v>
      </c>
    </row>
    <row r="68" spans="2:19" x14ac:dyDescent="0.2">
      <c r="B68" s="2" t="s">
        <v>39</v>
      </c>
      <c r="C68" s="2" t="s">
        <v>499</v>
      </c>
      <c r="D68" s="74">
        <v>-6.0800302426571307E-3</v>
      </c>
      <c r="E68" s="74">
        <v>4.7247995124539699E-3</v>
      </c>
      <c r="F68" s="74">
        <v>1.2994205827789429E-2</v>
      </c>
      <c r="G68" s="74">
        <v>1.8130729991213457E-2</v>
      </c>
      <c r="H68" s="74">
        <v>2.0567737496461902E-2</v>
      </c>
      <c r="I68" s="74">
        <v>1.8689641313256899E-2</v>
      </c>
      <c r="J68" s="74">
        <v>-2.1911829198785426E-2</v>
      </c>
      <c r="K68" s="74">
        <v>-8.9634145562284218E-2</v>
      </c>
      <c r="L68" s="74">
        <v>-0.18404561723225576</v>
      </c>
      <c r="M68" s="74">
        <v>-0.30502263873788849</v>
      </c>
      <c r="N68" s="74">
        <v>-0.45177061245667716</v>
      </c>
      <c r="O68" s="74">
        <v>-0.59857070556269676</v>
      </c>
      <c r="P68" s="74">
        <v>-0.74376616474388157</v>
      </c>
      <c r="Q68" s="74">
        <v>-0.88823892757348233</v>
      </c>
      <c r="R68" s="74">
        <v>-1.0305960073665723</v>
      </c>
      <c r="S68" s="74">
        <v>-1.1701259868825371</v>
      </c>
    </row>
    <row r="69" spans="2:19" x14ac:dyDescent="0.2">
      <c r="B69" s="2" t="s">
        <v>39</v>
      </c>
      <c r="C69" s="2" t="s">
        <v>500</v>
      </c>
      <c r="D69" s="74">
        <v>3.7935278980153989E-2</v>
      </c>
      <c r="E69" s="74">
        <v>5.5459109080612246E-2</v>
      </c>
      <c r="F69" s="74">
        <v>7.1866331710661577E-2</v>
      </c>
      <c r="G69" s="74">
        <v>7.4373907686358195E-2</v>
      </c>
      <c r="H69" s="74">
        <v>7.3372591183895636E-2</v>
      </c>
      <c r="I69" s="74">
        <v>0.12558939814031961</v>
      </c>
      <c r="J69" s="74">
        <v>0.13011892266758945</v>
      </c>
      <c r="K69" s="74">
        <v>0.13226406836317117</v>
      </c>
      <c r="L69" s="74">
        <v>0.1310822790807693</v>
      </c>
      <c r="M69" s="74">
        <v>0.13394939749814672</v>
      </c>
      <c r="N69" s="74">
        <v>0.13895562454543176</v>
      </c>
      <c r="O69" s="74">
        <v>0.14141593174527939</v>
      </c>
      <c r="P69" s="74">
        <v>0.14665682212886721</v>
      </c>
      <c r="Q69" s="74">
        <v>0.15222604944774237</v>
      </c>
      <c r="R69" s="74">
        <v>0.15726223106971499</v>
      </c>
      <c r="S69" s="74">
        <v>0.14732284214949129</v>
      </c>
    </row>
    <row r="70" spans="2:19" x14ac:dyDescent="0.2">
      <c r="B70" s="2"/>
      <c r="C70" s="2"/>
      <c r="D70" s="74"/>
      <c r="E70" s="74"/>
      <c r="F70" s="74"/>
      <c r="G70" s="74"/>
      <c r="H70" s="74"/>
      <c r="I70" s="74"/>
      <c r="J70" s="74"/>
      <c r="K70" s="74"/>
      <c r="L70" s="74"/>
      <c r="M70" s="74"/>
      <c r="N70" s="74"/>
      <c r="O70" s="74"/>
      <c r="P70" s="74"/>
      <c r="Q70" s="74"/>
      <c r="R70" s="74"/>
      <c r="S70" s="74"/>
    </row>
    <row r="71" spans="2:19" x14ac:dyDescent="0.2">
      <c r="B71" s="2" t="s">
        <v>41</v>
      </c>
      <c r="C71" s="2" t="s">
        <v>493</v>
      </c>
      <c r="D71" s="74">
        <v>1.9065445343404264E-2</v>
      </c>
      <c r="E71" s="74">
        <v>6.0026790183652423E-2</v>
      </c>
      <c r="F71" s="74">
        <v>0.70015081330504003</v>
      </c>
      <c r="G71" s="74">
        <v>1.5648646991647368</v>
      </c>
      <c r="H71" s="74">
        <v>2.5559047137599649</v>
      </c>
      <c r="I71" s="74">
        <v>3.682313246103881</v>
      </c>
      <c r="J71" s="74">
        <v>4.9501362989228035</v>
      </c>
      <c r="K71" s="74">
        <v>6.3640933984543011</v>
      </c>
      <c r="L71" s="74">
        <v>7.9773410585103584</v>
      </c>
      <c r="M71" s="74">
        <v>9.7563969707702078</v>
      </c>
      <c r="N71" s="74">
        <v>11.752752252319208</v>
      </c>
      <c r="O71" s="74">
        <v>13.645580022675631</v>
      </c>
      <c r="P71" s="74">
        <v>15.528848420926806</v>
      </c>
      <c r="Q71" s="74">
        <v>17.402703917183022</v>
      </c>
      <c r="R71" s="74">
        <v>19.190570716003229</v>
      </c>
      <c r="S71" s="74">
        <v>20.89403475219402</v>
      </c>
    </row>
    <row r="72" spans="2:19" x14ac:dyDescent="0.2">
      <c r="B72" s="2" t="s">
        <v>41</v>
      </c>
      <c r="C72" s="2" t="s">
        <v>494</v>
      </c>
      <c r="D72" s="74">
        <v>2.1318997530386241E-2</v>
      </c>
      <c r="E72" s="74">
        <v>3.6244488059544722E-2</v>
      </c>
      <c r="F72" s="74">
        <v>4.9345523614611864E-2</v>
      </c>
      <c r="G72" s="74">
        <v>6.3305101345413561E-2</v>
      </c>
      <c r="H72" s="74">
        <v>7.4024338683408075E-2</v>
      </c>
      <c r="I72" s="74">
        <v>8.6236481355356887E-2</v>
      </c>
      <c r="J72" s="74">
        <v>0.12780139231855969</v>
      </c>
      <c r="K72" s="74">
        <v>0.15194274853924128</v>
      </c>
      <c r="L72" s="74">
        <v>0.23838006321187777</v>
      </c>
      <c r="M72" s="74">
        <v>0.30691305650740475</v>
      </c>
      <c r="N72" s="74">
        <v>0.34636253288339702</v>
      </c>
      <c r="O72" s="74">
        <v>0.33403557843799092</v>
      </c>
      <c r="P72" s="74">
        <v>0.28934639351686542</v>
      </c>
      <c r="Q72" s="74">
        <v>0.20439738261915608</v>
      </c>
      <c r="R72" s="74">
        <v>8.324255019206106E-2</v>
      </c>
      <c r="S72" s="74">
        <v>4.6361122049560777E-2</v>
      </c>
    </row>
    <row r="73" spans="2:19" x14ac:dyDescent="0.2">
      <c r="B73" s="2" t="s">
        <v>41</v>
      </c>
      <c r="C73" s="2" t="s">
        <v>259</v>
      </c>
      <c r="D73" s="74">
        <v>0.55245603266899401</v>
      </c>
      <c r="E73" s="74">
        <v>0.89352228296780112</v>
      </c>
      <c r="F73" s="74">
        <v>1.2345885332666047</v>
      </c>
      <c r="G73" s="74">
        <v>1.57565478356541</v>
      </c>
      <c r="H73" s="74">
        <v>1.9167210338642171</v>
      </c>
      <c r="I73" s="74">
        <v>2.2577872841630242</v>
      </c>
      <c r="J73" s="74">
        <v>3.6230360677627829</v>
      </c>
      <c r="K73" s="74">
        <v>4.9882848513625433</v>
      </c>
      <c r="L73" s="74">
        <v>6.3535336349623019</v>
      </c>
      <c r="M73" s="74">
        <v>7.7187824185620695</v>
      </c>
      <c r="N73" s="74">
        <v>9.6074106966297261</v>
      </c>
      <c r="O73" s="74">
        <v>12.438085460778385</v>
      </c>
      <c r="P73" s="74">
        <v>15.268760224927044</v>
      </c>
      <c r="Q73" s="74">
        <v>18.099434989075711</v>
      </c>
      <c r="R73" s="74">
        <v>20.930109753224365</v>
      </c>
      <c r="S73" s="74">
        <v>23.760784517373025</v>
      </c>
    </row>
    <row r="74" spans="2:19" x14ac:dyDescent="0.2">
      <c r="B74" s="2" t="s">
        <v>41</v>
      </c>
      <c r="C74" s="2" t="s">
        <v>250</v>
      </c>
      <c r="D74" s="74">
        <v>-4.7909149389697703E-3</v>
      </c>
      <c r="E74" s="74">
        <v>-1.6108215786651225E-2</v>
      </c>
      <c r="F74" s="74">
        <v>-4.0717336653005809E-2</v>
      </c>
      <c r="G74" s="74">
        <v>-7.3501445466991999E-2</v>
      </c>
      <c r="H74" s="74">
        <v>-0.11551621128214773</v>
      </c>
      <c r="I74" s="74">
        <v>-0.16865268167346237</v>
      </c>
      <c r="J74" s="74">
        <v>-0.36002934050098645</v>
      </c>
      <c r="K74" s="74">
        <v>-0.56855010066097544</v>
      </c>
      <c r="L74" s="74">
        <v>-0.79803974474879769</v>
      </c>
      <c r="M74" s="74">
        <v>-1.0561081309736942</v>
      </c>
      <c r="N74" s="74">
        <v>-1.3111631207641363</v>
      </c>
      <c r="O74" s="74">
        <v>-1.5225754506694003</v>
      </c>
      <c r="P74" s="74">
        <v>-1.6849470336945969</v>
      </c>
      <c r="Q74" s="74">
        <v>-1.8503067583967194</v>
      </c>
      <c r="R74" s="74">
        <v>-2.0516294613309993</v>
      </c>
      <c r="S74" s="74">
        <v>-2.1321024805255986</v>
      </c>
    </row>
    <row r="75" spans="2:19" x14ac:dyDescent="0.2">
      <c r="B75" s="2" t="s">
        <v>41</v>
      </c>
      <c r="C75" s="2" t="s">
        <v>495</v>
      </c>
      <c r="D75" s="74">
        <v>-3.1225242016464705E-2</v>
      </c>
      <c r="E75" s="74">
        <v>-6.1858590736878938E-2</v>
      </c>
      <c r="F75" s="74">
        <v>-0.12739204768233847</v>
      </c>
      <c r="G75" s="74">
        <v>-0.20913305057382203</v>
      </c>
      <c r="H75" s="74">
        <v>-0.30238716208241812</v>
      </c>
      <c r="I75" s="74">
        <v>-0.4056512887939121</v>
      </c>
      <c r="J75" s="74">
        <v>-1.0538304098695939</v>
      </c>
      <c r="K75" s="74">
        <v>-1.7949180477588875</v>
      </c>
      <c r="L75" s="74">
        <v>-2.6307632506174166</v>
      </c>
      <c r="M75" s="74">
        <v>-3.5491192302477401</v>
      </c>
      <c r="N75" s="74">
        <v>-4.5459110364394846</v>
      </c>
      <c r="O75" s="74">
        <v>-5.4471271062066009</v>
      </c>
      <c r="P75" s="74">
        <v>-6.3463332007696938</v>
      </c>
      <c r="Q75" s="74">
        <v>-7.2200884588875684</v>
      </c>
      <c r="R75" s="74">
        <v>-8.0827310149658746</v>
      </c>
      <c r="S75" s="74">
        <v>-8.921705757375598</v>
      </c>
    </row>
    <row r="76" spans="2:19" x14ac:dyDescent="0.2">
      <c r="B76" s="2" t="s">
        <v>41</v>
      </c>
      <c r="C76" s="2" t="s">
        <v>496</v>
      </c>
      <c r="D76" s="74">
        <v>3.0926897913499999E-4</v>
      </c>
      <c r="E76" s="74">
        <v>1.8554536399279997E-3</v>
      </c>
      <c r="F76" s="74">
        <v>4.5463221465449994E-3</v>
      </c>
      <c r="G76" s="74">
        <v>8.3944784805199905E-3</v>
      </c>
      <c r="H76" s="74">
        <v>1.3352852678094999E-2</v>
      </c>
      <c r="I76" s="74">
        <v>2.0145293073890003E-2</v>
      </c>
      <c r="J76" s="74">
        <v>0.70760614331538585</v>
      </c>
      <c r="K76" s="74">
        <v>1.320594334827381</v>
      </c>
      <c r="L76" s="74">
        <v>1.8542298766212466</v>
      </c>
      <c r="M76" s="74">
        <v>2.3046823515772319</v>
      </c>
      <c r="N76" s="74">
        <v>2.668725510073449</v>
      </c>
      <c r="O76" s="74">
        <v>2.9414379264613486</v>
      </c>
      <c r="P76" s="74">
        <v>3.1607173853977484</v>
      </c>
      <c r="Q76" s="74">
        <v>3.3261692216952592</v>
      </c>
      <c r="R76" s="74">
        <v>3.4426095620416093</v>
      </c>
      <c r="S76" s="74">
        <v>3.5142782606839043</v>
      </c>
    </row>
    <row r="77" spans="2:19" x14ac:dyDescent="0.2">
      <c r="B77" s="2" t="s">
        <v>41</v>
      </c>
      <c r="C77" s="2" t="s">
        <v>497</v>
      </c>
      <c r="D77" s="74">
        <v>-2.3619518266944084E-3</v>
      </c>
      <c r="E77" s="74">
        <v>-4.5476532890478261E-3</v>
      </c>
      <c r="F77" s="74">
        <v>-1.0743632377002932E-2</v>
      </c>
      <c r="G77" s="74">
        <v>-1.8591275040094724E-2</v>
      </c>
      <c r="H77" s="74">
        <v>-2.7385912520533573E-2</v>
      </c>
      <c r="I77" s="74">
        <v>-5.670644329169594E-2</v>
      </c>
      <c r="J77" s="74">
        <v>0.24926312531343875</v>
      </c>
      <c r="K77" s="74">
        <v>0.52426620213797825</v>
      </c>
      <c r="L77" s="74">
        <v>0.76600070897953776</v>
      </c>
      <c r="M77" s="74">
        <v>0.97342246057165083</v>
      </c>
      <c r="N77" s="74">
        <v>1.1465109295478573</v>
      </c>
      <c r="O77" s="74">
        <v>1.3071960940405436</v>
      </c>
      <c r="P77" s="74">
        <v>1.4590711714138014</v>
      </c>
      <c r="Q77" s="74">
        <v>1.5934724577147128</v>
      </c>
      <c r="R77" s="74">
        <v>1.7091078443488401</v>
      </c>
      <c r="S77" s="74">
        <v>1.8080401749832271</v>
      </c>
    </row>
    <row r="78" spans="2:19" x14ac:dyDescent="0.2">
      <c r="B78" s="2" t="s">
        <v>41</v>
      </c>
      <c r="C78" s="2" t="s">
        <v>498</v>
      </c>
      <c r="D78" s="74">
        <v>-6.1203840969747958E-6</v>
      </c>
      <c r="E78" s="74">
        <v>-5.9347924673140984E-3</v>
      </c>
      <c r="F78" s="74">
        <v>-1.3365408797982758E-2</v>
      </c>
      <c r="G78" s="74">
        <v>-2.2279714353410585E-2</v>
      </c>
      <c r="H78" s="74">
        <v>-3.2526633760456169E-2</v>
      </c>
      <c r="I78" s="74">
        <v>-4.1304987836138451E-2</v>
      </c>
      <c r="J78" s="74">
        <v>-4.6652333317619865E-2</v>
      </c>
      <c r="K78" s="74">
        <v>-5.2237944164994499E-2</v>
      </c>
      <c r="L78" s="74">
        <v>-5.8011816739015565E-2</v>
      </c>
      <c r="M78" s="74">
        <v>-6.3966674554041703E-2</v>
      </c>
      <c r="N78" s="74">
        <v>-7.0108953207422164E-2</v>
      </c>
      <c r="O78" s="74">
        <v>-7.5746971685401565E-2</v>
      </c>
      <c r="P78" s="74">
        <v>-8.1184680854669677E-2</v>
      </c>
      <c r="Q78" s="74">
        <v>-8.6556359325551169E-2</v>
      </c>
      <c r="R78" s="74">
        <v>-9.1813490221853256E-2</v>
      </c>
      <c r="S78" s="74">
        <v>-9.6854641153455656E-2</v>
      </c>
    </row>
    <row r="79" spans="2:19" x14ac:dyDescent="0.2">
      <c r="B79" s="2" t="s">
        <v>41</v>
      </c>
      <c r="C79" s="2" t="s">
        <v>499</v>
      </c>
      <c r="D79" s="74">
        <v>-1.1265913395661187E-2</v>
      </c>
      <c r="E79" s="74">
        <v>2.0626046955131372E-2</v>
      </c>
      <c r="F79" s="74">
        <v>4.9880888548580415E-2</v>
      </c>
      <c r="G79" s="74">
        <v>7.4906155407706621E-2</v>
      </c>
      <c r="H79" s="74">
        <v>9.6792412012851159E-2</v>
      </c>
      <c r="I79" s="74">
        <v>0.11294213978262135</v>
      </c>
      <c r="J79" s="74">
        <v>0.70969313166880355</v>
      </c>
      <c r="K79" s="74">
        <v>1.2808549960235052</v>
      </c>
      <c r="L79" s="74">
        <v>1.8264956671622024</v>
      </c>
      <c r="M79" s="74">
        <v>2.3474785740132535</v>
      </c>
      <c r="N79" s="74">
        <v>2.8441988646631078</v>
      </c>
      <c r="O79" s="74">
        <v>3.0654383186876135</v>
      </c>
      <c r="P79" s="74">
        <v>3.2875050300900401</v>
      </c>
      <c r="Q79" s="74">
        <v>3.5076663479508081</v>
      </c>
      <c r="R79" s="74">
        <v>3.7303828076621617</v>
      </c>
      <c r="S79" s="74">
        <v>3.9561496257730724</v>
      </c>
    </row>
    <row r="80" spans="2:19" x14ac:dyDescent="0.2">
      <c r="B80" s="2" t="s">
        <v>41</v>
      </c>
      <c r="C80" s="2" t="s">
        <v>500</v>
      </c>
      <c r="D80" s="74">
        <v>8.0990704216076528E-2</v>
      </c>
      <c r="E80" s="74">
        <v>0.12615582593297173</v>
      </c>
      <c r="F80" s="74">
        <v>0.16676992431759974</v>
      </c>
      <c r="G80" s="74">
        <v>0.16791599249170888</v>
      </c>
      <c r="H80" s="74">
        <v>0.15848050316859563</v>
      </c>
      <c r="I80" s="74">
        <v>0.29869152576999164</v>
      </c>
      <c r="J80" s="74">
        <v>0.30407928325744532</v>
      </c>
      <c r="K80" s="74">
        <v>0.30508853242108336</v>
      </c>
      <c r="L80" s="74">
        <v>0.29741191695131092</v>
      </c>
      <c r="M80" s="74">
        <v>0.30190768514611721</v>
      </c>
      <c r="N80" s="74">
        <v>0.31299335727195843</v>
      </c>
      <c r="O80" s="74">
        <v>0.31775661521975895</v>
      </c>
      <c r="P80" s="74">
        <v>0.32922205045836872</v>
      </c>
      <c r="Q80" s="74">
        <v>0.34493733984456332</v>
      </c>
      <c r="R80" s="74">
        <v>0.35908193884977307</v>
      </c>
      <c r="S80" s="74">
        <v>0.33810620557919258</v>
      </c>
    </row>
    <row r="81" spans="1:16382" x14ac:dyDescent="0.2">
      <c r="B81" s="2"/>
      <c r="C81" s="2"/>
      <c r="D81" s="74"/>
      <c r="E81" s="74"/>
      <c r="F81" s="74"/>
      <c r="G81" s="74"/>
      <c r="H81" s="74"/>
      <c r="I81" s="74"/>
      <c r="J81" s="74"/>
      <c r="K81" s="74"/>
      <c r="L81" s="74"/>
      <c r="M81" s="74"/>
      <c r="N81" s="74"/>
      <c r="O81" s="74"/>
      <c r="P81" s="74"/>
      <c r="Q81" s="74"/>
      <c r="R81" s="74"/>
      <c r="S81" s="74"/>
    </row>
    <row r="82" spans="1:16382" x14ac:dyDescent="0.2">
      <c r="B82" s="2" t="s">
        <v>43</v>
      </c>
      <c r="C82" s="2" t="s">
        <v>493</v>
      </c>
      <c r="D82" s="74">
        <v>1.9065618265518225E-2</v>
      </c>
      <c r="E82" s="74">
        <v>6.0027083267346626E-2</v>
      </c>
      <c r="F82" s="74">
        <v>0.70015113512825522</v>
      </c>
      <c r="G82" s="74">
        <v>1.5649011674538116</v>
      </c>
      <c r="H82" s="74">
        <v>2.5559691111811773</v>
      </c>
      <c r="I82" s="74">
        <v>3.6823925260630972</v>
      </c>
      <c r="J82" s="74">
        <v>4.9502379097733602</v>
      </c>
      <c r="K82" s="74">
        <v>6.3642007173730164</v>
      </c>
      <c r="L82" s="74">
        <v>7.9774264813709657</v>
      </c>
      <c r="M82" s="74">
        <v>9.7565016707226526</v>
      </c>
      <c r="N82" s="74">
        <v>11.752842358026395</v>
      </c>
      <c r="O82" s="74">
        <v>13.645674723671995</v>
      </c>
      <c r="P82" s="74">
        <v>15.528911308070569</v>
      </c>
      <c r="Q82" s="74">
        <v>17.402746566388078</v>
      </c>
      <c r="R82" s="74">
        <v>19.190642537406355</v>
      </c>
      <c r="S82" s="74">
        <v>20.894156968873698</v>
      </c>
    </row>
    <row r="83" spans="1:16382" x14ac:dyDescent="0.2">
      <c r="B83" s="2" t="s">
        <v>43</v>
      </c>
      <c r="C83" s="2" t="s">
        <v>494</v>
      </c>
      <c r="D83" s="74">
        <v>2.1318997530386241E-2</v>
      </c>
      <c r="E83" s="74">
        <v>3.6244488059544722E-2</v>
      </c>
      <c r="F83" s="74">
        <v>4.9345523614611864E-2</v>
      </c>
      <c r="G83" s="74">
        <v>6.3305101345413561E-2</v>
      </c>
      <c r="H83" s="74">
        <v>7.4024338683408075E-2</v>
      </c>
      <c r="I83" s="74">
        <v>8.6236481355356887E-2</v>
      </c>
      <c r="J83" s="74">
        <v>0.12780139231855969</v>
      </c>
      <c r="K83" s="74">
        <v>0.15194274853924128</v>
      </c>
      <c r="L83" s="74">
        <v>0.23838006321187777</v>
      </c>
      <c r="M83" s="74">
        <v>0.30691305650740475</v>
      </c>
      <c r="N83" s="74">
        <v>0.34636253288339702</v>
      </c>
      <c r="O83" s="74">
        <v>0.33403557843799092</v>
      </c>
      <c r="P83" s="74">
        <v>0.28934639351686542</v>
      </c>
      <c r="Q83" s="74">
        <v>0.20439738261915608</v>
      </c>
      <c r="R83" s="74">
        <v>8.324255019206106E-2</v>
      </c>
      <c r="S83" s="74">
        <v>4.6361122049560777E-2</v>
      </c>
    </row>
    <row r="84" spans="1:16382" x14ac:dyDescent="0.2">
      <c r="B84" s="2" t="s">
        <v>43</v>
      </c>
      <c r="C84" s="2" t="s">
        <v>259</v>
      </c>
      <c r="D84" s="74">
        <v>0.55234082692773434</v>
      </c>
      <c r="E84" s="74">
        <v>0.89254217763831534</v>
      </c>
      <c r="F84" s="74">
        <v>1.2327435283488946</v>
      </c>
      <c r="G84" s="74">
        <v>1.5729448790594756</v>
      </c>
      <c r="H84" s="74">
        <v>1.9131462297700566</v>
      </c>
      <c r="I84" s="74">
        <v>2.2533475804806375</v>
      </c>
      <c r="J84" s="74">
        <v>3.6298823937415143</v>
      </c>
      <c r="K84" s="74">
        <v>5.0064172070023893</v>
      </c>
      <c r="L84" s="74">
        <v>6.3829520202632661</v>
      </c>
      <c r="M84" s="74">
        <v>7.7594868335241483</v>
      </c>
      <c r="N84" s="74">
        <v>9.6594011412529195</v>
      </c>
      <c r="O84" s="74">
        <v>12.19018261809423</v>
      </c>
      <c r="P84" s="74">
        <v>14.720964094935548</v>
      </c>
      <c r="Q84" s="74">
        <v>17.251745571776866</v>
      </c>
      <c r="R84" s="74">
        <v>19.782527048618178</v>
      </c>
      <c r="S84" s="74">
        <v>22.313308525459483</v>
      </c>
    </row>
    <row r="85" spans="1:16382" x14ac:dyDescent="0.2">
      <c r="B85" s="2" t="s">
        <v>43</v>
      </c>
      <c r="C85" s="2" t="s">
        <v>250</v>
      </c>
      <c r="D85" s="74">
        <v>-4.7643077646104537E-3</v>
      </c>
      <c r="E85" s="74">
        <v>-1.6069429769769439E-2</v>
      </c>
      <c r="F85" s="74">
        <v>-4.0661934963373447E-2</v>
      </c>
      <c r="G85" s="74">
        <v>-7.3367705192394439E-2</v>
      </c>
      <c r="H85" s="74">
        <v>-0.11525429221269423</v>
      </c>
      <c r="I85" s="74">
        <v>-0.16821451717254865</v>
      </c>
      <c r="J85" s="74">
        <v>-0.35937140301926718</v>
      </c>
      <c r="K85" s="74">
        <v>-0.56762009081245135</v>
      </c>
      <c r="L85" s="74">
        <v>-0.79679759807545691</v>
      </c>
      <c r="M85" s="74">
        <v>-1.0544959980427469</v>
      </c>
      <c r="N85" s="74">
        <v>-1.3091641196086832</v>
      </c>
      <c r="O85" s="74">
        <v>-1.5202151059186386</v>
      </c>
      <c r="P85" s="74">
        <v>-1.6823263443841634</v>
      </c>
      <c r="Q85" s="74">
        <v>-1.8474451207720874</v>
      </c>
      <c r="R85" s="74">
        <v>-2.0484956742184295</v>
      </c>
      <c r="S85" s="74">
        <v>-2.1289030049339681</v>
      </c>
    </row>
    <row r="86" spans="1:16382" x14ac:dyDescent="0.2">
      <c r="B86" s="2" t="s">
        <v>43</v>
      </c>
      <c r="C86" s="2" t="s">
        <v>495</v>
      </c>
      <c r="D86" s="74">
        <v>-3.130055496811579E-2</v>
      </c>
      <c r="E86" s="74">
        <v>-6.1979099947624405E-2</v>
      </c>
      <c r="F86" s="74">
        <v>-0.12758286504379868</v>
      </c>
      <c r="G86" s="74">
        <v>-0.20997277565072636</v>
      </c>
      <c r="H86" s="74">
        <v>-0.30469126948835523</v>
      </c>
      <c r="I86" s="74">
        <v>-0.41002991832889535</v>
      </c>
      <c r="J86" s="74">
        <v>-1.0609150396973135</v>
      </c>
      <c r="K86" s="74">
        <v>-1.8051280543124903</v>
      </c>
      <c r="L86" s="74">
        <v>-2.6445070497395839</v>
      </c>
      <c r="M86" s="74">
        <v>-3.5666840357324539</v>
      </c>
      <c r="N86" s="74">
        <v>-4.5674271298001763</v>
      </c>
      <c r="O86" s="74">
        <v>-5.4725027175927767</v>
      </c>
      <c r="P86" s="74">
        <v>-6.3751090556941783</v>
      </c>
      <c r="Q86" s="74">
        <v>-7.2521277551268568</v>
      </c>
      <c r="R86" s="74">
        <v>-8.1177252545745073</v>
      </c>
      <c r="S86" s="74">
        <v>-8.9593120619403983</v>
      </c>
    </row>
    <row r="87" spans="1:16382" x14ac:dyDescent="0.2">
      <c r="B87" s="2" t="s">
        <v>43</v>
      </c>
      <c r="C87" s="2" t="s">
        <v>496</v>
      </c>
      <c r="D87" s="74">
        <v>3.0926897913499999E-4</v>
      </c>
      <c r="E87" s="74">
        <v>1.8554536399279997E-3</v>
      </c>
      <c r="F87" s="74">
        <v>4.5463221465449994E-3</v>
      </c>
      <c r="G87" s="74">
        <v>8.3944784805199905E-3</v>
      </c>
      <c r="H87" s="74">
        <v>1.3352852678094999E-2</v>
      </c>
      <c r="I87" s="74">
        <v>2.0145293073890003E-2</v>
      </c>
      <c r="J87" s="74">
        <v>0.70778167356836241</v>
      </c>
      <c r="K87" s="74">
        <v>1.3210859424365233</v>
      </c>
      <c r="L87" s="74">
        <v>1.8551985678737926</v>
      </c>
      <c r="M87" s="74">
        <v>2.306316020111423</v>
      </c>
      <c r="N87" s="74">
        <v>2.6712452212086277</v>
      </c>
      <c r="O87" s="74">
        <v>2.9450415443344227</v>
      </c>
      <c r="P87" s="74">
        <v>3.1655694611870224</v>
      </c>
      <c r="Q87" s="74">
        <v>3.3324223058606899</v>
      </c>
      <c r="R87" s="74">
        <v>3.4504057524322698</v>
      </c>
      <c r="S87" s="74">
        <v>3.5237484418607044</v>
      </c>
    </row>
    <row r="88" spans="1:16382" x14ac:dyDescent="0.2">
      <c r="B88" s="2" t="s">
        <v>43</v>
      </c>
      <c r="C88" s="2" t="s">
        <v>497</v>
      </c>
      <c r="D88" s="74">
        <v>-2.3720799662454439E-3</v>
      </c>
      <c r="E88" s="74">
        <v>-4.5650359337146007E-3</v>
      </c>
      <c r="F88" s="74">
        <v>-1.077206800711461E-2</v>
      </c>
      <c r="G88" s="74">
        <v>-1.8720741530090512E-2</v>
      </c>
      <c r="H88" s="74">
        <v>-2.7751612366717859E-2</v>
      </c>
      <c r="I88" s="74">
        <v>-5.8264314065247902E-2</v>
      </c>
      <c r="J88" s="74">
        <v>0.24653612587309137</v>
      </c>
      <c r="K88" s="74">
        <v>0.52008334407704826</v>
      </c>
      <c r="L88" s="74">
        <v>0.76001960182006867</v>
      </c>
      <c r="M88" s="74">
        <v>0.96532259065056847</v>
      </c>
      <c r="N88" s="74">
        <v>1.1359948940187203</v>
      </c>
      <c r="O88" s="74">
        <v>1.2941560292835166</v>
      </c>
      <c r="P88" s="74">
        <v>1.4433004380813992</v>
      </c>
      <c r="Q88" s="74">
        <v>1.5748668357853075</v>
      </c>
      <c r="R88" s="74">
        <v>1.6875777270582097</v>
      </c>
      <c r="S88" s="74">
        <v>1.7835070235601469</v>
      </c>
    </row>
    <row r="89" spans="1:16382" x14ac:dyDescent="0.2">
      <c r="B89" s="2" t="s">
        <v>43</v>
      </c>
      <c r="C89" s="2" t="s">
        <v>498</v>
      </c>
      <c r="D89" s="74">
        <v>-6.1203840969747958E-6</v>
      </c>
      <c r="E89" s="74">
        <v>-5.9347924673140984E-3</v>
      </c>
      <c r="F89" s="74">
        <v>-1.3365408797982758E-2</v>
      </c>
      <c r="G89" s="74">
        <v>-2.2279714353410585E-2</v>
      </c>
      <c r="H89" s="74">
        <v>-3.2526633760456169E-2</v>
      </c>
      <c r="I89" s="74">
        <v>-4.1305317801138441E-2</v>
      </c>
      <c r="J89" s="74">
        <v>-4.6652657759619798E-2</v>
      </c>
      <c r="K89" s="74">
        <v>-5.2238400278974417E-2</v>
      </c>
      <c r="L89" s="74">
        <v>-5.801240026435539E-2</v>
      </c>
      <c r="M89" s="74">
        <v>-6.3967248413021593E-2</v>
      </c>
      <c r="N89" s="74">
        <v>-7.0109517463032178E-2</v>
      </c>
      <c r="O89" s="74">
        <v>-7.5747526396931608E-2</v>
      </c>
      <c r="P89" s="74">
        <v>-8.1185226080429773E-2</v>
      </c>
      <c r="Q89" s="74">
        <v>-8.6556895123740984E-2</v>
      </c>
      <c r="R89" s="74">
        <v>-9.1814016646403207E-2</v>
      </c>
      <c r="S89" s="74">
        <v>-9.68551582594257E-2</v>
      </c>
    </row>
    <row r="90" spans="1:16382" x14ac:dyDescent="0.2">
      <c r="B90" s="2" t="s">
        <v>43</v>
      </c>
      <c r="C90" s="2" t="s">
        <v>499</v>
      </c>
      <c r="D90" s="74">
        <v>-1.1265873108158075E-2</v>
      </c>
      <c r="E90" s="74">
        <v>2.0626133305130523E-2</v>
      </c>
      <c r="F90" s="74">
        <v>4.9880987961078205E-2</v>
      </c>
      <c r="G90" s="74">
        <v>7.490876378298772E-2</v>
      </c>
      <c r="H90" s="74">
        <v>9.679609275358203E-2</v>
      </c>
      <c r="I90" s="74">
        <v>0.11294491838437182</v>
      </c>
      <c r="J90" s="74">
        <v>0.7096964074703731</v>
      </c>
      <c r="K90" s="74">
        <v>1.280856758221999</v>
      </c>
      <c r="L90" s="74">
        <v>1.8264956286612524</v>
      </c>
      <c r="M90" s="74">
        <v>2.3474800282040729</v>
      </c>
      <c r="N90" s="74">
        <v>2.8441998634468302</v>
      </c>
      <c r="O90" s="74">
        <v>3.0654401402752338</v>
      </c>
      <c r="P90" s="74">
        <v>3.2875062708696294</v>
      </c>
      <c r="Q90" s="74">
        <v>3.507666804428359</v>
      </c>
      <c r="R90" s="74">
        <v>3.7303842442397634</v>
      </c>
      <c r="S90" s="74">
        <v>3.956151552945677</v>
      </c>
    </row>
    <row r="91" spans="1:16382" x14ac:dyDescent="0.2">
      <c r="B91" s="2" t="s">
        <v>43</v>
      </c>
      <c r="C91" s="2" t="s">
        <v>500</v>
      </c>
      <c r="D91" s="74">
        <v>8.0987391535978781E-2</v>
      </c>
      <c r="E91" s="74">
        <v>0.1261472847331867</v>
      </c>
      <c r="F91" s="74">
        <v>0.16675353869101009</v>
      </c>
      <c r="G91" s="74">
        <v>0.16788385905287986</v>
      </c>
      <c r="H91" s="74">
        <v>0.15826653476648217</v>
      </c>
      <c r="I91" s="74">
        <v>0.2980185662741332</v>
      </c>
      <c r="J91" s="74">
        <v>0.30145604399358689</v>
      </c>
      <c r="K91" s="74">
        <v>0.30112571299516511</v>
      </c>
      <c r="L91" s="74">
        <v>0.29188211554087529</v>
      </c>
      <c r="M91" s="74">
        <v>0.29457388285903113</v>
      </c>
      <c r="N91" s="74">
        <v>0.3036133868425146</v>
      </c>
      <c r="O91" s="74">
        <v>0.30632759110054386</v>
      </c>
      <c r="P91" s="74">
        <v>0.31574335152174005</v>
      </c>
      <c r="Q91" s="74">
        <v>0.32941183678326591</v>
      </c>
      <c r="R91" s="74">
        <v>0.34151755157490299</v>
      </c>
      <c r="S91" s="74">
        <v>0.31851460159692124</v>
      </c>
    </row>
    <row r="93" spans="1:16382" s="34" customFormat="1" ht="18.75" x14ac:dyDescent="0.2">
      <c r="A93" s="63" t="s">
        <v>508</v>
      </c>
      <c r="B93" s="64"/>
      <c r="C93" s="64"/>
      <c r="D93" s="64"/>
      <c r="E93" s="64"/>
      <c r="F93" s="64"/>
      <c r="G93" s="64"/>
      <c r="H93" s="64"/>
      <c r="I93" s="64"/>
      <c r="J93" s="64"/>
      <c r="K93" s="64"/>
      <c r="L93" s="64"/>
      <c r="M93" s="64"/>
      <c r="N93" s="64"/>
      <c r="O93" s="64"/>
      <c r="P93" s="64"/>
      <c r="Q93" s="64"/>
      <c r="R93" s="64"/>
      <c r="S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64"/>
      <c r="ET93" s="64"/>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4"/>
      <c r="GD93" s="64"/>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64"/>
      <c r="HN93" s="64"/>
      <c r="HO93" s="64"/>
      <c r="HP93" s="64"/>
      <c r="HQ93" s="64"/>
      <c r="HR93" s="64"/>
      <c r="HS93" s="64"/>
      <c r="HT93" s="64"/>
      <c r="HU93" s="64"/>
      <c r="HV93" s="64"/>
      <c r="HW93" s="64"/>
      <c r="HX93" s="64"/>
      <c r="HY93" s="64"/>
      <c r="HZ93" s="64"/>
      <c r="IA93" s="64"/>
      <c r="IB93" s="64"/>
      <c r="IC93" s="64"/>
      <c r="ID93" s="64"/>
      <c r="IE93" s="64"/>
      <c r="IF93" s="64"/>
      <c r="IG93" s="64"/>
      <c r="IH93" s="64"/>
      <c r="II93" s="64"/>
      <c r="IJ93" s="64"/>
      <c r="IK93" s="64"/>
      <c r="IL93" s="64"/>
      <c r="IM93" s="64"/>
      <c r="IN93" s="64"/>
      <c r="IO93" s="64"/>
      <c r="IP93" s="64"/>
      <c r="IQ93" s="64"/>
      <c r="IR93" s="64"/>
      <c r="IS93" s="64"/>
      <c r="IT93" s="64"/>
      <c r="IU93" s="64"/>
      <c r="IV93" s="64"/>
      <c r="IW93" s="64"/>
      <c r="IX93" s="64"/>
      <c r="IY93" s="64"/>
      <c r="IZ93" s="64"/>
      <c r="JA93" s="64"/>
      <c r="JB93" s="64"/>
      <c r="JC93" s="64"/>
      <c r="JD93" s="64"/>
      <c r="JE93" s="64"/>
      <c r="JF93" s="64"/>
      <c r="JG93" s="64"/>
      <c r="JH93" s="64"/>
      <c r="JI93" s="64"/>
      <c r="JJ93" s="64"/>
      <c r="JK93" s="64"/>
      <c r="JL93" s="64"/>
      <c r="JM93" s="64"/>
      <c r="JN93" s="64"/>
      <c r="JO93" s="64"/>
      <c r="JP93" s="64"/>
      <c r="JQ93" s="64"/>
      <c r="JR93" s="64"/>
      <c r="JS93" s="64"/>
      <c r="JT93" s="64"/>
      <c r="JU93" s="64"/>
      <c r="JV93" s="64"/>
      <c r="JW93" s="64"/>
      <c r="JX93" s="64"/>
      <c r="JY93" s="64"/>
      <c r="JZ93" s="64"/>
      <c r="KA93" s="64"/>
      <c r="KB93" s="64"/>
      <c r="KC93" s="64"/>
      <c r="KD93" s="64"/>
      <c r="KE93" s="64"/>
      <c r="KF93" s="64"/>
      <c r="KG93" s="64"/>
      <c r="KH93" s="64"/>
      <c r="KI93" s="64"/>
      <c r="KJ93" s="64"/>
      <c r="KK93" s="64"/>
      <c r="KL93" s="64"/>
      <c r="KM93" s="64"/>
      <c r="KN93" s="64"/>
      <c r="KO93" s="64"/>
      <c r="KP93" s="64"/>
      <c r="KQ93" s="64"/>
      <c r="KR93" s="64"/>
      <c r="KS93" s="64"/>
      <c r="KT93" s="64"/>
      <c r="KU93" s="64"/>
      <c r="KV93" s="64"/>
      <c r="KW93" s="64"/>
      <c r="KX93" s="64"/>
      <c r="KY93" s="64"/>
      <c r="KZ93" s="64"/>
      <c r="LA93" s="64"/>
      <c r="LB93" s="64"/>
      <c r="LC93" s="64"/>
      <c r="LD93" s="64"/>
      <c r="LE93" s="64"/>
      <c r="LF93" s="64"/>
      <c r="LG93" s="64"/>
      <c r="LH93" s="64"/>
      <c r="LI93" s="64"/>
      <c r="LJ93" s="64"/>
      <c r="LK93" s="64"/>
      <c r="LL93" s="64"/>
      <c r="LM93" s="64"/>
      <c r="LN93" s="64"/>
      <c r="LO93" s="64"/>
      <c r="LP93" s="64"/>
      <c r="LQ93" s="64"/>
      <c r="LR93" s="64"/>
      <c r="LS93" s="64"/>
      <c r="LT93" s="64"/>
      <c r="LU93" s="64"/>
      <c r="LV93" s="64"/>
      <c r="LW93" s="64"/>
      <c r="LX93" s="64"/>
      <c r="LY93" s="64"/>
      <c r="LZ93" s="64"/>
      <c r="MA93" s="64"/>
      <c r="MB93" s="64"/>
      <c r="MC93" s="64"/>
      <c r="MD93" s="64"/>
      <c r="ME93" s="64"/>
      <c r="MF93" s="64"/>
      <c r="MG93" s="64"/>
      <c r="MH93" s="64"/>
      <c r="MI93" s="64"/>
      <c r="MJ93" s="64"/>
      <c r="MK93" s="64"/>
      <c r="ML93" s="64"/>
      <c r="MM93" s="64"/>
      <c r="MN93" s="64"/>
      <c r="MO93" s="64"/>
      <c r="MP93" s="64"/>
      <c r="MQ93" s="64"/>
      <c r="MR93" s="64"/>
      <c r="MS93" s="64"/>
      <c r="MT93" s="64"/>
      <c r="MU93" s="64"/>
      <c r="MV93" s="64"/>
      <c r="MW93" s="64"/>
      <c r="MX93" s="64"/>
      <c r="MY93" s="64"/>
      <c r="MZ93" s="64"/>
      <c r="NA93" s="64"/>
      <c r="NB93" s="64"/>
      <c r="NC93" s="64"/>
      <c r="ND93" s="64"/>
      <c r="NE93" s="64"/>
      <c r="NF93" s="64"/>
      <c r="NG93" s="64"/>
      <c r="NH93" s="64"/>
      <c r="NI93" s="64"/>
      <c r="NJ93" s="64"/>
      <c r="NK93" s="64"/>
      <c r="NL93" s="64"/>
      <c r="NM93" s="64"/>
      <c r="NN93" s="64"/>
      <c r="NO93" s="64"/>
      <c r="NP93" s="64"/>
      <c r="NQ93" s="64"/>
      <c r="NR93" s="64"/>
      <c r="NS93" s="64"/>
      <c r="NT93" s="64"/>
      <c r="NU93" s="64"/>
      <c r="NV93" s="64"/>
      <c r="NW93" s="64"/>
      <c r="NX93" s="64"/>
      <c r="NY93" s="64"/>
      <c r="NZ93" s="64"/>
      <c r="OA93" s="64"/>
      <c r="OB93" s="64"/>
      <c r="OC93" s="64"/>
      <c r="OD93" s="64"/>
      <c r="OE93" s="64"/>
      <c r="OF93" s="64"/>
      <c r="OG93" s="64"/>
      <c r="OH93" s="64"/>
      <c r="OI93" s="64"/>
      <c r="OJ93" s="64"/>
      <c r="OK93" s="64"/>
      <c r="OL93" s="64"/>
      <c r="OM93" s="64"/>
      <c r="ON93" s="64"/>
      <c r="OO93" s="64"/>
      <c r="OP93" s="64"/>
      <c r="OQ93" s="64"/>
      <c r="OR93" s="64"/>
      <c r="OS93" s="64"/>
      <c r="OT93" s="64"/>
      <c r="OU93" s="64"/>
      <c r="OV93" s="64"/>
      <c r="OW93" s="64"/>
      <c r="OX93" s="64"/>
      <c r="OY93" s="64"/>
      <c r="OZ93" s="64"/>
      <c r="PA93" s="64"/>
      <c r="PB93" s="64"/>
      <c r="PC93" s="64"/>
      <c r="PD93" s="64"/>
      <c r="PE93" s="64"/>
      <c r="PF93" s="64"/>
      <c r="PG93" s="64"/>
      <c r="PH93" s="64"/>
      <c r="PI93" s="64"/>
      <c r="PJ93" s="64"/>
      <c r="PK93" s="64"/>
      <c r="PL93" s="64"/>
      <c r="PM93" s="64"/>
      <c r="PN93" s="64"/>
      <c r="PO93" s="64"/>
      <c r="PP93" s="64"/>
      <c r="PQ93" s="64"/>
      <c r="PR93" s="64"/>
      <c r="PS93" s="64"/>
      <c r="PT93" s="64"/>
      <c r="PU93" s="64"/>
      <c r="PV93" s="64"/>
      <c r="PW93" s="64"/>
      <c r="PX93" s="64"/>
      <c r="PY93" s="64"/>
      <c r="PZ93" s="64"/>
      <c r="QA93" s="64"/>
      <c r="QB93" s="64"/>
      <c r="QC93" s="64"/>
      <c r="QD93" s="64"/>
      <c r="QE93" s="64"/>
      <c r="QF93" s="64"/>
      <c r="QG93" s="64"/>
      <c r="QH93" s="64"/>
      <c r="QI93" s="64"/>
      <c r="QJ93" s="64"/>
      <c r="QK93" s="64"/>
      <c r="QL93" s="64"/>
      <c r="QM93" s="64"/>
      <c r="QN93" s="64"/>
      <c r="QO93" s="64"/>
      <c r="QP93" s="64"/>
      <c r="QQ93" s="64"/>
      <c r="QR93" s="64"/>
      <c r="QS93" s="64"/>
      <c r="QT93" s="64"/>
      <c r="QU93" s="64"/>
      <c r="QV93" s="64"/>
      <c r="QW93" s="64"/>
      <c r="QX93" s="64"/>
      <c r="QY93" s="64"/>
      <c r="QZ93" s="64"/>
      <c r="RA93" s="64"/>
      <c r="RB93" s="64"/>
      <c r="RC93" s="64"/>
      <c r="RD93" s="64"/>
      <c r="RE93" s="64"/>
      <c r="RF93" s="64"/>
      <c r="RG93" s="64"/>
      <c r="RH93" s="64"/>
      <c r="RI93" s="64"/>
      <c r="RJ93" s="64"/>
      <c r="RK93" s="64"/>
      <c r="RL93" s="64"/>
      <c r="RM93" s="64"/>
      <c r="RN93" s="64"/>
      <c r="RO93" s="64"/>
      <c r="RP93" s="64"/>
      <c r="RQ93" s="64"/>
      <c r="RR93" s="64"/>
      <c r="RS93" s="64"/>
      <c r="RT93" s="64"/>
      <c r="RU93" s="64"/>
      <c r="RV93" s="64"/>
      <c r="RW93" s="64"/>
      <c r="RX93" s="64"/>
      <c r="RY93" s="64"/>
      <c r="RZ93" s="64"/>
      <c r="SA93" s="64"/>
      <c r="SB93" s="64"/>
      <c r="SC93" s="64"/>
      <c r="SD93" s="64"/>
      <c r="SE93" s="64"/>
      <c r="SF93" s="64"/>
      <c r="SG93" s="64"/>
      <c r="SH93" s="64"/>
      <c r="SI93" s="64"/>
      <c r="SJ93" s="64"/>
      <c r="SK93" s="64"/>
      <c r="SL93" s="64"/>
      <c r="SM93" s="64"/>
      <c r="SN93" s="64"/>
      <c r="SO93" s="64"/>
      <c r="SP93" s="64"/>
      <c r="SQ93" s="64"/>
      <c r="SR93" s="64"/>
      <c r="SS93" s="64"/>
      <c r="ST93" s="64"/>
      <c r="SU93" s="64"/>
      <c r="SV93" s="64"/>
      <c r="SW93" s="64"/>
      <c r="SX93" s="64"/>
      <c r="SY93" s="64"/>
      <c r="SZ93" s="64"/>
      <c r="TA93" s="64"/>
      <c r="TB93" s="64"/>
      <c r="TC93" s="64"/>
      <c r="TD93" s="64"/>
      <c r="TE93" s="64"/>
      <c r="TF93" s="64"/>
      <c r="TG93" s="64"/>
      <c r="TH93" s="64"/>
      <c r="TI93" s="64"/>
      <c r="TJ93" s="64"/>
      <c r="TK93" s="64"/>
      <c r="TL93" s="64"/>
      <c r="TM93" s="64"/>
      <c r="TN93" s="64"/>
      <c r="TO93" s="64"/>
      <c r="TP93" s="64"/>
      <c r="TQ93" s="64"/>
      <c r="TR93" s="64"/>
      <c r="TS93" s="64"/>
      <c r="TT93" s="64"/>
      <c r="TU93" s="64"/>
      <c r="TV93" s="64"/>
      <c r="TW93" s="64"/>
      <c r="TX93" s="64"/>
      <c r="TY93" s="64"/>
      <c r="TZ93" s="64"/>
      <c r="UA93" s="64"/>
      <c r="UB93" s="64"/>
      <c r="UC93" s="64"/>
      <c r="UD93" s="64"/>
      <c r="UE93" s="64"/>
      <c r="UF93" s="64"/>
      <c r="UG93" s="64"/>
      <c r="UH93" s="64"/>
      <c r="UI93" s="64"/>
      <c r="UJ93" s="64"/>
      <c r="UK93" s="64"/>
      <c r="UL93" s="64"/>
      <c r="UM93" s="64"/>
      <c r="UN93" s="64"/>
      <c r="UO93" s="64"/>
      <c r="UP93" s="64"/>
      <c r="UQ93" s="64"/>
      <c r="UR93" s="64"/>
      <c r="US93" s="64"/>
      <c r="UT93" s="64"/>
      <c r="UU93" s="64"/>
      <c r="UV93" s="64"/>
      <c r="UW93" s="64"/>
      <c r="UX93" s="64"/>
      <c r="UY93" s="64"/>
      <c r="UZ93" s="64"/>
      <c r="VA93" s="64"/>
      <c r="VB93" s="64"/>
      <c r="VC93" s="64"/>
      <c r="VD93" s="64"/>
      <c r="VE93" s="64"/>
      <c r="VF93" s="64"/>
      <c r="VG93" s="64"/>
      <c r="VH93" s="64"/>
      <c r="VI93" s="64"/>
      <c r="VJ93" s="64"/>
      <c r="VK93" s="64"/>
      <c r="VL93" s="64"/>
      <c r="VM93" s="64"/>
      <c r="VN93" s="64"/>
      <c r="VO93" s="64"/>
      <c r="VP93" s="64"/>
      <c r="VQ93" s="64"/>
      <c r="VR93" s="64"/>
      <c r="VS93" s="64"/>
      <c r="VT93" s="64"/>
      <c r="VU93" s="64"/>
      <c r="VV93" s="64"/>
      <c r="VW93" s="64"/>
      <c r="VX93" s="64"/>
      <c r="VY93" s="64"/>
      <c r="VZ93" s="64"/>
      <c r="WA93" s="64"/>
      <c r="WB93" s="64"/>
      <c r="WC93" s="64"/>
      <c r="WD93" s="64"/>
      <c r="WE93" s="64"/>
      <c r="WF93" s="64"/>
      <c r="WG93" s="64"/>
      <c r="WH93" s="64"/>
      <c r="WI93" s="64"/>
      <c r="WJ93" s="64"/>
      <c r="WK93" s="64"/>
      <c r="WL93" s="64"/>
      <c r="WM93" s="64"/>
      <c r="WN93" s="64"/>
      <c r="WO93" s="64"/>
      <c r="WP93" s="64"/>
      <c r="WQ93" s="64"/>
      <c r="WR93" s="64"/>
      <c r="WS93" s="64"/>
      <c r="WT93" s="64"/>
      <c r="WU93" s="64"/>
      <c r="WV93" s="64"/>
      <c r="WW93" s="64"/>
      <c r="WX93" s="64"/>
      <c r="WY93" s="64"/>
      <c r="WZ93" s="64"/>
      <c r="XA93" s="64"/>
      <c r="XB93" s="64"/>
      <c r="XC93" s="64"/>
      <c r="XD93" s="64"/>
      <c r="XE93" s="64"/>
      <c r="XF93" s="64"/>
      <c r="XG93" s="64"/>
      <c r="XH93" s="64"/>
      <c r="XI93" s="64"/>
      <c r="XJ93" s="64"/>
      <c r="XK93" s="64"/>
      <c r="XL93" s="64"/>
      <c r="XM93" s="64"/>
      <c r="XN93" s="64"/>
      <c r="XO93" s="64"/>
      <c r="XP93" s="64"/>
      <c r="XQ93" s="64"/>
      <c r="XR93" s="64"/>
      <c r="XS93" s="64"/>
      <c r="XT93" s="64"/>
      <c r="XU93" s="64"/>
      <c r="XV93" s="64"/>
      <c r="XW93" s="64"/>
      <c r="XX93" s="64"/>
      <c r="XY93" s="64"/>
      <c r="XZ93" s="64"/>
      <c r="YA93" s="64"/>
      <c r="YB93" s="64"/>
      <c r="YC93" s="64"/>
      <c r="YD93" s="64"/>
      <c r="YE93" s="64"/>
      <c r="YF93" s="64"/>
      <c r="YG93" s="64"/>
      <c r="YH93" s="64"/>
      <c r="YI93" s="64"/>
      <c r="YJ93" s="64"/>
      <c r="YK93" s="64"/>
      <c r="YL93" s="64"/>
      <c r="YM93" s="64"/>
      <c r="YN93" s="64"/>
      <c r="YO93" s="64"/>
      <c r="YP93" s="64"/>
      <c r="YQ93" s="64"/>
      <c r="YR93" s="64"/>
      <c r="YS93" s="64"/>
      <c r="YT93" s="64"/>
      <c r="YU93" s="64"/>
      <c r="YV93" s="64"/>
      <c r="YW93" s="64"/>
      <c r="YX93" s="64"/>
      <c r="YY93" s="64"/>
      <c r="YZ93" s="64"/>
      <c r="ZA93" s="64"/>
      <c r="ZB93" s="64"/>
      <c r="ZC93" s="64"/>
      <c r="ZD93" s="64"/>
      <c r="ZE93" s="64"/>
      <c r="ZF93" s="64"/>
      <c r="ZG93" s="64"/>
      <c r="ZH93" s="64"/>
      <c r="ZI93" s="64"/>
      <c r="ZJ93" s="64"/>
      <c r="ZK93" s="64"/>
      <c r="ZL93" s="64"/>
      <c r="ZM93" s="64"/>
      <c r="ZN93" s="64"/>
      <c r="ZO93" s="64"/>
      <c r="ZP93" s="64"/>
      <c r="ZQ93" s="64"/>
      <c r="ZR93" s="64"/>
      <c r="ZS93" s="64"/>
      <c r="ZT93" s="64"/>
      <c r="ZU93" s="64"/>
      <c r="ZV93" s="64"/>
      <c r="ZW93" s="64"/>
      <c r="ZX93" s="64"/>
      <c r="ZY93" s="64"/>
      <c r="ZZ93" s="64"/>
      <c r="AAA93" s="64"/>
      <c r="AAB93" s="64"/>
      <c r="AAC93" s="64"/>
      <c r="AAD93" s="64"/>
      <c r="AAE93" s="64"/>
      <c r="AAF93" s="64"/>
      <c r="AAG93" s="64"/>
      <c r="AAH93" s="64"/>
      <c r="AAI93" s="64"/>
      <c r="AAJ93" s="64"/>
      <c r="AAK93" s="64"/>
      <c r="AAL93" s="64"/>
      <c r="AAM93" s="64"/>
      <c r="AAN93" s="64"/>
      <c r="AAO93" s="64"/>
      <c r="AAP93" s="64"/>
      <c r="AAQ93" s="64"/>
      <c r="AAR93" s="64"/>
      <c r="AAS93" s="64"/>
      <c r="AAT93" s="64"/>
      <c r="AAU93" s="64"/>
      <c r="AAV93" s="64"/>
      <c r="AAW93" s="64"/>
      <c r="AAX93" s="64"/>
      <c r="AAY93" s="64"/>
      <c r="AAZ93" s="64"/>
      <c r="ABA93" s="64"/>
      <c r="ABB93" s="64"/>
      <c r="ABC93" s="64"/>
      <c r="ABD93" s="64"/>
      <c r="ABE93" s="64"/>
      <c r="ABF93" s="64"/>
      <c r="ABG93" s="64"/>
      <c r="ABH93" s="64"/>
      <c r="ABI93" s="64"/>
      <c r="ABJ93" s="64"/>
      <c r="ABK93" s="64"/>
      <c r="ABL93" s="64"/>
      <c r="ABM93" s="64"/>
      <c r="ABN93" s="64"/>
      <c r="ABO93" s="64"/>
      <c r="ABP93" s="64"/>
      <c r="ABQ93" s="64"/>
      <c r="ABR93" s="64"/>
      <c r="ABS93" s="64"/>
      <c r="ABT93" s="64"/>
      <c r="ABU93" s="64"/>
      <c r="ABV93" s="64"/>
      <c r="ABW93" s="64"/>
      <c r="ABX93" s="64"/>
      <c r="ABY93" s="64"/>
      <c r="ABZ93" s="64"/>
      <c r="ACA93" s="64"/>
      <c r="ACB93" s="64"/>
      <c r="ACC93" s="64"/>
      <c r="ACD93" s="64"/>
      <c r="ACE93" s="64"/>
      <c r="ACF93" s="64"/>
      <c r="ACG93" s="64"/>
      <c r="ACH93" s="64"/>
      <c r="ACI93" s="64"/>
      <c r="ACJ93" s="64"/>
      <c r="ACK93" s="64"/>
      <c r="ACL93" s="64"/>
      <c r="ACM93" s="64"/>
      <c r="ACN93" s="64"/>
      <c r="ACO93" s="64"/>
      <c r="ACP93" s="64"/>
      <c r="ACQ93" s="64"/>
      <c r="ACR93" s="64"/>
      <c r="ACS93" s="64"/>
      <c r="ACT93" s="64"/>
      <c r="ACU93" s="64"/>
      <c r="ACV93" s="64"/>
      <c r="ACW93" s="64"/>
      <c r="ACX93" s="64"/>
      <c r="ACY93" s="64"/>
      <c r="ACZ93" s="64"/>
      <c r="ADA93" s="64"/>
      <c r="ADB93" s="64"/>
      <c r="ADC93" s="64"/>
      <c r="ADD93" s="64"/>
      <c r="ADE93" s="64"/>
      <c r="ADF93" s="64"/>
      <c r="ADG93" s="64"/>
      <c r="ADH93" s="64"/>
      <c r="ADI93" s="64"/>
      <c r="ADJ93" s="64"/>
      <c r="ADK93" s="64"/>
      <c r="ADL93" s="64"/>
      <c r="ADM93" s="64"/>
      <c r="ADN93" s="64"/>
      <c r="ADO93" s="64"/>
      <c r="ADP93" s="64"/>
      <c r="ADQ93" s="64"/>
      <c r="ADR93" s="64"/>
      <c r="ADS93" s="64"/>
      <c r="ADT93" s="64"/>
      <c r="ADU93" s="64"/>
      <c r="ADV93" s="64"/>
      <c r="ADW93" s="64"/>
      <c r="ADX93" s="64"/>
      <c r="ADY93" s="64"/>
      <c r="ADZ93" s="64"/>
      <c r="AEA93" s="64"/>
      <c r="AEB93" s="64"/>
      <c r="AEC93" s="64"/>
      <c r="AED93" s="64"/>
      <c r="AEE93" s="64"/>
      <c r="AEF93" s="64"/>
      <c r="AEG93" s="64"/>
      <c r="AEH93" s="64"/>
      <c r="AEI93" s="64"/>
      <c r="AEJ93" s="64"/>
      <c r="AEK93" s="64"/>
      <c r="AEL93" s="64"/>
      <c r="AEM93" s="64"/>
      <c r="AEN93" s="64"/>
      <c r="AEO93" s="64"/>
      <c r="AEP93" s="64"/>
      <c r="AEQ93" s="64"/>
      <c r="AER93" s="64"/>
      <c r="AES93" s="64"/>
      <c r="AET93" s="64"/>
      <c r="AEU93" s="64"/>
      <c r="AEV93" s="64"/>
      <c r="AEW93" s="64"/>
      <c r="AEX93" s="64"/>
      <c r="AEY93" s="64"/>
      <c r="AEZ93" s="64"/>
      <c r="AFA93" s="64"/>
      <c r="AFB93" s="64"/>
      <c r="AFC93" s="64"/>
      <c r="AFD93" s="64"/>
      <c r="AFE93" s="64"/>
      <c r="AFF93" s="64"/>
      <c r="AFG93" s="64"/>
      <c r="AFH93" s="64"/>
      <c r="AFI93" s="64"/>
      <c r="AFJ93" s="64"/>
      <c r="AFK93" s="64"/>
      <c r="AFL93" s="64"/>
      <c r="AFM93" s="64"/>
      <c r="AFN93" s="64"/>
      <c r="AFO93" s="64"/>
      <c r="AFP93" s="64"/>
      <c r="AFQ93" s="64"/>
      <c r="AFR93" s="64"/>
      <c r="AFS93" s="64"/>
      <c r="AFT93" s="64"/>
      <c r="AFU93" s="64"/>
      <c r="AFV93" s="64"/>
      <c r="AFW93" s="64"/>
      <c r="AFX93" s="64"/>
      <c r="AFY93" s="64"/>
      <c r="AFZ93" s="64"/>
      <c r="AGA93" s="64"/>
      <c r="AGB93" s="64"/>
      <c r="AGC93" s="64"/>
      <c r="AGD93" s="64"/>
      <c r="AGE93" s="64"/>
      <c r="AGF93" s="64"/>
      <c r="AGG93" s="64"/>
      <c r="AGH93" s="64"/>
      <c r="AGI93" s="64"/>
      <c r="AGJ93" s="64"/>
      <c r="AGK93" s="64"/>
      <c r="AGL93" s="64"/>
      <c r="AGM93" s="64"/>
      <c r="AGN93" s="64"/>
      <c r="AGO93" s="64"/>
      <c r="AGP93" s="64"/>
      <c r="AGQ93" s="64"/>
      <c r="AGR93" s="64"/>
      <c r="AGS93" s="64"/>
      <c r="AGT93" s="64"/>
      <c r="AGU93" s="64"/>
      <c r="AGV93" s="64"/>
      <c r="AGW93" s="64"/>
      <c r="AGX93" s="64"/>
      <c r="AGY93" s="64"/>
      <c r="AGZ93" s="64"/>
      <c r="AHA93" s="64"/>
      <c r="AHB93" s="64"/>
      <c r="AHC93" s="64"/>
      <c r="AHD93" s="64"/>
      <c r="AHE93" s="64"/>
      <c r="AHF93" s="64"/>
      <c r="AHG93" s="64"/>
      <c r="AHH93" s="64"/>
      <c r="AHI93" s="64"/>
      <c r="AHJ93" s="64"/>
      <c r="AHK93" s="64"/>
      <c r="AHL93" s="64"/>
      <c r="AHM93" s="64"/>
      <c r="AHN93" s="64"/>
      <c r="AHO93" s="64"/>
      <c r="AHP93" s="64"/>
      <c r="AHQ93" s="64"/>
      <c r="AHR93" s="64"/>
      <c r="AHS93" s="64"/>
      <c r="AHT93" s="64"/>
      <c r="AHU93" s="64"/>
      <c r="AHV93" s="64"/>
      <c r="AHW93" s="64"/>
      <c r="AHX93" s="64"/>
      <c r="AHY93" s="64"/>
      <c r="AHZ93" s="64"/>
      <c r="AIA93" s="64"/>
      <c r="AIB93" s="64"/>
      <c r="AIC93" s="64"/>
      <c r="AID93" s="64"/>
      <c r="AIE93" s="64"/>
      <c r="AIF93" s="64"/>
      <c r="AIG93" s="64"/>
      <c r="AIH93" s="64"/>
      <c r="AII93" s="64"/>
      <c r="AIJ93" s="64"/>
      <c r="AIK93" s="64"/>
      <c r="AIL93" s="64"/>
      <c r="AIM93" s="64"/>
      <c r="AIN93" s="64"/>
      <c r="AIO93" s="64"/>
      <c r="AIP93" s="64"/>
      <c r="AIQ93" s="64"/>
      <c r="AIR93" s="64"/>
      <c r="AIS93" s="64"/>
      <c r="AIT93" s="64"/>
      <c r="AIU93" s="64"/>
      <c r="AIV93" s="64"/>
      <c r="AIW93" s="64"/>
      <c r="AIX93" s="64"/>
      <c r="AIY93" s="64"/>
      <c r="AIZ93" s="64"/>
      <c r="AJA93" s="64"/>
      <c r="AJB93" s="64"/>
      <c r="AJC93" s="64"/>
      <c r="AJD93" s="64"/>
      <c r="AJE93" s="64"/>
      <c r="AJF93" s="64"/>
      <c r="AJG93" s="64"/>
      <c r="AJH93" s="64"/>
      <c r="AJI93" s="64"/>
      <c r="AJJ93" s="64"/>
      <c r="AJK93" s="64"/>
      <c r="AJL93" s="64"/>
      <c r="AJM93" s="64"/>
      <c r="AJN93" s="64"/>
      <c r="AJO93" s="64"/>
      <c r="AJP93" s="64"/>
      <c r="AJQ93" s="64"/>
      <c r="AJR93" s="64"/>
      <c r="AJS93" s="64"/>
      <c r="AJT93" s="64"/>
      <c r="AJU93" s="64"/>
      <c r="AJV93" s="64"/>
      <c r="AJW93" s="64"/>
      <c r="AJX93" s="64"/>
      <c r="AJY93" s="64"/>
      <c r="AJZ93" s="64"/>
      <c r="AKA93" s="64"/>
      <c r="AKB93" s="64"/>
      <c r="AKC93" s="64"/>
      <c r="AKD93" s="64"/>
      <c r="AKE93" s="64"/>
      <c r="AKF93" s="64"/>
      <c r="AKG93" s="64"/>
      <c r="AKH93" s="64"/>
      <c r="AKI93" s="64"/>
      <c r="AKJ93" s="64"/>
      <c r="AKK93" s="64"/>
      <c r="AKL93" s="64"/>
      <c r="AKM93" s="64"/>
      <c r="AKN93" s="64"/>
      <c r="AKO93" s="64"/>
      <c r="AKP93" s="64"/>
      <c r="AKQ93" s="64"/>
      <c r="AKR93" s="64"/>
      <c r="AKS93" s="64"/>
      <c r="AKT93" s="64"/>
      <c r="AKU93" s="64"/>
      <c r="AKV93" s="64"/>
      <c r="AKW93" s="64"/>
      <c r="AKX93" s="64"/>
      <c r="AKY93" s="64"/>
      <c r="AKZ93" s="64"/>
      <c r="ALA93" s="64"/>
      <c r="ALB93" s="64"/>
      <c r="ALC93" s="64"/>
      <c r="ALD93" s="64"/>
      <c r="ALE93" s="64"/>
      <c r="ALF93" s="64"/>
      <c r="ALG93" s="64"/>
      <c r="ALH93" s="64"/>
      <c r="ALI93" s="64"/>
      <c r="ALJ93" s="64"/>
      <c r="ALK93" s="64"/>
      <c r="ALL93" s="64"/>
      <c r="ALM93" s="64"/>
      <c r="ALN93" s="64"/>
      <c r="ALO93" s="64"/>
      <c r="ALP93" s="64"/>
      <c r="ALQ93" s="64"/>
      <c r="ALR93" s="64"/>
      <c r="ALS93" s="64"/>
      <c r="ALT93" s="64"/>
      <c r="ALU93" s="64"/>
      <c r="ALV93" s="64"/>
      <c r="ALW93" s="64"/>
      <c r="ALX93" s="64"/>
      <c r="ALY93" s="64"/>
      <c r="ALZ93" s="64"/>
      <c r="AMA93" s="64"/>
      <c r="AMB93" s="64"/>
      <c r="AMC93" s="64"/>
      <c r="AMD93" s="64"/>
      <c r="AME93" s="64"/>
      <c r="AMF93" s="64"/>
      <c r="AMG93" s="64"/>
      <c r="AMH93" s="64"/>
      <c r="AMI93" s="64"/>
      <c r="AMJ93" s="64"/>
      <c r="AMK93" s="64"/>
      <c r="AML93" s="64"/>
      <c r="AMM93" s="64"/>
      <c r="AMN93" s="64"/>
      <c r="AMO93" s="64"/>
      <c r="AMP93" s="64"/>
      <c r="AMQ93" s="64"/>
      <c r="AMR93" s="64"/>
      <c r="AMS93" s="64"/>
      <c r="AMT93" s="64"/>
      <c r="AMU93" s="64"/>
      <c r="AMV93" s="64"/>
      <c r="AMW93" s="64"/>
      <c r="AMX93" s="64"/>
      <c r="AMY93" s="64"/>
      <c r="AMZ93" s="64"/>
      <c r="ANA93" s="64"/>
      <c r="ANB93" s="64"/>
      <c r="ANC93" s="64"/>
      <c r="AND93" s="64"/>
      <c r="ANE93" s="64"/>
      <c r="ANF93" s="64"/>
      <c r="ANG93" s="64"/>
      <c r="ANH93" s="64"/>
      <c r="ANI93" s="64"/>
      <c r="ANJ93" s="64"/>
      <c r="ANK93" s="64"/>
      <c r="ANL93" s="64"/>
      <c r="ANM93" s="64"/>
      <c r="ANN93" s="64"/>
      <c r="ANO93" s="64"/>
      <c r="ANP93" s="64"/>
      <c r="ANQ93" s="64"/>
      <c r="ANR93" s="64"/>
      <c r="ANS93" s="64"/>
      <c r="ANT93" s="64"/>
      <c r="ANU93" s="64"/>
      <c r="ANV93" s="64"/>
      <c r="ANW93" s="64"/>
      <c r="ANX93" s="64"/>
      <c r="ANY93" s="64"/>
      <c r="ANZ93" s="64"/>
      <c r="AOA93" s="64"/>
      <c r="AOB93" s="64"/>
      <c r="AOC93" s="64"/>
      <c r="AOD93" s="64"/>
      <c r="AOE93" s="64"/>
      <c r="AOF93" s="64"/>
      <c r="AOG93" s="64"/>
      <c r="AOH93" s="64"/>
      <c r="AOI93" s="64"/>
      <c r="AOJ93" s="64"/>
      <c r="AOK93" s="64"/>
      <c r="AOL93" s="64"/>
      <c r="AOM93" s="64"/>
      <c r="AON93" s="64"/>
      <c r="AOO93" s="64"/>
      <c r="AOP93" s="64"/>
      <c r="AOQ93" s="64"/>
      <c r="AOR93" s="64"/>
      <c r="AOS93" s="64"/>
      <c r="AOT93" s="64"/>
      <c r="AOU93" s="64"/>
      <c r="AOV93" s="64"/>
      <c r="AOW93" s="64"/>
      <c r="AOX93" s="64"/>
      <c r="AOY93" s="64"/>
      <c r="AOZ93" s="64"/>
      <c r="APA93" s="64"/>
      <c r="APB93" s="64"/>
      <c r="APC93" s="64"/>
      <c r="APD93" s="64"/>
      <c r="APE93" s="64"/>
      <c r="APF93" s="64"/>
      <c r="APG93" s="64"/>
      <c r="APH93" s="64"/>
      <c r="API93" s="64"/>
      <c r="APJ93" s="64"/>
      <c r="APK93" s="64"/>
      <c r="APL93" s="64"/>
      <c r="APM93" s="64"/>
      <c r="APN93" s="64"/>
      <c r="APO93" s="64"/>
      <c r="APP93" s="64"/>
      <c r="APQ93" s="64"/>
      <c r="APR93" s="64"/>
      <c r="APS93" s="64"/>
      <c r="APT93" s="64"/>
      <c r="APU93" s="64"/>
      <c r="APV93" s="64"/>
      <c r="APW93" s="64"/>
      <c r="APX93" s="64"/>
      <c r="APY93" s="64"/>
      <c r="APZ93" s="64"/>
      <c r="AQA93" s="64"/>
      <c r="AQB93" s="64"/>
      <c r="AQC93" s="64"/>
      <c r="AQD93" s="64"/>
      <c r="AQE93" s="64"/>
      <c r="AQF93" s="64"/>
      <c r="AQG93" s="64"/>
      <c r="AQH93" s="64"/>
      <c r="AQI93" s="64"/>
      <c r="AQJ93" s="64"/>
      <c r="AQK93" s="64"/>
      <c r="AQL93" s="64"/>
      <c r="AQM93" s="64"/>
      <c r="AQN93" s="64"/>
      <c r="AQO93" s="64"/>
      <c r="AQP93" s="64"/>
      <c r="AQQ93" s="64"/>
      <c r="AQR93" s="64"/>
      <c r="AQS93" s="64"/>
      <c r="AQT93" s="64"/>
      <c r="AQU93" s="64"/>
      <c r="AQV93" s="64"/>
      <c r="AQW93" s="64"/>
      <c r="AQX93" s="64"/>
      <c r="AQY93" s="64"/>
      <c r="AQZ93" s="64"/>
      <c r="ARA93" s="64"/>
      <c r="ARB93" s="64"/>
      <c r="ARC93" s="64"/>
      <c r="ARD93" s="64"/>
      <c r="ARE93" s="64"/>
      <c r="ARF93" s="64"/>
      <c r="ARG93" s="64"/>
      <c r="ARH93" s="64"/>
      <c r="ARI93" s="64"/>
      <c r="ARJ93" s="64"/>
      <c r="ARK93" s="64"/>
      <c r="ARL93" s="64"/>
      <c r="ARM93" s="64"/>
      <c r="ARN93" s="64"/>
      <c r="ARO93" s="64"/>
      <c r="ARP93" s="64"/>
      <c r="ARQ93" s="64"/>
      <c r="ARR93" s="64"/>
      <c r="ARS93" s="64"/>
      <c r="ART93" s="64"/>
      <c r="ARU93" s="64"/>
      <c r="ARV93" s="64"/>
      <c r="ARW93" s="64"/>
      <c r="ARX93" s="64"/>
      <c r="ARY93" s="64"/>
      <c r="ARZ93" s="64"/>
      <c r="ASA93" s="64"/>
      <c r="ASB93" s="64"/>
      <c r="ASC93" s="64"/>
      <c r="ASD93" s="64"/>
      <c r="ASE93" s="64"/>
      <c r="ASF93" s="64"/>
      <c r="ASG93" s="64"/>
      <c r="ASH93" s="64"/>
      <c r="ASI93" s="64"/>
      <c r="ASJ93" s="64"/>
      <c r="ASK93" s="64"/>
      <c r="ASL93" s="64"/>
      <c r="ASM93" s="64"/>
      <c r="ASN93" s="64"/>
      <c r="ASO93" s="64"/>
      <c r="ASP93" s="64"/>
      <c r="ASQ93" s="64"/>
      <c r="ASR93" s="64"/>
      <c r="ASS93" s="64"/>
      <c r="AST93" s="64"/>
      <c r="ASU93" s="64"/>
      <c r="ASV93" s="64"/>
      <c r="ASW93" s="64"/>
      <c r="ASX93" s="64"/>
      <c r="ASY93" s="64"/>
      <c r="ASZ93" s="64"/>
      <c r="ATA93" s="64"/>
      <c r="ATB93" s="64"/>
      <c r="ATC93" s="64"/>
      <c r="ATD93" s="64"/>
      <c r="ATE93" s="64"/>
      <c r="ATF93" s="64"/>
      <c r="ATG93" s="64"/>
      <c r="ATH93" s="64"/>
      <c r="ATI93" s="64"/>
      <c r="ATJ93" s="64"/>
      <c r="ATK93" s="64"/>
      <c r="ATL93" s="64"/>
      <c r="ATM93" s="64"/>
      <c r="ATN93" s="64"/>
      <c r="ATO93" s="64"/>
      <c r="ATP93" s="64"/>
      <c r="ATQ93" s="64"/>
      <c r="ATR93" s="64"/>
      <c r="ATS93" s="64"/>
      <c r="ATT93" s="64"/>
      <c r="ATU93" s="64"/>
      <c r="ATV93" s="64"/>
      <c r="ATW93" s="64"/>
      <c r="ATX93" s="64"/>
      <c r="ATY93" s="64"/>
      <c r="ATZ93" s="64"/>
      <c r="AUA93" s="64"/>
      <c r="AUB93" s="64"/>
      <c r="AUC93" s="64"/>
      <c r="AUD93" s="64"/>
      <c r="AUE93" s="64"/>
      <c r="AUF93" s="64"/>
      <c r="AUG93" s="64"/>
      <c r="AUH93" s="64"/>
      <c r="AUI93" s="64"/>
      <c r="AUJ93" s="64"/>
      <c r="AUK93" s="64"/>
      <c r="AUL93" s="64"/>
      <c r="AUM93" s="64"/>
      <c r="AUN93" s="64"/>
      <c r="AUO93" s="64"/>
      <c r="AUP93" s="64"/>
      <c r="AUQ93" s="64"/>
      <c r="AUR93" s="64"/>
      <c r="AUS93" s="64"/>
      <c r="AUT93" s="64"/>
      <c r="AUU93" s="64"/>
      <c r="AUV93" s="64"/>
      <c r="AUW93" s="64"/>
      <c r="AUX93" s="64"/>
      <c r="AUY93" s="64"/>
      <c r="AUZ93" s="64"/>
      <c r="AVA93" s="64"/>
      <c r="AVB93" s="64"/>
      <c r="AVC93" s="64"/>
      <c r="AVD93" s="64"/>
      <c r="AVE93" s="64"/>
      <c r="AVF93" s="64"/>
      <c r="AVG93" s="64"/>
      <c r="AVH93" s="64"/>
      <c r="AVI93" s="64"/>
      <c r="AVJ93" s="64"/>
      <c r="AVK93" s="64"/>
      <c r="AVL93" s="64"/>
      <c r="AVM93" s="64"/>
      <c r="AVN93" s="64"/>
      <c r="AVO93" s="64"/>
      <c r="AVP93" s="64"/>
      <c r="AVQ93" s="64"/>
      <c r="AVR93" s="64"/>
      <c r="AVS93" s="64"/>
      <c r="AVT93" s="64"/>
      <c r="AVU93" s="64"/>
      <c r="AVV93" s="64"/>
      <c r="AVW93" s="64"/>
      <c r="AVX93" s="64"/>
      <c r="AVY93" s="64"/>
      <c r="AVZ93" s="64"/>
      <c r="AWA93" s="64"/>
      <c r="AWB93" s="64"/>
      <c r="AWC93" s="64"/>
      <c r="AWD93" s="64"/>
      <c r="AWE93" s="64"/>
      <c r="AWF93" s="64"/>
      <c r="AWG93" s="64"/>
      <c r="AWH93" s="64"/>
      <c r="AWI93" s="64"/>
      <c r="AWJ93" s="64"/>
      <c r="AWK93" s="64"/>
      <c r="AWL93" s="64"/>
      <c r="AWM93" s="64"/>
      <c r="AWN93" s="64"/>
      <c r="AWO93" s="64"/>
      <c r="AWP93" s="64"/>
      <c r="AWQ93" s="64"/>
      <c r="AWR93" s="64"/>
      <c r="AWS93" s="64"/>
      <c r="AWT93" s="64"/>
      <c r="AWU93" s="64"/>
      <c r="AWV93" s="64"/>
      <c r="AWW93" s="64"/>
      <c r="AWX93" s="64"/>
      <c r="AWY93" s="64"/>
      <c r="AWZ93" s="64"/>
      <c r="AXA93" s="64"/>
      <c r="AXB93" s="64"/>
      <c r="AXC93" s="64"/>
      <c r="AXD93" s="64"/>
      <c r="AXE93" s="64"/>
      <c r="AXF93" s="64"/>
      <c r="AXG93" s="64"/>
      <c r="AXH93" s="64"/>
      <c r="AXI93" s="64"/>
      <c r="AXJ93" s="64"/>
      <c r="AXK93" s="64"/>
      <c r="AXL93" s="64"/>
      <c r="AXM93" s="64"/>
      <c r="AXN93" s="64"/>
      <c r="AXO93" s="64"/>
      <c r="AXP93" s="64"/>
      <c r="AXQ93" s="64"/>
      <c r="AXR93" s="64"/>
      <c r="AXS93" s="64"/>
      <c r="AXT93" s="64"/>
      <c r="AXU93" s="64"/>
      <c r="AXV93" s="64"/>
      <c r="AXW93" s="64"/>
      <c r="AXX93" s="64"/>
      <c r="AXY93" s="64"/>
      <c r="AXZ93" s="64"/>
      <c r="AYA93" s="64"/>
      <c r="AYB93" s="64"/>
      <c r="AYC93" s="64"/>
      <c r="AYD93" s="64"/>
      <c r="AYE93" s="64"/>
      <c r="AYF93" s="64"/>
      <c r="AYG93" s="64"/>
      <c r="AYH93" s="64"/>
      <c r="AYI93" s="64"/>
      <c r="AYJ93" s="64"/>
      <c r="AYK93" s="64"/>
      <c r="AYL93" s="64"/>
      <c r="AYM93" s="64"/>
      <c r="AYN93" s="64"/>
      <c r="AYO93" s="64"/>
      <c r="AYP93" s="64"/>
      <c r="AYQ93" s="64"/>
      <c r="AYR93" s="64"/>
      <c r="AYS93" s="64"/>
      <c r="AYT93" s="64"/>
      <c r="AYU93" s="64"/>
      <c r="AYV93" s="64"/>
      <c r="AYW93" s="64"/>
      <c r="AYX93" s="64"/>
      <c r="AYY93" s="64"/>
      <c r="AYZ93" s="64"/>
      <c r="AZA93" s="64"/>
      <c r="AZB93" s="64"/>
      <c r="AZC93" s="64"/>
      <c r="AZD93" s="64"/>
      <c r="AZE93" s="64"/>
      <c r="AZF93" s="64"/>
      <c r="AZG93" s="64"/>
      <c r="AZH93" s="64"/>
      <c r="AZI93" s="64"/>
      <c r="AZJ93" s="64"/>
      <c r="AZK93" s="64"/>
      <c r="AZL93" s="64"/>
      <c r="AZM93" s="64"/>
      <c r="AZN93" s="64"/>
      <c r="AZO93" s="64"/>
      <c r="AZP93" s="64"/>
      <c r="AZQ93" s="64"/>
      <c r="AZR93" s="64"/>
      <c r="AZS93" s="64"/>
      <c r="AZT93" s="64"/>
      <c r="AZU93" s="64"/>
      <c r="AZV93" s="64"/>
      <c r="AZW93" s="64"/>
      <c r="AZX93" s="64"/>
      <c r="AZY93" s="64"/>
      <c r="AZZ93" s="64"/>
      <c r="BAA93" s="64"/>
      <c r="BAB93" s="64"/>
      <c r="BAC93" s="64"/>
      <c r="BAD93" s="64"/>
      <c r="BAE93" s="64"/>
      <c r="BAF93" s="64"/>
      <c r="BAG93" s="64"/>
      <c r="BAH93" s="64"/>
      <c r="BAI93" s="64"/>
      <c r="BAJ93" s="64"/>
      <c r="BAK93" s="64"/>
      <c r="BAL93" s="64"/>
      <c r="BAM93" s="64"/>
      <c r="BAN93" s="64"/>
      <c r="BAO93" s="64"/>
      <c r="BAP93" s="64"/>
      <c r="BAQ93" s="64"/>
      <c r="BAR93" s="64"/>
      <c r="BAS93" s="64"/>
      <c r="BAT93" s="64"/>
      <c r="BAU93" s="64"/>
      <c r="BAV93" s="64"/>
      <c r="BAW93" s="64"/>
      <c r="BAX93" s="64"/>
      <c r="BAY93" s="64"/>
      <c r="BAZ93" s="64"/>
      <c r="BBA93" s="64"/>
      <c r="BBB93" s="64"/>
      <c r="BBC93" s="64"/>
      <c r="BBD93" s="64"/>
      <c r="BBE93" s="64"/>
      <c r="BBF93" s="64"/>
      <c r="BBG93" s="64"/>
      <c r="BBH93" s="64"/>
      <c r="BBI93" s="64"/>
      <c r="BBJ93" s="64"/>
      <c r="BBK93" s="64"/>
      <c r="BBL93" s="64"/>
      <c r="BBM93" s="64"/>
      <c r="BBN93" s="64"/>
      <c r="BBO93" s="64"/>
      <c r="BBP93" s="64"/>
      <c r="BBQ93" s="64"/>
      <c r="BBR93" s="64"/>
      <c r="BBS93" s="64"/>
      <c r="BBT93" s="64"/>
      <c r="BBU93" s="64"/>
      <c r="BBV93" s="64"/>
      <c r="BBW93" s="64"/>
      <c r="BBX93" s="64"/>
      <c r="BBY93" s="64"/>
      <c r="BBZ93" s="64"/>
      <c r="BCA93" s="64"/>
      <c r="BCB93" s="64"/>
      <c r="BCC93" s="64"/>
      <c r="BCD93" s="64"/>
      <c r="BCE93" s="64"/>
      <c r="BCF93" s="64"/>
      <c r="BCG93" s="64"/>
      <c r="BCH93" s="64"/>
      <c r="BCI93" s="64"/>
      <c r="BCJ93" s="64"/>
      <c r="BCK93" s="64"/>
      <c r="BCL93" s="64"/>
      <c r="BCM93" s="64"/>
      <c r="BCN93" s="64"/>
      <c r="BCO93" s="64"/>
      <c r="BCP93" s="64"/>
      <c r="BCQ93" s="64"/>
      <c r="BCR93" s="64"/>
      <c r="BCS93" s="64"/>
      <c r="BCT93" s="64"/>
      <c r="BCU93" s="64"/>
      <c r="BCV93" s="64"/>
      <c r="BCW93" s="64"/>
      <c r="BCX93" s="64"/>
      <c r="BCY93" s="64"/>
      <c r="BCZ93" s="64"/>
      <c r="BDA93" s="64"/>
      <c r="BDB93" s="64"/>
      <c r="BDC93" s="64"/>
      <c r="BDD93" s="64"/>
      <c r="BDE93" s="64"/>
      <c r="BDF93" s="64"/>
      <c r="BDG93" s="64"/>
      <c r="BDH93" s="64"/>
      <c r="BDI93" s="64"/>
      <c r="BDJ93" s="64"/>
      <c r="BDK93" s="64"/>
      <c r="BDL93" s="64"/>
      <c r="BDM93" s="64"/>
      <c r="BDN93" s="64"/>
      <c r="BDO93" s="64"/>
      <c r="BDP93" s="64"/>
      <c r="BDQ93" s="64"/>
      <c r="BDR93" s="64"/>
      <c r="BDS93" s="64"/>
      <c r="BDT93" s="64"/>
      <c r="BDU93" s="64"/>
      <c r="BDV93" s="64"/>
      <c r="BDW93" s="64"/>
      <c r="BDX93" s="64"/>
      <c r="BDY93" s="64"/>
      <c r="BDZ93" s="64"/>
      <c r="BEA93" s="64"/>
      <c r="BEB93" s="64"/>
      <c r="BEC93" s="64"/>
      <c r="BED93" s="64"/>
      <c r="BEE93" s="64"/>
      <c r="BEF93" s="64"/>
      <c r="BEG93" s="64"/>
      <c r="BEH93" s="64"/>
      <c r="BEI93" s="64"/>
      <c r="BEJ93" s="64"/>
      <c r="BEK93" s="64"/>
      <c r="BEL93" s="64"/>
      <c r="BEM93" s="64"/>
      <c r="BEN93" s="64"/>
      <c r="BEO93" s="64"/>
      <c r="BEP93" s="64"/>
      <c r="BEQ93" s="64"/>
      <c r="BER93" s="64"/>
      <c r="BES93" s="64"/>
      <c r="BET93" s="64"/>
      <c r="BEU93" s="64"/>
      <c r="BEV93" s="64"/>
      <c r="BEW93" s="64"/>
      <c r="BEX93" s="64"/>
      <c r="BEY93" s="64"/>
      <c r="BEZ93" s="64"/>
      <c r="BFA93" s="64"/>
      <c r="BFB93" s="64"/>
      <c r="BFC93" s="64"/>
      <c r="BFD93" s="64"/>
      <c r="BFE93" s="64"/>
      <c r="BFF93" s="64"/>
      <c r="BFG93" s="64"/>
      <c r="BFH93" s="64"/>
      <c r="BFI93" s="64"/>
      <c r="BFJ93" s="64"/>
      <c r="BFK93" s="64"/>
      <c r="BFL93" s="64"/>
      <c r="BFM93" s="64"/>
      <c r="BFN93" s="64"/>
      <c r="BFO93" s="64"/>
      <c r="BFP93" s="64"/>
      <c r="BFQ93" s="64"/>
      <c r="BFR93" s="64"/>
      <c r="BFS93" s="64"/>
      <c r="BFT93" s="64"/>
      <c r="BFU93" s="64"/>
      <c r="BFV93" s="64"/>
      <c r="BFW93" s="64"/>
      <c r="BFX93" s="64"/>
      <c r="BFY93" s="64"/>
      <c r="BFZ93" s="64"/>
      <c r="BGA93" s="64"/>
      <c r="BGB93" s="64"/>
      <c r="BGC93" s="64"/>
      <c r="BGD93" s="64"/>
      <c r="BGE93" s="64"/>
      <c r="BGF93" s="64"/>
      <c r="BGG93" s="64"/>
      <c r="BGH93" s="64"/>
      <c r="BGI93" s="64"/>
      <c r="BGJ93" s="64"/>
      <c r="BGK93" s="64"/>
      <c r="BGL93" s="64"/>
      <c r="BGM93" s="64"/>
      <c r="BGN93" s="64"/>
      <c r="BGO93" s="64"/>
      <c r="BGP93" s="64"/>
      <c r="BGQ93" s="64"/>
      <c r="BGR93" s="64"/>
      <c r="BGS93" s="64"/>
      <c r="BGT93" s="64"/>
      <c r="BGU93" s="64"/>
      <c r="BGV93" s="64"/>
      <c r="BGW93" s="64"/>
      <c r="BGX93" s="64"/>
      <c r="BGY93" s="64"/>
      <c r="BGZ93" s="64"/>
      <c r="BHA93" s="64"/>
      <c r="BHB93" s="64"/>
      <c r="BHC93" s="64"/>
      <c r="BHD93" s="64"/>
      <c r="BHE93" s="64"/>
      <c r="BHF93" s="64"/>
      <c r="BHG93" s="64"/>
      <c r="BHH93" s="64"/>
      <c r="BHI93" s="64"/>
      <c r="BHJ93" s="64"/>
      <c r="BHK93" s="64"/>
      <c r="BHL93" s="64"/>
      <c r="BHM93" s="64"/>
      <c r="BHN93" s="64"/>
      <c r="BHO93" s="64"/>
      <c r="BHP93" s="64"/>
      <c r="BHQ93" s="64"/>
      <c r="BHR93" s="64"/>
      <c r="BHS93" s="64"/>
      <c r="BHT93" s="64"/>
      <c r="BHU93" s="64"/>
      <c r="BHV93" s="64"/>
      <c r="BHW93" s="64"/>
      <c r="BHX93" s="64"/>
      <c r="BHY93" s="64"/>
      <c r="BHZ93" s="64"/>
      <c r="BIA93" s="64"/>
      <c r="BIB93" s="64"/>
      <c r="BIC93" s="64"/>
      <c r="BID93" s="64"/>
      <c r="BIE93" s="64"/>
      <c r="BIF93" s="64"/>
      <c r="BIG93" s="64"/>
      <c r="BIH93" s="64"/>
      <c r="BII93" s="64"/>
      <c r="BIJ93" s="64"/>
      <c r="BIK93" s="64"/>
      <c r="BIL93" s="64"/>
      <c r="BIM93" s="64"/>
      <c r="BIN93" s="64"/>
      <c r="BIO93" s="64"/>
      <c r="BIP93" s="64"/>
      <c r="BIQ93" s="64"/>
      <c r="BIR93" s="64"/>
      <c r="BIS93" s="64"/>
      <c r="BIT93" s="64"/>
      <c r="BIU93" s="64"/>
      <c r="BIV93" s="64"/>
      <c r="BIW93" s="64"/>
      <c r="BIX93" s="64"/>
      <c r="BIY93" s="64"/>
      <c r="BIZ93" s="64"/>
      <c r="BJA93" s="64"/>
      <c r="BJB93" s="64"/>
      <c r="BJC93" s="64"/>
      <c r="BJD93" s="64"/>
      <c r="BJE93" s="64"/>
      <c r="BJF93" s="64"/>
      <c r="BJG93" s="64"/>
      <c r="BJH93" s="64"/>
      <c r="BJI93" s="64"/>
      <c r="BJJ93" s="64"/>
      <c r="BJK93" s="64"/>
      <c r="BJL93" s="64"/>
      <c r="BJM93" s="64"/>
      <c r="BJN93" s="64"/>
      <c r="BJO93" s="64"/>
      <c r="BJP93" s="64"/>
      <c r="BJQ93" s="64"/>
      <c r="BJR93" s="64"/>
      <c r="BJS93" s="64"/>
      <c r="BJT93" s="64"/>
      <c r="BJU93" s="64"/>
      <c r="BJV93" s="64"/>
      <c r="BJW93" s="64"/>
      <c r="BJX93" s="64"/>
      <c r="BJY93" s="64"/>
      <c r="BJZ93" s="64"/>
      <c r="BKA93" s="64"/>
      <c r="BKB93" s="64"/>
      <c r="BKC93" s="64"/>
      <c r="BKD93" s="64"/>
      <c r="BKE93" s="64"/>
      <c r="BKF93" s="64"/>
      <c r="BKG93" s="64"/>
      <c r="BKH93" s="64"/>
      <c r="BKI93" s="64"/>
      <c r="BKJ93" s="64"/>
      <c r="BKK93" s="64"/>
      <c r="BKL93" s="64"/>
      <c r="BKM93" s="64"/>
      <c r="BKN93" s="64"/>
      <c r="BKO93" s="64"/>
      <c r="BKP93" s="64"/>
      <c r="BKQ93" s="64"/>
      <c r="BKR93" s="64"/>
      <c r="BKS93" s="64"/>
      <c r="BKT93" s="64"/>
      <c r="BKU93" s="64"/>
      <c r="BKV93" s="64"/>
      <c r="BKW93" s="64"/>
      <c r="BKX93" s="64"/>
      <c r="BKY93" s="64"/>
      <c r="BKZ93" s="64"/>
      <c r="BLA93" s="64"/>
      <c r="BLB93" s="64"/>
      <c r="BLC93" s="64"/>
      <c r="BLD93" s="64"/>
      <c r="BLE93" s="64"/>
      <c r="BLF93" s="64"/>
      <c r="BLG93" s="64"/>
      <c r="BLH93" s="64"/>
      <c r="BLI93" s="64"/>
      <c r="BLJ93" s="64"/>
      <c r="BLK93" s="64"/>
      <c r="BLL93" s="64"/>
      <c r="BLM93" s="64"/>
      <c r="BLN93" s="64"/>
      <c r="BLO93" s="64"/>
      <c r="BLP93" s="64"/>
      <c r="BLQ93" s="64"/>
      <c r="BLR93" s="64"/>
      <c r="BLS93" s="64"/>
      <c r="BLT93" s="64"/>
      <c r="BLU93" s="64"/>
      <c r="BLV93" s="64"/>
      <c r="BLW93" s="64"/>
      <c r="BLX93" s="64"/>
      <c r="BLY93" s="64"/>
      <c r="BLZ93" s="64"/>
      <c r="BMA93" s="64"/>
      <c r="BMB93" s="64"/>
      <c r="BMC93" s="64"/>
      <c r="BMD93" s="64"/>
      <c r="BME93" s="64"/>
      <c r="BMF93" s="64"/>
      <c r="BMG93" s="64"/>
      <c r="BMH93" s="64"/>
      <c r="BMI93" s="64"/>
      <c r="BMJ93" s="64"/>
      <c r="BMK93" s="64"/>
      <c r="BML93" s="64"/>
      <c r="BMM93" s="64"/>
      <c r="BMN93" s="64"/>
      <c r="BMO93" s="64"/>
      <c r="BMP93" s="64"/>
      <c r="BMQ93" s="64"/>
      <c r="BMR93" s="64"/>
      <c r="BMS93" s="64"/>
      <c r="BMT93" s="64"/>
      <c r="BMU93" s="64"/>
      <c r="BMV93" s="64"/>
      <c r="BMW93" s="64"/>
      <c r="BMX93" s="64"/>
      <c r="BMY93" s="64"/>
      <c r="BMZ93" s="64"/>
      <c r="BNA93" s="64"/>
      <c r="BNB93" s="64"/>
      <c r="BNC93" s="64"/>
      <c r="BND93" s="64"/>
      <c r="BNE93" s="64"/>
      <c r="BNF93" s="64"/>
      <c r="BNG93" s="64"/>
      <c r="BNH93" s="64"/>
      <c r="BNI93" s="64"/>
      <c r="BNJ93" s="64"/>
      <c r="BNK93" s="64"/>
      <c r="BNL93" s="64"/>
      <c r="BNM93" s="64"/>
      <c r="BNN93" s="64"/>
      <c r="BNO93" s="64"/>
      <c r="BNP93" s="64"/>
      <c r="BNQ93" s="64"/>
      <c r="BNR93" s="64"/>
      <c r="BNS93" s="64"/>
      <c r="BNT93" s="64"/>
      <c r="BNU93" s="64"/>
      <c r="BNV93" s="64"/>
      <c r="BNW93" s="64"/>
      <c r="BNX93" s="64"/>
      <c r="BNY93" s="64"/>
      <c r="BNZ93" s="64"/>
      <c r="BOA93" s="64"/>
      <c r="BOB93" s="64"/>
      <c r="BOC93" s="64"/>
      <c r="BOD93" s="64"/>
      <c r="BOE93" s="64"/>
      <c r="BOF93" s="64"/>
      <c r="BOG93" s="64"/>
      <c r="BOH93" s="64"/>
      <c r="BOI93" s="64"/>
      <c r="BOJ93" s="64"/>
      <c r="BOK93" s="64"/>
      <c r="BOL93" s="64"/>
      <c r="BOM93" s="64"/>
      <c r="BON93" s="64"/>
      <c r="BOO93" s="64"/>
      <c r="BOP93" s="64"/>
      <c r="BOQ93" s="64"/>
      <c r="BOR93" s="64"/>
      <c r="BOS93" s="64"/>
      <c r="BOT93" s="64"/>
      <c r="BOU93" s="64"/>
      <c r="BOV93" s="64"/>
      <c r="BOW93" s="64"/>
      <c r="BOX93" s="64"/>
      <c r="BOY93" s="64"/>
      <c r="BOZ93" s="64"/>
      <c r="BPA93" s="64"/>
      <c r="BPB93" s="64"/>
      <c r="BPC93" s="64"/>
      <c r="BPD93" s="64"/>
      <c r="BPE93" s="64"/>
      <c r="BPF93" s="64"/>
      <c r="BPG93" s="64"/>
      <c r="BPH93" s="64"/>
      <c r="BPI93" s="64"/>
      <c r="BPJ93" s="64"/>
      <c r="BPK93" s="64"/>
      <c r="BPL93" s="64"/>
      <c r="BPM93" s="64"/>
      <c r="BPN93" s="64"/>
      <c r="BPO93" s="64"/>
      <c r="BPP93" s="64"/>
      <c r="BPQ93" s="64"/>
      <c r="BPR93" s="64"/>
      <c r="BPS93" s="64"/>
      <c r="BPT93" s="64"/>
      <c r="BPU93" s="64"/>
      <c r="BPV93" s="64"/>
      <c r="BPW93" s="64"/>
      <c r="BPX93" s="64"/>
      <c r="BPY93" s="64"/>
      <c r="BPZ93" s="64"/>
      <c r="BQA93" s="64"/>
      <c r="BQB93" s="64"/>
      <c r="BQC93" s="64"/>
      <c r="BQD93" s="64"/>
      <c r="BQE93" s="64"/>
      <c r="BQF93" s="64"/>
      <c r="BQG93" s="64"/>
      <c r="BQH93" s="64"/>
      <c r="BQI93" s="64"/>
      <c r="BQJ93" s="64"/>
      <c r="BQK93" s="64"/>
      <c r="BQL93" s="64"/>
      <c r="BQM93" s="64"/>
      <c r="BQN93" s="64"/>
      <c r="BQO93" s="64"/>
      <c r="BQP93" s="64"/>
      <c r="BQQ93" s="64"/>
      <c r="BQR93" s="64"/>
      <c r="BQS93" s="64"/>
      <c r="BQT93" s="64"/>
      <c r="BQU93" s="64"/>
      <c r="BQV93" s="64"/>
      <c r="BQW93" s="64"/>
      <c r="BQX93" s="64"/>
      <c r="BQY93" s="64"/>
      <c r="BQZ93" s="64"/>
      <c r="BRA93" s="64"/>
      <c r="BRB93" s="64"/>
      <c r="BRC93" s="64"/>
      <c r="BRD93" s="64"/>
      <c r="BRE93" s="64"/>
      <c r="BRF93" s="64"/>
      <c r="BRG93" s="64"/>
      <c r="BRH93" s="64"/>
      <c r="BRI93" s="64"/>
      <c r="BRJ93" s="64"/>
      <c r="BRK93" s="64"/>
      <c r="BRL93" s="64"/>
      <c r="BRM93" s="64"/>
      <c r="BRN93" s="64"/>
      <c r="BRO93" s="64"/>
      <c r="BRP93" s="64"/>
      <c r="BRQ93" s="64"/>
      <c r="BRR93" s="64"/>
      <c r="BRS93" s="64"/>
      <c r="BRT93" s="64"/>
      <c r="BRU93" s="64"/>
      <c r="BRV93" s="64"/>
      <c r="BRW93" s="64"/>
      <c r="BRX93" s="64"/>
      <c r="BRY93" s="64"/>
      <c r="BRZ93" s="64"/>
      <c r="BSA93" s="64"/>
      <c r="BSB93" s="64"/>
      <c r="BSC93" s="64"/>
      <c r="BSD93" s="64"/>
      <c r="BSE93" s="64"/>
      <c r="BSF93" s="64"/>
      <c r="BSG93" s="64"/>
      <c r="BSH93" s="64"/>
      <c r="BSI93" s="64"/>
      <c r="BSJ93" s="64"/>
      <c r="BSK93" s="64"/>
      <c r="BSL93" s="64"/>
      <c r="BSM93" s="64"/>
      <c r="BSN93" s="64"/>
      <c r="BSO93" s="64"/>
      <c r="BSP93" s="64"/>
      <c r="BSQ93" s="64"/>
      <c r="BSR93" s="64"/>
      <c r="BSS93" s="64"/>
      <c r="BST93" s="64"/>
      <c r="BSU93" s="64"/>
      <c r="BSV93" s="64"/>
      <c r="BSW93" s="64"/>
      <c r="BSX93" s="64"/>
      <c r="BSY93" s="64"/>
      <c r="BSZ93" s="64"/>
      <c r="BTA93" s="64"/>
      <c r="BTB93" s="64"/>
      <c r="BTC93" s="64"/>
      <c r="BTD93" s="64"/>
      <c r="BTE93" s="64"/>
      <c r="BTF93" s="64"/>
      <c r="BTG93" s="64"/>
      <c r="BTH93" s="64"/>
      <c r="BTI93" s="64"/>
      <c r="BTJ93" s="64"/>
      <c r="BTK93" s="64"/>
      <c r="BTL93" s="64"/>
      <c r="BTM93" s="64"/>
      <c r="BTN93" s="64"/>
      <c r="BTO93" s="64"/>
      <c r="BTP93" s="64"/>
      <c r="BTQ93" s="64"/>
      <c r="BTR93" s="64"/>
      <c r="BTS93" s="64"/>
      <c r="BTT93" s="64"/>
      <c r="BTU93" s="64"/>
      <c r="BTV93" s="64"/>
      <c r="BTW93" s="64"/>
      <c r="BTX93" s="64"/>
      <c r="BTY93" s="64"/>
      <c r="BTZ93" s="64"/>
      <c r="BUA93" s="64"/>
      <c r="BUB93" s="64"/>
      <c r="BUC93" s="64"/>
      <c r="BUD93" s="64"/>
      <c r="BUE93" s="64"/>
      <c r="BUF93" s="64"/>
      <c r="BUG93" s="64"/>
      <c r="BUH93" s="64"/>
      <c r="BUI93" s="64"/>
      <c r="BUJ93" s="64"/>
      <c r="BUK93" s="64"/>
      <c r="BUL93" s="64"/>
      <c r="BUM93" s="64"/>
      <c r="BUN93" s="64"/>
      <c r="BUO93" s="64"/>
      <c r="BUP93" s="64"/>
      <c r="BUQ93" s="64"/>
      <c r="BUR93" s="64"/>
      <c r="BUS93" s="64"/>
      <c r="BUT93" s="64"/>
      <c r="BUU93" s="64"/>
      <c r="BUV93" s="64"/>
      <c r="BUW93" s="64"/>
      <c r="BUX93" s="64"/>
      <c r="BUY93" s="64"/>
      <c r="BUZ93" s="64"/>
      <c r="BVA93" s="64"/>
      <c r="BVB93" s="64"/>
      <c r="BVC93" s="64"/>
      <c r="BVD93" s="64"/>
      <c r="BVE93" s="64"/>
      <c r="BVF93" s="64"/>
      <c r="BVG93" s="64"/>
      <c r="BVH93" s="64"/>
      <c r="BVI93" s="64"/>
      <c r="BVJ93" s="64"/>
      <c r="BVK93" s="64"/>
      <c r="BVL93" s="64"/>
      <c r="BVM93" s="64"/>
      <c r="BVN93" s="64"/>
      <c r="BVO93" s="64"/>
      <c r="BVP93" s="64"/>
      <c r="BVQ93" s="64"/>
      <c r="BVR93" s="64"/>
      <c r="BVS93" s="64"/>
      <c r="BVT93" s="64"/>
      <c r="BVU93" s="64"/>
      <c r="BVV93" s="64"/>
      <c r="BVW93" s="64"/>
      <c r="BVX93" s="64"/>
      <c r="BVY93" s="64"/>
      <c r="BVZ93" s="64"/>
      <c r="BWA93" s="64"/>
      <c r="BWB93" s="64"/>
      <c r="BWC93" s="64"/>
      <c r="BWD93" s="64"/>
      <c r="BWE93" s="64"/>
      <c r="BWF93" s="64"/>
      <c r="BWG93" s="64"/>
      <c r="BWH93" s="64"/>
      <c r="BWI93" s="64"/>
      <c r="BWJ93" s="64"/>
      <c r="BWK93" s="64"/>
      <c r="BWL93" s="64"/>
      <c r="BWM93" s="64"/>
      <c r="BWN93" s="64"/>
      <c r="BWO93" s="64"/>
      <c r="BWP93" s="64"/>
      <c r="BWQ93" s="64"/>
      <c r="BWR93" s="64"/>
      <c r="BWS93" s="64"/>
      <c r="BWT93" s="64"/>
      <c r="BWU93" s="64"/>
      <c r="BWV93" s="64"/>
      <c r="BWW93" s="64"/>
      <c r="BWX93" s="64"/>
      <c r="BWY93" s="64"/>
      <c r="BWZ93" s="64"/>
      <c r="BXA93" s="64"/>
      <c r="BXB93" s="64"/>
      <c r="BXC93" s="64"/>
      <c r="BXD93" s="64"/>
      <c r="BXE93" s="64"/>
      <c r="BXF93" s="64"/>
      <c r="BXG93" s="64"/>
      <c r="BXH93" s="64"/>
      <c r="BXI93" s="64"/>
      <c r="BXJ93" s="64"/>
      <c r="BXK93" s="64"/>
      <c r="BXL93" s="64"/>
      <c r="BXM93" s="64"/>
      <c r="BXN93" s="64"/>
      <c r="BXO93" s="64"/>
      <c r="BXP93" s="64"/>
      <c r="BXQ93" s="64"/>
      <c r="BXR93" s="64"/>
      <c r="BXS93" s="64"/>
      <c r="BXT93" s="64"/>
      <c r="BXU93" s="64"/>
      <c r="BXV93" s="64"/>
      <c r="BXW93" s="64"/>
      <c r="BXX93" s="64"/>
      <c r="BXY93" s="64"/>
      <c r="BXZ93" s="64"/>
      <c r="BYA93" s="64"/>
      <c r="BYB93" s="64"/>
      <c r="BYC93" s="64"/>
      <c r="BYD93" s="64"/>
      <c r="BYE93" s="64"/>
      <c r="BYF93" s="64"/>
      <c r="BYG93" s="64"/>
      <c r="BYH93" s="64"/>
      <c r="BYI93" s="64"/>
      <c r="BYJ93" s="64"/>
      <c r="BYK93" s="64"/>
      <c r="BYL93" s="64"/>
      <c r="BYM93" s="64"/>
      <c r="BYN93" s="64"/>
      <c r="BYO93" s="64"/>
      <c r="BYP93" s="64"/>
      <c r="BYQ93" s="64"/>
      <c r="BYR93" s="64"/>
      <c r="BYS93" s="64"/>
      <c r="BYT93" s="64"/>
      <c r="BYU93" s="64"/>
      <c r="BYV93" s="64"/>
      <c r="BYW93" s="64"/>
      <c r="BYX93" s="64"/>
      <c r="BYY93" s="64"/>
      <c r="BYZ93" s="64"/>
      <c r="BZA93" s="64"/>
      <c r="BZB93" s="64"/>
      <c r="BZC93" s="64"/>
      <c r="BZD93" s="64"/>
      <c r="BZE93" s="64"/>
      <c r="BZF93" s="64"/>
      <c r="BZG93" s="64"/>
      <c r="BZH93" s="64"/>
      <c r="BZI93" s="64"/>
      <c r="BZJ93" s="64"/>
      <c r="BZK93" s="64"/>
      <c r="BZL93" s="64"/>
      <c r="BZM93" s="64"/>
      <c r="BZN93" s="64"/>
      <c r="BZO93" s="64"/>
      <c r="BZP93" s="64"/>
      <c r="BZQ93" s="64"/>
      <c r="BZR93" s="64"/>
      <c r="BZS93" s="64"/>
      <c r="BZT93" s="64"/>
      <c r="BZU93" s="64"/>
      <c r="BZV93" s="64"/>
      <c r="BZW93" s="64"/>
      <c r="BZX93" s="64"/>
      <c r="BZY93" s="64"/>
      <c r="BZZ93" s="64"/>
      <c r="CAA93" s="64"/>
      <c r="CAB93" s="64"/>
      <c r="CAC93" s="64"/>
      <c r="CAD93" s="64"/>
      <c r="CAE93" s="64"/>
      <c r="CAF93" s="64"/>
      <c r="CAG93" s="64"/>
      <c r="CAH93" s="64"/>
      <c r="CAI93" s="64"/>
      <c r="CAJ93" s="64"/>
      <c r="CAK93" s="64"/>
      <c r="CAL93" s="64"/>
      <c r="CAM93" s="64"/>
      <c r="CAN93" s="64"/>
      <c r="CAO93" s="64"/>
      <c r="CAP93" s="64"/>
      <c r="CAQ93" s="64"/>
      <c r="CAR93" s="64"/>
      <c r="CAS93" s="64"/>
      <c r="CAT93" s="64"/>
      <c r="CAU93" s="64"/>
      <c r="CAV93" s="64"/>
      <c r="CAW93" s="64"/>
      <c r="CAX93" s="64"/>
      <c r="CAY93" s="64"/>
      <c r="CAZ93" s="64"/>
      <c r="CBA93" s="64"/>
      <c r="CBB93" s="64"/>
      <c r="CBC93" s="64"/>
      <c r="CBD93" s="64"/>
      <c r="CBE93" s="64"/>
      <c r="CBF93" s="64"/>
      <c r="CBG93" s="64"/>
      <c r="CBH93" s="64"/>
      <c r="CBI93" s="64"/>
      <c r="CBJ93" s="64"/>
      <c r="CBK93" s="64"/>
      <c r="CBL93" s="64"/>
      <c r="CBM93" s="64"/>
      <c r="CBN93" s="64"/>
      <c r="CBO93" s="64"/>
      <c r="CBP93" s="64"/>
      <c r="CBQ93" s="64"/>
      <c r="CBR93" s="64"/>
      <c r="CBS93" s="64"/>
      <c r="CBT93" s="64"/>
      <c r="CBU93" s="64"/>
      <c r="CBV93" s="64"/>
      <c r="CBW93" s="64"/>
      <c r="CBX93" s="64"/>
      <c r="CBY93" s="64"/>
      <c r="CBZ93" s="64"/>
      <c r="CCA93" s="64"/>
      <c r="CCB93" s="64"/>
      <c r="CCC93" s="64"/>
      <c r="CCD93" s="64"/>
      <c r="CCE93" s="64"/>
      <c r="CCF93" s="64"/>
      <c r="CCG93" s="64"/>
      <c r="CCH93" s="64"/>
      <c r="CCI93" s="64"/>
      <c r="CCJ93" s="64"/>
      <c r="CCK93" s="64"/>
      <c r="CCL93" s="64"/>
      <c r="CCM93" s="64"/>
      <c r="CCN93" s="64"/>
      <c r="CCO93" s="64"/>
      <c r="CCP93" s="64"/>
      <c r="CCQ93" s="64"/>
      <c r="CCR93" s="64"/>
      <c r="CCS93" s="64"/>
      <c r="CCT93" s="64"/>
      <c r="CCU93" s="64"/>
      <c r="CCV93" s="64"/>
      <c r="CCW93" s="64"/>
      <c r="CCX93" s="64"/>
      <c r="CCY93" s="64"/>
      <c r="CCZ93" s="64"/>
      <c r="CDA93" s="64"/>
      <c r="CDB93" s="64"/>
      <c r="CDC93" s="64"/>
      <c r="CDD93" s="64"/>
      <c r="CDE93" s="64"/>
      <c r="CDF93" s="64"/>
      <c r="CDG93" s="64"/>
      <c r="CDH93" s="64"/>
      <c r="CDI93" s="64"/>
      <c r="CDJ93" s="64"/>
      <c r="CDK93" s="64"/>
      <c r="CDL93" s="64"/>
      <c r="CDM93" s="64"/>
      <c r="CDN93" s="64"/>
      <c r="CDO93" s="64"/>
      <c r="CDP93" s="64"/>
      <c r="CDQ93" s="64"/>
      <c r="CDR93" s="64"/>
      <c r="CDS93" s="64"/>
      <c r="CDT93" s="64"/>
      <c r="CDU93" s="64"/>
      <c r="CDV93" s="64"/>
      <c r="CDW93" s="64"/>
      <c r="CDX93" s="64"/>
      <c r="CDY93" s="64"/>
      <c r="CDZ93" s="64"/>
      <c r="CEA93" s="64"/>
      <c r="CEB93" s="64"/>
      <c r="CEC93" s="64"/>
      <c r="CED93" s="64"/>
      <c r="CEE93" s="64"/>
      <c r="CEF93" s="64"/>
      <c r="CEG93" s="64"/>
      <c r="CEH93" s="64"/>
      <c r="CEI93" s="64"/>
      <c r="CEJ93" s="64"/>
      <c r="CEK93" s="64"/>
      <c r="CEL93" s="64"/>
      <c r="CEM93" s="64"/>
      <c r="CEN93" s="64"/>
      <c r="CEO93" s="64"/>
      <c r="CEP93" s="64"/>
      <c r="CEQ93" s="64"/>
      <c r="CER93" s="64"/>
      <c r="CES93" s="64"/>
      <c r="CET93" s="64"/>
      <c r="CEU93" s="64"/>
      <c r="CEV93" s="64"/>
      <c r="CEW93" s="64"/>
      <c r="CEX93" s="64"/>
      <c r="CEY93" s="64"/>
      <c r="CEZ93" s="64"/>
      <c r="CFA93" s="64"/>
      <c r="CFB93" s="64"/>
      <c r="CFC93" s="64"/>
      <c r="CFD93" s="64"/>
      <c r="CFE93" s="64"/>
      <c r="CFF93" s="64"/>
      <c r="CFG93" s="64"/>
      <c r="CFH93" s="64"/>
      <c r="CFI93" s="64"/>
      <c r="CFJ93" s="64"/>
      <c r="CFK93" s="64"/>
      <c r="CFL93" s="64"/>
      <c r="CFM93" s="64"/>
      <c r="CFN93" s="64"/>
      <c r="CFO93" s="64"/>
      <c r="CFP93" s="64"/>
      <c r="CFQ93" s="64"/>
      <c r="CFR93" s="64"/>
      <c r="CFS93" s="64"/>
      <c r="CFT93" s="64"/>
      <c r="CFU93" s="64"/>
      <c r="CFV93" s="64"/>
      <c r="CFW93" s="64"/>
      <c r="CFX93" s="64"/>
      <c r="CFY93" s="64"/>
      <c r="CFZ93" s="64"/>
      <c r="CGA93" s="64"/>
      <c r="CGB93" s="64"/>
      <c r="CGC93" s="64"/>
      <c r="CGD93" s="64"/>
      <c r="CGE93" s="64"/>
      <c r="CGF93" s="64"/>
      <c r="CGG93" s="64"/>
      <c r="CGH93" s="64"/>
      <c r="CGI93" s="64"/>
      <c r="CGJ93" s="64"/>
      <c r="CGK93" s="64"/>
      <c r="CGL93" s="64"/>
      <c r="CGM93" s="64"/>
      <c r="CGN93" s="64"/>
      <c r="CGO93" s="64"/>
      <c r="CGP93" s="64"/>
      <c r="CGQ93" s="64"/>
      <c r="CGR93" s="64"/>
      <c r="CGS93" s="64"/>
      <c r="CGT93" s="64"/>
      <c r="CGU93" s="64"/>
      <c r="CGV93" s="64"/>
      <c r="CGW93" s="64"/>
      <c r="CGX93" s="64"/>
      <c r="CGY93" s="64"/>
      <c r="CGZ93" s="64"/>
      <c r="CHA93" s="64"/>
      <c r="CHB93" s="64"/>
      <c r="CHC93" s="64"/>
      <c r="CHD93" s="64"/>
      <c r="CHE93" s="64"/>
      <c r="CHF93" s="64"/>
      <c r="CHG93" s="64"/>
      <c r="CHH93" s="64"/>
      <c r="CHI93" s="64"/>
      <c r="CHJ93" s="64"/>
      <c r="CHK93" s="64"/>
      <c r="CHL93" s="64"/>
      <c r="CHM93" s="64"/>
      <c r="CHN93" s="64"/>
      <c r="CHO93" s="64"/>
      <c r="CHP93" s="64"/>
      <c r="CHQ93" s="64"/>
      <c r="CHR93" s="64"/>
      <c r="CHS93" s="64"/>
      <c r="CHT93" s="64"/>
      <c r="CHU93" s="64"/>
      <c r="CHV93" s="64"/>
      <c r="CHW93" s="64"/>
      <c r="CHX93" s="64"/>
      <c r="CHY93" s="64"/>
      <c r="CHZ93" s="64"/>
      <c r="CIA93" s="64"/>
      <c r="CIB93" s="64"/>
      <c r="CIC93" s="64"/>
      <c r="CID93" s="64"/>
      <c r="CIE93" s="64"/>
      <c r="CIF93" s="64"/>
      <c r="CIG93" s="64"/>
      <c r="CIH93" s="64"/>
      <c r="CII93" s="64"/>
      <c r="CIJ93" s="64"/>
      <c r="CIK93" s="64"/>
      <c r="CIL93" s="64"/>
      <c r="CIM93" s="64"/>
      <c r="CIN93" s="64"/>
      <c r="CIO93" s="64"/>
      <c r="CIP93" s="64"/>
      <c r="CIQ93" s="64"/>
      <c r="CIR93" s="64"/>
      <c r="CIS93" s="64"/>
      <c r="CIT93" s="64"/>
      <c r="CIU93" s="64"/>
      <c r="CIV93" s="64"/>
      <c r="CIW93" s="64"/>
      <c r="CIX93" s="64"/>
      <c r="CIY93" s="64"/>
      <c r="CIZ93" s="64"/>
      <c r="CJA93" s="64"/>
      <c r="CJB93" s="64"/>
      <c r="CJC93" s="64"/>
      <c r="CJD93" s="64"/>
      <c r="CJE93" s="64"/>
      <c r="CJF93" s="64"/>
      <c r="CJG93" s="64"/>
      <c r="CJH93" s="64"/>
      <c r="CJI93" s="64"/>
      <c r="CJJ93" s="64"/>
      <c r="CJK93" s="64"/>
      <c r="CJL93" s="64"/>
      <c r="CJM93" s="64"/>
      <c r="CJN93" s="64"/>
      <c r="CJO93" s="64"/>
      <c r="CJP93" s="64"/>
      <c r="CJQ93" s="64"/>
      <c r="CJR93" s="64"/>
      <c r="CJS93" s="64"/>
      <c r="CJT93" s="64"/>
      <c r="CJU93" s="64"/>
      <c r="CJV93" s="64"/>
      <c r="CJW93" s="64"/>
      <c r="CJX93" s="64"/>
      <c r="CJY93" s="64"/>
      <c r="CJZ93" s="64"/>
      <c r="CKA93" s="64"/>
      <c r="CKB93" s="64"/>
      <c r="CKC93" s="64"/>
      <c r="CKD93" s="64"/>
      <c r="CKE93" s="64"/>
      <c r="CKF93" s="64"/>
      <c r="CKG93" s="64"/>
      <c r="CKH93" s="64"/>
      <c r="CKI93" s="64"/>
      <c r="CKJ93" s="64"/>
      <c r="CKK93" s="64"/>
      <c r="CKL93" s="64"/>
      <c r="CKM93" s="64"/>
      <c r="CKN93" s="64"/>
      <c r="CKO93" s="64"/>
      <c r="CKP93" s="64"/>
      <c r="CKQ93" s="64"/>
      <c r="CKR93" s="64"/>
      <c r="CKS93" s="64"/>
      <c r="CKT93" s="64"/>
      <c r="CKU93" s="64"/>
      <c r="CKV93" s="64"/>
      <c r="CKW93" s="64"/>
      <c r="CKX93" s="64"/>
      <c r="CKY93" s="64"/>
      <c r="CKZ93" s="64"/>
      <c r="CLA93" s="64"/>
      <c r="CLB93" s="64"/>
      <c r="CLC93" s="64"/>
      <c r="CLD93" s="64"/>
      <c r="CLE93" s="64"/>
      <c r="CLF93" s="64"/>
      <c r="CLG93" s="64"/>
      <c r="CLH93" s="64"/>
      <c r="CLI93" s="64"/>
      <c r="CLJ93" s="64"/>
      <c r="CLK93" s="64"/>
      <c r="CLL93" s="64"/>
      <c r="CLM93" s="64"/>
      <c r="CLN93" s="64"/>
      <c r="CLO93" s="64"/>
      <c r="CLP93" s="64"/>
      <c r="CLQ93" s="64"/>
      <c r="CLR93" s="64"/>
      <c r="CLS93" s="64"/>
      <c r="CLT93" s="64"/>
      <c r="CLU93" s="64"/>
      <c r="CLV93" s="64"/>
      <c r="CLW93" s="64"/>
      <c r="CLX93" s="64"/>
      <c r="CLY93" s="64"/>
      <c r="CLZ93" s="64"/>
      <c r="CMA93" s="64"/>
      <c r="CMB93" s="64"/>
      <c r="CMC93" s="64"/>
      <c r="CMD93" s="64"/>
      <c r="CME93" s="64"/>
      <c r="CMF93" s="64"/>
      <c r="CMG93" s="64"/>
      <c r="CMH93" s="64"/>
      <c r="CMI93" s="64"/>
      <c r="CMJ93" s="64"/>
      <c r="CMK93" s="64"/>
      <c r="CML93" s="64"/>
      <c r="CMM93" s="64"/>
      <c r="CMN93" s="64"/>
      <c r="CMO93" s="64"/>
      <c r="CMP93" s="64"/>
      <c r="CMQ93" s="64"/>
      <c r="CMR93" s="64"/>
      <c r="CMS93" s="64"/>
      <c r="CMT93" s="64"/>
      <c r="CMU93" s="64"/>
      <c r="CMV93" s="64"/>
      <c r="CMW93" s="64"/>
      <c r="CMX93" s="64"/>
      <c r="CMY93" s="64"/>
      <c r="CMZ93" s="64"/>
      <c r="CNA93" s="64"/>
      <c r="CNB93" s="64"/>
      <c r="CNC93" s="64"/>
      <c r="CND93" s="64"/>
      <c r="CNE93" s="64"/>
      <c r="CNF93" s="64"/>
      <c r="CNG93" s="64"/>
      <c r="CNH93" s="64"/>
      <c r="CNI93" s="64"/>
      <c r="CNJ93" s="64"/>
      <c r="CNK93" s="64"/>
      <c r="CNL93" s="64"/>
      <c r="CNM93" s="64"/>
      <c r="CNN93" s="64"/>
      <c r="CNO93" s="64"/>
      <c r="CNP93" s="64"/>
      <c r="CNQ93" s="64"/>
      <c r="CNR93" s="64"/>
      <c r="CNS93" s="64"/>
      <c r="CNT93" s="64"/>
      <c r="CNU93" s="64"/>
      <c r="CNV93" s="64"/>
      <c r="CNW93" s="64"/>
      <c r="CNX93" s="64"/>
      <c r="CNY93" s="64"/>
      <c r="CNZ93" s="64"/>
      <c r="COA93" s="64"/>
      <c r="COB93" s="64"/>
      <c r="COC93" s="64"/>
      <c r="COD93" s="64"/>
      <c r="COE93" s="64"/>
      <c r="COF93" s="64"/>
      <c r="COG93" s="64"/>
      <c r="COH93" s="64"/>
      <c r="COI93" s="64"/>
      <c r="COJ93" s="64"/>
      <c r="COK93" s="64"/>
      <c r="COL93" s="64"/>
      <c r="COM93" s="64"/>
      <c r="CON93" s="64"/>
      <c r="COO93" s="64"/>
      <c r="COP93" s="64"/>
      <c r="COQ93" s="64"/>
      <c r="COR93" s="64"/>
      <c r="COS93" s="64"/>
      <c r="COT93" s="64"/>
      <c r="COU93" s="64"/>
      <c r="COV93" s="64"/>
      <c r="COW93" s="64"/>
      <c r="COX93" s="64"/>
      <c r="COY93" s="64"/>
      <c r="COZ93" s="64"/>
      <c r="CPA93" s="64"/>
      <c r="CPB93" s="64"/>
      <c r="CPC93" s="64"/>
      <c r="CPD93" s="64"/>
      <c r="CPE93" s="64"/>
      <c r="CPF93" s="64"/>
      <c r="CPG93" s="64"/>
      <c r="CPH93" s="64"/>
      <c r="CPI93" s="64"/>
      <c r="CPJ93" s="64"/>
      <c r="CPK93" s="64"/>
      <c r="CPL93" s="64"/>
      <c r="CPM93" s="64"/>
      <c r="CPN93" s="64"/>
      <c r="CPO93" s="64"/>
      <c r="CPP93" s="64"/>
      <c r="CPQ93" s="64"/>
      <c r="CPR93" s="64"/>
      <c r="CPS93" s="64"/>
      <c r="CPT93" s="64"/>
      <c r="CPU93" s="64"/>
      <c r="CPV93" s="64"/>
      <c r="CPW93" s="64"/>
      <c r="CPX93" s="64"/>
      <c r="CPY93" s="64"/>
      <c r="CPZ93" s="64"/>
      <c r="CQA93" s="64"/>
      <c r="CQB93" s="64"/>
      <c r="CQC93" s="64"/>
      <c r="CQD93" s="64"/>
      <c r="CQE93" s="64"/>
      <c r="CQF93" s="64"/>
      <c r="CQG93" s="64"/>
      <c r="CQH93" s="64"/>
      <c r="CQI93" s="64"/>
      <c r="CQJ93" s="64"/>
      <c r="CQK93" s="64"/>
      <c r="CQL93" s="64"/>
      <c r="CQM93" s="64"/>
      <c r="CQN93" s="64"/>
      <c r="CQO93" s="64"/>
      <c r="CQP93" s="64"/>
      <c r="CQQ93" s="64"/>
      <c r="CQR93" s="64"/>
      <c r="CQS93" s="64"/>
      <c r="CQT93" s="64"/>
      <c r="CQU93" s="64"/>
      <c r="CQV93" s="64"/>
      <c r="CQW93" s="64"/>
      <c r="CQX93" s="64"/>
      <c r="CQY93" s="64"/>
      <c r="CQZ93" s="64"/>
      <c r="CRA93" s="64"/>
      <c r="CRB93" s="64"/>
      <c r="CRC93" s="64"/>
      <c r="CRD93" s="64"/>
      <c r="CRE93" s="64"/>
      <c r="CRF93" s="64"/>
      <c r="CRG93" s="64"/>
      <c r="CRH93" s="64"/>
      <c r="CRI93" s="64"/>
      <c r="CRJ93" s="64"/>
      <c r="CRK93" s="64"/>
      <c r="CRL93" s="64"/>
      <c r="CRM93" s="64"/>
      <c r="CRN93" s="64"/>
      <c r="CRO93" s="64"/>
      <c r="CRP93" s="64"/>
      <c r="CRQ93" s="64"/>
      <c r="CRR93" s="64"/>
      <c r="CRS93" s="64"/>
      <c r="CRT93" s="64"/>
      <c r="CRU93" s="64"/>
      <c r="CRV93" s="64"/>
      <c r="CRW93" s="64"/>
      <c r="CRX93" s="64"/>
      <c r="CRY93" s="64"/>
      <c r="CRZ93" s="64"/>
      <c r="CSA93" s="64"/>
      <c r="CSB93" s="64"/>
      <c r="CSC93" s="64"/>
      <c r="CSD93" s="64"/>
      <c r="CSE93" s="64"/>
      <c r="CSF93" s="64"/>
      <c r="CSG93" s="64"/>
      <c r="CSH93" s="64"/>
      <c r="CSI93" s="64"/>
      <c r="CSJ93" s="64"/>
      <c r="CSK93" s="64"/>
      <c r="CSL93" s="64"/>
      <c r="CSM93" s="64"/>
      <c r="CSN93" s="64"/>
      <c r="CSO93" s="64"/>
      <c r="CSP93" s="64"/>
      <c r="CSQ93" s="64"/>
      <c r="CSR93" s="64"/>
      <c r="CSS93" s="64"/>
      <c r="CST93" s="64"/>
      <c r="CSU93" s="64"/>
      <c r="CSV93" s="64"/>
      <c r="CSW93" s="64"/>
      <c r="CSX93" s="64"/>
      <c r="CSY93" s="64"/>
      <c r="CSZ93" s="64"/>
      <c r="CTA93" s="64"/>
      <c r="CTB93" s="64"/>
      <c r="CTC93" s="64"/>
      <c r="CTD93" s="64"/>
      <c r="CTE93" s="64"/>
      <c r="CTF93" s="64"/>
      <c r="CTG93" s="64"/>
      <c r="CTH93" s="64"/>
      <c r="CTI93" s="64"/>
      <c r="CTJ93" s="64"/>
      <c r="CTK93" s="64"/>
      <c r="CTL93" s="64"/>
      <c r="CTM93" s="64"/>
      <c r="CTN93" s="64"/>
      <c r="CTO93" s="64"/>
      <c r="CTP93" s="64"/>
      <c r="CTQ93" s="64"/>
      <c r="CTR93" s="64"/>
      <c r="CTS93" s="64"/>
      <c r="CTT93" s="64"/>
      <c r="CTU93" s="64"/>
      <c r="CTV93" s="64"/>
      <c r="CTW93" s="64"/>
      <c r="CTX93" s="64"/>
      <c r="CTY93" s="64"/>
      <c r="CTZ93" s="64"/>
      <c r="CUA93" s="64"/>
      <c r="CUB93" s="64"/>
      <c r="CUC93" s="64"/>
      <c r="CUD93" s="64"/>
      <c r="CUE93" s="64"/>
      <c r="CUF93" s="64"/>
      <c r="CUG93" s="64"/>
      <c r="CUH93" s="64"/>
      <c r="CUI93" s="64"/>
      <c r="CUJ93" s="64"/>
      <c r="CUK93" s="64"/>
      <c r="CUL93" s="64"/>
      <c r="CUM93" s="64"/>
      <c r="CUN93" s="64"/>
      <c r="CUO93" s="64"/>
      <c r="CUP93" s="64"/>
      <c r="CUQ93" s="64"/>
      <c r="CUR93" s="64"/>
      <c r="CUS93" s="64"/>
      <c r="CUT93" s="64"/>
      <c r="CUU93" s="64"/>
      <c r="CUV93" s="64"/>
      <c r="CUW93" s="64"/>
      <c r="CUX93" s="64"/>
      <c r="CUY93" s="64"/>
      <c r="CUZ93" s="64"/>
      <c r="CVA93" s="64"/>
      <c r="CVB93" s="64"/>
      <c r="CVC93" s="64"/>
      <c r="CVD93" s="64"/>
      <c r="CVE93" s="64"/>
      <c r="CVF93" s="64"/>
      <c r="CVG93" s="64"/>
      <c r="CVH93" s="64"/>
      <c r="CVI93" s="64"/>
      <c r="CVJ93" s="64"/>
      <c r="CVK93" s="64"/>
      <c r="CVL93" s="64"/>
      <c r="CVM93" s="64"/>
      <c r="CVN93" s="64"/>
      <c r="CVO93" s="64"/>
      <c r="CVP93" s="64"/>
      <c r="CVQ93" s="64"/>
      <c r="CVR93" s="64"/>
      <c r="CVS93" s="64"/>
      <c r="CVT93" s="64"/>
      <c r="CVU93" s="64"/>
      <c r="CVV93" s="64"/>
      <c r="CVW93" s="64"/>
      <c r="CVX93" s="64"/>
      <c r="CVY93" s="64"/>
      <c r="CVZ93" s="64"/>
      <c r="CWA93" s="64"/>
      <c r="CWB93" s="64"/>
      <c r="CWC93" s="64"/>
      <c r="CWD93" s="64"/>
      <c r="CWE93" s="64"/>
      <c r="CWF93" s="64"/>
      <c r="CWG93" s="64"/>
      <c r="CWH93" s="64"/>
      <c r="CWI93" s="64"/>
      <c r="CWJ93" s="64"/>
      <c r="CWK93" s="64"/>
      <c r="CWL93" s="64"/>
      <c r="CWM93" s="64"/>
      <c r="CWN93" s="64"/>
      <c r="CWO93" s="64"/>
      <c r="CWP93" s="64"/>
      <c r="CWQ93" s="64"/>
      <c r="CWR93" s="64"/>
      <c r="CWS93" s="64"/>
      <c r="CWT93" s="64"/>
      <c r="CWU93" s="64"/>
      <c r="CWV93" s="64"/>
      <c r="CWW93" s="64"/>
      <c r="CWX93" s="64"/>
      <c r="CWY93" s="64"/>
      <c r="CWZ93" s="64"/>
      <c r="CXA93" s="64"/>
      <c r="CXB93" s="64"/>
      <c r="CXC93" s="64"/>
      <c r="CXD93" s="64"/>
      <c r="CXE93" s="64"/>
      <c r="CXF93" s="64"/>
      <c r="CXG93" s="64"/>
      <c r="CXH93" s="64"/>
      <c r="CXI93" s="64"/>
      <c r="CXJ93" s="64"/>
      <c r="CXK93" s="64"/>
      <c r="CXL93" s="64"/>
      <c r="CXM93" s="64"/>
      <c r="CXN93" s="64"/>
      <c r="CXO93" s="64"/>
      <c r="CXP93" s="64"/>
      <c r="CXQ93" s="64"/>
      <c r="CXR93" s="64"/>
      <c r="CXS93" s="64"/>
      <c r="CXT93" s="64"/>
      <c r="CXU93" s="64"/>
      <c r="CXV93" s="64"/>
      <c r="CXW93" s="64"/>
      <c r="CXX93" s="64"/>
      <c r="CXY93" s="64"/>
      <c r="CXZ93" s="64"/>
      <c r="CYA93" s="64"/>
      <c r="CYB93" s="64"/>
      <c r="CYC93" s="64"/>
      <c r="CYD93" s="64"/>
      <c r="CYE93" s="64"/>
      <c r="CYF93" s="64"/>
      <c r="CYG93" s="64"/>
      <c r="CYH93" s="64"/>
      <c r="CYI93" s="64"/>
      <c r="CYJ93" s="64"/>
      <c r="CYK93" s="64"/>
      <c r="CYL93" s="64"/>
      <c r="CYM93" s="64"/>
      <c r="CYN93" s="64"/>
      <c r="CYO93" s="64"/>
      <c r="CYP93" s="64"/>
      <c r="CYQ93" s="64"/>
      <c r="CYR93" s="64"/>
      <c r="CYS93" s="64"/>
      <c r="CYT93" s="64"/>
      <c r="CYU93" s="64"/>
      <c r="CYV93" s="64"/>
      <c r="CYW93" s="64"/>
      <c r="CYX93" s="64"/>
      <c r="CYY93" s="64"/>
      <c r="CYZ93" s="64"/>
      <c r="CZA93" s="64"/>
      <c r="CZB93" s="64"/>
      <c r="CZC93" s="64"/>
      <c r="CZD93" s="64"/>
      <c r="CZE93" s="64"/>
      <c r="CZF93" s="64"/>
      <c r="CZG93" s="64"/>
      <c r="CZH93" s="64"/>
      <c r="CZI93" s="64"/>
      <c r="CZJ93" s="64"/>
      <c r="CZK93" s="64"/>
      <c r="CZL93" s="64"/>
      <c r="CZM93" s="64"/>
      <c r="CZN93" s="64"/>
      <c r="CZO93" s="64"/>
      <c r="CZP93" s="64"/>
      <c r="CZQ93" s="64"/>
      <c r="CZR93" s="64"/>
      <c r="CZS93" s="64"/>
      <c r="CZT93" s="64"/>
      <c r="CZU93" s="64"/>
      <c r="CZV93" s="64"/>
      <c r="CZW93" s="64"/>
      <c r="CZX93" s="64"/>
      <c r="CZY93" s="64"/>
      <c r="CZZ93" s="64"/>
      <c r="DAA93" s="64"/>
      <c r="DAB93" s="64"/>
      <c r="DAC93" s="64"/>
      <c r="DAD93" s="64"/>
      <c r="DAE93" s="64"/>
      <c r="DAF93" s="64"/>
      <c r="DAG93" s="64"/>
      <c r="DAH93" s="64"/>
      <c r="DAI93" s="64"/>
      <c r="DAJ93" s="64"/>
      <c r="DAK93" s="64"/>
      <c r="DAL93" s="64"/>
      <c r="DAM93" s="64"/>
      <c r="DAN93" s="64"/>
      <c r="DAO93" s="64"/>
      <c r="DAP93" s="64"/>
      <c r="DAQ93" s="64"/>
      <c r="DAR93" s="64"/>
      <c r="DAS93" s="64"/>
      <c r="DAT93" s="64"/>
      <c r="DAU93" s="64"/>
      <c r="DAV93" s="64"/>
      <c r="DAW93" s="64"/>
      <c r="DAX93" s="64"/>
      <c r="DAY93" s="64"/>
      <c r="DAZ93" s="64"/>
      <c r="DBA93" s="64"/>
      <c r="DBB93" s="64"/>
      <c r="DBC93" s="64"/>
      <c r="DBD93" s="64"/>
      <c r="DBE93" s="64"/>
      <c r="DBF93" s="64"/>
      <c r="DBG93" s="64"/>
      <c r="DBH93" s="64"/>
      <c r="DBI93" s="64"/>
      <c r="DBJ93" s="64"/>
      <c r="DBK93" s="64"/>
      <c r="DBL93" s="64"/>
      <c r="DBM93" s="64"/>
      <c r="DBN93" s="64"/>
      <c r="DBO93" s="64"/>
      <c r="DBP93" s="64"/>
      <c r="DBQ93" s="64"/>
      <c r="DBR93" s="64"/>
      <c r="DBS93" s="64"/>
      <c r="DBT93" s="64"/>
      <c r="DBU93" s="64"/>
      <c r="DBV93" s="64"/>
      <c r="DBW93" s="64"/>
      <c r="DBX93" s="64"/>
      <c r="DBY93" s="64"/>
      <c r="DBZ93" s="64"/>
      <c r="DCA93" s="64"/>
      <c r="DCB93" s="64"/>
      <c r="DCC93" s="64"/>
      <c r="DCD93" s="64"/>
      <c r="DCE93" s="64"/>
      <c r="DCF93" s="64"/>
      <c r="DCG93" s="64"/>
      <c r="DCH93" s="64"/>
      <c r="DCI93" s="64"/>
      <c r="DCJ93" s="64"/>
      <c r="DCK93" s="64"/>
      <c r="DCL93" s="64"/>
      <c r="DCM93" s="64"/>
      <c r="DCN93" s="64"/>
      <c r="DCO93" s="64"/>
      <c r="DCP93" s="64"/>
      <c r="DCQ93" s="64"/>
      <c r="DCR93" s="64"/>
      <c r="DCS93" s="64"/>
      <c r="DCT93" s="64"/>
      <c r="DCU93" s="64"/>
      <c r="DCV93" s="64"/>
      <c r="DCW93" s="64"/>
      <c r="DCX93" s="64"/>
      <c r="DCY93" s="64"/>
      <c r="DCZ93" s="64"/>
      <c r="DDA93" s="64"/>
      <c r="DDB93" s="64"/>
      <c r="DDC93" s="64"/>
      <c r="DDD93" s="64"/>
      <c r="DDE93" s="64"/>
      <c r="DDF93" s="64"/>
      <c r="DDG93" s="64"/>
      <c r="DDH93" s="64"/>
      <c r="DDI93" s="64"/>
      <c r="DDJ93" s="64"/>
      <c r="DDK93" s="64"/>
      <c r="DDL93" s="64"/>
      <c r="DDM93" s="64"/>
      <c r="DDN93" s="64"/>
      <c r="DDO93" s="64"/>
      <c r="DDP93" s="64"/>
      <c r="DDQ93" s="64"/>
      <c r="DDR93" s="64"/>
      <c r="DDS93" s="64"/>
      <c r="DDT93" s="64"/>
      <c r="DDU93" s="64"/>
      <c r="DDV93" s="64"/>
      <c r="DDW93" s="64"/>
      <c r="DDX93" s="64"/>
      <c r="DDY93" s="64"/>
      <c r="DDZ93" s="64"/>
      <c r="DEA93" s="64"/>
      <c r="DEB93" s="64"/>
      <c r="DEC93" s="64"/>
      <c r="DED93" s="64"/>
      <c r="DEE93" s="64"/>
      <c r="DEF93" s="64"/>
      <c r="DEG93" s="64"/>
      <c r="DEH93" s="64"/>
      <c r="DEI93" s="64"/>
      <c r="DEJ93" s="64"/>
      <c r="DEK93" s="64"/>
      <c r="DEL93" s="64"/>
      <c r="DEM93" s="64"/>
      <c r="DEN93" s="64"/>
      <c r="DEO93" s="64"/>
      <c r="DEP93" s="64"/>
      <c r="DEQ93" s="64"/>
      <c r="DER93" s="64"/>
      <c r="DES93" s="64"/>
      <c r="DET93" s="64"/>
      <c r="DEU93" s="64"/>
      <c r="DEV93" s="64"/>
      <c r="DEW93" s="64"/>
      <c r="DEX93" s="64"/>
      <c r="DEY93" s="64"/>
      <c r="DEZ93" s="64"/>
      <c r="DFA93" s="64"/>
      <c r="DFB93" s="64"/>
      <c r="DFC93" s="64"/>
      <c r="DFD93" s="64"/>
      <c r="DFE93" s="64"/>
      <c r="DFF93" s="64"/>
      <c r="DFG93" s="64"/>
      <c r="DFH93" s="64"/>
      <c r="DFI93" s="64"/>
      <c r="DFJ93" s="64"/>
      <c r="DFK93" s="64"/>
      <c r="DFL93" s="64"/>
      <c r="DFM93" s="64"/>
      <c r="DFN93" s="64"/>
      <c r="DFO93" s="64"/>
      <c r="DFP93" s="64"/>
      <c r="DFQ93" s="64"/>
      <c r="DFR93" s="64"/>
      <c r="DFS93" s="64"/>
      <c r="DFT93" s="64"/>
      <c r="DFU93" s="64"/>
      <c r="DFV93" s="64"/>
      <c r="DFW93" s="64"/>
      <c r="DFX93" s="64"/>
      <c r="DFY93" s="64"/>
      <c r="DFZ93" s="64"/>
      <c r="DGA93" s="64"/>
      <c r="DGB93" s="64"/>
      <c r="DGC93" s="64"/>
      <c r="DGD93" s="64"/>
      <c r="DGE93" s="64"/>
      <c r="DGF93" s="64"/>
      <c r="DGG93" s="64"/>
      <c r="DGH93" s="64"/>
      <c r="DGI93" s="64"/>
      <c r="DGJ93" s="64"/>
      <c r="DGK93" s="64"/>
      <c r="DGL93" s="64"/>
      <c r="DGM93" s="64"/>
      <c r="DGN93" s="64"/>
      <c r="DGO93" s="64"/>
      <c r="DGP93" s="64"/>
      <c r="DGQ93" s="64"/>
      <c r="DGR93" s="64"/>
      <c r="DGS93" s="64"/>
      <c r="DGT93" s="64"/>
      <c r="DGU93" s="64"/>
      <c r="DGV93" s="64"/>
      <c r="DGW93" s="64"/>
      <c r="DGX93" s="64"/>
      <c r="DGY93" s="64"/>
      <c r="DGZ93" s="64"/>
      <c r="DHA93" s="64"/>
      <c r="DHB93" s="64"/>
      <c r="DHC93" s="64"/>
      <c r="DHD93" s="64"/>
      <c r="DHE93" s="64"/>
      <c r="DHF93" s="64"/>
      <c r="DHG93" s="64"/>
      <c r="DHH93" s="64"/>
      <c r="DHI93" s="64"/>
      <c r="DHJ93" s="64"/>
      <c r="DHK93" s="64"/>
      <c r="DHL93" s="64"/>
      <c r="DHM93" s="64"/>
      <c r="DHN93" s="64"/>
      <c r="DHO93" s="64"/>
      <c r="DHP93" s="64"/>
      <c r="DHQ93" s="64"/>
      <c r="DHR93" s="64"/>
      <c r="DHS93" s="64"/>
      <c r="DHT93" s="64"/>
      <c r="DHU93" s="64"/>
      <c r="DHV93" s="64"/>
      <c r="DHW93" s="64"/>
      <c r="DHX93" s="64"/>
      <c r="DHY93" s="64"/>
      <c r="DHZ93" s="64"/>
      <c r="DIA93" s="64"/>
      <c r="DIB93" s="64"/>
      <c r="DIC93" s="64"/>
      <c r="DID93" s="64"/>
      <c r="DIE93" s="64"/>
      <c r="DIF93" s="64"/>
      <c r="DIG93" s="64"/>
      <c r="DIH93" s="64"/>
      <c r="DII93" s="64"/>
      <c r="DIJ93" s="64"/>
      <c r="DIK93" s="64"/>
      <c r="DIL93" s="64"/>
      <c r="DIM93" s="64"/>
      <c r="DIN93" s="64"/>
      <c r="DIO93" s="64"/>
      <c r="DIP93" s="64"/>
      <c r="DIQ93" s="64"/>
      <c r="DIR93" s="64"/>
      <c r="DIS93" s="64"/>
      <c r="DIT93" s="64"/>
      <c r="DIU93" s="64"/>
      <c r="DIV93" s="64"/>
      <c r="DIW93" s="64"/>
      <c r="DIX93" s="64"/>
      <c r="DIY93" s="64"/>
      <c r="DIZ93" s="64"/>
      <c r="DJA93" s="64"/>
      <c r="DJB93" s="64"/>
      <c r="DJC93" s="64"/>
      <c r="DJD93" s="64"/>
      <c r="DJE93" s="64"/>
      <c r="DJF93" s="64"/>
      <c r="DJG93" s="64"/>
      <c r="DJH93" s="64"/>
      <c r="DJI93" s="64"/>
      <c r="DJJ93" s="64"/>
      <c r="DJK93" s="64"/>
      <c r="DJL93" s="64"/>
      <c r="DJM93" s="64"/>
      <c r="DJN93" s="64"/>
      <c r="DJO93" s="64"/>
      <c r="DJP93" s="64"/>
      <c r="DJQ93" s="64"/>
      <c r="DJR93" s="64"/>
      <c r="DJS93" s="64"/>
      <c r="DJT93" s="64"/>
      <c r="DJU93" s="64"/>
      <c r="DJV93" s="64"/>
      <c r="DJW93" s="64"/>
      <c r="DJX93" s="64"/>
      <c r="DJY93" s="64"/>
      <c r="DJZ93" s="64"/>
      <c r="DKA93" s="64"/>
      <c r="DKB93" s="64"/>
      <c r="DKC93" s="64"/>
      <c r="DKD93" s="64"/>
      <c r="DKE93" s="64"/>
      <c r="DKF93" s="64"/>
      <c r="DKG93" s="64"/>
      <c r="DKH93" s="64"/>
      <c r="DKI93" s="64"/>
      <c r="DKJ93" s="64"/>
      <c r="DKK93" s="64"/>
      <c r="DKL93" s="64"/>
      <c r="DKM93" s="64"/>
      <c r="DKN93" s="64"/>
      <c r="DKO93" s="64"/>
      <c r="DKP93" s="64"/>
      <c r="DKQ93" s="64"/>
      <c r="DKR93" s="64"/>
      <c r="DKS93" s="64"/>
      <c r="DKT93" s="64"/>
      <c r="DKU93" s="64"/>
      <c r="DKV93" s="64"/>
      <c r="DKW93" s="64"/>
      <c r="DKX93" s="64"/>
      <c r="DKY93" s="64"/>
      <c r="DKZ93" s="64"/>
      <c r="DLA93" s="64"/>
      <c r="DLB93" s="64"/>
      <c r="DLC93" s="64"/>
      <c r="DLD93" s="64"/>
      <c r="DLE93" s="64"/>
      <c r="DLF93" s="64"/>
      <c r="DLG93" s="64"/>
      <c r="DLH93" s="64"/>
      <c r="DLI93" s="64"/>
      <c r="DLJ93" s="64"/>
      <c r="DLK93" s="64"/>
      <c r="DLL93" s="64"/>
      <c r="DLM93" s="64"/>
      <c r="DLN93" s="64"/>
      <c r="DLO93" s="64"/>
      <c r="DLP93" s="64"/>
      <c r="DLQ93" s="64"/>
      <c r="DLR93" s="64"/>
      <c r="DLS93" s="64"/>
      <c r="DLT93" s="64"/>
      <c r="DLU93" s="64"/>
      <c r="DLV93" s="64"/>
      <c r="DLW93" s="64"/>
      <c r="DLX93" s="64"/>
      <c r="DLY93" s="64"/>
      <c r="DLZ93" s="64"/>
      <c r="DMA93" s="64"/>
      <c r="DMB93" s="64"/>
      <c r="DMC93" s="64"/>
      <c r="DMD93" s="64"/>
      <c r="DME93" s="64"/>
      <c r="DMF93" s="64"/>
      <c r="DMG93" s="64"/>
      <c r="DMH93" s="64"/>
      <c r="DMI93" s="64"/>
      <c r="DMJ93" s="64"/>
      <c r="DMK93" s="64"/>
      <c r="DML93" s="64"/>
      <c r="DMM93" s="64"/>
      <c r="DMN93" s="64"/>
      <c r="DMO93" s="64"/>
      <c r="DMP93" s="64"/>
      <c r="DMQ93" s="64"/>
      <c r="DMR93" s="64"/>
      <c r="DMS93" s="64"/>
      <c r="DMT93" s="64"/>
      <c r="DMU93" s="64"/>
      <c r="DMV93" s="64"/>
      <c r="DMW93" s="64"/>
      <c r="DMX93" s="64"/>
      <c r="DMY93" s="64"/>
      <c r="DMZ93" s="64"/>
      <c r="DNA93" s="64"/>
      <c r="DNB93" s="64"/>
      <c r="DNC93" s="64"/>
      <c r="DND93" s="64"/>
      <c r="DNE93" s="64"/>
      <c r="DNF93" s="64"/>
      <c r="DNG93" s="64"/>
      <c r="DNH93" s="64"/>
      <c r="DNI93" s="64"/>
      <c r="DNJ93" s="64"/>
      <c r="DNK93" s="64"/>
      <c r="DNL93" s="64"/>
      <c r="DNM93" s="64"/>
      <c r="DNN93" s="64"/>
      <c r="DNO93" s="64"/>
      <c r="DNP93" s="64"/>
      <c r="DNQ93" s="64"/>
      <c r="DNR93" s="64"/>
      <c r="DNS93" s="64"/>
      <c r="DNT93" s="64"/>
      <c r="DNU93" s="64"/>
      <c r="DNV93" s="64"/>
      <c r="DNW93" s="64"/>
      <c r="DNX93" s="64"/>
      <c r="DNY93" s="64"/>
      <c r="DNZ93" s="64"/>
      <c r="DOA93" s="64"/>
      <c r="DOB93" s="64"/>
      <c r="DOC93" s="64"/>
      <c r="DOD93" s="64"/>
      <c r="DOE93" s="64"/>
      <c r="DOF93" s="64"/>
      <c r="DOG93" s="64"/>
      <c r="DOH93" s="64"/>
      <c r="DOI93" s="64"/>
      <c r="DOJ93" s="64"/>
      <c r="DOK93" s="64"/>
      <c r="DOL93" s="64"/>
      <c r="DOM93" s="64"/>
      <c r="DON93" s="64"/>
      <c r="DOO93" s="64"/>
      <c r="DOP93" s="64"/>
      <c r="DOQ93" s="64"/>
      <c r="DOR93" s="64"/>
      <c r="DOS93" s="64"/>
      <c r="DOT93" s="64"/>
      <c r="DOU93" s="64"/>
      <c r="DOV93" s="64"/>
      <c r="DOW93" s="64"/>
      <c r="DOX93" s="64"/>
      <c r="DOY93" s="64"/>
      <c r="DOZ93" s="64"/>
      <c r="DPA93" s="64"/>
      <c r="DPB93" s="64"/>
      <c r="DPC93" s="64"/>
      <c r="DPD93" s="64"/>
      <c r="DPE93" s="64"/>
      <c r="DPF93" s="64"/>
      <c r="DPG93" s="64"/>
      <c r="DPH93" s="64"/>
      <c r="DPI93" s="64"/>
      <c r="DPJ93" s="64"/>
      <c r="DPK93" s="64"/>
      <c r="DPL93" s="64"/>
      <c r="DPM93" s="64"/>
      <c r="DPN93" s="64"/>
      <c r="DPO93" s="64"/>
      <c r="DPP93" s="64"/>
      <c r="DPQ93" s="64"/>
      <c r="DPR93" s="64"/>
      <c r="DPS93" s="64"/>
      <c r="DPT93" s="64"/>
      <c r="DPU93" s="64"/>
      <c r="DPV93" s="64"/>
      <c r="DPW93" s="64"/>
      <c r="DPX93" s="64"/>
      <c r="DPY93" s="64"/>
      <c r="DPZ93" s="64"/>
      <c r="DQA93" s="64"/>
      <c r="DQB93" s="64"/>
      <c r="DQC93" s="64"/>
      <c r="DQD93" s="64"/>
      <c r="DQE93" s="64"/>
      <c r="DQF93" s="64"/>
      <c r="DQG93" s="64"/>
      <c r="DQH93" s="64"/>
      <c r="DQI93" s="64"/>
      <c r="DQJ93" s="64"/>
      <c r="DQK93" s="64"/>
      <c r="DQL93" s="64"/>
      <c r="DQM93" s="64"/>
      <c r="DQN93" s="64"/>
      <c r="DQO93" s="64"/>
      <c r="DQP93" s="64"/>
      <c r="DQQ93" s="64"/>
      <c r="DQR93" s="64"/>
      <c r="DQS93" s="64"/>
      <c r="DQT93" s="64"/>
      <c r="DQU93" s="64"/>
      <c r="DQV93" s="64"/>
      <c r="DQW93" s="64"/>
      <c r="DQX93" s="64"/>
      <c r="DQY93" s="64"/>
      <c r="DQZ93" s="64"/>
      <c r="DRA93" s="64"/>
      <c r="DRB93" s="64"/>
      <c r="DRC93" s="64"/>
      <c r="DRD93" s="64"/>
      <c r="DRE93" s="64"/>
      <c r="DRF93" s="64"/>
      <c r="DRG93" s="64"/>
      <c r="DRH93" s="64"/>
      <c r="DRI93" s="64"/>
      <c r="DRJ93" s="64"/>
      <c r="DRK93" s="64"/>
      <c r="DRL93" s="64"/>
      <c r="DRM93" s="64"/>
      <c r="DRN93" s="64"/>
      <c r="DRO93" s="64"/>
      <c r="DRP93" s="64"/>
      <c r="DRQ93" s="64"/>
      <c r="DRR93" s="64"/>
      <c r="DRS93" s="64"/>
      <c r="DRT93" s="64"/>
      <c r="DRU93" s="64"/>
      <c r="DRV93" s="64"/>
      <c r="DRW93" s="64"/>
      <c r="DRX93" s="64"/>
      <c r="DRY93" s="64"/>
      <c r="DRZ93" s="64"/>
      <c r="DSA93" s="64"/>
      <c r="DSB93" s="64"/>
      <c r="DSC93" s="64"/>
      <c r="DSD93" s="64"/>
      <c r="DSE93" s="64"/>
      <c r="DSF93" s="64"/>
      <c r="DSG93" s="64"/>
      <c r="DSH93" s="64"/>
      <c r="DSI93" s="64"/>
      <c r="DSJ93" s="64"/>
      <c r="DSK93" s="64"/>
      <c r="DSL93" s="64"/>
      <c r="DSM93" s="64"/>
      <c r="DSN93" s="64"/>
      <c r="DSO93" s="64"/>
      <c r="DSP93" s="64"/>
      <c r="DSQ93" s="64"/>
      <c r="DSR93" s="64"/>
      <c r="DSS93" s="64"/>
      <c r="DST93" s="64"/>
      <c r="DSU93" s="64"/>
      <c r="DSV93" s="64"/>
      <c r="DSW93" s="64"/>
      <c r="DSX93" s="64"/>
      <c r="DSY93" s="64"/>
      <c r="DSZ93" s="64"/>
      <c r="DTA93" s="64"/>
      <c r="DTB93" s="64"/>
      <c r="DTC93" s="64"/>
      <c r="DTD93" s="64"/>
      <c r="DTE93" s="64"/>
      <c r="DTF93" s="64"/>
      <c r="DTG93" s="64"/>
      <c r="DTH93" s="64"/>
      <c r="DTI93" s="64"/>
      <c r="DTJ93" s="64"/>
      <c r="DTK93" s="64"/>
      <c r="DTL93" s="64"/>
      <c r="DTM93" s="64"/>
      <c r="DTN93" s="64"/>
      <c r="DTO93" s="64"/>
      <c r="DTP93" s="64"/>
      <c r="DTQ93" s="64"/>
      <c r="DTR93" s="64"/>
      <c r="DTS93" s="64"/>
      <c r="DTT93" s="64"/>
      <c r="DTU93" s="64"/>
      <c r="DTV93" s="64"/>
      <c r="DTW93" s="64"/>
      <c r="DTX93" s="64"/>
      <c r="DTY93" s="64"/>
      <c r="DTZ93" s="64"/>
      <c r="DUA93" s="64"/>
      <c r="DUB93" s="64"/>
      <c r="DUC93" s="64"/>
      <c r="DUD93" s="64"/>
      <c r="DUE93" s="64"/>
      <c r="DUF93" s="64"/>
      <c r="DUG93" s="64"/>
      <c r="DUH93" s="64"/>
      <c r="DUI93" s="64"/>
      <c r="DUJ93" s="64"/>
      <c r="DUK93" s="64"/>
      <c r="DUL93" s="64"/>
      <c r="DUM93" s="64"/>
      <c r="DUN93" s="64"/>
      <c r="DUO93" s="64"/>
      <c r="DUP93" s="64"/>
      <c r="DUQ93" s="64"/>
      <c r="DUR93" s="64"/>
      <c r="DUS93" s="64"/>
      <c r="DUT93" s="64"/>
      <c r="DUU93" s="64"/>
      <c r="DUV93" s="64"/>
      <c r="DUW93" s="64"/>
      <c r="DUX93" s="64"/>
      <c r="DUY93" s="64"/>
      <c r="DUZ93" s="64"/>
      <c r="DVA93" s="64"/>
      <c r="DVB93" s="64"/>
      <c r="DVC93" s="64"/>
      <c r="DVD93" s="64"/>
      <c r="DVE93" s="64"/>
      <c r="DVF93" s="64"/>
      <c r="DVG93" s="64"/>
      <c r="DVH93" s="64"/>
      <c r="DVI93" s="64"/>
      <c r="DVJ93" s="64"/>
      <c r="DVK93" s="64"/>
      <c r="DVL93" s="64"/>
      <c r="DVM93" s="64"/>
      <c r="DVN93" s="64"/>
      <c r="DVO93" s="64"/>
      <c r="DVP93" s="64"/>
      <c r="DVQ93" s="64"/>
      <c r="DVR93" s="64"/>
      <c r="DVS93" s="64"/>
      <c r="DVT93" s="64"/>
      <c r="DVU93" s="64"/>
      <c r="DVV93" s="64"/>
      <c r="DVW93" s="64"/>
      <c r="DVX93" s="64"/>
      <c r="DVY93" s="64"/>
      <c r="DVZ93" s="64"/>
      <c r="DWA93" s="64"/>
      <c r="DWB93" s="64"/>
      <c r="DWC93" s="64"/>
      <c r="DWD93" s="64"/>
      <c r="DWE93" s="64"/>
      <c r="DWF93" s="64"/>
      <c r="DWG93" s="64"/>
      <c r="DWH93" s="64"/>
      <c r="DWI93" s="64"/>
      <c r="DWJ93" s="64"/>
      <c r="DWK93" s="64"/>
      <c r="DWL93" s="64"/>
      <c r="DWM93" s="64"/>
      <c r="DWN93" s="64"/>
      <c r="DWO93" s="64"/>
      <c r="DWP93" s="64"/>
      <c r="DWQ93" s="64"/>
      <c r="DWR93" s="64"/>
      <c r="DWS93" s="64"/>
      <c r="DWT93" s="64"/>
      <c r="DWU93" s="64"/>
      <c r="DWV93" s="64"/>
      <c r="DWW93" s="64"/>
      <c r="DWX93" s="64"/>
      <c r="DWY93" s="64"/>
      <c r="DWZ93" s="64"/>
      <c r="DXA93" s="64"/>
      <c r="DXB93" s="64"/>
      <c r="DXC93" s="64"/>
      <c r="DXD93" s="64"/>
      <c r="DXE93" s="64"/>
      <c r="DXF93" s="64"/>
      <c r="DXG93" s="64"/>
      <c r="DXH93" s="64"/>
      <c r="DXI93" s="64"/>
      <c r="DXJ93" s="64"/>
      <c r="DXK93" s="64"/>
      <c r="DXL93" s="64"/>
      <c r="DXM93" s="64"/>
      <c r="DXN93" s="64"/>
      <c r="DXO93" s="64"/>
      <c r="DXP93" s="64"/>
      <c r="DXQ93" s="64"/>
      <c r="DXR93" s="64"/>
      <c r="DXS93" s="64"/>
      <c r="DXT93" s="64"/>
      <c r="DXU93" s="64"/>
      <c r="DXV93" s="64"/>
      <c r="DXW93" s="64"/>
      <c r="DXX93" s="64"/>
      <c r="DXY93" s="64"/>
      <c r="DXZ93" s="64"/>
      <c r="DYA93" s="64"/>
      <c r="DYB93" s="64"/>
      <c r="DYC93" s="64"/>
      <c r="DYD93" s="64"/>
      <c r="DYE93" s="64"/>
      <c r="DYF93" s="64"/>
      <c r="DYG93" s="64"/>
      <c r="DYH93" s="64"/>
      <c r="DYI93" s="64"/>
      <c r="DYJ93" s="64"/>
      <c r="DYK93" s="64"/>
      <c r="DYL93" s="64"/>
      <c r="DYM93" s="64"/>
      <c r="DYN93" s="64"/>
      <c r="DYO93" s="64"/>
      <c r="DYP93" s="64"/>
      <c r="DYQ93" s="64"/>
      <c r="DYR93" s="64"/>
      <c r="DYS93" s="64"/>
      <c r="DYT93" s="64"/>
      <c r="DYU93" s="64"/>
      <c r="DYV93" s="64"/>
      <c r="DYW93" s="64"/>
      <c r="DYX93" s="64"/>
      <c r="DYY93" s="64"/>
      <c r="DYZ93" s="64"/>
      <c r="DZA93" s="64"/>
      <c r="DZB93" s="64"/>
      <c r="DZC93" s="64"/>
      <c r="DZD93" s="64"/>
      <c r="DZE93" s="64"/>
      <c r="DZF93" s="64"/>
      <c r="DZG93" s="64"/>
      <c r="DZH93" s="64"/>
      <c r="DZI93" s="64"/>
      <c r="DZJ93" s="64"/>
      <c r="DZK93" s="64"/>
      <c r="DZL93" s="64"/>
      <c r="DZM93" s="64"/>
      <c r="DZN93" s="64"/>
      <c r="DZO93" s="64"/>
      <c r="DZP93" s="64"/>
      <c r="DZQ93" s="64"/>
      <c r="DZR93" s="64"/>
      <c r="DZS93" s="64"/>
      <c r="DZT93" s="64"/>
      <c r="DZU93" s="64"/>
      <c r="DZV93" s="64"/>
      <c r="DZW93" s="64"/>
      <c r="DZX93" s="64"/>
      <c r="DZY93" s="64"/>
      <c r="DZZ93" s="64"/>
      <c r="EAA93" s="64"/>
      <c r="EAB93" s="64"/>
      <c r="EAC93" s="64"/>
      <c r="EAD93" s="64"/>
      <c r="EAE93" s="64"/>
      <c r="EAF93" s="64"/>
      <c r="EAG93" s="64"/>
      <c r="EAH93" s="64"/>
      <c r="EAI93" s="64"/>
      <c r="EAJ93" s="64"/>
      <c r="EAK93" s="64"/>
      <c r="EAL93" s="64"/>
      <c r="EAM93" s="64"/>
      <c r="EAN93" s="64"/>
      <c r="EAO93" s="64"/>
      <c r="EAP93" s="64"/>
      <c r="EAQ93" s="64"/>
      <c r="EAR93" s="64"/>
      <c r="EAS93" s="64"/>
      <c r="EAT93" s="64"/>
      <c r="EAU93" s="64"/>
      <c r="EAV93" s="64"/>
      <c r="EAW93" s="64"/>
      <c r="EAX93" s="64"/>
      <c r="EAY93" s="64"/>
      <c r="EAZ93" s="64"/>
      <c r="EBA93" s="64"/>
      <c r="EBB93" s="64"/>
      <c r="EBC93" s="64"/>
      <c r="EBD93" s="64"/>
      <c r="EBE93" s="64"/>
      <c r="EBF93" s="64"/>
      <c r="EBG93" s="64"/>
      <c r="EBH93" s="64"/>
      <c r="EBI93" s="64"/>
      <c r="EBJ93" s="64"/>
      <c r="EBK93" s="64"/>
      <c r="EBL93" s="64"/>
      <c r="EBM93" s="64"/>
      <c r="EBN93" s="64"/>
      <c r="EBO93" s="64"/>
      <c r="EBP93" s="64"/>
      <c r="EBQ93" s="64"/>
      <c r="EBR93" s="64"/>
      <c r="EBS93" s="64"/>
      <c r="EBT93" s="64"/>
      <c r="EBU93" s="64"/>
      <c r="EBV93" s="64"/>
      <c r="EBW93" s="64"/>
      <c r="EBX93" s="64"/>
      <c r="EBY93" s="64"/>
      <c r="EBZ93" s="64"/>
      <c r="ECA93" s="64"/>
      <c r="ECB93" s="64"/>
      <c r="ECC93" s="64"/>
      <c r="ECD93" s="64"/>
      <c r="ECE93" s="64"/>
      <c r="ECF93" s="64"/>
      <c r="ECG93" s="64"/>
      <c r="ECH93" s="64"/>
      <c r="ECI93" s="64"/>
      <c r="ECJ93" s="64"/>
      <c r="ECK93" s="64"/>
      <c r="ECL93" s="64"/>
      <c r="ECM93" s="64"/>
      <c r="ECN93" s="64"/>
      <c r="ECO93" s="64"/>
      <c r="ECP93" s="64"/>
      <c r="ECQ93" s="64"/>
      <c r="ECR93" s="64"/>
      <c r="ECS93" s="64"/>
      <c r="ECT93" s="64"/>
      <c r="ECU93" s="64"/>
      <c r="ECV93" s="64"/>
      <c r="ECW93" s="64"/>
      <c r="ECX93" s="64"/>
      <c r="ECY93" s="64"/>
      <c r="ECZ93" s="64"/>
      <c r="EDA93" s="64"/>
      <c r="EDB93" s="64"/>
      <c r="EDC93" s="64"/>
      <c r="EDD93" s="64"/>
      <c r="EDE93" s="64"/>
      <c r="EDF93" s="64"/>
      <c r="EDG93" s="64"/>
      <c r="EDH93" s="64"/>
      <c r="EDI93" s="64"/>
      <c r="EDJ93" s="64"/>
      <c r="EDK93" s="64"/>
      <c r="EDL93" s="64"/>
      <c r="EDM93" s="64"/>
      <c r="EDN93" s="64"/>
      <c r="EDO93" s="64"/>
      <c r="EDP93" s="64"/>
      <c r="EDQ93" s="64"/>
      <c r="EDR93" s="64"/>
      <c r="EDS93" s="64"/>
      <c r="EDT93" s="64"/>
      <c r="EDU93" s="64"/>
      <c r="EDV93" s="64"/>
      <c r="EDW93" s="64"/>
      <c r="EDX93" s="64"/>
      <c r="EDY93" s="64"/>
      <c r="EDZ93" s="64"/>
      <c r="EEA93" s="64"/>
      <c r="EEB93" s="64"/>
      <c r="EEC93" s="64"/>
      <c r="EED93" s="64"/>
      <c r="EEE93" s="64"/>
      <c r="EEF93" s="64"/>
      <c r="EEG93" s="64"/>
      <c r="EEH93" s="64"/>
      <c r="EEI93" s="64"/>
      <c r="EEJ93" s="64"/>
      <c r="EEK93" s="64"/>
      <c r="EEL93" s="64"/>
      <c r="EEM93" s="64"/>
      <c r="EEN93" s="64"/>
      <c r="EEO93" s="64"/>
      <c r="EEP93" s="64"/>
      <c r="EEQ93" s="64"/>
      <c r="EER93" s="64"/>
      <c r="EES93" s="64"/>
      <c r="EET93" s="64"/>
      <c r="EEU93" s="64"/>
      <c r="EEV93" s="64"/>
      <c r="EEW93" s="64"/>
      <c r="EEX93" s="64"/>
      <c r="EEY93" s="64"/>
      <c r="EEZ93" s="64"/>
      <c r="EFA93" s="64"/>
      <c r="EFB93" s="64"/>
      <c r="EFC93" s="64"/>
      <c r="EFD93" s="64"/>
      <c r="EFE93" s="64"/>
      <c r="EFF93" s="64"/>
      <c r="EFG93" s="64"/>
      <c r="EFH93" s="64"/>
      <c r="EFI93" s="64"/>
      <c r="EFJ93" s="64"/>
      <c r="EFK93" s="64"/>
      <c r="EFL93" s="64"/>
      <c r="EFM93" s="64"/>
      <c r="EFN93" s="64"/>
      <c r="EFO93" s="64"/>
      <c r="EFP93" s="64"/>
      <c r="EFQ93" s="64"/>
      <c r="EFR93" s="64"/>
      <c r="EFS93" s="64"/>
      <c r="EFT93" s="64"/>
      <c r="EFU93" s="64"/>
      <c r="EFV93" s="64"/>
      <c r="EFW93" s="64"/>
      <c r="EFX93" s="64"/>
      <c r="EFY93" s="64"/>
      <c r="EFZ93" s="64"/>
      <c r="EGA93" s="64"/>
      <c r="EGB93" s="64"/>
      <c r="EGC93" s="64"/>
      <c r="EGD93" s="64"/>
      <c r="EGE93" s="64"/>
      <c r="EGF93" s="64"/>
      <c r="EGG93" s="64"/>
      <c r="EGH93" s="64"/>
      <c r="EGI93" s="64"/>
      <c r="EGJ93" s="64"/>
      <c r="EGK93" s="64"/>
      <c r="EGL93" s="64"/>
      <c r="EGM93" s="64"/>
      <c r="EGN93" s="64"/>
      <c r="EGO93" s="64"/>
      <c r="EGP93" s="64"/>
      <c r="EGQ93" s="64"/>
      <c r="EGR93" s="64"/>
      <c r="EGS93" s="64"/>
      <c r="EGT93" s="64"/>
      <c r="EGU93" s="64"/>
      <c r="EGV93" s="64"/>
      <c r="EGW93" s="64"/>
      <c r="EGX93" s="64"/>
      <c r="EGY93" s="64"/>
      <c r="EGZ93" s="64"/>
      <c r="EHA93" s="64"/>
      <c r="EHB93" s="64"/>
      <c r="EHC93" s="64"/>
      <c r="EHD93" s="64"/>
      <c r="EHE93" s="64"/>
      <c r="EHF93" s="64"/>
      <c r="EHG93" s="64"/>
      <c r="EHH93" s="64"/>
      <c r="EHI93" s="64"/>
      <c r="EHJ93" s="64"/>
      <c r="EHK93" s="64"/>
      <c r="EHL93" s="64"/>
      <c r="EHM93" s="64"/>
      <c r="EHN93" s="64"/>
      <c r="EHO93" s="64"/>
      <c r="EHP93" s="64"/>
      <c r="EHQ93" s="64"/>
      <c r="EHR93" s="64"/>
      <c r="EHS93" s="64"/>
      <c r="EHT93" s="64"/>
      <c r="EHU93" s="64"/>
      <c r="EHV93" s="64"/>
      <c r="EHW93" s="64"/>
      <c r="EHX93" s="64"/>
      <c r="EHY93" s="64"/>
      <c r="EHZ93" s="64"/>
      <c r="EIA93" s="64"/>
      <c r="EIB93" s="64"/>
      <c r="EIC93" s="64"/>
      <c r="EID93" s="64"/>
      <c r="EIE93" s="64"/>
      <c r="EIF93" s="64"/>
      <c r="EIG93" s="64"/>
      <c r="EIH93" s="64"/>
      <c r="EII93" s="64"/>
      <c r="EIJ93" s="64"/>
      <c r="EIK93" s="64"/>
      <c r="EIL93" s="64"/>
      <c r="EIM93" s="64"/>
      <c r="EIN93" s="64"/>
      <c r="EIO93" s="64"/>
      <c r="EIP93" s="64"/>
      <c r="EIQ93" s="64"/>
      <c r="EIR93" s="64"/>
      <c r="EIS93" s="64"/>
      <c r="EIT93" s="64"/>
      <c r="EIU93" s="64"/>
      <c r="EIV93" s="64"/>
      <c r="EIW93" s="64"/>
      <c r="EIX93" s="64"/>
      <c r="EIY93" s="64"/>
      <c r="EIZ93" s="64"/>
      <c r="EJA93" s="64"/>
      <c r="EJB93" s="64"/>
      <c r="EJC93" s="64"/>
      <c r="EJD93" s="64"/>
      <c r="EJE93" s="64"/>
      <c r="EJF93" s="64"/>
      <c r="EJG93" s="64"/>
      <c r="EJH93" s="64"/>
      <c r="EJI93" s="64"/>
      <c r="EJJ93" s="64"/>
      <c r="EJK93" s="64"/>
      <c r="EJL93" s="64"/>
      <c r="EJM93" s="64"/>
      <c r="EJN93" s="64"/>
      <c r="EJO93" s="64"/>
      <c r="EJP93" s="64"/>
      <c r="EJQ93" s="64"/>
      <c r="EJR93" s="64"/>
      <c r="EJS93" s="64"/>
      <c r="EJT93" s="64"/>
      <c r="EJU93" s="64"/>
      <c r="EJV93" s="64"/>
      <c r="EJW93" s="64"/>
      <c r="EJX93" s="64"/>
      <c r="EJY93" s="64"/>
      <c r="EJZ93" s="64"/>
      <c r="EKA93" s="64"/>
      <c r="EKB93" s="64"/>
      <c r="EKC93" s="64"/>
      <c r="EKD93" s="64"/>
      <c r="EKE93" s="64"/>
      <c r="EKF93" s="64"/>
      <c r="EKG93" s="64"/>
      <c r="EKH93" s="64"/>
      <c r="EKI93" s="64"/>
      <c r="EKJ93" s="64"/>
      <c r="EKK93" s="64"/>
      <c r="EKL93" s="64"/>
      <c r="EKM93" s="64"/>
      <c r="EKN93" s="64"/>
      <c r="EKO93" s="64"/>
      <c r="EKP93" s="64"/>
      <c r="EKQ93" s="64"/>
      <c r="EKR93" s="64"/>
      <c r="EKS93" s="64"/>
      <c r="EKT93" s="64"/>
      <c r="EKU93" s="64"/>
      <c r="EKV93" s="64"/>
      <c r="EKW93" s="64"/>
      <c r="EKX93" s="64"/>
      <c r="EKY93" s="64"/>
      <c r="EKZ93" s="64"/>
      <c r="ELA93" s="64"/>
      <c r="ELB93" s="64"/>
      <c r="ELC93" s="64"/>
      <c r="ELD93" s="64"/>
      <c r="ELE93" s="64"/>
      <c r="ELF93" s="64"/>
      <c r="ELG93" s="64"/>
      <c r="ELH93" s="64"/>
      <c r="ELI93" s="64"/>
      <c r="ELJ93" s="64"/>
      <c r="ELK93" s="64"/>
      <c r="ELL93" s="64"/>
      <c r="ELM93" s="64"/>
      <c r="ELN93" s="64"/>
      <c r="ELO93" s="64"/>
      <c r="ELP93" s="64"/>
      <c r="ELQ93" s="64"/>
      <c r="ELR93" s="64"/>
      <c r="ELS93" s="64"/>
      <c r="ELT93" s="64"/>
      <c r="ELU93" s="64"/>
      <c r="ELV93" s="64"/>
      <c r="ELW93" s="64"/>
      <c r="ELX93" s="64"/>
      <c r="ELY93" s="64"/>
      <c r="ELZ93" s="64"/>
      <c r="EMA93" s="64"/>
      <c r="EMB93" s="64"/>
      <c r="EMC93" s="64"/>
      <c r="EMD93" s="64"/>
      <c r="EME93" s="64"/>
      <c r="EMF93" s="64"/>
      <c r="EMG93" s="64"/>
      <c r="EMH93" s="64"/>
      <c r="EMI93" s="64"/>
      <c r="EMJ93" s="64"/>
      <c r="EMK93" s="64"/>
      <c r="EML93" s="64"/>
      <c r="EMM93" s="64"/>
      <c r="EMN93" s="64"/>
      <c r="EMO93" s="64"/>
      <c r="EMP93" s="64"/>
      <c r="EMQ93" s="64"/>
      <c r="EMR93" s="64"/>
      <c r="EMS93" s="64"/>
      <c r="EMT93" s="64"/>
      <c r="EMU93" s="64"/>
      <c r="EMV93" s="64"/>
      <c r="EMW93" s="64"/>
      <c r="EMX93" s="64"/>
      <c r="EMY93" s="64"/>
      <c r="EMZ93" s="64"/>
      <c r="ENA93" s="64"/>
      <c r="ENB93" s="64"/>
      <c r="ENC93" s="64"/>
      <c r="END93" s="64"/>
      <c r="ENE93" s="64"/>
      <c r="ENF93" s="64"/>
      <c r="ENG93" s="64"/>
      <c r="ENH93" s="64"/>
      <c r="ENI93" s="64"/>
      <c r="ENJ93" s="64"/>
      <c r="ENK93" s="64"/>
      <c r="ENL93" s="64"/>
      <c r="ENM93" s="64"/>
      <c r="ENN93" s="64"/>
      <c r="ENO93" s="64"/>
      <c r="ENP93" s="64"/>
      <c r="ENQ93" s="64"/>
      <c r="ENR93" s="64"/>
      <c r="ENS93" s="64"/>
      <c r="ENT93" s="64"/>
      <c r="ENU93" s="64"/>
      <c r="ENV93" s="64"/>
      <c r="ENW93" s="64"/>
      <c r="ENX93" s="64"/>
      <c r="ENY93" s="64"/>
      <c r="ENZ93" s="64"/>
      <c r="EOA93" s="64"/>
      <c r="EOB93" s="64"/>
      <c r="EOC93" s="64"/>
      <c r="EOD93" s="64"/>
      <c r="EOE93" s="64"/>
      <c r="EOF93" s="64"/>
      <c r="EOG93" s="64"/>
      <c r="EOH93" s="64"/>
      <c r="EOI93" s="64"/>
      <c r="EOJ93" s="64"/>
      <c r="EOK93" s="64"/>
      <c r="EOL93" s="64"/>
      <c r="EOM93" s="64"/>
      <c r="EON93" s="64"/>
      <c r="EOO93" s="64"/>
      <c r="EOP93" s="64"/>
      <c r="EOQ93" s="64"/>
      <c r="EOR93" s="64"/>
      <c r="EOS93" s="64"/>
      <c r="EOT93" s="64"/>
      <c r="EOU93" s="64"/>
      <c r="EOV93" s="64"/>
      <c r="EOW93" s="64"/>
      <c r="EOX93" s="64"/>
      <c r="EOY93" s="64"/>
      <c r="EOZ93" s="64"/>
      <c r="EPA93" s="64"/>
      <c r="EPB93" s="64"/>
      <c r="EPC93" s="64"/>
      <c r="EPD93" s="64"/>
      <c r="EPE93" s="64"/>
      <c r="EPF93" s="64"/>
      <c r="EPG93" s="64"/>
      <c r="EPH93" s="64"/>
      <c r="EPI93" s="64"/>
      <c r="EPJ93" s="64"/>
      <c r="EPK93" s="64"/>
      <c r="EPL93" s="64"/>
      <c r="EPM93" s="64"/>
      <c r="EPN93" s="64"/>
      <c r="EPO93" s="64"/>
      <c r="EPP93" s="64"/>
      <c r="EPQ93" s="64"/>
      <c r="EPR93" s="64"/>
      <c r="EPS93" s="64"/>
      <c r="EPT93" s="64"/>
      <c r="EPU93" s="64"/>
      <c r="EPV93" s="64"/>
      <c r="EPW93" s="64"/>
      <c r="EPX93" s="64"/>
      <c r="EPY93" s="64"/>
      <c r="EPZ93" s="64"/>
      <c r="EQA93" s="64"/>
      <c r="EQB93" s="64"/>
      <c r="EQC93" s="64"/>
      <c r="EQD93" s="64"/>
      <c r="EQE93" s="64"/>
      <c r="EQF93" s="64"/>
      <c r="EQG93" s="64"/>
      <c r="EQH93" s="64"/>
      <c r="EQI93" s="64"/>
      <c r="EQJ93" s="64"/>
      <c r="EQK93" s="64"/>
      <c r="EQL93" s="64"/>
      <c r="EQM93" s="64"/>
      <c r="EQN93" s="64"/>
      <c r="EQO93" s="64"/>
      <c r="EQP93" s="64"/>
      <c r="EQQ93" s="64"/>
      <c r="EQR93" s="64"/>
      <c r="EQS93" s="64"/>
      <c r="EQT93" s="64"/>
      <c r="EQU93" s="64"/>
      <c r="EQV93" s="64"/>
      <c r="EQW93" s="64"/>
      <c r="EQX93" s="64"/>
      <c r="EQY93" s="64"/>
      <c r="EQZ93" s="64"/>
      <c r="ERA93" s="64"/>
      <c r="ERB93" s="64"/>
      <c r="ERC93" s="64"/>
      <c r="ERD93" s="64"/>
      <c r="ERE93" s="64"/>
      <c r="ERF93" s="64"/>
      <c r="ERG93" s="64"/>
      <c r="ERH93" s="64"/>
      <c r="ERI93" s="64"/>
      <c r="ERJ93" s="64"/>
      <c r="ERK93" s="64"/>
      <c r="ERL93" s="64"/>
      <c r="ERM93" s="64"/>
      <c r="ERN93" s="64"/>
      <c r="ERO93" s="64"/>
      <c r="ERP93" s="64"/>
      <c r="ERQ93" s="64"/>
      <c r="ERR93" s="64"/>
      <c r="ERS93" s="64"/>
      <c r="ERT93" s="64"/>
      <c r="ERU93" s="64"/>
      <c r="ERV93" s="64"/>
      <c r="ERW93" s="64"/>
      <c r="ERX93" s="64"/>
      <c r="ERY93" s="64"/>
      <c r="ERZ93" s="64"/>
      <c r="ESA93" s="64"/>
      <c r="ESB93" s="64"/>
      <c r="ESC93" s="64"/>
      <c r="ESD93" s="64"/>
      <c r="ESE93" s="64"/>
      <c r="ESF93" s="64"/>
      <c r="ESG93" s="64"/>
      <c r="ESH93" s="64"/>
      <c r="ESI93" s="64"/>
      <c r="ESJ93" s="64"/>
      <c r="ESK93" s="64"/>
      <c r="ESL93" s="64"/>
      <c r="ESM93" s="64"/>
      <c r="ESN93" s="64"/>
      <c r="ESO93" s="64"/>
      <c r="ESP93" s="64"/>
      <c r="ESQ93" s="64"/>
      <c r="ESR93" s="64"/>
      <c r="ESS93" s="64"/>
      <c r="EST93" s="64"/>
      <c r="ESU93" s="64"/>
      <c r="ESV93" s="64"/>
      <c r="ESW93" s="64"/>
      <c r="ESX93" s="64"/>
      <c r="ESY93" s="64"/>
      <c r="ESZ93" s="64"/>
      <c r="ETA93" s="64"/>
      <c r="ETB93" s="64"/>
      <c r="ETC93" s="64"/>
      <c r="ETD93" s="64"/>
      <c r="ETE93" s="64"/>
      <c r="ETF93" s="64"/>
      <c r="ETG93" s="64"/>
      <c r="ETH93" s="64"/>
      <c r="ETI93" s="64"/>
      <c r="ETJ93" s="64"/>
      <c r="ETK93" s="64"/>
      <c r="ETL93" s="64"/>
      <c r="ETM93" s="64"/>
      <c r="ETN93" s="64"/>
      <c r="ETO93" s="64"/>
      <c r="ETP93" s="64"/>
      <c r="ETQ93" s="64"/>
      <c r="ETR93" s="64"/>
      <c r="ETS93" s="64"/>
      <c r="ETT93" s="64"/>
      <c r="ETU93" s="64"/>
      <c r="ETV93" s="64"/>
      <c r="ETW93" s="64"/>
      <c r="ETX93" s="64"/>
      <c r="ETY93" s="64"/>
      <c r="ETZ93" s="64"/>
      <c r="EUA93" s="64"/>
      <c r="EUB93" s="64"/>
      <c r="EUC93" s="64"/>
      <c r="EUD93" s="64"/>
      <c r="EUE93" s="64"/>
      <c r="EUF93" s="64"/>
      <c r="EUG93" s="64"/>
      <c r="EUH93" s="64"/>
      <c r="EUI93" s="64"/>
      <c r="EUJ93" s="64"/>
      <c r="EUK93" s="64"/>
      <c r="EUL93" s="64"/>
      <c r="EUM93" s="64"/>
      <c r="EUN93" s="64"/>
      <c r="EUO93" s="64"/>
      <c r="EUP93" s="64"/>
      <c r="EUQ93" s="64"/>
      <c r="EUR93" s="64"/>
      <c r="EUS93" s="64"/>
      <c r="EUT93" s="64"/>
      <c r="EUU93" s="64"/>
      <c r="EUV93" s="64"/>
      <c r="EUW93" s="64"/>
      <c r="EUX93" s="64"/>
      <c r="EUY93" s="64"/>
      <c r="EUZ93" s="64"/>
      <c r="EVA93" s="64"/>
      <c r="EVB93" s="64"/>
      <c r="EVC93" s="64"/>
      <c r="EVD93" s="64"/>
      <c r="EVE93" s="64"/>
      <c r="EVF93" s="64"/>
      <c r="EVG93" s="64"/>
      <c r="EVH93" s="64"/>
      <c r="EVI93" s="64"/>
      <c r="EVJ93" s="64"/>
      <c r="EVK93" s="64"/>
      <c r="EVL93" s="64"/>
      <c r="EVM93" s="64"/>
      <c r="EVN93" s="64"/>
      <c r="EVO93" s="64"/>
      <c r="EVP93" s="64"/>
      <c r="EVQ93" s="64"/>
      <c r="EVR93" s="64"/>
      <c r="EVS93" s="64"/>
      <c r="EVT93" s="64"/>
      <c r="EVU93" s="64"/>
      <c r="EVV93" s="64"/>
      <c r="EVW93" s="64"/>
      <c r="EVX93" s="64"/>
      <c r="EVY93" s="64"/>
      <c r="EVZ93" s="64"/>
      <c r="EWA93" s="64"/>
      <c r="EWB93" s="64"/>
      <c r="EWC93" s="64"/>
      <c r="EWD93" s="64"/>
      <c r="EWE93" s="64"/>
      <c r="EWF93" s="64"/>
      <c r="EWG93" s="64"/>
      <c r="EWH93" s="64"/>
      <c r="EWI93" s="64"/>
      <c r="EWJ93" s="64"/>
      <c r="EWK93" s="64"/>
      <c r="EWL93" s="64"/>
      <c r="EWM93" s="64"/>
      <c r="EWN93" s="64"/>
      <c r="EWO93" s="64"/>
      <c r="EWP93" s="64"/>
      <c r="EWQ93" s="64"/>
      <c r="EWR93" s="64"/>
      <c r="EWS93" s="64"/>
      <c r="EWT93" s="64"/>
      <c r="EWU93" s="64"/>
      <c r="EWV93" s="64"/>
      <c r="EWW93" s="64"/>
      <c r="EWX93" s="64"/>
      <c r="EWY93" s="64"/>
      <c r="EWZ93" s="64"/>
      <c r="EXA93" s="64"/>
      <c r="EXB93" s="64"/>
      <c r="EXC93" s="64"/>
      <c r="EXD93" s="64"/>
      <c r="EXE93" s="64"/>
      <c r="EXF93" s="64"/>
      <c r="EXG93" s="64"/>
      <c r="EXH93" s="64"/>
      <c r="EXI93" s="64"/>
      <c r="EXJ93" s="64"/>
      <c r="EXK93" s="64"/>
      <c r="EXL93" s="64"/>
      <c r="EXM93" s="64"/>
      <c r="EXN93" s="64"/>
      <c r="EXO93" s="64"/>
      <c r="EXP93" s="64"/>
      <c r="EXQ93" s="64"/>
      <c r="EXR93" s="64"/>
      <c r="EXS93" s="64"/>
      <c r="EXT93" s="64"/>
      <c r="EXU93" s="64"/>
      <c r="EXV93" s="64"/>
      <c r="EXW93" s="64"/>
      <c r="EXX93" s="64"/>
      <c r="EXY93" s="64"/>
      <c r="EXZ93" s="64"/>
      <c r="EYA93" s="64"/>
      <c r="EYB93" s="64"/>
      <c r="EYC93" s="64"/>
      <c r="EYD93" s="64"/>
      <c r="EYE93" s="64"/>
      <c r="EYF93" s="64"/>
      <c r="EYG93" s="64"/>
      <c r="EYH93" s="64"/>
      <c r="EYI93" s="64"/>
      <c r="EYJ93" s="64"/>
      <c r="EYK93" s="64"/>
      <c r="EYL93" s="64"/>
      <c r="EYM93" s="64"/>
      <c r="EYN93" s="64"/>
      <c r="EYO93" s="64"/>
      <c r="EYP93" s="64"/>
      <c r="EYQ93" s="64"/>
      <c r="EYR93" s="64"/>
      <c r="EYS93" s="64"/>
      <c r="EYT93" s="64"/>
      <c r="EYU93" s="64"/>
      <c r="EYV93" s="64"/>
      <c r="EYW93" s="64"/>
      <c r="EYX93" s="64"/>
      <c r="EYY93" s="64"/>
      <c r="EYZ93" s="64"/>
      <c r="EZA93" s="64"/>
      <c r="EZB93" s="64"/>
      <c r="EZC93" s="64"/>
      <c r="EZD93" s="64"/>
      <c r="EZE93" s="64"/>
      <c r="EZF93" s="64"/>
      <c r="EZG93" s="64"/>
      <c r="EZH93" s="64"/>
      <c r="EZI93" s="64"/>
      <c r="EZJ93" s="64"/>
      <c r="EZK93" s="64"/>
      <c r="EZL93" s="64"/>
      <c r="EZM93" s="64"/>
      <c r="EZN93" s="64"/>
      <c r="EZO93" s="64"/>
      <c r="EZP93" s="64"/>
      <c r="EZQ93" s="64"/>
      <c r="EZR93" s="64"/>
      <c r="EZS93" s="64"/>
      <c r="EZT93" s="64"/>
      <c r="EZU93" s="64"/>
      <c r="EZV93" s="64"/>
      <c r="EZW93" s="64"/>
      <c r="EZX93" s="64"/>
      <c r="EZY93" s="64"/>
      <c r="EZZ93" s="64"/>
      <c r="FAA93" s="64"/>
      <c r="FAB93" s="64"/>
      <c r="FAC93" s="64"/>
      <c r="FAD93" s="64"/>
      <c r="FAE93" s="64"/>
      <c r="FAF93" s="64"/>
      <c r="FAG93" s="64"/>
      <c r="FAH93" s="64"/>
      <c r="FAI93" s="64"/>
      <c r="FAJ93" s="64"/>
      <c r="FAK93" s="64"/>
      <c r="FAL93" s="64"/>
      <c r="FAM93" s="64"/>
      <c r="FAN93" s="64"/>
      <c r="FAO93" s="64"/>
      <c r="FAP93" s="64"/>
      <c r="FAQ93" s="64"/>
      <c r="FAR93" s="64"/>
      <c r="FAS93" s="64"/>
      <c r="FAT93" s="64"/>
      <c r="FAU93" s="64"/>
      <c r="FAV93" s="64"/>
      <c r="FAW93" s="64"/>
      <c r="FAX93" s="64"/>
      <c r="FAY93" s="64"/>
      <c r="FAZ93" s="64"/>
      <c r="FBA93" s="64"/>
      <c r="FBB93" s="64"/>
      <c r="FBC93" s="64"/>
      <c r="FBD93" s="64"/>
      <c r="FBE93" s="64"/>
      <c r="FBF93" s="64"/>
      <c r="FBG93" s="64"/>
      <c r="FBH93" s="64"/>
      <c r="FBI93" s="64"/>
      <c r="FBJ93" s="64"/>
      <c r="FBK93" s="64"/>
      <c r="FBL93" s="64"/>
      <c r="FBM93" s="64"/>
      <c r="FBN93" s="64"/>
      <c r="FBO93" s="64"/>
      <c r="FBP93" s="64"/>
      <c r="FBQ93" s="64"/>
      <c r="FBR93" s="64"/>
      <c r="FBS93" s="64"/>
      <c r="FBT93" s="64"/>
      <c r="FBU93" s="64"/>
      <c r="FBV93" s="64"/>
      <c r="FBW93" s="64"/>
      <c r="FBX93" s="64"/>
      <c r="FBY93" s="64"/>
      <c r="FBZ93" s="64"/>
      <c r="FCA93" s="64"/>
      <c r="FCB93" s="64"/>
      <c r="FCC93" s="64"/>
      <c r="FCD93" s="64"/>
      <c r="FCE93" s="64"/>
      <c r="FCF93" s="64"/>
      <c r="FCG93" s="64"/>
      <c r="FCH93" s="64"/>
      <c r="FCI93" s="64"/>
      <c r="FCJ93" s="64"/>
      <c r="FCK93" s="64"/>
      <c r="FCL93" s="64"/>
      <c r="FCM93" s="64"/>
      <c r="FCN93" s="64"/>
      <c r="FCO93" s="64"/>
      <c r="FCP93" s="64"/>
      <c r="FCQ93" s="64"/>
      <c r="FCR93" s="64"/>
      <c r="FCS93" s="64"/>
      <c r="FCT93" s="64"/>
      <c r="FCU93" s="64"/>
      <c r="FCV93" s="64"/>
      <c r="FCW93" s="64"/>
      <c r="FCX93" s="64"/>
      <c r="FCY93" s="64"/>
      <c r="FCZ93" s="64"/>
      <c r="FDA93" s="64"/>
      <c r="FDB93" s="64"/>
      <c r="FDC93" s="64"/>
      <c r="FDD93" s="64"/>
      <c r="FDE93" s="64"/>
      <c r="FDF93" s="64"/>
      <c r="FDG93" s="64"/>
      <c r="FDH93" s="64"/>
      <c r="FDI93" s="64"/>
      <c r="FDJ93" s="64"/>
      <c r="FDK93" s="64"/>
      <c r="FDL93" s="64"/>
      <c r="FDM93" s="64"/>
      <c r="FDN93" s="64"/>
      <c r="FDO93" s="64"/>
      <c r="FDP93" s="64"/>
      <c r="FDQ93" s="64"/>
      <c r="FDR93" s="64"/>
      <c r="FDS93" s="64"/>
      <c r="FDT93" s="64"/>
      <c r="FDU93" s="64"/>
      <c r="FDV93" s="64"/>
      <c r="FDW93" s="64"/>
      <c r="FDX93" s="64"/>
      <c r="FDY93" s="64"/>
      <c r="FDZ93" s="64"/>
      <c r="FEA93" s="64"/>
      <c r="FEB93" s="64"/>
      <c r="FEC93" s="64"/>
      <c r="FED93" s="64"/>
      <c r="FEE93" s="64"/>
      <c r="FEF93" s="64"/>
      <c r="FEG93" s="64"/>
      <c r="FEH93" s="64"/>
      <c r="FEI93" s="64"/>
      <c r="FEJ93" s="64"/>
      <c r="FEK93" s="64"/>
      <c r="FEL93" s="64"/>
      <c r="FEM93" s="64"/>
      <c r="FEN93" s="64"/>
      <c r="FEO93" s="64"/>
      <c r="FEP93" s="64"/>
      <c r="FEQ93" s="64"/>
      <c r="FER93" s="64"/>
      <c r="FES93" s="64"/>
      <c r="FET93" s="64"/>
      <c r="FEU93" s="64"/>
      <c r="FEV93" s="64"/>
      <c r="FEW93" s="64"/>
      <c r="FEX93" s="64"/>
      <c r="FEY93" s="64"/>
      <c r="FEZ93" s="64"/>
      <c r="FFA93" s="64"/>
      <c r="FFB93" s="64"/>
      <c r="FFC93" s="64"/>
      <c r="FFD93" s="64"/>
      <c r="FFE93" s="64"/>
      <c r="FFF93" s="64"/>
      <c r="FFG93" s="64"/>
      <c r="FFH93" s="64"/>
      <c r="FFI93" s="64"/>
      <c r="FFJ93" s="64"/>
      <c r="FFK93" s="64"/>
      <c r="FFL93" s="64"/>
      <c r="FFM93" s="64"/>
      <c r="FFN93" s="64"/>
      <c r="FFO93" s="64"/>
      <c r="FFP93" s="64"/>
      <c r="FFQ93" s="64"/>
      <c r="FFR93" s="64"/>
      <c r="FFS93" s="64"/>
      <c r="FFT93" s="64"/>
      <c r="FFU93" s="64"/>
      <c r="FFV93" s="64"/>
      <c r="FFW93" s="64"/>
      <c r="FFX93" s="64"/>
      <c r="FFY93" s="64"/>
      <c r="FFZ93" s="64"/>
      <c r="FGA93" s="64"/>
      <c r="FGB93" s="64"/>
      <c r="FGC93" s="64"/>
      <c r="FGD93" s="64"/>
      <c r="FGE93" s="64"/>
      <c r="FGF93" s="64"/>
      <c r="FGG93" s="64"/>
      <c r="FGH93" s="64"/>
      <c r="FGI93" s="64"/>
      <c r="FGJ93" s="64"/>
      <c r="FGK93" s="64"/>
      <c r="FGL93" s="64"/>
      <c r="FGM93" s="64"/>
      <c r="FGN93" s="64"/>
      <c r="FGO93" s="64"/>
      <c r="FGP93" s="64"/>
      <c r="FGQ93" s="64"/>
      <c r="FGR93" s="64"/>
      <c r="FGS93" s="64"/>
      <c r="FGT93" s="64"/>
      <c r="FGU93" s="64"/>
      <c r="FGV93" s="64"/>
      <c r="FGW93" s="64"/>
      <c r="FGX93" s="64"/>
      <c r="FGY93" s="64"/>
      <c r="FGZ93" s="64"/>
      <c r="FHA93" s="64"/>
      <c r="FHB93" s="64"/>
      <c r="FHC93" s="64"/>
      <c r="FHD93" s="64"/>
      <c r="FHE93" s="64"/>
      <c r="FHF93" s="64"/>
      <c r="FHG93" s="64"/>
      <c r="FHH93" s="64"/>
      <c r="FHI93" s="64"/>
      <c r="FHJ93" s="64"/>
      <c r="FHK93" s="64"/>
      <c r="FHL93" s="64"/>
      <c r="FHM93" s="64"/>
      <c r="FHN93" s="64"/>
      <c r="FHO93" s="64"/>
      <c r="FHP93" s="64"/>
      <c r="FHQ93" s="64"/>
      <c r="FHR93" s="64"/>
      <c r="FHS93" s="64"/>
      <c r="FHT93" s="64"/>
      <c r="FHU93" s="64"/>
      <c r="FHV93" s="64"/>
      <c r="FHW93" s="64"/>
      <c r="FHX93" s="64"/>
      <c r="FHY93" s="64"/>
      <c r="FHZ93" s="64"/>
      <c r="FIA93" s="64"/>
      <c r="FIB93" s="64"/>
      <c r="FIC93" s="64"/>
      <c r="FID93" s="64"/>
      <c r="FIE93" s="64"/>
      <c r="FIF93" s="64"/>
      <c r="FIG93" s="64"/>
      <c r="FIH93" s="64"/>
      <c r="FII93" s="64"/>
      <c r="FIJ93" s="64"/>
      <c r="FIK93" s="64"/>
      <c r="FIL93" s="64"/>
      <c r="FIM93" s="64"/>
      <c r="FIN93" s="64"/>
      <c r="FIO93" s="64"/>
      <c r="FIP93" s="64"/>
      <c r="FIQ93" s="64"/>
      <c r="FIR93" s="64"/>
      <c r="FIS93" s="64"/>
      <c r="FIT93" s="64"/>
      <c r="FIU93" s="64"/>
      <c r="FIV93" s="64"/>
      <c r="FIW93" s="64"/>
      <c r="FIX93" s="64"/>
      <c r="FIY93" s="64"/>
      <c r="FIZ93" s="64"/>
      <c r="FJA93" s="64"/>
      <c r="FJB93" s="64"/>
      <c r="FJC93" s="64"/>
      <c r="FJD93" s="64"/>
      <c r="FJE93" s="64"/>
      <c r="FJF93" s="64"/>
      <c r="FJG93" s="64"/>
      <c r="FJH93" s="64"/>
      <c r="FJI93" s="64"/>
      <c r="FJJ93" s="64"/>
      <c r="FJK93" s="64"/>
      <c r="FJL93" s="64"/>
      <c r="FJM93" s="64"/>
      <c r="FJN93" s="64"/>
      <c r="FJO93" s="64"/>
      <c r="FJP93" s="64"/>
      <c r="FJQ93" s="64"/>
      <c r="FJR93" s="64"/>
      <c r="FJS93" s="64"/>
      <c r="FJT93" s="64"/>
      <c r="FJU93" s="64"/>
      <c r="FJV93" s="64"/>
      <c r="FJW93" s="64"/>
      <c r="FJX93" s="64"/>
      <c r="FJY93" s="64"/>
      <c r="FJZ93" s="64"/>
      <c r="FKA93" s="64"/>
      <c r="FKB93" s="64"/>
      <c r="FKC93" s="64"/>
      <c r="FKD93" s="64"/>
      <c r="FKE93" s="64"/>
      <c r="FKF93" s="64"/>
      <c r="FKG93" s="64"/>
      <c r="FKH93" s="64"/>
      <c r="FKI93" s="64"/>
      <c r="FKJ93" s="64"/>
      <c r="FKK93" s="64"/>
      <c r="FKL93" s="64"/>
      <c r="FKM93" s="64"/>
      <c r="FKN93" s="64"/>
      <c r="FKO93" s="64"/>
      <c r="FKP93" s="64"/>
      <c r="FKQ93" s="64"/>
      <c r="FKR93" s="64"/>
      <c r="FKS93" s="64"/>
      <c r="FKT93" s="64"/>
      <c r="FKU93" s="64"/>
      <c r="FKV93" s="64"/>
      <c r="FKW93" s="64"/>
      <c r="FKX93" s="64"/>
      <c r="FKY93" s="64"/>
      <c r="FKZ93" s="64"/>
      <c r="FLA93" s="64"/>
      <c r="FLB93" s="64"/>
      <c r="FLC93" s="64"/>
      <c r="FLD93" s="64"/>
      <c r="FLE93" s="64"/>
      <c r="FLF93" s="64"/>
      <c r="FLG93" s="64"/>
      <c r="FLH93" s="64"/>
      <c r="FLI93" s="64"/>
      <c r="FLJ93" s="64"/>
      <c r="FLK93" s="64"/>
      <c r="FLL93" s="64"/>
      <c r="FLM93" s="64"/>
      <c r="FLN93" s="64"/>
      <c r="FLO93" s="64"/>
      <c r="FLP93" s="64"/>
      <c r="FLQ93" s="64"/>
      <c r="FLR93" s="64"/>
      <c r="FLS93" s="64"/>
      <c r="FLT93" s="64"/>
      <c r="FLU93" s="64"/>
      <c r="FLV93" s="64"/>
      <c r="FLW93" s="64"/>
      <c r="FLX93" s="64"/>
      <c r="FLY93" s="64"/>
      <c r="FLZ93" s="64"/>
      <c r="FMA93" s="64"/>
      <c r="FMB93" s="64"/>
      <c r="FMC93" s="64"/>
      <c r="FMD93" s="64"/>
      <c r="FME93" s="64"/>
      <c r="FMF93" s="64"/>
      <c r="FMG93" s="64"/>
      <c r="FMH93" s="64"/>
      <c r="FMI93" s="64"/>
      <c r="FMJ93" s="64"/>
      <c r="FMK93" s="64"/>
      <c r="FML93" s="64"/>
      <c r="FMM93" s="64"/>
      <c r="FMN93" s="64"/>
      <c r="FMO93" s="64"/>
      <c r="FMP93" s="64"/>
      <c r="FMQ93" s="64"/>
      <c r="FMR93" s="64"/>
      <c r="FMS93" s="64"/>
      <c r="FMT93" s="64"/>
      <c r="FMU93" s="64"/>
      <c r="FMV93" s="64"/>
      <c r="FMW93" s="64"/>
      <c r="FMX93" s="64"/>
      <c r="FMY93" s="64"/>
      <c r="FMZ93" s="64"/>
      <c r="FNA93" s="64"/>
      <c r="FNB93" s="64"/>
      <c r="FNC93" s="64"/>
      <c r="FND93" s="64"/>
      <c r="FNE93" s="64"/>
      <c r="FNF93" s="64"/>
      <c r="FNG93" s="64"/>
      <c r="FNH93" s="64"/>
      <c r="FNI93" s="64"/>
      <c r="FNJ93" s="64"/>
      <c r="FNK93" s="64"/>
      <c r="FNL93" s="64"/>
      <c r="FNM93" s="64"/>
      <c r="FNN93" s="64"/>
      <c r="FNO93" s="64"/>
      <c r="FNP93" s="64"/>
      <c r="FNQ93" s="64"/>
      <c r="FNR93" s="64"/>
      <c r="FNS93" s="64"/>
      <c r="FNT93" s="64"/>
      <c r="FNU93" s="64"/>
      <c r="FNV93" s="64"/>
      <c r="FNW93" s="64"/>
      <c r="FNX93" s="64"/>
      <c r="FNY93" s="64"/>
      <c r="FNZ93" s="64"/>
      <c r="FOA93" s="64"/>
      <c r="FOB93" s="64"/>
      <c r="FOC93" s="64"/>
      <c r="FOD93" s="64"/>
      <c r="FOE93" s="64"/>
      <c r="FOF93" s="64"/>
      <c r="FOG93" s="64"/>
      <c r="FOH93" s="64"/>
      <c r="FOI93" s="64"/>
      <c r="FOJ93" s="64"/>
      <c r="FOK93" s="64"/>
      <c r="FOL93" s="64"/>
      <c r="FOM93" s="64"/>
      <c r="FON93" s="64"/>
      <c r="FOO93" s="64"/>
      <c r="FOP93" s="64"/>
      <c r="FOQ93" s="64"/>
      <c r="FOR93" s="64"/>
      <c r="FOS93" s="64"/>
      <c r="FOT93" s="64"/>
      <c r="FOU93" s="64"/>
      <c r="FOV93" s="64"/>
      <c r="FOW93" s="64"/>
      <c r="FOX93" s="64"/>
      <c r="FOY93" s="64"/>
      <c r="FOZ93" s="64"/>
      <c r="FPA93" s="64"/>
      <c r="FPB93" s="64"/>
      <c r="FPC93" s="64"/>
      <c r="FPD93" s="64"/>
      <c r="FPE93" s="64"/>
      <c r="FPF93" s="64"/>
      <c r="FPG93" s="64"/>
      <c r="FPH93" s="64"/>
      <c r="FPI93" s="64"/>
      <c r="FPJ93" s="64"/>
      <c r="FPK93" s="64"/>
      <c r="FPL93" s="64"/>
      <c r="FPM93" s="64"/>
      <c r="FPN93" s="64"/>
      <c r="FPO93" s="64"/>
      <c r="FPP93" s="64"/>
      <c r="FPQ93" s="64"/>
      <c r="FPR93" s="64"/>
      <c r="FPS93" s="64"/>
      <c r="FPT93" s="64"/>
      <c r="FPU93" s="64"/>
      <c r="FPV93" s="64"/>
      <c r="FPW93" s="64"/>
      <c r="FPX93" s="64"/>
      <c r="FPY93" s="64"/>
      <c r="FPZ93" s="64"/>
      <c r="FQA93" s="64"/>
      <c r="FQB93" s="64"/>
      <c r="FQC93" s="64"/>
      <c r="FQD93" s="64"/>
      <c r="FQE93" s="64"/>
      <c r="FQF93" s="64"/>
      <c r="FQG93" s="64"/>
      <c r="FQH93" s="64"/>
      <c r="FQI93" s="64"/>
      <c r="FQJ93" s="64"/>
      <c r="FQK93" s="64"/>
      <c r="FQL93" s="64"/>
      <c r="FQM93" s="64"/>
      <c r="FQN93" s="64"/>
      <c r="FQO93" s="64"/>
      <c r="FQP93" s="64"/>
      <c r="FQQ93" s="64"/>
      <c r="FQR93" s="64"/>
      <c r="FQS93" s="64"/>
      <c r="FQT93" s="64"/>
      <c r="FQU93" s="64"/>
      <c r="FQV93" s="64"/>
      <c r="FQW93" s="64"/>
      <c r="FQX93" s="64"/>
      <c r="FQY93" s="64"/>
      <c r="FQZ93" s="64"/>
      <c r="FRA93" s="64"/>
      <c r="FRB93" s="64"/>
      <c r="FRC93" s="64"/>
      <c r="FRD93" s="64"/>
      <c r="FRE93" s="64"/>
      <c r="FRF93" s="64"/>
      <c r="FRG93" s="64"/>
      <c r="FRH93" s="64"/>
      <c r="FRI93" s="64"/>
      <c r="FRJ93" s="64"/>
      <c r="FRK93" s="64"/>
      <c r="FRL93" s="64"/>
      <c r="FRM93" s="64"/>
      <c r="FRN93" s="64"/>
      <c r="FRO93" s="64"/>
      <c r="FRP93" s="64"/>
      <c r="FRQ93" s="64"/>
      <c r="FRR93" s="64"/>
      <c r="FRS93" s="64"/>
      <c r="FRT93" s="64"/>
      <c r="FRU93" s="64"/>
      <c r="FRV93" s="64"/>
      <c r="FRW93" s="64"/>
      <c r="FRX93" s="64"/>
      <c r="FRY93" s="64"/>
      <c r="FRZ93" s="64"/>
      <c r="FSA93" s="64"/>
      <c r="FSB93" s="64"/>
      <c r="FSC93" s="64"/>
      <c r="FSD93" s="64"/>
      <c r="FSE93" s="64"/>
      <c r="FSF93" s="64"/>
      <c r="FSG93" s="64"/>
      <c r="FSH93" s="64"/>
      <c r="FSI93" s="64"/>
      <c r="FSJ93" s="64"/>
      <c r="FSK93" s="64"/>
      <c r="FSL93" s="64"/>
      <c r="FSM93" s="64"/>
      <c r="FSN93" s="64"/>
      <c r="FSO93" s="64"/>
      <c r="FSP93" s="64"/>
      <c r="FSQ93" s="64"/>
      <c r="FSR93" s="64"/>
      <c r="FSS93" s="64"/>
      <c r="FST93" s="64"/>
      <c r="FSU93" s="64"/>
      <c r="FSV93" s="64"/>
      <c r="FSW93" s="64"/>
      <c r="FSX93" s="64"/>
      <c r="FSY93" s="64"/>
      <c r="FSZ93" s="64"/>
      <c r="FTA93" s="64"/>
      <c r="FTB93" s="64"/>
      <c r="FTC93" s="64"/>
      <c r="FTD93" s="64"/>
      <c r="FTE93" s="64"/>
      <c r="FTF93" s="64"/>
      <c r="FTG93" s="64"/>
      <c r="FTH93" s="64"/>
      <c r="FTI93" s="64"/>
      <c r="FTJ93" s="64"/>
      <c r="FTK93" s="64"/>
      <c r="FTL93" s="64"/>
      <c r="FTM93" s="64"/>
      <c r="FTN93" s="64"/>
      <c r="FTO93" s="64"/>
      <c r="FTP93" s="64"/>
      <c r="FTQ93" s="64"/>
      <c r="FTR93" s="64"/>
      <c r="FTS93" s="64"/>
      <c r="FTT93" s="64"/>
      <c r="FTU93" s="64"/>
      <c r="FTV93" s="64"/>
      <c r="FTW93" s="64"/>
      <c r="FTX93" s="64"/>
      <c r="FTY93" s="64"/>
      <c r="FTZ93" s="64"/>
      <c r="FUA93" s="64"/>
      <c r="FUB93" s="64"/>
      <c r="FUC93" s="64"/>
      <c r="FUD93" s="64"/>
      <c r="FUE93" s="64"/>
      <c r="FUF93" s="64"/>
      <c r="FUG93" s="64"/>
      <c r="FUH93" s="64"/>
      <c r="FUI93" s="64"/>
      <c r="FUJ93" s="64"/>
      <c r="FUK93" s="64"/>
      <c r="FUL93" s="64"/>
      <c r="FUM93" s="64"/>
      <c r="FUN93" s="64"/>
      <c r="FUO93" s="64"/>
      <c r="FUP93" s="64"/>
      <c r="FUQ93" s="64"/>
      <c r="FUR93" s="64"/>
      <c r="FUS93" s="64"/>
      <c r="FUT93" s="64"/>
      <c r="FUU93" s="64"/>
      <c r="FUV93" s="64"/>
      <c r="FUW93" s="64"/>
      <c r="FUX93" s="64"/>
      <c r="FUY93" s="64"/>
      <c r="FUZ93" s="64"/>
      <c r="FVA93" s="64"/>
      <c r="FVB93" s="64"/>
      <c r="FVC93" s="64"/>
      <c r="FVD93" s="64"/>
      <c r="FVE93" s="64"/>
      <c r="FVF93" s="64"/>
      <c r="FVG93" s="64"/>
      <c r="FVH93" s="64"/>
      <c r="FVI93" s="64"/>
      <c r="FVJ93" s="64"/>
      <c r="FVK93" s="64"/>
      <c r="FVL93" s="64"/>
      <c r="FVM93" s="64"/>
      <c r="FVN93" s="64"/>
      <c r="FVO93" s="64"/>
      <c r="FVP93" s="64"/>
      <c r="FVQ93" s="64"/>
      <c r="FVR93" s="64"/>
      <c r="FVS93" s="64"/>
      <c r="FVT93" s="64"/>
      <c r="FVU93" s="64"/>
      <c r="FVV93" s="64"/>
      <c r="FVW93" s="64"/>
      <c r="FVX93" s="64"/>
      <c r="FVY93" s="64"/>
      <c r="FVZ93" s="64"/>
      <c r="FWA93" s="64"/>
      <c r="FWB93" s="64"/>
      <c r="FWC93" s="64"/>
      <c r="FWD93" s="64"/>
      <c r="FWE93" s="64"/>
      <c r="FWF93" s="64"/>
      <c r="FWG93" s="64"/>
      <c r="FWH93" s="64"/>
      <c r="FWI93" s="64"/>
      <c r="FWJ93" s="64"/>
      <c r="FWK93" s="64"/>
      <c r="FWL93" s="64"/>
      <c r="FWM93" s="64"/>
      <c r="FWN93" s="64"/>
      <c r="FWO93" s="64"/>
      <c r="FWP93" s="64"/>
      <c r="FWQ93" s="64"/>
      <c r="FWR93" s="64"/>
      <c r="FWS93" s="64"/>
      <c r="FWT93" s="64"/>
      <c r="FWU93" s="64"/>
      <c r="FWV93" s="64"/>
      <c r="FWW93" s="64"/>
      <c r="FWX93" s="64"/>
      <c r="FWY93" s="64"/>
      <c r="FWZ93" s="64"/>
      <c r="FXA93" s="64"/>
      <c r="FXB93" s="64"/>
      <c r="FXC93" s="64"/>
      <c r="FXD93" s="64"/>
      <c r="FXE93" s="64"/>
      <c r="FXF93" s="64"/>
      <c r="FXG93" s="64"/>
      <c r="FXH93" s="64"/>
      <c r="FXI93" s="64"/>
      <c r="FXJ93" s="64"/>
      <c r="FXK93" s="64"/>
      <c r="FXL93" s="64"/>
      <c r="FXM93" s="64"/>
      <c r="FXN93" s="64"/>
      <c r="FXO93" s="64"/>
      <c r="FXP93" s="64"/>
      <c r="FXQ93" s="64"/>
      <c r="FXR93" s="64"/>
      <c r="FXS93" s="64"/>
      <c r="FXT93" s="64"/>
      <c r="FXU93" s="64"/>
      <c r="FXV93" s="64"/>
      <c r="FXW93" s="64"/>
      <c r="FXX93" s="64"/>
      <c r="FXY93" s="64"/>
      <c r="FXZ93" s="64"/>
      <c r="FYA93" s="64"/>
      <c r="FYB93" s="64"/>
      <c r="FYC93" s="64"/>
      <c r="FYD93" s="64"/>
      <c r="FYE93" s="64"/>
      <c r="FYF93" s="64"/>
      <c r="FYG93" s="64"/>
      <c r="FYH93" s="64"/>
      <c r="FYI93" s="64"/>
      <c r="FYJ93" s="64"/>
      <c r="FYK93" s="64"/>
      <c r="FYL93" s="64"/>
      <c r="FYM93" s="64"/>
      <c r="FYN93" s="64"/>
      <c r="FYO93" s="64"/>
      <c r="FYP93" s="64"/>
      <c r="FYQ93" s="64"/>
      <c r="FYR93" s="64"/>
      <c r="FYS93" s="64"/>
      <c r="FYT93" s="64"/>
      <c r="FYU93" s="64"/>
      <c r="FYV93" s="64"/>
      <c r="FYW93" s="64"/>
      <c r="FYX93" s="64"/>
      <c r="FYY93" s="64"/>
      <c r="FYZ93" s="64"/>
      <c r="FZA93" s="64"/>
      <c r="FZB93" s="64"/>
      <c r="FZC93" s="64"/>
      <c r="FZD93" s="64"/>
      <c r="FZE93" s="64"/>
      <c r="FZF93" s="64"/>
      <c r="FZG93" s="64"/>
      <c r="FZH93" s="64"/>
      <c r="FZI93" s="64"/>
      <c r="FZJ93" s="64"/>
      <c r="FZK93" s="64"/>
      <c r="FZL93" s="64"/>
      <c r="FZM93" s="64"/>
      <c r="FZN93" s="64"/>
      <c r="FZO93" s="64"/>
      <c r="FZP93" s="64"/>
      <c r="FZQ93" s="64"/>
      <c r="FZR93" s="64"/>
      <c r="FZS93" s="64"/>
      <c r="FZT93" s="64"/>
      <c r="FZU93" s="64"/>
      <c r="FZV93" s="64"/>
      <c r="FZW93" s="64"/>
      <c r="FZX93" s="64"/>
      <c r="FZY93" s="64"/>
      <c r="FZZ93" s="64"/>
      <c r="GAA93" s="64"/>
      <c r="GAB93" s="64"/>
      <c r="GAC93" s="64"/>
      <c r="GAD93" s="64"/>
      <c r="GAE93" s="64"/>
      <c r="GAF93" s="64"/>
      <c r="GAG93" s="64"/>
      <c r="GAH93" s="64"/>
      <c r="GAI93" s="64"/>
      <c r="GAJ93" s="64"/>
      <c r="GAK93" s="64"/>
      <c r="GAL93" s="64"/>
      <c r="GAM93" s="64"/>
      <c r="GAN93" s="64"/>
      <c r="GAO93" s="64"/>
      <c r="GAP93" s="64"/>
      <c r="GAQ93" s="64"/>
      <c r="GAR93" s="64"/>
      <c r="GAS93" s="64"/>
      <c r="GAT93" s="64"/>
      <c r="GAU93" s="64"/>
      <c r="GAV93" s="64"/>
      <c r="GAW93" s="64"/>
      <c r="GAX93" s="64"/>
      <c r="GAY93" s="64"/>
      <c r="GAZ93" s="64"/>
      <c r="GBA93" s="64"/>
      <c r="GBB93" s="64"/>
      <c r="GBC93" s="64"/>
      <c r="GBD93" s="64"/>
      <c r="GBE93" s="64"/>
      <c r="GBF93" s="64"/>
      <c r="GBG93" s="64"/>
      <c r="GBH93" s="64"/>
      <c r="GBI93" s="64"/>
      <c r="GBJ93" s="64"/>
      <c r="GBK93" s="64"/>
      <c r="GBL93" s="64"/>
      <c r="GBM93" s="64"/>
      <c r="GBN93" s="64"/>
      <c r="GBO93" s="64"/>
      <c r="GBP93" s="64"/>
      <c r="GBQ93" s="64"/>
      <c r="GBR93" s="64"/>
      <c r="GBS93" s="64"/>
      <c r="GBT93" s="64"/>
      <c r="GBU93" s="64"/>
      <c r="GBV93" s="64"/>
      <c r="GBW93" s="64"/>
      <c r="GBX93" s="64"/>
      <c r="GBY93" s="64"/>
      <c r="GBZ93" s="64"/>
      <c r="GCA93" s="64"/>
      <c r="GCB93" s="64"/>
      <c r="GCC93" s="64"/>
      <c r="GCD93" s="64"/>
      <c r="GCE93" s="64"/>
      <c r="GCF93" s="64"/>
      <c r="GCG93" s="64"/>
      <c r="GCH93" s="64"/>
      <c r="GCI93" s="64"/>
      <c r="GCJ93" s="64"/>
      <c r="GCK93" s="64"/>
      <c r="GCL93" s="64"/>
      <c r="GCM93" s="64"/>
      <c r="GCN93" s="64"/>
      <c r="GCO93" s="64"/>
      <c r="GCP93" s="64"/>
      <c r="GCQ93" s="64"/>
      <c r="GCR93" s="64"/>
      <c r="GCS93" s="64"/>
      <c r="GCT93" s="64"/>
      <c r="GCU93" s="64"/>
      <c r="GCV93" s="64"/>
      <c r="GCW93" s="64"/>
      <c r="GCX93" s="64"/>
      <c r="GCY93" s="64"/>
      <c r="GCZ93" s="64"/>
      <c r="GDA93" s="64"/>
      <c r="GDB93" s="64"/>
      <c r="GDC93" s="64"/>
      <c r="GDD93" s="64"/>
      <c r="GDE93" s="64"/>
      <c r="GDF93" s="64"/>
      <c r="GDG93" s="64"/>
      <c r="GDH93" s="64"/>
      <c r="GDI93" s="64"/>
      <c r="GDJ93" s="64"/>
      <c r="GDK93" s="64"/>
      <c r="GDL93" s="64"/>
      <c r="GDM93" s="64"/>
      <c r="GDN93" s="64"/>
      <c r="GDO93" s="64"/>
      <c r="GDP93" s="64"/>
      <c r="GDQ93" s="64"/>
      <c r="GDR93" s="64"/>
      <c r="GDS93" s="64"/>
      <c r="GDT93" s="64"/>
      <c r="GDU93" s="64"/>
      <c r="GDV93" s="64"/>
      <c r="GDW93" s="64"/>
      <c r="GDX93" s="64"/>
      <c r="GDY93" s="64"/>
      <c r="GDZ93" s="64"/>
      <c r="GEA93" s="64"/>
      <c r="GEB93" s="64"/>
      <c r="GEC93" s="64"/>
      <c r="GED93" s="64"/>
      <c r="GEE93" s="64"/>
      <c r="GEF93" s="64"/>
      <c r="GEG93" s="64"/>
      <c r="GEH93" s="64"/>
      <c r="GEI93" s="64"/>
      <c r="GEJ93" s="64"/>
      <c r="GEK93" s="64"/>
      <c r="GEL93" s="64"/>
      <c r="GEM93" s="64"/>
      <c r="GEN93" s="64"/>
      <c r="GEO93" s="64"/>
      <c r="GEP93" s="64"/>
      <c r="GEQ93" s="64"/>
      <c r="GER93" s="64"/>
      <c r="GES93" s="64"/>
      <c r="GET93" s="64"/>
      <c r="GEU93" s="64"/>
      <c r="GEV93" s="64"/>
      <c r="GEW93" s="64"/>
      <c r="GEX93" s="64"/>
      <c r="GEY93" s="64"/>
      <c r="GEZ93" s="64"/>
      <c r="GFA93" s="64"/>
      <c r="GFB93" s="64"/>
      <c r="GFC93" s="64"/>
      <c r="GFD93" s="64"/>
      <c r="GFE93" s="64"/>
      <c r="GFF93" s="64"/>
      <c r="GFG93" s="64"/>
      <c r="GFH93" s="64"/>
      <c r="GFI93" s="64"/>
      <c r="GFJ93" s="64"/>
      <c r="GFK93" s="64"/>
      <c r="GFL93" s="64"/>
      <c r="GFM93" s="64"/>
      <c r="GFN93" s="64"/>
      <c r="GFO93" s="64"/>
      <c r="GFP93" s="64"/>
      <c r="GFQ93" s="64"/>
      <c r="GFR93" s="64"/>
      <c r="GFS93" s="64"/>
      <c r="GFT93" s="64"/>
      <c r="GFU93" s="64"/>
      <c r="GFV93" s="64"/>
      <c r="GFW93" s="64"/>
      <c r="GFX93" s="64"/>
      <c r="GFY93" s="64"/>
      <c r="GFZ93" s="64"/>
      <c r="GGA93" s="64"/>
      <c r="GGB93" s="64"/>
      <c r="GGC93" s="64"/>
      <c r="GGD93" s="64"/>
      <c r="GGE93" s="64"/>
      <c r="GGF93" s="64"/>
      <c r="GGG93" s="64"/>
      <c r="GGH93" s="64"/>
      <c r="GGI93" s="64"/>
      <c r="GGJ93" s="64"/>
      <c r="GGK93" s="64"/>
      <c r="GGL93" s="64"/>
      <c r="GGM93" s="64"/>
      <c r="GGN93" s="64"/>
      <c r="GGO93" s="64"/>
      <c r="GGP93" s="64"/>
      <c r="GGQ93" s="64"/>
      <c r="GGR93" s="64"/>
      <c r="GGS93" s="64"/>
      <c r="GGT93" s="64"/>
      <c r="GGU93" s="64"/>
      <c r="GGV93" s="64"/>
      <c r="GGW93" s="64"/>
      <c r="GGX93" s="64"/>
      <c r="GGY93" s="64"/>
      <c r="GGZ93" s="64"/>
      <c r="GHA93" s="64"/>
      <c r="GHB93" s="64"/>
      <c r="GHC93" s="64"/>
      <c r="GHD93" s="64"/>
      <c r="GHE93" s="64"/>
      <c r="GHF93" s="64"/>
      <c r="GHG93" s="64"/>
      <c r="GHH93" s="64"/>
      <c r="GHI93" s="64"/>
      <c r="GHJ93" s="64"/>
      <c r="GHK93" s="64"/>
      <c r="GHL93" s="64"/>
      <c r="GHM93" s="64"/>
      <c r="GHN93" s="64"/>
      <c r="GHO93" s="64"/>
      <c r="GHP93" s="64"/>
      <c r="GHQ93" s="64"/>
      <c r="GHR93" s="64"/>
      <c r="GHS93" s="64"/>
      <c r="GHT93" s="64"/>
      <c r="GHU93" s="64"/>
      <c r="GHV93" s="64"/>
      <c r="GHW93" s="64"/>
      <c r="GHX93" s="64"/>
      <c r="GHY93" s="64"/>
      <c r="GHZ93" s="64"/>
      <c r="GIA93" s="64"/>
      <c r="GIB93" s="64"/>
      <c r="GIC93" s="64"/>
      <c r="GID93" s="64"/>
      <c r="GIE93" s="64"/>
      <c r="GIF93" s="64"/>
      <c r="GIG93" s="64"/>
      <c r="GIH93" s="64"/>
      <c r="GII93" s="64"/>
      <c r="GIJ93" s="64"/>
      <c r="GIK93" s="64"/>
      <c r="GIL93" s="64"/>
      <c r="GIM93" s="64"/>
      <c r="GIN93" s="64"/>
      <c r="GIO93" s="64"/>
      <c r="GIP93" s="64"/>
      <c r="GIQ93" s="64"/>
      <c r="GIR93" s="64"/>
      <c r="GIS93" s="64"/>
      <c r="GIT93" s="64"/>
      <c r="GIU93" s="64"/>
      <c r="GIV93" s="64"/>
      <c r="GIW93" s="64"/>
      <c r="GIX93" s="64"/>
      <c r="GIY93" s="64"/>
      <c r="GIZ93" s="64"/>
      <c r="GJA93" s="64"/>
      <c r="GJB93" s="64"/>
      <c r="GJC93" s="64"/>
      <c r="GJD93" s="64"/>
      <c r="GJE93" s="64"/>
      <c r="GJF93" s="64"/>
      <c r="GJG93" s="64"/>
      <c r="GJH93" s="64"/>
      <c r="GJI93" s="64"/>
      <c r="GJJ93" s="64"/>
      <c r="GJK93" s="64"/>
      <c r="GJL93" s="64"/>
      <c r="GJM93" s="64"/>
      <c r="GJN93" s="64"/>
      <c r="GJO93" s="64"/>
      <c r="GJP93" s="64"/>
      <c r="GJQ93" s="64"/>
      <c r="GJR93" s="64"/>
      <c r="GJS93" s="64"/>
      <c r="GJT93" s="64"/>
      <c r="GJU93" s="64"/>
      <c r="GJV93" s="64"/>
      <c r="GJW93" s="64"/>
      <c r="GJX93" s="64"/>
      <c r="GJY93" s="64"/>
      <c r="GJZ93" s="64"/>
      <c r="GKA93" s="64"/>
      <c r="GKB93" s="64"/>
      <c r="GKC93" s="64"/>
      <c r="GKD93" s="64"/>
      <c r="GKE93" s="64"/>
      <c r="GKF93" s="64"/>
      <c r="GKG93" s="64"/>
      <c r="GKH93" s="64"/>
      <c r="GKI93" s="64"/>
      <c r="GKJ93" s="64"/>
      <c r="GKK93" s="64"/>
      <c r="GKL93" s="64"/>
      <c r="GKM93" s="64"/>
      <c r="GKN93" s="64"/>
      <c r="GKO93" s="64"/>
      <c r="GKP93" s="64"/>
      <c r="GKQ93" s="64"/>
      <c r="GKR93" s="64"/>
      <c r="GKS93" s="64"/>
      <c r="GKT93" s="64"/>
      <c r="GKU93" s="64"/>
      <c r="GKV93" s="64"/>
      <c r="GKW93" s="64"/>
      <c r="GKX93" s="64"/>
      <c r="GKY93" s="64"/>
      <c r="GKZ93" s="64"/>
      <c r="GLA93" s="64"/>
      <c r="GLB93" s="64"/>
      <c r="GLC93" s="64"/>
      <c r="GLD93" s="64"/>
      <c r="GLE93" s="64"/>
      <c r="GLF93" s="64"/>
      <c r="GLG93" s="64"/>
      <c r="GLH93" s="64"/>
      <c r="GLI93" s="64"/>
      <c r="GLJ93" s="64"/>
      <c r="GLK93" s="64"/>
      <c r="GLL93" s="64"/>
      <c r="GLM93" s="64"/>
      <c r="GLN93" s="64"/>
      <c r="GLO93" s="64"/>
      <c r="GLP93" s="64"/>
      <c r="GLQ93" s="64"/>
      <c r="GLR93" s="64"/>
      <c r="GLS93" s="64"/>
      <c r="GLT93" s="64"/>
      <c r="GLU93" s="64"/>
      <c r="GLV93" s="64"/>
      <c r="GLW93" s="64"/>
      <c r="GLX93" s="64"/>
      <c r="GLY93" s="64"/>
      <c r="GLZ93" s="64"/>
      <c r="GMA93" s="64"/>
      <c r="GMB93" s="64"/>
      <c r="GMC93" s="64"/>
      <c r="GMD93" s="64"/>
      <c r="GME93" s="64"/>
      <c r="GMF93" s="64"/>
      <c r="GMG93" s="64"/>
      <c r="GMH93" s="64"/>
      <c r="GMI93" s="64"/>
      <c r="GMJ93" s="64"/>
      <c r="GMK93" s="64"/>
      <c r="GML93" s="64"/>
      <c r="GMM93" s="64"/>
      <c r="GMN93" s="64"/>
      <c r="GMO93" s="64"/>
      <c r="GMP93" s="64"/>
      <c r="GMQ93" s="64"/>
      <c r="GMR93" s="64"/>
      <c r="GMS93" s="64"/>
      <c r="GMT93" s="64"/>
      <c r="GMU93" s="64"/>
      <c r="GMV93" s="64"/>
      <c r="GMW93" s="64"/>
      <c r="GMX93" s="64"/>
      <c r="GMY93" s="64"/>
      <c r="GMZ93" s="64"/>
      <c r="GNA93" s="64"/>
      <c r="GNB93" s="64"/>
      <c r="GNC93" s="64"/>
      <c r="GND93" s="64"/>
      <c r="GNE93" s="64"/>
      <c r="GNF93" s="64"/>
      <c r="GNG93" s="64"/>
      <c r="GNH93" s="64"/>
      <c r="GNI93" s="64"/>
      <c r="GNJ93" s="64"/>
      <c r="GNK93" s="64"/>
      <c r="GNL93" s="64"/>
      <c r="GNM93" s="64"/>
      <c r="GNN93" s="64"/>
      <c r="GNO93" s="64"/>
      <c r="GNP93" s="64"/>
      <c r="GNQ93" s="64"/>
      <c r="GNR93" s="64"/>
      <c r="GNS93" s="64"/>
      <c r="GNT93" s="64"/>
      <c r="GNU93" s="64"/>
      <c r="GNV93" s="64"/>
      <c r="GNW93" s="64"/>
      <c r="GNX93" s="64"/>
      <c r="GNY93" s="64"/>
      <c r="GNZ93" s="64"/>
      <c r="GOA93" s="64"/>
      <c r="GOB93" s="64"/>
      <c r="GOC93" s="64"/>
      <c r="GOD93" s="64"/>
      <c r="GOE93" s="64"/>
      <c r="GOF93" s="64"/>
      <c r="GOG93" s="64"/>
      <c r="GOH93" s="64"/>
      <c r="GOI93" s="64"/>
      <c r="GOJ93" s="64"/>
      <c r="GOK93" s="64"/>
      <c r="GOL93" s="64"/>
      <c r="GOM93" s="64"/>
      <c r="GON93" s="64"/>
      <c r="GOO93" s="64"/>
      <c r="GOP93" s="64"/>
      <c r="GOQ93" s="64"/>
      <c r="GOR93" s="64"/>
      <c r="GOS93" s="64"/>
      <c r="GOT93" s="64"/>
      <c r="GOU93" s="64"/>
      <c r="GOV93" s="64"/>
      <c r="GOW93" s="64"/>
      <c r="GOX93" s="64"/>
      <c r="GOY93" s="64"/>
      <c r="GOZ93" s="64"/>
      <c r="GPA93" s="64"/>
      <c r="GPB93" s="64"/>
      <c r="GPC93" s="64"/>
      <c r="GPD93" s="64"/>
      <c r="GPE93" s="64"/>
      <c r="GPF93" s="64"/>
      <c r="GPG93" s="64"/>
      <c r="GPH93" s="64"/>
      <c r="GPI93" s="64"/>
      <c r="GPJ93" s="64"/>
      <c r="GPK93" s="64"/>
      <c r="GPL93" s="64"/>
      <c r="GPM93" s="64"/>
      <c r="GPN93" s="64"/>
      <c r="GPO93" s="64"/>
      <c r="GPP93" s="64"/>
      <c r="GPQ93" s="64"/>
      <c r="GPR93" s="64"/>
      <c r="GPS93" s="64"/>
      <c r="GPT93" s="64"/>
      <c r="GPU93" s="64"/>
      <c r="GPV93" s="64"/>
      <c r="GPW93" s="64"/>
      <c r="GPX93" s="64"/>
      <c r="GPY93" s="64"/>
      <c r="GPZ93" s="64"/>
      <c r="GQA93" s="64"/>
      <c r="GQB93" s="64"/>
      <c r="GQC93" s="64"/>
      <c r="GQD93" s="64"/>
      <c r="GQE93" s="64"/>
      <c r="GQF93" s="64"/>
      <c r="GQG93" s="64"/>
      <c r="GQH93" s="64"/>
      <c r="GQI93" s="64"/>
      <c r="GQJ93" s="64"/>
      <c r="GQK93" s="64"/>
      <c r="GQL93" s="64"/>
      <c r="GQM93" s="64"/>
      <c r="GQN93" s="64"/>
      <c r="GQO93" s="64"/>
      <c r="GQP93" s="64"/>
      <c r="GQQ93" s="64"/>
      <c r="GQR93" s="64"/>
      <c r="GQS93" s="64"/>
      <c r="GQT93" s="64"/>
      <c r="GQU93" s="64"/>
      <c r="GQV93" s="64"/>
      <c r="GQW93" s="64"/>
      <c r="GQX93" s="64"/>
      <c r="GQY93" s="64"/>
      <c r="GQZ93" s="64"/>
      <c r="GRA93" s="64"/>
      <c r="GRB93" s="64"/>
      <c r="GRC93" s="64"/>
      <c r="GRD93" s="64"/>
      <c r="GRE93" s="64"/>
      <c r="GRF93" s="64"/>
      <c r="GRG93" s="64"/>
      <c r="GRH93" s="64"/>
      <c r="GRI93" s="64"/>
      <c r="GRJ93" s="64"/>
      <c r="GRK93" s="64"/>
      <c r="GRL93" s="64"/>
      <c r="GRM93" s="64"/>
      <c r="GRN93" s="64"/>
      <c r="GRO93" s="64"/>
      <c r="GRP93" s="64"/>
      <c r="GRQ93" s="64"/>
      <c r="GRR93" s="64"/>
      <c r="GRS93" s="64"/>
      <c r="GRT93" s="64"/>
      <c r="GRU93" s="64"/>
      <c r="GRV93" s="64"/>
      <c r="GRW93" s="64"/>
      <c r="GRX93" s="64"/>
      <c r="GRY93" s="64"/>
      <c r="GRZ93" s="64"/>
      <c r="GSA93" s="64"/>
      <c r="GSB93" s="64"/>
      <c r="GSC93" s="64"/>
      <c r="GSD93" s="64"/>
      <c r="GSE93" s="64"/>
      <c r="GSF93" s="64"/>
      <c r="GSG93" s="64"/>
      <c r="GSH93" s="64"/>
      <c r="GSI93" s="64"/>
      <c r="GSJ93" s="64"/>
      <c r="GSK93" s="64"/>
      <c r="GSL93" s="64"/>
      <c r="GSM93" s="64"/>
      <c r="GSN93" s="64"/>
      <c r="GSO93" s="64"/>
      <c r="GSP93" s="64"/>
      <c r="GSQ93" s="64"/>
      <c r="GSR93" s="64"/>
      <c r="GSS93" s="64"/>
      <c r="GST93" s="64"/>
      <c r="GSU93" s="64"/>
      <c r="GSV93" s="64"/>
      <c r="GSW93" s="64"/>
      <c r="GSX93" s="64"/>
      <c r="GSY93" s="64"/>
      <c r="GSZ93" s="64"/>
      <c r="GTA93" s="64"/>
      <c r="GTB93" s="64"/>
      <c r="GTC93" s="64"/>
      <c r="GTD93" s="64"/>
      <c r="GTE93" s="64"/>
      <c r="GTF93" s="64"/>
      <c r="GTG93" s="64"/>
      <c r="GTH93" s="64"/>
      <c r="GTI93" s="64"/>
      <c r="GTJ93" s="64"/>
      <c r="GTK93" s="64"/>
      <c r="GTL93" s="64"/>
      <c r="GTM93" s="64"/>
      <c r="GTN93" s="64"/>
      <c r="GTO93" s="64"/>
      <c r="GTP93" s="64"/>
      <c r="GTQ93" s="64"/>
      <c r="GTR93" s="64"/>
      <c r="GTS93" s="64"/>
      <c r="GTT93" s="64"/>
      <c r="GTU93" s="64"/>
      <c r="GTV93" s="64"/>
      <c r="GTW93" s="64"/>
      <c r="GTX93" s="64"/>
      <c r="GTY93" s="64"/>
      <c r="GTZ93" s="64"/>
      <c r="GUA93" s="64"/>
      <c r="GUB93" s="64"/>
      <c r="GUC93" s="64"/>
      <c r="GUD93" s="64"/>
      <c r="GUE93" s="64"/>
      <c r="GUF93" s="64"/>
      <c r="GUG93" s="64"/>
      <c r="GUH93" s="64"/>
      <c r="GUI93" s="64"/>
      <c r="GUJ93" s="64"/>
      <c r="GUK93" s="64"/>
      <c r="GUL93" s="64"/>
      <c r="GUM93" s="64"/>
      <c r="GUN93" s="64"/>
      <c r="GUO93" s="64"/>
      <c r="GUP93" s="64"/>
      <c r="GUQ93" s="64"/>
      <c r="GUR93" s="64"/>
      <c r="GUS93" s="64"/>
      <c r="GUT93" s="64"/>
      <c r="GUU93" s="64"/>
      <c r="GUV93" s="64"/>
      <c r="GUW93" s="64"/>
      <c r="GUX93" s="64"/>
      <c r="GUY93" s="64"/>
      <c r="GUZ93" s="64"/>
      <c r="GVA93" s="64"/>
      <c r="GVB93" s="64"/>
      <c r="GVC93" s="64"/>
      <c r="GVD93" s="64"/>
      <c r="GVE93" s="64"/>
      <c r="GVF93" s="64"/>
      <c r="GVG93" s="64"/>
      <c r="GVH93" s="64"/>
      <c r="GVI93" s="64"/>
      <c r="GVJ93" s="64"/>
      <c r="GVK93" s="64"/>
      <c r="GVL93" s="64"/>
      <c r="GVM93" s="64"/>
      <c r="GVN93" s="64"/>
      <c r="GVO93" s="64"/>
      <c r="GVP93" s="64"/>
      <c r="GVQ93" s="64"/>
      <c r="GVR93" s="64"/>
      <c r="GVS93" s="64"/>
      <c r="GVT93" s="64"/>
      <c r="GVU93" s="64"/>
      <c r="GVV93" s="64"/>
      <c r="GVW93" s="64"/>
      <c r="GVX93" s="64"/>
      <c r="GVY93" s="64"/>
      <c r="GVZ93" s="64"/>
      <c r="GWA93" s="64"/>
      <c r="GWB93" s="64"/>
      <c r="GWC93" s="64"/>
      <c r="GWD93" s="64"/>
      <c r="GWE93" s="64"/>
      <c r="GWF93" s="64"/>
      <c r="GWG93" s="64"/>
      <c r="GWH93" s="64"/>
      <c r="GWI93" s="64"/>
      <c r="GWJ93" s="64"/>
      <c r="GWK93" s="64"/>
      <c r="GWL93" s="64"/>
      <c r="GWM93" s="64"/>
      <c r="GWN93" s="64"/>
      <c r="GWO93" s="64"/>
      <c r="GWP93" s="64"/>
      <c r="GWQ93" s="64"/>
      <c r="GWR93" s="64"/>
      <c r="GWS93" s="64"/>
      <c r="GWT93" s="64"/>
      <c r="GWU93" s="64"/>
      <c r="GWV93" s="64"/>
      <c r="GWW93" s="64"/>
      <c r="GWX93" s="64"/>
      <c r="GWY93" s="64"/>
      <c r="GWZ93" s="64"/>
      <c r="GXA93" s="64"/>
      <c r="GXB93" s="64"/>
      <c r="GXC93" s="64"/>
      <c r="GXD93" s="64"/>
      <c r="GXE93" s="64"/>
      <c r="GXF93" s="64"/>
      <c r="GXG93" s="64"/>
      <c r="GXH93" s="64"/>
      <c r="GXI93" s="64"/>
      <c r="GXJ93" s="64"/>
      <c r="GXK93" s="64"/>
      <c r="GXL93" s="64"/>
      <c r="GXM93" s="64"/>
      <c r="GXN93" s="64"/>
      <c r="GXO93" s="64"/>
      <c r="GXP93" s="64"/>
      <c r="GXQ93" s="64"/>
      <c r="GXR93" s="64"/>
      <c r="GXS93" s="64"/>
      <c r="GXT93" s="64"/>
      <c r="GXU93" s="64"/>
      <c r="GXV93" s="64"/>
      <c r="GXW93" s="64"/>
      <c r="GXX93" s="64"/>
      <c r="GXY93" s="64"/>
      <c r="GXZ93" s="64"/>
      <c r="GYA93" s="64"/>
      <c r="GYB93" s="64"/>
      <c r="GYC93" s="64"/>
      <c r="GYD93" s="64"/>
      <c r="GYE93" s="64"/>
      <c r="GYF93" s="64"/>
      <c r="GYG93" s="64"/>
      <c r="GYH93" s="64"/>
      <c r="GYI93" s="64"/>
      <c r="GYJ93" s="64"/>
      <c r="GYK93" s="64"/>
      <c r="GYL93" s="64"/>
      <c r="GYM93" s="64"/>
      <c r="GYN93" s="64"/>
      <c r="GYO93" s="64"/>
      <c r="GYP93" s="64"/>
      <c r="GYQ93" s="64"/>
      <c r="GYR93" s="64"/>
      <c r="GYS93" s="64"/>
      <c r="GYT93" s="64"/>
      <c r="GYU93" s="64"/>
      <c r="GYV93" s="64"/>
      <c r="GYW93" s="64"/>
      <c r="GYX93" s="64"/>
      <c r="GYY93" s="64"/>
      <c r="GYZ93" s="64"/>
      <c r="GZA93" s="64"/>
      <c r="GZB93" s="64"/>
      <c r="GZC93" s="64"/>
      <c r="GZD93" s="64"/>
      <c r="GZE93" s="64"/>
      <c r="GZF93" s="64"/>
      <c r="GZG93" s="64"/>
      <c r="GZH93" s="64"/>
      <c r="GZI93" s="64"/>
      <c r="GZJ93" s="64"/>
      <c r="GZK93" s="64"/>
      <c r="GZL93" s="64"/>
      <c r="GZM93" s="64"/>
      <c r="GZN93" s="64"/>
      <c r="GZO93" s="64"/>
      <c r="GZP93" s="64"/>
      <c r="GZQ93" s="64"/>
      <c r="GZR93" s="64"/>
      <c r="GZS93" s="64"/>
      <c r="GZT93" s="64"/>
      <c r="GZU93" s="64"/>
      <c r="GZV93" s="64"/>
      <c r="GZW93" s="64"/>
      <c r="GZX93" s="64"/>
      <c r="GZY93" s="64"/>
      <c r="GZZ93" s="64"/>
      <c r="HAA93" s="64"/>
      <c r="HAB93" s="64"/>
      <c r="HAC93" s="64"/>
      <c r="HAD93" s="64"/>
      <c r="HAE93" s="64"/>
      <c r="HAF93" s="64"/>
      <c r="HAG93" s="64"/>
      <c r="HAH93" s="64"/>
      <c r="HAI93" s="64"/>
      <c r="HAJ93" s="64"/>
      <c r="HAK93" s="64"/>
      <c r="HAL93" s="64"/>
      <c r="HAM93" s="64"/>
      <c r="HAN93" s="64"/>
      <c r="HAO93" s="64"/>
      <c r="HAP93" s="64"/>
      <c r="HAQ93" s="64"/>
      <c r="HAR93" s="64"/>
      <c r="HAS93" s="64"/>
      <c r="HAT93" s="64"/>
      <c r="HAU93" s="64"/>
      <c r="HAV93" s="64"/>
      <c r="HAW93" s="64"/>
      <c r="HAX93" s="64"/>
      <c r="HAY93" s="64"/>
      <c r="HAZ93" s="64"/>
      <c r="HBA93" s="64"/>
      <c r="HBB93" s="64"/>
      <c r="HBC93" s="64"/>
      <c r="HBD93" s="64"/>
      <c r="HBE93" s="64"/>
      <c r="HBF93" s="64"/>
      <c r="HBG93" s="64"/>
      <c r="HBH93" s="64"/>
      <c r="HBI93" s="64"/>
      <c r="HBJ93" s="64"/>
      <c r="HBK93" s="64"/>
      <c r="HBL93" s="64"/>
      <c r="HBM93" s="64"/>
      <c r="HBN93" s="64"/>
      <c r="HBO93" s="64"/>
      <c r="HBP93" s="64"/>
      <c r="HBQ93" s="64"/>
      <c r="HBR93" s="64"/>
      <c r="HBS93" s="64"/>
      <c r="HBT93" s="64"/>
      <c r="HBU93" s="64"/>
      <c r="HBV93" s="64"/>
      <c r="HBW93" s="64"/>
      <c r="HBX93" s="64"/>
      <c r="HBY93" s="64"/>
      <c r="HBZ93" s="64"/>
      <c r="HCA93" s="64"/>
      <c r="HCB93" s="64"/>
      <c r="HCC93" s="64"/>
      <c r="HCD93" s="64"/>
      <c r="HCE93" s="64"/>
      <c r="HCF93" s="64"/>
      <c r="HCG93" s="64"/>
      <c r="HCH93" s="64"/>
      <c r="HCI93" s="64"/>
      <c r="HCJ93" s="64"/>
      <c r="HCK93" s="64"/>
      <c r="HCL93" s="64"/>
      <c r="HCM93" s="64"/>
      <c r="HCN93" s="64"/>
      <c r="HCO93" s="64"/>
      <c r="HCP93" s="64"/>
      <c r="HCQ93" s="64"/>
      <c r="HCR93" s="64"/>
      <c r="HCS93" s="64"/>
      <c r="HCT93" s="64"/>
      <c r="HCU93" s="64"/>
      <c r="HCV93" s="64"/>
      <c r="HCW93" s="64"/>
      <c r="HCX93" s="64"/>
      <c r="HCY93" s="64"/>
      <c r="HCZ93" s="64"/>
      <c r="HDA93" s="64"/>
      <c r="HDB93" s="64"/>
      <c r="HDC93" s="64"/>
      <c r="HDD93" s="64"/>
      <c r="HDE93" s="64"/>
      <c r="HDF93" s="64"/>
      <c r="HDG93" s="64"/>
      <c r="HDH93" s="64"/>
      <c r="HDI93" s="64"/>
      <c r="HDJ93" s="64"/>
      <c r="HDK93" s="64"/>
      <c r="HDL93" s="64"/>
      <c r="HDM93" s="64"/>
      <c r="HDN93" s="64"/>
      <c r="HDO93" s="64"/>
      <c r="HDP93" s="64"/>
      <c r="HDQ93" s="64"/>
      <c r="HDR93" s="64"/>
      <c r="HDS93" s="64"/>
      <c r="HDT93" s="64"/>
      <c r="HDU93" s="64"/>
      <c r="HDV93" s="64"/>
      <c r="HDW93" s="64"/>
      <c r="HDX93" s="64"/>
      <c r="HDY93" s="64"/>
      <c r="HDZ93" s="64"/>
      <c r="HEA93" s="64"/>
      <c r="HEB93" s="64"/>
      <c r="HEC93" s="64"/>
      <c r="HED93" s="64"/>
      <c r="HEE93" s="64"/>
      <c r="HEF93" s="64"/>
      <c r="HEG93" s="64"/>
      <c r="HEH93" s="64"/>
      <c r="HEI93" s="64"/>
      <c r="HEJ93" s="64"/>
      <c r="HEK93" s="64"/>
      <c r="HEL93" s="64"/>
      <c r="HEM93" s="64"/>
      <c r="HEN93" s="64"/>
      <c r="HEO93" s="64"/>
      <c r="HEP93" s="64"/>
      <c r="HEQ93" s="64"/>
      <c r="HER93" s="64"/>
      <c r="HES93" s="64"/>
      <c r="HET93" s="64"/>
      <c r="HEU93" s="64"/>
      <c r="HEV93" s="64"/>
      <c r="HEW93" s="64"/>
      <c r="HEX93" s="64"/>
      <c r="HEY93" s="64"/>
      <c r="HEZ93" s="64"/>
      <c r="HFA93" s="64"/>
      <c r="HFB93" s="64"/>
      <c r="HFC93" s="64"/>
      <c r="HFD93" s="64"/>
      <c r="HFE93" s="64"/>
      <c r="HFF93" s="64"/>
      <c r="HFG93" s="64"/>
      <c r="HFH93" s="64"/>
      <c r="HFI93" s="64"/>
      <c r="HFJ93" s="64"/>
      <c r="HFK93" s="64"/>
      <c r="HFL93" s="64"/>
      <c r="HFM93" s="64"/>
      <c r="HFN93" s="64"/>
      <c r="HFO93" s="64"/>
      <c r="HFP93" s="64"/>
      <c r="HFQ93" s="64"/>
      <c r="HFR93" s="64"/>
      <c r="HFS93" s="64"/>
      <c r="HFT93" s="64"/>
      <c r="HFU93" s="64"/>
      <c r="HFV93" s="64"/>
      <c r="HFW93" s="64"/>
      <c r="HFX93" s="64"/>
      <c r="HFY93" s="64"/>
      <c r="HFZ93" s="64"/>
      <c r="HGA93" s="64"/>
      <c r="HGB93" s="64"/>
      <c r="HGC93" s="64"/>
      <c r="HGD93" s="64"/>
      <c r="HGE93" s="64"/>
      <c r="HGF93" s="64"/>
      <c r="HGG93" s="64"/>
      <c r="HGH93" s="64"/>
      <c r="HGI93" s="64"/>
      <c r="HGJ93" s="64"/>
      <c r="HGK93" s="64"/>
      <c r="HGL93" s="64"/>
      <c r="HGM93" s="64"/>
      <c r="HGN93" s="64"/>
      <c r="HGO93" s="64"/>
      <c r="HGP93" s="64"/>
      <c r="HGQ93" s="64"/>
      <c r="HGR93" s="64"/>
      <c r="HGS93" s="64"/>
      <c r="HGT93" s="64"/>
      <c r="HGU93" s="64"/>
      <c r="HGV93" s="64"/>
      <c r="HGW93" s="64"/>
      <c r="HGX93" s="64"/>
      <c r="HGY93" s="64"/>
      <c r="HGZ93" s="64"/>
      <c r="HHA93" s="64"/>
      <c r="HHB93" s="64"/>
      <c r="HHC93" s="64"/>
      <c r="HHD93" s="64"/>
      <c r="HHE93" s="64"/>
      <c r="HHF93" s="64"/>
      <c r="HHG93" s="64"/>
      <c r="HHH93" s="64"/>
      <c r="HHI93" s="64"/>
      <c r="HHJ93" s="64"/>
      <c r="HHK93" s="64"/>
      <c r="HHL93" s="64"/>
      <c r="HHM93" s="64"/>
      <c r="HHN93" s="64"/>
      <c r="HHO93" s="64"/>
      <c r="HHP93" s="64"/>
      <c r="HHQ93" s="64"/>
      <c r="HHR93" s="64"/>
      <c r="HHS93" s="64"/>
      <c r="HHT93" s="64"/>
      <c r="HHU93" s="64"/>
      <c r="HHV93" s="64"/>
      <c r="HHW93" s="64"/>
      <c r="HHX93" s="64"/>
      <c r="HHY93" s="64"/>
      <c r="HHZ93" s="64"/>
      <c r="HIA93" s="64"/>
      <c r="HIB93" s="64"/>
      <c r="HIC93" s="64"/>
      <c r="HID93" s="64"/>
      <c r="HIE93" s="64"/>
      <c r="HIF93" s="64"/>
      <c r="HIG93" s="64"/>
      <c r="HIH93" s="64"/>
      <c r="HII93" s="64"/>
      <c r="HIJ93" s="64"/>
      <c r="HIK93" s="64"/>
      <c r="HIL93" s="64"/>
      <c r="HIM93" s="64"/>
      <c r="HIN93" s="64"/>
      <c r="HIO93" s="64"/>
      <c r="HIP93" s="64"/>
      <c r="HIQ93" s="64"/>
      <c r="HIR93" s="64"/>
      <c r="HIS93" s="64"/>
      <c r="HIT93" s="64"/>
      <c r="HIU93" s="64"/>
      <c r="HIV93" s="64"/>
      <c r="HIW93" s="64"/>
      <c r="HIX93" s="64"/>
      <c r="HIY93" s="64"/>
      <c r="HIZ93" s="64"/>
      <c r="HJA93" s="64"/>
      <c r="HJB93" s="64"/>
      <c r="HJC93" s="64"/>
      <c r="HJD93" s="64"/>
      <c r="HJE93" s="64"/>
      <c r="HJF93" s="64"/>
      <c r="HJG93" s="64"/>
      <c r="HJH93" s="64"/>
      <c r="HJI93" s="64"/>
      <c r="HJJ93" s="64"/>
      <c r="HJK93" s="64"/>
      <c r="HJL93" s="64"/>
      <c r="HJM93" s="64"/>
      <c r="HJN93" s="64"/>
      <c r="HJO93" s="64"/>
      <c r="HJP93" s="64"/>
      <c r="HJQ93" s="64"/>
      <c r="HJR93" s="64"/>
      <c r="HJS93" s="64"/>
      <c r="HJT93" s="64"/>
      <c r="HJU93" s="64"/>
      <c r="HJV93" s="64"/>
      <c r="HJW93" s="64"/>
      <c r="HJX93" s="64"/>
      <c r="HJY93" s="64"/>
      <c r="HJZ93" s="64"/>
      <c r="HKA93" s="64"/>
      <c r="HKB93" s="64"/>
      <c r="HKC93" s="64"/>
      <c r="HKD93" s="64"/>
      <c r="HKE93" s="64"/>
      <c r="HKF93" s="64"/>
      <c r="HKG93" s="64"/>
      <c r="HKH93" s="64"/>
      <c r="HKI93" s="64"/>
      <c r="HKJ93" s="64"/>
      <c r="HKK93" s="64"/>
      <c r="HKL93" s="64"/>
      <c r="HKM93" s="64"/>
      <c r="HKN93" s="64"/>
      <c r="HKO93" s="64"/>
      <c r="HKP93" s="64"/>
      <c r="HKQ93" s="64"/>
      <c r="HKR93" s="64"/>
      <c r="HKS93" s="64"/>
      <c r="HKT93" s="64"/>
      <c r="HKU93" s="64"/>
      <c r="HKV93" s="64"/>
      <c r="HKW93" s="64"/>
      <c r="HKX93" s="64"/>
      <c r="HKY93" s="64"/>
      <c r="HKZ93" s="64"/>
      <c r="HLA93" s="64"/>
      <c r="HLB93" s="64"/>
      <c r="HLC93" s="64"/>
      <c r="HLD93" s="64"/>
      <c r="HLE93" s="64"/>
      <c r="HLF93" s="64"/>
      <c r="HLG93" s="64"/>
      <c r="HLH93" s="64"/>
      <c r="HLI93" s="64"/>
      <c r="HLJ93" s="64"/>
      <c r="HLK93" s="64"/>
      <c r="HLL93" s="64"/>
      <c r="HLM93" s="64"/>
      <c r="HLN93" s="64"/>
      <c r="HLO93" s="64"/>
      <c r="HLP93" s="64"/>
      <c r="HLQ93" s="64"/>
      <c r="HLR93" s="64"/>
      <c r="HLS93" s="64"/>
      <c r="HLT93" s="64"/>
      <c r="HLU93" s="64"/>
      <c r="HLV93" s="64"/>
      <c r="HLW93" s="64"/>
      <c r="HLX93" s="64"/>
      <c r="HLY93" s="64"/>
      <c r="HLZ93" s="64"/>
      <c r="HMA93" s="64"/>
      <c r="HMB93" s="64"/>
      <c r="HMC93" s="64"/>
      <c r="HMD93" s="64"/>
      <c r="HME93" s="64"/>
      <c r="HMF93" s="64"/>
      <c r="HMG93" s="64"/>
      <c r="HMH93" s="64"/>
      <c r="HMI93" s="64"/>
      <c r="HMJ93" s="64"/>
      <c r="HMK93" s="64"/>
      <c r="HML93" s="64"/>
      <c r="HMM93" s="64"/>
      <c r="HMN93" s="64"/>
      <c r="HMO93" s="64"/>
      <c r="HMP93" s="64"/>
      <c r="HMQ93" s="64"/>
      <c r="HMR93" s="64"/>
      <c r="HMS93" s="64"/>
      <c r="HMT93" s="64"/>
      <c r="HMU93" s="64"/>
      <c r="HMV93" s="64"/>
      <c r="HMW93" s="64"/>
      <c r="HMX93" s="64"/>
      <c r="HMY93" s="64"/>
      <c r="HMZ93" s="64"/>
      <c r="HNA93" s="64"/>
      <c r="HNB93" s="64"/>
      <c r="HNC93" s="64"/>
      <c r="HND93" s="64"/>
      <c r="HNE93" s="64"/>
      <c r="HNF93" s="64"/>
      <c r="HNG93" s="64"/>
      <c r="HNH93" s="64"/>
      <c r="HNI93" s="64"/>
      <c r="HNJ93" s="64"/>
      <c r="HNK93" s="64"/>
      <c r="HNL93" s="64"/>
      <c r="HNM93" s="64"/>
      <c r="HNN93" s="64"/>
      <c r="HNO93" s="64"/>
      <c r="HNP93" s="64"/>
      <c r="HNQ93" s="64"/>
      <c r="HNR93" s="64"/>
      <c r="HNS93" s="64"/>
      <c r="HNT93" s="64"/>
      <c r="HNU93" s="64"/>
      <c r="HNV93" s="64"/>
      <c r="HNW93" s="64"/>
      <c r="HNX93" s="64"/>
      <c r="HNY93" s="64"/>
      <c r="HNZ93" s="64"/>
      <c r="HOA93" s="64"/>
      <c r="HOB93" s="64"/>
      <c r="HOC93" s="64"/>
      <c r="HOD93" s="64"/>
      <c r="HOE93" s="64"/>
      <c r="HOF93" s="64"/>
      <c r="HOG93" s="64"/>
      <c r="HOH93" s="64"/>
      <c r="HOI93" s="64"/>
      <c r="HOJ93" s="64"/>
      <c r="HOK93" s="64"/>
      <c r="HOL93" s="64"/>
      <c r="HOM93" s="64"/>
      <c r="HON93" s="64"/>
      <c r="HOO93" s="64"/>
      <c r="HOP93" s="64"/>
      <c r="HOQ93" s="64"/>
      <c r="HOR93" s="64"/>
      <c r="HOS93" s="64"/>
      <c r="HOT93" s="64"/>
      <c r="HOU93" s="64"/>
      <c r="HOV93" s="64"/>
      <c r="HOW93" s="64"/>
      <c r="HOX93" s="64"/>
      <c r="HOY93" s="64"/>
      <c r="HOZ93" s="64"/>
      <c r="HPA93" s="64"/>
      <c r="HPB93" s="64"/>
      <c r="HPC93" s="64"/>
      <c r="HPD93" s="64"/>
      <c r="HPE93" s="64"/>
      <c r="HPF93" s="64"/>
      <c r="HPG93" s="64"/>
      <c r="HPH93" s="64"/>
      <c r="HPI93" s="64"/>
      <c r="HPJ93" s="64"/>
      <c r="HPK93" s="64"/>
      <c r="HPL93" s="64"/>
      <c r="HPM93" s="64"/>
      <c r="HPN93" s="64"/>
      <c r="HPO93" s="64"/>
      <c r="HPP93" s="64"/>
      <c r="HPQ93" s="64"/>
      <c r="HPR93" s="64"/>
      <c r="HPS93" s="64"/>
      <c r="HPT93" s="64"/>
      <c r="HPU93" s="64"/>
      <c r="HPV93" s="64"/>
      <c r="HPW93" s="64"/>
      <c r="HPX93" s="64"/>
      <c r="HPY93" s="64"/>
      <c r="HPZ93" s="64"/>
      <c r="HQA93" s="64"/>
      <c r="HQB93" s="64"/>
      <c r="HQC93" s="64"/>
      <c r="HQD93" s="64"/>
      <c r="HQE93" s="64"/>
      <c r="HQF93" s="64"/>
      <c r="HQG93" s="64"/>
      <c r="HQH93" s="64"/>
      <c r="HQI93" s="64"/>
      <c r="HQJ93" s="64"/>
      <c r="HQK93" s="64"/>
      <c r="HQL93" s="64"/>
      <c r="HQM93" s="64"/>
      <c r="HQN93" s="64"/>
      <c r="HQO93" s="64"/>
      <c r="HQP93" s="64"/>
      <c r="HQQ93" s="64"/>
      <c r="HQR93" s="64"/>
      <c r="HQS93" s="64"/>
      <c r="HQT93" s="64"/>
      <c r="HQU93" s="64"/>
      <c r="HQV93" s="64"/>
      <c r="HQW93" s="64"/>
      <c r="HQX93" s="64"/>
      <c r="HQY93" s="64"/>
      <c r="HQZ93" s="64"/>
      <c r="HRA93" s="64"/>
      <c r="HRB93" s="64"/>
      <c r="HRC93" s="64"/>
      <c r="HRD93" s="64"/>
      <c r="HRE93" s="64"/>
      <c r="HRF93" s="64"/>
      <c r="HRG93" s="64"/>
      <c r="HRH93" s="64"/>
      <c r="HRI93" s="64"/>
      <c r="HRJ93" s="64"/>
      <c r="HRK93" s="64"/>
      <c r="HRL93" s="64"/>
      <c r="HRM93" s="64"/>
      <c r="HRN93" s="64"/>
      <c r="HRO93" s="64"/>
      <c r="HRP93" s="64"/>
      <c r="HRQ93" s="64"/>
      <c r="HRR93" s="64"/>
      <c r="HRS93" s="64"/>
      <c r="HRT93" s="64"/>
      <c r="HRU93" s="64"/>
      <c r="HRV93" s="64"/>
      <c r="HRW93" s="64"/>
      <c r="HRX93" s="64"/>
      <c r="HRY93" s="64"/>
      <c r="HRZ93" s="64"/>
      <c r="HSA93" s="64"/>
      <c r="HSB93" s="64"/>
      <c r="HSC93" s="64"/>
      <c r="HSD93" s="64"/>
      <c r="HSE93" s="64"/>
      <c r="HSF93" s="64"/>
      <c r="HSG93" s="64"/>
      <c r="HSH93" s="64"/>
      <c r="HSI93" s="64"/>
      <c r="HSJ93" s="64"/>
      <c r="HSK93" s="64"/>
      <c r="HSL93" s="64"/>
      <c r="HSM93" s="64"/>
      <c r="HSN93" s="64"/>
      <c r="HSO93" s="64"/>
      <c r="HSP93" s="64"/>
      <c r="HSQ93" s="64"/>
      <c r="HSR93" s="64"/>
      <c r="HSS93" s="64"/>
      <c r="HST93" s="64"/>
      <c r="HSU93" s="64"/>
      <c r="HSV93" s="64"/>
      <c r="HSW93" s="64"/>
      <c r="HSX93" s="64"/>
      <c r="HSY93" s="64"/>
      <c r="HSZ93" s="64"/>
      <c r="HTA93" s="64"/>
      <c r="HTB93" s="64"/>
      <c r="HTC93" s="64"/>
      <c r="HTD93" s="64"/>
      <c r="HTE93" s="64"/>
      <c r="HTF93" s="64"/>
      <c r="HTG93" s="64"/>
      <c r="HTH93" s="64"/>
      <c r="HTI93" s="64"/>
      <c r="HTJ93" s="64"/>
      <c r="HTK93" s="64"/>
      <c r="HTL93" s="64"/>
      <c r="HTM93" s="64"/>
      <c r="HTN93" s="64"/>
      <c r="HTO93" s="64"/>
      <c r="HTP93" s="64"/>
      <c r="HTQ93" s="64"/>
      <c r="HTR93" s="64"/>
      <c r="HTS93" s="64"/>
      <c r="HTT93" s="64"/>
      <c r="HTU93" s="64"/>
      <c r="HTV93" s="64"/>
      <c r="HTW93" s="64"/>
      <c r="HTX93" s="64"/>
      <c r="HTY93" s="64"/>
      <c r="HTZ93" s="64"/>
      <c r="HUA93" s="64"/>
      <c r="HUB93" s="64"/>
      <c r="HUC93" s="64"/>
      <c r="HUD93" s="64"/>
      <c r="HUE93" s="64"/>
      <c r="HUF93" s="64"/>
      <c r="HUG93" s="64"/>
      <c r="HUH93" s="64"/>
      <c r="HUI93" s="64"/>
      <c r="HUJ93" s="64"/>
      <c r="HUK93" s="64"/>
      <c r="HUL93" s="64"/>
      <c r="HUM93" s="64"/>
      <c r="HUN93" s="64"/>
      <c r="HUO93" s="64"/>
      <c r="HUP93" s="64"/>
      <c r="HUQ93" s="64"/>
      <c r="HUR93" s="64"/>
      <c r="HUS93" s="64"/>
      <c r="HUT93" s="64"/>
      <c r="HUU93" s="64"/>
      <c r="HUV93" s="64"/>
      <c r="HUW93" s="64"/>
      <c r="HUX93" s="64"/>
      <c r="HUY93" s="64"/>
      <c r="HUZ93" s="64"/>
      <c r="HVA93" s="64"/>
      <c r="HVB93" s="64"/>
      <c r="HVC93" s="64"/>
      <c r="HVD93" s="64"/>
      <c r="HVE93" s="64"/>
      <c r="HVF93" s="64"/>
      <c r="HVG93" s="64"/>
      <c r="HVH93" s="64"/>
      <c r="HVI93" s="64"/>
      <c r="HVJ93" s="64"/>
      <c r="HVK93" s="64"/>
      <c r="HVL93" s="64"/>
      <c r="HVM93" s="64"/>
      <c r="HVN93" s="64"/>
      <c r="HVO93" s="64"/>
      <c r="HVP93" s="64"/>
      <c r="HVQ93" s="64"/>
      <c r="HVR93" s="64"/>
      <c r="HVS93" s="64"/>
      <c r="HVT93" s="64"/>
      <c r="HVU93" s="64"/>
      <c r="HVV93" s="64"/>
      <c r="HVW93" s="64"/>
      <c r="HVX93" s="64"/>
      <c r="HVY93" s="64"/>
      <c r="HVZ93" s="64"/>
      <c r="HWA93" s="64"/>
      <c r="HWB93" s="64"/>
      <c r="HWC93" s="64"/>
      <c r="HWD93" s="64"/>
      <c r="HWE93" s="64"/>
      <c r="HWF93" s="64"/>
      <c r="HWG93" s="64"/>
      <c r="HWH93" s="64"/>
      <c r="HWI93" s="64"/>
      <c r="HWJ93" s="64"/>
      <c r="HWK93" s="64"/>
      <c r="HWL93" s="64"/>
      <c r="HWM93" s="64"/>
      <c r="HWN93" s="64"/>
      <c r="HWO93" s="64"/>
      <c r="HWP93" s="64"/>
      <c r="HWQ93" s="64"/>
      <c r="HWR93" s="64"/>
      <c r="HWS93" s="64"/>
      <c r="HWT93" s="64"/>
      <c r="HWU93" s="64"/>
      <c r="HWV93" s="64"/>
      <c r="HWW93" s="64"/>
      <c r="HWX93" s="64"/>
      <c r="HWY93" s="64"/>
      <c r="HWZ93" s="64"/>
      <c r="HXA93" s="64"/>
      <c r="HXB93" s="64"/>
      <c r="HXC93" s="64"/>
      <c r="HXD93" s="64"/>
      <c r="HXE93" s="64"/>
      <c r="HXF93" s="64"/>
      <c r="HXG93" s="64"/>
      <c r="HXH93" s="64"/>
      <c r="HXI93" s="64"/>
      <c r="HXJ93" s="64"/>
      <c r="HXK93" s="64"/>
      <c r="HXL93" s="64"/>
      <c r="HXM93" s="64"/>
      <c r="HXN93" s="64"/>
      <c r="HXO93" s="64"/>
      <c r="HXP93" s="64"/>
      <c r="HXQ93" s="64"/>
      <c r="HXR93" s="64"/>
      <c r="HXS93" s="64"/>
      <c r="HXT93" s="64"/>
      <c r="HXU93" s="64"/>
      <c r="HXV93" s="64"/>
      <c r="HXW93" s="64"/>
      <c r="HXX93" s="64"/>
      <c r="HXY93" s="64"/>
      <c r="HXZ93" s="64"/>
      <c r="HYA93" s="64"/>
      <c r="HYB93" s="64"/>
      <c r="HYC93" s="64"/>
      <c r="HYD93" s="64"/>
      <c r="HYE93" s="64"/>
      <c r="HYF93" s="64"/>
      <c r="HYG93" s="64"/>
      <c r="HYH93" s="64"/>
      <c r="HYI93" s="64"/>
      <c r="HYJ93" s="64"/>
      <c r="HYK93" s="64"/>
      <c r="HYL93" s="64"/>
      <c r="HYM93" s="64"/>
      <c r="HYN93" s="64"/>
      <c r="HYO93" s="64"/>
      <c r="HYP93" s="64"/>
      <c r="HYQ93" s="64"/>
      <c r="HYR93" s="64"/>
      <c r="HYS93" s="64"/>
      <c r="HYT93" s="64"/>
      <c r="HYU93" s="64"/>
      <c r="HYV93" s="64"/>
      <c r="HYW93" s="64"/>
      <c r="HYX93" s="64"/>
      <c r="HYY93" s="64"/>
      <c r="HYZ93" s="64"/>
      <c r="HZA93" s="64"/>
      <c r="HZB93" s="64"/>
      <c r="HZC93" s="64"/>
      <c r="HZD93" s="64"/>
      <c r="HZE93" s="64"/>
      <c r="HZF93" s="64"/>
      <c r="HZG93" s="64"/>
      <c r="HZH93" s="64"/>
      <c r="HZI93" s="64"/>
      <c r="HZJ93" s="64"/>
      <c r="HZK93" s="64"/>
      <c r="HZL93" s="64"/>
      <c r="HZM93" s="64"/>
      <c r="HZN93" s="64"/>
      <c r="HZO93" s="64"/>
      <c r="HZP93" s="64"/>
      <c r="HZQ93" s="64"/>
      <c r="HZR93" s="64"/>
      <c r="HZS93" s="64"/>
      <c r="HZT93" s="64"/>
      <c r="HZU93" s="64"/>
      <c r="HZV93" s="64"/>
      <c r="HZW93" s="64"/>
      <c r="HZX93" s="64"/>
      <c r="HZY93" s="64"/>
      <c r="HZZ93" s="64"/>
      <c r="IAA93" s="64"/>
      <c r="IAB93" s="64"/>
      <c r="IAC93" s="64"/>
      <c r="IAD93" s="64"/>
      <c r="IAE93" s="64"/>
      <c r="IAF93" s="64"/>
      <c r="IAG93" s="64"/>
      <c r="IAH93" s="64"/>
      <c r="IAI93" s="64"/>
      <c r="IAJ93" s="64"/>
      <c r="IAK93" s="64"/>
      <c r="IAL93" s="64"/>
      <c r="IAM93" s="64"/>
      <c r="IAN93" s="64"/>
      <c r="IAO93" s="64"/>
      <c r="IAP93" s="64"/>
      <c r="IAQ93" s="64"/>
      <c r="IAR93" s="64"/>
      <c r="IAS93" s="64"/>
      <c r="IAT93" s="64"/>
      <c r="IAU93" s="64"/>
      <c r="IAV93" s="64"/>
      <c r="IAW93" s="64"/>
      <c r="IAX93" s="64"/>
      <c r="IAY93" s="64"/>
      <c r="IAZ93" s="64"/>
      <c r="IBA93" s="64"/>
      <c r="IBB93" s="64"/>
      <c r="IBC93" s="64"/>
      <c r="IBD93" s="64"/>
      <c r="IBE93" s="64"/>
      <c r="IBF93" s="64"/>
      <c r="IBG93" s="64"/>
      <c r="IBH93" s="64"/>
      <c r="IBI93" s="64"/>
      <c r="IBJ93" s="64"/>
      <c r="IBK93" s="64"/>
      <c r="IBL93" s="64"/>
      <c r="IBM93" s="64"/>
      <c r="IBN93" s="64"/>
      <c r="IBO93" s="64"/>
      <c r="IBP93" s="64"/>
      <c r="IBQ93" s="64"/>
      <c r="IBR93" s="64"/>
      <c r="IBS93" s="64"/>
      <c r="IBT93" s="64"/>
      <c r="IBU93" s="64"/>
      <c r="IBV93" s="64"/>
      <c r="IBW93" s="64"/>
      <c r="IBX93" s="64"/>
      <c r="IBY93" s="64"/>
      <c r="IBZ93" s="64"/>
      <c r="ICA93" s="64"/>
      <c r="ICB93" s="64"/>
      <c r="ICC93" s="64"/>
      <c r="ICD93" s="64"/>
      <c r="ICE93" s="64"/>
      <c r="ICF93" s="64"/>
      <c r="ICG93" s="64"/>
      <c r="ICH93" s="64"/>
      <c r="ICI93" s="64"/>
      <c r="ICJ93" s="64"/>
      <c r="ICK93" s="64"/>
      <c r="ICL93" s="64"/>
      <c r="ICM93" s="64"/>
      <c r="ICN93" s="64"/>
      <c r="ICO93" s="64"/>
      <c r="ICP93" s="64"/>
      <c r="ICQ93" s="64"/>
      <c r="ICR93" s="64"/>
      <c r="ICS93" s="64"/>
      <c r="ICT93" s="64"/>
      <c r="ICU93" s="64"/>
      <c r="ICV93" s="64"/>
      <c r="ICW93" s="64"/>
      <c r="ICX93" s="64"/>
      <c r="ICY93" s="64"/>
      <c r="ICZ93" s="64"/>
      <c r="IDA93" s="64"/>
      <c r="IDB93" s="64"/>
      <c r="IDC93" s="64"/>
      <c r="IDD93" s="64"/>
      <c r="IDE93" s="64"/>
      <c r="IDF93" s="64"/>
      <c r="IDG93" s="64"/>
      <c r="IDH93" s="64"/>
      <c r="IDI93" s="64"/>
      <c r="IDJ93" s="64"/>
      <c r="IDK93" s="64"/>
      <c r="IDL93" s="64"/>
      <c r="IDM93" s="64"/>
      <c r="IDN93" s="64"/>
      <c r="IDO93" s="64"/>
      <c r="IDP93" s="64"/>
      <c r="IDQ93" s="64"/>
      <c r="IDR93" s="64"/>
      <c r="IDS93" s="64"/>
      <c r="IDT93" s="64"/>
      <c r="IDU93" s="64"/>
      <c r="IDV93" s="64"/>
      <c r="IDW93" s="64"/>
      <c r="IDX93" s="64"/>
      <c r="IDY93" s="64"/>
      <c r="IDZ93" s="64"/>
      <c r="IEA93" s="64"/>
      <c r="IEB93" s="64"/>
      <c r="IEC93" s="64"/>
      <c r="IED93" s="64"/>
      <c r="IEE93" s="64"/>
      <c r="IEF93" s="64"/>
      <c r="IEG93" s="64"/>
      <c r="IEH93" s="64"/>
      <c r="IEI93" s="64"/>
      <c r="IEJ93" s="64"/>
      <c r="IEK93" s="64"/>
      <c r="IEL93" s="64"/>
      <c r="IEM93" s="64"/>
      <c r="IEN93" s="64"/>
      <c r="IEO93" s="64"/>
      <c r="IEP93" s="64"/>
      <c r="IEQ93" s="64"/>
      <c r="IER93" s="64"/>
      <c r="IES93" s="64"/>
      <c r="IET93" s="64"/>
      <c r="IEU93" s="64"/>
      <c r="IEV93" s="64"/>
      <c r="IEW93" s="64"/>
      <c r="IEX93" s="64"/>
      <c r="IEY93" s="64"/>
      <c r="IEZ93" s="64"/>
      <c r="IFA93" s="64"/>
      <c r="IFB93" s="64"/>
      <c r="IFC93" s="64"/>
      <c r="IFD93" s="64"/>
      <c r="IFE93" s="64"/>
      <c r="IFF93" s="64"/>
      <c r="IFG93" s="64"/>
      <c r="IFH93" s="64"/>
      <c r="IFI93" s="64"/>
      <c r="IFJ93" s="64"/>
      <c r="IFK93" s="64"/>
      <c r="IFL93" s="64"/>
      <c r="IFM93" s="64"/>
      <c r="IFN93" s="64"/>
      <c r="IFO93" s="64"/>
      <c r="IFP93" s="64"/>
      <c r="IFQ93" s="64"/>
      <c r="IFR93" s="64"/>
      <c r="IFS93" s="64"/>
      <c r="IFT93" s="64"/>
      <c r="IFU93" s="64"/>
      <c r="IFV93" s="64"/>
      <c r="IFW93" s="64"/>
      <c r="IFX93" s="64"/>
      <c r="IFY93" s="64"/>
      <c r="IFZ93" s="64"/>
      <c r="IGA93" s="64"/>
      <c r="IGB93" s="64"/>
      <c r="IGC93" s="64"/>
      <c r="IGD93" s="64"/>
      <c r="IGE93" s="64"/>
      <c r="IGF93" s="64"/>
      <c r="IGG93" s="64"/>
      <c r="IGH93" s="64"/>
      <c r="IGI93" s="64"/>
      <c r="IGJ93" s="64"/>
      <c r="IGK93" s="64"/>
      <c r="IGL93" s="64"/>
      <c r="IGM93" s="64"/>
      <c r="IGN93" s="64"/>
      <c r="IGO93" s="64"/>
      <c r="IGP93" s="64"/>
      <c r="IGQ93" s="64"/>
      <c r="IGR93" s="64"/>
      <c r="IGS93" s="64"/>
      <c r="IGT93" s="64"/>
      <c r="IGU93" s="64"/>
      <c r="IGV93" s="64"/>
      <c r="IGW93" s="64"/>
      <c r="IGX93" s="64"/>
      <c r="IGY93" s="64"/>
      <c r="IGZ93" s="64"/>
      <c r="IHA93" s="64"/>
      <c r="IHB93" s="64"/>
      <c r="IHC93" s="64"/>
      <c r="IHD93" s="64"/>
      <c r="IHE93" s="64"/>
      <c r="IHF93" s="64"/>
      <c r="IHG93" s="64"/>
      <c r="IHH93" s="64"/>
      <c r="IHI93" s="64"/>
      <c r="IHJ93" s="64"/>
      <c r="IHK93" s="64"/>
      <c r="IHL93" s="64"/>
      <c r="IHM93" s="64"/>
      <c r="IHN93" s="64"/>
      <c r="IHO93" s="64"/>
      <c r="IHP93" s="64"/>
      <c r="IHQ93" s="64"/>
      <c r="IHR93" s="64"/>
      <c r="IHS93" s="64"/>
      <c r="IHT93" s="64"/>
      <c r="IHU93" s="64"/>
      <c r="IHV93" s="64"/>
      <c r="IHW93" s="64"/>
      <c r="IHX93" s="64"/>
      <c r="IHY93" s="64"/>
      <c r="IHZ93" s="64"/>
      <c r="IIA93" s="64"/>
      <c r="IIB93" s="64"/>
      <c r="IIC93" s="64"/>
      <c r="IID93" s="64"/>
      <c r="IIE93" s="64"/>
      <c r="IIF93" s="64"/>
      <c r="IIG93" s="64"/>
      <c r="IIH93" s="64"/>
      <c r="III93" s="64"/>
      <c r="IIJ93" s="64"/>
      <c r="IIK93" s="64"/>
      <c r="IIL93" s="64"/>
      <c r="IIM93" s="64"/>
      <c r="IIN93" s="64"/>
      <c r="IIO93" s="64"/>
      <c r="IIP93" s="64"/>
      <c r="IIQ93" s="64"/>
      <c r="IIR93" s="64"/>
      <c r="IIS93" s="64"/>
      <c r="IIT93" s="64"/>
      <c r="IIU93" s="64"/>
      <c r="IIV93" s="64"/>
      <c r="IIW93" s="64"/>
      <c r="IIX93" s="64"/>
      <c r="IIY93" s="64"/>
      <c r="IIZ93" s="64"/>
      <c r="IJA93" s="64"/>
      <c r="IJB93" s="64"/>
      <c r="IJC93" s="64"/>
      <c r="IJD93" s="64"/>
      <c r="IJE93" s="64"/>
      <c r="IJF93" s="64"/>
      <c r="IJG93" s="64"/>
      <c r="IJH93" s="64"/>
      <c r="IJI93" s="64"/>
      <c r="IJJ93" s="64"/>
      <c r="IJK93" s="64"/>
      <c r="IJL93" s="64"/>
      <c r="IJM93" s="64"/>
      <c r="IJN93" s="64"/>
      <c r="IJO93" s="64"/>
      <c r="IJP93" s="64"/>
      <c r="IJQ93" s="64"/>
      <c r="IJR93" s="64"/>
      <c r="IJS93" s="64"/>
      <c r="IJT93" s="64"/>
      <c r="IJU93" s="64"/>
      <c r="IJV93" s="64"/>
      <c r="IJW93" s="64"/>
      <c r="IJX93" s="64"/>
      <c r="IJY93" s="64"/>
      <c r="IJZ93" s="64"/>
      <c r="IKA93" s="64"/>
      <c r="IKB93" s="64"/>
      <c r="IKC93" s="64"/>
      <c r="IKD93" s="64"/>
      <c r="IKE93" s="64"/>
      <c r="IKF93" s="64"/>
      <c r="IKG93" s="64"/>
      <c r="IKH93" s="64"/>
      <c r="IKI93" s="64"/>
      <c r="IKJ93" s="64"/>
      <c r="IKK93" s="64"/>
      <c r="IKL93" s="64"/>
      <c r="IKM93" s="64"/>
      <c r="IKN93" s="64"/>
      <c r="IKO93" s="64"/>
      <c r="IKP93" s="64"/>
      <c r="IKQ93" s="64"/>
      <c r="IKR93" s="64"/>
      <c r="IKS93" s="64"/>
      <c r="IKT93" s="64"/>
      <c r="IKU93" s="64"/>
      <c r="IKV93" s="64"/>
      <c r="IKW93" s="64"/>
      <c r="IKX93" s="64"/>
      <c r="IKY93" s="64"/>
      <c r="IKZ93" s="64"/>
      <c r="ILA93" s="64"/>
      <c r="ILB93" s="64"/>
      <c r="ILC93" s="64"/>
      <c r="ILD93" s="64"/>
      <c r="ILE93" s="64"/>
      <c r="ILF93" s="64"/>
      <c r="ILG93" s="64"/>
      <c r="ILH93" s="64"/>
      <c r="ILI93" s="64"/>
      <c r="ILJ93" s="64"/>
      <c r="ILK93" s="64"/>
      <c r="ILL93" s="64"/>
      <c r="ILM93" s="64"/>
      <c r="ILN93" s="64"/>
      <c r="ILO93" s="64"/>
      <c r="ILP93" s="64"/>
      <c r="ILQ93" s="64"/>
      <c r="ILR93" s="64"/>
      <c r="ILS93" s="64"/>
      <c r="ILT93" s="64"/>
      <c r="ILU93" s="64"/>
      <c r="ILV93" s="64"/>
      <c r="ILW93" s="64"/>
      <c r="ILX93" s="64"/>
      <c r="ILY93" s="64"/>
      <c r="ILZ93" s="64"/>
      <c r="IMA93" s="64"/>
      <c r="IMB93" s="64"/>
      <c r="IMC93" s="64"/>
      <c r="IMD93" s="64"/>
      <c r="IME93" s="64"/>
      <c r="IMF93" s="64"/>
      <c r="IMG93" s="64"/>
      <c r="IMH93" s="64"/>
      <c r="IMI93" s="64"/>
      <c r="IMJ93" s="64"/>
      <c r="IMK93" s="64"/>
      <c r="IML93" s="64"/>
      <c r="IMM93" s="64"/>
      <c r="IMN93" s="64"/>
      <c r="IMO93" s="64"/>
      <c r="IMP93" s="64"/>
      <c r="IMQ93" s="64"/>
      <c r="IMR93" s="64"/>
      <c r="IMS93" s="64"/>
      <c r="IMT93" s="64"/>
      <c r="IMU93" s="64"/>
      <c r="IMV93" s="64"/>
      <c r="IMW93" s="64"/>
      <c r="IMX93" s="64"/>
      <c r="IMY93" s="64"/>
      <c r="IMZ93" s="64"/>
      <c r="INA93" s="64"/>
      <c r="INB93" s="64"/>
      <c r="INC93" s="64"/>
      <c r="IND93" s="64"/>
      <c r="INE93" s="64"/>
      <c r="INF93" s="64"/>
      <c r="ING93" s="64"/>
      <c r="INH93" s="64"/>
      <c r="INI93" s="64"/>
      <c r="INJ93" s="64"/>
      <c r="INK93" s="64"/>
      <c r="INL93" s="64"/>
      <c r="INM93" s="64"/>
      <c r="INN93" s="64"/>
      <c r="INO93" s="64"/>
      <c r="INP93" s="64"/>
      <c r="INQ93" s="64"/>
      <c r="INR93" s="64"/>
      <c r="INS93" s="64"/>
      <c r="INT93" s="64"/>
      <c r="INU93" s="64"/>
      <c r="INV93" s="64"/>
      <c r="INW93" s="64"/>
      <c r="INX93" s="64"/>
      <c r="INY93" s="64"/>
      <c r="INZ93" s="64"/>
      <c r="IOA93" s="64"/>
      <c r="IOB93" s="64"/>
      <c r="IOC93" s="64"/>
      <c r="IOD93" s="64"/>
      <c r="IOE93" s="64"/>
      <c r="IOF93" s="64"/>
      <c r="IOG93" s="64"/>
      <c r="IOH93" s="64"/>
      <c r="IOI93" s="64"/>
      <c r="IOJ93" s="64"/>
      <c r="IOK93" s="64"/>
      <c r="IOL93" s="64"/>
      <c r="IOM93" s="64"/>
      <c r="ION93" s="64"/>
      <c r="IOO93" s="64"/>
      <c r="IOP93" s="64"/>
      <c r="IOQ93" s="64"/>
      <c r="IOR93" s="64"/>
      <c r="IOS93" s="64"/>
      <c r="IOT93" s="64"/>
      <c r="IOU93" s="64"/>
      <c r="IOV93" s="64"/>
      <c r="IOW93" s="64"/>
      <c r="IOX93" s="64"/>
      <c r="IOY93" s="64"/>
      <c r="IOZ93" s="64"/>
      <c r="IPA93" s="64"/>
      <c r="IPB93" s="64"/>
      <c r="IPC93" s="64"/>
      <c r="IPD93" s="64"/>
      <c r="IPE93" s="64"/>
      <c r="IPF93" s="64"/>
      <c r="IPG93" s="64"/>
      <c r="IPH93" s="64"/>
      <c r="IPI93" s="64"/>
      <c r="IPJ93" s="64"/>
      <c r="IPK93" s="64"/>
      <c r="IPL93" s="64"/>
      <c r="IPM93" s="64"/>
      <c r="IPN93" s="64"/>
      <c r="IPO93" s="64"/>
      <c r="IPP93" s="64"/>
      <c r="IPQ93" s="64"/>
      <c r="IPR93" s="64"/>
      <c r="IPS93" s="64"/>
      <c r="IPT93" s="64"/>
      <c r="IPU93" s="64"/>
      <c r="IPV93" s="64"/>
      <c r="IPW93" s="64"/>
      <c r="IPX93" s="64"/>
      <c r="IPY93" s="64"/>
      <c r="IPZ93" s="64"/>
      <c r="IQA93" s="64"/>
      <c r="IQB93" s="64"/>
      <c r="IQC93" s="64"/>
      <c r="IQD93" s="64"/>
      <c r="IQE93" s="64"/>
      <c r="IQF93" s="64"/>
      <c r="IQG93" s="64"/>
      <c r="IQH93" s="64"/>
      <c r="IQI93" s="64"/>
      <c r="IQJ93" s="64"/>
      <c r="IQK93" s="64"/>
      <c r="IQL93" s="64"/>
      <c r="IQM93" s="64"/>
      <c r="IQN93" s="64"/>
      <c r="IQO93" s="64"/>
      <c r="IQP93" s="64"/>
      <c r="IQQ93" s="64"/>
      <c r="IQR93" s="64"/>
      <c r="IQS93" s="64"/>
      <c r="IQT93" s="64"/>
      <c r="IQU93" s="64"/>
      <c r="IQV93" s="64"/>
      <c r="IQW93" s="64"/>
      <c r="IQX93" s="64"/>
      <c r="IQY93" s="64"/>
      <c r="IQZ93" s="64"/>
      <c r="IRA93" s="64"/>
      <c r="IRB93" s="64"/>
      <c r="IRC93" s="64"/>
      <c r="IRD93" s="64"/>
      <c r="IRE93" s="64"/>
      <c r="IRF93" s="64"/>
      <c r="IRG93" s="64"/>
      <c r="IRH93" s="64"/>
      <c r="IRI93" s="64"/>
      <c r="IRJ93" s="64"/>
      <c r="IRK93" s="64"/>
      <c r="IRL93" s="64"/>
      <c r="IRM93" s="64"/>
      <c r="IRN93" s="64"/>
      <c r="IRO93" s="64"/>
      <c r="IRP93" s="64"/>
      <c r="IRQ93" s="64"/>
      <c r="IRR93" s="64"/>
      <c r="IRS93" s="64"/>
      <c r="IRT93" s="64"/>
      <c r="IRU93" s="64"/>
      <c r="IRV93" s="64"/>
      <c r="IRW93" s="64"/>
      <c r="IRX93" s="64"/>
      <c r="IRY93" s="64"/>
      <c r="IRZ93" s="64"/>
      <c r="ISA93" s="64"/>
      <c r="ISB93" s="64"/>
      <c r="ISC93" s="64"/>
      <c r="ISD93" s="64"/>
      <c r="ISE93" s="64"/>
      <c r="ISF93" s="64"/>
      <c r="ISG93" s="64"/>
      <c r="ISH93" s="64"/>
      <c r="ISI93" s="64"/>
      <c r="ISJ93" s="64"/>
      <c r="ISK93" s="64"/>
      <c r="ISL93" s="64"/>
      <c r="ISM93" s="64"/>
      <c r="ISN93" s="64"/>
      <c r="ISO93" s="64"/>
      <c r="ISP93" s="64"/>
      <c r="ISQ93" s="64"/>
      <c r="ISR93" s="64"/>
      <c r="ISS93" s="64"/>
      <c r="IST93" s="64"/>
      <c r="ISU93" s="64"/>
      <c r="ISV93" s="64"/>
      <c r="ISW93" s="64"/>
      <c r="ISX93" s="64"/>
      <c r="ISY93" s="64"/>
      <c r="ISZ93" s="64"/>
      <c r="ITA93" s="64"/>
      <c r="ITB93" s="64"/>
      <c r="ITC93" s="64"/>
      <c r="ITD93" s="64"/>
      <c r="ITE93" s="64"/>
      <c r="ITF93" s="64"/>
      <c r="ITG93" s="64"/>
      <c r="ITH93" s="64"/>
      <c r="ITI93" s="64"/>
      <c r="ITJ93" s="64"/>
      <c r="ITK93" s="64"/>
      <c r="ITL93" s="64"/>
      <c r="ITM93" s="64"/>
      <c r="ITN93" s="64"/>
      <c r="ITO93" s="64"/>
      <c r="ITP93" s="64"/>
      <c r="ITQ93" s="64"/>
      <c r="ITR93" s="64"/>
      <c r="ITS93" s="64"/>
      <c r="ITT93" s="64"/>
      <c r="ITU93" s="64"/>
      <c r="ITV93" s="64"/>
      <c r="ITW93" s="64"/>
      <c r="ITX93" s="64"/>
      <c r="ITY93" s="64"/>
      <c r="ITZ93" s="64"/>
      <c r="IUA93" s="64"/>
      <c r="IUB93" s="64"/>
      <c r="IUC93" s="64"/>
      <c r="IUD93" s="64"/>
      <c r="IUE93" s="64"/>
      <c r="IUF93" s="64"/>
      <c r="IUG93" s="64"/>
      <c r="IUH93" s="64"/>
      <c r="IUI93" s="64"/>
      <c r="IUJ93" s="64"/>
      <c r="IUK93" s="64"/>
      <c r="IUL93" s="64"/>
      <c r="IUM93" s="64"/>
      <c r="IUN93" s="64"/>
      <c r="IUO93" s="64"/>
      <c r="IUP93" s="64"/>
      <c r="IUQ93" s="64"/>
      <c r="IUR93" s="64"/>
      <c r="IUS93" s="64"/>
      <c r="IUT93" s="64"/>
      <c r="IUU93" s="64"/>
      <c r="IUV93" s="64"/>
      <c r="IUW93" s="64"/>
      <c r="IUX93" s="64"/>
      <c r="IUY93" s="64"/>
      <c r="IUZ93" s="64"/>
      <c r="IVA93" s="64"/>
      <c r="IVB93" s="64"/>
      <c r="IVC93" s="64"/>
      <c r="IVD93" s="64"/>
      <c r="IVE93" s="64"/>
      <c r="IVF93" s="64"/>
      <c r="IVG93" s="64"/>
      <c r="IVH93" s="64"/>
      <c r="IVI93" s="64"/>
      <c r="IVJ93" s="64"/>
      <c r="IVK93" s="64"/>
      <c r="IVL93" s="64"/>
      <c r="IVM93" s="64"/>
      <c r="IVN93" s="64"/>
      <c r="IVO93" s="64"/>
      <c r="IVP93" s="64"/>
      <c r="IVQ93" s="64"/>
      <c r="IVR93" s="64"/>
      <c r="IVS93" s="64"/>
      <c r="IVT93" s="64"/>
      <c r="IVU93" s="64"/>
      <c r="IVV93" s="64"/>
      <c r="IVW93" s="64"/>
      <c r="IVX93" s="64"/>
      <c r="IVY93" s="64"/>
      <c r="IVZ93" s="64"/>
      <c r="IWA93" s="64"/>
      <c r="IWB93" s="64"/>
      <c r="IWC93" s="64"/>
      <c r="IWD93" s="64"/>
      <c r="IWE93" s="64"/>
      <c r="IWF93" s="64"/>
      <c r="IWG93" s="64"/>
      <c r="IWH93" s="64"/>
      <c r="IWI93" s="64"/>
      <c r="IWJ93" s="64"/>
      <c r="IWK93" s="64"/>
      <c r="IWL93" s="64"/>
      <c r="IWM93" s="64"/>
      <c r="IWN93" s="64"/>
      <c r="IWO93" s="64"/>
      <c r="IWP93" s="64"/>
      <c r="IWQ93" s="64"/>
      <c r="IWR93" s="64"/>
      <c r="IWS93" s="64"/>
      <c r="IWT93" s="64"/>
      <c r="IWU93" s="64"/>
      <c r="IWV93" s="64"/>
      <c r="IWW93" s="64"/>
      <c r="IWX93" s="64"/>
      <c r="IWY93" s="64"/>
      <c r="IWZ93" s="64"/>
      <c r="IXA93" s="64"/>
      <c r="IXB93" s="64"/>
      <c r="IXC93" s="64"/>
      <c r="IXD93" s="64"/>
      <c r="IXE93" s="64"/>
      <c r="IXF93" s="64"/>
      <c r="IXG93" s="64"/>
      <c r="IXH93" s="64"/>
      <c r="IXI93" s="64"/>
      <c r="IXJ93" s="64"/>
      <c r="IXK93" s="64"/>
      <c r="IXL93" s="64"/>
      <c r="IXM93" s="64"/>
      <c r="IXN93" s="64"/>
      <c r="IXO93" s="64"/>
      <c r="IXP93" s="64"/>
      <c r="IXQ93" s="64"/>
      <c r="IXR93" s="64"/>
      <c r="IXS93" s="64"/>
      <c r="IXT93" s="64"/>
      <c r="IXU93" s="64"/>
      <c r="IXV93" s="64"/>
      <c r="IXW93" s="64"/>
      <c r="IXX93" s="64"/>
      <c r="IXY93" s="64"/>
      <c r="IXZ93" s="64"/>
      <c r="IYA93" s="64"/>
      <c r="IYB93" s="64"/>
      <c r="IYC93" s="64"/>
      <c r="IYD93" s="64"/>
      <c r="IYE93" s="64"/>
      <c r="IYF93" s="64"/>
      <c r="IYG93" s="64"/>
      <c r="IYH93" s="64"/>
      <c r="IYI93" s="64"/>
      <c r="IYJ93" s="64"/>
      <c r="IYK93" s="64"/>
      <c r="IYL93" s="64"/>
      <c r="IYM93" s="64"/>
      <c r="IYN93" s="64"/>
      <c r="IYO93" s="64"/>
      <c r="IYP93" s="64"/>
      <c r="IYQ93" s="64"/>
      <c r="IYR93" s="64"/>
      <c r="IYS93" s="64"/>
      <c r="IYT93" s="64"/>
      <c r="IYU93" s="64"/>
      <c r="IYV93" s="64"/>
      <c r="IYW93" s="64"/>
      <c r="IYX93" s="64"/>
      <c r="IYY93" s="64"/>
      <c r="IYZ93" s="64"/>
      <c r="IZA93" s="64"/>
      <c r="IZB93" s="64"/>
      <c r="IZC93" s="64"/>
      <c r="IZD93" s="64"/>
      <c r="IZE93" s="64"/>
      <c r="IZF93" s="64"/>
      <c r="IZG93" s="64"/>
      <c r="IZH93" s="64"/>
      <c r="IZI93" s="64"/>
      <c r="IZJ93" s="64"/>
      <c r="IZK93" s="64"/>
      <c r="IZL93" s="64"/>
      <c r="IZM93" s="64"/>
      <c r="IZN93" s="64"/>
      <c r="IZO93" s="64"/>
      <c r="IZP93" s="64"/>
      <c r="IZQ93" s="64"/>
      <c r="IZR93" s="64"/>
      <c r="IZS93" s="64"/>
      <c r="IZT93" s="64"/>
      <c r="IZU93" s="64"/>
      <c r="IZV93" s="64"/>
      <c r="IZW93" s="64"/>
      <c r="IZX93" s="64"/>
      <c r="IZY93" s="64"/>
      <c r="IZZ93" s="64"/>
      <c r="JAA93" s="64"/>
      <c r="JAB93" s="64"/>
      <c r="JAC93" s="64"/>
      <c r="JAD93" s="64"/>
      <c r="JAE93" s="64"/>
      <c r="JAF93" s="64"/>
      <c r="JAG93" s="64"/>
      <c r="JAH93" s="64"/>
      <c r="JAI93" s="64"/>
      <c r="JAJ93" s="64"/>
      <c r="JAK93" s="64"/>
      <c r="JAL93" s="64"/>
      <c r="JAM93" s="64"/>
      <c r="JAN93" s="64"/>
      <c r="JAO93" s="64"/>
      <c r="JAP93" s="64"/>
      <c r="JAQ93" s="64"/>
      <c r="JAR93" s="64"/>
      <c r="JAS93" s="64"/>
      <c r="JAT93" s="64"/>
      <c r="JAU93" s="64"/>
      <c r="JAV93" s="64"/>
      <c r="JAW93" s="64"/>
      <c r="JAX93" s="64"/>
      <c r="JAY93" s="64"/>
      <c r="JAZ93" s="64"/>
      <c r="JBA93" s="64"/>
      <c r="JBB93" s="64"/>
      <c r="JBC93" s="64"/>
      <c r="JBD93" s="64"/>
      <c r="JBE93" s="64"/>
      <c r="JBF93" s="64"/>
      <c r="JBG93" s="64"/>
      <c r="JBH93" s="64"/>
      <c r="JBI93" s="64"/>
      <c r="JBJ93" s="64"/>
      <c r="JBK93" s="64"/>
      <c r="JBL93" s="64"/>
      <c r="JBM93" s="64"/>
      <c r="JBN93" s="64"/>
      <c r="JBO93" s="64"/>
      <c r="JBP93" s="64"/>
      <c r="JBQ93" s="64"/>
      <c r="JBR93" s="64"/>
      <c r="JBS93" s="64"/>
      <c r="JBT93" s="64"/>
      <c r="JBU93" s="64"/>
      <c r="JBV93" s="64"/>
      <c r="JBW93" s="64"/>
      <c r="JBX93" s="64"/>
      <c r="JBY93" s="64"/>
      <c r="JBZ93" s="64"/>
      <c r="JCA93" s="64"/>
      <c r="JCB93" s="64"/>
      <c r="JCC93" s="64"/>
      <c r="JCD93" s="64"/>
      <c r="JCE93" s="64"/>
      <c r="JCF93" s="64"/>
      <c r="JCG93" s="64"/>
      <c r="JCH93" s="64"/>
      <c r="JCI93" s="64"/>
      <c r="JCJ93" s="64"/>
      <c r="JCK93" s="64"/>
      <c r="JCL93" s="64"/>
      <c r="JCM93" s="64"/>
      <c r="JCN93" s="64"/>
      <c r="JCO93" s="64"/>
      <c r="JCP93" s="64"/>
      <c r="JCQ93" s="64"/>
      <c r="JCR93" s="64"/>
      <c r="JCS93" s="64"/>
      <c r="JCT93" s="64"/>
      <c r="JCU93" s="64"/>
      <c r="JCV93" s="64"/>
      <c r="JCW93" s="64"/>
      <c r="JCX93" s="64"/>
      <c r="JCY93" s="64"/>
      <c r="JCZ93" s="64"/>
      <c r="JDA93" s="64"/>
      <c r="JDB93" s="64"/>
      <c r="JDC93" s="64"/>
      <c r="JDD93" s="64"/>
      <c r="JDE93" s="64"/>
      <c r="JDF93" s="64"/>
      <c r="JDG93" s="64"/>
      <c r="JDH93" s="64"/>
      <c r="JDI93" s="64"/>
      <c r="JDJ93" s="64"/>
      <c r="JDK93" s="64"/>
      <c r="JDL93" s="64"/>
      <c r="JDM93" s="64"/>
      <c r="JDN93" s="64"/>
      <c r="JDO93" s="64"/>
      <c r="JDP93" s="64"/>
      <c r="JDQ93" s="64"/>
      <c r="JDR93" s="64"/>
      <c r="JDS93" s="64"/>
      <c r="JDT93" s="64"/>
      <c r="JDU93" s="64"/>
      <c r="JDV93" s="64"/>
      <c r="JDW93" s="64"/>
      <c r="JDX93" s="64"/>
      <c r="JDY93" s="64"/>
      <c r="JDZ93" s="64"/>
      <c r="JEA93" s="64"/>
      <c r="JEB93" s="64"/>
      <c r="JEC93" s="64"/>
      <c r="JED93" s="64"/>
      <c r="JEE93" s="64"/>
      <c r="JEF93" s="64"/>
      <c r="JEG93" s="64"/>
      <c r="JEH93" s="64"/>
      <c r="JEI93" s="64"/>
      <c r="JEJ93" s="64"/>
      <c r="JEK93" s="64"/>
      <c r="JEL93" s="64"/>
      <c r="JEM93" s="64"/>
      <c r="JEN93" s="64"/>
      <c r="JEO93" s="64"/>
      <c r="JEP93" s="64"/>
      <c r="JEQ93" s="64"/>
      <c r="JER93" s="64"/>
      <c r="JES93" s="64"/>
      <c r="JET93" s="64"/>
      <c r="JEU93" s="64"/>
      <c r="JEV93" s="64"/>
      <c r="JEW93" s="64"/>
      <c r="JEX93" s="64"/>
      <c r="JEY93" s="64"/>
      <c r="JEZ93" s="64"/>
      <c r="JFA93" s="64"/>
      <c r="JFB93" s="64"/>
      <c r="JFC93" s="64"/>
      <c r="JFD93" s="64"/>
      <c r="JFE93" s="64"/>
      <c r="JFF93" s="64"/>
      <c r="JFG93" s="64"/>
      <c r="JFH93" s="64"/>
      <c r="JFI93" s="64"/>
      <c r="JFJ93" s="64"/>
      <c r="JFK93" s="64"/>
      <c r="JFL93" s="64"/>
      <c r="JFM93" s="64"/>
      <c r="JFN93" s="64"/>
      <c r="JFO93" s="64"/>
      <c r="JFP93" s="64"/>
      <c r="JFQ93" s="64"/>
      <c r="JFR93" s="64"/>
      <c r="JFS93" s="64"/>
      <c r="JFT93" s="64"/>
      <c r="JFU93" s="64"/>
      <c r="JFV93" s="64"/>
      <c r="JFW93" s="64"/>
      <c r="JFX93" s="64"/>
      <c r="JFY93" s="64"/>
      <c r="JFZ93" s="64"/>
      <c r="JGA93" s="64"/>
      <c r="JGB93" s="64"/>
      <c r="JGC93" s="64"/>
      <c r="JGD93" s="64"/>
      <c r="JGE93" s="64"/>
      <c r="JGF93" s="64"/>
      <c r="JGG93" s="64"/>
      <c r="JGH93" s="64"/>
      <c r="JGI93" s="64"/>
      <c r="JGJ93" s="64"/>
      <c r="JGK93" s="64"/>
      <c r="JGL93" s="64"/>
      <c r="JGM93" s="64"/>
      <c r="JGN93" s="64"/>
      <c r="JGO93" s="64"/>
      <c r="JGP93" s="64"/>
      <c r="JGQ93" s="64"/>
      <c r="JGR93" s="64"/>
      <c r="JGS93" s="64"/>
      <c r="JGT93" s="64"/>
      <c r="JGU93" s="64"/>
      <c r="JGV93" s="64"/>
      <c r="JGW93" s="64"/>
      <c r="JGX93" s="64"/>
      <c r="JGY93" s="64"/>
      <c r="JGZ93" s="64"/>
      <c r="JHA93" s="64"/>
      <c r="JHB93" s="64"/>
      <c r="JHC93" s="64"/>
      <c r="JHD93" s="64"/>
      <c r="JHE93" s="64"/>
      <c r="JHF93" s="64"/>
      <c r="JHG93" s="64"/>
      <c r="JHH93" s="64"/>
      <c r="JHI93" s="64"/>
      <c r="JHJ93" s="64"/>
      <c r="JHK93" s="64"/>
      <c r="JHL93" s="64"/>
      <c r="JHM93" s="64"/>
      <c r="JHN93" s="64"/>
      <c r="JHO93" s="64"/>
      <c r="JHP93" s="64"/>
      <c r="JHQ93" s="64"/>
      <c r="JHR93" s="64"/>
      <c r="JHS93" s="64"/>
      <c r="JHT93" s="64"/>
      <c r="JHU93" s="64"/>
      <c r="JHV93" s="64"/>
      <c r="JHW93" s="64"/>
      <c r="JHX93" s="64"/>
      <c r="JHY93" s="64"/>
      <c r="JHZ93" s="64"/>
      <c r="JIA93" s="64"/>
      <c r="JIB93" s="64"/>
      <c r="JIC93" s="64"/>
      <c r="JID93" s="64"/>
      <c r="JIE93" s="64"/>
      <c r="JIF93" s="64"/>
      <c r="JIG93" s="64"/>
      <c r="JIH93" s="64"/>
      <c r="JII93" s="64"/>
      <c r="JIJ93" s="64"/>
      <c r="JIK93" s="64"/>
      <c r="JIL93" s="64"/>
      <c r="JIM93" s="64"/>
      <c r="JIN93" s="64"/>
      <c r="JIO93" s="64"/>
      <c r="JIP93" s="64"/>
      <c r="JIQ93" s="64"/>
      <c r="JIR93" s="64"/>
      <c r="JIS93" s="64"/>
      <c r="JIT93" s="64"/>
      <c r="JIU93" s="64"/>
      <c r="JIV93" s="64"/>
      <c r="JIW93" s="64"/>
      <c r="JIX93" s="64"/>
      <c r="JIY93" s="64"/>
      <c r="JIZ93" s="64"/>
      <c r="JJA93" s="64"/>
      <c r="JJB93" s="64"/>
      <c r="JJC93" s="64"/>
      <c r="JJD93" s="64"/>
      <c r="JJE93" s="64"/>
      <c r="JJF93" s="64"/>
      <c r="JJG93" s="64"/>
      <c r="JJH93" s="64"/>
      <c r="JJI93" s="64"/>
      <c r="JJJ93" s="64"/>
      <c r="JJK93" s="64"/>
      <c r="JJL93" s="64"/>
      <c r="JJM93" s="64"/>
      <c r="JJN93" s="64"/>
      <c r="JJO93" s="64"/>
      <c r="JJP93" s="64"/>
      <c r="JJQ93" s="64"/>
      <c r="JJR93" s="64"/>
      <c r="JJS93" s="64"/>
      <c r="JJT93" s="64"/>
      <c r="JJU93" s="64"/>
      <c r="JJV93" s="64"/>
      <c r="JJW93" s="64"/>
      <c r="JJX93" s="64"/>
      <c r="JJY93" s="64"/>
      <c r="JJZ93" s="64"/>
      <c r="JKA93" s="64"/>
      <c r="JKB93" s="64"/>
      <c r="JKC93" s="64"/>
      <c r="JKD93" s="64"/>
      <c r="JKE93" s="64"/>
      <c r="JKF93" s="64"/>
      <c r="JKG93" s="64"/>
      <c r="JKH93" s="64"/>
      <c r="JKI93" s="64"/>
      <c r="JKJ93" s="64"/>
      <c r="JKK93" s="64"/>
      <c r="JKL93" s="64"/>
      <c r="JKM93" s="64"/>
      <c r="JKN93" s="64"/>
      <c r="JKO93" s="64"/>
      <c r="JKP93" s="64"/>
      <c r="JKQ93" s="64"/>
      <c r="JKR93" s="64"/>
      <c r="JKS93" s="64"/>
      <c r="JKT93" s="64"/>
      <c r="JKU93" s="64"/>
      <c r="JKV93" s="64"/>
      <c r="JKW93" s="64"/>
      <c r="JKX93" s="64"/>
      <c r="JKY93" s="64"/>
      <c r="JKZ93" s="64"/>
      <c r="JLA93" s="64"/>
      <c r="JLB93" s="64"/>
      <c r="JLC93" s="64"/>
      <c r="JLD93" s="64"/>
      <c r="JLE93" s="64"/>
      <c r="JLF93" s="64"/>
      <c r="JLG93" s="64"/>
      <c r="JLH93" s="64"/>
      <c r="JLI93" s="64"/>
      <c r="JLJ93" s="64"/>
      <c r="JLK93" s="64"/>
      <c r="JLL93" s="64"/>
      <c r="JLM93" s="64"/>
      <c r="JLN93" s="64"/>
      <c r="JLO93" s="64"/>
      <c r="JLP93" s="64"/>
      <c r="JLQ93" s="64"/>
      <c r="JLR93" s="64"/>
      <c r="JLS93" s="64"/>
      <c r="JLT93" s="64"/>
      <c r="JLU93" s="64"/>
      <c r="JLV93" s="64"/>
      <c r="JLW93" s="64"/>
      <c r="JLX93" s="64"/>
      <c r="JLY93" s="64"/>
      <c r="JLZ93" s="64"/>
      <c r="JMA93" s="64"/>
      <c r="JMB93" s="64"/>
      <c r="JMC93" s="64"/>
      <c r="JMD93" s="64"/>
      <c r="JME93" s="64"/>
      <c r="JMF93" s="64"/>
      <c r="JMG93" s="64"/>
      <c r="JMH93" s="64"/>
      <c r="JMI93" s="64"/>
      <c r="JMJ93" s="64"/>
      <c r="JMK93" s="64"/>
      <c r="JML93" s="64"/>
      <c r="JMM93" s="64"/>
      <c r="JMN93" s="64"/>
      <c r="JMO93" s="64"/>
      <c r="JMP93" s="64"/>
      <c r="JMQ93" s="64"/>
      <c r="JMR93" s="64"/>
      <c r="JMS93" s="64"/>
      <c r="JMT93" s="64"/>
      <c r="JMU93" s="64"/>
      <c r="JMV93" s="64"/>
      <c r="JMW93" s="64"/>
      <c r="JMX93" s="64"/>
      <c r="JMY93" s="64"/>
      <c r="JMZ93" s="64"/>
      <c r="JNA93" s="64"/>
      <c r="JNB93" s="64"/>
      <c r="JNC93" s="64"/>
      <c r="JND93" s="64"/>
      <c r="JNE93" s="64"/>
      <c r="JNF93" s="64"/>
      <c r="JNG93" s="64"/>
      <c r="JNH93" s="64"/>
      <c r="JNI93" s="64"/>
      <c r="JNJ93" s="64"/>
      <c r="JNK93" s="64"/>
      <c r="JNL93" s="64"/>
      <c r="JNM93" s="64"/>
      <c r="JNN93" s="64"/>
      <c r="JNO93" s="64"/>
      <c r="JNP93" s="64"/>
      <c r="JNQ93" s="64"/>
      <c r="JNR93" s="64"/>
      <c r="JNS93" s="64"/>
      <c r="JNT93" s="64"/>
      <c r="JNU93" s="64"/>
      <c r="JNV93" s="64"/>
      <c r="JNW93" s="64"/>
      <c r="JNX93" s="64"/>
      <c r="JNY93" s="64"/>
      <c r="JNZ93" s="64"/>
      <c r="JOA93" s="64"/>
      <c r="JOB93" s="64"/>
      <c r="JOC93" s="64"/>
      <c r="JOD93" s="64"/>
      <c r="JOE93" s="64"/>
      <c r="JOF93" s="64"/>
      <c r="JOG93" s="64"/>
      <c r="JOH93" s="64"/>
      <c r="JOI93" s="64"/>
      <c r="JOJ93" s="64"/>
      <c r="JOK93" s="64"/>
      <c r="JOL93" s="64"/>
      <c r="JOM93" s="64"/>
      <c r="JON93" s="64"/>
      <c r="JOO93" s="64"/>
      <c r="JOP93" s="64"/>
      <c r="JOQ93" s="64"/>
      <c r="JOR93" s="64"/>
      <c r="JOS93" s="64"/>
      <c r="JOT93" s="64"/>
      <c r="JOU93" s="64"/>
      <c r="JOV93" s="64"/>
      <c r="JOW93" s="64"/>
      <c r="JOX93" s="64"/>
      <c r="JOY93" s="64"/>
      <c r="JOZ93" s="64"/>
      <c r="JPA93" s="64"/>
      <c r="JPB93" s="64"/>
      <c r="JPC93" s="64"/>
      <c r="JPD93" s="64"/>
      <c r="JPE93" s="64"/>
      <c r="JPF93" s="64"/>
      <c r="JPG93" s="64"/>
      <c r="JPH93" s="64"/>
      <c r="JPI93" s="64"/>
      <c r="JPJ93" s="64"/>
      <c r="JPK93" s="64"/>
      <c r="JPL93" s="64"/>
      <c r="JPM93" s="64"/>
      <c r="JPN93" s="64"/>
      <c r="JPO93" s="64"/>
      <c r="JPP93" s="64"/>
      <c r="JPQ93" s="64"/>
      <c r="JPR93" s="64"/>
      <c r="JPS93" s="64"/>
      <c r="JPT93" s="64"/>
      <c r="JPU93" s="64"/>
      <c r="JPV93" s="64"/>
      <c r="JPW93" s="64"/>
      <c r="JPX93" s="64"/>
      <c r="JPY93" s="64"/>
      <c r="JPZ93" s="64"/>
      <c r="JQA93" s="64"/>
      <c r="JQB93" s="64"/>
      <c r="JQC93" s="64"/>
      <c r="JQD93" s="64"/>
      <c r="JQE93" s="64"/>
      <c r="JQF93" s="64"/>
      <c r="JQG93" s="64"/>
      <c r="JQH93" s="64"/>
      <c r="JQI93" s="64"/>
      <c r="JQJ93" s="64"/>
      <c r="JQK93" s="64"/>
      <c r="JQL93" s="64"/>
      <c r="JQM93" s="64"/>
      <c r="JQN93" s="64"/>
      <c r="JQO93" s="64"/>
      <c r="JQP93" s="64"/>
      <c r="JQQ93" s="64"/>
      <c r="JQR93" s="64"/>
      <c r="JQS93" s="64"/>
      <c r="JQT93" s="64"/>
      <c r="JQU93" s="64"/>
      <c r="JQV93" s="64"/>
      <c r="JQW93" s="64"/>
      <c r="JQX93" s="64"/>
      <c r="JQY93" s="64"/>
      <c r="JQZ93" s="64"/>
      <c r="JRA93" s="64"/>
      <c r="JRB93" s="64"/>
      <c r="JRC93" s="64"/>
      <c r="JRD93" s="64"/>
      <c r="JRE93" s="64"/>
      <c r="JRF93" s="64"/>
      <c r="JRG93" s="64"/>
      <c r="JRH93" s="64"/>
      <c r="JRI93" s="64"/>
      <c r="JRJ93" s="64"/>
      <c r="JRK93" s="64"/>
      <c r="JRL93" s="64"/>
      <c r="JRM93" s="64"/>
      <c r="JRN93" s="64"/>
      <c r="JRO93" s="64"/>
      <c r="JRP93" s="64"/>
      <c r="JRQ93" s="64"/>
      <c r="JRR93" s="64"/>
      <c r="JRS93" s="64"/>
      <c r="JRT93" s="64"/>
      <c r="JRU93" s="64"/>
      <c r="JRV93" s="64"/>
      <c r="JRW93" s="64"/>
      <c r="JRX93" s="64"/>
      <c r="JRY93" s="64"/>
      <c r="JRZ93" s="64"/>
      <c r="JSA93" s="64"/>
      <c r="JSB93" s="64"/>
      <c r="JSC93" s="64"/>
      <c r="JSD93" s="64"/>
      <c r="JSE93" s="64"/>
      <c r="JSF93" s="64"/>
      <c r="JSG93" s="64"/>
      <c r="JSH93" s="64"/>
      <c r="JSI93" s="64"/>
      <c r="JSJ93" s="64"/>
      <c r="JSK93" s="64"/>
      <c r="JSL93" s="64"/>
      <c r="JSM93" s="64"/>
      <c r="JSN93" s="64"/>
      <c r="JSO93" s="64"/>
      <c r="JSP93" s="64"/>
      <c r="JSQ93" s="64"/>
      <c r="JSR93" s="64"/>
      <c r="JSS93" s="64"/>
      <c r="JST93" s="64"/>
      <c r="JSU93" s="64"/>
      <c r="JSV93" s="64"/>
      <c r="JSW93" s="64"/>
      <c r="JSX93" s="64"/>
      <c r="JSY93" s="64"/>
      <c r="JSZ93" s="64"/>
      <c r="JTA93" s="64"/>
      <c r="JTB93" s="64"/>
      <c r="JTC93" s="64"/>
      <c r="JTD93" s="64"/>
      <c r="JTE93" s="64"/>
      <c r="JTF93" s="64"/>
      <c r="JTG93" s="64"/>
      <c r="JTH93" s="64"/>
      <c r="JTI93" s="64"/>
      <c r="JTJ93" s="64"/>
      <c r="JTK93" s="64"/>
      <c r="JTL93" s="64"/>
      <c r="JTM93" s="64"/>
      <c r="JTN93" s="64"/>
      <c r="JTO93" s="64"/>
      <c r="JTP93" s="64"/>
      <c r="JTQ93" s="64"/>
      <c r="JTR93" s="64"/>
      <c r="JTS93" s="64"/>
      <c r="JTT93" s="64"/>
      <c r="JTU93" s="64"/>
      <c r="JTV93" s="64"/>
      <c r="JTW93" s="64"/>
      <c r="JTX93" s="64"/>
      <c r="JTY93" s="64"/>
      <c r="JTZ93" s="64"/>
      <c r="JUA93" s="64"/>
      <c r="JUB93" s="64"/>
      <c r="JUC93" s="64"/>
      <c r="JUD93" s="64"/>
      <c r="JUE93" s="64"/>
      <c r="JUF93" s="64"/>
      <c r="JUG93" s="64"/>
      <c r="JUH93" s="64"/>
      <c r="JUI93" s="64"/>
      <c r="JUJ93" s="64"/>
      <c r="JUK93" s="64"/>
      <c r="JUL93" s="64"/>
      <c r="JUM93" s="64"/>
      <c r="JUN93" s="64"/>
      <c r="JUO93" s="64"/>
      <c r="JUP93" s="64"/>
      <c r="JUQ93" s="64"/>
      <c r="JUR93" s="64"/>
      <c r="JUS93" s="64"/>
      <c r="JUT93" s="64"/>
      <c r="JUU93" s="64"/>
      <c r="JUV93" s="64"/>
      <c r="JUW93" s="64"/>
      <c r="JUX93" s="64"/>
      <c r="JUY93" s="64"/>
      <c r="JUZ93" s="64"/>
      <c r="JVA93" s="64"/>
      <c r="JVB93" s="64"/>
      <c r="JVC93" s="64"/>
      <c r="JVD93" s="64"/>
      <c r="JVE93" s="64"/>
      <c r="JVF93" s="64"/>
      <c r="JVG93" s="64"/>
      <c r="JVH93" s="64"/>
      <c r="JVI93" s="64"/>
      <c r="JVJ93" s="64"/>
      <c r="JVK93" s="64"/>
      <c r="JVL93" s="64"/>
      <c r="JVM93" s="64"/>
      <c r="JVN93" s="64"/>
      <c r="JVO93" s="64"/>
      <c r="JVP93" s="64"/>
      <c r="JVQ93" s="64"/>
      <c r="JVR93" s="64"/>
      <c r="JVS93" s="64"/>
      <c r="JVT93" s="64"/>
      <c r="JVU93" s="64"/>
      <c r="JVV93" s="64"/>
      <c r="JVW93" s="64"/>
      <c r="JVX93" s="64"/>
      <c r="JVY93" s="64"/>
      <c r="JVZ93" s="64"/>
      <c r="JWA93" s="64"/>
      <c r="JWB93" s="64"/>
      <c r="JWC93" s="64"/>
      <c r="JWD93" s="64"/>
      <c r="JWE93" s="64"/>
      <c r="JWF93" s="64"/>
      <c r="JWG93" s="64"/>
      <c r="JWH93" s="64"/>
      <c r="JWI93" s="64"/>
      <c r="JWJ93" s="64"/>
      <c r="JWK93" s="64"/>
      <c r="JWL93" s="64"/>
      <c r="JWM93" s="64"/>
      <c r="JWN93" s="64"/>
      <c r="JWO93" s="64"/>
      <c r="JWP93" s="64"/>
      <c r="JWQ93" s="64"/>
      <c r="JWR93" s="64"/>
      <c r="JWS93" s="64"/>
      <c r="JWT93" s="64"/>
      <c r="JWU93" s="64"/>
      <c r="JWV93" s="64"/>
      <c r="JWW93" s="64"/>
      <c r="JWX93" s="64"/>
      <c r="JWY93" s="64"/>
      <c r="JWZ93" s="64"/>
      <c r="JXA93" s="64"/>
      <c r="JXB93" s="64"/>
      <c r="JXC93" s="64"/>
      <c r="JXD93" s="64"/>
      <c r="JXE93" s="64"/>
      <c r="JXF93" s="64"/>
      <c r="JXG93" s="64"/>
      <c r="JXH93" s="64"/>
      <c r="JXI93" s="64"/>
      <c r="JXJ93" s="64"/>
      <c r="JXK93" s="64"/>
      <c r="JXL93" s="64"/>
      <c r="JXM93" s="64"/>
      <c r="JXN93" s="64"/>
      <c r="JXO93" s="64"/>
      <c r="JXP93" s="64"/>
      <c r="JXQ93" s="64"/>
      <c r="JXR93" s="64"/>
      <c r="JXS93" s="64"/>
      <c r="JXT93" s="64"/>
      <c r="JXU93" s="64"/>
      <c r="JXV93" s="64"/>
      <c r="JXW93" s="64"/>
      <c r="JXX93" s="64"/>
      <c r="JXY93" s="64"/>
      <c r="JXZ93" s="64"/>
      <c r="JYA93" s="64"/>
      <c r="JYB93" s="64"/>
      <c r="JYC93" s="64"/>
      <c r="JYD93" s="64"/>
      <c r="JYE93" s="64"/>
      <c r="JYF93" s="64"/>
      <c r="JYG93" s="64"/>
      <c r="JYH93" s="64"/>
      <c r="JYI93" s="64"/>
      <c r="JYJ93" s="64"/>
      <c r="JYK93" s="64"/>
      <c r="JYL93" s="64"/>
      <c r="JYM93" s="64"/>
      <c r="JYN93" s="64"/>
      <c r="JYO93" s="64"/>
      <c r="JYP93" s="64"/>
      <c r="JYQ93" s="64"/>
      <c r="JYR93" s="64"/>
      <c r="JYS93" s="64"/>
      <c r="JYT93" s="64"/>
      <c r="JYU93" s="64"/>
      <c r="JYV93" s="64"/>
      <c r="JYW93" s="64"/>
      <c r="JYX93" s="64"/>
      <c r="JYY93" s="64"/>
      <c r="JYZ93" s="64"/>
      <c r="JZA93" s="64"/>
      <c r="JZB93" s="64"/>
      <c r="JZC93" s="64"/>
      <c r="JZD93" s="64"/>
      <c r="JZE93" s="64"/>
      <c r="JZF93" s="64"/>
      <c r="JZG93" s="64"/>
      <c r="JZH93" s="64"/>
      <c r="JZI93" s="64"/>
      <c r="JZJ93" s="64"/>
      <c r="JZK93" s="64"/>
      <c r="JZL93" s="64"/>
      <c r="JZM93" s="64"/>
      <c r="JZN93" s="64"/>
      <c r="JZO93" s="64"/>
      <c r="JZP93" s="64"/>
      <c r="JZQ93" s="64"/>
      <c r="JZR93" s="64"/>
      <c r="JZS93" s="64"/>
      <c r="JZT93" s="64"/>
      <c r="JZU93" s="64"/>
      <c r="JZV93" s="64"/>
      <c r="JZW93" s="64"/>
      <c r="JZX93" s="64"/>
      <c r="JZY93" s="64"/>
      <c r="JZZ93" s="64"/>
      <c r="KAA93" s="64"/>
      <c r="KAB93" s="64"/>
      <c r="KAC93" s="64"/>
      <c r="KAD93" s="64"/>
      <c r="KAE93" s="64"/>
      <c r="KAF93" s="64"/>
      <c r="KAG93" s="64"/>
      <c r="KAH93" s="64"/>
      <c r="KAI93" s="64"/>
      <c r="KAJ93" s="64"/>
      <c r="KAK93" s="64"/>
      <c r="KAL93" s="64"/>
      <c r="KAM93" s="64"/>
      <c r="KAN93" s="64"/>
      <c r="KAO93" s="64"/>
      <c r="KAP93" s="64"/>
      <c r="KAQ93" s="64"/>
      <c r="KAR93" s="64"/>
      <c r="KAS93" s="64"/>
      <c r="KAT93" s="64"/>
      <c r="KAU93" s="64"/>
      <c r="KAV93" s="64"/>
      <c r="KAW93" s="64"/>
      <c r="KAX93" s="64"/>
      <c r="KAY93" s="64"/>
      <c r="KAZ93" s="64"/>
      <c r="KBA93" s="64"/>
      <c r="KBB93" s="64"/>
      <c r="KBC93" s="64"/>
      <c r="KBD93" s="64"/>
      <c r="KBE93" s="64"/>
      <c r="KBF93" s="64"/>
      <c r="KBG93" s="64"/>
      <c r="KBH93" s="64"/>
      <c r="KBI93" s="64"/>
      <c r="KBJ93" s="64"/>
      <c r="KBK93" s="64"/>
      <c r="KBL93" s="64"/>
      <c r="KBM93" s="64"/>
      <c r="KBN93" s="64"/>
      <c r="KBO93" s="64"/>
      <c r="KBP93" s="64"/>
      <c r="KBQ93" s="64"/>
      <c r="KBR93" s="64"/>
      <c r="KBS93" s="64"/>
      <c r="KBT93" s="64"/>
      <c r="KBU93" s="64"/>
      <c r="KBV93" s="64"/>
      <c r="KBW93" s="64"/>
      <c r="KBX93" s="64"/>
      <c r="KBY93" s="64"/>
      <c r="KBZ93" s="64"/>
      <c r="KCA93" s="64"/>
      <c r="KCB93" s="64"/>
      <c r="KCC93" s="64"/>
      <c r="KCD93" s="64"/>
      <c r="KCE93" s="64"/>
      <c r="KCF93" s="64"/>
      <c r="KCG93" s="64"/>
      <c r="KCH93" s="64"/>
      <c r="KCI93" s="64"/>
      <c r="KCJ93" s="64"/>
      <c r="KCK93" s="64"/>
      <c r="KCL93" s="64"/>
      <c r="KCM93" s="64"/>
      <c r="KCN93" s="64"/>
      <c r="KCO93" s="64"/>
      <c r="KCP93" s="64"/>
      <c r="KCQ93" s="64"/>
      <c r="KCR93" s="64"/>
      <c r="KCS93" s="64"/>
      <c r="KCT93" s="64"/>
      <c r="KCU93" s="64"/>
      <c r="KCV93" s="64"/>
      <c r="KCW93" s="64"/>
      <c r="KCX93" s="64"/>
      <c r="KCY93" s="64"/>
      <c r="KCZ93" s="64"/>
      <c r="KDA93" s="64"/>
      <c r="KDB93" s="64"/>
      <c r="KDC93" s="64"/>
      <c r="KDD93" s="64"/>
      <c r="KDE93" s="64"/>
      <c r="KDF93" s="64"/>
      <c r="KDG93" s="64"/>
      <c r="KDH93" s="64"/>
      <c r="KDI93" s="64"/>
      <c r="KDJ93" s="64"/>
      <c r="KDK93" s="64"/>
      <c r="KDL93" s="64"/>
      <c r="KDM93" s="64"/>
      <c r="KDN93" s="64"/>
      <c r="KDO93" s="64"/>
      <c r="KDP93" s="64"/>
      <c r="KDQ93" s="64"/>
      <c r="KDR93" s="64"/>
      <c r="KDS93" s="64"/>
      <c r="KDT93" s="64"/>
      <c r="KDU93" s="64"/>
      <c r="KDV93" s="64"/>
      <c r="KDW93" s="64"/>
      <c r="KDX93" s="64"/>
      <c r="KDY93" s="64"/>
      <c r="KDZ93" s="64"/>
      <c r="KEA93" s="64"/>
      <c r="KEB93" s="64"/>
      <c r="KEC93" s="64"/>
      <c r="KED93" s="64"/>
      <c r="KEE93" s="64"/>
      <c r="KEF93" s="64"/>
      <c r="KEG93" s="64"/>
      <c r="KEH93" s="64"/>
      <c r="KEI93" s="64"/>
      <c r="KEJ93" s="64"/>
      <c r="KEK93" s="64"/>
      <c r="KEL93" s="64"/>
      <c r="KEM93" s="64"/>
      <c r="KEN93" s="64"/>
      <c r="KEO93" s="64"/>
      <c r="KEP93" s="64"/>
      <c r="KEQ93" s="64"/>
      <c r="KER93" s="64"/>
      <c r="KES93" s="64"/>
      <c r="KET93" s="64"/>
      <c r="KEU93" s="64"/>
      <c r="KEV93" s="64"/>
      <c r="KEW93" s="64"/>
      <c r="KEX93" s="64"/>
      <c r="KEY93" s="64"/>
      <c r="KEZ93" s="64"/>
      <c r="KFA93" s="64"/>
      <c r="KFB93" s="64"/>
      <c r="KFC93" s="64"/>
      <c r="KFD93" s="64"/>
      <c r="KFE93" s="64"/>
      <c r="KFF93" s="64"/>
      <c r="KFG93" s="64"/>
      <c r="KFH93" s="64"/>
      <c r="KFI93" s="64"/>
      <c r="KFJ93" s="64"/>
      <c r="KFK93" s="64"/>
      <c r="KFL93" s="64"/>
      <c r="KFM93" s="64"/>
      <c r="KFN93" s="64"/>
      <c r="KFO93" s="64"/>
      <c r="KFP93" s="64"/>
      <c r="KFQ93" s="64"/>
      <c r="KFR93" s="64"/>
      <c r="KFS93" s="64"/>
      <c r="KFT93" s="64"/>
      <c r="KFU93" s="64"/>
      <c r="KFV93" s="64"/>
      <c r="KFW93" s="64"/>
      <c r="KFX93" s="64"/>
      <c r="KFY93" s="64"/>
      <c r="KFZ93" s="64"/>
      <c r="KGA93" s="64"/>
      <c r="KGB93" s="64"/>
      <c r="KGC93" s="64"/>
      <c r="KGD93" s="64"/>
      <c r="KGE93" s="64"/>
      <c r="KGF93" s="64"/>
      <c r="KGG93" s="64"/>
      <c r="KGH93" s="64"/>
      <c r="KGI93" s="64"/>
      <c r="KGJ93" s="64"/>
      <c r="KGK93" s="64"/>
      <c r="KGL93" s="64"/>
      <c r="KGM93" s="64"/>
      <c r="KGN93" s="64"/>
      <c r="KGO93" s="64"/>
      <c r="KGP93" s="64"/>
      <c r="KGQ93" s="64"/>
      <c r="KGR93" s="64"/>
      <c r="KGS93" s="64"/>
      <c r="KGT93" s="64"/>
      <c r="KGU93" s="64"/>
      <c r="KGV93" s="64"/>
      <c r="KGW93" s="64"/>
      <c r="KGX93" s="64"/>
      <c r="KGY93" s="64"/>
      <c r="KGZ93" s="64"/>
      <c r="KHA93" s="64"/>
      <c r="KHB93" s="64"/>
      <c r="KHC93" s="64"/>
      <c r="KHD93" s="64"/>
      <c r="KHE93" s="64"/>
      <c r="KHF93" s="64"/>
      <c r="KHG93" s="64"/>
      <c r="KHH93" s="64"/>
      <c r="KHI93" s="64"/>
      <c r="KHJ93" s="64"/>
      <c r="KHK93" s="64"/>
      <c r="KHL93" s="64"/>
      <c r="KHM93" s="64"/>
      <c r="KHN93" s="64"/>
      <c r="KHO93" s="64"/>
      <c r="KHP93" s="64"/>
      <c r="KHQ93" s="64"/>
      <c r="KHR93" s="64"/>
      <c r="KHS93" s="64"/>
      <c r="KHT93" s="64"/>
      <c r="KHU93" s="64"/>
      <c r="KHV93" s="64"/>
      <c r="KHW93" s="64"/>
      <c r="KHX93" s="64"/>
      <c r="KHY93" s="64"/>
      <c r="KHZ93" s="64"/>
      <c r="KIA93" s="64"/>
      <c r="KIB93" s="64"/>
      <c r="KIC93" s="64"/>
      <c r="KID93" s="64"/>
      <c r="KIE93" s="64"/>
      <c r="KIF93" s="64"/>
      <c r="KIG93" s="64"/>
      <c r="KIH93" s="64"/>
      <c r="KII93" s="64"/>
      <c r="KIJ93" s="64"/>
      <c r="KIK93" s="64"/>
      <c r="KIL93" s="64"/>
      <c r="KIM93" s="64"/>
      <c r="KIN93" s="64"/>
      <c r="KIO93" s="64"/>
      <c r="KIP93" s="64"/>
      <c r="KIQ93" s="64"/>
      <c r="KIR93" s="64"/>
      <c r="KIS93" s="64"/>
      <c r="KIT93" s="64"/>
      <c r="KIU93" s="64"/>
      <c r="KIV93" s="64"/>
      <c r="KIW93" s="64"/>
      <c r="KIX93" s="64"/>
      <c r="KIY93" s="64"/>
      <c r="KIZ93" s="64"/>
      <c r="KJA93" s="64"/>
      <c r="KJB93" s="64"/>
      <c r="KJC93" s="64"/>
      <c r="KJD93" s="64"/>
      <c r="KJE93" s="64"/>
      <c r="KJF93" s="64"/>
      <c r="KJG93" s="64"/>
      <c r="KJH93" s="64"/>
      <c r="KJI93" s="64"/>
      <c r="KJJ93" s="64"/>
      <c r="KJK93" s="64"/>
      <c r="KJL93" s="64"/>
      <c r="KJM93" s="64"/>
      <c r="KJN93" s="64"/>
      <c r="KJO93" s="64"/>
      <c r="KJP93" s="64"/>
      <c r="KJQ93" s="64"/>
      <c r="KJR93" s="64"/>
      <c r="KJS93" s="64"/>
      <c r="KJT93" s="64"/>
      <c r="KJU93" s="64"/>
      <c r="KJV93" s="64"/>
      <c r="KJW93" s="64"/>
      <c r="KJX93" s="64"/>
      <c r="KJY93" s="64"/>
      <c r="KJZ93" s="64"/>
      <c r="KKA93" s="64"/>
      <c r="KKB93" s="64"/>
      <c r="KKC93" s="64"/>
      <c r="KKD93" s="64"/>
      <c r="KKE93" s="64"/>
      <c r="KKF93" s="64"/>
      <c r="KKG93" s="64"/>
      <c r="KKH93" s="64"/>
      <c r="KKI93" s="64"/>
      <c r="KKJ93" s="64"/>
      <c r="KKK93" s="64"/>
      <c r="KKL93" s="64"/>
      <c r="KKM93" s="64"/>
      <c r="KKN93" s="64"/>
      <c r="KKO93" s="64"/>
      <c r="KKP93" s="64"/>
      <c r="KKQ93" s="64"/>
      <c r="KKR93" s="64"/>
      <c r="KKS93" s="64"/>
      <c r="KKT93" s="64"/>
      <c r="KKU93" s="64"/>
      <c r="KKV93" s="64"/>
      <c r="KKW93" s="64"/>
      <c r="KKX93" s="64"/>
      <c r="KKY93" s="64"/>
      <c r="KKZ93" s="64"/>
      <c r="KLA93" s="64"/>
      <c r="KLB93" s="64"/>
      <c r="KLC93" s="64"/>
      <c r="KLD93" s="64"/>
      <c r="KLE93" s="64"/>
      <c r="KLF93" s="64"/>
      <c r="KLG93" s="64"/>
      <c r="KLH93" s="64"/>
      <c r="KLI93" s="64"/>
      <c r="KLJ93" s="64"/>
      <c r="KLK93" s="64"/>
      <c r="KLL93" s="64"/>
      <c r="KLM93" s="64"/>
      <c r="KLN93" s="64"/>
      <c r="KLO93" s="64"/>
      <c r="KLP93" s="64"/>
      <c r="KLQ93" s="64"/>
      <c r="KLR93" s="64"/>
      <c r="KLS93" s="64"/>
      <c r="KLT93" s="64"/>
      <c r="KLU93" s="64"/>
      <c r="KLV93" s="64"/>
      <c r="KLW93" s="64"/>
      <c r="KLX93" s="64"/>
      <c r="KLY93" s="64"/>
      <c r="KLZ93" s="64"/>
      <c r="KMA93" s="64"/>
      <c r="KMB93" s="64"/>
      <c r="KMC93" s="64"/>
      <c r="KMD93" s="64"/>
      <c r="KME93" s="64"/>
      <c r="KMF93" s="64"/>
      <c r="KMG93" s="64"/>
      <c r="KMH93" s="64"/>
      <c r="KMI93" s="64"/>
      <c r="KMJ93" s="64"/>
      <c r="KMK93" s="64"/>
      <c r="KML93" s="64"/>
      <c r="KMM93" s="64"/>
      <c r="KMN93" s="64"/>
      <c r="KMO93" s="64"/>
      <c r="KMP93" s="64"/>
      <c r="KMQ93" s="64"/>
      <c r="KMR93" s="64"/>
      <c r="KMS93" s="64"/>
      <c r="KMT93" s="64"/>
      <c r="KMU93" s="64"/>
      <c r="KMV93" s="64"/>
      <c r="KMW93" s="64"/>
      <c r="KMX93" s="64"/>
      <c r="KMY93" s="64"/>
      <c r="KMZ93" s="64"/>
      <c r="KNA93" s="64"/>
      <c r="KNB93" s="64"/>
      <c r="KNC93" s="64"/>
      <c r="KND93" s="64"/>
      <c r="KNE93" s="64"/>
      <c r="KNF93" s="64"/>
      <c r="KNG93" s="64"/>
      <c r="KNH93" s="64"/>
      <c r="KNI93" s="64"/>
      <c r="KNJ93" s="64"/>
      <c r="KNK93" s="64"/>
      <c r="KNL93" s="64"/>
      <c r="KNM93" s="64"/>
      <c r="KNN93" s="64"/>
      <c r="KNO93" s="64"/>
      <c r="KNP93" s="64"/>
      <c r="KNQ93" s="64"/>
      <c r="KNR93" s="64"/>
      <c r="KNS93" s="64"/>
      <c r="KNT93" s="64"/>
      <c r="KNU93" s="64"/>
      <c r="KNV93" s="64"/>
      <c r="KNW93" s="64"/>
      <c r="KNX93" s="64"/>
      <c r="KNY93" s="64"/>
      <c r="KNZ93" s="64"/>
      <c r="KOA93" s="64"/>
      <c r="KOB93" s="64"/>
      <c r="KOC93" s="64"/>
      <c r="KOD93" s="64"/>
      <c r="KOE93" s="64"/>
      <c r="KOF93" s="64"/>
      <c r="KOG93" s="64"/>
      <c r="KOH93" s="64"/>
      <c r="KOI93" s="64"/>
      <c r="KOJ93" s="64"/>
      <c r="KOK93" s="64"/>
      <c r="KOL93" s="64"/>
      <c r="KOM93" s="64"/>
      <c r="KON93" s="64"/>
      <c r="KOO93" s="64"/>
      <c r="KOP93" s="64"/>
      <c r="KOQ93" s="64"/>
      <c r="KOR93" s="64"/>
      <c r="KOS93" s="64"/>
      <c r="KOT93" s="64"/>
      <c r="KOU93" s="64"/>
      <c r="KOV93" s="64"/>
      <c r="KOW93" s="64"/>
      <c r="KOX93" s="64"/>
      <c r="KOY93" s="64"/>
      <c r="KOZ93" s="64"/>
      <c r="KPA93" s="64"/>
      <c r="KPB93" s="64"/>
      <c r="KPC93" s="64"/>
      <c r="KPD93" s="64"/>
      <c r="KPE93" s="64"/>
      <c r="KPF93" s="64"/>
      <c r="KPG93" s="64"/>
      <c r="KPH93" s="64"/>
      <c r="KPI93" s="64"/>
      <c r="KPJ93" s="64"/>
      <c r="KPK93" s="64"/>
      <c r="KPL93" s="64"/>
      <c r="KPM93" s="64"/>
      <c r="KPN93" s="64"/>
      <c r="KPO93" s="64"/>
      <c r="KPP93" s="64"/>
      <c r="KPQ93" s="64"/>
      <c r="KPR93" s="64"/>
      <c r="KPS93" s="64"/>
      <c r="KPT93" s="64"/>
      <c r="KPU93" s="64"/>
      <c r="KPV93" s="64"/>
      <c r="KPW93" s="64"/>
      <c r="KPX93" s="64"/>
      <c r="KPY93" s="64"/>
      <c r="KPZ93" s="64"/>
      <c r="KQA93" s="64"/>
      <c r="KQB93" s="64"/>
      <c r="KQC93" s="64"/>
      <c r="KQD93" s="64"/>
      <c r="KQE93" s="64"/>
      <c r="KQF93" s="64"/>
      <c r="KQG93" s="64"/>
      <c r="KQH93" s="64"/>
      <c r="KQI93" s="64"/>
      <c r="KQJ93" s="64"/>
      <c r="KQK93" s="64"/>
      <c r="KQL93" s="64"/>
      <c r="KQM93" s="64"/>
      <c r="KQN93" s="64"/>
      <c r="KQO93" s="64"/>
      <c r="KQP93" s="64"/>
      <c r="KQQ93" s="64"/>
      <c r="KQR93" s="64"/>
      <c r="KQS93" s="64"/>
      <c r="KQT93" s="64"/>
      <c r="KQU93" s="64"/>
      <c r="KQV93" s="64"/>
      <c r="KQW93" s="64"/>
      <c r="KQX93" s="64"/>
      <c r="KQY93" s="64"/>
      <c r="KQZ93" s="64"/>
      <c r="KRA93" s="64"/>
      <c r="KRB93" s="64"/>
      <c r="KRC93" s="64"/>
      <c r="KRD93" s="64"/>
      <c r="KRE93" s="64"/>
      <c r="KRF93" s="64"/>
      <c r="KRG93" s="64"/>
      <c r="KRH93" s="64"/>
      <c r="KRI93" s="64"/>
      <c r="KRJ93" s="64"/>
      <c r="KRK93" s="64"/>
      <c r="KRL93" s="64"/>
      <c r="KRM93" s="64"/>
      <c r="KRN93" s="64"/>
      <c r="KRO93" s="64"/>
      <c r="KRP93" s="64"/>
      <c r="KRQ93" s="64"/>
      <c r="KRR93" s="64"/>
      <c r="KRS93" s="64"/>
      <c r="KRT93" s="64"/>
      <c r="KRU93" s="64"/>
      <c r="KRV93" s="64"/>
      <c r="KRW93" s="64"/>
      <c r="KRX93" s="64"/>
      <c r="KRY93" s="64"/>
      <c r="KRZ93" s="64"/>
      <c r="KSA93" s="64"/>
      <c r="KSB93" s="64"/>
      <c r="KSC93" s="64"/>
      <c r="KSD93" s="64"/>
      <c r="KSE93" s="64"/>
      <c r="KSF93" s="64"/>
      <c r="KSG93" s="64"/>
      <c r="KSH93" s="64"/>
      <c r="KSI93" s="64"/>
      <c r="KSJ93" s="64"/>
      <c r="KSK93" s="64"/>
      <c r="KSL93" s="64"/>
      <c r="KSM93" s="64"/>
      <c r="KSN93" s="64"/>
      <c r="KSO93" s="64"/>
      <c r="KSP93" s="64"/>
      <c r="KSQ93" s="64"/>
      <c r="KSR93" s="64"/>
      <c r="KSS93" s="64"/>
      <c r="KST93" s="64"/>
      <c r="KSU93" s="64"/>
      <c r="KSV93" s="64"/>
      <c r="KSW93" s="64"/>
      <c r="KSX93" s="64"/>
      <c r="KSY93" s="64"/>
      <c r="KSZ93" s="64"/>
      <c r="KTA93" s="64"/>
      <c r="KTB93" s="64"/>
      <c r="KTC93" s="64"/>
      <c r="KTD93" s="64"/>
      <c r="KTE93" s="64"/>
      <c r="KTF93" s="64"/>
      <c r="KTG93" s="64"/>
      <c r="KTH93" s="64"/>
      <c r="KTI93" s="64"/>
      <c r="KTJ93" s="64"/>
      <c r="KTK93" s="64"/>
      <c r="KTL93" s="64"/>
      <c r="KTM93" s="64"/>
      <c r="KTN93" s="64"/>
      <c r="KTO93" s="64"/>
      <c r="KTP93" s="64"/>
      <c r="KTQ93" s="64"/>
      <c r="KTR93" s="64"/>
      <c r="KTS93" s="64"/>
      <c r="KTT93" s="64"/>
      <c r="KTU93" s="64"/>
      <c r="KTV93" s="64"/>
      <c r="KTW93" s="64"/>
      <c r="KTX93" s="64"/>
      <c r="KTY93" s="64"/>
      <c r="KTZ93" s="64"/>
      <c r="KUA93" s="64"/>
      <c r="KUB93" s="64"/>
      <c r="KUC93" s="64"/>
      <c r="KUD93" s="64"/>
      <c r="KUE93" s="64"/>
      <c r="KUF93" s="64"/>
      <c r="KUG93" s="64"/>
      <c r="KUH93" s="64"/>
      <c r="KUI93" s="64"/>
      <c r="KUJ93" s="64"/>
      <c r="KUK93" s="64"/>
      <c r="KUL93" s="64"/>
      <c r="KUM93" s="64"/>
      <c r="KUN93" s="64"/>
      <c r="KUO93" s="64"/>
      <c r="KUP93" s="64"/>
      <c r="KUQ93" s="64"/>
      <c r="KUR93" s="64"/>
      <c r="KUS93" s="64"/>
      <c r="KUT93" s="64"/>
      <c r="KUU93" s="64"/>
      <c r="KUV93" s="64"/>
      <c r="KUW93" s="64"/>
      <c r="KUX93" s="64"/>
      <c r="KUY93" s="64"/>
      <c r="KUZ93" s="64"/>
      <c r="KVA93" s="64"/>
      <c r="KVB93" s="64"/>
      <c r="KVC93" s="64"/>
      <c r="KVD93" s="64"/>
      <c r="KVE93" s="64"/>
      <c r="KVF93" s="64"/>
      <c r="KVG93" s="64"/>
      <c r="KVH93" s="64"/>
      <c r="KVI93" s="64"/>
      <c r="KVJ93" s="64"/>
      <c r="KVK93" s="64"/>
      <c r="KVL93" s="64"/>
      <c r="KVM93" s="64"/>
      <c r="KVN93" s="64"/>
      <c r="KVO93" s="64"/>
      <c r="KVP93" s="64"/>
      <c r="KVQ93" s="64"/>
      <c r="KVR93" s="64"/>
      <c r="KVS93" s="64"/>
      <c r="KVT93" s="64"/>
      <c r="KVU93" s="64"/>
      <c r="KVV93" s="64"/>
      <c r="KVW93" s="64"/>
      <c r="KVX93" s="64"/>
      <c r="KVY93" s="64"/>
      <c r="KVZ93" s="64"/>
      <c r="KWA93" s="64"/>
      <c r="KWB93" s="64"/>
      <c r="KWC93" s="64"/>
      <c r="KWD93" s="64"/>
      <c r="KWE93" s="64"/>
      <c r="KWF93" s="64"/>
      <c r="KWG93" s="64"/>
      <c r="KWH93" s="64"/>
      <c r="KWI93" s="64"/>
      <c r="KWJ93" s="64"/>
      <c r="KWK93" s="64"/>
      <c r="KWL93" s="64"/>
      <c r="KWM93" s="64"/>
      <c r="KWN93" s="64"/>
      <c r="KWO93" s="64"/>
      <c r="KWP93" s="64"/>
      <c r="KWQ93" s="64"/>
      <c r="KWR93" s="64"/>
      <c r="KWS93" s="64"/>
      <c r="KWT93" s="64"/>
      <c r="KWU93" s="64"/>
      <c r="KWV93" s="64"/>
      <c r="KWW93" s="64"/>
      <c r="KWX93" s="64"/>
      <c r="KWY93" s="64"/>
      <c r="KWZ93" s="64"/>
      <c r="KXA93" s="64"/>
      <c r="KXB93" s="64"/>
      <c r="KXC93" s="64"/>
      <c r="KXD93" s="64"/>
      <c r="KXE93" s="64"/>
      <c r="KXF93" s="64"/>
      <c r="KXG93" s="64"/>
      <c r="KXH93" s="64"/>
      <c r="KXI93" s="64"/>
      <c r="KXJ93" s="64"/>
      <c r="KXK93" s="64"/>
      <c r="KXL93" s="64"/>
      <c r="KXM93" s="64"/>
      <c r="KXN93" s="64"/>
      <c r="KXO93" s="64"/>
      <c r="KXP93" s="64"/>
      <c r="KXQ93" s="64"/>
      <c r="KXR93" s="64"/>
      <c r="KXS93" s="64"/>
      <c r="KXT93" s="64"/>
      <c r="KXU93" s="64"/>
      <c r="KXV93" s="64"/>
      <c r="KXW93" s="64"/>
      <c r="KXX93" s="64"/>
      <c r="KXY93" s="64"/>
      <c r="KXZ93" s="64"/>
      <c r="KYA93" s="64"/>
      <c r="KYB93" s="64"/>
      <c r="KYC93" s="64"/>
      <c r="KYD93" s="64"/>
      <c r="KYE93" s="64"/>
      <c r="KYF93" s="64"/>
      <c r="KYG93" s="64"/>
      <c r="KYH93" s="64"/>
      <c r="KYI93" s="64"/>
      <c r="KYJ93" s="64"/>
      <c r="KYK93" s="64"/>
      <c r="KYL93" s="64"/>
      <c r="KYM93" s="64"/>
      <c r="KYN93" s="64"/>
      <c r="KYO93" s="64"/>
      <c r="KYP93" s="64"/>
      <c r="KYQ93" s="64"/>
      <c r="KYR93" s="64"/>
      <c r="KYS93" s="64"/>
      <c r="KYT93" s="64"/>
      <c r="KYU93" s="64"/>
      <c r="KYV93" s="64"/>
      <c r="KYW93" s="64"/>
      <c r="KYX93" s="64"/>
      <c r="KYY93" s="64"/>
      <c r="KYZ93" s="64"/>
      <c r="KZA93" s="64"/>
      <c r="KZB93" s="64"/>
      <c r="KZC93" s="64"/>
      <c r="KZD93" s="64"/>
      <c r="KZE93" s="64"/>
      <c r="KZF93" s="64"/>
      <c r="KZG93" s="64"/>
      <c r="KZH93" s="64"/>
      <c r="KZI93" s="64"/>
      <c r="KZJ93" s="64"/>
      <c r="KZK93" s="64"/>
      <c r="KZL93" s="64"/>
      <c r="KZM93" s="64"/>
      <c r="KZN93" s="64"/>
      <c r="KZO93" s="64"/>
      <c r="KZP93" s="64"/>
      <c r="KZQ93" s="64"/>
      <c r="KZR93" s="64"/>
      <c r="KZS93" s="64"/>
      <c r="KZT93" s="64"/>
      <c r="KZU93" s="64"/>
      <c r="KZV93" s="64"/>
      <c r="KZW93" s="64"/>
      <c r="KZX93" s="64"/>
      <c r="KZY93" s="64"/>
      <c r="KZZ93" s="64"/>
      <c r="LAA93" s="64"/>
      <c r="LAB93" s="64"/>
      <c r="LAC93" s="64"/>
      <c r="LAD93" s="64"/>
      <c r="LAE93" s="64"/>
      <c r="LAF93" s="64"/>
      <c r="LAG93" s="64"/>
      <c r="LAH93" s="64"/>
      <c r="LAI93" s="64"/>
      <c r="LAJ93" s="64"/>
      <c r="LAK93" s="64"/>
      <c r="LAL93" s="64"/>
      <c r="LAM93" s="64"/>
      <c r="LAN93" s="64"/>
      <c r="LAO93" s="64"/>
      <c r="LAP93" s="64"/>
      <c r="LAQ93" s="64"/>
      <c r="LAR93" s="64"/>
      <c r="LAS93" s="64"/>
      <c r="LAT93" s="64"/>
      <c r="LAU93" s="64"/>
      <c r="LAV93" s="64"/>
      <c r="LAW93" s="64"/>
      <c r="LAX93" s="64"/>
      <c r="LAY93" s="64"/>
      <c r="LAZ93" s="64"/>
      <c r="LBA93" s="64"/>
      <c r="LBB93" s="64"/>
      <c r="LBC93" s="64"/>
      <c r="LBD93" s="64"/>
      <c r="LBE93" s="64"/>
      <c r="LBF93" s="64"/>
      <c r="LBG93" s="64"/>
      <c r="LBH93" s="64"/>
      <c r="LBI93" s="64"/>
      <c r="LBJ93" s="64"/>
      <c r="LBK93" s="64"/>
      <c r="LBL93" s="64"/>
      <c r="LBM93" s="64"/>
      <c r="LBN93" s="64"/>
      <c r="LBO93" s="64"/>
      <c r="LBP93" s="64"/>
      <c r="LBQ93" s="64"/>
      <c r="LBR93" s="64"/>
      <c r="LBS93" s="64"/>
      <c r="LBT93" s="64"/>
      <c r="LBU93" s="64"/>
      <c r="LBV93" s="64"/>
      <c r="LBW93" s="64"/>
      <c r="LBX93" s="64"/>
      <c r="LBY93" s="64"/>
      <c r="LBZ93" s="64"/>
      <c r="LCA93" s="64"/>
      <c r="LCB93" s="64"/>
      <c r="LCC93" s="64"/>
      <c r="LCD93" s="64"/>
      <c r="LCE93" s="64"/>
      <c r="LCF93" s="64"/>
      <c r="LCG93" s="64"/>
      <c r="LCH93" s="64"/>
      <c r="LCI93" s="64"/>
      <c r="LCJ93" s="64"/>
      <c r="LCK93" s="64"/>
      <c r="LCL93" s="64"/>
      <c r="LCM93" s="64"/>
      <c r="LCN93" s="64"/>
      <c r="LCO93" s="64"/>
      <c r="LCP93" s="64"/>
      <c r="LCQ93" s="64"/>
      <c r="LCR93" s="64"/>
      <c r="LCS93" s="64"/>
      <c r="LCT93" s="64"/>
      <c r="LCU93" s="64"/>
      <c r="LCV93" s="64"/>
      <c r="LCW93" s="64"/>
      <c r="LCX93" s="64"/>
      <c r="LCY93" s="64"/>
      <c r="LCZ93" s="64"/>
      <c r="LDA93" s="64"/>
      <c r="LDB93" s="64"/>
      <c r="LDC93" s="64"/>
      <c r="LDD93" s="64"/>
      <c r="LDE93" s="64"/>
      <c r="LDF93" s="64"/>
      <c r="LDG93" s="64"/>
      <c r="LDH93" s="64"/>
      <c r="LDI93" s="64"/>
      <c r="LDJ93" s="64"/>
      <c r="LDK93" s="64"/>
      <c r="LDL93" s="64"/>
      <c r="LDM93" s="64"/>
      <c r="LDN93" s="64"/>
      <c r="LDO93" s="64"/>
      <c r="LDP93" s="64"/>
      <c r="LDQ93" s="64"/>
      <c r="LDR93" s="64"/>
      <c r="LDS93" s="64"/>
      <c r="LDT93" s="64"/>
      <c r="LDU93" s="64"/>
      <c r="LDV93" s="64"/>
      <c r="LDW93" s="64"/>
      <c r="LDX93" s="64"/>
      <c r="LDY93" s="64"/>
      <c r="LDZ93" s="64"/>
      <c r="LEA93" s="64"/>
      <c r="LEB93" s="64"/>
      <c r="LEC93" s="64"/>
      <c r="LED93" s="64"/>
      <c r="LEE93" s="64"/>
      <c r="LEF93" s="64"/>
      <c r="LEG93" s="64"/>
      <c r="LEH93" s="64"/>
      <c r="LEI93" s="64"/>
      <c r="LEJ93" s="64"/>
      <c r="LEK93" s="64"/>
      <c r="LEL93" s="64"/>
      <c r="LEM93" s="64"/>
      <c r="LEN93" s="64"/>
      <c r="LEO93" s="64"/>
      <c r="LEP93" s="64"/>
      <c r="LEQ93" s="64"/>
      <c r="LER93" s="64"/>
      <c r="LES93" s="64"/>
      <c r="LET93" s="64"/>
      <c r="LEU93" s="64"/>
      <c r="LEV93" s="64"/>
      <c r="LEW93" s="64"/>
      <c r="LEX93" s="64"/>
      <c r="LEY93" s="64"/>
      <c r="LEZ93" s="64"/>
      <c r="LFA93" s="64"/>
      <c r="LFB93" s="64"/>
      <c r="LFC93" s="64"/>
      <c r="LFD93" s="64"/>
      <c r="LFE93" s="64"/>
      <c r="LFF93" s="64"/>
      <c r="LFG93" s="64"/>
      <c r="LFH93" s="64"/>
      <c r="LFI93" s="64"/>
      <c r="LFJ93" s="64"/>
      <c r="LFK93" s="64"/>
      <c r="LFL93" s="64"/>
      <c r="LFM93" s="64"/>
      <c r="LFN93" s="64"/>
      <c r="LFO93" s="64"/>
      <c r="LFP93" s="64"/>
      <c r="LFQ93" s="64"/>
      <c r="LFR93" s="64"/>
      <c r="LFS93" s="64"/>
      <c r="LFT93" s="64"/>
      <c r="LFU93" s="64"/>
      <c r="LFV93" s="64"/>
      <c r="LFW93" s="64"/>
      <c r="LFX93" s="64"/>
      <c r="LFY93" s="64"/>
      <c r="LFZ93" s="64"/>
      <c r="LGA93" s="64"/>
      <c r="LGB93" s="64"/>
      <c r="LGC93" s="64"/>
      <c r="LGD93" s="64"/>
      <c r="LGE93" s="64"/>
      <c r="LGF93" s="64"/>
      <c r="LGG93" s="64"/>
      <c r="LGH93" s="64"/>
      <c r="LGI93" s="64"/>
      <c r="LGJ93" s="64"/>
      <c r="LGK93" s="64"/>
      <c r="LGL93" s="64"/>
      <c r="LGM93" s="64"/>
      <c r="LGN93" s="64"/>
      <c r="LGO93" s="64"/>
      <c r="LGP93" s="64"/>
      <c r="LGQ93" s="64"/>
      <c r="LGR93" s="64"/>
      <c r="LGS93" s="64"/>
      <c r="LGT93" s="64"/>
      <c r="LGU93" s="64"/>
      <c r="LGV93" s="64"/>
      <c r="LGW93" s="64"/>
      <c r="LGX93" s="64"/>
      <c r="LGY93" s="64"/>
      <c r="LGZ93" s="64"/>
      <c r="LHA93" s="64"/>
      <c r="LHB93" s="64"/>
      <c r="LHC93" s="64"/>
      <c r="LHD93" s="64"/>
      <c r="LHE93" s="64"/>
      <c r="LHF93" s="64"/>
      <c r="LHG93" s="64"/>
      <c r="LHH93" s="64"/>
      <c r="LHI93" s="64"/>
      <c r="LHJ93" s="64"/>
      <c r="LHK93" s="64"/>
      <c r="LHL93" s="64"/>
      <c r="LHM93" s="64"/>
      <c r="LHN93" s="64"/>
      <c r="LHO93" s="64"/>
      <c r="LHP93" s="64"/>
      <c r="LHQ93" s="64"/>
      <c r="LHR93" s="64"/>
      <c r="LHS93" s="64"/>
      <c r="LHT93" s="64"/>
      <c r="LHU93" s="64"/>
      <c r="LHV93" s="64"/>
      <c r="LHW93" s="64"/>
      <c r="LHX93" s="64"/>
      <c r="LHY93" s="64"/>
      <c r="LHZ93" s="64"/>
      <c r="LIA93" s="64"/>
      <c r="LIB93" s="64"/>
      <c r="LIC93" s="64"/>
      <c r="LID93" s="64"/>
      <c r="LIE93" s="64"/>
      <c r="LIF93" s="64"/>
      <c r="LIG93" s="64"/>
      <c r="LIH93" s="64"/>
      <c r="LII93" s="64"/>
      <c r="LIJ93" s="64"/>
      <c r="LIK93" s="64"/>
      <c r="LIL93" s="64"/>
      <c r="LIM93" s="64"/>
      <c r="LIN93" s="64"/>
      <c r="LIO93" s="64"/>
      <c r="LIP93" s="64"/>
      <c r="LIQ93" s="64"/>
      <c r="LIR93" s="64"/>
      <c r="LIS93" s="64"/>
      <c r="LIT93" s="64"/>
      <c r="LIU93" s="64"/>
      <c r="LIV93" s="64"/>
      <c r="LIW93" s="64"/>
      <c r="LIX93" s="64"/>
      <c r="LIY93" s="64"/>
      <c r="LIZ93" s="64"/>
      <c r="LJA93" s="64"/>
      <c r="LJB93" s="64"/>
      <c r="LJC93" s="64"/>
      <c r="LJD93" s="64"/>
      <c r="LJE93" s="64"/>
      <c r="LJF93" s="64"/>
      <c r="LJG93" s="64"/>
      <c r="LJH93" s="64"/>
      <c r="LJI93" s="64"/>
      <c r="LJJ93" s="64"/>
      <c r="LJK93" s="64"/>
      <c r="LJL93" s="64"/>
      <c r="LJM93" s="64"/>
      <c r="LJN93" s="64"/>
      <c r="LJO93" s="64"/>
      <c r="LJP93" s="64"/>
      <c r="LJQ93" s="64"/>
      <c r="LJR93" s="64"/>
      <c r="LJS93" s="64"/>
      <c r="LJT93" s="64"/>
      <c r="LJU93" s="64"/>
      <c r="LJV93" s="64"/>
      <c r="LJW93" s="64"/>
      <c r="LJX93" s="64"/>
      <c r="LJY93" s="64"/>
      <c r="LJZ93" s="64"/>
      <c r="LKA93" s="64"/>
      <c r="LKB93" s="64"/>
      <c r="LKC93" s="64"/>
      <c r="LKD93" s="64"/>
      <c r="LKE93" s="64"/>
      <c r="LKF93" s="64"/>
      <c r="LKG93" s="64"/>
      <c r="LKH93" s="64"/>
      <c r="LKI93" s="64"/>
      <c r="LKJ93" s="64"/>
      <c r="LKK93" s="64"/>
      <c r="LKL93" s="64"/>
      <c r="LKM93" s="64"/>
      <c r="LKN93" s="64"/>
      <c r="LKO93" s="64"/>
      <c r="LKP93" s="64"/>
      <c r="LKQ93" s="64"/>
      <c r="LKR93" s="64"/>
      <c r="LKS93" s="64"/>
      <c r="LKT93" s="64"/>
      <c r="LKU93" s="64"/>
      <c r="LKV93" s="64"/>
      <c r="LKW93" s="64"/>
      <c r="LKX93" s="64"/>
      <c r="LKY93" s="64"/>
      <c r="LKZ93" s="64"/>
      <c r="LLA93" s="64"/>
      <c r="LLB93" s="64"/>
      <c r="LLC93" s="64"/>
      <c r="LLD93" s="64"/>
      <c r="LLE93" s="64"/>
      <c r="LLF93" s="64"/>
      <c r="LLG93" s="64"/>
      <c r="LLH93" s="64"/>
      <c r="LLI93" s="64"/>
      <c r="LLJ93" s="64"/>
      <c r="LLK93" s="64"/>
      <c r="LLL93" s="64"/>
      <c r="LLM93" s="64"/>
      <c r="LLN93" s="64"/>
      <c r="LLO93" s="64"/>
      <c r="LLP93" s="64"/>
      <c r="LLQ93" s="64"/>
      <c r="LLR93" s="64"/>
      <c r="LLS93" s="64"/>
      <c r="LLT93" s="64"/>
      <c r="LLU93" s="64"/>
      <c r="LLV93" s="64"/>
      <c r="LLW93" s="64"/>
      <c r="LLX93" s="64"/>
      <c r="LLY93" s="64"/>
      <c r="LLZ93" s="64"/>
      <c r="LMA93" s="64"/>
      <c r="LMB93" s="64"/>
      <c r="LMC93" s="64"/>
      <c r="LMD93" s="64"/>
      <c r="LME93" s="64"/>
      <c r="LMF93" s="64"/>
      <c r="LMG93" s="64"/>
      <c r="LMH93" s="64"/>
      <c r="LMI93" s="64"/>
      <c r="LMJ93" s="64"/>
      <c r="LMK93" s="64"/>
      <c r="LML93" s="64"/>
      <c r="LMM93" s="64"/>
      <c r="LMN93" s="64"/>
      <c r="LMO93" s="64"/>
      <c r="LMP93" s="64"/>
      <c r="LMQ93" s="64"/>
      <c r="LMR93" s="64"/>
      <c r="LMS93" s="64"/>
      <c r="LMT93" s="64"/>
      <c r="LMU93" s="64"/>
      <c r="LMV93" s="64"/>
      <c r="LMW93" s="64"/>
      <c r="LMX93" s="64"/>
      <c r="LMY93" s="64"/>
      <c r="LMZ93" s="64"/>
      <c r="LNA93" s="64"/>
      <c r="LNB93" s="64"/>
      <c r="LNC93" s="64"/>
      <c r="LND93" s="64"/>
      <c r="LNE93" s="64"/>
      <c r="LNF93" s="64"/>
      <c r="LNG93" s="64"/>
      <c r="LNH93" s="64"/>
      <c r="LNI93" s="64"/>
      <c r="LNJ93" s="64"/>
      <c r="LNK93" s="64"/>
      <c r="LNL93" s="64"/>
      <c r="LNM93" s="64"/>
      <c r="LNN93" s="64"/>
      <c r="LNO93" s="64"/>
      <c r="LNP93" s="64"/>
      <c r="LNQ93" s="64"/>
      <c r="LNR93" s="64"/>
      <c r="LNS93" s="64"/>
      <c r="LNT93" s="64"/>
      <c r="LNU93" s="64"/>
      <c r="LNV93" s="64"/>
      <c r="LNW93" s="64"/>
      <c r="LNX93" s="64"/>
      <c r="LNY93" s="64"/>
      <c r="LNZ93" s="64"/>
      <c r="LOA93" s="64"/>
      <c r="LOB93" s="64"/>
      <c r="LOC93" s="64"/>
      <c r="LOD93" s="64"/>
      <c r="LOE93" s="64"/>
      <c r="LOF93" s="64"/>
      <c r="LOG93" s="64"/>
      <c r="LOH93" s="64"/>
      <c r="LOI93" s="64"/>
      <c r="LOJ93" s="64"/>
      <c r="LOK93" s="64"/>
      <c r="LOL93" s="64"/>
      <c r="LOM93" s="64"/>
      <c r="LON93" s="64"/>
      <c r="LOO93" s="64"/>
      <c r="LOP93" s="64"/>
      <c r="LOQ93" s="64"/>
      <c r="LOR93" s="64"/>
      <c r="LOS93" s="64"/>
      <c r="LOT93" s="64"/>
      <c r="LOU93" s="64"/>
      <c r="LOV93" s="64"/>
      <c r="LOW93" s="64"/>
      <c r="LOX93" s="64"/>
      <c r="LOY93" s="64"/>
      <c r="LOZ93" s="64"/>
      <c r="LPA93" s="64"/>
      <c r="LPB93" s="64"/>
      <c r="LPC93" s="64"/>
      <c r="LPD93" s="64"/>
      <c r="LPE93" s="64"/>
      <c r="LPF93" s="64"/>
      <c r="LPG93" s="64"/>
      <c r="LPH93" s="64"/>
      <c r="LPI93" s="64"/>
      <c r="LPJ93" s="64"/>
      <c r="LPK93" s="64"/>
      <c r="LPL93" s="64"/>
      <c r="LPM93" s="64"/>
      <c r="LPN93" s="64"/>
      <c r="LPO93" s="64"/>
      <c r="LPP93" s="64"/>
      <c r="LPQ93" s="64"/>
      <c r="LPR93" s="64"/>
      <c r="LPS93" s="64"/>
      <c r="LPT93" s="64"/>
      <c r="LPU93" s="64"/>
      <c r="LPV93" s="64"/>
      <c r="LPW93" s="64"/>
      <c r="LPX93" s="64"/>
      <c r="LPY93" s="64"/>
      <c r="LPZ93" s="64"/>
      <c r="LQA93" s="64"/>
      <c r="LQB93" s="64"/>
      <c r="LQC93" s="64"/>
      <c r="LQD93" s="64"/>
      <c r="LQE93" s="64"/>
      <c r="LQF93" s="64"/>
      <c r="LQG93" s="64"/>
      <c r="LQH93" s="64"/>
      <c r="LQI93" s="64"/>
      <c r="LQJ93" s="64"/>
      <c r="LQK93" s="64"/>
      <c r="LQL93" s="64"/>
      <c r="LQM93" s="64"/>
      <c r="LQN93" s="64"/>
      <c r="LQO93" s="64"/>
      <c r="LQP93" s="64"/>
      <c r="LQQ93" s="64"/>
      <c r="LQR93" s="64"/>
      <c r="LQS93" s="64"/>
      <c r="LQT93" s="64"/>
      <c r="LQU93" s="64"/>
      <c r="LQV93" s="64"/>
      <c r="LQW93" s="64"/>
      <c r="LQX93" s="64"/>
      <c r="LQY93" s="64"/>
      <c r="LQZ93" s="64"/>
      <c r="LRA93" s="64"/>
      <c r="LRB93" s="64"/>
      <c r="LRC93" s="64"/>
      <c r="LRD93" s="64"/>
      <c r="LRE93" s="64"/>
      <c r="LRF93" s="64"/>
      <c r="LRG93" s="64"/>
      <c r="LRH93" s="64"/>
      <c r="LRI93" s="64"/>
      <c r="LRJ93" s="64"/>
      <c r="LRK93" s="64"/>
      <c r="LRL93" s="64"/>
      <c r="LRM93" s="64"/>
      <c r="LRN93" s="64"/>
      <c r="LRO93" s="64"/>
      <c r="LRP93" s="64"/>
      <c r="LRQ93" s="64"/>
      <c r="LRR93" s="64"/>
      <c r="LRS93" s="64"/>
      <c r="LRT93" s="64"/>
      <c r="LRU93" s="64"/>
      <c r="LRV93" s="64"/>
      <c r="LRW93" s="64"/>
      <c r="LRX93" s="64"/>
      <c r="LRY93" s="64"/>
      <c r="LRZ93" s="64"/>
      <c r="LSA93" s="64"/>
      <c r="LSB93" s="64"/>
      <c r="LSC93" s="64"/>
      <c r="LSD93" s="64"/>
      <c r="LSE93" s="64"/>
      <c r="LSF93" s="64"/>
      <c r="LSG93" s="64"/>
      <c r="LSH93" s="64"/>
      <c r="LSI93" s="64"/>
      <c r="LSJ93" s="64"/>
      <c r="LSK93" s="64"/>
      <c r="LSL93" s="64"/>
      <c r="LSM93" s="64"/>
      <c r="LSN93" s="64"/>
      <c r="LSO93" s="64"/>
      <c r="LSP93" s="64"/>
      <c r="LSQ93" s="64"/>
      <c r="LSR93" s="64"/>
      <c r="LSS93" s="64"/>
      <c r="LST93" s="64"/>
      <c r="LSU93" s="64"/>
      <c r="LSV93" s="64"/>
      <c r="LSW93" s="64"/>
      <c r="LSX93" s="64"/>
      <c r="LSY93" s="64"/>
      <c r="LSZ93" s="64"/>
      <c r="LTA93" s="64"/>
      <c r="LTB93" s="64"/>
      <c r="LTC93" s="64"/>
      <c r="LTD93" s="64"/>
      <c r="LTE93" s="64"/>
      <c r="LTF93" s="64"/>
      <c r="LTG93" s="64"/>
      <c r="LTH93" s="64"/>
      <c r="LTI93" s="64"/>
      <c r="LTJ93" s="64"/>
      <c r="LTK93" s="64"/>
      <c r="LTL93" s="64"/>
      <c r="LTM93" s="64"/>
      <c r="LTN93" s="64"/>
      <c r="LTO93" s="64"/>
      <c r="LTP93" s="64"/>
      <c r="LTQ93" s="64"/>
      <c r="LTR93" s="64"/>
      <c r="LTS93" s="64"/>
      <c r="LTT93" s="64"/>
      <c r="LTU93" s="64"/>
      <c r="LTV93" s="64"/>
      <c r="LTW93" s="64"/>
      <c r="LTX93" s="64"/>
      <c r="LTY93" s="64"/>
      <c r="LTZ93" s="64"/>
      <c r="LUA93" s="64"/>
      <c r="LUB93" s="64"/>
      <c r="LUC93" s="64"/>
      <c r="LUD93" s="64"/>
      <c r="LUE93" s="64"/>
      <c r="LUF93" s="64"/>
      <c r="LUG93" s="64"/>
      <c r="LUH93" s="64"/>
      <c r="LUI93" s="64"/>
      <c r="LUJ93" s="64"/>
      <c r="LUK93" s="64"/>
      <c r="LUL93" s="64"/>
      <c r="LUM93" s="64"/>
      <c r="LUN93" s="64"/>
      <c r="LUO93" s="64"/>
      <c r="LUP93" s="64"/>
      <c r="LUQ93" s="64"/>
      <c r="LUR93" s="64"/>
      <c r="LUS93" s="64"/>
      <c r="LUT93" s="64"/>
      <c r="LUU93" s="64"/>
      <c r="LUV93" s="64"/>
      <c r="LUW93" s="64"/>
      <c r="LUX93" s="64"/>
      <c r="LUY93" s="64"/>
      <c r="LUZ93" s="64"/>
      <c r="LVA93" s="64"/>
      <c r="LVB93" s="64"/>
      <c r="LVC93" s="64"/>
      <c r="LVD93" s="64"/>
      <c r="LVE93" s="64"/>
      <c r="LVF93" s="64"/>
      <c r="LVG93" s="64"/>
      <c r="LVH93" s="64"/>
      <c r="LVI93" s="64"/>
      <c r="LVJ93" s="64"/>
      <c r="LVK93" s="64"/>
      <c r="LVL93" s="64"/>
      <c r="LVM93" s="64"/>
      <c r="LVN93" s="64"/>
      <c r="LVO93" s="64"/>
      <c r="LVP93" s="64"/>
      <c r="LVQ93" s="64"/>
      <c r="LVR93" s="64"/>
      <c r="LVS93" s="64"/>
      <c r="LVT93" s="64"/>
      <c r="LVU93" s="64"/>
      <c r="LVV93" s="64"/>
      <c r="LVW93" s="64"/>
      <c r="LVX93" s="64"/>
      <c r="LVY93" s="64"/>
      <c r="LVZ93" s="64"/>
      <c r="LWA93" s="64"/>
      <c r="LWB93" s="64"/>
      <c r="LWC93" s="64"/>
      <c r="LWD93" s="64"/>
      <c r="LWE93" s="64"/>
      <c r="LWF93" s="64"/>
      <c r="LWG93" s="64"/>
      <c r="LWH93" s="64"/>
      <c r="LWI93" s="64"/>
      <c r="LWJ93" s="64"/>
      <c r="LWK93" s="64"/>
      <c r="LWL93" s="64"/>
      <c r="LWM93" s="64"/>
      <c r="LWN93" s="64"/>
      <c r="LWO93" s="64"/>
      <c r="LWP93" s="64"/>
      <c r="LWQ93" s="64"/>
      <c r="LWR93" s="64"/>
      <c r="LWS93" s="64"/>
      <c r="LWT93" s="64"/>
      <c r="LWU93" s="64"/>
      <c r="LWV93" s="64"/>
      <c r="LWW93" s="64"/>
      <c r="LWX93" s="64"/>
      <c r="LWY93" s="64"/>
      <c r="LWZ93" s="64"/>
      <c r="LXA93" s="64"/>
      <c r="LXB93" s="64"/>
      <c r="LXC93" s="64"/>
      <c r="LXD93" s="64"/>
      <c r="LXE93" s="64"/>
      <c r="LXF93" s="64"/>
      <c r="LXG93" s="64"/>
      <c r="LXH93" s="64"/>
      <c r="LXI93" s="64"/>
      <c r="LXJ93" s="64"/>
      <c r="LXK93" s="64"/>
      <c r="LXL93" s="64"/>
      <c r="LXM93" s="64"/>
      <c r="LXN93" s="64"/>
      <c r="LXO93" s="64"/>
      <c r="LXP93" s="64"/>
      <c r="LXQ93" s="64"/>
      <c r="LXR93" s="64"/>
      <c r="LXS93" s="64"/>
      <c r="LXT93" s="64"/>
      <c r="LXU93" s="64"/>
      <c r="LXV93" s="64"/>
      <c r="LXW93" s="64"/>
      <c r="LXX93" s="64"/>
      <c r="LXY93" s="64"/>
      <c r="LXZ93" s="64"/>
      <c r="LYA93" s="64"/>
      <c r="LYB93" s="64"/>
      <c r="LYC93" s="64"/>
      <c r="LYD93" s="64"/>
      <c r="LYE93" s="64"/>
      <c r="LYF93" s="64"/>
      <c r="LYG93" s="64"/>
      <c r="LYH93" s="64"/>
      <c r="LYI93" s="64"/>
      <c r="LYJ93" s="64"/>
      <c r="LYK93" s="64"/>
      <c r="LYL93" s="64"/>
      <c r="LYM93" s="64"/>
      <c r="LYN93" s="64"/>
      <c r="LYO93" s="64"/>
      <c r="LYP93" s="64"/>
      <c r="LYQ93" s="64"/>
      <c r="LYR93" s="64"/>
      <c r="LYS93" s="64"/>
      <c r="LYT93" s="64"/>
      <c r="LYU93" s="64"/>
      <c r="LYV93" s="64"/>
      <c r="LYW93" s="64"/>
      <c r="LYX93" s="64"/>
      <c r="LYY93" s="64"/>
      <c r="LYZ93" s="64"/>
      <c r="LZA93" s="64"/>
      <c r="LZB93" s="64"/>
      <c r="LZC93" s="64"/>
      <c r="LZD93" s="64"/>
      <c r="LZE93" s="64"/>
      <c r="LZF93" s="64"/>
      <c r="LZG93" s="64"/>
      <c r="LZH93" s="64"/>
      <c r="LZI93" s="64"/>
      <c r="LZJ93" s="64"/>
      <c r="LZK93" s="64"/>
      <c r="LZL93" s="64"/>
      <c r="LZM93" s="64"/>
      <c r="LZN93" s="64"/>
      <c r="LZO93" s="64"/>
      <c r="LZP93" s="64"/>
      <c r="LZQ93" s="64"/>
      <c r="LZR93" s="64"/>
      <c r="LZS93" s="64"/>
      <c r="LZT93" s="64"/>
      <c r="LZU93" s="64"/>
      <c r="LZV93" s="64"/>
      <c r="LZW93" s="64"/>
      <c r="LZX93" s="64"/>
      <c r="LZY93" s="64"/>
      <c r="LZZ93" s="64"/>
      <c r="MAA93" s="64"/>
      <c r="MAB93" s="64"/>
      <c r="MAC93" s="64"/>
      <c r="MAD93" s="64"/>
      <c r="MAE93" s="64"/>
      <c r="MAF93" s="64"/>
      <c r="MAG93" s="64"/>
      <c r="MAH93" s="64"/>
      <c r="MAI93" s="64"/>
      <c r="MAJ93" s="64"/>
      <c r="MAK93" s="64"/>
      <c r="MAL93" s="64"/>
      <c r="MAM93" s="64"/>
      <c r="MAN93" s="64"/>
      <c r="MAO93" s="64"/>
      <c r="MAP93" s="64"/>
      <c r="MAQ93" s="64"/>
      <c r="MAR93" s="64"/>
      <c r="MAS93" s="64"/>
      <c r="MAT93" s="64"/>
      <c r="MAU93" s="64"/>
      <c r="MAV93" s="64"/>
      <c r="MAW93" s="64"/>
      <c r="MAX93" s="64"/>
      <c r="MAY93" s="64"/>
      <c r="MAZ93" s="64"/>
      <c r="MBA93" s="64"/>
      <c r="MBB93" s="64"/>
      <c r="MBC93" s="64"/>
      <c r="MBD93" s="64"/>
      <c r="MBE93" s="64"/>
      <c r="MBF93" s="64"/>
      <c r="MBG93" s="64"/>
      <c r="MBH93" s="64"/>
      <c r="MBI93" s="64"/>
      <c r="MBJ93" s="64"/>
      <c r="MBK93" s="64"/>
      <c r="MBL93" s="64"/>
      <c r="MBM93" s="64"/>
      <c r="MBN93" s="64"/>
      <c r="MBO93" s="64"/>
      <c r="MBP93" s="64"/>
      <c r="MBQ93" s="64"/>
      <c r="MBR93" s="64"/>
      <c r="MBS93" s="64"/>
      <c r="MBT93" s="64"/>
      <c r="MBU93" s="64"/>
      <c r="MBV93" s="64"/>
      <c r="MBW93" s="64"/>
      <c r="MBX93" s="64"/>
      <c r="MBY93" s="64"/>
      <c r="MBZ93" s="64"/>
      <c r="MCA93" s="64"/>
      <c r="MCB93" s="64"/>
      <c r="MCC93" s="64"/>
      <c r="MCD93" s="64"/>
      <c r="MCE93" s="64"/>
      <c r="MCF93" s="64"/>
      <c r="MCG93" s="64"/>
      <c r="MCH93" s="64"/>
      <c r="MCI93" s="64"/>
      <c r="MCJ93" s="64"/>
      <c r="MCK93" s="64"/>
      <c r="MCL93" s="64"/>
      <c r="MCM93" s="64"/>
      <c r="MCN93" s="64"/>
      <c r="MCO93" s="64"/>
      <c r="MCP93" s="64"/>
      <c r="MCQ93" s="64"/>
      <c r="MCR93" s="64"/>
      <c r="MCS93" s="64"/>
      <c r="MCT93" s="64"/>
      <c r="MCU93" s="64"/>
      <c r="MCV93" s="64"/>
      <c r="MCW93" s="64"/>
      <c r="MCX93" s="64"/>
      <c r="MCY93" s="64"/>
      <c r="MCZ93" s="64"/>
      <c r="MDA93" s="64"/>
      <c r="MDB93" s="64"/>
      <c r="MDC93" s="64"/>
      <c r="MDD93" s="64"/>
      <c r="MDE93" s="64"/>
      <c r="MDF93" s="64"/>
      <c r="MDG93" s="64"/>
      <c r="MDH93" s="64"/>
      <c r="MDI93" s="64"/>
      <c r="MDJ93" s="64"/>
      <c r="MDK93" s="64"/>
      <c r="MDL93" s="64"/>
      <c r="MDM93" s="64"/>
      <c r="MDN93" s="64"/>
      <c r="MDO93" s="64"/>
      <c r="MDP93" s="64"/>
      <c r="MDQ93" s="64"/>
      <c r="MDR93" s="64"/>
      <c r="MDS93" s="64"/>
      <c r="MDT93" s="64"/>
      <c r="MDU93" s="64"/>
      <c r="MDV93" s="64"/>
      <c r="MDW93" s="64"/>
      <c r="MDX93" s="64"/>
      <c r="MDY93" s="64"/>
      <c r="MDZ93" s="64"/>
      <c r="MEA93" s="64"/>
      <c r="MEB93" s="64"/>
      <c r="MEC93" s="64"/>
      <c r="MED93" s="64"/>
      <c r="MEE93" s="64"/>
      <c r="MEF93" s="64"/>
      <c r="MEG93" s="64"/>
      <c r="MEH93" s="64"/>
      <c r="MEI93" s="64"/>
      <c r="MEJ93" s="64"/>
      <c r="MEK93" s="64"/>
      <c r="MEL93" s="64"/>
      <c r="MEM93" s="64"/>
      <c r="MEN93" s="64"/>
      <c r="MEO93" s="64"/>
      <c r="MEP93" s="64"/>
      <c r="MEQ93" s="64"/>
      <c r="MER93" s="64"/>
      <c r="MES93" s="64"/>
      <c r="MET93" s="64"/>
      <c r="MEU93" s="64"/>
      <c r="MEV93" s="64"/>
      <c r="MEW93" s="64"/>
      <c r="MEX93" s="64"/>
      <c r="MEY93" s="64"/>
      <c r="MEZ93" s="64"/>
      <c r="MFA93" s="64"/>
      <c r="MFB93" s="64"/>
      <c r="MFC93" s="64"/>
      <c r="MFD93" s="64"/>
      <c r="MFE93" s="64"/>
      <c r="MFF93" s="64"/>
      <c r="MFG93" s="64"/>
      <c r="MFH93" s="64"/>
      <c r="MFI93" s="64"/>
      <c r="MFJ93" s="64"/>
      <c r="MFK93" s="64"/>
      <c r="MFL93" s="64"/>
      <c r="MFM93" s="64"/>
      <c r="MFN93" s="64"/>
      <c r="MFO93" s="64"/>
      <c r="MFP93" s="64"/>
      <c r="MFQ93" s="64"/>
      <c r="MFR93" s="64"/>
      <c r="MFS93" s="64"/>
      <c r="MFT93" s="64"/>
      <c r="MFU93" s="64"/>
      <c r="MFV93" s="64"/>
      <c r="MFW93" s="64"/>
      <c r="MFX93" s="64"/>
      <c r="MFY93" s="64"/>
      <c r="MFZ93" s="64"/>
      <c r="MGA93" s="64"/>
      <c r="MGB93" s="64"/>
      <c r="MGC93" s="64"/>
      <c r="MGD93" s="64"/>
      <c r="MGE93" s="64"/>
      <c r="MGF93" s="64"/>
      <c r="MGG93" s="64"/>
      <c r="MGH93" s="64"/>
      <c r="MGI93" s="64"/>
      <c r="MGJ93" s="64"/>
      <c r="MGK93" s="64"/>
      <c r="MGL93" s="64"/>
      <c r="MGM93" s="64"/>
      <c r="MGN93" s="64"/>
      <c r="MGO93" s="64"/>
      <c r="MGP93" s="64"/>
      <c r="MGQ93" s="64"/>
      <c r="MGR93" s="64"/>
      <c r="MGS93" s="64"/>
      <c r="MGT93" s="64"/>
      <c r="MGU93" s="64"/>
      <c r="MGV93" s="64"/>
      <c r="MGW93" s="64"/>
      <c r="MGX93" s="64"/>
      <c r="MGY93" s="64"/>
      <c r="MGZ93" s="64"/>
      <c r="MHA93" s="64"/>
      <c r="MHB93" s="64"/>
      <c r="MHC93" s="64"/>
      <c r="MHD93" s="64"/>
      <c r="MHE93" s="64"/>
      <c r="MHF93" s="64"/>
      <c r="MHG93" s="64"/>
      <c r="MHH93" s="64"/>
      <c r="MHI93" s="64"/>
      <c r="MHJ93" s="64"/>
      <c r="MHK93" s="64"/>
      <c r="MHL93" s="64"/>
      <c r="MHM93" s="64"/>
      <c r="MHN93" s="64"/>
      <c r="MHO93" s="64"/>
      <c r="MHP93" s="64"/>
      <c r="MHQ93" s="64"/>
      <c r="MHR93" s="64"/>
      <c r="MHS93" s="64"/>
      <c r="MHT93" s="64"/>
      <c r="MHU93" s="64"/>
      <c r="MHV93" s="64"/>
      <c r="MHW93" s="64"/>
      <c r="MHX93" s="64"/>
      <c r="MHY93" s="64"/>
      <c r="MHZ93" s="64"/>
      <c r="MIA93" s="64"/>
      <c r="MIB93" s="64"/>
      <c r="MIC93" s="64"/>
      <c r="MID93" s="64"/>
      <c r="MIE93" s="64"/>
      <c r="MIF93" s="64"/>
      <c r="MIG93" s="64"/>
      <c r="MIH93" s="64"/>
      <c r="MII93" s="64"/>
      <c r="MIJ93" s="64"/>
      <c r="MIK93" s="64"/>
      <c r="MIL93" s="64"/>
      <c r="MIM93" s="64"/>
      <c r="MIN93" s="64"/>
      <c r="MIO93" s="64"/>
      <c r="MIP93" s="64"/>
      <c r="MIQ93" s="64"/>
      <c r="MIR93" s="64"/>
      <c r="MIS93" s="64"/>
      <c r="MIT93" s="64"/>
      <c r="MIU93" s="64"/>
      <c r="MIV93" s="64"/>
      <c r="MIW93" s="64"/>
      <c r="MIX93" s="64"/>
      <c r="MIY93" s="64"/>
      <c r="MIZ93" s="64"/>
      <c r="MJA93" s="64"/>
      <c r="MJB93" s="64"/>
      <c r="MJC93" s="64"/>
      <c r="MJD93" s="64"/>
      <c r="MJE93" s="64"/>
      <c r="MJF93" s="64"/>
      <c r="MJG93" s="64"/>
      <c r="MJH93" s="64"/>
      <c r="MJI93" s="64"/>
      <c r="MJJ93" s="64"/>
      <c r="MJK93" s="64"/>
      <c r="MJL93" s="64"/>
      <c r="MJM93" s="64"/>
      <c r="MJN93" s="64"/>
      <c r="MJO93" s="64"/>
      <c r="MJP93" s="64"/>
      <c r="MJQ93" s="64"/>
      <c r="MJR93" s="64"/>
      <c r="MJS93" s="64"/>
      <c r="MJT93" s="64"/>
      <c r="MJU93" s="64"/>
      <c r="MJV93" s="64"/>
      <c r="MJW93" s="64"/>
      <c r="MJX93" s="64"/>
      <c r="MJY93" s="64"/>
      <c r="MJZ93" s="64"/>
      <c r="MKA93" s="64"/>
      <c r="MKB93" s="64"/>
      <c r="MKC93" s="64"/>
      <c r="MKD93" s="64"/>
      <c r="MKE93" s="64"/>
      <c r="MKF93" s="64"/>
      <c r="MKG93" s="64"/>
      <c r="MKH93" s="64"/>
      <c r="MKI93" s="64"/>
      <c r="MKJ93" s="64"/>
      <c r="MKK93" s="64"/>
      <c r="MKL93" s="64"/>
      <c r="MKM93" s="64"/>
      <c r="MKN93" s="64"/>
      <c r="MKO93" s="64"/>
      <c r="MKP93" s="64"/>
      <c r="MKQ93" s="64"/>
      <c r="MKR93" s="64"/>
      <c r="MKS93" s="64"/>
      <c r="MKT93" s="64"/>
      <c r="MKU93" s="64"/>
      <c r="MKV93" s="64"/>
      <c r="MKW93" s="64"/>
      <c r="MKX93" s="64"/>
      <c r="MKY93" s="64"/>
      <c r="MKZ93" s="64"/>
      <c r="MLA93" s="64"/>
      <c r="MLB93" s="64"/>
      <c r="MLC93" s="64"/>
      <c r="MLD93" s="64"/>
      <c r="MLE93" s="64"/>
      <c r="MLF93" s="64"/>
      <c r="MLG93" s="64"/>
      <c r="MLH93" s="64"/>
      <c r="MLI93" s="64"/>
      <c r="MLJ93" s="64"/>
      <c r="MLK93" s="64"/>
      <c r="MLL93" s="64"/>
      <c r="MLM93" s="64"/>
      <c r="MLN93" s="64"/>
      <c r="MLO93" s="64"/>
      <c r="MLP93" s="64"/>
      <c r="MLQ93" s="64"/>
      <c r="MLR93" s="64"/>
      <c r="MLS93" s="64"/>
      <c r="MLT93" s="64"/>
      <c r="MLU93" s="64"/>
      <c r="MLV93" s="64"/>
      <c r="MLW93" s="64"/>
      <c r="MLX93" s="64"/>
      <c r="MLY93" s="64"/>
      <c r="MLZ93" s="64"/>
      <c r="MMA93" s="64"/>
      <c r="MMB93" s="64"/>
      <c r="MMC93" s="64"/>
      <c r="MMD93" s="64"/>
      <c r="MME93" s="64"/>
      <c r="MMF93" s="64"/>
      <c r="MMG93" s="64"/>
      <c r="MMH93" s="64"/>
      <c r="MMI93" s="64"/>
      <c r="MMJ93" s="64"/>
      <c r="MMK93" s="64"/>
      <c r="MML93" s="64"/>
      <c r="MMM93" s="64"/>
      <c r="MMN93" s="64"/>
      <c r="MMO93" s="64"/>
      <c r="MMP93" s="64"/>
      <c r="MMQ93" s="64"/>
      <c r="MMR93" s="64"/>
      <c r="MMS93" s="64"/>
      <c r="MMT93" s="64"/>
      <c r="MMU93" s="64"/>
      <c r="MMV93" s="64"/>
      <c r="MMW93" s="64"/>
      <c r="MMX93" s="64"/>
      <c r="MMY93" s="64"/>
      <c r="MMZ93" s="64"/>
      <c r="MNA93" s="64"/>
      <c r="MNB93" s="64"/>
      <c r="MNC93" s="64"/>
      <c r="MND93" s="64"/>
      <c r="MNE93" s="64"/>
      <c r="MNF93" s="64"/>
      <c r="MNG93" s="64"/>
      <c r="MNH93" s="64"/>
      <c r="MNI93" s="64"/>
      <c r="MNJ93" s="64"/>
      <c r="MNK93" s="64"/>
      <c r="MNL93" s="64"/>
      <c r="MNM93" s="64"/>
      <c r="MNN93" s="64"/>
      <c r="MNO93" s="64"/>
      <c r="MNP93" s="64"/>
      <c r="MNQ93" s="64"/>
      <c r="MNR93" s="64"/>
      <c r="MNS93" s="64"/>
      <c r="MNT93" s="64"/>
      <c r="MNU93" s="64"/>
      <c r="MNV93" s="64"/>
      <c r="MNW93" s="64"/>
      <c r="MNX93" s="64"/>
      <c r="MNY93" s="64"/>
      <c r="MNZ93" s="64"/>
      <c r="MOA93" s="64"/>
      <c r="MOB93" s="64"/>
      <c r="MOC93" s="64"/>
      <c r="MOD93" s="64"/>
      <c r="MOE93" s="64"/>
      <c r="MOF93" s="64"/>
      <c r="MOG93" s="64"/>
      <c r="MOH93" s="64"/>
      <c r="MOI93" s="64"/>
      <c r="MOJ93" s="64"/>
      <c r="MOK93" s="64"/>
      <c r="MOL93" s="64"/>
      <c r="MOM93" s="64"/>
      <c r="MON93" s="64"/>
      <c r="MOO93" s="64"/>
      <c r="MOP93" s="64"/>
      <c r="MOQ93" s="64"/>
      <c r="MOR93" s="64"/>
      <c r="MOS93" s="64"/>
      <c r="MOT93" s="64"/>
      <c r="MOU93" s="64"/>
      <c r="MOV93" s="64"/>
      <c r="MOW93" s="64"/>
      <c r="MOX93" s="64"/>
      <c r="MOY93" s="64"/>
      <c r="MOZ93" s="64"/>
      <c r="MPA93" s="64"/>
      <c r="MPB93" s="64"/>
      <c r="MPC93" s="64"/>
      <c r="MPD93" s="64"/>
      <c r="MPE93" s="64"/>
      <c r="MPF93" s="64"/>
      <c r="MPG93" s="64"/>
      <c r="MPH93" s="64"/>
      <c r="MPI93" s="64"/>
      <c r="MPJ93" s="64"/>
      <c r="MPK93" s="64"/>
      <c r="MPL93" s="64"/>
      <c r="MPM93" s="64"/>
      <c r="MPN93" s="64"/>
      <c r="MPO93" s="64"/>
      <c r="MPP93" s="64"/>
      <c r="MPQ93" s="64"/>
      <c r="MPR93" s="64"/>
      <c r="MPS93" s="64"/>
      <c r="MPT93" s="64"/>
      <c r="MPU93" s="64"/>
      <c r="MPV93" s="64"/>
      <c r="MPW93" s="64"/>
      <c r="MPX93" s="64"/>
      <c r="MPY93" s="64"/>
      <c r="MPZ93" s="64"/>
      <c r="MQA93" s="64"/>
      <c r="MQB93" s="64"/>
      <c r="MQC93" s="64"/>
      <c r="MQD93" s="64"/>
      <c r="MQE93" s="64"/>
      <c r="MQF93" s="64"/>
      <c r="MQG93" s="64"/>
      <c r="MQH93" s="64"/>
      <c r="MQI93" s="64"/>
      <c r="MQJ93" s="64"/>
      <c r="MQK93" s="64"/>
      <c r="MQL93" s="64"/>
      <c r="MQM93" s="64"/>
      <c r="MQN93" s="64"/>
      <c r="MQO93" s="64"/>
      <c r="MQP93" s="64"/>
      <c r="MQQ93" s="64"/>
      <c r="MQR93" s="64"/>
      <c r="MQS93" s="64"/>
      <c r="MQT93" s="64"/>
      <c r="MQU93" s="64"/>
      <c r="MQV93" s="64"/>
      <c r="MQW93" s="64"/>
      <c r="MQX93" s="64"/>
      <c r="MQY93" s="64"/>
      <c r="MQZ93" s="64"/>
      <c r="MRA93" s="64"/>
      <c r="MRB93" s="64"/>
      <c r="MRC93" s="64"/>
      <c r="MRD93" s="64"/>
      <c r="MRE93" s="64"/>
      <c r="MRF93" s="64"/>
      <c r="MRG93" s="64"/>
      <c r="MRH93" s="64"/>
      <c r="MRI93" s="64"/>
      <c r="MRJ93" s="64"/>
      <c r="MRK93" s="64"/>
      <c r="MRL93" s="64"/>
      <c r="MRM93" s="64"/>
      <c r="MRN93" s="64"/>
      <c r="MRO93" s="64"/>
      <c r="MRP93" s="64"/>
      <c r="MRQ93" s="64"/>
      <c r="MRR93" s="64"/>
      <c r="MRS93" s="64"/>
      <c r="MRT93" s="64"/>
      <c r="MRU93" s="64"/>
      <c r="MRV93" s="64"/>
      <c r="MRW93" s="64"/>
      <c r="MRX93" s="64"/>
      <c r="MRY93" s="64"/>
      <c r="MRZ93" s="64"/>
      <c r="MSA93" s="64"/>
      <c r="MSB93" s="64"/>
      <c r="MSC93" s="64"/>
      <c r="MSD93" s="64"/>
      <c r="MSE93" s="64"/>
      <c r="MSF93" s="64"/>
      <c r="MSG93" s="64"/>
      <c r="MSH93" s="64"/>
      <c r="MSI93" s="64"/>
      <c r="MSJ93" s="64"/>
      <c r="MSK93" s="64"/>
      <c r="MSL93" s="64"/>
      <c r="MSM93" s="64"/>
      <c r="MSN93" s="64"/>
      <c r="MSO93" s="64"/>
      <c r="MSP93" s="64"/>
      <c r="MSQ93" s="64"/>
      <c r="MSR93" s="64"/>
      <c r="MSS93" s="64"/>
      <c r="MST93" s="64"/>
      <c r="MSU93" s="64"/>
      <c r="MSV93" s="64"/>
      <c r="MSW93" s="64"/>
      <c r="MSX93" s="64"/>
      <c r="MSY93" s="64"/>
      <c r="MSZ93" s="64"/>
      <c r="MTA93" s="64"/>
      <c r="MTB93" s="64"/>
      <c r="MTC93" s="64"/>
      <c r="MTD93" s="64"/>
      <c r="MTE93" s="64"/>
      <c r="MTF93" s="64"/>
      <c r="MTG93" s="64"/>
      <c r="MTH93" s="64"/>
      <c r="MTI93" s="64"/>
      <c r="MTJ93" s="64"/>
      <c r="MTK93" s="64"/>
      <c r="MTL93" s="64"/>
      <c r="MTM93" s="64"/>
      <c r="MTN93" s="64"/>
      <c r="MTO93" s="64"/>
      <c r="MTP93" s="64"/>
      <c r="MTQ93" s="64"/>
      <c r="MTR93" s="64"/>
      <c r="MTS93" s="64"/>
      <c r="MTT93" s="64"/>
      <c r="MTU93" s="64"/>
      <c r="MTV93" s="64"/>
      <c r="MTW93" s="64"/>
      <c r="MTX93" s="64"/>
      <c r="MTY93" s="64"/>
      <c r="MTZ93" s="64"/>
      <c r="MUA93" s="64"/>
      <c r="MUB93" s="64"/>
      <c r="MUC93" s="64"/>
      <c r="MUD93" s="64"/>
      <c r="MUE93" s="64"/>
      <c r="MUF93" s="64"/>
      <c r="MUG93" s="64"/>
      <c r="MUH93" s="64"/>
      <c r="MUI93" s="64"/>
      <c r="MUJ93" s="64"/>
      <c r="MUK93" s="64"/>
      <c r="MUL93" s="64"/>
      <c r="MUM93" s="64"/>
      <c r="MUN93" s="64"/>
      <c r="MUO93" s="64"/>
      <c r="MUP93" s="64"/>
      <c r="MUQ93" s="64"/>
      <c r="MUR93" s="64"/>
      <c r="MUS93" s="64"/>
      <c r="MUT93" s="64"/>
      <c r="MUU93" s="64"/>
      <c r="MUV93" s="64"/>
      <c r="MUW93" s="64"/>
      <c r="MUX93" s="64"/>
      <c r="MUY93" s="64"/>
      <c r="MUZ93" s="64"/>
      <c r="MVA93" s="64"/>
      <c r="MVB93" s="64"/>
      <c r="MVC93" s="64"/>
      <c r="MVD93" s="64"/>
      <c r="MVE93" s="64"/>
      <c r="MVF93" s="64"/>
      <c r="MVG93" s="64"/>
      <c r="MVH93" s="64"/>
      <c r="MVI93" s="64"/>
      <c r="MVJ93" s="64"/>
      <c r="MVK93" s="64"/>
      <c r="MVL93" s="64"/>
      <c r="MVM93" s="64"/>
      <c r="MVN93" s="64"/>
      <c r="MVO93" s="64"/>
      <c r="MVP93" s="64"/>
      <c r="MVQ93" s="64"/>
      <c r="MVR93" s="64"/>
      <c r="MVS93" s="64"/>
      <c r="MVT93" s="64"/>
      <c r="MVU93" s="64"/>
      <c r="MVV93" s="64"/>
      <c r="MVW93" s="64"/>
      <c r="MVX93" s="64"/>
      <c r="MVY93" s="64"/>
      <c r="MVZ93" s="64"/>
      <c r="MWA93" s="64"/>
      <c r="MWB93" s="64"/>
      <c r="MWC93" s="64"/>
      <c r="MWD93" s="64"/>
      <c r="MWE93" s="64"/>
      <c r="MWF93" s="64"/>
      <c r="MWG93" s="64"/>
      <c r="MWH93" s="64"/>
      <c r="MWI93" s="64"/>
      <c r="MWJ93" s="64"/>
      <c r="MWK93" s="64"/>
      <c r="MWL93" s="64"/>
      <c r="MWM93" s="64"/>
      <c r="MWN93" s="64"/>
      <c r="MWO93" s="64"/>
      <c r="MWP93" s="64"/>
      <c r="MWQ93" s="64"/>
      <c r="MWR93" s="64"/>
      <c r="MWS93" s="64"/>
      <c r="MWT93" s="64"/>
      <c r="MWU93" s="64"/>
      <c r="MWV93" s="64"/>
      <c r="MWW93" s="64"/>
      <c r="MWX93" s="64"/>
      <c r="MWY93" s="64"/>
      <c r="MWZ93" s="64"/>
      <c r="MXA93" s="64"/>
      <c r="MXB93" s="64"/>
      <c r="MXC93" s="64"/>
      <c r="MXD93" s="64"/>
      <c r="MXE93" s="64"/>
      <c r="MXF93" s="64"/>
      <c r="MXG93" s="64"/>
      <c r="MXH93" s="64"/>
      <c r="MXI93" s="64"/>
      <c r="MXJ93" s="64"/>
      <c r="MXK93" s="64"/>
      <c r="MXL93" s="64"/>
      <c r="MXM93" s="64"/>
      <c r="MXN93" s="64"/>
      <c r="MXO93" s="64"/>
      <c r="MXP93" s="64"/>
      <c r="MXQ93" s="64"/>
      <c r="MXR93" s="64"/>
      <c r="MXS93" s="64"/>
      <c r="MXT93" s="64"/>
      <c r="MXU93" s="64"/>
      <c r="MXV93" s="64"/>
      <c r="MXW93" s="64"/>
      <c r="MXX93" s="64"/>
      <c r="MXY93" s="64"/>
      <c r="MXZ93" s="64"/>
      <c r="MYA93" s="64"/>
      <c r="MYB93" s="64"/>
      <c r="MYC93" s="64"/>
      <c r="MYD93" s="64"/>
      <c r="MYE93" s="64"/>
      <c r="MYF93" s="64"/>
      <c r="MYG93" s="64"/>
      <c r="MYH93" s="64"/>
      <c r="MYI93" s="64"/>
      <c r="MYJ93" s="64"/>
      <c r="MYK93" s="64"/>
      <c r="MYL93" s="64"/>
      <c r="MYM93" s="64"/>
      <c r="MYN93" s="64"/>
      <c r="MYO93" s="64"/>
      <c r="MYP93" s="64"/>
      <c r="MYQ93" s="64"/>
      <c r="MYR93" s="64"/>
      <c r="MYS93" s="64"/>
      <c r="MYT93" s="64"/>
      <c r="MYU93" s="64"/>
      <c r="MYV93" s="64"/>
      <c r="MYW93" s="64"/>
      <c r="MYX93" s="64"/>
      <c r="MYY93" s="64"/>
      <c r="MYZ93" s="64"/>
      <c r="MZA93" s="64"/>
      <c r="MZB93" s="64"/>
      <c r="MZC93" s="64"/>
      <c r="MZD93" s="64"/>
      <c r="MZE93" s="64"/>
      <c r="MZF93" s="64"/>
      <c r="MZG93" s="64"/>
      <c r="MZH93" s="64"/>
      <c r="MZI93" s="64"/>
      <c r="MZJ93" s="64"/>
      <c r="MZK93" s="64"/>
      <c r="MZL93" s="64"/>
      <c r="MZM93" s="64"/>
      <c r="MZN93" s="64"/>
      <c r="MZO93" s="64"/>
      <c r="MZP93" s="64"/>
      <c r="MZQ93" s="64"/>
      <c r="MZR93" s="64"/>
      <c r="MZS93" s="64"/>
      <c r="MZT93" s="64"/>
      <c r="MZU93" s="64"/>
      <c r="MZV93" s="64"/>
      <c r="MZW93" s="64"/>
      <c r="MZX93" s="64"/>
      <c r="MZY93" s="64"/>
      <c r="MZZ93" s="64"/>
      <c r="NAA93" s="64"/>
      <c r="NAB93" s="64"/>
      <c r="NAC93" s="64"/>
      <c r="NAD93" s="64"/>
      <c r="NAE93" s="64"/>
      <c r="NAF93" s="64"/>
      <c r="NAG93" s="64"/>
      <c r="NAH93" s="64"/>
      <c r="NAI93" s="64"/>
      <c r="NAJ93" s="64"/>
      <c r="NAK93" s="64"/>
      <c r="NAL93" s="64"/>
      <c r="NAM93" s="64"/>
      <c r="NAN93" s="64"/>
      <c r="NAO93" s="64"/>
      <c r="NAP93" s="64"/>
      <c r="NAQ93" s="64"/>
      <c r="NAR93" s="64"/>
      <c r="NAS93" s="64"/>
      <c r="NAT93" s="64"/>
      <c r="NAU93" s="64"/>
      <c r="NAV93" s="64"/>
      <c r="NAW93" s="64"/>
      <c r="NAX93" s="64"/>
      <c r="NAY93" s="64"/>
      <c r="NAZ93" s="64"/>
      <c r="NBA93" s="64"/>
      <c r="NBB93" s="64"/>
      <c r="NBC93" s="64"/>
      <c r="NBD93" s="64"/>
      <c r="NBE93" s="64"/>
      <c r="NBF93" s="64"/>
      <c r="NBG93" s="64"/>
      <c r="NBH93" s="64"/>
      <c r="NBI93" s="64"/>
      <c r="NBJ93" s="64"/>
      <c r="NBK93" s="64"/>
      <c r="NBL93" s="64"/>
      <c r="NBM93" s="64"/>
      <c r="NBN93" s="64"/>
      <c r="NBO93" s="64"/>
      <c r="NBP93" s="64"/>
      <c r="NBQ93" s="64"/>
      <c r="NBR93" s="64"/>
      <c r="NBS93" s="64"/>
      <c r="NBT93" s="64"/>
      <c r="NBU93" s="64"/>
      <c r="NBV93" s="64"/>
      <c r="NBW93" s="64"/>
      <c r="NBX93" s="64"/>
      <c r="NBY93" s="64"/>
      <c r="NBZ93" s="64"/>
      <c r="NCA93" s="64"/>
      <c r="NCB93" s="64"/>
      <c r="NCC93" s="64"/>
      <c r="NCD93" s="64"/>
      <c r="NCE93" s="64"/>
      <c r="NCF93" s="64"/>
      <c r="NCG93" s="64"/>
      <c r="NCH93" s="64"/>
      <c r="NCI93" s="64"/>
      <c r="NCJ93" s="64"/>
      <c r="NCK93" s="64"/>
      <c r="NCL93" s="64"/>
      <c r="NCM93" s="64"/>
      <c r="NCN93" s="64"/>
      <c r="NCO93" s="64"/>
      <c r="NCP93" s="64"/>
      <c r="NCQ93" s="64"/>
      <c r="NCR93" s="64"/>
      <c r="NCS93" s="64"/>
      <c r="NCT93" s="64"/>
      <c r="NCU93" s="64"/>
      <c r="NCV93" s="64"/>
      <c r="NCW93" s="64"/>
      <c r="NCX93" s="64"/>
      <c r="NCY93" s="64"/>
      <c r="NCZ93" s="64"/>
      <c r="NDA93" s="64"/>
      <c r="NDB93" s="64"/>
      <c r="NDC93" s="64"/>
      <c r="NDD93" s="64"/>
      <c r="NDE93" s="64"/>
      <c r="NDF93" s="64"/>
      <c r="NDG93" s="64"/>
      <c r="NDH93" s="64"/>
      <c r="NDI93" s="64"/>
      <c r="NDJ93" s="64"/>
      <c r="NDK93" s="64"/>
      <c r="NDL93" s="64"/>
      <c r="NDM93" s="64"/>
      <c r="NDN93" s="64"/>
      <c r="NDO93" s="64"/>
      <c r="NDP93" s="64"/>
      <c r="NDQ93" s="64"/>
      <c r="NDR93" s="64"/>
      <c r="NDS93" s="64"/>
      <c r="NDT93" s="64"/>
      <c r="NDU93" s="64"/>
      <c r="NDV93" s="64"/>
      <c r="NDW93" s="64"/>
      <c r="NDX93" s="64"/>
      <c r="NDY93" s="64"/>
      <c r="NDZ93" s="64"/>
      <c r="NEA93" s="64"/>
      <c r="NEB93" s="64"/>
      <c r="NEC93" s="64"/>
      <c r="NED93" s="64"/>
      <c r="NEE93" s="64"/>
      <c r="NEF93" s="64"/>
      <c r="NEG93" s="64"/>
      <c r="NEH93" s="64"/>
      <c r="NEI93" s="64"/>
      <c r="NEJ93" s="64"/>
      <c r="NEK93" s="64"/>
      <c r="NEL93" s="64"/>
      <c r="NEM93" s="64"/>
      <c r="NEN93" s="64"/>
      <c r="NEO93" s="64"/>
      <c r="NEP93" s="64"/>
      <c r="NEQ93" s="64"/>
      <c r="NER93" s="64"/>
      <c r="NES93" s="64"/>
      <c r="NET93" s="64"/>
      <c r="NEU93" s="64"/>
      <c r="NEV93" s="64"/>
      <c r="NEW93" s="64"/>
      <c r="NEX93" s="64"/>
      <c r="NEY93" s="64"/>
      <c r="NEZ93" s="64"/>
      <c r="NFA93" s="64"/>
      <c r="NFB93" s="64"/>
      <c r="NFC93" s="64"/>
      <c r="NFD93" s="64"/>
      <c r="NFE93" s="64"/>
      <c r="NFF93" s="64"/>
      <c r="NFG93" s="64"/>
      <c r="NFH93" s="64"/>
      <c r="NFI93" s="64"/>
      <c r="NFJ93" s="64"/>
      <c r="NFK93" s="64"/>
      <c r="NFL93" s="64"/>
      <c r="NFM93" s="64"/>
      <c r="NFN93" s="64"/>
      <c r="NFO93" s="64"/>
      <c r="NFP93" s="64"/>
      <c r="NFQ93" s="64"/>
      <c r="NFR93" s="64"/>
      <c r="NFS93" s="64"/>
      <c r="NFT93" s="64"/>
      <c r="NFU93" s="64"/>
      <c r="NFV93" s="64"/>
      <c r="NFW93" s="64"/>
      <c r="NFX93" s="64"/>
      <c r="NFY93" s="64"/>
      <c r="NFZ93" s="64"/>
      <c r="NGA93" s="64"/>
      <c r="NGB93" s="64"/>
      <c r="NGC93" s="64"/>
      <c r="NGD93" s="64"/>
      <c r="NGE93" s="64"/>
      <c r="NGF93" s="64"/>
      <c r="NGG93" s="64"/>
      <c r="NGH93" s="64"/>
      <c r="NGI93" s="64"/>
      <c r="NGJ93" s="64"/>
      <c r="NGK93" s="64"/>
      <c r="NGL93" s="64"/>
      <c r="NGM93" s="64"/>
      <c r="NGN93" s="64"/>
      <c r="NGO93" s="64"/>
      <c r="NGP93" s="64"/>
      <c r="NGQ93" s="64"/>
      <c r="NGR93" s="64"/>
      <c r="NGS93" s="64"/>
      <c r="NGT93" s="64"/>
      <c r="NGU93" s="64"/>
      <c r="NGV93" s="64"/>
      <c r="NGW93" s="64"/>
      <c r="NGX93" s="64"/>
      <c r="NGY93" s="64"/>
      <c r="NGZ93" s="64"/>
      <c r="NHA93" s="64"/>
      <c r="NHB93" s="64"/>
      <c r="NHC93" s="64"/>
      <c r="NHD93" s="64"/>
      <c r="NHE93" s="64"/>
      <c r="NHF93" s="64"/>
      <c r="NHG93" s="64"/>
      <c r="NHH93" s="64"/>
      <c r="NHI93" s="64"/>
      <c r="NHJ93" s="64"/>
      <c r="NHK93" s="64"/>
      <c r="NHL93" s="64"/>
      <c r="NHM93" s="64"/>
      <c r="NHN93" s="64"/>
      <c r="NHO93" s="64"/>
      <c r="NHP93" s="64"/>
      <c r="NHQ93" s="64"/>
      <c r="NHR93" s="64"/>
      <c r="NHS93" s="64"/>
      <c r="NHT93" s="64"/>
      <c r="NHU93" s="64"/>
      <c r="NHV93" s="64"/>
      <c r="NHW93" s="64"/>
      <c r="NHX93" s="64"/>
      <c r="NHY93" s="64"/>
      <c r="NHZ93" s="64"/>
      <c r="NIA93" s="64"/>
      <c r="NIB93" s="64"/>
      <c r="NIC93" s="64"/>
      <c r="NID93" s="64"/>
      <c r="NIE93" s="64"/>
      <c r="NIF93" s="64"/>
      <c r="NIG93" s="64"/>
      <c r="NIH93" s="64"/>
      <c r="NII93" s="64"/>
      <c r="NIJ93" s="64"/>
      <c r="NIK93" s="64"/>
      <c r="NIL93" s="64"/>
      <c r="NIM93" s="64"/>
      <c r="NIN93" s="64"/>
      <c r="NIO93" s="64"/>
      <c r="NIP93" s="64"/>
      <c r="NIQ93" s="64"/>
      <c r="NIR93" s="64"/>
      <c r="NIS93" s="64"/>
      <c r="NIT93" s="64"/>
      <c r="NIU93" s="64"/>
      <c r="NIV93" s="64"/>
      <c r="NIW93" s="64"/>
      <c r="NIX93" s="64"/>
      <c r="NIY93" s="64"/>
      <c r="NIZ93" s="64"/>
      <c r="NJA93" s="64"/>
      <c r="NJB93" s="64"/>
      <c r="NJC93" s="64"/>
      <c r="NJD93" s="64"/>
      <c r="NJE93" s="64"/>
      <c r="NJF93" s="64"/>
      <c r="NJG93" s="64"/>
      <c r="NJH93" s="64"/>
      <c r="NJI93" s="64"/>
      <c r="NJJ93" s="64"/>
      <c r="NJK93" s="64"/>
      <c r="NJL93" s="64"/>
      <c r="NJM93" s="64"/>
      <c r="NJN93" s="64"/>
      <c r="NJO93" s="64"/>
      <c r="NJP93" s="64"/>
      <c r="NJQ93" s="64"/>
      <c r="NJR93" s="64"/>
      <c r="NJS93" s="64"/>
      <c r="NJT93" s="64"/>
      <c r="NJU93" s="64"/>
      <c r="NJV93" s="64"/>
      <c r="NJW93" s="64"/>
      <c r="NJX93" s="64"/>
      <c r="NJY93" s="64"/>
      <c r="NJZ93" s="64"/>
      <c r="NKA93" s="64"/>
      <c r="NKB93" s="64"/>
      <c r="NKC93" s="64"/>
      <c r="NKD93" s="64"/>
      <c r="NKE93" s="64"/>
      <c r="NKF93" s="64"/>
      <c r="NKG93" s="64"/>
      <c r="NKH93" s="64"/>
      <c r="NKI93" s="64"/>
      <c r="NKJ93" s="64"/>
      <c r="NKK93" s="64"/>
      <c r="NKL93" s="64"/>
      <c r="NKM93" s="64"/>
      <c r="NKN93" s="64"/>
      <c r="NKO93" s="64"/>
      <c r="NKP93" s="64"/>
      <c r="NKQ93" s="64"/>
      <c r="NKR93" s="64"/>
      <c r="NKS93" s="64"/>
      <c r="NKT93" s="64"/>
      <c r="NKU93" s="64"/>
      <c r="NKV93" s="64"/>
      <c r="NKW93" s="64"/>
      <c r="NKX93" s="64"/>
      <c r="NKY93" s="64"/>
      <c r="NKZ93" s="64"/>
      <c r="NLA93" s="64"/>
      <c r="NLB93" s="64"/>
      <c r="NLC93" s="64"/>
      <c r="NLD93" s="64"/>
      <c r="NLE93" s="64"/>
      <c r="NLF93" s="64"/>
      <c r="NLG93" s="64"/>
      <c r="NLH93" s="64"/>
      <c r="NLI93" s="64"/>
      <c r="NLJ93" s="64"/>
      <c r="NLK93" s="64"/>
      <c r="NLL93" s="64"/>
      <c r="NLM93" s="64"/>
      <c r="NLN93" s="64"/>
      <c r="NLO93" s="64"/>
      <c r="NLP93" s="64"/>
      <c r="NLQ93" s="64"/>
      <c r="NLR93" s="64"/>
      <c r="NLS93" s="64"/>
      <c r="NLT93" s="64"/>
      <c r="NLU93" s="64"/>
      <c r="NLV93" s="64"/>
      <c r="NLW93" s="64"/>
      <c r="NLX93" s="64"/>
      <c r="NLY93" s="64"/>
      <c r="NLZ93" s="64"/>
      <c r="NMA93" s="64"/>
      <c r="NMB93" s="64"/>
      <c r="NMC93" s="64"/>
      <c r="NMD93" s="64"/>
      <c r="NME93" s="64"/>
      <c r="NMF93" s="64"/>
      <c r="NMG93" s="64"/>
      <c r="NMH93" s="64"/>
      <c r="NMI93" s="64"/>
      <c r="NMJ93" s="64"/>
      <c r="NMK93" s="64"/>
      <c r="NML93" s="64"/>
      <c r="NMM93" s="64"/>
      <c r="NMN93" s="64"/>
      <c r="NMO93" s="64"/>
      <c r="NMP93" s="64"/>
      <c r="NMQ93" s="64"/>
      <c r="NMR93" s="64"/>
      <c r="NMS93" s="64"/>
      <c r="NMT93" s="64"/>
      <c r="NMU93" s="64"/>
      <c r="NMV93" s="64"/>
      <c r="NMW93" s="64"/>
      <c r="NMX93" s="64"/>
      <c r="NMY93" s="64"/>
      <c r="NMZ93" s="64"/>
      <c r="NNA93" s="64"/>
      <c r="NNB93" s="64"/>
      <c r="NNC93" s="64"/>
      <c r="NND93" s="64"/>
      <c r="NNE93" s="64"/>
      <c r="NNF93" s="64"/>
      <c r="NNG93" s="64"/>
      <c r="NNH93" s="64"/>
      <c r="NNI93" s="64"/>
      <c r="NNJ93" s="64"/>
      <c r="NNK93" s="64"/>
      <c r="NNL93" s="64"/>
      <c r="NNM93" s="64"/>
      <c r="NNN93" s="64"/>
      <c r="NNO93" s="64"/>
      <c r="NNP93" s="64"/>
      <c r="NNQ93" s="64"/>
      <c r="NNR93" s="64"/>
      <c r="NNS93" s="64"/>
      <c r="NNT93" s="64"/>
      <c r="NNU93" s="64"/>
      <c r="NNV93" s="64"/>
      <c r="NNW93" s="64"/>
      <c r="NNX93" s="64"/>
      <c r="NNY93" s="64"/>
      <c r="NNZ93" s="64"/>
      <c r="NOA93" s="64"/>
      <c r="NOB93" s="64"/>
      <c r="NOC93" s="64"/>
      <c r="NOD93" s="64"/>
      <c r="NOE93" s="64"/>
      <c r="NOF93" s="64"/>
      <c r="NOG93" s="64"/>
      <c r="NOH93" s="64"/>
      <c r="NOI93" s="64"/>
      <c r="NOJ93" s="64"/>
      <c r="NOK93" s="64"/>
      <c r="NOL93" s="64"/>
      <c r="NOM93" s="64"/>
      <c r="NON93" s="64"/>
      <c r="NOO93" s="64"/>
      <c r="NOP93" s="64"/>
      <c r="NOQ93" s="64"/>
      <c r="NOR93" s="64"/>
      <c r="NOS93" s="64"/>
      <c r="NOT93" s="64"/>
      <c r="NOU93" s="64"/>
      <c r="NOV93" s="64"/>
      <c r="NOW93" s="64"/>
      <c r="NOX93" s="64"/>
      <c r="NOY93" s="64"/>
      <c r="NOZ93" s="64"/>
      <c r="NPA93" s="64"/>
      <c r="NPB93" s="64"/>
      <c r="NPC93" s="64"/>
      <c r="NPD93" s="64"/>
      <c r="NPE93" s="64"/>
      <c r="NPF93" s="64"/>
      <c r="NPG93" s="64"/>
      <c r="NPH93" s="64"/>
      <c r="NPI93" s="64"/>
      <c r="NPJ93" s="64"/>
      <c r="NPK93" s="64"/>
      <c r="NPL93" s="64"/>
      <c r="NPM93" s="64"/>
      <c r="NPN93" s="64"/>
      <c r="NPO93" s="64"/>
      <c r="NPP93" s="64"/>
      <c r="NPQ93" s="64"/>
      <c r="NPR93" s="64"/>
      <c r="NPS93" s="64"/>
      <c r="NPT93" s="64"/>
      <c r="NPU93" s="64"/>
      <c r="NPV93" s="64"/>
      <c r="NPW93" s="64"/>
      <c r="NPX93" s="64"/>
      <c r="NPY93" s="64"/>
      <c r="NPZ93" s="64"/>
      <c r="NQA93" s="64"/>
      <c r="NQB93" s="64"/>
      <c r="NQC93" s="64"/>
      <c r="NQD93" s="64"/>
      <c r="NQE93" s="64"/>
      <c r="NQF93" s="64"/>
      <c r="NQG93" s="64"/>
      <c r="NQH93" s="64"/>
      <c r="NQI93" s="64"/>
      <c r="NQJ93" s="64"/>
      <c r="NQK93" s="64"/>
      <c r="NQL93" s="64"/>
      <c r="NQM93" s="64"/>
      <c r="NQN93" s="64"/>
      <c r="NQO93" s="64"/>
      <c r="NQP93" s="64"/>
      <c r="NQQ93" s="64"/>
      <c r="NQR93" s="64"/>
      <c r="NQS93" s="64"/>
      <c r="NQT93" s="64"/>
      <c r="NQU93" s="64"/>
      <c r="NQV93" s="64"/>
      <c r="NQW93" s="64"/>
      <c r="NQX93" s="64"/>
      <c r="NQY93" s="64"/>
      <c r="NQZ93" s="64"/>
      <c r="NRA93" s="64"/>
      <c r="NRB93" s="64"/>
      <c r="NRC93" s="64"/>
      <c r="NRD93" s="64"/>
      <c r="NRE93" s="64"/>
      <c r="NRF93" s="64"/>
      <c r="NRG93" s="64"/>
      <c r="NRH93" s="64"/>
      <c r="NRI93" s="64"/>
      <c r="NRJ93" s="64"/>
      <c r="NRK93" s="64"/>
      <c r="NRL93" s="64"/>
      <c r="NRM93" s="64"/>
      <c r="NRN93" s="64"/>
      <c r="NRO93" s="64"/>
      <c r="NRP93" s="64"/>
      <c r="NRQ93" s="64"/>
      <c r="NRR93" s="64"/>
      <c r="NRS93" s="64"/>
      <c r="NRT93" s="64"/>
      <c r="NRU93" s="64"/>
      <c r="NRV93" s="64"/>
      <c r="NRW93" s="64"/>
      <c r="NRX93" s="64"/>
      <c r="NRY93" s="64"/>
      <c r="NRZ93" s="64"/>
      <c r="NSA93" s="64"/>
      <c r="NSB93" s="64"/>
      <c r="NSC93" s="64"/>
      <c r="NSD93" s="64"/>
      <c r="NSE93" s="64"/>
      <c r="NSF93" s="64"/>
      <c r="NSG93" s="64"/>
      <c r="NSH93" s="64"/>
      <c r="NSI93" s="64"/>
      <c r="NSJ93" s="64"/>
      <c r="NSK93" s="64"/>
      <c r="NSL93" s="64"/>
      <c r="NSM93" s="64"/>
      <c r="NSN93" s="64"/>
      <c r="NSO93" s="64"/>
      <c r="NSP93" s="64"/>
      <c r="NSQ93" s="64"/>
      <c r="NSR93" s="64"/>
      <c r="NSS93" s="64"/>
      <c r="NST93" s="64"/>
      <c r="NSU93" s="64"/>
      <c r="NSV93" s="64"/>
      <c r="NSW93" s="64"/>
      <c r="NSX93" s="64"/>
      <c r="NSY93" s="64"/>
      <c r="NSZ93" s="64"/>
      <c r="NTA93" s="64"/>
      <c r="NTB93" s="64"/>
      <c r="NTC93" s="64"/>
      <c r="NTD93" s="64"/>
      <c r="NTE93" s="64"/>
      <c r="NTF93" s="64"/>
      <c r="NTG93" s="64"/>
      <c r="NTH93" s="64"/>
      <c r="NTI93" s="64"/>
      <c r="NTJ93" s="64"/>
      <c r="NTK93" s="64"/>
      <c r="NTL93" s="64"/>
      <c r="NTM93" s="64"/>
      <c r="NTN93" s="64"/>
      <c r="NTO93" s="64"/>
      <c r="NTP93" s="64"/>
      <c r="NTQ93" s="64"/>
      <c r="NTR93" s="64"/>
      <c r="NTS93" s="64"/>
      <c r="NTT93" s="64"/>
      <c r="NTU93" s="64"/>
      <c r="NTV93" s="64"/>
      <c r="NTW93" s="64"/>
      <c r="NTX93" s="64"/>
      <c r="NTY93" s="64"/>
      <c r="NTZ93" s="64"/>
      <c r="NUA93" s="64"/>
      <c r="NUB93" s="64"/>
      <c r="NUC93" s="64"/>
      <c r="NUD93" s="64"/>
      <c r="NUE93" s="64"/>
      <c r="NUF93" s="64"/>
      <c r="NUG93" s="64"/>
      <c r="NUH93" s="64"/>
      <c r="NUI93" s="64"/>
      <c r="NUJ93" s="64"/>
      <c r="NUK93" s="64"/>
      <c r="NUL93" s="64"/>
      <c r="NUM93" s="64"/>
      <c r="NUN93" s="64"/>
      <c r="NUO93" s="64"/>
      <c r="NUP93" s="64"/>
      <c r="NUQ93" s="64"/>
      <c r="NUR93" s="64"/>
      <c r="NUS93" s="64"/>
      <c r="NUT93" s="64"/>
      <c r="NUU93" s="64"/>
      <c r="NUV93" s="64"/>
      <c r="NUW93" s="64"/>
      <c r="NUX93" s="64"/>
      <c r="NUY93" s="64"/>
      <c r="NUZ93" s="64"/>
      <c r="NVA93" s="64"/>
      <c r="NVB93" s="64"/>
      <c r="NVC93" s="64"/>
      <c r="NVD93" s="64"/>
      <c r="NVE93" s="64"/>
      <c r="NVF93" s="64"/>
      <c r="NVG93" s="64"/>
      <c r="NVH93" s="64"/>
      <c r="NVI93" s="64"/>
      <c r="NVJ93" s="64"/>
      <c r="NVK93" s="64"/>
      <c r="NVL93" s="64"/>
      <c r="NVM93" s="64"/>
      <c r="NVN93" s="64"/>
      <c r="NVO93" s="64"/>
      <c r="NVP93" s="64"/>
      <c r="NVQ93" s="64"/>
      <c r="NVR93" s="64"/>
      <c r="NVS93" s="64"/>
      <c r="NVT93" s="64"/>
      <c r="NVU93" s="64"/>
      <c r="NVV93" s="64"/>
      <c r="NVW93" s="64"/>
      <c r="NVX93" s="64"/>
      <c r="NVY93" s="64"/>
      <c r="NVZ93" s="64"/>
      <c r="NWA93" s="64"/>
      <c r="NWB93" s="64"/>
      <c r="NWC93" s="64"/>
      <c r="NWD93" s="64"/>
      <c r="NWE93" s="64"/>
      <c r="NWF93" s="64"/>
      <c r="NWG93" s="64"/>
      <c r="NWH93" s="64"/>
      <c r="NWI93" s="64"/>
      <c r="NWJ93" s="64"/>
      <c r="NWK93" s="64"/>
      <c r="NWL93" s="64"/>
      <c r="NWM93" s="64"/>
      <c r="NWN93" s="64"/>
      <c r="NWO93" s="64"/>
      <c r="NWP93" s="64"/>
      <c r="NWQ93" s="64"/>
      <c r="NWR93" s="64"/>
      <c r="NWS93" s="64"/>
      <c r="NWT93" s="64"/>
      <c r="NWU93" s="64"/>
      <c r="NWV93" s="64"/>
      <c r="NWW93" s="64"/>
      <c r="NWX93" s="64"/>
      <c r="NWY93" s="64"/>
      <c r="NWZ93" s="64"/>
      <c r="NXA93" s="64"/>
      <c r="NXB93" s="64"/>
      <c r="NXC93" s="64"/>
      <c r="NXD93" s="64"/>
      <c r="NXE93" s="64"/>
      <c r="NXF93" s="64"/>
      <c r="NXG93" s="64"/>
      <c r="NXH93" s="64"/>
      <c r="NXI93" s="64"/>
      <c r="NXJ93" s="64"/>
      <c r="NXK93" s="64"/>
      <c r="NXL93" s="64"/>
      <c r="NXM93" s="64"/>
      <c r="NXN93" s="64"/>
      <c r="NXO93" s="64"/>
      <c r="NXP93" s="64"/>
      <c r="NXQ93" s="64"/>
      <c r="NXR93" s="64"/>
      <c r="NXS93" s="64"/>
      <c r="NXT93" s="64"/>
      <c r="NXU93" s="64"/>
      <c r="NXV93" s="64"/>
      <c r="NXW93" s="64"/>
      <c r="NXX93" s="64"/>
      <c r="NXY93" s="64"/>
      <c r="NXZ93" s="64"/>
      <c r="NYA93" s="64"/>
      <c r="NYB93" s="64"/>
      <c r="NYC93" s="64"/>
      <c r="NYD93" s="64"/>
      <c r="NYE93" s="64"/>
      <c r="NYF93" s="64"/>
      <c r="NYG93" s="64"/>
      <c r="NYH93" s="64"/>
      <c r="NYI93" s="64"/>
      <c r="NYJ93" s="64"/>
      <c r="NYK93" s="64"/>
      <c r="NYL93" s="64"/>
      <c r="NYM93" s="64"/>
      <c r="NYN93" s="64"/>
      <c r="NYO93" s="64"/>
      <c r="NYP93" s="64"/>
      <c r="NYQ93" s="64"/>
      <c r="NYR93" s="64"/>
      <c r="NYS93" s="64"/>
      <c r="NYT93" s="64"/>
      <c r="NYU93" s="64"/>
      <c r="NYV93" s="64"/>
      <c r="NYW93" s="64"/>
      <c r="NYX93" s="64"/>
      <c r="NYY93" s="64"/>
      <c r="NYZ93" s="64"/>
      <c r="NZA93" s="64"/>
      <c r="NZB93" s="64"/>
      <c r="NZC93" s="64"/>
      <c r="NZD93" s="64"/>
      <c r="NZE93" s="64"/>
      <c r="NZF93" s="64"/>
      <c r="NZG93" s="64"/>
      <c r="NZH93" s="64"/>
      <c r="NZI93" s="64"/>
      <c r="NZJ93" s="64"/>
      <c r="NZK93" s="64"/>
      <c r="NZL93" s="64"/>
      <c r="NZM93" s="64"/>
      <c r="NZN93" s="64"/>
      <c r="NZO93" s="64"/>
      <c r="NZP93" s="64"/>
      <c r="NZQ93" s="64"/>
      <c r="NZR93" s="64"/>
      <c r="NZS93" s="64"/>
      <c r="NZT93" s="64"/>
      <c r="NZU93" s="64"/>
      <c r="NZV93" s="64"/>
      <c r="NZW93" s="64"/>
      <c r="NZX93" s="64"/>
      <c r="NZY93" s="64"/>
      <c r="NZZ93" s="64"/>
      <c r="OAA93" s="64"/>
      <c r="OAB93" s="64"/>
      <c r="OAC93" s="64"/>
      <c r="OAD93" s="64"/>
      <c r="OAE93" s="64"/>
      <c r="OAF93" s="64"/>
      <c r="OAG93" s="64"/>
      <c r="OAH93" s="64"/>
      <c r="OAI93" s="64"/>
      <c r="OAJ93" s="64"/>
      <c r="OAK93" s="64"/>
      <c r="OAL93" s="64"/>
      <c r="OAM93" s="64"/>
      <c r="OAN93" s="64"/>
      <c r="OAO93" s="64"/>
      <c r="OAP93" s="64"/>
      <c r="OAQ93" s="64"/>
      <c r="OAR93" s="64"/>
      <c r="OAS93" s="64"/>
      <c r="OAT93" s="64"/>
      <c r="OAU93" s="64"/>
      <c r="OAV93" s="64"/>
      <c r="OAW93" s="64"/>
      <c r="OAX93" s="64"/>
      <c r="OAY93" s="64"/>
      <c r="OAZ93" s="64"/>
      <c r="OBA93" s="64"/>
      <c r="OBB93" s="64"/>
      <c r="OBC93" s="64"/>
      <c r="OBD93" s="64"/>
      <c r="OBE93" s="64"/>
      <c r="OBF93" s="64"/>
      <c r="OBG93" s="64"/>
      <c r="OBH93" s="64"/>
      <c r="OBI93" s="64"/>
      <c r="OBJ93" s="64"/>
      <c r="OBK93" s="64"/>
      <c r="OBL93" s="64"/>
      <c r="OBM93" s="64"/>
      <c r="OBN93" s="64"/>
      <c r="OBO93" s="64"/>
      <c r="OBP93" s="64"/>
      <c r="OBQ93" s="64"/>
      <c r="OBR93" s="64"/>
      <c r="OBS93" s="64"/>
      <c r="OBT93" s="64"/>
      <c r="OBU93" s="64"/>
      <c r="OBV93" s="64"/>
      <c r="OBW93" s="64"/>
      <c r="OBX93" s="64"/>
      <c r="OBY93" s="64"/>
      <c r="OBZ93" s="64"/>
      <c r="OCA93" s="64"/>
      <c r="OCB93" s="64"/>
      <c r="OCC93" s="64"/>
      <c r="OCD93" s="64"/>
      <c r="OCE93" s="64"/>
      <c r="OCF93" s="64"/>
      <c r="OCG93" s="64"/>
      <c r="OCH93" s="64"/>
      <c r="OCI93" s="64"/>
      <c r="OCJ93" s="64"/>
      <c r="OCK93" s="64"/>
      <c r="OCL93" s="64"/>
      <c r="OCM93" s="64"/>
      <c r="OCN93" s="64"/>
      <c r="OCO93" s="64"/>
      <c r="OCP93" s="64"/>
      <c r="OCQ93" s="64"/>
      <c r="OCR93" s="64"/>
      <c r="OCS93" s="64"/>
      <c r="OCT93" s="64"/>
      <c r="OCU93" s="64"/>
      <c r="OCV93" s="64"/>
      <c r="OCW93" s="64"/>
      <c r="OCX93" s="64"/>
      <c r="OCY93" s="64"/>
      <c r="OCZ93" s="64"/>
      <c r="ODA93" s="64"/>
      <c r="ODB93" s="64"/>
      <c r="ODC93" s="64"/>
      <c r="ODD93" s="64"/>
      <c r="ODE93" s="64"/>
      <c r="ODF93" s="64"/>
      <c r="ODG93" s="64"/>
      <c r="ODH93" s="64"/>
      <c r="ODI93" s="64"/>
      <c r="ODJ93" s="64"/>
      <c r="ODK93" s="64"/>
      <c r="ODL93" s="64"/>
      <c r="ODM93" s="64"/>
      <c r="ODN93" s="64"/>
      <c r="ODO93" s="64"/>
      <c r="ODP93" s="64"/>
      <c r="ODQ93" s="64"/>
      <c r="ODR93" s="64"/>
      <c r="ODS93" s="64"/>
      <c r="ODT93" s="64"/>
      <c r="ODU93" s="64"/>
      <c r="ODV93" s="64"/>
      <c r="ODW93" s="64"/>
      <c r="ODX93" s="64"/>
      <c r="ODY93" s="64"/>
      <c r="ODZ93" s="64"/>
      <c r="OEA93" s="64"/>
      <c r="OEB93" s="64"/>
      <c r="OEC93" s="64"/>
      <c r="OED93" s="64"/>
      <c r="OEE93" s="64"/>
      <c r="OEF93" s="64"/>
      <c r="OEG93" s="64"/>
      <c r="OEH93" s="64"/>
      <c r="OEI93" s="64"/>
      <c r="OEJ93" s="64"/>
      <c r="OEK93" s="64"/>
      <c r="OEL93" s="64"/>
      <c r="OEM93" s="64"/>
      <c r="OEN93" s="64"/>
      <c r="OEO93" s="64"/>
      <c r="OEP93" s="64"/>
      <c r="OEQ93" s="64"/>
      <c r="OER93" s="64"/>
      <c r="OES93" s="64"/>
      <c r="OET93" s="64"/>
      <c r="OEU93" s="64"/>
      <c r="OEV93" s="64"/>
      <c r="OEW93" s="64"/>
      <c r="OEX93" s="64"/>
      <c r="OEY93" s="64"/>
      <c r="OEZ93" s="64"/>
      <c r="OFA93" s="64"/>
      <c r="OFB93" s="64"/>
      <c r="OFC93" s="64"/>
      <c r="OFD93" s="64"/>
      <c r="OFE93" s="64"/>
      <c r="OFF93" s="64"/>
      <c r="OFG93" s="64"/>
      <c r="OFH93" s="64"/>
      <c r="OFI93" s="64"/>
      <c r="OFJ93" s="64"/>
      <c r="OFK93" s="64"/>
      <c r="OFL93" s="64"/>
      <c r="OFM93" s="64"/>
      <c r="OFN93" s="64"/>
      <c r="OFO93" s="64"/>
      <c r="OFP93" s="64"/>
      <c r="OFQ93" s="64"/>
      <c r="OFR93" s="64"/>
      <c r="OFS93" s="64"/>
      <c r="OFT93" s="64"/>
      <c r="OFU93" s="64"/>
      <c r="OFV93" s="64"/>
      <c r="OFW93" s="64"/>
      <c r="OFX93" s="64"/>
      <c r="OFY93" s="64"/>
      <c r="OFZ93" s="64"/>
      <c r="OGA93" s="64"/>
      <c r="OGB93" s="64"/>
      <c r="OGC93" s="64"/>
      <c r="OGD93" s="64"/>
      <c r="OGE93" s="64"/>
      <c r="OGF93" s="64"/>
      <c r="OGG93" s="64"/>
      <c r="OGH93" s="64"/>
      <c r="OGI93" s="64"/>
      <c r="OGJ93" s="64"/>
      <c r="OGK93" s="64"/>
      <c r="OGL93" s="64"/>
      <c r="OGM93" s="64"/>
      <c r="OGN93" s="64"/>
      <c r="OGO93" s="64"/>
      <c r="OGP93" s="64"/>
      <c r="OGQ93" s="64"/>
      <c r="OGR93" s="64"/>
      <c r="OGS93" s="64"/>
      <c r="OGT93" s="64"/>
      <c r="OGU93" s="64"/>
      <c r="OGV93" s="64"/>
      <c r="OGW93" s="64"/>
      <c r="OGX93" s="64"/>
      <c r="OGY93" s="64"/>
      <c r="OGZ93" s="64"/>
      <c r="OHA93" s="64"/>
      <c r="OHB93" s="64"/>
      <c r="OHC93" s="64"/>
      <c r="OHD93" s="64"/>
      <c r="OHE93" s="64"/>
      <c r="OHF93" s="64"/>
      <c r="OHG93" s="64"/>
      <c r="OHH93" s="64"/>
      <c r="OHI93" s="64"/>
      <c r="OHJ93" s="64"/>
      <c r="OHK93" s="64"/>
      <c r="OHL93" s="64"/>
      <c r="OHM93" s="64"/>
      <c r="OHN93" s="64"/>
      <c r="OHO93" s="64"/>
      <c r="OHP93" s="64"/>
      <c r="OHQ93" s="64"/>
      <c r="OHR93" s="64"/>
      <c r="OHS93" s="64"/>
      <c r="OHT93" s="64"/>
      <c r="OHU93" s="64"/>
      <c r="OHV93" s="64"/>
      <c r="OHW93" s="64"/>
      <c r="OHX93" s="64"/>
      <c r="OHY93" s="64"/>
      <c r="OHZ93" s="64"/>
      <c r="OIA93" s="64"/>
      <c r="OIB93" s="64"/>
      <c r="OIC93" s="64"/>
      <c r="OID93" s="64"/>
      <c r="OIE93" s="64"/>
      <c r="OIF93" s="64"/>
      <c r="OIG93" s="64"/>
      <c r="OIH93" s="64"/>
      <c r="OII93" s="64"/>
      <c r="OIJ93" s="64"/>
      <c r="OIK93" s="64"/>
      <c r="OIL93" s="64"/>
      <c r="OIM93" s="64"/>
      <c r="OIN93" s="64"/>
      <c r="OIO93" s="64"/>
      <c r="OIP93" s="64"/>
      <c r="OIQ93" s="64"/>
      <c r="OIR93" s="64"/>
      <c r="OIS93" s="64"/>
      <c r="OIT93" s="64"/>
      <c r="OIU93" s="64"/>
      <c r="OIV93" s="64"/>
      <c r="OIW93" s="64"/>
      <c r="OIX93" s="64"/>
      <c r="OIY93" s="64"/>
      <c r="OIZ93" s="64"/>
      <c r="OJA93" s="64"/>
      <c r="OJB93" s="64"/>
      <c r="OJC93" s="64"/>
      <c r="OJD93" s="64"/>
      <c r="OJE93" s="64"/>
      <c r="OJF93" s="64"/>
      <c r="OJG93" s="64"/>
      <c r="OJH93" s="64"/>
      <c r="OJI93" s="64"/>
      <c r="OJJ93" s="64"/>
      <c r="OJK93" s="64"/>
      <c r="OJL93" s="64"/>
      <c r="OJM93" s="64"/>
      <c r="OJN93" s="64"/>
      <c r="OJO93" s="64"/>
      <c r="OJP93" s="64"/>
      <c r="OJQ93" s="64"/>
      <c r="OJR93" s="64"/>
      <c r="OJS93" s="64"/>
      <c r="OJT93" s="64"/>
      <c r="OJU93" s="64"/>
      <c r="OJV93" s="64"/>
      <c r="OJW93" s="64"/>
      <c r="OJX93" s="64"/>
      <c r="OJY93" s="64"/>
      <c r="OJZ93" s="64"/>
      <c r="OKA93" s="64"/>
      <c r="OKB93" s="64"/>
      <c r="OKC93" s="64"/>
      <c r="OKD93" s="64"/>
      <c r="OKE93" s="64"/>
      <c r="OKF93" s="64"/>
      <c r="OKG93" s="64"/>
      <c r="OKH93" s="64"/>
      <c r="OKI93" s="64"/>
      <c r="OKJ93" s="64"/>
      <c r="OKK93" s="64"/>
      <c r="OKL93" s="64"/>
      <c r="OKM93" s="64"/>
      <c r="OKN93" s="64"/>
      <c r="OKO93" s="64"/>
      <c r="OKP93" s="64"/>
      <c r="OKQ93" s="64"/>
      <c r="OKR93" s="64"/>
      <c r="OKS93" s="64"/>
      <c r="OKT93" s="64"/>
      <c r="OKU93" s="64"/>
      <c r="OKV93" s="64"/>
      <c r="OKW93" s="64"/>
      <c r="OKX93" s="64"/>
      <c r="OKY93" s="64"/>
      <c r="OKZ93" s="64"/>
      <c r="OLA93" s="64"/>
      <c r="OLB93" s="64"/>
      <c r="OLC93" s="64"/>
      <c r="OLD93" s="64"/>
      <c r="OLE93" s="64"/>
      <c r="OLF93" s="64"/>
      <c r="OLG93" s="64"/>
      <c r="OLH93" s="64"/>
      <c r="OLI93" s="64"/>
      <c r="OLJ93" s="64"/>
      <c r="OLK93" s="64"/>
      <c r="OLL93" s="64"/>
      <c r="OLM93" s="64"/>
      <c r="OLN93" s="64"/>
      <c r="OLO93" s="64"/>
      <c r="OLP93" s="64"/>
      <c r="OLQ93" s="64"/>
      <c r="OLR93" s="64"/>
      <c r="OLS93" s="64"/>
      <c r="OLT93" s="64"/>
      <c r="OLU93" s="64"/>
      <c r="OLV93" s="64"/>
      <c r="OLW93" s="64"/>
      <c r="OLX93" s="64"/>
      <c r="OLY93" s="64"/>
      <c r="OLZ93" s="64"/>
      <c r="OMA93" s="64"/>
      <c r="OMB93" s="64"/>
      <c r="OMC93" s="64"/>
      <c r="OMD93" s="64"/>
      <c r="OME93" s="64"/>
      <c r="OMF93" s="64"/>
      <c r="OMG93" s="64"/>
      <c r="OMH93" s="64"/>
      <c r="OMI93" s="64"/>
      <c r="OMJ93" s="64"/>
      <c r="OMK93" s="64"/>
      <c r="OML93" s="64"/>
      <c r="OMM93" s="64"/>
      <c r="OMN93" s="64"/>
      <c r="OMO93" s="64"/>
      <c r="OMP93" s="64"/>
      <c r="OMQ93" s="64"/>
      <c r="OMR93" s="64"/>
      <c r="OMS93" s="64"/>
      <c r="OMT93" s="64"/>
      <c r="OMU93" s="64"/>
      <c r="OMV93" s="64"/>
      <c r="OMW93" s="64"/>
      <c r="OMX93" s="64"/>
      <c r="OMY93" s="64"/>
      <c r="OMZ93" s="64"/>
      <c r="ONA93" s="64"/>
      <c r="ONB93" s="64"/>
      <c r="ONC93" s="64"/>
      <c r="OND93" s="64"/>
      <c r="ONE93" s="64"/>
      <c r="ONF93" s="64"/>
      <c r="ONG93" s="64"/>
      <c r="ONH93" s="64"/>
      <c r="ONI93" s="64"/>
      <c r="ONJ93" s="64"/>
      <c r="ONK93" s="64"/>
      <c r="ONL93" s="64"/>
      <c r="ONM93" s="64"/>
      <c r="ONN93" s="64"/>
      <c r="ONO93" s="64"/>
      <c r="ONP93" s="64"/>
      <c r="ONQ93" s="64"/>
      <c r="ONR93" s="64"/>
      <c r="ONS93" s="64"/>
      <c r="ONT93" s="64"/>
      <c r="ONU93" s="64"/>
      <c r="ONV93" s="64"/>
      <c r="ONW93" s="64"/>
      <c r="ONX93" s="64"/>
      <c r="ONY93" s="64"/>
      <c r="ONZ93" s="64"/>
      <c r="OOA93" s="64"/>
      <c r="OOB93" s="64"/>
      <c r="OOC93" s="64"/>
      <c r="OOD93" s="64"/>
      <c r="OOE93" s="64"/>
      <c r="OOF93" s="64"/>
      <c r="OOG93" s="64"/>
      <c r="OOH93" s="64"/>
      <c r="OOI93" s="64"/>
      <c r="OOJ93" s="64"/>
      <c r="OOK93" s="64"/>
      <c r="OOL93" s="64"/>
      <c r="OOM93" s="64"/>
      <c r="OON93" s="64"/>
      <c r="OOO93" s="64"/>
      <c r="OOP93" s="64"/>
      <c r="OOQ93" s="64"/>
      <c r="OOR93" s="64"/>
      <c r="OOS93" s="64"/>
      <c r="OOT93" s="64"/>
      <c r="OOU93" s="64"/>
      <c r="OOV93" s="64"/>
      <c r="OOW93" s="64"/>
      <c r="OOX93" s="64"/>
      <c r="OOY93" s="64"/>
      <c r="OOZ93" s="64"/>
      <c r="OPA93" s="64"/>
      <c r="OPB93" s="64"/>
      <c r="OPC93" s="64"/>
      <c r="OPD93" s="64"/>
      <c r="OPE93" s="64"/>
      <c r="OPF93" s="64"/>
      <c r="OPG93" s="64"/>
      <c r="OPH93" s="64"/>
      <c r="OPI93" s="64"/>
      <c r="OPJ93" s="64"/>
      <c r="OPK93" s="64"/>
      <c r="OPL93" s="64"/>
      <c r="OPM93" s="64"/>
      <c r="OPN93" s="64"/>
      <c r="OPO93" s="64"/>
      <c r="OPP93" s="64"/>
      <c r="OPQ93" s="64"/>
      <c r="OPR93" s="64"/>
      <c r="OPS93" s="64"/>
      <c r="OPT93" s="64"/>
      <c r="OPU93" s="64"/>
      <c r="OPV93" s="64"/>
      <c r="OPW93" s="64"/>
      <c r="OPX93" s="64"/>
      <c r="OPY93" s="64"/>
      <c r="OPZ93" s="64"/>
      <c r="OQA93" s="64"/>
      <c r="OQB93" s="64"/>
      <c r="OQC93" s="64"/>
      <c r="OQD93" s="64"/>
      <c r="OQE93" s="64"/>
      <c r="OQF93" s="64"/>
      <c r="OQG93" s="64"/>
      <c r="OQH93" s="64"/>
      <c r="OQI93" s="64"/>
      <c r="OQJ93" s="64"/>
      <c r="OQK93" s="64"/>
      <c r="OQL93" s="64"/>
      <c r="OQM93" s="64"/>
      <c r="OQN93" s="64"/>
      <c r="OQO93" s="64"/>
      <c r="OQP93" s="64"/>
      <c r="OQQ93" s="64"/>
      <c r="OQR93" s="64"/>
      <c r="OQS93" s="64"/>
      <c r="OQT93" s="64"/>
      <c r="OQU93" s="64"/>
      <c r="OQV93" s="64"/>
      <c r="OQW93" s="64"/>
      <c r="OQX93" s="64"/>
      <c r="OQY93" s="64"/>
      <c r="OQZ93" s="64"/>
      <c r="ORA93" s="64"/>
      <c r="ORB93" s="64"/>
      <c r="ORC93" s="64"/>
      <c r="ORD93" s="64"/>
      <c r="ORE93" s="64"/>
      <c r="ORF93" s="64"/>
      <c r="ORG93" s="64"/>
      <c r="ORH93" s="64"/>
      <c r="ORI93" s="64"/>
      <c r="ORJ93" s="64"/>
      <c r="ORK93" s="64"/>
      <c r="ORL93" s="64"/>
      <c r="ORM93" s="64"/>
      <c r="ORN93" s="64"/>
      <c r="ORO93" s="64"/>
      <c r="ORP93" s="64"/>
      <c r="ORQ93" s="64"/>
      <c r="ORR93" s="64"/>
      <c r="ORS93" s="64"/>
      <c r="ORT93" s="64"/>
      <c r="ORU93" s="64"/>
      <c r="ORV93" s="64"/>
      <c r="ORW93" s="64"/>
      <c r="ORX93" s="64"/>
      <c r="ORY93" s="64"/>
      <c r="ORZ93" s="64"/>
      <c r="OSA93" s="64"/>
      <c r="OSB93" s="64"/>
      <c r="OSC93" s="64"/>
      <c r="OSD93" s="64"/>
      <c r="OSE93" s="64"/>
      <c r="OSF93" s="64"/>
      <c r="OSG93" s="64"/>
      <c r="OSH93" s="64"/>
      <c r="OSI93" s="64"/>
      <c r="OSJ93" s="64"/>
      <c r="OSK93" s="64"/>
      <c r="OSL93" s="64"/>
      <c r="OSM93" s="64"/>
      <c r="OSN93" s="64"/>
      <c r="OSO93" s="64"/>
      <c r="OSP93" s="64"/>
      <c r="OSQ93" s="64"/>
      <c r="OSR93" s="64"/>
      <c r="OSS93" s="64"/>
      <c r="OST93" s="64"/>
      <c r="OSU93" s="64"/>
      <c r="OSV93" s="64"/>
      <c r="OSW93" s="64"/>
      <c r="OSX93" s="64"/>
      <c r="OSY93" s="64"/>
      <c r="OSZ93" s="64"/>
      <c r="OTA93" s="64"/>
      <c r="OTB93" s="64"/>
      <c r="OTC93" s="64"/>
      <c r="OTD93" s="64"/>
      <c r="OTE93" s="64"/>
      <c r="OTF93" s="64"/>
      <c r="OTG93" s="64"/>
      <c r="OTH93" s="64"/>
      <c r="OTI93" s="64"/>
      <c r="OTJ93" s="64"/>
      <c r="OTK93" s="64"/>
      <c r="OTL93" s="64"/>
      <c r="OTM93" s="64"/>
      <c r="OTN93" s="64"/>
      <c r="OTO93" s="64"/>
      <c r="OTP93" s="64"/>
      <c r="OTQ93" s="64"/>
      <c r="OTR93" s="64"/>
      <c r="OTS93" s="64"/>
      <c r="OTT93" s="64"/>
      <c r="OTU93" s="64"/>
      <c r="OTV93" s="64"/>
      <c r="OTW93" s="64"/>
      <c r="OTX93" s="64"/>
      <c r="OTY93" s="64"/>
      <c r="OTZ93" s="64"/>
      <c r="OUA93" s="64"/>
      <c r="OUB93" s="64"/>
      <c r="OUC93" s="64"/>
      <c r="OUD93" s="64"/>
      <c r="OUE93" s="64"/>
      <c r="OUF93" s="64"/>
      <c r="OUG93" s="64"/>
      <c r="OUH93" s="64"/>
      <c r="OUI93" s="64"/>
      <c r="OUJ93" s="64"/>
      <c r="OUK93" s="64"/>
      <c r="OUL93" s="64"/>
      <c r="OUM93" s="64"/>
      <c r="OUN93" s="64"/>
      <c r="OUO93" s="64"/>
      <c r="OUP93" s="64"/>
      <c r="OUQ93" s="64"/>
      <c r="OUR93" s="64"/>
      <c r="OUS93" s="64"/>
      <c r="OUT93" s="64"/>
      <c r="OUU93" s="64"/>
      <c r="OUV93" s="64"/>
      <c r="OUW93" s="64"/>
      <c r="OUX93" s="64"/>
      <c r="OUY93" s="64"/>
      <c r="OUZ93" s="64"/>
      <c r="OVA93" s="64"/>
      <c r="OVB93" s="64"/>
      <c r="OVC93" s="64"/>
      <c r="OVD93" s="64"/>
      <c r="OVE93" s="64"/>
      <c r="OVF93" s="64"/>
      <c r="OVG93" s="64"/>
      <c r="OVH93" s="64"/>
      <c r="OVI93" s="64"/>
      <c r="OVJ93" s="64"/>
      <c r="OVK93" s="64"/>
      <c r="OVL93" s="64"/>
      <c r="OVM93" s="64"/>
      <c r="OVN93" s="64"/>
      <c r="OVO93" s="64"/>
      <c r="OVP93" s="64"/>
      <c r="OVQ93" s="64"/>
      <c r="OVR93" s="64"/>
      <c r="OVS93" s="64"/>
      <c r="OVT93" s="64"/>
      <c r="OVU93" s="64"/>
      <c r="OVV93" s="64"/>
      <c r="OVW93" s="64"/>
      <c r="OVX93" s="64"/>
      <c r="OVY93" s="64"/>
      <c r="OVZ93" s="64"/>
      <c r="OWA93" s="64"/>
      <c r="OWB93" s="64"/>
      <c r="OWC93" s="64"/>
      <c r="OWD93" s="64"/>
      <c r="OWE93" s="64"/>
      <c r="OWF93" s="64"/>
      <c r="OWG93" s="64"/>
      <c r="OWH93" s="64"/>
      <c r="OWI93" s="64"/>
      <c r="OWJ93" s="64"/>
      <c r="OWK93" s="64"/>
      <c r="OWL93" s="64"/>
      <c r="OWM93" s="64"/>
      <c r="OWN93" s="64"/>
      <c r="OWO93" s="64"/>
      <c r="OWP93" s="64"/>
      <c r="OWQ93" s="64"/>
      <c r="OWR93" s="64"/>
      <c r="OWS93" s="64"/>
      <c r="OWT93" s="64"/>
      <c r="OWU93" s="64"/>
      <c r="OWV93" s="64"/>
      <c r="OWW93" s="64"/>
      <c r="OWX93" s="64"/>
      <c r="OWY93" s="64"/>
      <c r="OWZ93" s="64"/>
      <c r="OXA93" s="64"/>
      <c r="OXB93" s="64"/>
      <c r="OXC93" s="64"/>
      <c r="OXD93" s="64"/>
      <c r="OXE93" s="64"/>
      <c r="OXF93" s="64"/>
      <c r="OXG93" s="64"/>
      <c r="OXH93" s="64"/>
      <c r="OXI93" s="64"/>
      <c r="OXJ93" s="64"/>
      <c r="OXK93" s="64"/>
      <c r="OXL93" s="64"/>
      <c r="OXM93" s="64"/>
      <c r="OXN93" s="64"/>
      <c r="OXO93" s="64"/>
      <c r="OXP93" s="64"/>
      <c r="OXQ93" s="64"/>
      <c r="OXR93" s="64"/>
      <c r="OXS93" s="64"/>
      <c r="OXT93" s="64"/>
      <c r="OXU93" s="64"/>
      <c r="OXV93" s="64"/>
      <c r="OXW93" s="64"/>
      <c r="OXX93" s="64"/>
      <c r="OXY93" s="64"/>
      <c r="OXZ93" s="64"/>
      <c r="OYA93" s="64"/>
      <c r="OYB93" s="64"/>
      <c r="OYC93" s="64"/>
      <c r="OYD93" s="64"/>
      <c r="OYE93" s="64"/>
      <c r="OYF93" s="64"/>
      <c r="OYG93" s="64"/>
      <c r="OYH93" s="64"/>
      <c r="OYI93" s="64"/>
      <c r="OYJ93" s="64"/>
      <c r="OYK93" s="64"/>
      <c r="OYL93" s="64"/>
      <c r="OYM93" s="64"/>
      <c r="OYN93" s="64"/>
      <c r="OYO93" s="64"/>
      <c r="OYP93" s="64"/>
      <c r="OYQ93" s="64"/>
      <c r="OYR93" s="64"/>
      <c r="OYS93" s="64"/>
      <c r="OYT93" s="64"/>
      <c r="OYU93" s="64"/>
      <c r="OYV93" s="64"/>
      <c r="OYW93" s="64"/>
      <c r="OYX93" s="64"/>
      <c r="OYY93" s="64"/>
      <c r="OYZ93" s="64"/>
      <c r="OZA93" s="64"/>
      <c r="OZB93" s="64"/>
      <c r="OZC93" s="64"/>
      <c r="OZD93" s="64"/>
      <c r="OZE93" s="64"/>
      <c r="OZF93" s="64"/>
      <c r="OZG93" s="64"/>
      <c r="OZH93" s="64"/>
      <c r="OZI93" s="64"/>
      <c r="OZJ93" s="64"/>
      <c r="OZK93" s="64"/>
      <c r="OZL93" s="64"/>
      <c r="OZM93" s="64"/>
      <c r="OZN93" s="64"/>
      <c r="OZO93" s="64"/>
      <c r="OZP93" s="64"/>
      <c r="OZQ93" s="64"/>
      <c r="OZR93" s="64"/>
      <c r="OZS93" s="64"/>
      <c r="OZT93" s="64"/>
      <c r="OZU93" s="64"/>
      <c r="OZV93" s="64"/>
      <c r="OZW93" s="64"/>
      <c r="OZX93" s="64"/>
      <c r="OZY93" s="64"/>
      <c r="OZZ93" s="64"/>
      <c r="PAA93" s="64"/>
      <c r="PAB93" s="64"/>
      <c r="PAC93" s="64"/>
      <c r="PAD93" s="64"/>
      <c r="PAE93" s="64"/>
      <c r="PAF93" s="64"/>
      <c r="PAG93" s="64"/>
      <c r="PAH93" s="64"/>
      <c r="PAI93" s="64"/>
      <c r="PAJ93" s="64"/>
      <c r="PAK93" s="64"/>
      <c r="PAL93" s="64"/>
      <c r="PAM93" s="64"/>
      <c r="PAN93" s="64"/>
      <c r="PAO93" s="64"/>
      <c r="PAP93" s="64"/>
      <c r="PAQ93" s="64"/>
      <c r="PAR93" s="64"/>
      <c r="PAS93" s="64"/>
      <c r="PAT93" s="64"/>
      <c r="PAU93" s="64"/>
      <c r="PAV93" s="64"/>
      <c r="PAW93" s="64"/>
      <c r="PAX93" s="64"/>
      <c r="PAY93" s="64"/>
      <c r="PAZ93" s="64"/>
      <c r="PBA93" s="64"/>
      <c r="PBB93" s="64"/>
      <c r="PBC93" s="64"/>
      <c r="PBD93" s="64"/>
      <c r="PBE93" s="64"/>
      <c r="PBF93" s="64"/>
      <c r="PBG93" s="64"/>
      <c r="PBH93" s="64"/>
      <c r="PBI93" s="64"/>
      <c r="PBJ93" s="64"/>
      <c r="PBK93" s="64"/>
      <c r="PBL93" s="64"/>
      <c r="PBM93" s="64"/>
      <c r="PBN93" s="64"/>
      <c r="PBO93" s="64"/>
      <c r="PBP93" s="64"/>
      <c r="PBQ93" s="64"/>
      <c r="PBR93" s="64"/>
      <c r="PBS93" s="64"/>
      <c r="PBT93" s="64"/>
      <c r="PBU93" s="64"/>
      <c r="PBV93" s="64"/>
      <c r="PBW93" s="64"/>
      <c r="PBX93" s="64"/>
      <c r="PBY93" s="64"/>
      <c r="PBZ93" s="64"/>
      <c r="PCA93" s="64"/>
      <c r="PCB93" s="64"/>
      <c r="PCC93" s="64"/>
      <c r="PCD93" s="64"/>
      <c r="PCE93" s="64"/>
      <c r="PCF93" s="64"/>
      <c r="PCG93" s="64"/>
      <c r="PCH93" s="64"/>
      <c r="PCI93" s="64"/>
      <c r="PCJ93" s="64"/>
      <c r="PCK93" s="64"/>
      <c r="PCL93" s="64"/>
      <c r="PCM93" s="64"/>
      <c r="PCN93" s="64"/>
      <c r="PCO93" s="64"/>
      <c r="PCP93" s="64"/>
      <c r="PCQ93" s="64"/>
      <c r="PCR93" s="64"/>
      <c r="PCS93" s="64"/>
      <c r="PCT93" s="64"/>
      <c r="PCU93" s="64"/>
      <c r="PCV93" s="64"/>
      <c r="PCW93" s="64"/>
      <c r="PCX93" s="64"/>
      <c r="PCY93" s="64"/>
      <c r="PCZ93" s="64"/>
      <c r="PDA93" s="64"/>
      <c r="PDB93" s="64"/>
      <c r="PDC93" s="64"/>
      <c r="PDD93" s="64"/>
      <c r="PDE93" s="64"/>
      <c r="PDF93" s="64"/>
      <c r="PDG93" s="64"/>
      <c r="PDH93" s="64"/>
      <c r="PDI93" s="64"/>
      <c r="PDJ93" s="64"/>
      <c r="PDK93" s="64"/>
      <c r="PDL93" s="64"/>
      <c r="PDM93" s="64"/>
      <c r="PDN93" s="64"/>
      <c r="PDO93" s="64"/>
      <c r="PDP93" s="64"/>
      <c r="PDQ93" s="64"/>
      <c r="PDR93" s="64"/>
      <c r="PDS93" s="64"/>
      <c r="PDT93" s="64"/>
      <c r="PDU93" s="64"/>
      <c r="PDV93" s="64"/>
      <c r="PDW93" s="64"/>
      <c r="PDX93" s="64"/>
      <c r="PDY93" s="64"/>
      <c r="PDZ93" s="64"/>
      <c r="PEA93" s="64"/>
      <c r="PEB93" s="64"/>
      <c r="PEC93" s="64"/>
      <c r="PED93" s="64"/>
      <c r="PEE93" s="64"/>
      <c r="PEF93" s="64"/>
      <c r="PEG93" s="64"/>
      <c r="PEH93" s="64"/>
      <c r="PEI93" s="64"/>
      <c r="PEJ93" s="64"/>
      <c r="PEK93" s="64"/>
      <c r="PEL93" s="64"/>
      <c r="PEM93" s="64"/>
      <c r="PEN93" s="64"/>
      <c r="PEO93" s="64"/>
      <c r="PEP93" s="64"/>
      <c r="PEQ93" s="64"/>
      <c r="PER93" s="64"/>
      <c r="PES93" s="64"/>
      <c r="PET93" s="64"/>
      <c r="PEU93" s="64"/>
      <c r="PEV93" s="64"/>
      <c r="PEW93" s="64"/>
      <c r="PEX93" s="64"/>
      <c r="PEY93" s="64"/>
      <c r="PEZ93" s="64"/>
      <c r="PFA93" s="64"/>
      <c r="PFB93" s="64"/>
      <c r="PFC93" s="64"/>
      <c r="PFD93" s="64"/>
      <c r="PFE93" s="64"/>
      <c r="PFF93" s="64"/>
      <c r="PFG93" s="64"/>
      <c r="PFH93" s="64"/>
      <c r="PFI93" s="64"/>
      <c r="PFJ93" s="64"/>
      <c r="PFK93" s="64"/>
      <c r="PFL93" s="64"/>
      <c r="PFM93" s="64"/>
      <c r="PFN93" s="64"/>
      <c r="PFO93" s="64"/>
      <c r="PFP93" s="64"/>
      <c r="PFQ93" s="64"/>
      <c r="PFR93" s="64"/>
      <c r="PFS93" s="64"/>
      <c r="PFT93" s="64"/>
      <c r="PFU93" s="64"/>
      <c r="PFV93" s="64"/>
      <c r="PFW93" s="64"/>
      <c r="PFX93" s="64"/>
      <c r="PFY93" s="64"/>
      <c r="PFZ93" s="64"/>
      <c r="PGA93" s="64"/>
      <c r="PGB93" s="64"/>
      <c r="PGC93" s="64"/>
      <c r="PGD93" s="64"/>
      <c r="PGE93" s="64"/>
      <c r="PGF93" s="64"/>
      <c r="PGG93" s="64"/>
      <c r="PGH93" s="64"/>
      <c r="PGI93" s="64"/>
      <c r="PGJ93" s="64"/>
      <c r="PGK93" s="64"/>
      <c r="PGL93" s="64"/>
      <c r="PGM93" s="64"/>
      <c r="PGN93" s="64"/>
      <c r="PGO93" s="64"/>
      <c r="PGP93" s="64"/>
      <c r="PGQ93" s="64"/>
      <c r="PGR93" s="64"/>
      <c r="PGS93" s="64"/>
      <c r="PGT93" s="64"/>
      <c r="PGU93" s="64"/>
      <c r="PGV93" s="64"/>
      <c r="PGW93" s="64"/>
      <c r="PGX93" s="64"/>
      <c r="PGY93" s="64"/>
      <c r="PGZ93" s="64"/>
      <c r="PHA93" s="64"/>
      <c r="PHB93" s="64"/>
      <c r="PHC93" s="64"/>
      <c r="PHD93" s="64"/>
      <c r="PHE93" s="64"/>
      <c r="PHF93" s="64"/>
      <c r="PHG93" s="64"/>
      <c r="PHH93" s="64"/>
      <c r="PHI93" s="64"/>
      <c r="PHJ93" s="64"/>
      <c r="PHK93" s="64"/>
      <c r="PHL93" s="64"/>
      <c r="PHM93" s="64"/>
      <c r="PHN93" s="64"/>
      <c r="PHO93" s="64"/>
      <c r="PHP93" s="64"/>
      <c r="PHQ93" s="64"/>
      <c r="PHR93" s="64"/>
      <c r="PHS93" s="64"/>
      <c r="PHT93" s="64"/>
      <c r="PHU93" s="64"/>
      <c r="PHV93" s="64"/>
      <c r="PHW93" s="64"/>
      <c r="PHX93" s="64"/>
      <c r="PHY93" s="64"/>
      <c r="PHZ93" s="64"/>
      <c r="PIA93" s="64"/>
      <c r="PIB93" s="64"/>
      <c r="PIC93" s="64"/>
      <c r="PID93" s="64"/>
      <c r="PIE93" s="64"/>
      <c r="PIF93" s="64"/>
      <c r="PIG93" s="64"/>
      <c r="PIH93" s="64"/>
      <c r="PII93" s="64"/>
      <c r="PIJ93" s="64"/>
      <c r="PIK93" s="64"/>
      <c r="PIL93" s="64"/>
      <c r="PIM93" s="64"/>
      <c r="PIN93" s="64"/>
      <c r="PIO93" s="64"/>
      <c r="PIP93" s="64"/>
      <c r="PIQ93" s="64"/>
      <c r="PIR93" s="64"/>
      <c r="PIS93" s="64"/>
      <c r="PIT93" s="64"/>
      <c r="PIU93" s="64"/>
      <c r="PIV93" s="64"/>
      <c r="PIW93" s="64"/>
      <c r="PIX93" s="64"/>
      <c r="PIY93" s="64"/>
      <c r="PIZ93" s="64"/>
      <c r="PJA93" s="64"/>
      <c r="PJB93" s="64"/>
      <c r="PJC93" s="64"/>
      <c r="PJD93" s="64"/>
      <c r="PJE93" s="64"/>
      <c r="PJF93" s="64"/>
      <c r="PJG93" s="64"/>
      <c r="PJH93" s="64"/>
      <c r="PJI93" s="64"/>
      <c r="PJJ93" s="64"/>
      <c r="PJK93" s="64"/>
      <c r="PJL93" s="64"/>
      <c r="PJM93" s="64"/>
      <c r="PJN93" s="64"/>
      <c r="PJO93" s="64"/>
      <c r="PJP93" s="64"/>
      <c r="PJQ93" s="64"/>
      <c r="PJR93" s="64"/>
      <c r="PJS93" s="64"/>
      <c r="PJT93" s="64"/>
      <c r="PJU93" s="64"/>
      <c r="PJV93" s="64"/>
      <c r="PJW93" s="64"/>
      <c r="PJX93" s="64"/>
      <c r="PJY93" s="64"/>
      <c r="PJZ93" s="64"/>
      <c r="PKA93" s="64"/>
      <c r="PKB93" s="64"/>
      <c r="PKC93" s="64"/>
      <c r="PKD93" s="64"/>
      <c r="PKE93" s="64"/>
      <c r="PKF93" s="64"/>
      <c r="PKG93" s="64"/>
      <c r="PKH93" s="64"/>
      <c r="PKI93" s="64"/>
      <c r="PKJ93" s="64"/>
      <c r="PKK93" s="64"/>
      <c r="PKL93" s="64"/>
      <c r="PKM93" s="64"/>
      <c r="PKN93" s="64"/>
      <c r="PKO93" s="64"/>
      <c r="PKP93" s="64"/>
      <c r="PKQ93" s="64"/>
      <c r="PKR93" s="64"/>
      <c r="PKS93" s="64"/>
      <c r="PKT93" s="64"/>
      <c r="PKU93" s="64"/>
      <c r="PKV93" s="64"/>
      <c r="PKW93" s="64"/>
      <c r="PKX93" s="64"/>
      <c r="PKY93" s="64"/>
      <c r="PKZ93" s="64"/>
      <c r="PLA93" s="64"/>
      <c r="PLB93" s="64"/>
      <c r="PLC93" s="64"/>
      <c r="PLD93" s="64"/>
      <c r="PLE93" s="64"/>
      <c r="PLF93" s="64"/>
      <c r="PLG93" s="64"/>
      <c r="PLH93" s="64"/>
      <c r="PLI93" s="64"/>
      <c r="PLJ93" s="64"/>
      <c r="PLK93" s="64"/>
      <c r="PLL93" s="64"/>
      <c r="PLM93" s="64"/>
      <c r="PLN93" s="64"/>
      <c r="PLO93" s="64"/>
      <c r="PLP93" s="64"/>
      <c r="PLQ93" s="64"/>
      <c r="PLR93" s="64"/>
      <c r="PLS93" s="64"/>
      <c r="PLT93" s="64"/>
      <c r="PLU93" s="64"/>
      <c r="PLV93" s="64"/>
      <c r="PLW93" s="64"/>
      <c r="PLX93" s="64"/>
      <c r="PLY93" s="64"/>
      <c r="PLZ93" s="64"/>
      <c r="PMA93" s="64"/>
      <c r="PMB93" s="64"/>
      <c r="PMC93" s="64"/>
      <c r="PMD93" s="64"/>
      <c r="PME93" s="64"/>
      <c r="PMF93" s="64"/>
      <c r="PMG93" s="64"/>
      <c r="PMH93" s="64"/>
      <c r="PMI93" s="64"/>
      <c r="PMJ93" s="64"/>
      <c r="PMK93" s="64"/>
      <c r="PML93" s="64"/>
      <c r="PMM93" s="64"/>
      <c r="PMN93" s="64"/>
      <c r="PMO93" s="64"/>
      <c r="PMP93" s="64"/>
      <c r="PMQ93" s="64"/>
      <c r="PMR93" s="64"/>
      <c r="PMS93" s="64"/>
      <c r="PMT93" s="64"/>
      <c r="PMU93" s="64"/>
      <c r="PMV93" s="64"/>
      <c r="PMW93" s="64"/>
      <c r="PMX93" s="64"/>
      <c r="PMY93" s="64"/>
      <c r="PMZ93" s="64"/>
      <c r="PNA93" s="64"/>
      <c r="PNB93" s="64"/>
      <c r="PNC93" s="64"/>
      <c r="PND93" s="64"/>
      <c r="PNE93" s="64"/>
      <c r="PNF93" s="64"/>
      <c r="PNG93" s="64"/>
      <c r="PNH93" s="64"/>
      <c r="PNI93" s="64"/>
      <c r="PNJ93" s="64"/>
      <c r="PNK93" s="64"/>
      <c r="PNL93" s="64"/>
      <c r="PNM93" s="64"/>
      <c r="PNN93" s="64"/>
      <c r="PNO93" s="64"/>
      <c r="PNP93" s="64"/>
      <c r="PNQ93" s="64"/>
      <c r="PNR93" s="64"/>
      <c r="PNS93" s="64"/>
      <c r="PNT93" s="64"/>
      <c r="PNU93" s="64"/>
      <c r="PNV93" s="64"/>
      <c r="PNW93" s="64"/>
      <c r="PNX93" s="64"/>
      <c r="PNY93" s="64"/>
      <c r="PNZ93" s="64"/>
      <c r="POA93" s="64"/>
      <c r="POB93" s="64"/>
      <c r="POC93" s="64"/>
      <c r="POD93" s="64"/>
      <c r="POE93" s="64"/>
      <c r="POF93" s="64"/>
      <c r="POG93" s="64"/>
      <c r="POH93" s="64"/>
      <c r="POI93" s="64"/>
      <c r="POJ93" s="64"/>
      <c r="POK93" s="64"/>
      <c r="POL93" s="64"/>
      <c r="POM93" s="64"/>
      <c r="PON93" s="64"/>
      <c r="POO93" s="64"/>
      <c r="POP93" s="64"/>
      <c r="POQ93" s="64"/>
      <c r="POR93" s="64"/>
      <c r="POS93" s="64"/>
      <c r="POT93" s="64"/>
      <c r="POU93" s="64"/>
      <c r="POV93" s="64"/>
      <c r="POW93" s="64"/>
      <c r="POX93" s="64"/>
      <c r="POY93" s="64"/>
      <c r="POZ93" s="64"/>
      <c r="PPA93" s="64"/>
      <c r="PPB93" s="64"/>
      <c r="PPC93" s="64"/>
      <c r="PPD93" s="64"/>
      <c r="PPE93" s="64"/>
      <c r="PPF93" s="64"/>
      <c r="PPG93" s="64"/>
      <c r="PPH93" s="64"/>
      <c r="PPI93" s="64"/>
      <c r="PPJ93" s="64"/>
      <c r="PPK93" s="64"/>
      <c r="PPL93" s="64"/>
      <c r="PPM93" s="64"/>
      <c r="PPN93" s="64"/>
      <c r="PPO93" s="64"/>
      <c r="PPP93" s="64"/>
      <c r="PPQ93" s="64"/>
      <c r="PPR93" s="64"/>
      <c r="PPS93" s="64"/>
      <c r="PPT93" s="64"/>
      <c r="PPU93" s="64"/>
      <c r="PPV93" s="64"/>
      <c r="PPW93" s="64"/>
      <c r="PPX93" s="64"/>
      <c r="PPY93" s="64"/>
      <c r="PPZ93" s="64"/>
      <c r="PQA93" s="64"/>
      <c r="PQB93" s="64"/>
      <c r="PQC93" s="64"/>
      <c r="PQD93" s="64"/>
      <c r="PQE93" s="64"/>
      <c r="PQF93" s="64"/>
      <c r="PQG93" s="64"/>
      <c r="PQH93" s="64"/>
      <c r="PQI93" s="64"/>
      <c r="PQJ93" s="64"/>
      <c r="PQK93" s="64"/>
      <c r="PQL93" s="64"/>
      <c r="PQM93" s="64"/>
      <c r="PQN93" s="64"/>
      <c r="PQO93" s="64"/>
      <c r="PQP93" s="64"/>
      <c r="PQQ93" s="64"/>
      <c r="PQR93" s="64"/>
      <c r="PQS93" s="64"/>
      <c r="PQT93" s="64"/>
      <c r="PQU93" s="64"/>
      <c r="PQV93" s="64"/>
      <c r="PQW93" s="64"/>
      <c r="PQX93" s="64"/>
      <c r="PQY93" s="64"/>
      <c r="PQZ93" s="64"/>
      <c r="PRA93" s="64"/>
      <c r="PRB93" s="64"/>
      <c r="PRC93" s="64"/>
      <c r="PRD93" s="64"/>
      <c r="PRE93" s="64"/>
      <c r="PRF93" s="64"/>
      <c r="PRG93" s="64"/>
      <c r="PRH93" s="64"/>
      <c r="PRI93" s="64"/>
      <c r="PRJ93" s="64"/>
      <c r="PRK93" s="64"/>
      <c r="PRL93" s="64"/>
      <c r="PRM93" s="64"/>
      <c r="PRN93" s="64"/>
      <c r="PRO93" s="64"/>
      <c r="PRP93" s="64"/>
      <c r="PRQ93" s="64"/>
      <c r="PRR93" s="64"/>
      <c r="PRS93" s="64"/>
      <c r="PRT93" s="64"/>
      <c r="PRU93" s="64"/>
      <c r="PRV93" s="64"/>
      <c r="PRW93" s="64"/>
      <c r="PRX93" s="64"/>
      <c r="PRY93" s="64"/>
      <c r="PRZ93" s="64"/>
      <c r="PSA93" s="64"/>
      <c r="PSB93" s="64"/>
      <c r="PSC93" s="64"/>
      <c r="PSD93" s="64"/>
      <c r="PSE93" s="64"/>
      <c r="PSF93" s="64"/>
      <c r="PSG93" s="64"/>
      <c r="PSH93" s="64"/>
      <c r="PSI93" s="64"/>
      <c r="PSJ93" s="64"/>
      <c r="PSK93" s="64"/>
      <c r="PSL93" s="64"/>
      <c r="PSM93" s="64"/>
      <c r="PSN93" s="64"/>
      <c r="PSO93" s="64"/>
      <c r="PSP93" s="64"/>
      <c r="PSQ93" s="64"/>
      <c r="PSR93" s="64"/>
      <c r="PSS93" s="64"/>
      <c r="PST93" s="64"/>
      <c r="PSU93" s="64"/>
      <c r="PSV93" s="64"/>
      <c r="PSW93" s="64"/>
      <c r="PSX93" s="64"/>
      <c r="PSY93" s="64"/>
      <c r="PSZ93" s="64"/>
      <c r="PTA93" s="64"/>
      <c r="PTB93" s="64"/>
      <c r="PTC93" s="64"/>
      <c r="PTD93" s="64"/>
      <c r="PTE93" s="64"/>
      <c r="PTF93" s="64"/>
      <c r="PTG93" s="64"/>
      <c r="PTH93" s="64"/>
      <c r="PTI93" s="64"/>
      <c r="PTJ93" s="64"/>
      <c r="PTK93" s="64"/>
      <c r="PTL93" s="64"/>
      <c r="PTM93" s="64"/>
      <c r="PTN93" s="64"/>
      <c r="PTO93" s="64"/>
      <c r="PTP93" s="64"/>
      <c r="PTQ93" s="64"/>
      <c r="PTR93" s="64"/>
      <c r="PTS93" s="64"/>
      <c r="PTT93" s="64"/>
      <c r="PTU93" s="64"/>
      <c r="PTV93" s="64"/>
      <c r="PTW93" s="64"/>
      <c r="PTX93" s="64"/>
      <c r="PTY93" s="64"/>
      <c r="PTZ93" s="64"/>
      <c r="PUA93" s="64"/>
      <c r="PUB93" s="64"/>
      <c r="PUC93" s="64"/>
      <c r="PUD93" s="64"/>
      <c r="PUE93" s="64"/>
      <c r="PUF93" s="64"/>
      <c r="PUG93" s="64"/>
      <c r="PUH93" s="64"/>
      <c r="PUI93" s="64"/>
      <c r="PUJ93" s="64"/>
      <c r="PUK93" s="64"/>
      <c r="PUL93" s="64"/>
      <c r="PUM93" s="64"/>
      <c r="PUN93" s="64"/>
      <c r="PUO93" s="64"/>
      <c r="PUP93" s="64"/>
      <c r="PUQ93" s="64"/>
      <c r="PUR93" s="64"/>
      <c r="PUS93" s="64"/>
      <c r="PUT93" s="64"/>
      <c r="PUU93" s="64"/>
      <c r="PUV93" s="64"/>
      <c r="PUW93" s="64"/>
      <c r="PUX93" s="64"/>
      <c r="PUY93" s="64"/>
      <c r="PUZ93" s="64"/>
      <c r="PVA93" s="64"/>
      <c r="PVB93" s="64"/>
      <c r="PVC93" s="64"/>
      <c r="PVD93" s="64"/>
      <c r="PVE93" s="64"/>
      <c r="PVF93" s="64"/>
      <c r="PVG93" s="64"/>
      <c r="PVH93" s="64"/>
      <c r="PVI93" s="64"/>
      <c r="PVJ93" s="64"/>
      <c r="PVK93" s="64"/>
      <c r="PVL93" s="64"/>
      <c r="PVM93" s="64"/>
      <c r="PVN93" s="64"/>
      <c r="PVO93" s="64"/>
      <c r="PVP93" s="64"/>
      <c r="PVQ93" s="64"/>
      <c r="PVR93" s="64"/>
      <c r="PVS93" s="64"/>
      <c r="PVT93" s="64"/>
      <c r="PVU93" s="64"/>
      <c r="PVV93" s="64"/>
      <c r="PVW93" s="64"/>
      <c r="PVX93" s="64"/>
      <c r="PVY93" s="64"/>
      <c r="PVZ93" s="64"/>
      <c r="PWA93" s="64"/>
      <c r="PWB93" s="64"/>
      <c r="PWC93" s="64"/>
      <c r="PWD93" s="64"/>
      <c r="PWE93" s="64"/>
      <c r="PWF93" s="64"/>
      <c r="PWG93" s="64"/>
      <c r="PWH93" s="64"/>
      <c r="PWI93" s="64"/>
      <c r="PWJ93" s="64"/>
      <c r="PWK93" s="64"/>
      <c r="PWL93" s="64"/>
      <c r="PWM93" s="64"/>
      <c r="PWN93" s="64"/>
      <c r="PWO93" s="64"/>
      <c r="PWP93" s="64"/>
      <c r="PWQ93" s="64"/>
      <c r="PWR93" s="64"/>
      <c r="PWS93" s="64"/>
      <c r="PWT93" s="64"/>
      <c r="PWU93" s="64"/>
      <c r="PWV93" s="64"/>
      <c r="PWW93" s="64"/>
      <c r="PWX93" s="64"/>
      <c r="PWY93" s="64"/>
      <c r="PWZ93" s="64"/>
      <c r="PXA93" s="64"/>
      <c r="PXB93" s="64"/>
      <c r="PXC93" s="64"/>
      <c r="PXD93" s="64"/>
      <c r="PXE93" s="64"/>
      <c r="PXF93" s="64"/>
      <c r="PXG93" s="64"/>
      <c r="PXH93" s="64"/>
      <c r="PXI93" s="64"/>
      <c r="PXJ93" s="64"/>
      <c r="PXK93" s="64"/>
      <c r="PXL93" s="64"/>
      <c r="PXM93" s="64"/>
      <c r="PXN93" s="64"/>
      <c r="PXO93" s="64"/>
      <c r="PXP93" s="64"/>
      <c r="PXQ93" s="64"/>
      <c r="PXR93" s="64"/>
      <c r="PXS93" s="64"/>
      <c r="PXT93" s="64"/>
      <c r="PXU93" s="64"/>
      <c r="PXV93" s="64"/>
      <c r="PXW93" s="64"/>
      <c r="PXX93" s="64"/>
      <c r="PXY93" s="64"/>
      <c r="PXZ93" s="64"/>
      <c r="PYA93" s="64"/>
      <c r="PYB93" s="64"/>
      <c r="PYC93" s="64"/>
      <c r="PYD93" s="64"/>
      <c r="PYE93" s="64"/>
      <c r="PYF93" s="64"/>
      <c r="PYG93" s="64"/>
      <c r="PYH93" s="64"/>
      <c r="PYI93" s="64"/>
      <c r="PYJ93" s="64"/>
      <c r="PYK93" s="64"/>
      <c r="PYL93" s="64"/>
      <c r="PYM93" s="64"/>
      <c r="PYN93" s="64"/>
      <c r="PYO93" s="64"/>
      <c r="PYP93" s="64"/>
      <c r="PYQ93" s="64"/>
      <c r="PYR93" s="64"/>
      <c r="PYS93" s="64"/>
      <c r="PYT93" s="64"/>
      <c r="PYU93" s="64"/>
      <c r="PYV93" s="64"/>
      <c r="PYW93" s="64"/>
      <c r="PYX93" s="64"/>
      <c r="PYY93" s="64"/>
      <c r="PYZ93" s="64"/>
      <c r="PZA93" s="64"/>
      <c r="PZB93" s="64"/>
      <c r="PZC93" s="64"/>
      <c r="PZD93" s="64"/>
      <c r="PZE93" s="64"/>
      <c r="PZF93" s="64"/>
      <c r="PZG93" s="64"/>
      <c r="PZH93" s="64"/>
      <c r="PZI93" s="64"/>
      <c r="PZJ93" s="64"/>
      <c r="PZK93" s="64"/>
      <c r="PZL93" s="64"/>
      <c r="PZM93" s="64"/>
      <c r="PZN93" s="64"/>
      <c r="PZO93" s="64"/>
      <c r="PZP93" s="64"/>
      <c r="PZQ93" s="64"/>
      <c r="PZR93" s="64"/>
      <c r="PZS93" s="64"/>
      <c r="PZT93" s="64"/>
      <c r="PZU93" s="64"/>
      <c r="PZV93" s="64"/>
      <c r="PZW93" s="64"/>
      <c r="PZX93" s="64"/>
      <c r="PZY93" s="64"/>
      <c r="PZZ93" s="64"/>
      <c r="QAA93" s="64"/>
      <c r="QAB93" s="64"/>
      <c r="QAC93" s="64"/>
      <c r="QAD93" s="64"/>
      <c r="QAE93" s="64"/>
      <c r="QAF93" s="64"/>
      <c r="QAG93" s="64"/>
      <c r="QAH93" s="64"/>
      <c r="QAI93" s="64"/>
      <c r="QAJ93" s="64"/>
      <c r="QAK93" s="64"/>
      <c r="QAL93" s="64"/>
      <c r="QAM93" s="64"/>
      <c r="QAN93" s="64"/>
      <c r="QAO93" s="64"/>
      <c r="QAP93" s="64"/>
      <c r="QAQ93" s="64"/>
      <c r="QAR93" s="64"/>
      <c r="QAS93" s="64"/>
      <c r="QAT93" s="64"/>
      <c r="QAU93" s="64"/>
      <c r="QAV93" s="64"/>
      <c r="QAW93" s="64"/>
      <c r="QAX93" s="64"/>
      <c r="QAY93" s="64"/>
      <c r="QAZ93" s="64"/>
      <c r="QBA93" s="64"/>
      <c r="QBB93" s="64"/>
      <c r="QBC93" s="64"/>
      <c r="QBD93" s="64"/>
      <c r="QBE93" s="64"/>
      <c r="QBF93" s="64"/>
      <c r="QBG93" s="64"/>
      <c r="QBH93" s="64"/>
      <c r="QBI93" s="64"/>
      <c r="QBJ93" s="64"/>
      <c r="QBK93" s="64"/>
      <c r="QBL93" s="64"/>
      <c r="QBM93" s="64"/>
      <c r="QBN93" s="64"/>
      <c r="QBO93" s="64"/>
      <c r="QBP93" s="64"/>
      <c r="QBQ93" s="64"/>
      <c r="QBR93" s="64"/>
      <c r="QBS93" s="64"/>
      <c r="QBT93" s="64"/>
      <c r="QBU93" s="64"/>
      <c r="QBV93" s="64"/>
      <c r="QBW93" s="64"/>
      <c r="QBX93" s="64"/>
      <c r="QBY93" s="64"/>
      <c r="QBZ93" s="64"/>
      <c r="QCA93" s="64"/>
      <c r="QCB93" s="64"/>
      <c r="QCC93" s="64"/>
      <c r="QCD93" s="64"/>
      <c r="QCE93" s="64"/>
      <c r="QCF93" s="64"/>
      <c r="QCG93" s="64"/>
      <c r="QCH93" s="64"/>
      <c r="QCI93" s="64"/>
      <c r="QCJ93" s="64"/>
      <c r="QCK93" s="64"/>
      <c r="QCL93" s="64"/>
      <c r="QCM93" s="64"/>
      <c r="QCN93" s="64"/>
      <c r="QCO93" s="64"/>
      <c r="QCP93" s="64"/>
      <c r="QCQ93" s="64"/>
      <c r="QCR93" s="64"/>
      <c r="QCS93" s="64"/>
      <c r="QCT93" s="64"/>
      <c r="QCU93" s="64"/>
      <c r="QCV93" s="64"/>
      <c r="QCW93" s="64"/>
      <c r="QCX93" s="64"/>
      <c r="QCY93" s="64"/>
      <c r="QCZ93" s="64"/>
      <c r="QDA93" s="64"/>
      <c r="QDB93" s="64"/>
      <c r="QDC93" s="64"/>
      <c r="QDD93" s="64"/>
      <c r="QDE93" s="64"/>
      <c r="QDF93" s="64"/>
      <c r="QDG93" s="64"/>
      <c r="QDH93" s="64"/>
      <c r="QDI93" s="64"/>
      <c r="QDJ93" s="64"/>
      <c r="QDK93" s="64"/>
      <c r="QDL93" s="64"/>
      <c r="QDM93" s="64"/>
      <c r="QDN93" s="64"/>
      <c r="QDO93" s="64"/>
      <c r="QDP93" s="64"/>
      <c r="QDQ93" s="64"/>
      <c r="QDR93" s="64"/>
      <c r="QDS93" s="64"/>
      <c r="QDT93" s="64"/>
      <c r="QDU93" s="64"/>
      <c r="QDV93" s="64"/>
      <c r="QDW93" s="64"/>
      <c r="QDX93" s="64"/>
      <c r="QDY93" s="64"/>
      <c r="QDZ93" s="64"/>
      <c r="QEA93" s="64"/>
      <c r="QEB93" s="64"/>
      <c r="QEC93" s="64"/>
      <c r="QED93" s="64"/>
      <c r="QEE93" s="64"/>
      <c r="QEF93" s="64"/>
      <c r="QEG93" s="64"/>
      <c r="QEH93" s="64"/>
      <c r="QEI93" s="64"/>
      <c r="QEJ93" s="64"/>
      <c r="QEK93" s="64"/>
      <c r="QEL93" s="64"/>
      <c r="QEM93" s="64"/>
      <c r="QEN93" s="64"/>
      <c r="QEO93" s="64"/>
      <c r="QEP93" s="64"/>
      <c r="QEQ93" s="64"/>
      <c r="QER93" s="64"/>
      <c r="QES93" s="64"/>
      <c r="QET93" s="64"/>
      <c r="QEU93" s="64"/>
      <c r="QEV93" s="64"/>
      <c r="QEW93" s="64"/>
      <c r="QEX93" s="64"/>
      <c r="QEY93" s="64"/>
      <c r="QEZ93" s="64"/>
      <c r="QFA93" s="64"/>
      <c r="QFB93" s="64"/>
      <c r="QFC93" s="64"/>
      <c r="QFD93" s="64"/>
      <c r="QFE93" s="64"/>
      <c r="QFF93" s="64"/>
      <c r="QFG93" s="64"/>
      <c r="QFH93" s="64"/>
      <c r="QFI93" s="64"/>
      <c r="QFJ93" s="64"/>
      <c r="QFK93" s="64"/>
      <c r="QFL93" s="64"/>
      <c r="QFM93" s="64"/>
      <c r="QFN93" s="64"/>
      <c r="QFO93" s="64"/>
      <c r="QFP93" s="64"/>
      <c r="QFQ93" s="64"/>
      <c r="QFR93" s="64"/>
      <c r="QFS93" s="64"/>
      <c r="QFT93" s="64"/>
      <c r="QFU93" s="64"/>
      <c r="QFV93" s="64"/>
      <c r="QFW93" s="64"/>
      <c r="QFX93" s="64"/>
      <c r="QFY93" s="64"/>
      <c r="QFZ93" s="64"/>
      <c r="QGA93" s="64"/>
      <c r="QGB93" s="64"/>
      <c r="QGC93" s="64"/>
      <c r="QGD93" s="64"/>
      <c r="QGE93" s="64"/>
      <c r="QGF93" s="64"/>
      <c r="QGG93" s="64"/>
      <c r="QGH93" s="64"/>
      <c r="QGI93" s="64"/>
      <c r="QGJ93" s="64"/>
      <c r="QGK93" s="64"/>
      <c r="QGL93" s="64"/>
      <c r="QGM93" s="64"/>
      <c r="QGN93" s="64"/>
      <c r="QGO93" s="64"/>
      <c r="QGP93" s="64"/>
      <c r="QGQ93" s="64"/>
      <c r="QGR93" s="64"/>
      <c r="QGS93" s="64"/>
      <c r="QGT93" s="64"/>
      <c r="QGU93" s="64"/>
      <c r="QGV93" s="64"/>
      <c r="QGW93" s="64"/>
      <c r="QGX93" s="64"/>
      <c r="QGY93" s="64"/>
      <c r="QGZ93" s="64"/>
      <c r="QHA93" s="64"/>
      <c r="QHB93" s="64"/>
      <c r="QHC93" s="64"/>
      <c r="QHD93" s="64"/>
      <c r="QHE93" s="64"/>
      <c r="QHF93" s="64"/>
      <c r="QHG93" s="64"/>
      <c r="QHH93" s="64"/>
      <c r="QHI93" s="64"/>
      <c r="QHJ93" s="64"/>
      <c r="QHK93" s="64"/>
      <c r="QHL93" s="64"/>
      <c r="QHM93" s="64"/>
      <c r="QHN93" s="64"/>
      <c r="QHO93" s="64"/>
      <c r="QHP93" s="64"/>
      <c r="QHQ93" s="64"/>
      <c r="QHR93" s="64"/>
      <c r="QHS93" s="64"/>
      <c r="QHT93" s="64"/>
      <c r="QHU93" s="64"/>
      <c r="QHV93" s="64"/>
      <c r="QHW93" s="64"/>
      <c r="QHX93" s="64"/>
      <c r="QHY93" s="64"/>
      <c r="QHZ93" s="64"/>
      <c r="QIA93" s="64"/>
      <c r="QIB93" s="64"/>
      <c r="QIC93" s="64"/>
      <c r="QID93" s="64"/>
      <c r="QIE93" s="64"/>
      <c r="QIF93" s="64"/>
      <c r="QIG93" s="64"/>
      <c r="QIH93" s="64"/>
      <c r="QII93" s="64"/>
      <c r="QIJ93" s="64"/>
      <c r="QIK93" s="64"/>
      <c r="QIL93" s="64"/>
      <c r="QIM93" s="64"/>
      <c r="QIN93" s="64"/>
      <c r="QIO93" s="64"/>
      <c r="QIP93" s="64"/>
      <c r="QIQ93" s="64"/>
      <c r="QIR93" s="64"/>
      <c r="QIS93" s="64"/>
      <c r="QIT93" s="64"/>
      <c r="QIU93" s="64"/>
      <c r="QIV93" s="64"/>
      <c r="QIW93" s="64"/>
      <c r="QIX93" s="64"/>
      <c r="QIY93" s="64"/>
      <c r="QIZ93" s="64"/>
      <c r="QJA93" s="64"/>
      <c r="QJB93" s="64"/>
      <c r="QJC93" s="64"/>
      <c r="QJD93" s="64"/>
      <c r="QJE93" s="64"/>
      <c r="QJF93" s="64"/>
      <c r="QJG93" s="64"/>
      <c r="QJH93" s="64"/>
      <c r="QJI93" s="64"/>
      <c r="QJJ93" s="64"/>
      <c r="QJK93" s="64"/>
      <c r="QJL93" s="64"/>
      <c r="QJM93" s="64"/>
      <c r="QJN93" s="64"/>
      <c r="QJO93" s="64"/>
      <c r="QJP93" s="64"/>
      <c r="QJQ93" s="64"/>
      <c r="QJR93" s="64"/>
      <c r="QJS93" s="64"/>
      <c r="QJT93" s="64"/>
      <c r="QJU93" s="64"/>
      <c r="QJV93" s="64"/>
      <c r="QJW93" s="64"/>
      <c r="QJX93" s="64"/>
      <c r="QJY93" s="64"/>
      <c r="QJZ93" s="64"/>
      <c r="QKA93" s="64"/>
      <c r="QKB93" s="64"/>
      <c r="QKC93" s="64"/>
      <c r="QKD93" s="64"/>
      <c r="QKE93" s="64"/>
      <c r="QKF93" s="64"/>
      <c r="QKG93" s="64"/>
      <c r="QKH93" s="64"/>
      <c r="QKI93" s="64"/>
      <c r="QKJ93" s="64"/>
      <c r="QKK93" s="64"/>
      <c r="QKL93" s="64"/>
      <c r="QKM93" s="64"/>
      <c r="QKN93" s="64"/>
      <c r="QKO93" s="64"/>
      <c r="QKP93" s="64"/>
      <c r="QKQ93" s="64"/>
      <c r="QKR93" s="64"/>
      <c r="QKS93" s="64"/>
      <c r="QKT93" s="64"/>
      <c r="QKU93" s="64"/>
      <c r="QKV93" s="64"/>
      <c r="QKW93" s="64"/>
      <c r="QKX93" s="64"/>
      <c r="QKY93" s="64"/>
      <c r="QKZ93" s="64"/>
      <c r="QLA93" s="64"/>
      <c r="QLB93" s="64"/>
      <c r="QLC93" s="64"/>
      <c r="QLD93" s="64"/>
      <c r="QLE93" s="64"/>
      <c r="QLF93" s="64"/>
      <c r="QLG93" s="64"/>
      <c r="QLH93" s="64"/>
      <c r="QLI93" s="64"/>
      <c r="QLJ93" s="64"/>
      <c r="QLK93" s="64"/>
      <c r="QLL93" s="64"/>
      <c r="QLM93" s="64"/>
      <c r="QLN93" s="64"/>
      <c r="QLO93" s="64"/>
      <c r="QLP93" s="64"/>
      <c r="QLQ93" s="64"/>
      <c r="QLR93" s="64"/>
      <c r="QLS93" s="64"/>
      <c r="QLT93" s="64"/>
      <c r="QLU93" s="64"/>
      <c r="QLV93" s="64"/>
      <c r="QLW93" s="64"/>
      <c r="QLX93" s="64"/>
      <c r="QLY93" s="64"/>
      <c r="QLZ93" s="64"/>
      <c r="QMA93" s="64"/>
      <c r="QMB93" s="64"/>
      <c r="QMC93" s="64"/>
      <c r="QMD93" s="64"/>
      <c r="QME93" s="64"/>
      <c r="QMF93" s="64"/>
      <c r="QMG93" s="64"/>
      <c r="QMH93" s="64"/>
      <c r="QMI93" s="64"/>
      <c r="QMJ93" s="64"/>
      <c r="QMK93" s="64"/>
      <c r="QML93" s="64"/>
      <c r="QMM93" s="64"/>
      <c r="QMN93" s="64"/>
      <c r="QMO93" s="64"/>
      <c r="QMP93" s="64"/>
      <c r="QMQ93" s="64"/>
      <c r="QMR93" s="64"/>
      <c r="QMS93" s="64"/>
      <c r="QMT93" s="64"/>
      <c r="QMU93" s="64"/>
      <c r="QMV93" s="64"/>
      <c r="QMW93" s="64"/>
      <c r="QMX93" s="64"/>
      <c r="QMY93" s="64"/>
      <c r="QMZ93" s="64"/>
      <c r="QNA93" s="64"/>
      <c r="QNB93" s="64"/>
      <c r="QNC93" s="64"/>
      <c r="QND93" s="64"/>
      <c r="QNE93" s="64"/>
      <c r="QNF93" s="64"/>
      <c r="QNG93" s="64"/>
      <c r="QNH93" s="64"/>
      <c r="QNI93" s="64"/>
      <c r="QNJ93" s="64"/>
      <c r="QNK93" s="64"/>
      <c r="QNL93" s="64"/>
      <c r="QNM93" s="64"/>
      <c r="QNN93" s="64"/>
      <c r="QNO93" s="64"/>
      <c r="QNP93" s="64"/>
      <c r="QNQ93" s="64"/>
      <c r="QNR93" s="64"/>
      <c r="QNS93" s="64"/>
      <c r="QNT93" s="64"/>
      <c r="QNU93" s="64"/>
      <c r="QNV93" s="64"/>
      <c r="QNW93" s="64"/>
      <c r="QNX93" s="64"/>
      <c r="QNY93" s="64"/>
      <c r="QNZ93" s="64"/>
      <c r="QOA93" s="64"/>
      <c r="QOB93" s="64"/>
      <c r="QOC93" s="64"/>
      <c r="QOD93" s="64"/>
      <c r="QOE93" s="64"/>
      <c r="QOF93" s="64"/>
      <c r="QOG93" s="64"/>
      <c r="QOH93" s="64"/>
      <c r="QOI93" s="64"/>
      <c r="QOJ93" s="64"/>
      <c r="QOK93" s="64"/>
      <c r="QOL93" s="64"/>
      <c r="QOM93" s="64"/>
      <c r="QON93" s="64"/>
      <c r="QOO93" s="64"/>
      <c r="QOP93" s="64"/>
      <c r="QOQ93" s="64"/>
      <c r="QOR93" s="64"/>
      <c r="QOS93" s="64"/>
      <c r="QOT93" s="64"/>
      <c r="QOU93" s="64"/>
      <c r="QOV93" s="64"/>
      <c r="QOW93" s="64"/>
      <c r="QOX93" s="64"/>
      <c r="QOY93" s="64"/>
      <c r="QOZ93" s="64"/>
      <c r="QPA93" s="64"/>
      <c r="QPB93" s="64"/>
      <c r="QPC93" s="64"/>
      <c r="QPD93" s="64"/>
      <c r="QPE93" s="64"/>
      <c r="QPF93" s="64"/>
      <c r="QPG93" s="64"/>
      <c r="QPH93" s="64"/>
      <c r="QPI93" s="64"/>
      <c r="QPJ93" s="64"/>
      <c r="QPK93" s="64"/>
      <c r="QPL93" s="64"/>
      <c r="QPM93" s="64"/>
      <c r="QPN93" s="64"/>
      <c r="QPO93" s="64"/>
      <c r="QPP93" s="64"/>
      <c r="QPQ93" s="64"/>
      <c r="QPR93" s="64"/>
      <c r="QPS93" s="64"/>
      <c r="QPT93" s="64"/>
      <c r="QPU93" s="64"/>
      <c r="QPV93" s="64"/>
      <c r="QPW93" s="64"/>
      <c r="QPX93" s="64"/>
      <c r="QPY93" s="64"/>
      <c r="QPZ93" s="64"/>
      <c r="QQA93" s="64"/>
      <c r="QQB93" s="64"/>
      <c r="QQC93" s="64"/>
      <c r="QQD93" s="64"/>
      <c r="QQE93" s="64"/>
      <c r="QQF93" s="64"/>
      <c r="QQG93" s="64"/>
      <c r="QQH93" s="64"/>
      <c r="QQI93" s="64"/>
      <c r="QQJ93" s="64"/>
      <c r="QQK93" s="64"/>
      <c r="QQL93" s="64"/>
      <c r="QQM93" s="64"/>
      <c r="QQN93" s="64"/>
      <c r="QQO93" s="64"/>
      <c r="QQP93" s="64"/>
      <c r="QQQ93" s="64"/>
      <c r="QQR93" s="64"/>
      <c r="QQS93" s="64"/>
      <c r="QQT93" s="64"/>
      <c r="QQU93" s="64"/>
      <c r="QQV93" s="64"/>
      <c r="QQW93" s="64"/>
      <c r="QQX93" s="64"/>
      <c r="QQY93" s="64"/>
      <c r="QQZ93" s="64"/>
      <c r="QRA93" s="64"/>
      <c r="QRB93" s="64"/>
      <c r="QRC93" s="64"/>
      <c r="QRD93" s="64"/>
      <c r="QRE93" s="64"/>
      <c r="QRF93" s="64"/>
      <c r="QRG93" s="64"/>
      <c r="QRH93" s="64"/>
      <c r="QRI93" s="64"/>
      <c r="QRJ93" s="64"/>
      <c r="QRK93" s="64"/>
      <c r="QRL93" s="64"/>
      <c r="QRM93" s="64"/>
      <c r="QRN93" s="64"/>
      <c r="QRO93" s="64"/>
      <c r="QRP93" s="64"/>
      <c r="QRQ93" s="64"/>
      <c r="QRR93" s="64"/>
      <c r="QRS93" s="64"/>
      <c r="QRT93" s="64"/>
      <c r="QRU93" s="64"/>
      <c r="QRV93" s="64"/>
      <c r="QRW93" s="64"/>
      <c r="QRX93" s="64"/>
      <c r="QRY93" s="64"/>
      <c r="QRZ93" s="64"/>
      <c r="QSA93" s="64"/>
      <c r="QSB93" s="64"/>
      <c r="QSC93" s="64"/>
      <c r="QSD93" s="64"/>
      <c r="QSE93" s="64"/>
      <c r="QSF93" s="64"/>
      <c r="QSG93" s="64"/>
      <c r="QSH93" s="64"/>
      <c r="QSI93" s="64"/>
      <c r="QSJ93" s="64"/>
      <c r="QSK93" s="64"/>
      <c r="QSL93" s="64"/>
      <c r="QSM93" s="64"/>
      <c r="QSN93" s="64"/>
      <c r="QSO93" s="64"/>
      <c r="QSP93" s="64"/>
      <c r="QSQ93" s="64"/>
      <c r="QSR93" s="64"/>
      <c r="QSS93" s="64"/>
      <c r="QST93" s="64"/>
      <c r="QSU93" s="64"/>
      <c r="QSV93" s="64"/>
      <c r="QSW93" s="64"/>
      <c r="QSX93" s="64"/>
      <c r="QSY93" s="64"/>
      <c r="QSZ93" s="64"/>
      <c r="QTA93" s="64"/>
      <c r="QTB93" s="64"/>
      <c r="QTC93" s="64"/>
      <c r="QTD93" s="64"/>
      <c r="QTE93" s="64"/>
      <c r="QTF93" s="64"/>
      <c r="QTG93" s="64"/>
      <c r="QTH93" s="64"/>
      <c r="QTI93" s="64"/>
      <c r="QTJ93" s="64"/>
      <c r="QTK93" s="64"/>
      <c r="QTL93" s="64"/>
      <c r="QTM93" s="64"/>
      <c r="QTN93" s="64"/>
      <c r="QTO93" s="64"/>
      <c r="QTP93" s="64"/>
      <c r="QTQ93" s="64"/>
      <c r="QTR93" s="64"/>
      <c r="QTS93" s="64"/>
      <c r="QTT93" s="64"/>
      <c r="QTU93" s="64"/>
      <c r="QTV93" s="64"/>
      <c r="QTW93" s="64"/>
      <c r="QTX93" s="64"/>
      <c r="QTY93" s="64"/>
      <c r="QTZ93" s="64"/>
      <c r="QUA93" s="64"/>
      <c r="QUB93" s="64"/>
      <c r="QUC93" s="64"/>
      <c r="QUD93" s="64"/>
      <c r="QUE93" s="64"/>
      <c r="QUF93" s="64"/>
      <c r="QUG93" s="64"/>
      <c r="QUH93" s="64"/>
      <c r="QUI93" s="64"/>
      <c r="QUJ93" s="64"/>
      <c r="QUK93" s="64"/>
      <c r="QUL93" s="64"/>
      <c r="QUM93" s="64"/>
      <c r="QUN93" s="64"/>
      <c r="QUO93" s="64"/>
      <c r="QUP93" s="64"/>
      <c r="QUQ93" s="64"/>
      <c r="QUR93" s="64"/>
      <c r="QUS93" s="64"/>
      <c r="QUT93" s="64"/>
      <c r="QUU93" s="64"/>
      <c r="QUV93" s="64"/>
      <c r="QUW93" s="64"/>
      <c r="QUX93" s="64"/>
      <c r="QUY93" s="64"/>
      <c r="QUZ93" s="64"/>
      <c r="QVA93" s="64"/>
      <c r="QVB93" s="64"/>
      <c r="QVC93" s="64"/>
      <c r="QVD93" s="64"/>
      <c r="QVE93" s="64"/>
      <c r="QVF93" s="64"/>
      <c r="QVG93" s="64"/>
      <c r="QVH93" s="64"/>
      <c r="QVI93" s="64"/>
      <c r="QVJ93" s="64"/>
      <c r="QVK93" s="64"/>
      <c r="QVL93" s="64"/>
      <c r="QVM93" s="64"/>
      <c r="QVN93" s="64"/>
      <c r="QVO93" s="64"/>
      <c r="QVP93" s="64"/>
      <c r="QVQ93" s="64"/>
      <c r="QVR93" s="64"/>
      <c r="QVS93" s="64"/>
      <c r="QVT93" s="64"/>
      <c r="QVU93" s="64"/>
      <c r="QVV93" s="64"/>
      <c r="QVW93" s="64"/>
      <c r="QVX93" s="64"/>
      <c r="QVY93" s="64"/>
      <c r="QVZ93" s="64"/>
      <c r="QWA93" s="64"/>
      <c r="QWB93" s="64"/>
      <c r="QWC93" s="64"/>
      <c r="QWD93" s="64"/>
      <c r="QWE93" s="64"/>
      <c r="QWF93" s="64"/>
      <c r="QWG93" s="64"/>
      <c r="QWH93" s="64"/>
      <c r="QWI93" s="64"/>
      <c r="QWJ93" s="64"/>
      <c r="QWK93" s="64"/>
      <c r="QWL93" s="64"/>
      <c r="QWM93" s="64"/>
      <c r="QWN93" s="64"/>
      <c r="QWO93" s="64"/>
      <c r="QWP93" s="64"/>
      <c r="QWQ93" s="64"/>
      <c r="QWR93" s="64"/>
      <c r="QWS93" s="64"/>
      <c r="QWT93" s="64"/>
      <c r="QWU93" s="64"/>
      <c r="QWV93" s="64"/>
      <c r="QWW93" s="64"/>
      <c r="QWX93" s="64"/>
      <c r="QWY93" s="64"/>
      <c r="QWZ93" s="64"/>
      <c r="QXA93" s="64"/>
      <c r="QXB93" s="64"/>
      <c r="QXC93" s="64"/>
      <c r="QXD93" s="64"/>
      <c r="QXE93" s="64"/>
      <c r="QXF93" s="64"/>
      <c r="QXG93" s="64"/>
      <c r="QXH93" s="64"/>
      <c r="QXI93" s="64"/>
      <c r="QXJ93" s="64"/>
      <c r="QXK93" s="64"/>
      <c r="QXL93" s="64"/>
      <c r="QXM93" s="64"/>
      <c r="QXN93" s="64"/>
      <c r="QXO93" s="64"/>
      <c r="QXP93" s="64"/>
      <c r="QXQ93" s="64"/>
      <c r="QXR93" s="64"/>
      <c r="QXS93" s="64"/>
      <c r="QXT93" s="64"/>
      <c r="QXU93" s="64"/>
      <c r="QXV93" s="64"/>
      <c r="QXW93" s="64"/>
      <c r="QXX93" s="64"/>
      <c r="QXY93" s="64"/>
      <c r="QXZ93" s="64"/>
      <c r="QYA93" s="64"/>
      <c r="QYB93" s="64"/>
      <c r="QYC93" s="64"/>
      <c r="QYD93" s="64"/>
      <c r="QYE93" s="64"/>
      <c r="QYF93" s="64"/>
      <c r="QYG93" s="64"/>
      <c r="QYH93" s="64"/>
      <c r="QYI93" s="64"/>
      <c r="QYJ93" s="64"/>
      <c r="QYK93" s="64"/>
      <c r="QYL93" s="64"/>
      <c r="QYM93" s="64"/>
      <c r="QYN93" s="64"/>
      <c r="QYO93" s="64"/>
      <c r="QYP93" s="64"/>
      <c r="QYQ93" s="64"/>
      <c r="QYR93" s="64"/>
      <c r="QYS93" s="64"/>
      <c r="QYT93" s="64"/>
      <c r="QYU93" s="64"/>
      <c r="QYV93" s="64"/>
      <c r="QYW93" s="64"/>
      <c r="QYX93" s="64"/>
      <c r="QYY93" s="64"/>
      <c r="QYZ93" s="64"/>
      <c r="QZA93" s="64"/>
      <c r="QZB93" s="64"/>
      <c r="QZC93" s="64"/>
      <c r="QZD93" s="64"/>
      <c r="QZE93" s="64"/>
      <c r="QZF93" s="64"/>
      <c r="QZG93" s="64"/>
      <c r="QZH93" s="64"/>
      <c r="QZI93" s="64"/>
      <c r="QZJ93" s="64"/>
      <c r="QZK93" s="64"/>
      <c r="QZL93" s="64"/>
      <c r="QZM93" s="64"/>
      <c r="QZN93" s="64"/>
      <c r="QZO93" s="64"/>
      <c r="QZP93" s="64"/>
      <c r="QZQ93" s="64"/>
      <c r="QZR93" s="64"/>
      <c r="QZS93" s="64"/>
      <c r="QZT93" s="64"/>
      <c r="QZU93" s="64"/>
      <c r="QZV93" s="64"/>
      <c r="QZW93" s="64"/>
      <c r="QZX93" s="64"/>
      <c r="QZY93" s="64"/>
      <c r="QZZ93" s="64"/>
      <c r="RAA93" s="64"/>
      <c r="RAB93" s="64"/>
      <c r="RAC93" s="64"/>
      <c r="RAD93" s="64"/>
      <c r="RAE93" s="64"/>
      <c r="RAF93" s="64"/>
      <c r="RAG93" s="64"/>
      <c r="RAH93" s="64"/>
      <c r="RAI93" s="64"/>
      <c r="RAJ93" s="64"/>
      <c r="RAK93" s="64"/>
      <c r="RAL93" s="64"/>
      <c r="RAM93" s="64"/>
      <c r="RAN93" s="64"/>
      <c r="RAO93" s="64"/>
      <c r="RAP93" s="64"/>
      <c r="RAQ93" s="64"/>
      <c r="RAR93" s="64"/>
      <c r="RAS93" s="64"/>
      <c r="RAT93" s="64"/>
      <c r="RAU93" s="64"/>
      <c r="RAV93" s="64"/>
      <c r="RAW93" s="64"/>
      <c r="RAX93" s="64"/>
      <c r="RAY93" s="64"/>
      <c r="RAZ93" s="64"/>
      <c r="RBA93" s="64"/>
      <c r="RBB93" s="64"/>
      <c r="RBC93" s="64"/>
      <c r="RBD93" s="64"/>
      <c r="RBE93" s="64"/>
      <c r="RBF93" s="64"/>
      <c r="RBG93" s="64"/>
      <c r="RBH93" s="64"/>
      <c r="RBI93" s="64"/>
      <c r="RBJ93" s="64"/>
      <c r="RBK93" s="64"/>
      <c r="RBL93" s="64"/>
      <c r="RBM93" s="64"/>
      <c r="RBN93" s="64"/>
      <c r="RBO93" s="64"/>
      <c r="RBP93" s="64"/>
      <c r="RBQ93" s="64"/>
      <c r="RBR93" s="64"/>
      <c r="RBS93" s="64"/>
      <c r="RBT93" s="64"/>
      <c r="RBU93" s="64"/>
      <c r="RBV93" s="64"/>
      <c r="RBW93" s="64"/>
      <c r="RBX93" s="64"/>
      <c r="RBY93" s="64"/>
      <c r="RBZ93" s="64"/>
      <c r="RCA93" s="64"/>
      <c r="RCB93" s="64"/>
      <c r="RCC93" s="64"/>
      <c r="RCD93" s="64"/>
      <c r="RCE93" s="64"/>
      <c r="RCF93" s="64"/>
      <c r="RCG93" s="64"/>
      <c r="RCH93" s="64"/>
      <c r="RCI93" s="64"/>
      <c r="RCJ93" s="64"/>
      <c r="RCK93" s="64"/>
      <c r="RCL93" s="64"/>
      <c r="RCM93" s="64"/>
      <c r="RCN93" s="64"/>
      <c r="RCO93" s="64"/>
      <c r="RCP93" s="64"/>
      <c r="RCQ93" s="64"/>
      <c r="RCR93" s="64"/>
      <c r="RCS93" s="64"/>
      <c r="RCT93" s="64"/>
      <c r="RCU93" s="64"/>
      <c r="RCV93" s="64"/>
      <c r="RCW93" s="64"/>
      <c r="RCX93" s="64"/>
      <c r="RCY93" s="64"/>
      <c r="RCZ93" s="64"/>
      <c r="RDA93" s="64"/>
      <c r="RDB93" s="64"/>
      <c r="RDC93" s="64"/>
      <c r="RDD93" s="64"/>
      <c r="RDE93" s="64"/>
      <c r="RDF93" s="64"/>
      <c r="RDG93" s="64"/>
      <c r="RDH93" s="64"/>
      <c r="RDI93" s="64"/>
      <c r="RDJ93" s="64"/>
      <c r="RDK93" s="64"/>
      <c r="RDL93" s="64"/>
      <c r="RDM93" s="64"/>
      <c r="RDN93" s="64"/>
      <c r="RDO93" s="64"/>
      <c r="RDP93" s="64"/>
      <c r="RDQ93" s="64"/>
      <c r="RDR93" s="64"/>
      <c r="RDS93" s="64"/>
      <c r="RDT93" s="64"/>
      <c r="RDU93" s="64"/>
      <c r="RDV93" s="64"/>
      <c r="RDW93" s="64"/>
      <c r="RDX93" s="64"/>
      <c r="RDY93" s="64"/>
      <c r="RDZ93" s="64"/>
      <c r="REA93" s="64"/>
      <c r="REB93" s="64"/>
      <c r="REC93" s="64"/>
      <c r="RED93" s="64"/>
      <c r="REE93" s="64"/>
      <c r="REF93" s="64"/>
      <c r="REG93" s="64"/>
      <c r="REH93" s="64"/>
      <c r="REI93" s="64"/>
      <c r="REJ93" s="64"/>
      <c r="REK93" s="64"/>
      <c r="REL93" s="64"/>
      <c r="REM93" s="64"/>
      <c r="REN93" s="64"/>
      <c r="REO93" s="64"/>
      <c r="REP93" s="64"/>
      <c r="REQ93" s="64"/>
      <c r="RER93" s="64"/>
      <c r="RES93" s="64"/>
      <c r="RET93" s="64"/>
      <c r="REU93" s="64"/>
      <c r="REV93" s="64"/>
      <c r="REW93" s="64"/>
      <c r="REX93" s="64"/>
      <c r="REY93" s="64"/>
      <c r="REZ93" s="64"/>
      <c r="RFA93" s="64"/>
      <c r="RFB93" s="64"/>
      <c r="RFC93" s="64"/>
      <c r="RFD93" s="64"/>
      <c r="RFE93" s="64"/>
      <c r="RFF93" s="64"/>
      <c r="RFG93" s="64"/>
      <c r="RFH93" s="64"/>
      <c r="RFI93" s="64"/>
      <c r="RFJ93" s="64"/>
      <c r="RFK93" s="64"/>
      <c r="RFL93" s="64"/>
      <c r="RFM93" s="64"/>
      <c r="RFN93" s="64"/>
      <c r="RFO93" s="64"/>
      <c r="RFP93" s="64"/>
      <c r="RFQ93" s="64"/>
      <c r="RFR93" s="64"/>
      <c r="RFS93" s="64"/>
      <c r="RFT93" s="64"/>
      <c r="RFU93" s="64"/>
      <c r="RFV93" s="64"/>
      <c r="RFW93" s="64"/>
      <c r="RFX93" s="64"/>
      <c r="RFY93" s="64"/>
      <c r="RFZ93" s="64"/>
      <c r="RGA93" s="64"/>
      <c r="RGB93" s="64"/>
      <c r="RGC93" s="64"/>
      <c r="RGD93" s="64"/>
      <c r="RGE93" s="64"/>
      <c r="RGF93" s="64"/>
      <c r="RGG93" s="64"/>
      <c r="RGH93" s="64"/>
      <c r="RGI93" s="64"/>
      <c r="RGJ93" s="64"/>
      <c r="RGK93" s="64"/>
      <c r="RGL93" s="64"/>
      <c r="RGM93" s="64"/>
      <c r="RGN93" s="64"/>
      <c r="RGO93" s="64"/>
      <c r="RGP93" s="64"/>
      <c r="RGQ93" s="64"/>
      <c r="RGR93" s="64"/>
      <c r="RGS93" s="64"/>
      <c r="RGT93" s="64"/>
      <c r="RGU93" s="64"/>
      <c r="RGV93" s="64"/>
      <c r="RGW93" s="64"/>
      <c r="RGX93" s="64"/>
      <c r="RGY93" s="64"/>
      <c r="RGZ93" s="64"/>
      <c r="RHA93" s="64"/>
      <c r="RHB93" s="64"/>
      <c r="RHC93" s="64"/>
      <c r="RHD93" s="64"/>
      <c r="RHE93" s="64"/>
      <c r="RHF93" s="64"/>
      <c r="RHG93" s="64"/>
      <c r="RHH93" s="64"/>
      <c r="RHI93" s="64"/>
      <c r="RHJ93" s="64"/>
      <c r="RHK93" s="64"/>
      <c r="RHL93" s="64"/>
      <c r="RHM93" s="64"/>
      <c r="RHN93" s="64"/>
      <c r="RHO93" s="64"/>
      <c r="RHP93" s="64"/>
      <c r="RHQ93" s="64"/>
      <c r="RHR93" s="64"/>
      <c r="RHS93" s="64"/>
      <c r="RHT93" s="64"/>
      <c r="RHU93" s="64"/>
      <c r="RHV93" s="64"/>
      <c r="RHW93" s="64"/>
      <c r="RHX93" s="64"/>
      <c r="RHY93" s="64"/>
      <c r="RHZ93" s="64"/>
      <c r="RIA93" s="64"/>
      <c r="RIB93" s="64"/>
      <c r="RIC93" s="64"/>
      <c r="RID93" s="64"/>
      <c r="RIE93" s="64"/>
      <c r="RIF93" s="64"/>
      <c r="RIG93" s="64"/>
      <c r="RIH93" s="64"/>
      <c r="RII93" s="64"/>
      <c r="RIJ93" s="64"/>
      <c r="RIK93" s="64"/>
      <c r="RIL93" s="64"/>
      <c r="RIM93" s="64"/>
      <c r="RIN93" s="64"/>
      <c r="RIO93" s="64"/>
      <c r="RIP93" s="64"/>
      <c r="RIQ93" s="64"/>
      <c r="RIR93" s="64"/>
      <c r="RIS93" s="64"/>
      <c r="RIT93" s="64"/>
      <c r="RIU93" s="64"/>
      <c r="RIV93" s="64"/>
      <c r="RIW93" s="64"/>
      <c r="RIX93" s="64"/>
      <c r="RIY93" s="64"/>
      <c r="RIZ93" s="64"/>
      <c r="RJA93" s="64"/>
      <c r="RJB93" s="64"/>
      <c r="RJC93" s="64"/>
      <c r="RJD93" s="64"/>
      <c r="RJE93" s="64"/>
      <c r="RJF93" s="64"/>
      <c r="RJG93" s="64"/>
      <c r="RJH93" s="64"/>
      <c r="RJI93" s="64"/>
      <c r="RJJ93" s="64"/>
      <c r="RJK93" s="64"/>
      <c r="RJL93" s="64"/>
      <c r="RJM93" s="64"/>
      <c r="RJN93" s="64"/>
      <c r="RJO93" s="64"/>
      <c r="RJP93" s="64"/>
      <c r="RJQ93" s="64"/>
      <c r="RJR93" s="64"/>
      <c r="RJS93" s="64"/>
      <c r="RJT93" s="64"/>
      <c r="RJU93" s="64"/>
      <c r="RJV93" s="64"/>
      <c r="RJW93" s="64"/>
      <c r="RJX93" s="64"/>
      <c r="RJY93" s="64"/>
      <c r="RJZ93" s="64"/>
      <c r="RKA93" s="64"/>
      <c r="RKB93" s="64"/>
      <c r="RKC93" s="64"/>
      <c r="RKD93" s="64"/>
      <c r="RKE93" s="64"/>
      <c r="RKF93" s="64"/>
      <c r="RKG93" s="64"/>
      <c r="RKH93" s="64"/>
      <c r="RKI93" s="64"/>
      <c r="RKJ93" s="64"/>
      <c r="RKK93" s="64"/>
      <c r="RKL93" s="64"/>
      <c r="RKM93" s="64"/>
      <c r="RKN93" s="64"/>
      <c r="RKO93" s="64"/>
      <c r="RKP93" s="64"/>
      <c r="RKQ93" s="64"/>
      <c r="RKR93" s="64"/>
      <c r="RKS93" s="64"/>
      <c r="RKT93" s="64"/>
      <c r="RKU93" s="64"/>
      <c r="RKV93" s="64"/>
      <c r="RKW93" s="64"/>
      <c r="RKX93" s="64"/>
      <c r="RKY93" s="64"/>
      <c r="RKZ93" s="64"/>
      <c r="RLA93" s="64"/>
      <c r="RLB93" s="64"/>
      <c r="RLC93" s="64"/>
      <c r="RLD93" s="64"/>
      <c r="RLE93" s="64"/>
      <c r="RLF93" s="64"/>
      <c r="RLG93" s="64"/>
      <c r="RLH93" s="64"/>
      <c r="RLI93" s="64"/>
      <c r="RLJ93" s="64"/>
      <c r="RLK93" s="64"/>
      <c r="RLL93" s="64"/>
      <c r="RLM93" s="64"/>
      <c r="RLN93" s="64"/>
      <c r="RLO93" s="64"/>
      <c r="RLP93" s="64"/>
      <c r="RLQ93" s="64"/>
      <c r="RLR93" s="64"/>
      <c r="RLS93" s="64"/>
      <c r="RLT93" s="64"/>
      <c r="RLU93" s="64"/>
      <c r="RLV93" s="64"/>
      <c r="RLW93" s="64"/>
      <c r="RLX93" s="64"/>
      <c r="RLY93" s="64"/>
      <c r="RLZ93" s="64"/>
      <c r="RMA93" s="64"/>
      <c r="RMB93" s="64"/>
      <c r="RMC93" s="64"/>
      <c r="RMD93" s="64"/>
      <c r="RME93" s="64"/>
      <c r="RMF93" s="64"/>
      <c r="RMG93" s="64"/>
      <c r="RMH93" s="64"/>
      <c r="RMI93" s="64"/>
      <c r="RMJ93" s="64"/>
      <c r="RMK93" s="64"/>
      <c r="RML93" s="64"/>
      <c r="RMM93" s="64"/>
      <c r="RMN93" s="64"/>
      <c r="RMO93" s="64"/>
      <c r="RMP93" s="64"/>
      <c r="RMQ93" s="64"/>
      <c r="RMR93" s="64"/>
      <c r="RMS93" s="64"/>
      <c r="RMT93" s="64"/>
      <c r="RMU93" s="64"/>
      <c r="RMV93" s="64"/>
      <c r="RMW93" s="64"/>
      <c r="RMX93" s="64"/>
      <c r="RMY93" s="64"/>
      <c r="RMZ93" s="64"/>
      <c r="RNA93" s="64"/>
      <c r="RNB93" s="64"/>
      <c r="RNC93" s="64"/>
      <c r="RND93" s="64"/>
      <c r="RNE93" s="64"/>
      <c r="RNF93" s="64"/>
      <c r="RNG93" s="64"/>
      <c r="RNH93" s="64"/>
      <c r="RNI93" s="64"/>
      <c r="RNJ93" s="64"/>
      <c r="RNK93" s="64"/>
      <c r="RNL93" s="64"/>
      <c r="RNM93" s="64"/>
      <c r="RNN93" s="64"/>
      <c r="RNO93" s="64"/>
      <c r="RNP93" s="64"/>
      <c r="RNQ93" s="64"/>
      <c r="RNR93" s="64"/>
      <c r="RNS93" s="64"/>
      <c r="RNT93" s="64"/>
      <c r="RNU93" s="64"/>
      <c r="RNV93" s="64"/>
      <c r="RNW93" s="64"/>
      <c r="RNX93" s="64"/>
      <c r="RNY93" s="64"/>
      <c r="RNZ93" s="64"/>
      <c r="ROA93" s="64"/>
      <c r="ROB93" s="64"/>
      <c r="ROC93" s="64"/>
      <c r="ROD93" s="64"/>
      <c r="ROE93" s="64"/>
      <c r="ROF93" s="64"/>
      <c r="ROG93" s="64"/>
      <c r="ROH93" s="64"/>
      <c r="ROI93" s="64"/>
      <c r="ROJ93" s="64"/>
      <c r="ROK93" s="64"/>
      <c r="ROL93" s="64"/>
      <c r="ROM93" s="64"/>
      <c r="RON93" s="64"/>
      <c r="ROO93" s="64"/>
      <c r="ROP93" s="64"/>
      <c r="ROQ93" s="64"/>
      <c r="ROR93" s="64"/>
      <c r="ROS93" s="64"/>
      <c r="ROT93" s="64"/>
      <c r="ROU93" s="64"/>
      <c r="ROV93" s="64"/>
      <c r="ROW93" s="64"/>
      <c r="ROX93" s="64"/>
      <c r="ROY93" s="64"/>
      <c r="ROZ93" s="64"/>
      <c r="RPA93" s="64"/>
      <c r="RPB93" s="64"/>
      <c r="RPC93" s="64"/>
      <c r="RPD93" s="64"/>
      <c r="RPE93" s="64"/>
      <c r="RPF93" s="64"/>
      <c r="RPG93" s="64"/>
      <c r="RPH93" s="64"/>
      <c r="RPI93" s="64"/>
      <c r="RPJ93" s="64"/>
      <c r="RPK93" s="64"/>
      <c r="RPL93" s="64"/>
      <c r="RPM93" s="64"/>
      <c r="RPN93" s="64"/>
      <c r="RPO93" s="64"/>
      <c r="RPP93" s="64"/>
      <c r="RPQ93" s="64"/>
      <c r="RPR93" s="64"/>
      <c r="RPS93" s="64"/>
      <c r="RPT93" s="64"/>
      <c r="RPU93" s="64"/>
      <c r="RPV93" s="64"/>
      <c r="RPW93" s="64"/>
      <c r="RPX93" s="64"/>
      <c r="RPY93" s="64"/>
      <c r="RPZ93" s="64"/>
      <c r="RQA93" s="64"/>
      <c r="RQB93" s="64"/>
      <c r="RQC93" s="64"/>
      <c r="RQD93" s="64"/>
      <c r="RQE93" s="64"/>
      <c r="RQF93" s="64"/>
      <c r="RQG93" s="64"/>
      <c r="RQH93" s="64"/>
      <c r="RQI93" s="64"/>
      <c r="RQJ93" s="64"/>
      <c r="RQK93" s="64"/>
      <c r="RQL93" s="64"/>
      <c r="RQM93" s="64"/>
      <c r="RQN93" s="64"/>
      <c r="RQO93" s="64"/>
      <c r="RQP93" s="64"/>
      <c r="RQQ93" s="64"/>
      <c r="RQR93" s="64"/>
      <c r="RQS93" s="64"/>
      <c r="RQT93" s="64"/>
      <c r="RQU93" s="64"/>
      <c r="RQV93" s="64"/>
      <c r="RQW93" s="64"/>
      <c r="RQX93" s="64"/>
      <c r="RQY93" s="64"/>
      <c r="RQZ93" s="64"/>
      <c r="RRA93" s="64"/>
      <c r="RRB93" s="64"/>
      <c r="RRC93" s="64"/>
      <c r="RRD93" s="64"/>
      <c r="RRE93" s="64"/>
      <c r="RRF93" s="64"/>
      <c r="RRG93" s="64"/>
      <c r="RRH93" s="64"/>
      <c r="RRI93" s="64"/>
      <c r="RRJ93" s="64"/>
      <c r="RRK93" s="64"/>
      <c r="RRL93" s="64"/>
      <c r="RRM93" s="64"/>
      <c r="RRN93" s="64"/>
      <c r="RRO93" s="64"/>
      <c r="RRP93" s="64"/>
      <c r="RRQ93" s="64"/>
      <c r="RRR93" s="64"/>
      <c r="RRS93" s="64"/>
      <c r="RRT93" s="64"/>
      <c r="RRU93" s="64"/>
      <c r="RRV93" s="64"/>
      <c r="RRW93" s="64"/>
      <c r="RRX93" s="64"/>
      <c r="RRY93" s="64"/>
      <c r="RRZ93" s="64"/>
      <c r="RSA93" s="64"/>
      <c r="RSB93" s="64"/>
      <c r="RSC93" s="64"/>
      <c r="RSD93" s="64"/>
      <c r="RSE93" s="64"/>
      <c r="RSF93" s="64"/>
      <c r="RSG93" s="64"/>
      <c r="RSH93" s="64"/>
      <c r="RSI93" s="64"/>
      <c r="RSJ93" s="64"/>
      <c r="RSK93" s="64"/>
      <c r="RSL93" s="64"/>
      <c r="RSM93" s="64"/>
      <c r="RSN93" s="64"/>
      <c r="RSO93" s="64"/>
      <c r="RSP93" s="64"/>
      <c r="RSQ93" s="64"/>
      <c r="RSR93" s="64"/>
      <c r="RSS93" s="64"/>
      <c r="RST93" s="64"/>
      <c r="RSU93" s="64"/>
      <c r="RSV93" s="64"/>
      <c r="RSW93" s="64"/>
      <c r="RSX93" s="64"/>
      <c r="RSY93" s="64"/>
      <c r="RSZ93" s="64"/>
      <c r="RTA93" s="64"/>
      <c r="RTB93" s="64"/>
      <c r="RTC93" s="64"/>
      <c r="RTD93" s="64"/>
      <c r="RTE93" s="64"/>
      <c r="RTF93" s="64"/>
      <c r="RTG93" s="64"/>
      <c r="RTH93" s="64"/>
      <c r="RTI93" s="64"/>
      <c r="RTJ93" s="64"/>
      <c r="RTK93" s="64"/>
      <c r="RTL93" s="64"/>
      <c r="RTM93" s="64"/>
      <c r="RTN93" s="64"/>
      <c r="RTO93" s="64"/>
      <c r="RTP93" s="64"/>
      <c r="RTQ93" s="64"/>
      <c r="RTR93" s="64"/>
      <c r="RTS93" s="64"/>
      <c r="RTT93" s="64"/>
      <c r="RTU93" s="64"/>
      <c r="RTV93" s="64"/>
      <c r="RTW93" s="64"/>
      <c r="RTX93" s="64"/>
      <c r="RTY93" s="64"/>
      <c r="RTZ93" s="64"/>
      <c r="RUA93" s="64"/>
      <c r="RUB93" s="64"/>
      <c r="RUC93" s="64"/>
      <c r="RUD93" s="64"/>
      <c r="RUE93" s="64"/>
      <c r="RUF93" s="64"/>
      <c r="RUG93" s="64"/>
      <c r="RUH93" s="64"/>
      <c r="RUI93" s="64"/>
      <c r="RUJ93" s="64"/>
      <c r="RUK93" s="64"/>
      <c r="RUL93" s="64"/>
      <c r="RUM93" s="64"/>
      <c r="RUN93" s="64"/>
      <c r="RUO93" s="64"/>
      <c r="RUP93" s="64"/>
      <c r="RUQ93" s="64"/>
      <c r="RUR93" s="64"/>
      <c r="RUS93" s="64"/>
      <c r="RUT93" s="64"/>
      <c r="RUU93" s="64"/>
      <c r="RUV93" s="64"/>
      <c r="RUW93" s="64"/>
      <c r="RUX93" s="64"/>
      <c r="RUY93" s="64"/>
      <c r="RUZ93" s="64"/>
      <c r="RVA93" s="64"/>
      <c r="RVB93" s="64"/>
      <c r="RVC93" s="64"/>
      <c r="RVD93" s="64"/>
      <c r="RVE93" s="64"/>
      <c r="RVF93" s="64"/>
      <c r="RVG93" s="64"/>
      <c r="RVH93" s="64"/>
      <c r="RVI93" s="64"/>
      <c r="RVJ93" s="64"/>
      <c r="RVK93" s="64"/>
      <c r="RVL93" s="64"/>
      <c r="RVM93" s="64"/>
      <c r="RVN93" s="64"/>
      <c r="RVO93" s="64"/>
      <c r="RVP93" s="64"/>
      <c r="RVQ93" s="64"/>
      <c r="RVR93" s="64"/>
      <c r="RVS93" s="64"/>
      <c r="RVT93" s="64"/>
      <c r="RVU93" s="64"/>
      <c r="RVV93" s="64"/>
      <c r="RVW93" s="64"/>
      <c r="RVX93" s="64"/>
      <c r="RVY93" s="64"/>
      <c r="RVZ93" s="64"/>
      <c r="RWA93" s="64"/>
      <c r="RWB93" s="64"/>
      <c r="RWC93" s="64"/>
      <c r="RWD93" s="64"/>
      <c r="RWE93" s="64"/>
      <c r="RWF93" s="64"/>
      <c r="RWG93" s="64"/>
      <c r="RWH93" s="64"/>
      <c r="RWI93" s="64"/>
      <c r="RWJ93" s="64"/>
      <c r="RWK93" s="64"/>
      <c r="RWL93" s="64"/>
      <c r="RWM93" s="64"/>
      <c r="RWN93" s="64"/>
      <c r="RWO93" s="64"/>
      <c r="RWP93" s="64"/>
      <c r="RWQ93" s="64"/>
      <c r="RWR93" s="64"/>
      <c r="RWS93" s="64"/>
      <c r="RWT93" s="64"/>
      <c r="RWU93" s="64"/>
      <c r="RWV93" s="64"/>
      <c r="RWW93" s="64"/>
      <c r="RWX93" s="64"/>
      <c r="RWY93" s="64"/>
      <c r="RWZ93" s="64"/>
      <c r="RXA93" s="64"/>
      <c r="RXB93" s="64"/>
      <c r="RXC93" s="64"/>
      <c r="RXD93" s="64"/>
      <c r="RXE93" s="64"/>
      <c r="RXF93" s="64"/>
      <c r="RXG93" s="64"/>
      <c r="RXH93" s="64"/>
      <c r="RXI93" s="64"/>
      <c r="RXJ93" s="64"/>
      <c r="RXK93" s="64"/>
      <c r="RXL93" s="64"/>
      <c r="RXM93" s="64"/>
      <c r="RXN93" s="64"/>
      <c r="RXO93" s="64"/>
      <c r="RXP93" s="64"/>
      <c r="RXQ93" s="64"/>
      <c r="RXR93" s="64"/>
      <c r="RXS93" s="64"/>
      <c r="RXT93" s="64"/>
      <c r="RXU93" s="64"/>
      <c r="RXV93" s="64"/>
      <c r="RXW93" s="64"/>
      <c r="RXX93" s="64"/>
      <c r="RXY93" s="64"/>
      <c r="RXZ93" s="64"/>
      <c r="RYA93" s="64"/>
      <c r="RYB93" s="64"/>
      <c r="RYC93" s="64"/>
      <c r="RYD93" s="64"/>
      <c r="RYE93" s="64"/>
      <c r="RYF93" s="64"/>
      <c r="RYG93" s="64"/>
      <c r="RYH93" s="64"/>
      <c r="RYI93" s="64"/>
      <c r="RYJ93" s="64"/>
      <c r="RYK93" s="64"/>
      <c r="RYL93" s="64"/>
      <c r="RYM93" s="64"/>
      <c r="RYN93" s="64"/>
      <c r="RYO93" s="64"/>
      <c r="RYP93" s="64"/>
      <c r="RYQ93" s="64"/>
      <c r="RYR93" s="64"/>
      <c r="RYS93" s="64"/>
      <c r="RYT93" s="64"/>
      <c r="RYU93" s="64"/>
      <c r="RYV93" s="64"/>
      <c r="RYW93" s="64"/>
      <c r="RYX93" s="64"/>
      <c r="RYY93" s="64"/>
      <c r="RYZ93" s="64"/>
      <c r="RZA93" s="64"/>
      <c r="RZB93" s="64"/>
      <c r="RZC93" s="64"/>
      <c r="RZD93" s="64"/>
      <c r="RZE93" s="64"/>
      <c r="RZF93" s="64"/>
      <c r="RZG93" s="64"/>
      <c r="RZH93" s="64"/>
      <c r="RZI93" s="64"/>
      <c r="RZJ93" s="64"/>
      <c r="RZK93" s="64"/>
      <c r="RZL93" s="64"/>
      <c r="RZM93" s="64"/>
      <c r="RZN93" s="64"/>
      <c r="RZO93" s="64"/>
      <c r="RZP93" s="64"/>
      <c r="RZQ93" s="64"/>
      <c r="RZR93" s="64"/>
      <c r="RZS93" s="64"/>
      <c r="RZT93" s="64"/>
      <c r="RZU93" s="64"/>
      <c r="RZV93" s="64"/>
      <c r="RZW93" s="64"/>
      <c r="RZX93" s="64"/>
      <c r="RZY93" s="64"/>
      <c r="RZZ93" s="64"/>
      <c r="SAA93" s="64"/>
      <c r="SAB93" s="64"/>
      <c r="SAC93" s="64"/>
      <c r="SAD93" s="64"/>
      <c r="SAE93" s="64"/>
      <c r="SAF93" s="64"/>
      <c r="SAG93" s="64"/>
      <c r="SAH93" s="64"/>
      <c r="SAI93" s="64"/>
      <c r="SAJ93" s="64"/>
      <c r="SAK93" s="64"/>
      <c r="SAL93" s="64"/>
      <c r="SAM93" s="64"/>
      <c r="SAN93" s="64"/>
      <c r="SAO93" s="64"/>
      <c r="SAP93" s="64"/>
      <c r="SAQ93" s="64"/>
      <c r="SAR93" s="64"/>
      <c r="SAS93" s="64"/>
      <c r="SAT93" s="64"/>
      <c r="SAU93" s="64"/>
      <c r="SAV93" s="64"/>
      <c r="SAW93" s="64"/>
      <c r="SAX93" s="64"/>
      <c r="SAY93" s="64"/>
      <c r="SAZ93" s="64"/>
      <c r="SBA93" s="64"/>
      <c r="SBB93" s="64"/>
      <c r="SBC93" s="64"/>
      <c r="SBD93" s="64"/>
      <c r="SBE93" s="64"/>
      <c r="SBF93" s="64"/>
      <c r="SBG93" s="64"/>
      <c r="SBH93" s="64"/>
      <c r="SBI93" s="64"/>
      <c r="SBJ93" s="64"/>
      <c r="SBK93" s="64"/>
      <c r="SBL93" s="64"/>
      <c r="SBM93" s="64"/>
      <c r="SBN93" s="64"/>
      <c r="SBO93" s="64"/>
      <c r="SBP93" s="64"/>
      <c r="SBQ93" s="64"/>
      <c r="SBR93" s="64"/>
      <c r="SBS93" s="64"/>
      <c r="SBT93" s="64"/>
      <c r="SBU93" s="64"/>
      <c r="SBV93" s="64"/>
      <c r="SBW93" s="64"/>
      <c r="SBX93" s="64"/>
      <c r="SBY93" s="64"/>
      <c r="SBZ93" s="64"/>
      <c r="SCA93" s="64"/>
      <c r="SCB93" s="64"/>
      <c r="SCC93" s="64"/>
      <c r="SCD93" s="64"/>
      <c r="SCE93" s="64"/>
      <c r="SCF93" s="64"/>
      <c r="SCG93" s="64"/>
      <c r="SCH93" s="64"/>
      <c r="SCI93" s="64"/>
      <c r="SCJ93" s="64"/>
      <c r="SCK93" s="64"/>
      <c r="SCL93" s="64"/>
      <c r="SCM93" s="64"/>
      <c r="SCN93" s="64"/>
      <c r="SCO93" s="64"/>
      <c r="SCP93" s="64"/>
      <c r="SCQ93" s="64"/>
      <c r="SCR93" s="64"/>
      <c r="SCS93" s="64"/>
      <c r="SCT93" s="64"/>
      <c r="SCU93" s="64"/>
      <c r="SCV93" s="64"/>
      <c r="SCW93" s="64"/>
      <c r="SCX93" s="64"/>
      <c r="SCY93" s="64"/>
      <c r="SCZ93" s="64"/>
      <c r="SDA93" s="64"/>
      <c r="SDB93" s="64"/>
      <c r="SDC93" s="64"/>
      <c r="SDD93" s="64"/>
      <c r="SDE93" s="64"/>
      <c r="SDF93" s="64"/>
      <c r="SDG93" s="64"/>
      <c r="SDH93" s="64"/>
      <c r="SDI93" s="64"/>
      <c r="SDJ93" s="64"/>
      <c r="SDK93" s="64"/>
      <c r="SDL93" s="64"/>
      <c r="SDM93" s="64"/>
      <c r="SDN93" s="64"/>
      <c r="SDO93" s="64"/>
      <c r="SDP93" s="64"/>
      <c r="SDQ93" s="64"/>
      <c r="SDR93" s="64"/>
      <c r="SDS93" s="64"/>
      <c r="SDT93" s="64"/>
      <c r="SDU93" s="64"/>
      <c r="SDV93" s="64"/>
      <c r="SDW93" s="64"/>
      <c r="SDX93" s="64"/>
      <c r="SDY93" s="64"/>
      <c r="SDZ93" s="64"/>
      <c r="SEA93" s="64"/>
      <c r="SEB93" s="64"/>
      <c r="SEC93" s="64"/>
      <c r="SED93" s="64"/>
      <c r="SEE93" s="64"/>
      <c r="SEF93" s="64"/>
      <c r="SEG93" s="64"/>
      <c r="SEH93" s="64"/>
      <c r="SEI93" s="64"/>
      <c r="SEJ93" s="64"/>
      <c r="SEK93" s="64"/>
      <c r="SEL93" s="64"/>
      <c r="SEM93" s="64"/>
      <c r="SEN93" s="64"/>
      <c r="SEO93" s="64"/>
      <c r="SEP93" s="64"/>
      <c r="SEQ93" s="64"/>
      <c r="SER93" s="64"/>
      <c r="SES93" s="64"/>
      <c r="SET93" s="64"/>
      <c r="SEU93" s="64"/>
      <c r="SEV93" s="64"/>
      <c r="SEW93" s="64"/>
      <c r="SEX93" s="64"/>
      <c r="SEY93" s="64"/>
      <c r="SEZ93" s="64"/>
      <c r="SFA93" s="64"/>
      <c r="SFB93" s="64"/>
      <c r="SFC93" s="64"/>
      <c r="SFD93" s="64"/>
      <c r="SFE93" s="64"/>
      <c r="SFF93" s="64"/>
      <c r="SFG93" s="64"/>
      <c r="SFH93" s="64"/>
      <c r="SFI93" s="64"/>
      <c r="SFJ93" s="64"/>
      <c r="SFK93" s="64"/>
      <c r="SFL93" s="64"/>
      <c r="SFM93" s="64"/>
      <c r="SFN93" s="64"/>
      <c r="SFO93" s="64"/>
      <c r="SFP93" s="64"/>
      <c r="SFQ93" s="64"/>
      <c r="SFR93" s="64"/>
      <c r="SFS93" s="64"/>
      <c r="SFT93" s="64"/>
      <c r="SFU93" s="64"/>
      <c r="SFV93" s="64"/>
      <c r="SFW93" s="64"/>
      <c r="SFX93" s="64"/>
      <c r="SFY93" s="64"/>
      <c r="SFZ93" s="64"/>
      <c r="SGA93" s="64"/>
      <c r="SGB93" s="64"/>
      <c r="SGC93" s="64"/>
      <c r="SGD93" s="64"/>
      <c r="SGE93" s="64"/>
      <c r="SGF93" s="64"/>
      <c r="SGG93" s="64"/>
      <c r="SGH93" s="64"/>
      <c r="SGI93" s="64"/>
      <c r="SGJ93" s="64"/>
      <c r="SGK93" s="64"/>
      <c r="SGL93" s="64"/>
      <c r="SGM93" s="64"/>
      <c r="SGN93" s="64"/>
      <c r="SGO93" s="64"/>
      <c r="SGP93" s="64"/>
      <c r="SGQ93" s="64"/>
      <c r="SGR93" s="64"/>
      <c r="SGS93" s="64"/>
      <c r="SGT93" s="64"/>
      <c r="SGU93" s="64"/>
      <c r="SGV93" s="64"/>
      <c r="SGW93" s="64"/>
      <c r="SGX93" s="64"/>
      <c r="SGY93" s="64"/>
      <c r="SGZ93" s="64"/>
      <c r="SHA93" s="64"/>
      <c r="SHB93" s="64"/>
      <c r="SHC93" s="64"/>
      <c r="SHD93" s="64"/>
      <c r="SHE93" s="64"/>
      <c r="SHF93" s="64"/>
      <c r="SHG93" s="64"/>
      <c r="SHH93" s="64"/>
      <c r="SHI93" s="64"/>
      <c r="SHJ93" s="64"/>
      <c r="SHK93" s="64"/>
      <c r="SHL93" s="64"/>
      <c r="SHM93" s="64"/>
      <c r="SHN93" s="64"/>
      <c r="SHO93" s="64"/>
      <c r="SHP93" s="64"/>
      <c r="SHQ93" s="64"/>
      <c r="SHR93" s="64"/>
      <c r="SHS93" s="64"/>
      <c r="SHT93" s="64"/>
      <c r="SHU93" s="64"/>
      <c r="SHV93" s="64"/>
      <c r="SHW93" s="64"/>
      <c r="SHX93" s="64"/>
      <c r="SHY93" s="64"/>
      <c r="SHZ93" s="64"/>
      <c r="SIA93" s="64"/>
      <c r="SIB93" s="64"/>
      <c r="SIC93" s="64"/>
      <c r="SID93" s="64"/>
      <c r="SIE93" s="64"/>
      <c r="SIF93" s="64"/>
      <c r="SIG93" s="64"/>
      <c r="SIH93" s="64"/>
      <c r="SII93" s="64"/>
      <c r="SIJ93" s="64"/>
      <c r="SIK93" s="64"/>
      <c r="SIL93" s="64"/>
      <c r="SIM93" s="64"/>
      <c r="SIN93" s="64"/>
      <c r="SIO93" s="64"/>
      <c r="SIP93" s="64"/>
      <c r="SIQ93" s="64"/>
      <c r="SIR93" s="64"/>
      <c r="SIS93" s="64"/>
      <c r="SIT93" s="64"/>
      <c r="SIU93" s="64"/>
      <c r="SIV93" s="64"/>
      <c r="SIW93" s="64"/>
      <c r="SIX93" s="64"/>
      <c r="SIY93" s="64"/>
      <c r="SIZ93" s="64"/>
      <c r="SJA93" s="64"/>
      <c r="SJB93" s="64"/>
      <c r="SJC93" s="64"/>
      <c r="SJD93" s="64"/>
      <c r="SJE93" s="64"/>
      <c r="SJF93" s="64"/>
      <c r="SJG93" s="64"/>
      <c r="SJH93" s="64"/>
      <c r="SJI93" s="64"/>
      <c r="SJJ93" s="64"/>
      <c r="SJK93" s="64"/>
      <c r="SJL93" s="64"/>
      <c r="SJM93" s="64"/>
      <c r="SJN93" s="64"/>
      <c r="SJO93" s="64"/>
      <c r="SJP93" s="64"/>
      <c r="SJQ93" s="64"/>
      <c r="SJR93" s="64"/>
      <c r="SJS93" s="64"/>
      <c r="SJT93" s="64"/>
      <c r="SJU93" s="64"/>
      <c r="SJV93" s="64"/>
      <c r="SJW93" s="64"/>
      <c r="SJX93" s="64"/>
      <c r="SJY93" s="64"/>
      <c r="SJZ93" s="64"/>
      <c r="SKA93" s="64"/>
      <c r="SKB93" s="64"/>
      <c r="SKC93" s="64"/>
      <c r="SKD93" s="64"/>
      <c r="SKE93" s="64"/>
      <c r="SKF93" s="64"/>
      <c r="SKG93" s="64"/>
      <c r="SKH93" s="64"/>
      <c r="SKI93" s="64"/>
      <c r="SKJ93" s="64"/>
      <c r="SKK93" s="64"/>
      <c r="SKL93" s="64"/>
      <c r="SKM93" s="64"/>
      <c r="SKN93" s="64"/>
      <c r="SKO93" s="64"/>
      <c r="SKP93" s="64"/>
      <c r="SKQ93" s="64"/>
      <c r="SKR93" s="64"/>
      <c r="SKS93" s="64"/>
      <c r="SKT93" s="64"/>
      <c r="SKU93" s="64"/>
      <c r="SKV93" s="64"/>
      <c r="SKW93" s="64"/>
      <c r="SKX93" s="64"/>
      <c r="SKY93" s="64"/>
      <c r="SKZ93" s="64"/>
      <c r="SLA93" s="64"/>
      <c r="SLB93" s="64"/>
      <c r="SLC93" s="64"/>
      <c r="SLD93" s="64"/>
      <c r="SLE93" s="64"/>
      <c r="SLF93" s="64"/>
      <c r="SLG93" s="64"/>
      <c r="SLH93" s="64"/>
      <c r="SLI93" s="64"/>
      <c r="SLJ93" s="64"/>
      <c r="SLK93" s="64"/>
      <c r="SLL93" s="64"/>
      <c r="SLM93" s="64"/>
      <c r="SLN93" s="64"/>
      <c r="SLO93" s="64"/>
      <c r="SLP93" s="64"/>
      <c r="SLQ93" s="64"/>
      <c r="SLR93" s="64"/>
      <c r="SLS93" s="64"/>
      <c r="SLT93" s="64"/>
      <c r="SLU93" s="64"/>
      <c r="SLV93" s="64"/>
      <c r="SLW93" s="64"/>
      <c r="SLX93" s="64"/>
      <c r="SLY93" s="64"/>
      <c r="SLZ93" s="64"/>
      <c r="SMA93" s="64"/>
      <c r="SMB93" s="64"/>
      <c r="SMC93" s="64"/>
      <c r="SMD93" s="64"/>
      <c r="SME93" s="64"/>
      <c r="SMF93" s="64"/>
      <c r="SMG93" s="64"/>
      <c r="SMH93" s="64"/>
      <c r="SMI93" s="64"/>
      <c r="SMJ93" s="64"/>
      <c r="SMK93" s="64"/>
      <c r="SML93" s="64"/>
      <c r="SMM93" s="64"/>
      <c r="SMN93" s="64"/>
      <c r="SMO93" s="64"/>
      <c r="SMP93" s="64"/>
      <c r="SMQ93" s="64"/>
      <c r="SMR93" s="64"/>
      <c r="SMS93" s="64"/>
      <c r="SMT93" s="64"/>
      <c r="SMU93" s="64"/>
      <c r="SMV93" s="64"/>
      <c r="SMW93" s="64"/>
      <c r="SMX93" s="64"/>
      <c r="SMY93" s="64"/>
      <c r="SMZ93" s="64"/>
      <c r="SNA93" s="64"/>
      <c r="SNB93" s="64"/>
      <c r="SNC93" s="64"/>
      <c r="SND93" s="64"/>
      <c r="SNE93" s="64"/>
      <c r="SNF93" s="64"/>
      <c r="SNG93" s="64"/>
      <c r="SNH93" s="64"/>
      <c r="SNI93" s="64"/>
      <c r="SNJ93" s="64"/>
      <c r="SNK93" s="64"/>
      <c r="SNL93" s="64"/>
      <c r="SNM93" s="64"/>
      <c r="SNN93" s="64"/>
      <c r="SNO93" s="64"/>
      <c r="SNP93" s="64"/>
      <c r="SNQ93" s="64"/>
      <c r="SNR93" s="64"/>
      <c r="SNS93" s="64"/>
      <c r="SNT93" s="64"/>
      <c r="SNU93" s="64"/>
      <c r="SNV93" s="64"/>
      <c r="SNW93" s="64"/>
      <c r="SNX93" s="64"/>
      <c r="SNY93" s="64"/>
      <c r="SNZ93" s="64"/>
      <c r="SOA93" s="64"/>
      <c r="SOB93" s="64"/>
      <c r="SOC93" s="64"/>
      <c r="SOD93" s="64"/>
      <c r="SOE93" s="64"/>
      <c r="SOF93" s="64"/>
      <c r="SOG93" s="64"/>
      <c r="SOH93" s="64"/>
      <c r="SOI93" s="64"/>
      <c r="SOJ93" s="64"/>
      <c r="SOK93" s="64"/>
      <c r="SOL93" s="64"/>
      <c r="SOM93" s="64"/>
      <c r="SON93" s="64"/>
      <c r="SOO93" s="64"/>
      <c r="SOP93" s="64"/>
      <c r="SOQ93" s="64"/>
      <c r="SOR93" s="64"/>
      <c r="SOS93" s="64"/>
      <c r="SOT93" s="64"/>
      <c r="SOU93" s="64"/>
      <c r="SOV93" s="64"/>
      <c r="SOW93" s="64"/>
      <c r="SOX93" s="64"/>
      <c r="SOY93" s="64"/>
      <c r="SOZ93" s="64"/>
      <c r="SPA93" s="64"/>
      <c r="SPB93" s="64"/>
      <c r="SPC93" s="64"/>
      <c r="SPD93" s="64"/>
      <c r="SPE93" s="64"/>
      <c r="SPF93" s="64"/>
      <c r="SPG93" s="64"/>
      <c r="SPH93" s="64"/>
      <c r="SPI93" s="64"/>
      <c r="SPJ93" s="64"/>
      <c r="SPK93" s="64"/>
      <c r="SPL93" s="64"/>
      <c r="SPM93" s="64"/>
      <c r="SPN93" s="64"/>
      <c r="SPO93" s="64"/>
      <c r="SPP93" s="64"/>
      <c r="SPQ93" s="64"/>
      <c r="SPR93" s="64"/>
      <c r="SPS93" s="64"/>
      <c r="SPT93" s="64"/>
      <c r="SPU93" s="64"/>
      <c r="SPV93" s="64"/>
      <c r="SPW93" s="64"/>
      <c r="SPX93" s="64"/>
      <c r="SPY93" s="64"/>
      <c r="SPZ93" s="64"/>
      <c r="SQA93" s="64"/>
      <c r="SQB93" s="64"/>
      <c r="SQC93" s="64"/>
      <c r="SQD93" s="64"/>
      <c r="SQE93" s="64"/>
      <c r="SQF93" s="64"/>
      <c r="SQG93" s="64"/>
      <c r="SQH93" s="64"/>
      <c r="SQI93" s="64"/>
      <c r="SQJ93" s="64"/>
      <c r="SQK93" s="64"/>
      <c r="SQL93" s="64"/>
      <c r="SQM93" s="64"/>
      <c r="SQN93" s="64"/>
      <c r="SQO93" s="64"/>
      <c r="SQP93" s="64"/>
      <c r="SQQ93" s="64"/>
      <c r="SQR93" s="64"/>
      <c r="SQS93" s="64"/>
      <c r="SQT93" s="64"/>
      <c r="SQU93" s="64"/>
      <c r="SQV93" s="64"/>
      <c r="SQW93" s="64"/>
      <c r="SQX93" s="64"/>
      <c r="SQY93" s="64"/>
      <c r="SQZ93" s="64"/>
      <c r="SRA93" s="64"/>
      <c r="SRB93" s="64"/>
      <c r="SRC93" s="64"/>
      <c r="SRD93" s="64"/>
      <c r="SRE93" s="64"/>
      <c r="SRF93" s="64"/>
      <c r="SRG93" s="64"/>
      <c r="SRH93" s="64"/>
      <c r="SRI93" s="64"/>
      <c r="SRJ93" s="64"/>
      <c r="SRK93" s="64"/>
      <c r="SRL93" s="64"/>
      <c r="SRM93" s="64"/>
      <c r="SRN93" s="64"/>
      <c r="SRO93" s="64"/>
      <c r="SRP93" s="64"/>
      <c r="SRQ93" s="64"/>
      <c r="SRR93" s="64"/>
      <c r="SRS93" s="64"/>
      <c r="SRT93" s="64"/>
      <c r="SRU93" s="64"/>
      <c r="SRV93" s="64"/>
      <c r="SRW93" s="64"/>
      <c r="SRX93" s="64"/>
      <c r="SRY93" s="64"/>
      <c r="SRZ93" s="64"/>
      <c r="SSA93" s="64"/>
      <c r="SSB93" s="64"/>
      <c r="SSC93" s="64"/>
      <c r="SSD93" s="64"/>
      <c r="SSE93" s="64"/>
      <c r="SSF93" s="64"/>
      <c r="SSG93" s="64"/>
      <c r="SSH93" s="64"/>
      <c r="SSI93" s="64"/>
      <c r="SSJ93" s="64"/>
      <c r="SSK93" s="64"/>
      <c r="SSL93" s="64"/>
      <c r="SSM93" s="64"/>
      <c r="SSN93" s="64"/>
      <c r="SSO93" s="64"/>
      <c r="SSP93" s="64"/>
      <c r="SSQ93" s="64"/>
      <c r="SSR93" s="64"/>
      <c r="SSS93" s="64"/>
      <c r="SST93" s="64"/>
      <c r="SSU93" s="64"/>
      <c r="SSV93" s="64"/>
      <c r="SSW93" s="64"/>
      <c r="SSX93" s="64"/>
      <c r="SSY93" s="64"/>
      <c r="SSZ93" s="64"/>
      <c r="STA93" s="64"/>
      <c r="STB93" s="64"/>
      <c r="STC93" s="64"/>
      <c r="STD93" s="64"/>
      <c r="STE93" s="64"/>
      <c r="STF93" s="64"/>
      <c r="STG93" s="64"/>
      <c r="STH93" s="64"/>
      <c r="STI93" s="64"/>
      <c r="STJ93" s="64"/>
      <c r="STK93" s="64"/>
      <c r="STL93" s="64"/>
      <c r="STM93" s="64"/>
      <c r="STN93" s="64"/>
      <c r="STO93" s="64"/>
      <c r="STP93" s="64"/>
      <c r="STQ93" s="64"/>
      <c r="STR93" s="64"/>
      <c r="STS93" s="64"/>
      <c r="STT93" s="64"/>
      <c r="STU93" s="64"/>
      <c r="STV93" s="64"/>
      <c r="STW93" s="64"/>
      <c r="STX93" s="64"/>
      <c r="STY93" s="64"/>
      <c r="STZ93" s="64"/>
      <c r="SUA93" s="64"/>
      <c r="SUB93" s="64"/>
      <c r="SUC93" s="64"/>
      <c r="SUD93" s="64"/>
      <c r="SUE93" s="64"/>
      <c r="SUF93" s="64"/>
      <c r="SUG93" s="64"/>
      <c r="SUH93" s="64"/>
      <c r="SUI93" s="64"/>
      <c r="SUJ93" s="64"/>
      <c r="SUK93" s="64"/>
      <c r="SUL93" s="64"/>
      <c r="SUM93" s="64"/>
      <c r="SUN93" s="64"/>
      <c r="SUO93" s="64"/>
      <c r="SUP93" s="64"/>
      <c r="SUQ93" s="64"/>
      <c r="SUR93" s="64"/>
      <c r="SUS93" s="64"/>
      <c r="SUT93" s="64"/>
      <c r="SUU93" s="64"/>
      <c r="SUV93" s="64"/>
      <c r="SUW93" s="64"/>
      <c r="SUX93" s="64"/>
      <c r="SUY93" s="64"/>
      <c r="SUZ93" s="64"/>
      <c r="SVA93" s="64"/>
      <c r="SVB93" s="64"/>
      <c r="SVC93" s="64"/>
      <c r="SVD93" s="64"/>
      <c r="SVE93" s="64"/>
      <c r="SVF93" s="64"/>
      <c r="SVG93" s="64"/>
      <c r="SVH93" s="64"/>
      <c r="SVI93" s="64"/>
      <c r="SVJ93" s="64"/>
      <c r="SVK93" s="64"/>
      <c r="SVL93" s="64"/>
      <c r="SVM93" s="64"/>
      <c r="SVN93" s="64"/>
      <c r="SVO93" s="64"/>
      <c r="SVP93" s="64"/>
      <c r="SVQ93" s="64"/>
      <c r="SVR93" s="64"/>
      <c r="SVS93" s="64"/>
      <c r="SVT93" s="64"/>
      <c r="SVU93" s="64"/>
      <c r="SVV93" s="64"/>
      <c r="SVW93" s="64"/>
      <c r="SVX93" s="64"/>
      <c r="SVY93" s="64"/>
      <c r="SVZ93" s="64"/>
      <c r="SWA93" s="64"/>
      <c r="SWB93" s="64"/>
      <c r="SWC93" s="64"/>
      <c r="SWD93" s="64"/>
      <c r="SWE93" s="64"/>
      <c r="SWF93" s="64"/>
      <c r="SWG93" s="64"/>
      <c r="SWH93" s="64"/>
      <c r="SWI93" s="64"/>
      <c r="SWJ93" s="64"/>
      <c r="SWK93" s="64"/>
      <c r="SWL93" s="64"/>
      <c r="SWM93" s="64"/>
      <c r="SWN93" s="64"/>
      <c r="SWO93" s="64"/>
      <c r="SWP93" s="64"/>
      <c r="SWQ93" s="64"/>
      <c r="SWR93" s="64"/>
      <c r="SWS93" s="64"/>
      <c r="SWT93" s="64"/>
      <c r="SWU93" s="64"/>
      <c r="SWV93" s="64"/>
      <c r="SWW93" s="64"/>
      <c r="SWX93" s="64"/>
      <c r="SWY93" s="64"/>
      <c r="SWZ93" s="64"/>
      <c r="SXA93" s="64"/>
      <c r="SXB93" s="64"/>
      <c r="SXC93" s="64"/>
      <c r="SXD93" s="64"/>
      <c r="SXE93" s="64"/>
      <c r="SXF93" s="64"/>
      <c r="SXG93" s="64"/>
      <c r="SXH93" s="64"/>
      <c r="SXI93" s="64"/>
      <c r="SXJ93" s="64"/>
      <c r="SXK93" s="64"/>
      <c r="SXL93" s="64"/>
      <c r="SXM93" s="64"/>
      <c r="SXN93" s="64"/>
      <c r="SXO93" s="64"/>
      <c r="SXP93" s="64"/>
      <c r="SXQ93" s="64"/>
      <c r="SXR93" s="64"/>
      <c r="SXS93" s="64"/>
      <c r="SXT93" s="64"/>
      <c r="SXU93" s="64"/>
      <c r="SXV93" s="64"/>
      <c r="SXW93" s="64"/>
      <c r="SXX93" s="64"/>
      <c r="SXY93" s="64"/>
      <c r="SXZ93" s="64"/>
      <c r="SYA93" s="64"/>
      <c r="SYB93" s="64"/>
      <c r="SYC93" s="64"/>
      <c r="SYD93" s="64"/>
      <c r="SYE93" s="64"/>
      <c r="SYF93" s="64"/>
      <c r="SYG93" s="64"/>
      <c r="SYH93" s="64"/>
      <c r="SYI93" s="64"/>
      <c r="SYJ93" s="64"/>
      <c r="SYK93" s="64"/>
      <c r="SYL93" s="64"/>
      <c r="SYM93" s="64"/>
      <c r="SYN93" s="64"/>
      <c r="SYO93" s="64"/>
      <c r="SYP93" s="64"/>
      <c r="SYQ93" s="64"/>
      <c r="SYR93" s="64"/>
      <c r="SYS93" s="64"/>
      <c r="SYT93" s="64"/>
      <c r="SYU93" s="64"/>
      <c r="SYV93" s="64"/>
      <c r="SYW93" s="64"/>
      <c r="SYX93" s="64"/>
      <c r="SYY93" s="64"/>
      <c r="SYZ93" s="64"/>
      <c r="SZA93" s="64"/>
      <c r="SZB93" s="64"/>
      <c r="SZC93" s="64"/>
      <c r="SZD93" s="64"/>
      <c r="SZE93" s="64"/>
      <c r="SZF93" s="64"/>
      <c r="SZG93" s="64"/>
      <c r="SZH93" s="64"/>
      <c r="SZI93" s="64"/>
      <c r="SZJ93" s="64"/>
      <c r="SZK93" s="64"/>
      <c r="SZL93" s="64"/>
      <c r="SZM93" s="64"/>
      <c r="SZN93" s="64"/>
      <c r="SZO93" s="64"/>
      <c r="SZP93" s="64"/>
      <c r="SZQ93" s="64"/>
      <c r="SZR93" s="64"/>
      <c r="SZS93" s="64"/>
      <c r="SZT93" s="64"/>
      <c r="SZU93" s="64"/>
      <c r="SZV93" s="64"/>
      <c r="SZW93" s="64"/>
      <c r="SZX93" s="64"/>
      <c r="SZY93" s="64"/>
      <c r="SZZ93" s="64"/>
      <c r="TAA93" s="64"/>
      <c r="TAB93" s="64"/>
      <c r="TAC93" s="64"/>
      <c r="TAD93" s="64"/>
      <c r="TAE93" s="64"/>
      <c r="TAF93" s="64"/>
      <c r="TAG93" s="64"/>
      <c r="TAH93" s="64"/>
      <c r="TAI93" s="64"/>
      <c r="TAJ93" s="64"/>
      <c r="TAK93" s="64"/>
      <c r="TAL93" s="64"/>
      <c r="TAM93" s="64"/>
      <c r="TAN93" s="64"/>
      <c r="TAO93" s="64"/>
      <c r="TAP93" s="64"/>
      <c r="TAQ93" s="64"/>
      <c r="TAR93" s="64"/>
      <c r="TAS93" s="64"/>
      <c r="TAT93" s="64"/>
      <c r="TAU93" s="64"/>
      <c r="TAV93" s="64"/>
      <c r="TAW93" s="64"/>
      <c r="TAX93" s="64"/>
      <c r="TAY93" s="64"/>
      <c r="TAZ93" s="64"/>
      <c r="TBA93" s="64"/>
      <c r="TBB93" s="64"/>
      <c r="TBC93" s="64"/>
      <c r="TBD93" s="64"/>
      <c r="TBE93" s="64"/>
      <c r="TBF93" s="64"/>
      <c r="TBG93" s="64"/>
      <c r="TBH93" s="64"/>
      <c r="TBI93" s="64"/>
      <c r="TBJ93" s="64"/>
      <c r="TBK93" s="64"/>
      <c r="TBL93" s="64"/>
      <c r="TBM93" s="64"/>
      <c r="TBN93" s="64"/>
      <c r="TBO93" s="64"/>
      <c r="TBP93" s="64"/>
      <c r="TBQ93" s="64"/>
      <c r="TBR93" s="64"/>
      <c r="TBS93" s="64"/>
      <c r="TBT93" s="64"/>
      <c r="TBU93" s="64"/>
      <c r="TBV93" s="64"/>
      <c r="TBW93" s="64"/>
      <c r="TBX93" s="64"/>
      <c r="TBY93" s="64"/>
      <c r="TBZ93" s="64"/>
      <c r="TCA93" s="64"/>
      <c r="TCB93" s="64"/>
      <c r="TCC93" s="64"/>
      <c r="TCD93" s="64"/>
      <c r="TCE93" s="64"/>
      <c r="TCF93" s="64"/>
      <c r="TCG93" s="64"/>
      <c r="TCH93" s="64"/>
      <c r="TCI93" s="64"/>
      <c r="TCJ93" s="64"/>
      <c r="TCK93" s="64"/>
      <c r="TCL93" s="64"/>
      <c r="TCM93" s="64"/>
      <c r="TCN93" s="64"/>
      <c r="TCO93" s="64"/>
      <c r="TCP93" s="64"/>
      <c r="TCQ93" s="64"/>
      <c r="TCR93" s="64"/>
      <c r="TCS93" s="64"/>
      <c r="TCT93" s="64"/>
      <c r="TCU93" s="64"/>
      <c r="TCV93" s="64"/>
      <c r="TCW93" s="64"/>
      <c r="TCX93" s="64"/>
      <c r="TCY93" s="64"/>
      <c r="TCZ93" s="64"/>
      <c r="TDA93" s="64"/>
      <c r="TDB93" s="64"/>
      <c r="TDC93" s="64"/>
      <c r="TDD93" s="64"/>
      <c r="TDE93" s="64"/>
      <c r="TDF93" s="64"/>
      <c r="TDG93" s="64"/>
      <c r="TDH93" s="64"/>
      <c r="TDI93" s="64"/>
      <c r="TDJ93" s="64"/>
      <c r="TDK93" s="64"/>
      <c r="TDL93" s="64"/>
      <c r="TDM93" s="64"/>
      <c r="TDN93" s="64"/>
      <c r="TDO93" s="64"/>
      <c r="TDP93" s="64"/>
      <c r="TDQ93" s="64"/>
      <c r="TDR93" s="64"/>
      <c r="TDS93" s="64"/>
      <c r="TDT93" s="64"/>
      <c r="TDU93" s="64"/>
      <c r="TDV93" s="64"/>
      <c r="TDW93" s="64"/>
      <c r="TDX93" s="64"/>
      <c r="TDY93" s="64"/>
      <c r="TDZ93" s="64"/>
      <c r="TEA93" s="64"/>
      <c r="TEB93" s="64"/>
      <c r="TEC93" s="64"/>
      <c r="TED93" s="64"/>
      <c r="TEE93" s="64"/>
      <c r="TEF93" s="64"/>
      <c r="TEG93" s="64"/>
      <c r="TEH93" s="64"/>
      <c r="TEI93" s="64"/>
      <c r="TEJ93" s="64"/>
      <c r="TEK93" s="64"/>
      <c r="TEL93" s="64"/>
      <c r="TEM93" s="64"/>
      <c r="TEN93" s="64"/>
      <c r="TEO93" s="64"/>
      <c r="TEP93" s="64"/>
      <c r="TEQ93" s="64"/>
      <c r="TER93" s="64"/>
      <c r="TES93" s="64"/>
      <c r="TET93" s="64"/>
      <c r="TEU93" s="64"/>
      <c r="TEV93" s="64"/>
      <c r="TEW93" s="64"/>
      <c r="TEX93" s="64"/>
      <c r="TEY93" s="64"/>
      <c r="TEZ93" s="64"/>
      <c r="TFA93" s="64"/>
      <c r="TFB93" s="64"/>
      <c r="TFC93" s="64"/>
      <c r="TFD93" s="64"/>
      <c r="TFE93" s="64"/>
      <c r="TFF93" s="64"/>
      <c r="TFG93" s="64"/>
      <c r="TFH93" s="64"/>
      <c r="TFI93" s="64"/>
      <c r="TFJ93" s="64"/>
      <c r="TFK93" s="64"/>
      <c r="TFL93" s="64"/>
      <c r="TFM93" s="64"/>
      <c r="TFN93" s="64"/>
      <c r="TFO93" s="64"/>
      <c r="TFP93" s="64"/>
      <c r="TFQ93" s="64"/>
      <c r="TFR93" s="64"/>
      <c r="TFS93" s="64"/>
      <c r="TFT93" s="64"/>
      <c r="TFU93" s="64"/>
      <c r="TFV93" s="64"/>
      <c r="TFW93" s="64"/>
      <c r="TFX93" s="64"/>
      <c r="TFY93" s="64"/>
      <c r="TFZ93" s="64"/>
      <c r="TGA93" s="64"/>
      <c r="TGB93" s="64"/>
      <c r="TGC93" s="64"/>
      <c r="TGD93" s="64"/>
      <c r="TGE93" s="64"/>
      <c r="TGF93" s="64"/>
      <c r="TGG93" s="64"/>
      <c r="TGH93" s="64"/>
      <c r="TGI93" s="64"/>
      <c r="TGJ93" s="64"/>
      <c r="TGK93" s="64"/>
      <c r="TGL93" s="64"/>
      <c r="TGM93" s="64"/>
      <c r="TGN93" s="64"/>
      <c r="TGO93" s="64"/>
      <c r="TGP93" s="64"/>
      <c r="TGQ93" s="64"/>
      <c r="TGR93" s="64"/>
      <c r="TGS93" s="64"/>
      <c r="TGT93" s="64"/>
      <c r="TGU93" s="64"/>
      <c r="TGV93" s="64"/>
      <c r="TGW93" s="64"/>
      <c r="TGX93" s="64"/>
      <c r="TGY93" s="64"/>
      <c r="TGZ93" s="64"/>
      <c r="THA93" s="64"/>
      <c r="THB93" s="64"/>
      <c r="THC93" s="64"/>
      <c r="THD93" s="64"/>
      <c r="THE93" s="64"/>
      <c r="THF93" s="64"/>
      <c r="THG93" s="64"/>
      <c r="THH93" s="64"/>
      <c r="THI93" s="64"/>
      <c r="THJ93" s="64"/>
      <c r="THK93" s="64"/>
      <c r="THL93" s="64"/>
      <c r="THM93" s="64"/>
      <c r="THN93" s="64"/>
      <c r="THO93" s="64"/>
      <c r="THP93" s="64"/>
      <c r="THQ93" s="64"/>
      <c r="THR93" s="64"/>
      <c r="THS93" s="64"/>
      <c r="THT93" s="64"/>
      <c r="THU93" s="64"/>
      <c r="THV93" s="64"/>
      <c r="THW93" s="64"/>
      <c r="THX93" s="64"/>
      <c r="THY93" s="64"/>
      <c r="THZ93" s="64"/>
      <c r="TIA93" s="64"/>
      <c r="TIB93" s="64"/>
      <c r="TIC93" s="64"/>
      <c r="TID93" s="64"/>
      <c r="TIE93" s="64"/>
      <c r="TIF93" s="64"/>
      <c r="TIG93" s="64"/>
      <c r="TIH93" s="64"/>
      <c r="TII93" s="64"/>
      <c r="TIJ93" s="64"/>
      <c r="TIK93" s="64"/>
      <c r="TIL93" s="64"/>
      <c r="TIM93" s="64"/>
      <c r="TIN93" s="64"/>
      <c r="TIO93" s="64"/>
      <c r="TIP93" s="64"/>
      <c r="TIQ93" s="64"/>
      <c r="TIR93" s="64"/>
      <c r="TIS93" s="64"/>
      <c r="TIT93" s="64"/>
      <c r="TIU93" s="64"/>
      <c r="TIV93" s="64"/>
      <c r="TIW93" s="64"/>
      <c r="TIX93" s="64"/>
      <c r="TIY93" s="64"/>
      <c r="TIZ93" s="64"/>
      <c r="TJA93" s="64"/>
      <c r="TJB93" s="64"/>
      <c r="TJC93" s="64"/>
      <c r="TJD93" s="64"/>
      <c r="TJE93" s="64"/>
      <c r="TJF93" s="64"/>
      <c r="TJG93" s="64"/>
      <c r="TJH93" s="64"/>
      <c r="TJI93" s="64"/>
      <c r="TJJ93" s="64"/>
      <c r="TJK93" s="64"/>
      <c r="TJL93" s="64"/>
      <c r="TJM93" s="64"/>
      <c r="TJN93" s="64"/>
      <c r="TJO93" s="64"/>
      <c r="TJP93" s="64"/>
      <c r="TJQ93" s="64"/>
      <c r="TJR93" s="64"/>
      <c r="TJS93" s="64"/>
      <c r="TJT93" s="64"/>
      <c r="TJU93" s="64"/>
      <c r="TJV93" s="64"/>
      <c r="TJW93" s="64"/>
      <c r="TJX93" s="64"/>
      <c r="TJY93" s="64"/>
      <c r="TJZ93" s="64"/>
      <c r="TKA93" s="64"/>
      <c r="TKB93" s="64"/>
      <c r="TKC93" s="64"/>
      <c r="TKD93" s="64"/>
      <c r="TKE93" s="64"/>
      <c r="TKF93" s="64"/>
      <c r="TKG93" s="64"/>
      <c r="TKH93" s="64"/>
      <c r="TKI93" s="64"/>
      <c r="TKJ93" s="64"/>
      <c r="TKK93" s="64"/>
      <c r="TKL93" s="64"/>
      <c r="TKM93" s="64"/>
      <c r="TKN93" s="64"/>
      <c r="TKO93" s="64"/>
      <c r="TKP93" s="64"/>
      <c r="TKQ93" s="64"/>
      <c r="TKR93" s="64"/>
      <c r="TKS93" s="64"/>
      <c r="TKT93" s="64"/>
      <c r="TKU93" s="64"/>
      <c r="TKV93" s="64"/>
      <c r="TKW93" s="64"/>
      <c r="TKX93" s="64"/>
      <c r="TKY93" s="64"/>
      <c r="TKZ93" s="64"/>
      <c r="TLA93" s="64"/>
      <c r="TLB93" s="64"/>
      <c r="TLC93" s="64"/>
      <c r="TLD93" s="64"/>
      <c r="TLE93" s="64"/>
      <c r="TLF93" s="64"/>
      <c r="TLG93" s="64"/>
      <c r="TLH93" s="64"/>
      <c r="TLI93" s="64"/>
      <c r="TLJ93" s="64"/>
      <c r="TLK93" s="64"/>
      <c r="TLL93" s="64"/>
      <c r="TLM93" s="64"/>
      <c r="TLN93" s="64"/>
      <c r="TLO93" s="64"/>
      <c r="TLP93" s="64"/>
      <c r="TLQ93" s="64"/>
      <c r="TLR93" s="64"/>
      <c r="TLS93" s="64"/>
      <c r="TLT93" s="64"/>
      <c r="TLU93" s="64"/>
      <c r="TLV93" s="64"/>
      <c r="TLW93" s="64"/>
      <c r="TLX93" s="64"/>
      <c r="TLY93" s="64"/>
      <c r="TLZ93" s="64"/>
      <c r="TMA93" s="64"/>
      <c r="TMB93" s="64"/>
      <c r="TMC93" s="64"/>
      <c r="TMD93" s="64"/>
      <c r="TME93" s="64"/>
      <c r="TMF93" s="64"/>
      <c r="TMG93" s="64"/>
      <c r="TMH93" s="64"/>
      <c r="TMI93" s="64"/>
      <c r="TMJ93" s="64"/>
      <c r="TMK93" s="64"/>
      <c r="TML93" s="64"/>
      <c r="TMM93" s="64"/>
      <c r="TMN93" s="64"/>
      <c r="TMO93" s="64"/>
      <c r="TMP93" s="64"/>
      <c r="TMQ93" s="64"/>
      <c r="TMR93" s="64"/>
      <c r="TMS93" s="64"/>
      <c r="TMT93" s="64"/>
      <c r="TMU93" s="64"/>
      <c r="TMV93" s="64"/>
      <c r="TMW93" s="64"/>
      <c r="TMX93" s="64"/>
      <c r="TMY93" s="64"/>
      <c r="TMZ93" s="64"/>
      <c r="TNA93" s="64"/>
      <c r="TNB93" s="64"/>
      <c r="TNC93" s="64"/>
      <c r="TND93" s="64"/>
      <c r="TNE93" s="64"/>
      <c r="TNF93" s="64"/>
      <c r="TNG93" s="64"/>
      <c r="TNH93" s="64"/>
      <c r="TNI93" s="64"/>
      <c r="TNJ93" s="64"/>
      <c r="TNK93" s="64"/>
      <c r="TNL93" s="64"/>
      <c r="TNM93" s="64"/>
      <c r="TNN93" s="64"/>
      <c r="TNO93" s="64"/>
      <c r="TNP93" s="64"/>
      <c r="TNQ93" s="64"/>
      <c r="TNR93" s="64"/>
      <c r="TNS93" s="64"/>
      <c r="TNT93" s="64"/>
      <c r="TNU93" s="64"/>
      <c r="TNV93" s="64"/>
      <c r="TNW93" s="64"/>
      <c r="TNX93" s="64"/>
      <c r="TNY93" s="64"/>
      <c r="TNZ93" s="64"/>
      <c r="TOA93" s="64"/>
      <c r="TOB93" s="64"/>
      <c r="TOC93" s="64"/>
      <c r="TOD93" s="64"/>
      <c r="TOE93" s="64"/>
      <c r="TOF93" s="64"/>
      <c r="TOG93" s="64"/>
      <c r="TOH93" s="64"/>
      <c r="TOI93" s="64"/>
      <c r="TOJ93" s="64"/>
      <c r="TOK93" s="64"/>
      <c r="TOL93" s="64"/>
      <c r="TOM93" s="64"/>
      <c r="TON93" s="64"/>
      <c r="TOO93" s="64"/>
      <c r="TOP93" s="64"/>
      <c r="TOQ93" s="64"/>
      <c r="TOR93" s="64"/>
      <c r="TOS93" s="64"/>
      <c r="TOT93" s="64"/>
      <c r="TOU93" s="64"/>
      <c r="TOV93" s="64"/>
      <c r="TOW93" s="64"/>
      <c r="TOX93" s="64"/>
      <c r="TOY93" s="64"/>
      <c r="TOZ93" s="64"/>
      <c r="TPA93" s="64"/>
      <c r="TPB93" s="64"/>
      <c r="TPC93" s="64"/>
      <c r="TPD93" s="64"/>
      <c r="TPE93" s="64"/>
      <c r="TPF93" s="64"/>
      <c r="TPG93" s="64"/>
      <c r="TPH93" s="64"/>
      <c r="TPI93" s="64"/>
      <c r="TPJ93" s="64"/>
      <c r="TPK93" s="64"/>
      <c r="TPL93" s="64"/>
      <c r="TPM93" s="64"/>
      <c r="TPN93" s="64"/>
      <c r="TPO93" s="64"/>
      <c r="TPP93" s="64"/>
      <c r="TPQ93" s="64"/>
      <c r="TPR93" s="64"/>
      <c r="TPS93" s="64"/>
      <c r="TPT93" s="64"/>
      <c r="TPU93" s="64"/>
      <c r="TPV93" s="64"/>
      <c r="TPW93" s="64"/>
      <c r="TPX93" s="64"/>
      <c r="TPY93" s="64"/>
      <c r="TPZ93" s="64"/>
      <c r="TQA93" s="64"/>
      <c r="TQB93" s="64"/>
      <c r="TQC93" s="64"/>
      <c r="TQD93" s="64"/>
      <c r="TQE93" s="64"/>
      <c r="TQF93" s="64"/>
      <c r="TQG93" s="64"/>
      <c r="TQH93" s="64"/>
      <c r="TQI93" s="64"/>
      <c r="TQJ93" s="64"/>
      <c r="TQK93" s="64"/>
      <c r="TQL93" s="64"/>
      <c r="TQM93" s="64"/>
      <c r="TQN93" s="64"/>
      <c r="TQO93" s="64"/>
      <c r="TQP93" s="64"/>
      <c r="TQQ93" s="64"/>
      <c r="TQR93" s="64"/>
      <c r="TQS93" s="64"/>
      <c r="TQT93" s="64"/>
      <c r="TQU93" s="64"/>
      <c r="TQV93" s="64"/>
      <c r="TQW93" s="64"/>
      <c r="TQX93" s="64"/>
      <c r="TQY93" s="64"/>
      <c r="TQZ93" s="64"/>
      <c r="TRA93" s="64"/>
      <c r="TRB93" s="64"/>
      <c r="TRC93" s="64"/>
      <c r="TRD93" s="64"/>
      <c r="TRE93" s="64"/>
      <c r="TRF93" s="64"/>
      <c r="TRG93" s="64"/>
      <c r="TRH93" s="64"/>
      <c r="TRI93" s="64"/>
      <c r="TRJ93" s="64"/>
      <c r="TRK93" s="64"/>
      <c r="TRL93" s="64"/>
      <c r="TRM93" s="64"/>
      <c r="TRN93" s="64"/>
      <c r="TRO93" s="64"/>
      <c r="TRP93" s="64"/>
      <c r="TRQ93" s="64"/>
      <c r="TRR93" s="64"/>
      <c r="TRS93" s="64"/>
      <c r="TRT93" s="64"/>
      <c r="TRU93" s="64"/>
      <c r="TRV93" s="64"/>
      <c r="TRW93" s="64"/>
      <c r="TRX93" s="64"/>
      <c r="TRY93" s="64"/>
      <c r="TRZ93" s="64"/>
      <c r="TSA93" s="64"/>
      <c r="TSB93" s="64"/>
      <c r="TSC93" s="64"/>
      <c r="TSD93" s="64"/>
      <c r="TSE93" s="64"/>
      <c r="TSF93" s="64"/>
      <c r="TSG93" s="64"/>
      <c r="TSH93" s="64"/>
      <c r="TSI93" s="64"/>
      <c r="TSJ93" s="64"/>
      <c r="TSK93" s="64"/>
      <c r="TSL93" s="64"/>
      <c r="TSM93" s="64"/>
      <c r="TSN93" s="64"/>
      <c r="TSO93" s="64"/>
      <c r="TSP93" s="64"/>
      <c r="TSQ93" s="64"/>
      <c r="TSR93" s="64"/>
      <c r="TSS93" s="64"/>
      <c r="TST93" s="64"/>
      <c r="TSU93" s="64"/>
      <c r="TSV93" s="64"/>
      <c r="TSW93" s="64"/>
      <c r="TSX93" s="64"/>
      <c r="TSY93" s="64"/>
      <c r="TSZ93" s="64"/>
      <c r="TTA93" s="64"/>
      <c r="TTB93" s="64"/>
      <c r="TTC93" s="64"/>
      <c r="TTD93" s="64"/>
      <c r="TTE93" s="64"/>
      <c r="TTF93" s="64"/>
      <c r="TTG93" s="64"/>
      <c r="TTH93" s="64"/>
      <c r="TTI93" s="64"/>
      <c r="TTJ93" s="64"/>
      <c r="TTK93" s="64"/>
      <c r="TTL93" s="64"/>
      <c r="TTM93" s="64"/>
      <c r="TTN93" s="64"/>
      <c r="TTO93" s="64"/>
      <c r="TTP93" s="64"/>
      <c r="TTQ93" s="64"/>
      <c r="TTR93" s="64"/>
      <c r="TTS93" s="64"/>
      <c r="TTT93" s="64"/>
      <c r="TTU93" s="64"/>
      <c r="TTV93" s="64"/>
      <c r="TTW93" s="64"/>
      <c r="TTX93" s="64"/>
      <c r="TTY93" s="64"/>
      <c r="TTZ93" s="64"/>
      <c r="TUA93" s="64"/>
      <c r="TUB93" s="64"/>
      <c r="TUC93" s="64"/>
      <c r="TUD93" s="64"/>
      <c r="TUE93" s="64"/>
      <c r="TUF93" s="64"/>
      <c r="TUG93" s="64"/>
      <c r="TUH93" s="64"/>
      <c r="TUI93" s="64"/>
      <c r="TUJ93" s="64"/>
      <c r="TUK93" s="64"/>
      <c r="TUL93" s="64"/>
      <c r="TUM93" s="64"/>
      <c r="TUN93" s="64"/>
      <c r="TUO93" s="64"/>
      <c r="TUP93" s="64"/>
      <c r="TUQ93" s="64"/>
      <c r="TUR93" s="64"/>
      <c r="TUS93" s="64"/>
      <c r="TUT93" s="64"/>
      <c r="TUU93" s="64"/>
      <c r="TUV93" s="64"/>
      <c r="TUW93" s="64"/>
      <c r="TUX93" s="64"/>
      <c r="TUY93" s="64"/>
      <c r="TUZ93" s="64"/>
      <c r="TVA93" s="64"/>
      <c r="TVB93" s="64"/>
      <c r="TVC93" s="64"/>
      <c r="TVD93" s="64"/>
      <c r="TVE93" s="64"/>
      <c r="TVF93" s="64"/>
      <c r="TVG93" s="64"/>
      <c r="TVH93" s="64"/>
      <c r="TVI93" s="64"/>
      <c r="TVJ93" s="64"/>
      <c r="TVK93" s="64"/>
      <c r="TVL93" s="64"/>
      <c r="TVM93" s="64"/>
      <c r="TVN93" s="64"/>
      <c r="TVO93" s="64"/>
      <c r="TVP93" s="64"/>
      <c r="TVQ93" s="64"/>
      <c r="TVR93" s="64"/>
      <c r="TVS93" s="64"/>
      <c r="TVT93" s="64"/>
      <c r="TVU93" s="64"/>
      <c r="TVV93" s="64"/>
      <c r="TVW93" s="64"/>
      <c r="TVX93" s="64"/>
      <c r="TVY93" s="64"/>
      <c r="TVZ93" s="64"/>
      <c r="TWA93" s="64"/>
      <c r="TWB93" s="64"/>
      <c r="TWC93" s="64"/>
      <c r="TWD93" s="64"/>
      <c r="TWE93" s="64"/>
      <c r="TWF93" s="64"/>
      <c r="TWG93" s="64"/>
      <c r="TWH93" s="64"/>
      <c r="TWI93" s="64"/>
      <c r="TWJ93" s="64"/>
      <c r="TWK93" s="64"/>
      <c r="TWL93" s="64"/>
      <c r="TWM93" s="64"/>
      <c r="TWN93" s="64"/>
      <c r="TWO93" s="64"/>
      <c r="TWP93" s="64"/>
      <c r="TWQ93" s="64"/>
      <c r="TWR93" s="64"/>
      <c r="TWS93" s="64"/>
      <c r="TWT93" s="64"/>
      <c r="TWU93" s="64"/>
      <c r="TWV93" s="64"/>
      <c r="TWW93" s="64"/>
      <c r="TWX93" s="64"/>
      <c r="TWY93" s="64"/>
      <c r="TWZ93" s="64"/>
      <c r="TXA93" s="64"/>
      <c r="TXB93" s="64"/>
      <c r="TXC93" s="64"/>
      <c r="TXD93" s="64"/>
      <c r="TXE93" s="64"/>
      <c r="TXF93" s="64"/>
      <c r="TXG93" s="64"/>
      <c r="TXH93" s="64"/>
      <c r="TXI93" s="64"/>
      <c r="TXJ93" s="64"/>
      <c r="TXK93" s="64"/>
      <c r="TXL93" s="64"/>
      <c r="TXM93" s="64"/>
      <c r="TXN93" s="64"/>
      <c r="TXO93" s="64"/>
      <c r="TXP93" s="64"/>
      <c r="TXQ93" s="64"/>
      <c r="TXR93" s="64"/>
      <c r="TXS93" s="64"/>
      <c r="TXT93" s="64"/>
      <c r="TXU93" s="64"/>
      <c r="TXV93" s="64"/>
      <c r="TXW93" s="64"/>
      <c r="TXX93" s="64"/>
      <c r="TXY93" s="64"/>
      <c r="TXZ93" s="64"/>
      <c r="TYA93" s="64"/>
      <c r="TYB93" s="64"/>
      <c r="TYC93" s="64"/>
      <c r="TYD93" s="64"/>
      <c r="TYE93" s="64"/>
      <c r="TYF93" s="64"/>
      <c r="TYG93" s="64"/>
      <c r="TYH93" s="64"/>
      <c r="TYI93" s="64"/>
      <c r="TYJ93" s="64"/>
      <c r="TYK93" s="64"/>
      <c r="TYL93" s="64"/>
      <c r="TYM93" s="64"/>
      <c r="TYN93" s="64"/>
      <c r="TYO93" s="64"/>
      <c r="TYP93" s="64"/>
      <c r="TYQ93" s="64"/>
      <c r="TYR93" s="64"/>
      <c r="TYS93" s="64"/>
      <c r="TYT93" s="64"/>
      <c r="TYU93" s="64"/>
      <c r="TYV93" s="64"/>
      <c r="TYW93" s="64"/>
      <c r="TYX93" s="64"/>
      <c r="TYY93" s="64"/>
      <c r="TYZ93" s="64"/>
      <c r="TZA93" s="64"/>
      <c r="TZB93" s="64"/>
      <c r="TZC93" s="64"/>
      <c r="TZD93" s="64"/>
      <c r="TZE93" s="64"/>
      <c r="TZF93" s="64"/>
      <c r="TZG93" s="64"/>
      <c r="TZH93" s="64"/>
      <c r="TZI93" s="64"/>
      <c r="TZJ93" s="64"/>
      <c r="TZK93" s="64"/>
      <c r="TZL93" s="64"/>
      <c r="TZM93" s="64"/>
      <c r="TZN93" s="64"/>
      <c r="TZO93" s="64"/>
      <c r="TZP93" s="64"/>
      <c r="TZQ93" s="64"/>
      <c r="TZR93" s="64"/>
      <c r="TZS93" s="64"/>
      <c r="TZT93" s="64"/>
      <c r="TZU93" s="64"/>
      <c r="TZV93" s="64"/>
      <c r="TZW93" s="64"/>
      <c r="TZX93" s="64"/>
      <c r="TZY93" s="64"/>
      <c r="TZZ93" s="64"/>
      <c r="UAA93" s="64"/>
      <c r="UAB93" s="64"/>
      <c r="UAC93" s="64"/>
      <c r="UAD93" s="64"/>
      <c r="UAE93" s="64"/>
      <c r="UAF93" s="64"/>
      <c r="UAG93" s="64"/>
      <c r="UAH93" s="64"/>
      <c r="UAI93" s="64"/>
      <c r="UAJ93" s="64"/>
      <c r="UAK93" s="64"/>
      <c r="UAL93" s="64"/>
      <c r="UAM93" s="64"/>
      <c r="UAN93" s="64"/>
      <c r="UAO93" s="64"/>
      <c r="UAP93" s="64"/>
      <c r="UAQ93" s="64"/>
      <c r="UAR93" s="64"/>
      <c r="UAS93" s="64"/>
      <c r="UAT93" s="64"/>
      <c r="UAU93" s="64"/>
      <c r="UAV93" s="64"/>
      <c r="UAW93" s="64"/>
      <c r="UAX93" s="64"/>
      <c r="UAY93" s="64"/>
      <c r="UAZ93" s="64"/>
      <c r="UBA93" s="64"/>
      <c r="UBB93" s="64"/>
      <c r="UBC93" s="64"/>
      <c r="UBD93" s="64"/>
      <c r="UBE93" s="64"/>
      <c r="UBF93" s="64"/>
      <c r="UBG93" s="64"/>
      <c r="UBH93" s="64"/>
      <c r="UBI93" s="64"/>
      <c r="UBJ93" s="64"/>
      <c r="UBK93" s="64"/>
      <c r="UBL93" s="64"/>
      <c r="UBM93" s="64"/>
      <c r="UBN93" s="64"/>
      <c r="UBO93" s="64"/>
      <c r="UBP93" s="64"/>
      <c r="UBQ93" s="64"/>
      <c r="UBR93" s="64"/>
      <c r="UBS93" s="64"/>
      <c r="UBT93" s="64"/>
      <c r="UBU93" s="64"/>
      <c r="UBV93" s="64"/>
      <c r="UBW93" s="64"/>
      <c r="UBX93" s="64"/>
      <c r="UBY93" s="64"/>
      <c r="UBZ93" s="64"/>
      <c r="UCA93" s="64"/>
      <c r="UCB93" s="64"/>
      <c r="UCC93" s="64"/>
      <c r="UCD93" s="64"/>
      <c r="UCE93" s="64"/>
      <c r="UCF93" s="64"/>
      <c r="UCG93" s="64"/>
      <c r="UCH93" s="64"/>
      <c r="UCI93" s="64"/>
      <c r="UCJ93" s="64"/>
      <c r="UCK93" s="64"/>
      <c r="UCL93" s="64"/>
      <c r="UCM93" s="64"/>
      <c r="UCN93" s="64"/>
      <c r="UCO93" s="64"/>
      <c r="UCP93" s="64"/>
      <c r="UCQ93" s="64"/>
      <c r="UCR93" s="64"/>
      <c r="UCS93" s="64"/>
      <c r="UCT93" s="64"/>
      <c r="UCU93" s="64"/>
      <c r="UCV93" s="64"/>
      <c r="UCW93" s="64"/>
      <c r="UCX93" s="64"/>
      <c r="UCY93" s="64"/>
      <c r="UCZ93" s="64"/>
      <c r="UDA93" s="64"/>
      <c r="UDB93" s="64"/>
      <c r="UDC93" s="64"/>
      <c r="UDD93" s="64"/>
      <c r="UDE93" s="64"/>
      <c r="UDF93" s="64"/>
      <c r="UDG93" s="64"/>
      <c r="UDH93" s="64"/>
      <c r="UDI93" s="64"/>
      <c r="UDJ93" s="64"/>
      <c r="UDK93" s="64"/>
      <c r="UDL93" s="64"/>
      <c r="UDM93" s="64"/>
      <c r="UDN93" s="64"/>
      <c r="UDO93" s="64"/>
      <c r="UDP93" s="64"/>
      <c r="UDQ93" s="64"/>
      <c r="UDR93" s="64"/>
      <c r="UDS93" s="64"/>
      <c r="UDT93" s="64"/>
      <c r="UDU93" s="64"/>
      <c r="UDV93" s="64"/>
      <c r="UDW93" s="64"/>
      <c r="UDX93" s="64"/>
      <c r="UDY93" s="64"/>
      <c r="UDZ93" s="64"/>
      <c r="UEA93" s="64"/>
      <c r="UEB93" s="64"/>
      <c r="UEC93" s="64"/>
      <c r="UED93" s="64"/>
      <c r="UEE93" s="64"/>
      <c r="UEF93" s="64"/>
      <c r="UEG93" s="64"/>
      <c r="UEH93" s="64"/>
      <c r="UEI93" s="64"/>
      <c r="UEJ93" s="64"/>
      <c r="UEK93" s="64"/>
      <c r="UEL93" s="64"/>
      <c r="UEM93" s="64"/>
      <c r="UEN93" s="64"/>
      <c r="UEO93" s="64"/>
      <c r="UEP93" s="64"/>
      <c r="UEQ93" s="64"/>
      <c r="UER93" s="64"/>
      <c r="UES93" s="64"/>
      <c r="UET93" s="64"/>
      <c r="UEU93" s="64"/>
      <c r="UEV93" s="64"/>
      <c r="UEW93" s="64"/>
      <c r="UEX93" s="64"/>
      <c r="UEY93" s="64"/>
      <c r="UEZ93" s="64"/>
      <c r="UFA93" s="64"/>
      <c r="UFB93" s="64"/>
      <c r="UFC93" s="64"/>
      <c r="UFD93" s="64"/>
      <c r="UFE93" s="64"/>
      <c r="UFF93" s="64"/>
      <c r="UFG93" s="64"/>
      <c r="UFH93" s="64"/>
      <c r="UFI93" s="64"/>
      <c r="UFJ93" s="64"/>
      <c r="UFK93" s="64"/>
      <c r="UFL93" s="64"/>
      <c r="UFM93" s="64"/>
      <c r="UFN93" s="64"/>
      <c r="UFO93" s="64"/>
      <c r="UFP93" s="64"/>
      <c r="UFQ93" s="64"/>
      <c r="UFR93" s="64"/>
      <c r="UFS93" s="64"/>
      <c r="UFT93" s="64"/>
      <c r="UFU93" s="64"/>
      <c r="UFV93" s="64"/>
      <c r="UFW93" s="64"/>
      <c r="UFX93" s="64"/>
      <c r="UFY93" s="64"/>
      <c r="UFZ93" s="64"/>
      <c r="UGA93" s="64"/>
      <c r="UGB93" s="64"/>
      <c r="UGC93" s="64"/>
      <c r="UGD93" s="64"/>
      <c r="UGE93" s="64"/>
      <c r="UGF93" s="64"/>
      <c r="UGG93" s="64"/>
      <c r="UGH93" s="64"/>
      <c r="UGI93" s="64"/>
      <c r="UGJ93" s="64"/>
      <c r="UGK93" s="64"/>
      <c r="UGL93" s="64"/>
      <c r="UGM93" s="64"/>
      <c r="UGN93" s="64"/>
      <c r="UGO93" s="64"/>
      <c r="UGP93" s="64"/>
      <c r="UGQ93" s="64"/>
      <c r="UGR93" s="64"/>
      <c r="UGS93" s="64"/>
      <c r="UGT93" s="64"/>
      <c r="UGU93" s="64"/>
      <c r="UGV93" s="64"/>
      <c r="UGW93" s="64"/>
      <c r="UGX93" s="64"/>
      <c r="UGY93" s="64"/>
      <c r="UGZ93" s="64"/>
      <c r="UHA93" s="64"/>
      <c r="UHB93" s="64"/>
      <c r="UHC93" s="64"/>
      <c r="UHD93" s="64"/>
      <c r="UHE93" s="64"/>
      <c r="UHF93" s="64"/>
      <c r="UHG93" s="64"/>
      <c r="UHH93" s="64"/>
      <c r="UHI93" s="64"/>
      <c r="UHJ93" s="64"/>
      <c r="UHK93" s="64"/>
      <c r="UHL93" s="64"/>
      <c r="UHM93" s="64"/>
      <c r="UHN93" s="64"/>
      <c r="UHO93" s="64"/>
      <c r="UHP93" s="64"/>
      <c r="UHQ93" s="64"/>
      <c r="UHR93" s="64"/>
      <c r="UHS93" s="64"/>
      <c r="UHT93" s="64"/>
      <c r="UHU93" s="64"/>
      <c r="UHV93" s="64"/>
      <c r="UHW93" s="64"/>
      <c r="UHX93" s="64"/>
      <c r="UHY93" s="64"/>
      <c r="UHZ93" s="64"/>
      <c r="UIA93" s="64"/>
      <c r="UIB93" s="64"/>
      <c r="UIC93" s="64"/>
      <c r="UID93" s="64"/>
      <c r="UIE93" s="64"/>
      <c r="UIF93" s="64"/>
      <c r="UIG93" s="64"/>
      <c r="UIH93" s="64"/>
      <c r="UII93" s="64"/>
      <c r="UIJ93" s="64"/>
      <c r="UIK93" s="64"/>
      <c r="UIL93" s="64"/>
      <c r="UIM93" s="64"/>
      <c r="UIN93" s="64"/>
      <c r="UIO93" s="64"/>
      <c r="UIP93" s="64"/>
      <c r="UIQ93" s="64"/>
      <c r="UIR93" s="64"/>
      <c r="UIS93" s="64"/>
      <c r="UIT93" s="64"/>
      <c r="UIU93" s="64"/>
      <c r="UIV93" s="64"/>
      <c r="UIW93" s="64"/>
      <c r="UIX93" s="64"/>
      <c r="UIY93" s="64"/>
      <c r="UIZ93" s="64"/>
      <c r="UJA93" s="64"/>
      <c r="UJB93" s="64"/>
      <c r="UJC93" s="64"/>
      <c r="UJD93" s="64"/>
      <c r="UJE93" s="64"/>
      <c r="UJF93" s="64"/>
      <c r="UJG93" s="64"/>
      <c r="UJH93" s="64"/>
      <c r="UJI93" s="64"/>
      <c r="UJJ93" s="64"/>
      <c r="UJK93" s="64"/>
      <c r="UJL93" s="64"/>
      <c r="UJM93" s="64"/>
      <c r="UJN93" s="64"/>
      <c r="UJO93" s="64"/>
      <c r="UJP93" s="64"/>
      <c r="UJQ93" s="64"/>
      <c r="UJR93" s="64"/>
      <c r="UJS93" s="64"/>
      <c r="UJT93" s="64"/>
      <c r="UJU93" s="64"/>
      <c r="UJV93" s="64"/>
      <c r="UJW93" s="64"/>
      <c r="UJX93" s="64"/>
      <c r="UJY93" s="64"/>
      <c r="UJZ93" s="64"/>
      <c r="UKA93" s="64"/>
      <c r="UKB93" s="64"/>
      <c r="UKC93" s="64"/>
      <c r="UKD93" s="64"/>
      <c r="UKE93" s="64"/>
      <c r="UKF93" s="64"/>
      <c r="UKG93" s="64"/>
      <c r="UKH93" s="64"/>
      <c r="UKI93" s="64"/>
      <c r="UKJ93" s="64"/>
      <c r="UKK93" s="64"/>
      <c r="UKL93" s="64"/>
      <c r="UKM93" s="64"/>
      <c r="UKN93" s="64"/>
      <c r="UKO93" s="64"/>
      <c r="UKP93" s="64"/>
      <c r="UKQ93" s="64"/>
      <c r="UKR93" s="64"/>
      <c r="UKS93" s="64"/>
      <c r="UKT93" s="64"/>
      <c r="UKU93" s="64"/>
      <c r="UKV93" s="64"/>
      <c r="UKW93" s="64"/>
      <c r="UKX93" s="64"/>
      <c r="UKY93" s="64"/>
      <c r="UKZ93" s="64"/>
      <c r="ULA93" s="64"/>
      <c r="ULB93" s="64"/>
      <c r="ULC93" s="64"/>
      <c r="ULD93" s="64"/>
      <c r="ULE93" s="64"/>
      <c r="ULF93" s="64"/>
      <c r="ULG93" s="64"/>
      <c r="ULH93" s="64"/>
      <c r="ULI93" s="64"/>
      <c r="ULJ93" s="64"/>
      <c r="ULK93" s="64"/>
      <c r="ULL93" s="64"/>
      <c r="ULM93" s="64"/>
      <c r="ULN93" s="64"/>
      <c r="ULO93" s="64"/>
      <c r="ULP93" s="64"/>
      <c r="ULQ93" s="64"/>
      <c r="ULR93" s="64"/>
      <c r="ULS93" s="64"/>
      <c r="ULT93" s="64"/>
      <c r="ULU93" s="64"/>
      <c r="ULV93" s="64"/>
      <c r="ULW93" s="64"/>
      <c r="ULX93" s="64"/>
      <c r="ULY93" s="64"/>
      <c r="ULZ93" s="64"/>
      <c r="UMA93" s="64"/>
      <c r="UMB93" s="64"/>
      <c r="UMC93" s="64"/>
      <c r="UMD93" s="64"/>
      <c r="UME93" s="64"/>
      <c r="UMF93" s="64"/>
      <c r="UMG93" s="64"/>
      <c r="UMH93" s="64"/>
      <c r="UMI93" s="64"/>
      <c r="UMJ93" s="64"/>
      <c r="UMK93" s="64"/>
      <c r="UML93" s="64"/>
      <c r="UMM93" s="64"/>
      <c r="UMN93" s="64"/>
      <c r="UMO93" s="64"/>
      <c r="UMP93" s="64"/>
      <c r="UMQ93" s="64"/>
      <c r="UMR93" s="64"/>
      <c r="UMS93" s="64"/>
      <c r="UMT93" s="64"/>
      <c r="UMU93" s="64"/>
      <c r="UMV93" s="64"/>
      <c r="UMW93" s="64"/>
      <c r="UMX93" s="64"/>
      <c r="UMY93" s="64"/>
      <c r="UMZ93" s="64"/>
      <c r="UNA93" s="64"/>
      <c r="UNB93" s="64"/>
      <c r="UNC93" s="64"/>
      <c r="UND93" s="64"/>
      <c r="UNE93" s="64"/>
      <c r="UNF93" s="64"/>
      <c r="UNG93" s="64"/>
      <c r="UNH93" s="64"/>
      <c r="UNI93" s="64"/>
      <c r="UNJ93" s="64"/>
      <c r="UNK93" s="64"/>
      <c r="UNL93" s="64"/>
      <c r="UNM93" s="64"/>
      <c r="UNN93" s="64"/>
      <c r="UNO93" s="64"/>
      <c r="UNP93" s="64"/>
      <c r="UNQ93" s="64"/>
      <c r="UNR93" s="64"/>
      <c r="UNS93" s="64"/>
      <c r="UNT93" s="64"/>
      <c r="UNU93" s="64"/>
      <c r="UNV93" s="64"/>
      <c r="UNW93" s="64"/>
      <c r="UNX93" s="64"/>
      <c r="UNY93" s="64"/>
      <c r="UNZ93" s="64"/>
      <c r="UOA93" s="64"/>
      <c r="UOB93" s="64"/>
      <c r="UOC93" s="64"/>
      <c r="UOD93" s="64"/>
      <c r="UOE93" s="64"/>
      <c r="UOF93" s="64"/>
      <c r="UOG93" s="64"/>
      <c r="UOH93" s="64"/>
      <c r="UOI93" s="64"/>
      <c r="UOJ93" s="64"/>
      <c r="UOK93" s="64"/>
      <c r="UOL93" s="64"/>
      <c r="UOM93" s="64"/>
      <c r="UON93" s="64"/>
      <c r="UOO93" s="64"/>
      <c r="UOP93" s="64"/>
      <c r="UOQ93" s="64"/>
      <c r="UOR93" s="64"/>
      <c r="UOS93" s="64"/>
      <c r="UOT93" s="64"/>
      <c r="UOU93" s="64"/>
      <c r="UOV93" s="64"/>
      <c r="UOW93" s="64"/>
      <c r="UOX93" s="64"/>
      <c r="UOY93" s="64"/>
      <c r="UOZ93" s="64"/>
      <c r="UPA93" s="64"/>
      <c r="UPB93" s="64"/>
      <c r="UPC93" s="64"/>
      <c r="UPD93" s="64"/>
      <c r="UPE93" s="64"/>
      <c r="UPF93" s="64"/>
      <c r="UPG93" s="64"/>
      <c r="UPH93" s="64"/>
      <c r="UPI93" s="64"/>
      <c r="UPJ93" s="64"/>
      <c r="UPK93" s="64"/>
      <c r="UPL93" s="64"/>
      <c r="UPM93" s="64"/>
      <c r="UPN93" s="64"/>
      <c r="UPO93" s="64"/>
      <c r="UPP93" s="64"/>
      <c r="UPQ93" s="64"/>
      <c r="UPR93" s="64"/>
      <c r="UPS93" s="64"/>
      <c r="UPT93" s="64"/>
      <c r="UPU93" s="64"/>
      <c r="UPV93" s="64"/>
      <c r="UPW93" s="64"/>
      <c r="UPX93" s="64"/>
      <c r="UPY93" s="64"/>
      <c r="UPZ93" s="64"/>
      <c r="UQA93" s="64"/>
      <c r="UQB93" s="64"/>
      <c r="UQC93" s="64"/>
      <c r="UQD93" s="64"/>
      <c r="UQE93" s="64"/>
      <c r="UQF93" s="64"/>
      <c r="UQG93" s="64"/>
      <c r="UQH93" s="64"/>
      <c r="UQI93" s="64"/>
      <c r="UQJ93" s="64"/>
      <c r="UQK93" s="64"/>
      <c r="UQL93" s="64"/>
      <c r="UQM93" s="64"/>
      <c r="UQN93" s="64"/>
      <c r="UQO93" s="64"/>
      <c r="UQP93" s="64"/>
      <c r="UQQ93" s="64"/>
      <c r="UQR93" s="64"/>
      <c r="UQS93" s="64"/>
      <c r="UQT93" s="64"/>
      <c r="UQU93" s="64"/>
      <c r="UQV93" s="64"/>
      <c r="UQW93" s="64"/>
      <c r="UQX93" s="64"/>
      <c r="UQY93" s="64"/>
      <c r="UQZ93" s="64"/>
      <c r="URA93" s="64"/>
      <c r="URB93" s="64"/>
      <c r="URC93" s="64"/>
      <c r="URD93" s="64"/>
      <c r="URE93" s="64"/>
      <c r="URF93" s="64"/>
      <c r="URG93" s="64"/>
      <c r="URH93" s="64"/>
      <c r="URI93" s="64"/>
      <c r="URJ93" s="64"/>
      <c r="URK93" s="64"/>
      <c r="URL93" s="64"/>
      <c r="URM93" s="64"/>
      <c r="URN93" s="64"/>
      <c r="URO93" s="64"/>
      <c r="URP93" s="64"/>
      <c r="URQ93" s="64"/>
      <c r="URR93" s="64"/>
      <c r="URS93" s="64"/>
      <c r="URT93" s="64"/>
      <c r="URU93" s="64"/>
      <c r="URV93" s="64"/>
      <c r="URW93" s="64"/>
      <c r="URX93" s="64"/>
      <c r="URY93" s="64"/>
      <c r="URZ93" s="64"/>
      <c r="USA93" s="64"/>
      <c r="USB93" s="64"/>
      <c r="USC93" s="64"/>
      <c r="USD93" s="64"/>
      <c r="USE93" s="64"/>
      <c r="USF93" s="64"/>
      <c r="USG93" s="64"/>
      <c r="USH93" s="64"/>
      <c r="USI93" s="64"/>
      <c r="USJ93" s="64"/>
      <c r="USK93" s="64"/>
      <c r="USL93" s="64"/>
      <c r="USM93" s="64"/>
      <c r="USN93" s="64"/>
      <c r="USO93" s="64"/>
      <c r="USP93" s="64"/>
      <c r="USQ93" s="64"/>
      <c r="USR93" s="64"/>
      <c r="USS93" s="64"/>
      <c r="UST93" s="64"/>
      <c r="USU93" s="64"/>
      <c r="USV93" s="64"/>
      <c r="USW93" s="64"/>
      <c r="USX93" s="64"/>
      <c r="USY93" s="64"/>
      <c r="USZ93" s="64"/>
      <c r="UTA93" s="64"/>
      <c r="UTB93" s="64"/>
      <c r="UTC93" s="64"/>
      <c r="UTD93" s="64"/>
      <c r="UTE93" s="64"/>
      <c r="UTF93" s="64"/>
      <c r="UTG93" s="64"/>
      <c r="UTH93" s="64"/>
      <c r="UTI93" s="64"/>
      <c r="UTJ93" s="64"/>
      <c r="UTK93" s="64"/>
      <c r="UTL93" s="64"/>
      <c r="UTM93" s="64"/>
      <c r="UTN93" s="64"/>
      <c r="UTO93" s="64"/>
      <c r="UTP93" s="64"/>
      <c r="UTQ93" s="64"/>
      <c r="UTR93" s="64"/>
      <c r="UTS93" s="64"/>
      <c r="UTT93" s="64"/>
      <c r="UTU93" s="64"/>
      <c r="UTV93" s="64"/>
      <c r="UTW93" s="64"/>
      <c r="UTX93" s="64"/>
      <c r="UTY93" s="64"/>
      <c r="UTZ93" s="64"/>
      <c r="UUA93" s="64"/>
      <c r="UUB93" s="64"/>
      <c r="UUC93" s="64"/>
      <c r="UUD93" s="64"/>
      <c r="UUE93" s="64"/>
      <c r="UUF93" s="64"/>
      <c r="UUG93" s="64"/>
      <c r="UUH93" s="64"/>
      <c r="UUI93" s="64"/>
      <c r="UUJ93" s="64"/>
      <c r="UUK93" s="64"/>
      <c r="UUL93" s="64"/>
      <c r="UUM93" s="64"/>
      <c r="UUN93" s="64"/>
      <c r="UUO93" s="64"/>
      <c r="UUP93" s="64"/>
      <c r="UUQ93" s="64"/>
      <c r="UUR93" s="64"/>
      <c r="UUS93" s="64"/>
      <c r="UUT93" s="64"/>
      <c r="UUU93" s="64"/>
      <c r="UUV93" s="64"/>
      <c r="UUW93" s="64"/>
      <c r="UUX93" s="64"/>
      <c r="UUY93" s="64"/>
      <c r="UUZ93" s="64"/>
      <c r="UVA93" s="64"/>
      <c r="UVB93" s="64"/>
      <c r="UVC93" s="64"/>
      <c r="UVD93" s="64"/>
      <c r="UVE93" s="64"/>
      <c r="UVF93" s="64"/>
      <c r="UVG93" s="64"/>
      <c r="UVH93" s="64"/>
      <c r="UVI93" s="64"/>
      <c r="UVJ93" s="64"/>
      <c r="UVK93" s="64"/>
      <c r="UVL93" s="64"/>
      <c r="UVM93" s="64"/>
      <c r="UVN93" s="64"/>
      <c r="UVO93" s="64"/>
      <c r="UVP93" s="64"/>
      <c r="UVQ93" s="64"/>
      <c r="UVR93" s="64"/>
      <c r="UVS93" s="64"/>
      <c r="UVT93" s="64"/>
      <c r="UVU93" s="64"/>
      <c r="UVV93" s="64"/>
      <c r="UVW93" s="64"/>
      <c r="UVX93" s="64"/>
      <c r="UVY93" s="64"/>
      <c r="UVZ93" s="64"/>
      <c r="UWA93" s="64"/>
      <c r="UWB93" s="64"/>
      <c r="UWC93" s="64"/>
      <c r="UWD93" s="64"/>
      <c r="UWE93" s="64"/>
      <c r="UWF93" s="64"/>
      <c r="UWG93" s="64"/>
      <c r="UWH93" s="64"/>
      <c r="UWI93" s="64"/>
      <c r="UWJ93" s="64"/>
      <c r="UWK93" s="64"/>
      <c r="UWL93" s="64"/>
      <c r="UWM93" s="64"/>
      <c r="UWN93" s="64"/>
      <c r="UWO93" s="64"/>
      <c r="UWP93" s="64"/>
      <c r="UWQ93" s="64"/>
      <c r="UWR93" s="64"/>
      <c r="UWS93" s="64"/>
      <c r="UWT93" s="64"/>
      <c r="UWU93" s="64"/>
      <c r="UWV93" s="64"/>
      <c r="UWW93" s="64"/>
      <c r="UWX93" s="64"/>
      <c r="UWY93" s="64"/>
      <c r="UWZ93" s="64"/>
      <c r="UXA93" s="64"/>
      <c r="UXB93" s="64"/>
      <c r="UXC93" s="64"/>
      <c r="UXD93" s="64"/>
      <c r="UXE93" s="64"/>
      <c r="UXF93" s="64"/>
      <c r="UXG93" s="64"/>
      <c r="UXH93" s="64"/>
      <c r="UXI93" s="64"/>
      <c r="UXJ93" s="64"/>
      <c r="UXK93" s="64"/>
      <c r="UXL93" s="64"/>
      <c r="UXM93" s="64"/>
      <c r="UXN93" s="64"/>
      <c r="UXO93" s="64"/>
      <c r="UXP93" s="64"/>
      <c r="UXQ93" s="64"/>
      <c r="UXR93" s="64"/>
      <c r="UXS93" s="64"/>
      <c r="UXT93" s="64"/>
      <c r="UXU93" s="64"/>
      <c r="UXV93" s="64"/>
      <c r="UXW93" s="64"/>
      <c r="UXX93" s="64"/>
      <c r="UXY93" s="64"/>
      <c r="UXZ93" s="64"/>
      <c r="UYA93" s="64"/>
      <c r="UYB93" s="64"/>
      <c r="UYC93" s="64"/>
      <c r="UYD93" s="64"/>
      <c r="UYE93" s="64"/>
      <c r="UYF93" s="64"/>
      <c r="UYG93" s="64"/>
      <c r="UYH93" s="64"/>
      <c r="UYI93" s="64"/>
      <c r="UYJ93" s="64"/>
      <c r="UYK93" s="64"/>
      <c r="UYL93" s="64"/>
      <c r="UYM93" s="64"/>
      <c r="UYN93" s="64"/>
      <c r="UYO93" s="64"/>
      <c r="UYP93" s="64"/>
      <c r="UYQ93" s="64"/>
      <c r="UYR93" s="64"/>
      <c r="UYS93" s="64"/>
      <c r="UYT93" s="64"/>
      <c r="UYU93" s="64"/>
      <c r="UYV93" s="64"/>
      <c r="UYW93" s="64"/>
      <c r="UYX93" s="64"/>
      <c r="UYY93" s="64"/>
      <c r="UYZ93" s="64"/>
      <c r="UZA93" s="64"/>
      <c r="UZB93" s="64"/>
      <c r="UZC93" s="64"/>
      <c r="UZD93" s="64"/>
      <c r="UZE93" s="64"/>
      <c r="UZF93" s="64"/>
      <c r="UZG93" s="64"/>
      <c r="UZH93" s="64"/>
      <c r="UZI93" s="64"/>
      <c r="UZJ93" s="64"/>
      <c r="UZK93" s="64"/>
      <c r="UZL93" s="64"/>
      <c r="UZM93" s="64"/>
      <c r="UZN93" s="64"/>
      <c r="UZO93" s="64"/>
      <c r="UZP93" s="64"/>
      <c r="UZQ93" s="64"/>
      <c r="UZR93" s="64"/>
      <c r="UZS93" s="64"/>
      <c r="UZT93" s="64"/>
      <c r="UZU93" s="64"/>
      <c r="UZV93" s="64"/>
      <c r="UZW93" s="64"/>
      <c r="UZX93" s="64"/>
      <c r="UZY93" s="64"/>
      <c r="UZZ93" s="64"/>
      <c r="VAA93" s="64"/>
      <c r="VAB93" s="64"/>
      <c r="VAC93" s="64"/>
      <c r="VAD93" s="64"/>
      <c r="VAE93" s="64"/>
      <c r="VAF93" s="64"/>
      <c r="VAG93" s="64"/>
      <c r="VAH93" s="64"/>
      <c r="VAI93" s="64"/>
      <c r="VAJ93" s="64"/>
      <c r="VAK93" s="64"/>
      <c r="VAL93" s="64"/>
      <c r="VAM93" s="64"/>
      <c r="VAN93" s="64"/>
      <c r="VAO93" s="64"/>
      <c r="VAP93" s="64"/>
      <c r="VAQ93" s="64"/>
      <c r="VAR93" s="64"/>
      <c r="VAS93" s="64"/>
      <c r="VAT93" s="64"/>
      <c r="VAU93" s="64"/>
      <c r="VAV93" s="64"/>
      <c r="VAW93" s="64"/>
      <c r="VAX93" s="64"/>
      <c r="VAY93" s="64"/>
      <c r="VAZ93" s="64"/>
      <c r="VBA93" s="64"/>
      <c r="VBB93" s="64"/>
      <c r="VBC93" s="64"/>
      <c r="VBD93" s="64"/>
      <c r="VBE93" s="64"/>
      <c r="VBF93" s="64"/>
      <c r="VBG93" s="64"/>
      <c r="VBH93" s="64"/>
      <c r="VBI93" s="64"/>
      <c r="VBJ93" s="64"/>
      <c r="VBK93" s="64"/>
      <c r="VBL93" s="64"/>
      <c r="VBM93" s="64"/>
      <c r="VBN93" s="64"/>
      <c r="VBO93" s="64"/>
      <c r="VBP93" s="64"/>
      <c r="VBQ93" s="64"/>
      <c r="VBR93" s="64"/>
      <c r="VBS93" s="64"/>
      <c r="VBT93" s="64"/>
      <c r="VBU93" s="64"/>
      <c r="VBV93" s="64"/>
      <c r="VBW93" s="64"/>
      <c r="VBX93" s="64"/>
      <c r="VBY93" s="64"/>
      <c r="VBZ93" s="64"/>
      <c r="VCA93" s="64"/>
      <c r="VCB93" s="64"/>
      <c r="VCC93" s="64"/>
      <c r="VCD93" s="64"/>
      <c r="VCE93" s="64"/>
      <c r="VCF93" s="64"/>
      <c r="VCG93" s="64"/>
      <c r="VCH93" s="64"/>
      <c r="VCI93" s="64"/>
      <c r="VCJ93" s="64"/>
      <c r="VCK93" s="64"/>
      <c r="VCL93" s="64"/>
      <c r="VCM93" s="64"/>
      <c r="VCN93" s="64"/>
      <c r="VCO93" s="64"/>
      <c r="VCP93" s="64"/>
      <c r="VCQ93" s="64"/>
      <c r="VCR93" s="64"/>
      <c r="VCS93" s="64"/>
      <c r="VCT93" s="64"/>
      <c r="VCU93" s="64"/>
      <c r="VCV93" s="64"/>
      <c r="VCW93" s="64"/>
      <c r="VCX93" s="64"/>
      <c r="VCY93" s="64"/>
      <c r="VCZ93" s="64"/>
      <c r="VDA93" s="64"/>
      <c r="VDB93" s="64"/>
      <c r="VDC93" s="64"/>
      <c r="VDD93" s="64"/>
      <c r="VDE93" s="64"/>
      <c r="VDF93" s="64"/>
      <c r="VDG93" s="64"/>
      <c r="VDH93" s="64"/>
      <c r="VDI93" s="64"/>
      <c r="VDJ93" s="64"/>
      <c r="VDK93" s="64"/>
      <c r="VDL93" s="64"/>
      <c r="VDM93" s="64"/>
      <c r="VDN93" s="64"/>
      <c r="VDO93" s="64"/>
      <c r="VDP93" s="64"/>
      <c r="VDQ93" s="64"/>
      <c r="VDR93" s="64"/>
      <c r="VDS93" s="64"/>
      <c r="VDT93" s="64"/>
      <c r="VDU93" s="64"/>
      <c r="VDV93" s="64"/>
      <c r="VDW93" s="64"/>
      <c r="VDX93" s="64"/>
      <c r="VDY93" s="64"/>
      <c r="VDZ93" s="64"/>
      <c r="VEA93" s="64"/>
      <c r="VEB93" s="64"/>
      <c r="VEC93" s="64"/>
      <c r="VED93" s="64"/>
      <c r="VEE93" s="64"/>
      <c r="VEF93" s="64"/>
      <c r="VEG93" s="64"/>
      <c r="VEH93" s="64"/>
      <c r="VEI93" s="64"/>
      <c r="VEJ93" s="64"/>
      <c r="VEK93" s="64"/>
      <c r="VEL93" s="64"/>
      <c r="VEM93" s="64"/>
      <c r="VEN93" s="64"/>
      <c r="VEO93" s="64"/>
      <c r="VEP93" s="64"/>
      <c r="VEQ93" s="64"/>
      <c r="VER93" s="64"/>
      <c r="VES93" s="64"/>
      <c r="VET93" s="64"/>
      <c r="VEU93" s="64"/>
      <c r="VEV93" s="64"/>
      <c r="VEW93" s="64"/>
      <c r="VEX93" s="64"/>
      <c r="VEY93" s="64"/>
      <c r="VEZ93" s="64"/>
      <c r="VFA93" s="64"/>
      <c r="VFB93" s="64"/>
      <c r="VFC93" s="64"/>
      <c r="VFD93" s="64"/>
      <c r="VFE93" s="64"/>
      <c r="VFF93" s="64"/>
      <c r="VFG93" s="64"/>
      <c r="VFH93" s="64"/>
      <c r="VFI93" s="64"/>
      <c r="VFJ93" s="64"/>
      <c r="VFK93" s="64"/>
      <c r="VFL93" s="64"/>
      <c r="VFM93" s="64"/>
      <c r="VFN93" s="64"/>
      <c r="VFO93" s="64"/>
      <c r="VFP93" s="64"/>
      <c r="VFQ93" s="64"/>
      <c r="VFR93" s="64"/>
      <c r="VFS93" s="64"/>
      <c r="VFT93" s="64"/>
      <c r="VFU93" s="64"/>
      <c r="VFV93" s="64"/>
      <c r="VFW93" s="64"/>
      <c r="VFX93" s="64"/>
      <c r="VFY93" s="64"/>
      <c r="VFZ93" s="64"/>
      <c r="VGA93" s="64"/>
      <c r="VGB93" s="64"/>
      <c r="VGC93" s="64"/>
      <c r="VGD93" s="64"/>
      <c r="VGE93" s="64"/>
      <c r="VGF93" s="64"/>
      <c r="VGG93" s="64"/>
      <c r="VGH93" s="64"/>
      <c r="VGI93" s="64"/>
      <c r="VGJ93" s="64"/>
      <c r="VGK93" s="64"/>
      <c r="VGL93" s="64"/>
      <c r="VGM93" s="64"/>
      <c r="VGN93" s="64"/>
      <c r="VGO93" s="64"/>
      <c r="VGP93" s="64"/>
      <c r="VGQ93" s="64"/>
      <c r="VGR93" s="64"/>
      <c r="VGS93" s="64"/>
      <c r="VGT93" s="64"/>
      <c r="VGU93" s="64"/>
      <c r="VGV93" s="64"/>
      <c r="VGW93" s="64"/>
      <c r="VGX93" s="64"/>
      <c r="VGY93" s="64"/>
      <c r="VGZ93" s="64"/>
      <c r="VHA93" s="64"/>
      <c r="VHB93" s="64"/>
      <c r="VHC93" s="64"/>
      <c r="VHD93" s="64"/>
      <c r="VHE93" s="64"/>
      <c r="VHF93" s="64"/>
      <c r="VHG93" s="64"/>
      <c r="VHH93" s="64"/>
      <c r="VHI93" s="64"/>
      <c r="VHJ93" s="64"/>
      <c r="VHK93" s="64"/>
      <c r="VHL93" s="64"/>
      <c r="VHM93" s="64"/>
      <c r="VHN93" s="64"/>
      <c r="VHO93" s="64"/>
      <c r="VHP93" s="64"/>
      <c r="VHQ93" s="64"/>
      <c r="VHR93" s="64"/>
      <c r="VHS93" s="64"/>
      <c r="VHT93" s="64"/>
      <c r="VHU93" s="64"/>
      <c r="VHV93" s="64"/>
      <c r="VHW93" s="64"/>
      <c r="VHX93" s="64"/>
      <c r="VHY93" s="64"/>
      <c r="VHZ93" s="64"/>
      <c r="VIA93" s="64"/>
      <c r="VIB93" s="64"/>
      <c r="VIC93" s="64"/>
      <c r="VID93" s="64"/>
      <c r="VIE93" s="64"/>
      <c r="VIF93" s="64"/>
      <c r="VIG93" s="64"/>
      <c r="VIH93" s="64"/>
      <c r="VII93" s="64"/>
      <c r="VIJ93" s="64"/>
      <c r="VIK93" s="64"/>
      <c r="VIL93" s="64"/>
      <c r="VIM93" s="64"/>
      <c r="VIN93" s="64"/>
      <c r="VIO93" s="64"/>
      <c r="VIP93" s="64"/>
      <c r="VIQ93" s="64"/>
      <c r="VIR93" s="64"/>
      <c r="VIS93" s="64"/>
      <c r="VIT93" s="64"/>
      <c r="VIU93" s="64"/>
      <c r="VIV93" s="64"/>
      <c r="VIW93" s="64"/>
      <c r="VIX93" s="64"/>
      <c r="VIY93" s="64"/>
      <c r="VIZ93" s="64"/>
      <c r="VJA93" s="64"/>
      <c r="VJB93" s="64"/>
      <c r="VJC93" s="64"/>
      <c r="VJD93" s="64"/>
      <c r="VJE93" s="64"/>
      <c r="VJF93" s="64"/>
      <c r="VJG93" s="64"/>
      <c r="VJH93" s="64"/>
      <c r="VJI93" s="64"/>
      <c r="VJJ93" s="64"/>
      <c r="VJK93" s="64"/>
      <c r="VJL93" s="64"/>
      <c r="VJM93" s="64"/>
      <c r="VJN93" s="64"/>
      <c r="VJO93" s="64"/>
      <c r="VJP93" s="64"/>
      <c r="VJQ93" s="64"/>
      <c r="VJR93" s="64"/>
      <c r="VJS93" s="64"/>
      <c r="VJT93" s="64"/>
      <c r="VJU93" s="64"/>
      <c r="VJV93" s="64"/>
      <c r="VJW93" s="64"/>
      <c r="VJX93" s="64"/>
      <c r="VJY93" s="64"/>
      <c r="VJZ93" s="64"/>
      <c r="VKA93" s="64"/>
      <c r="VKB93" s="64"/>
      <c r="VKC93" s="64"/>
      <c r="VKD93" s="64"/>
      <c r="VKE93" s="64"/>
      <c r="VKF93" s="64"/>
      <c r="VKG93" s="64"/>
      <c r="VKH93" s="64"/>
      <c r="VKI93" s="64"/>
      <c r="VKJ93" s="64"/>
      <c r="VKK93" s="64"/>
      <c r="VKL93" s="64"/>
      <c r="VKM93" s="64"/>
      <c r="VKN93" s="64"/>
      <c r="VKO93" s="64"/>
      <c r="VKP93" s="64"/>
      <c r="VKQ93" s="64"/>
      <c r="VKR93" s="64"/>
      <c r="VKS93" s="64"/>
      <c r="VKT93" s="64"/>
      <c r="VKU93" s="64"/>
      <c r="VKV93" s="64"/>
      <c r="VKW93" s="64"/>
      <c r="VKX93" s="64"/>
      <c r="VKY93" s="64"/>
      <c r="VKZ93" s="64"/>
      <c r="VLA93" s="64"/>
      <c r="VLB93" s="64"/>
      <c r="VLC93" s="64"/>
      <c r="VLD93" s="64"/>
      <c r="VLE93" s="64"/>
      <c r="VLF93" s="64"/>
      <c r="VLG93" s="64"/>
      <c r="VLH93" s="64"/>
      <c r="VLI93" s="64"/>
      <c r="VLJ93" s="64"/>
      <c r="VLK93" s="64"/>
      <c r="VLL93" s="64"/>
      <c r="VLM93" s="64"/>
      <c r="VLN93" s="64"/>
      <c r="VLO93" s="64"/>
      <c r="VLP93" s="64"/>
      <c r="VLQ93" s="64"/>
      <c r="VLR93" s="64"/>
      <c r="VLS93" s="64"/>
      <c r="VLT93" s="64"/>
      <c r="VLU93" s="64"/>
      <c r="VLV93" s="64"/>
      <c r="VLW93" s="64"/>
      <c r="VLX93" s="64"/>
      <c r="VLY93" s="64"/>
      <c r="VLZ93" s="64"/>
      <c r="VMA93" s="64"/>
      <c r="VMB93" s="64"/>
      <c r="VMC93" s="64"/>
      <c r="VMD93" s="64"/>
      <c r="VME93" s="64"/>
      <c r="VMF93" s="64"/>
      <c r="VMG93" s="64"/>
      <c r="VMH93" s="64"/>
      <c r="VMI93" s="64"/>
      <c r="VMJ93" s="64"/>
      <c r="VMK93" s="64"/>
      <c r="VML93" s="64"/>
      <c r="VMM93" s="64"/>
      <c r="VMN93" s="64"/>
      <c r="VMO93" s="64"/>
      <c r="VMP93" s="64"/>
      <c r="VMQ93" s="64"/>
      <c r="VMR93" s="64"/>
      <c r="VMS93" s="64"/>
      <c r="VMT93" s="64"/>
      <c r="VMU93" s="64"/>
      <c r="VMV93" s="64"/>
      <c r="VMW93" s="64"/>
      <c r="VMX93" s="64"/>
      <c r="VMY93" s="64"/>
      <c r="VMZ93" s="64"/>
      <c r="VNA93" s="64"/>
      <c r="VNB93" s="64"/>
      <c r="VNC93" s="64"/>
      <c r="VND93" s="64"/>
      <c r="VNE93" s="64"/>
      <c r="VNF93" s="64"/>
      <c r="VNG93" s="64"/>
      <c r="VNH93" s="64"/>
      <c r="VNI93" s="64"/>
      <c r="VNJ93" s="64"/>
      <c r="VNK93" s="64"/>
      <c r="VNL93" s="64"/>
      <c r="VNM93" s="64"/>
      <c r="VNN93" s="64"/>
      <c r="VNO93" s="64"/>
      <c r="VNP93" s="64"/>
      <c r="VNQ93" s="64"/>
      <c r="VNR93" s="64"/>
      <c r="VNS93" s="64"/>
      <c r="VNT93" s="64"/>
      <c r="VNU93" s="64"/>
      <c r="VNV93" s="64"/>
      <c r="VNW93" s="64"/>
      <c r="VNX93" s="64"/>
      <c r="VNY93" s="64"/>
      <c r="VNZ93" s="64"/>
      <c r="VOA93" s="64"/>
      <c r="VOB93" s="64"/>
      <c r="VOC93" s="64"/>
      <c r="VOD93" s="64"/>
      <c r="VOE93" s="64"/>
      <c r="VOF93" s="64"/>
      <c r="VOG93" s="64"/>
      <c r="VOH93" s="64"/>
      <c r="VOI93" s="64"/>
      <c r="VOJ93" s="64"/>
      <c r="VOK93" s="64"/>
      <c r="VOL93" s="64"/>
      <c r="VOM93" s="64"/>
      <c r="VON93" s="64"/>
      <c r="VOO93" s="64"/>
      <c r="VOP93" s="64"/>
      <c r="VOQ93" s="64"/>
      <c r="VOR93" s="64"/>
      <c r="VOS93" s="64"/>
      <c r="VOT93" s="64"/>
      <c r="VOU93" s="64"/>
      <c r="VOV93" s="64"/>
      <c r="VOW93" s="64"/>
      <c r="VOX93" s="64"/>
      <c r="VOY93" s="64"/>
      <c r="VOZ93" s="64"/>
      <c r="VPA93" s="64"/>
      <c r="VPB93" s="64"/>
      <c r="VPC93" s="64"/>
      <c r="VPD93" s="64"/>
      <c r="VPE93" s="64"/>
      <c r="VPF93" s="64"/>
      <c r="VPG93" s="64"/>
      <c r="VPH93" s="64"/>
      <c r="VPI93" s="64"/>
      <c r="VPJ93" s="64"/>
      <c r="VPK93" s="64"/>
      <c r="VPL93" s="64"/>
      <c r="VPM93" s="64"/>
      <c r="VPN93" s="64"/>
      <c r="VPO93" s="64"/>
      <c r="VPP93" s="64"/>
      <c r="VPQ93" s="64"/>
      <c r="VPR93" s="64"/>
      <c r="VPS93" s="64"/>
      <c r="VPT93" s="64"/>
      <c r="VPU93" s="64"/>
      <c r="VPV93" s="64"/>
      <c r="VPW93" s="64"/>
      <c r="VPX93" s="64"/>
      <c r="VPY93" s="64"/>
      <c r="VPZ93" s="64"/>
      <c r="VQA93" s="64"/>
      <c r="VQB93" s="64"/>
      <c r="VQC93" s="64"/>
      <c r="VQD93" s="64"/>
      <c r="VQE93" s="64"/>
      <c r="VQF93" s="64"/>
      <c r="VQG93" s="64"/>
      <c r="VQH93" s="64"/>
      <c r="VQI93" s="64"/>
      <c r="VQJ93" s="64"/>
      <c r="VQK93" s="64"/>
      <c r="VQL93" s="64"/>
      <c r="VQM93" s="64"/>
      <c r="VQN93" s="64"/>
      <c r="VQO93" s="64"/>
      <c r="VQP93" s="64"/>
      <c r="VQQ93" s="64"/>
      <c r="VQR93" s="64"/>
      <c r="VQS93" s="64"/>
      <c r="VQT93" s="64"/>
      <c r="VQU93" s="64"/>
      <c r="VQV93" s="64"/>
      <c r="VQW93" s="64"/>
      <c r="VQX93" s="64"/>
      <c r="VQY93" s="64"/>
      <c r="VQZ93" s="64"/>
      <c r="VRA93" s="64"/>
      <c r="VRB93" s="64"/>
      <c r="VRC93" s="64"/>
      <c r="VRD93" s="64"/>
      <c r="VRE93" s="64"/>
      <c r="VRF93" s="64"/>
      <c r="VRG93" s="64"/>
      <c r="VRH93" s="64"/>
      <c r="VRI93" s="64"/>
      <c r="VRJ93" s="64"/>
      <c r="VRK93" s="64"/>
      <c r="VRL93" s="64"/>
      <c r="VRM93" s="64"/>
      <c r="VRN93" s="64"/>
      <c r="VRO93" s="64"/>
      <c r="VRP93" s="64"/>
      <c r="VRQ93" s="64"/>
      <c r="VRR93" s="64"/>
      <c r="VRS93" s="64"/>
      <c r="VRT93" s="64"/>
      <c r="VRU93" s="64"/>
      <c r="VRV93" s="64"/>
      <c r="VRW93" s="64"/>
      <c r="VRX93" s="64"/>
      <c r="VRY93" s="64"/>
      <c r="VRZ93" s="64"/>
      <c r="VSA93" s="64"/>
      <c r="VSB93" s="64"/>
      <c r="VSC93" s="64"/>
      <c r="VSD93" s="64"/>
      <c r="VSE93" s="64"/>
      <c r="VSF93" s="64"/>
      <c r="VSG93" s="64"/>
      <c r="VSH93" s="64"/>
      <c r="VSI93" s="64"/>
      <c r="VSJ93" s="64"/>
      <c r="VSK93" s="64"/>
      <c r="VSL93" s="64"/>
      <c r="VSM93" s="64"/>
      <c r="VSN93" s="64"/>
      <c r="VSO93" s="64"/>
      <c r="VSP93" s="64"/>
      <c r="VSQ93" s="64"/>
      <c r="VSR93" s="64"/>
      <c r="VSS93" s="64"/>
      <c r="VST93" s="64"/>
      <c r="VSU93" s="64"/>
      <c r="VSV93" s="64"/>
      <c r="VSW93" s="64"/>
      <c r="VSX93" s="64"/>
      <c r="VSY93" s="64"/>
      <c r="VSZ93" s="64"/>
      <c r="VTA93" s="64"/>
      <c r="VTB93" s="64"/>
      <c r="VTC93" s="64"/>
      <c r="VTD93" s="64"/>
      <c r="VTE93" s="64"/>
      <c r="VTF93" s="64"/>
      <c r="VTG93" s="64"/>
      <c r="VTH93" s="64"/>
      <c r="VTI93" s="64"/>
      <c r="VTJ93" s="64"/>
      <c r="VTK93" s="64"/>
      <c r="VTL93" s="64"/>
      <c r="VTM93" s="64"/>
      <c r="VTN93" s="64"/>
      <c r="VTO93" s="64"/>
      <c r="VTP93" s="64"/>
      <c r="VTQ93" s="64"/>
      <c r="VTR93" s="64"/>
      <c r="VTS93" s="64"/>
      <c r="VTT93" s="64"/>
      <c r="VTU93" s="64"/>
      <c r="VTV93" s="64"/>
      <c r="VTW93" s="64"/>
      <c r="VTX93" s="64"/>
      <c r="VTY93" s="64"/>
      <c r="VTZ93" s="64"/>
      <c r="VUA93" s="64"/>
      <c r="VUB93" s="64"/>
      <c r="VUC93" s="64"/>
      <c r="VUD93" s="64"/>
      <c r="VUE93" s="64"/>
      <c r="VUF93" s="64"/>
      <c r="VUG93" s="64"/>
      <c r="VUH93" s="64"/>
      <c r="VUI93" s="64"/>
      <c r="VUJ93" s="64"/>
      <c r="VUK93" s="64"/>
      <c r="VUL93" s="64"/>
      <c r="VUM93" s="64"/>
      <c r="VUN93" s="64"/>
      <c r="VUO93" s="64"/>
      <c r="VUP93" s="64"/>
      <c r="VUQ93" s="64"/>
      <c r="VUR93" s="64"/>
      <c r="VUS93" s="64"/>
      <c r="VUT93" s="64"/>
      <c r="VUU93" s="64"/>
      <c r="VUV93" s="64"/>
      <c r="VUW93" s="64"/>
      <c r="VUX93" s="64"/>
      <c r="VUY93" s="64"/>
      <c r="VUZ93" s="64"/>
      <c r="VVA93" s="64"/>
      <c r="VVB93" s="64"/>
      <c r="VVC93" s="64"/>
      <c r="VVD93" s="64"/>
      <c r="VVE93" s="64"/>
      <c r="VVF93" s="64"/>
      <c r="VVG93" s="64"/>
      <c r="VVH93" s="64"/>
      <c r="VVI93" s="64"/>
      <c r="VVJ93" s="64"/>
      <c r="VVK93" s="64"/>
      <c r="VVL93" s="64"/>
      <c r="VVM93" s="64"/>
      <c r="VVN93" s="64"/>
      <c r="VVO93" s="64"/>
      <c r="VVP93" s="64"/>
      <c r="VVQ93" s="64"/>
      <c r="VVR93" s="64"/>
      <c r="VVS93" s="64"/>
      <c r="VVT93" s="64"/>
      <c r="VVU93" s="64"/>
      <c r="VVV93" s="64"/>
      <c r="VVW93" s="64"/>
      <c r="VVX93" s="64"/>
      <c r="VVY93" s="64"/>
      <c r="VVZ93" s="64"/>
      <c r="VWA93" s="64"/>
      <c r="VWB93" s="64"/>
      <c r="VWC93" s="64"/>
      <c r="VWD93" s="64"/>
      <c r="VWE93" s="64"/>
      <c r="VWF93" s="64"/>
      <c r="VWG93" s="64"/>
      <c r="VWH93" s="64"/>
      <c r="VWI93" s="64"/>
      <c r="VWJ93" s="64"/>
      <c r="VWK93" s="64"/>
      <c r="VWL93" s="64"/>
      <c r="VWM93" s="64"/>
      <c r="VWN93" s="64"/>
      <c r="VWO93" s="64"/>
      <c r="VWP93" s="64"/>
      <c r="VWQ93" s="64"/>
      <c r="VWR93" s="64"/>
      <c r="VWS93" s="64"/>
      <c r="VWT93" s="64"/>
      <c r="VWU93" s="64"/>
      <c r="VWV93" s="64"/>
      <c r="VWW93" s="64"/>
      <c r="VWX93" s="64"/>
      <c r="VWY93" s="64"/>
      <c r="VWZ93" s="64"/>
      <c r="VXA93" s="64"/>
      <c r="VXB93" s="64"/>
      <c r="VXC93" s="64"/>
      <c r="VXD93" s="64"/>
      <c r="VXE93" s="64"/>
      <c r="VXF93" s="64"/>
      <c r="VXG93" s="64"/>
      <c r="VXH93" s="64"/>
      <c r="VXI93" s="64"/>
      <c r="VXJ93" s="64"/>
      <c r="VXK93" s="64"/>
      <c r="VXL93" s="64"/>
      <c r="VXM93" s="64"/>
      <c r="VXN93" s="64"/>
      <c r="VXO93" s="64"/>
      <c r="VXP93" s="64"/>
      <c r="VXQ93" s="64"/>
      <c r="VXR93" s="64"/>
      <c r="VXS93" s="64"/>
      <c r="VXT93" s="64"/>
      <c r="VXU93" s="64"/>
      <c r="VXV93" s="64"/>
      <c r="VXW93" s="64"/>
      <c r="VXX93" s="64"/>
      <c r="VXY93" s="64"/>
      <c r="VXZ93" s="64"/>
      <c r="VYA93" s="64"/>
      <c r="VYB93" s="64"/>
      <c r="VYC93" s="64"/>
      <c r="VYD93" s="64"/>
      <c r="VYE93" s="64"/>
      <c r="VYF93" s="64"/>
      <c r="VYG93" s="64"/>
      <c r="VYH93" s="64"/>
      <c r="VYI93" s="64"/>
      <c r="VYJ93" s="64"/>
      <c r="VYK93" s="64"/>
      <c r="VYL93" s="64"/>
      <c r="VYM93" s="64"/>
      <c r="VYN93" s="64"/>
      <c r="VYO93" s="64"/>
      <c r="VYP93" s="64"/>
      <c r="VYQ93" s="64"/>
      <c r="VYR93" s="64"/>
      <c r="VYS93" s="64"/>
      <c r="VYT93" s="64"/>
      <c r="VYU93" s="64"/>
      <c r="VYV93" s="64"/>
      <c r="VYW93" s="64"/>
      <c r="VYX93" s="64"/>
      <c r="VYY93" s="64"/>
      <c r="VYZ93" s="64"/>
      <c r="VZA93" s="64"/>
      <c r="VZB93" s="64"/>
      <c r="VZC93" s="64"/>
      <c r="VZD93" s="64"/>
      <c r="VZE93" s="64"/>
      <c r="VZF93" s="64"/>
      <c r="VZG93" s="64"/>
      <c r="VZH93" s="64"/>
      <c r="VZI93" s="64"/>
      <c r="VZJ93" s="64"/>
      <c r="VZK93" s="64"/>
      <c r="VZL93" s="64"/>
      <c r="VZM93" s="64"/>
      <c r="VZN93" s="64"/>
      <c r="VZO93" s="64"/>
      <c r="VZP93" s="64"/>
      <c r="VZQ93" s="64"/>
      <c r="VZR93" s="64"/>
      <c r="VZS93" s="64"/>
      <c r="VZT93" s="64"/>
      <c r="VZU93" s="64"/>
      <c r="VZV93" s="64"/>
      <c r="VZW93" s="64"/>
      <c r="VZX93" s="64"/>
      <c r="VZY93" s="64"/>
      <c r="VZZ93" s="64"/>
      <c r="WAA93" s="64"/>
      <c r="WAB93" s="64"/>
      <c r="WAC93" s="64"/>
      <c r="WAD93" s="64"/>
      <c r="WAE93" s="64"/>
      <c r="WAF93" s="64"/>
      <c r="WAG93" s="64"/>
      <c r="WAH93" s="64"/>
      <c r="WAI93" s="64"/>
      <c r="WAJ93" s="64"/>
      <c r="WAK93" s="64"/>
      <c r="WAL93" s="64"/>
      <c r="WAM93" s="64"/>
      <c r="WAN93" s="64"/>
      <c r="WAO93" s="64"/>
      <c r="WAP93" s="64"/>
      <c r="WAQ93" s="64"/>
      <c r="WAR93" s="64"/>
      <c r="WAS93" s="64"/>
      <c r="WAT93" s="64"/>
      <c r="WAU93" s="64"/>
      <c r="WAV93" s="64"/>
      <c r="WAW93" s="64"/>
      <c r="WAX93" s="64"/>
      <c r="WAY93" s="64"/>
      <c r="WAZ93" s="64"/>
      <c r="WBA93" s="64"/>
      <c r="WBB93" s="64"/>
      <c r="WBC93" s="64"/>
      <c r="WBD93" s="64"/>
      <c r="WBE93" s="64"/>
      <c r="WBF93" s="64"/>
      <c r="WBG93" s="64"/>
      <c r="WBH93" s="64"/>
      <c r="WBI93" s="64"/>
      <c r="WBJ93" s="64"/>
      <c r="WBK93" s="64"/>
      <c r="WBL93" s="64"/>
      <c r="WBM93" s="64"/>
      <c r="WBN93" s="64"/>
      <c r="WBO93" s="64"/>
      <c r="WBP93" s="64"/>
      <c r="WBQ93" s="64"/>
      <c r="WBR93" s="64"/>
      <c r="WBS93" s="64"/>
      <c r="WBT93" s="64"/>
      <c r="WBU93" s="64"/>
      <c r="WBV93" s="64"/>
      <c r="WBW93" s="64"/>
      <c r="WBX93" s="64"/>
      <c r="WBY93" s="64"/>
      <c r="WBZ93" s="64"/>
      <c r="WCA93" s="64"/>
      <c r="WCB93" s="64"/>
      <c r="WCC93" s="64"/>
      <c r="WCD93" s="64"/>
      <c r="WCE93" s="64"/>
      <c r="WCF93" s="64"/>
      <c r="WCG93" s="64"/>
      <c r="WCH93" s="64"/>
      <c r="WCI93" s="64"/>
      <c r="WCJ93" s="64"/>
      <c r="WCK93" s="64"/>
      <c r="WCL93" s="64"/>
      <c r="WCM93" s="64"/>
      <c r="WCN93" s="64"/>
      <c r="WCO93" s="64"/>
      <c r="WCP93" s="64"/>
      <c r="WCQ93" s="64"/>
      <c r="WCR93" s="64"/>
      <c r="WCS93" s="64"/>
      <c r="WCT93" s="64"/>
      <c r="WCU93" s="64"/>
      <c r="WCV93" s="64"/>
      <c r="WCW93" s="64"/>
      <c r="WCX93" s="64"/>
      <c r="WCY93" s="64"/>
      <c r="WCZ93" s="64"/>
      <c r="WDA93" s="64"/>
      <c r="WDB93" s="64"/>
      <c r="WDC93" s="64"/>
      <c r="WDD93" s="64"/>
      <c r="WDE93" s="64"/>
      <c r="WDF93" s="64"/>
      <c r="WDG93" s="64"/>
      <c r="WDH93" s="64"/>
      <c r="WDI93" s="64"/>
      <c r="WDJ93" s="64"/>
      <c r="WDK93" s="64"/>
      <c r="WDL93" s="64"/>
      <c r="WDM93" s="64"/>
      <c r="WDN93" s="64"/>
      <c r="WDO93" s="64"/>
      <c r="WDP93" s="64"/>
      <c r="WDQ93" s="64"/>
      <c r="WDR93" s="64"/>
      <c r="WDS93" s="64"/>
      <c r="WDT93" s="64"/>
      <c r="WDU93" s="64"/>
      <c r="WDV93" s="64"/>
      <c r="WDW93" s="64"/>
      <c r="WDX93" s="64"/>
      <c r="WDY93" s="64"/>
      <c r="WDZ93" s="64"/>
      <c r="WEA93" s="64"/>
      <c r="WEB93" s="64"/>
      <c r="WEC93" s="64"/>
      <c r="WED93" s="64"/>
      <c r="WEE93" s="64"/>
      <c r="WEF93" s="64"/>
      <c r="WEG93" s="64"/>
      <c r="WEH93" s="64"/>
      <c r="WEI93" s="64"/>
      <c r="WEJ93" s="64"/>
      <c r="WEK93" s="64"/>
      <c r="WEL93" s="64"/>
      <c r="WEM93" s="64"/>
      <c r="WEN93" s="64"/>
      <c r="WEO93" s="64"/>
      <c r="WEP93" s="64"/>
      <c r="WEQ93" s="64"/>
      <c r="WER93" s="64"/>
      <c r="WES93" s="64"/>
      <c r="WET93" s="64"/>
      <c r="WEU93" s="64"/>
      <c r="WEV93" s="64"/>
      <c r="WEW93" s="64"/>
      <c r="WEX93" s="64"/>
      <c r="WEY93" s="64"/>
      <c r="WEZ93" s="64"/>
      <c r="WFA93" s="64"/>
      <c r="WFB93" s="64"/>
      <c r="WFC93" s="64"/>
      <c r="WFD93" s="64"/>
      <c r="WFE93" s="64"/>
      <c r="WFF93" s="64"/>
      <c r="WFG93" s="64"/>
      <c r="WFH93" s="64"/>
      <c r="WFI93" s="64"/>
      <c r="WFJ93" s="64"/>
      <c r="WFK93" s="64"/>
      <c r="WFL93" s="64"/>
      <c r="WFM93" s="64"/>
      <c r="WFN93" s="64"/>
      <c r="WFO93" s="64"/>
      <c r="WFP93" s="64"/>
      <c r="WFQ93" s="64"/>
      <c r="WFR93" s="64"/>
      <c r="WFS93" s="64"/>
      <c r="WFT93" s="64"/>
      <c r="WFU93" s="64"/>
      <c r="WFV93" s="64"/>
      <c r="WFW93" s="64"/>
      <c r="WFX93" s="64"/>
      <c r="WFY93" s="64"/>
      <c r="WFZ93" s="64"/>
      <c r="WGA93" s="64"/>
      <c r="WGB93" s="64"/>
      <c r="WGC93" s="64"/>
      <c r="WGD93" s="64"/>
      <c r="WGE93" s="64"/>
      <c r="WGF93" s="64"/>
      <c r="WGG93" s="64"/>
      <c r="WGH93" s="64"/>
      <c r="WGI93" s="64"/>
      <c r="WGJ93" s="64"/>
      <c r="WGK93" s="64"/>
      <c r="WGL93" s="64"/>
      <c r="WGM93" s="64"/>
      <c r="WGN93" s="64"/>
      <c r="WGO93" s="64"/>
      <c r="WGP93" s="64"/>
      <c r="WGQ93" s="64"/>
      <c r="WGR93" s="64"/>
      <c r="WGS93" s="64"/>
      <c r="WGT93" s="64"/>
      <c r="WGU93" s="64"/>
      <c r="WGV93" s="64"/>
      <c r="WGW93" s="64"/>
      <c r="WGX93" s="64"/>
      <c r="WGY93" s="64"/>
      <c r="WGZ93" s="64"/>
      <c r="WHA93" s="64"/>
      <c r="WHB93" s="64"/>
      <c r="WHC93" s="64"/>
      <c r="WHD93" s="64"/>
      <c r="WHE93" s="64"/>
      <c r="WHF93" s="64"/>
      <c r="WHG93" s="64"/>
      <c r="WHH93" s="64"/>
      <c r="WHI93" s="64"/>
      <c r="WHJ93" s="64"/>
      <c r="WHK93" s="64"/>
      <c r="WHL93" s="64"/>
      <c r="WHM93" s="64"/>
      <c r="WHN93" s="64"/>
      <c r="WHO93" s="64"/>
      <c r="WHP93" s="64"/>
      <c r="WHQ93" s="64"/>
      <c r="WHR93" s="64"/>
      <c r="WHS93" s="64"/>
      <c r="WHT93" s="64"/>
      <c r="WHU93" s="64"/>
      <c r="WHV93" s="64"/>
      <c r="WHW93" s="64"/>
      <c r="WHX93" s="64"/>
      <c r="WHY93" s="64"/>
      <c r="WHZ93" s="64"/>
      <c r="WIA93" s="64"/>
      <c r="WIB93" s="64"/>
      <c r="WIC93" s="64"/>
      <c r="WID93" s="64"/>
      <c r="WIE93" s="64"/>
      <c r="WIF93" s="64"/>
      <c r="WIG93" s="64"/>
      <c r="WIH93" s="64"/>
      <c r="WII93" s="64"/>
      <c r="WIJ93" s="64"/>
      <c r="WIK93" s="64"/>
      <c r="WIL93" s="64"/>
      <c r="WIM93" s="64"/>
      <c r="WIN93" s="64"/>
      <c r="WIO93" s="64"/>
      <c r="WIP93" s="64"/>
      <c r="WIQ93" s="64"/>
      <c r="WIR93" s="64"/>
      <c r="WIS93" s="64"/>
      <c r="WIT93" s="64"/>
      <c r="WIU93" s="64"/>
      <c r="WIV93" s="64"/>
      <c r="WIW93" s="64"/>
      <c r="WIX93" s="64"/>
      <c r="WIY93" s="64"/>
      <c r="WIZ93" s="64"/>
      <c r="WJA93" s="64"/>
      <c r="WJB93" s="64"/>
      <c r="WJC93" s="64"/>
      <c r="WJD93" s="64"/>
      <c r="WJE93" s="64"/>
      <c r="WJF93" s="64"/>
      <c r="WJG93" s="64"/>
      <c r="WJH93" s="64"/>
      <c r="WJI93" s="64"/>
      <c r="WJJ93" s="64"/>
      <c r="WJK93" s="64"/>
      <c r="WJL93" s="64"/>
      <c r="WJM93" s="64"/>
      <c r="WJN93" s="64"/>
      <c r="WJO93" s="64"/>
      <c r="WJP93" s="64"/>
      <c r="WJQ93" s="64"/>
      <c r="WJR93" s="64"/>
      <c r="WJS93" s="64"/>
      <c r="WJT93" s="64"/>
      <c r="WJU93" s="64"/>
      <c r="WJV93" s="64"/>
      <c r="WJW93" s="64"/>
      <c r="WJX93" s="64"/>
      <c r="WJY93" s="64"/>
      <c r="WJZ93" s="64"/>
      <c r="WKA93" s="64"/>
      <c r="WKB93" s="64"/>
      <c r="WKC93" s="64"/>
      <c r="WKD93" s="64"/>
      <c r="WKE93" s="64"/>
      <c r="WKF93" s="64"/>
      <c r="WKG93" s="64"/>
      <c r="WKH93" s="64"/>
      <c r="WKI93" s="64"/>
      <c r="WKJ93" s="64"/>
      <c r="WKK93" s="64"/>
      <c r="WKL93" s="64"/>
      <c r="WKM93" s="64"/>
      <c r="WKN93" s="64"/>
      <c r="WKO93" s="64"/>
      <c r="WKP93" s="64"/>
      <c r="WKQ93" s="64"/>
      <c r="WKR93" s="64"/>
      <c r="WKS93" s="64"/>
      <c r="WKT93" s="64"/>
      <c r="WKU93" s="64"/>
      <c r="WKV93" s="64"/>
      <c r="WKW93" s="64"/>
      <c r="WKX93" s="64"/>
      <c r="WKY93" s="64"/>
      <c r="WKZ93" s="64"/>
      <c r="WLA93" s="64"/>
      <c r="WLB93" s="64"/>
      <c r="WLC93" s="64"/>
      <c r="WLD93" s="64"/>
      <c r="WLE93" s="64"/>
      <c r="WLF93" s="64"/>
      <c r="WLG93" s="64"/>
      <c r="WLH93" s="64"/>
      <c r="WLI93" s="64"/>
      <c r="WLJ93" s="64"/>
      <c r="WLK93" s="64"/>
      <c r="WLL93" s="64"/>
      <c r="WLM93" s="64"/>
      <c r="WLN93" s="64"/>
      <c r="WLO93" s="64"/>
      <c r="WLP93" s="64"/>
      <c r="WLQ93" s="64"/>
      <c r="WLR93" s="64"/>
      <c r="WLS93" s="64"/>
      <c r="WLT93" s="64"/>
      <c r="WLU93" s="64"/>
      <c r="WLV93" s="64"/>
      <c r="WLW93" s="64"/>
      <c r="WLX93" s="64"/>
      <c r="WLY93" s="64"/>
      <c r="WLZ93" s="64"/>
      <c r="WMA93" s="64"/>
      <c r="WMB93" s="64"/>
      <c r="WMC93" s="64"/>
      <c r="WMD93" s="64"/>
      <c r="WME93" s="64"/>
      <c r="WMF93" s="64"/>
      <c r="WMG93" s="64"/>
      <c r="WMH93" s="64"/>
      <c r="WMI93" s="64"/>
      <c r="WMJ93" s="64"/>
      <c r="WMK93" s="64"/>
      <c r="WML93" s="64"/>
      <c r="WMM93" s="64"/>
      <c r="WMN93" s="64"/>
      <c r="WMO93" s="64"/>
      <c r="WMP93" s="64"/>
      <c r="WMQ93" s="64"/>
      <c r="WMR93" s="64"/>
      <c r="WMS93" s="64"/>
      <c r="WMT93" s="64"/>
      <c r="WMU93" s="64"/>
      <c r="WMV93" s="64"/>
      <c r="WMW93" s="64"/>
      <c r="WMX93" s="64"/>
      <c r="WMY93" s="64"/>
      <c r="WMZ93" s="64"/>
      <c r="WNA93" s="64"/>
      <c r="WNB93" s="64"/>
      <c r="WNC93" s="64"/>
      <c r="WND93" s="64"/>
      <c r="WNE93" s="64"/>
      <c r="WNF93" s="64"/>
      <c r="WNG93" s="64"/>
      <c r="WNH93" s="64"/>
      <c r="WNI93" s="64"/>
      <c r="WNJ93" s="64"/>
      <c r="WNK93" s="64"/>
      <c r="WNL93" s="64"/>
      <c r="WNM93" s="64"/>
      <c r="WNN93" s="64"/>
      <c r="WNO93" s="64"/>
      <c r="WNP93" s="64"/>
      <c r="WNQ93" s="64"/>
      <c r="WNR93" s="64"/>
      <c r="WNS93" s="64"/>
      <c r="WNT93" s="64"/>
      <c r="WNU93" s="64"/>
      <c r="WNV93" s="64"/>
      <c r="WNW93" s="64"/>
      <c r="WNX93" s="64"/>
      <c r="WNY93" s="64"/>
      <c r="WNZ93" s="64"/>
      <c r="WOA93" s="64"/>
      <c r="WOB93" s="64"/>
      <c r="WOC93" s="64"/>
      <c r="WOD93" s="64"/>
      <c r="WOE93" s="64"/>
      <c r="WOF93" s="64"/>
      <c r="WOG93" s="64"/>
      <c r="WOH93" s="64"/>
      <c r="WOI93" s="64"/>
      <c r="WOJ93" s="64"/>
      <c r="WOK93" s="64"/>
      <c r="WOL93" s="64"/>
      <c r="WOM93" s="64"/>
      <c r="WON93" s="64"/>
      <c r="WOO93" s="64"/>
      <c r="WOP93" s="64"/>
      <c r="WOQ93" s="64"/>
      <c r="WOR93" s="64"/>
      <c r="WOS93" s="64"/>
      <c r="WOT93" s="64"/>
      <c r="WOU93" s="64"/>
      <c r="WOV93" s="64"/>
      <c r="WOW93" s="64"/>
      <c r="WOX93" s="64"/>
      <c r="WOY93" s="64"/>
      <c r="WOZ93" s="64"/>
      <c r="WPA93" s="64"/>
      <c r="WPB93" s="64"/>
      <c r="WPC93" s="64"/>
      <c r="WPD93" s="64"/>
      <c r="WPE93" s="64"/>
      <c r="WPF93" s="64"/>
      <c r="WPG93" s="64"/>
      <c r="WPH93" s="64"/>
      <c r="WPI93" s="64"/>
      <c r="WPJ93" s="64"/>
      <c r="WPK93" s="64"/>
      <c r="WPL93" s="64"/>
      <c r="WPM93" s="64"/>
      <c r="WPN93" s="64"/>
      <c r="WPO93" s="64"/>
      <c r="WPP93" s="64"/>
      <c r="WPQ93" s="64"/>
      <c r="WPR93" s="64"/>
      <c r="WPS93" s="64"/>
      <c r="WPT93" s="64"/>
      <c r="WPU93" s="64"/>
      <c r="WPV93" s="64"/>
      <c r="WPW93" s="64"/>
      <c r="WPX93" s="64"/>
      <c r="WPY93" s="64"/>
      <c r="WPZ93" s="64"/>
      <c r="WQA93" s="64"/>
      <c r="WQB93" s="64"/>
      <c r="WQC93" s="64"/>
      <c r="WQD93" s="64"/>
      <c r="WQE93" s="64"/>
      <c r="WQF93" s="64"/>
      <c r="WQG93" s="64"/>
      <c r="WQH93" s="64"/>
      <c r="WQI93" s="64"/>
      <c r="WQJ93" s="64"/>
      <c r="WQK93" s="64"/>
      <c r="WQL93" s="64"/>
      <c r="WQM93" s="64"/>
      <c r="WQN93" s="64"/>
      <c r="WQO93" s="64"/>
      <c r="WQP93" s="64"/>
      <c r="WQQ93" s="64"/>
      <c r="WQR93" s="64"/>
      <c r="WQS93" s="64"/>
      <c r="WQT93" s="64"/>
      <c r="WQU93" s="64"/>
      <c r="WQV93" s="64"/>
      <c r="WQW93" s="64"/>
      <c r="WQX93" s="64"/>
      <c r="WQY93" s="64"/>
      <c r="WQZ93" s="64"/>
      <c r="WRA93" s="64"/>
      <c r="WRB93" s="64"/>
      <c r="WRC93" s="64"/>
      <c r="WRD93" s="64"/>
      <c r="WRE93" s="64"/>
      <c r="WRF93" s="64"/>
      <c r="WRG93" s="64"/>
      <c r="WRH93" s="64"/>
      <c r="WRI93" s="64"/>
      <c r="WRJ93" s="64"/>
      <c r="WRK93" s="64"/>
      <c r="WRL93" s="64"/>
      <c r="WRM93" s="64"/>
      <c r="WRN93" s="64"/>
      <c r="WRO93" s="64"/>
      <c r="WRP93" s="64"/>
      <c r="WRQ93" s="64"/>
      <c r="WRR93" s="64"/>
      <c r="WRS93" s="64"/>
      <c r="WRT93" s="64"/>
      <c r="WRU93" s="64"/>
      <c r="WRV93" s="64"/>
      <c r="WRW93" s="64"/>
      <c r="WRX93" s="64"/>
      <c r="WRY93" s="64"/>
      <c r="WRZ93" s="64"/>
      <c r="WSA93" s="64"/>
      <c r="WSB93" s="64"/>
      <c r="WSC93" s="64"/>
      <c r="WSD93" s="64"/>
      <c r="WSE93" s="64"/>
      <c r="WSF93" s="64"/>
      <c r="WSG93" s="64"/>
      <c r="WSH93" s="64"/>
      <c r="WSI93" s="64"/>
      <c r="WSJ93" s="64"/>
      <c r="WSK93" s="64"/>
      <c r="WSL93" s="64"/>
      <c r="WSM93" s="64"/>
      <c r="WSN93" s="64"/>
      <c r="WSO93" s="64"/>
      <c r="WSP93" s="64"/>
      <c r="WSQ93" s="64"/>
      <c r="WSR93" s="64"/>
      <c r="WSS93" s="64"/>
      <c r="WST93" s="64"/>
      <c r="WSU93" s="64"/>
      <c r="WSV93" s="64"/>
      <c r="WSW93" s="64"/>
      <c r="WSX93" s="64"/>
      <c r="WSY93" s="64"/>
      <c r="WSZ93" s="64"/>
      <c r="WTA93" s="64"/>
      <c r="WTB93" s="64"/>
      <c r="WTC93" s="64"/>
      <c r="WTD93" s="64"/>
      <c r="WTE93" s="64"/>
      <c r="WTF93" s="64"/>
      <c r="WTG93" s="64"/>
      <c r="WTH93" s="64"/>
      <c r="WTI93" s="64"/>
      <c r="WTJ93" s="64"/>
      <c r="WTK93" s="64"/>
      <c r="WTL93" s="64"/>
      <c r="WTM93" s="64"/>
      <c r="WTN93" s="64"/>
      <c r="WTO93" s="64"/>
      <c r="WTP93" s="64"/>
      <c r="WTQ93" s="64"/>
      <c r="WTR93" s="64"/>
      <c r="WTS93" s="64"/>
      <c r="WTT93" s="64"/>
      <c r="WTU93" s="64"/>
      <c r="WTV93" s="64"/>
      <c r="WTW93" s="64"/>
      <c r="WTX93" s="64"/>
      <c r="WTY93" s="64"/>
      <c r="WTZ93" s="64"/>
      <c r="WUA93" s="64"/>
      <c r="WUB93" s="64"/>
      <c r="WUC93" s="64"/>
      <c r="WUD93" s="64"/>
      <c r="WUE93" s="64"/>
      <c r="WUF93" s="64"/>
      <c r="WUG93" s="64"/>
      <c r="WUH93" s="64"/>
      <c r="WUI93" s="64"/>
      <c r="WUJ93" s="64"/>
      <c r="WUK93" s="64"/>
      <c r="WUL93" s="64"/>
      <c r="WUM93" s="64"/>
      <c r="WUN93" s="64"/>
      <c r="WUO93" s="64"/>
      <c r="WUP93" s="64"/>
      <c r="WUQ93" s="64"/>
      <c r="WUR93" s="64"/>
      <c r="WUS93" s="64"/>
      <c r="WUT93" s="64"/>
      <c r="WUU93" s="64"/>
      <c r="WUV93" s="64"/>
      <c r="WUW93" s="64"/>
      <c r="WUX93" s="64"/>
      <c r="WUY93" s="64"/>
      <c r="WUZ93" s="64"/>
      <c r="WVA93" s="64"/>
      <c r="WVB93" s="64"/>
      <c r="WVC93" s="64"/>
      <c r="WVD93" s="64"/>
      <c r="WVE93" s="64"/>
      <c r="WVF93" s="64"/>
      <c r="WVG93" s="64"/>
      <c r="WVH93" s="64"/>
      <c r="WVI93" s="64"/>
      <c r="WVJ93" s="64"/>
      <c r="WVK93" s="64"/>
      <c r="WVL93" s="64"/>
      <c r="WVM93" s="64"/>
      <c r="WVN93" s="64"/>
      <c r="WVO93" s="64"/>
      <c r="WVP93" s="64"/>
      <c r="WVQ93" s="64"/>
      <c r="WVR93" s="64"/>
      <c r="WVS93" s="64"/>
      <c r="WVT93" s="64"/>
      <c r="WVU93" s="64"/>
      <c r="WVV93" s="64"/>
      <c r="WVW93" s="64"/>
      <c r="WVX93" s="64"/>
      <c r="WVY93" s="64"/>
      <c r="WVZ93" s="64"/>
      <c r="WWA93" s="64"/>
      <c r="WWB93" s="64"/>
      <c r="WWC93" s="64"/>
      <c r="WWD93" s="64"/>
      <c r="WWE93" s="64"/>
      <c r="WWF93" s="64"/>
      <c r="WWG93" s="64"/>
      <c r="WWH93" s="64"/>
      <c r="WWI93" s="64"/>
      <c r="WWJ93" s="64"/>
      <c r="WWK93" s="64"/>
      <c r="WWL93" s="64"/>
      <c r="WWM93" s="64"/>
      <c r="WWN93" s="64"/>
      <c r="WWO93" s="64"/>
      <c r="WWP93" s="64"/>
      <c r="WWQ93" s="64"/>
      <c r="WWR93" s="64"/>
      <c r="WWS93" s="64"/>
      <c r="WWT93" s="64"/>
      <c r="WWU93" s="64"/>
      <c r="WWV93" s="64"/>
      <c r="WWW93" s="64"/>
      <c r="WWX93" s="64"/>
      <c r="WWY93" s="64"/>
      <c r="WWZ93" s="64"/>
      <c r="WXA93" s="64"/>
      <c r="WXB93" s="64"/>
      <c r="WXC93" s="64"/>
      <c r="WXD93" s="64"/>
      <c r="WXE93" s="64"/>
      <c r="WXF93" s="64"/>
      <c r="WXG93" s="64"/>
      <c r="WXH93" s="64"/>
      <c r="WXI93" s="64"/>
      <c r="WXJ93" s="64"/>
      <c r="WXK93" s="64"/>
      <c r="WXL93" s="64"/>
      <c r="WXM93" s="64"/>
      <c r="WXN93" s="64"/>
      <c r="WXO93" s="64"/>
      <c r="WXP93" s="64"/>
      <c r="WXQ93" s="64"/>
      <c r="WXR93" s="64"/>
      <c r="WXS93" s="64"/>
      <c r="WXT93" s="64"/>
      <c r="WXU93" s="64"/>
      <c r="WXV93" s="64"/>
      <c r="WXW93" s="64"/>
      <c r="WXX93" s="64"/>
      <c r="WXY93" s="64"/>
      <c r="WXZ93" s="64"/>
      <c r="WYA93" s="64"/>
      <c r="WYB93" s="64"/>
      <c r="WYC93" s="64"/>
      <c r="WYD93" s="64"/>
      <c r="WYE93" s="64"/>
      <c r="WYF93" s="64"/>
      <c r="WYG93" s="64"/>
      <c r="WYH93" s="64"/>
      <c r="WYI93" s="64"/>
      <c r="WYJ93" s="64"/>
      <c r="WYK93" s="64"/>
      <c r="WYL93" s="64"/>
      <c r="WYM93" s="64"/>
      <c r="WYN93" s="64"/>
      <c r="WYO93" s="64"/>
      <c r="WYP93" s="64"/>
      <c r="WYQ93" s="64"/>
      <c r="WYR93" s="64"/>
      <c r="WYS93" s="64"/>
      <c r="WYT93" s="64"/>
      <c r="WYU93" s="64"/>
      <c r="WYV93" s="64"/>
      <c r="WYW93" s="64"/>
      <c r="WYX93" s="64"/>
      <c r="WYY93" s="64"/>
      <c r="WYZ93" s="64"/>
      <c r="WZA93" s="64"/>
      <c r="WZB93" s="64"/>
      <c r="WZC93" s="64"/>
      <c r="WZD93" s="64"/>
      <c r="WZE93" s="64"/>
      <c r="WZF93" s="64"/>
      <c r="WZG93" s="64"/>
      <c r="WZH93" s="64"/>
      <c r="WZI93" s="64"/>
      <c r="WZJ93" s="64"/>
      <c r="WZK93" s="64"/>
      <c r="WZL93" s="64"/>
      <c r="WZM93" s="64"/>
      <c r="WZN93" s="64"/>
      <c r="WZO93" s="64"/>
      <c r="WZP93" s="64"/>
      <c r="WZQ93" s="64"/>
      <c r="WZR93" s="64"/>
      <c r="WZS93" s="64"/>
      <c r="WZT93" s="64"/>
      <c r="WZU93" s="64"/>
      <c r="WZV93" s="64"/>
      <c r="WZW93" s="64"/>
      <c r="WZX93" s="64"/>
      <c r="WZY93" s="64"/>
      <c r="WZZ93" s="64"/>
      <c r="XAA93" s="64"/>
      <c r="XAB93" s="64"/>
      <c r="XAC93" s="64"/>
      <c r="XAD93" s="64"/>
      <c r="XAE93" s="64"/>
      <c r="XAF93" s="64"/>
      <c r="XAG93" s="64"/>
      <c r="XAH93" s="64"/>
      <c r="XAI93" s="64"/>
      <c r="XAJ93" s="64"/>
      <c r="XAK93" s="64"/>
      <c r="XAL93" s="64"/>
      <c r="XAM93" s="64"/>
      <c r="XAN93" s="64"/>
      <c r="XAO93" s="64"/>
      <c r="XAP93" s="64"/>
      <c r="XAQ93" s="64"/>
      <c r="XAR93" s="64"/>
      <c r="XAS93" s="64"/>
      <c r="XAT93" s="64"/>
      <c r="XAU93" s="64"/>
      <c r="XAV93" s="64"/>
      <c r="XAW93" s="64"/>
      <c r="XAX93" s="64"/>
      <c r="XAY93" s="64"/>
      <c r="XAZ93" s="64"/>
      <c r="XBA93" s="64"/>
      <c r="XBB93" s="64"/>
      <c r="XBC93" s="64"/>
      <c r="XBD93" s="64"/>
      <c r="XBE93" s="64"/>
      <c r="XBF93" s="64"/>
      <c r="XBG93" s="64"/>
      <c r="XBH93" s="64"/>
      <c r="XBI93" s="64"/>
      <c r="XBJ93" s="64"/>
      <c r="XBK93" s="64"/>
      <c r="XBL93" s="64"/>
      <c r="XBM93" s="64"/>
      <c r="XBN93" s="64"/>
      <c r="XBO93" s="64"/>
      <c r="XBP93" s="64"/>
      <c r="XBQ93" s="64"/>
      <c r="XBR93" s="64"/>
      <c r="XBS93" s="64"/>
      <c r="XBT93" s="64"/>
      <c r="XBU93" s="64"/>
      <c r="XBV93" s="64"/>
      <c r="XBW93" s="64"/>
      <c r="XBX93" s="64"/>
      <c r="XBY93" s="64"/>
      <c r="XBZ93" s="64"/>
      <c r="XCA93" s="64"/>
      <c r="XCB93" s="64"/>
      <c r="XCC93" s="64"/>
      <c r="XCD93" s="64"/>
      <c r="XCE93" s="64"/>
      <c r="XCF93" s="64"/>
      <c r="XCG93" s="64"/>
      <c r="XCH93" s="64"/>
      <c r="XCI93" s="64"/>
      <c r="XCJ93" s="64"/>
      <c r="XCK93" s="64"/>
      <c r="XCL93" s="64"/>
      <c r="XCM93" s="64"/>
      <c r="XCN93" s="64"/>
      <c r="XCO93" s="64"/>
      <c r="XCP93" s="64"/>
      <c r="XCQ93" s="64"/>
      <c r="XCR93" s="64"/>
      <c r="XCS93" s="64"/>
      <c r="XCT93" s="64"/>
      <c r="XCU93" s="64"/>
      <c r="XCV93" s="64"/>
      <c r="XCW93" s="64"/>
      <c r="XCX93" s="64"/>
      <c r="XCY93" s="64"/>
      <c r="XCZ93" s="64"/>
      <c r="XDA93" s="64"/>
      <c r="XDB93" s="64"/>
      <c r="XDC93" s="64"/>
      <c r="XDD93" s="64"/>
      <c r="XDE93" s="64"/>
      <c r="XDF93" s="64"/>
      <c r="XDG93" s="64"/>
      <c r="XDH93" s="64"/>
      <c r="XDI93" s="64"/>
      <c r="XDJ93" s="64"/>
      <c r="XDK93" s="64"/>
      <c r="XDL93" s="64"/>
      <c r="XDM93" s="64"/>
      <c r="XDN93" s="64"/>
      <c r="XDO93" s="64"/>
      <c r="XDP93" s="64"/>
      <c r="XDQ93" s="64"/>
      <c r="XDR93" s="64"/>
      <c r="XDS93" s="64"/>
      <c r="XDT93" s="64"/>
      <c r="XDU93" s="64"/>
      <c r="XDV93" s="64"/>
      <c r="XDW93" s="64"/>
      <c r="XDX93" s="64"/>
      <c r="XDY93" s="64"/>
      <c r="XDZ93" s="64"/>
      <c r="XEA93" s="64"/>
      <c r="XEB93" s="64"/>
      <c r="XEC93" s="64"/>
      <c r="XED93" s="64"/>
      <c r="XEE93" s="64"/>
      <c r="XEF93" s="64"/>
      <c r="XEG93" s="64"/>
      <c r="XEH93" s="64"/>
      <c r="XEI93" s="64"/>
      <c r="XEJ93" s="64"/>
      <c r="XEK93" s="64"/>
      <c r="XEL93" s="64"/>
      <c r="XEM93" s="64"/>
      <c r="XEN93" s="64"/>
      <c r="XEO93" s="64"/>
      <c r="XEP93" s="64"/>
      <c r="XEQ93" s="64"/>
      <c r="XER93" s="64"/>
      <c r="XES93" s="64"/>
      <c r="XET93" s="64"/>
      <c r="XEU93" s="64"/>
      <c r="XEV93" s="64"/>
      <c r="XEW93" s="64"/>
      <c r="XEX93" s="64"/>
      <c r="XEY93" s="64"/>
      <c r="XEZ93" s="64"/>
      <c r="XFA93" s="64"/>
      <c r="XFB93" s="64"/>
    </row>
    <row r="95" spans="1:16382" x14ac:dyDescent="0.2">
      <c r="B95" s="47" t="s">
        <v>509</v>
      </c>
    </row>
    <row r="96" spans="1:16382" ht="12.75" x14ac:dyDescent="0.2">
      <c r="B96" s="73" t="s">
        <v>510</v>
      </c>
      <c r="C96" s="73"/>
      <c r="D96" s="73"/>
      <c r="E96" s="73"/>
      <c r="F96" s="73"/>
      <c r="G96" s="73"/>
      <c r="H96" s="73"/>
      <c r="I96" s="73"/>
      <c r="J96" s="73"/>
      <c r="K96" s="73"/>
      <c r="L96" s="73"/>
      <c r="M96" s="73"/>
      <c r="N96" s="73"/>
      <c r="O96" s="73"/>
      <c r="P96" s="73"/>
      <c r="Q96" s="73"/>
      <c r="R96" s="73"/>
      <c r="S96" s="73"/>
    </row>
    <row r="97" spans="1:19" x14ac:dyDescent="0.2">
      <c r="B97" s="6" t="s">
        <v>257</v>
      </c>
      <c r="C97" s="6"/>
      <c r="D97" s="6">
        <v>2025</v>
      </c>
      <c r="E97" s="6">
        <v>2026</v>
      </c>
      <c r="F97" s="6">
        <v>2027</v>
      </c>
      <c r="G97" s="6">
        <v>2028</v>
      </c>
      <c r="H97" s="6">
        <v>2029</v>
      </c>
      <c r="I97" s="6">
        <v>2030</v>
      </c>
      <c r="J97" s="6">
        <v>2031</v>
      </c>
      <c r="K97" s="6">
        <v>2032</v>
      </c>
      <c r="L97" s="6">
        <v>2033</v>
      </c>
      <c r="M97" s="6">
        <v>2034</v>
      </c>
      <c r="N97" s="6">
        <v>2035</v>
      </c>
      <c r="O97" s="6">
        <v>2036</v>
      </c>
      <c r="P97" s="6">
        <v>2037</v>
      </c>
      <c r="Q97" s="6">
        <v>2038</v>
      </c>
      <c r="R97" s="6">
        <v>2039</v>
      </c>
      <c r="S97" s="6">
        <v>2040</v>
      </c>
    </row>
    <row r="98" spans="1:19" x14ac:dyDescent="0.2">
      <c r="A98" s="47"/>
      <c r="B98" s="2" t="s">
        <v>37</v>
      </c>
      <c r="C98" s="2" t="s">
        <v>511</v>
      </c>
      <c r="D98" s="74">
        <v>4.8109678772178199E-2</v>
      </c>
      <c r="E98" s="74">
        <v>9.3508852392233166E-2</v>
      </c>
      <c r="F98" s="74">
        <v>0.17042955696037154</v>
      </c>
      <c r="G98" s="74">
        <v>0.28613593005042048</v>
      </c>
      <c r="H98" s="74">
        <v>0.42050372572956007</v>
      </c>
      <c r="I98" s="74">
        <v>0.58064784396361802</v>
      </c>
      <c r="J98" s="74">
        <v>0.82882609363803539</v>
      </c>
      <c r="K98" s="74">
        <v>1.143187153708908</v>
      </c>
      <c r="L98" s="74">
        <v>1.533070801102653</v>
      </c>
      <c r="M98" s="74">
        <v>2.0020726562042483</v>
      </c>
      <c r="N98" s="74">
        <v>2.5314439140857274</v>
      </c>
      <c r="O98" s="74">
        <v>3.1283145617782537</v>
      </c>
      <c r="P98" s="74">
        <v>3.7813310086670384</v>
      </c>
      <c r="Q98" s="74">
        <v>4.4785319857987531</v>
      </c>
      <c r="R98" s="74">
        <v>5.2467176468822316</v>
      </c>
      <c r="S98" s="74">
        <v>6.0238572289695185</v>
      </c>
    </row>
    <row r="99" spans="1:19" x14ac:dyDescent="0.2">
      <c r="A99" s="47"/>
      <c r="B99" s="2" t="s">
        <v>37</v>
      </c>
      <c r="C99" s="2" t="s">
        <v>512</v>
      </c>
      <c r="D99" s="74"/>
      <c r="E99" s="74"/>
      <c r="F99" s="74"/>
      <c r="G99" s="74"/>
      <c r="H99" s="74"/>
      <c r="I99" s="74">
        <v>2.8886745060000001</v>
      </c>
      <c r="J99" s="74"/>
      <c r="K99" s="74"/>
      <c r="L99" s="74"/>
      <c r="M99" s="74"/>
      <c r="N99" s="74">
        <v>8.6376890149999994</v>
      </c>
      <c r="O99" s="74"/>
      <c r="P99" s="74"/>
      <c r="Q99" s="74"/>
      <c r="R99" s="74"/>
      <c r="S99" s="74">
        <v>11.979716603</v>
      </c>
    </row>
    <row r="100" spans="1:19" x14ac:dyDescent="0.2">
      <c r="B100" s="2"/>
      <c r="C100" s="2"/>
      <c r="D100" s="74"/>
      <c r="E100" s="74"/>
      <c r="F100" s="74"/>
      <c r="G100" s="74"/>
      <c r="H100" s="74"/>
      <c r="I100" s="74"/>
      <c r="J100" s="74"/>
      <c r="K100" s="74"/>
      <c r="L100" s="74"/>
      <c r="M100" s="74"/>
      <c r="N100" s="74"/>
      <c r="O100" s="74"/>
      <c r="P100" s="74"/>
      <c r="Q100" s="74"/>
      <c r="R100" s="74"/>
      <c r="S100" s="74"/>
    </row>
    <row r="101" spans="1:19" x14ac:dyDescent="0.2">
      <c r="A101" s="47"/>
      <c r="B101" s="2" t="s">
        <v>39</v>
      </c>
      <c r="C101" s="2" t="s">
        <v>511</v>
      </c>
      <c r="D101" s="74">
        <v>6.4382623782314852E-2</v>
      </c>
      <c r="E101" s="74">
        <v>0.14819484764386459</v>
      </c>
      <c r="F101" s="74">
        <v>0.29639865826566592</v>
      </c>
      <c r="G101" s="74">
        <v>0.50531383512944217</v>
      </c>
      <c r="H101" s="74">
        <v>0.73706601561199392</v>
      </c>
      <c r="I101" s="74">
        <v>1.0076511882896781</v>
      </c>
      <c r="J101" s="74">
        <v>1.4136018646934048</v>
      </c>
      <c r="K101" s="74">
        <v>1.9298808998359434</v>
      </c>
      <c r="L101" s="74">
        <v>2.5812334102297285</v>
      </c>
      <c r="M101" s="74">
        <v>3.3544044312662962</v>
      </c>
      <c r="N101" s="74">
        <v>4.2349864082758373</v>
      </c>
      <c r="O101" s="74">
        <v>5.1853447536755013</v>
      </c>
      <c r="P101" s="74">
        <v>6.172410013109868</v>
      </c>
      <c r="Q101" s="74">
        <v>7.1612577426594299</v>
      </c>
      <c r="R101" s="74">
        <v>8.1931049042021797</v>
      </c>
      <c r="S101" s="74">
        <v>9.24370555680769</v>
      </c>
    </row>
    <row r="102" spans="1:19" x14ac:dyDescent="0.2">
      <c r="A102" s="47"/>
      <c r="B102" s="2" t="s">
        <v>39</v>
      </c>
      <c r="C102" s="2" t="s">
        <v>512</v>
      </c>
      <c r="D102" s="74"/>
      <c r="E102" s="74"/>
      <c r="F102" s="74"/>
      <c r="G102" s="74"/>
      <c r="H102" s="74"/>
      <c r="I102" s="74">
        <v>3.970227671</v>
      </c>
      <c r="J102" s="74"/>
      <c r="K102" s="74"/>
      <c r="L102" s="74"/>
      <c r="M102" s="74"/>
      <c r="N102" s="74">
        <v>10.982567292000001</v>
      </c>
      <c r="O102" s="74"/>
      <c r="P102" s="74"/>
      <c r="Q102" s="74"/>
      <c r="R102" s="74"/>
      <c r="S102" s="74">
        <v>15.639884281</v>
      </c>
    </row>
    <row r="103" spans="1:19" x14ac:dyDescent="0.2">
      <c r="B103" s="2"/>
      <c r="C103" s="2"/>
      <c r="D103" s="74"/>
      <c r="E103" s="74"/>
      <c r="F103" s="74"/>
      <c r="G103" s="74"/>
      <c r="H103" s="74"/>
      <c r="I103" s="74"/>
      <c r="J103" s="74"/>
      <c r="K103" s="74"/>
      <c r="L103" s="74"/>
      <c r="M103" s="74"/>
      <c r="N103" s="74"/>
      <c r="O103" s="74"/>
      <c r="P103" s="74"/>
      <c r="Q103" s="74"/>
      <c r="R103" s="74"/>
      <c r="S103" s="74"/>
    </row>
    <row r="104" spans="1:19" x14ac:dyDescent="0.2">
      <c r="A104" s="47"/>
      <c r="B104" s="2" t="s">
        <v>41</v>
      </c>
      <c r="C104" s="2" t="s">
        <v>511</v>
      </c>
      <c r="D104" s="74">
        <v>1.0904840296026634</v>
      </c>
      <c r="E104" s="74">
        <v>1.5972504778377896</v>
      </c>
      <c r="F104" s="74">
        <v>2.2678576696861796</v>
      </c>
      <c r="G104" s="74">
        <v>3.0617085889139375</v>
      </c>
      <c r="H104" s="74">
        <v>3.9456696841404124</v>
      </c>
      <c r="I104" s="74">
        <v>4.9529736131933646</v>
      </c>
      <c r="J104" s="74">
        <v>6.8828845250833623</v>
      </c>
      <c r="K104" s="74">
        <v>8.9938291307156959</v>
      </c>
      <c r="L104" s="74">
        <v>11.343691029486244</v>
      </c>
      <c r="M104" s="74">
        <v>13.900814547673043</v>
      </c>
      <c r="N104" s="74">
        <v>16.597721636038827</v>
      </c>
      <c r="O104" s="74">
        <v>18.882684961737436</v>
      </c>
      <c r="P104" s="74">
        <v>21.065258274776546</v>
      </c>
      <c r="Q104" s="74">
        <v>23.435825606596961</v>
      </c>
      <c r="R104" s="74">
        <v>25.889808694668176</v>
      </c>
      <c r="S104" s="74">
        <v>27.94107124714472</v>
      </c>
    </row>
    <row r="105" spans="1:19" x14ac:dyDescent="0.2">
      <c r="A105" s="47"/>
      <c r="B105" s="2" t="s">
        <v>41</v>
      </c>
      <c r="C105" s="2" t="s">
        <v>512</v>
      </c>
      <c r="D105" s="74"/>
      <c r="E105" s="74"/>
      <c r="F105" s="74"/>
      <c r="G105" s="74"/>
      <c r="H105" s="74"/>
      <c r="I105" s="74">
        <v>6.341924197</v>
      </c>
      <c r="J105" s="74"/>
      <c r="K105" s="74"/>
      <c r="L105" s="74"/>
      <c r="M105" s="74"/>
      <c r="N105" s="74">
        <v>24.317041922000001</v>
      </c>
      <c r="O105" s="74"/>
      <c r="P105" s="74"/>
      <c r="Q105" s="74"/>
      <c r="R105" s="74"/>
      <c r="S105" s="74">
        <v>39.545821410000002</v>
      </c>
    </row>
    <row r="106" spans="1:19" x14ac:dyDescent="0.2">
      <c r="B106" s="2"/>
      <c r="C106" s="2"/>
      <c r="D106" s="74"/>
      <c r="E106" s="74"/>
      <c r="F106" s="74"/>
      <c r="G106" s="74"/>
      <c r="H106" s="74"/>
      <c r="I106" s="74"/>
      <c r="J106" s="74"/>
      <c r="K106" s="74"/>
      <c r="L106" s="74"/>
      <c r="M106" s="74"/>
      <c r="N106" s="74"/>
      <c r="O106" s="74"/>
      <c r="P106" s="74"/>
      <c r="Q106" s="74"/>
      <c r="R106" s="74"/>
      <c r="S106" s="74"/>
    </row>
    <row r="107" spans="1:19" x14ac:dyDescent="0.2">
      <c r="A107" s="47"/>
      <c r="B107" s="2" t="s">
        <v>43</v>
      </c>
      <c r="C107" s="2" t="s">
        <v>511</v>
      </c>
      <c r="D107" s="74">
        <v>1.0904277487633252</v>
      </c>
      <c r="E107" s="74">
        <v>1.597154497767626</v>
      </c>
      <c r="F107" s="74">
        <v>2.267700115455483</v>
      </c>
      <c r="G107" s="74">
        <v>3.0616612428590173</v>
      </c>
      <c r="H107" s="74">
        <v>3.9462940604684889</v>
      </c>
      <c r="I107" s="74">
        <v>4.955118835235325</v>
      </c>
      <c r="J107" s="74">
        <v>6.8869092219655599</v>
      </c>
      <c r="K107" s="74">
        <v>9.000051692863309</v>
      </c>
      <c r="L107" s="74">
        <v>11.352664150459773</v>
      </c>
      <c r="M107" s="74">
        <v>13.912912756380443</v>
      </c>
      <c r="N107" s="74">
        <v>16.613113291249661</v>
      </c>
      <c r="O107" s="74">
        <v>18.901357691557866</v>
      </c>
      <c r="P107" s="74">
        <v>21.087215878008401</v>
      </c>
      <c r="Q107" s="74">
        <v>23.460968347205405</v>
      </c>
      <c r="R107" s="74">
        <v>25.918201640875708</v>
      </c>
      <c r="S107" s="74">
        <v>27.972687678274468</v>
      </c>
    </row>
    <row r="108" spans="1:19" x14ac:dyDescent="0.2">
      <c r="A108" s="47"/>
      <c r="B108" s="2" t="s">
        <v>43</v>
      </c>
      <c r="C108" s="2" t="s">
        <v>512</v>
      </c>
      <c r="D108" s="74"/>
      <c r="E108" s="74"/>
      <c r="F108" s="74"/>
      <c r="G108" s="74"/>
      <c r="H108" s="74"/>
      <c r="I108" s="74">
        <v>6.341924197</v>
      </c>
      <c r="J108" s="74"/>
      <c r="K108" s="74"/>
      <c r="L108" s="74"/>
      <c r="M108" s="74"/>
      <c r="N108" s="74">
        <v>24.317041922000001</v>
      </c>
      <c r="O108" s="74"/>
      <c r="P108" s="74"/>
      <c r="Q108" s="74"/>
      <c r="R108" s="74"/>
      <c r="S108" s="74">
        <v>39.545821410000002</v>
      </c>
    </row>
    <row r="109" spans="1:19" x14ac:dyDescent="0.2">
      <c r="E109" s="166"/>
    </row>
  </sheetData>
  <mergeCells count="3">
    <mergeCell ref="C28:F28"/>
    <mergeCell ref="G28:J28"/>
    <mergeCell ref="K28:N28"/>
  </mergeCells>
  <pageMargins left="0.7" right="0.7" top="0.75" bottom="0.75" header="0.3" footer="0.3"/>
  <pageSetup orientation="portrait" horizontalDpi="0" verticalDpi="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888DA-FBAB-4EDE-9B13-9E26F9A4F57C}">
  <sheetPr codeName="Sheet44">
    <tabColor rgb="FF92D050"/>
  </sheetPr>
  <dimension ref="A1:AC54"/>
  <sheetViews>
    <sheetView showGridLines="0" workbookViewId="0">
      <pane ySplit="1" topLeftCell="A19" activePane="bottomLeft" state="frozen"/>
      <selection pane="bottomLeft" sqref="A1:XFD1"/>
    </sheetView>
  </sheetViews>
  <sheetFormatPr defaultColWidth="9" defaultRowHeight="12" x14ac:dyDescent="0.2"/>
  <cols>
    <col min="2" max="2" width="21.85546875" bestFit="1" customWidth="1"/>
    <col min="3" max="3" width="18.5703125" bestFit="1" customWidth="1"/>
    <col min="6" max="6" width="9.5703125" bestFit="1" customWidth="1"/>
  </cols>
  <sheetData>
    <row r="1" spans="1:29" s="10" customFormat="1" x14ac:dyDescent="0.2">
      <c r="A1" s="1" t="s">
        <v>0</v>
      </c>
    </row>
    <row r="2" spans="1:29" ht="18.75" x14ac:dyDescent="0.3">
      <c r="A2" s="33" t="s">
        <v>85</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row>
    <row r="27" spans="2:15" x14ac:dyDescent="0.2">
      <c r="D27" s="47"/>
      <c r="E27" s="47"/>
      <c r="F27" s="47"/>
      <c r="G27" s="47"/>
      <c r="H27" s="47"/>
      <c r="I27" s="47"/>
      <c r="J27" s="47"/>
      <c r="K27" s="47"/>
      <c r="L27" s="47"/>
      <c r="M27" s="47"/>
      <c r="N27" s="47"/>
      <c r="O27" s="47"/>
    </row>
    <row r="28" spans="2:15" ht="12.75" x14ac:dyDescent="0.2">
      <c r="B28" s="73" t="s">
        <v>513</v>
      </c>
      <c r="C28" s="73"/>
      <c r="D28" s="73"/>
      <c r="E28" s="73"/>
      <c r="F28" s="73"/>
      <c r="G28" s="73"/>
      <c r="H28" s="73"/>
      <c r="I28" s="73"/>
      <c r="J28" s="73"/>
      <c r="K28" s="73"/>
      <c r="L28" s="73"/>
      <c r="M28" s="73"/>
      <c r="N28" s="73"/>
      <c r="O28" s="73"/>
    </row>
    <row r="29" spans="2:15" x14ac:dyDescent="0.2">
      <c r="B29" s="6"/>
      <c r="C29" s="6"/>
      <c r="D29" s="175" t="s">
        <v>37</v>
      </c>
      <c r="E29" s="176"/>
      <c r="F29" s="177"/>
      <c r="G29" s="175" t="s">
        <v>39</v>
      </c>
      <c r="H29" s="176"/>
      <c r="I29" s="177"/>
      <c r="J29" s="175" t="s">
        <v>41</v>
      </c>
      <c r="K29" s="176"/>
      <c r="L29" s="177"/>
      <c r="M29" s="175" t="s">
        <v>43</v>
      </c>
      <c r="N29" s="176"/>
      <c r="O29" s="177"/>
    </row>
    <row r="30" spans="2:15" x14ac:dyDescent="0.2">
      <c r="B30" s="6" t="s">
        <v>514</v>
      </c>
      <c r="C30" s="6"/>
      <c r="D30" s="6" t="s">
        <v>515</v>
      </c>
      <c r="E30" s="6" t="s">
        <v>516</v>
      </c>
      <c r="F30" s="6" t="s">
        <v>517</v>
      </c>
      <c r="G30" s="6" t="s">
        <v>515</v>
      </c>
      <c r="H30" s="6" t="s">
        <v>516</v>
      </c>
      <c r="I30" s="6" t="s">
        <v>517</v>
      </c>
      <c r="J30" s="6" t="s">
        <v>515</v>
      </c>
      <c r="K30" s="6" t="s">
        <v>516</v>
      </c>
      <c r="L30" s="6" t="s">
        <v>517</v>
      </c>
      <c r="M30" s="6" t="s">
        <v>515</v>
      </c>
      <c r="N30" s="6" t="s">
        <v>516</v>
      </c>
      <c r="O30" s="6" t="s">
        <v>517</v>
      </c>
    </row>
    <row r="31" spans="2:15" x14ac:dyDescent="0.2">
      <c r="B31" s="2">
        <v>2030</v>
      </c>
      <c r="C31" s="2" t="s">
        <v>518</v>
      </c>
      <c r="D31" s="162">
        <v>2.7693181504417992</v>
      </c>
      <c r="E31" s="162"/>
      <c r="F31" s="162"/>
      <c r="G31" s="162">
        <v>3.0506954138152045</v>
      </c>
      <c r="H31" s="162"/>
      <c r="I31" s="162"/>
      <c r="J31" s="162">
        <v>5.7858005686535563</v>
      </c>
      <c r="K31" s="162"/>
      <c r="L31" s="162"/>
      <c r="M31" s="162">
        <v>5.7752712982636556</v>
      </c>
      <c r="N31" s="162"/>
      <c r="O31" s="162"/>
    </row>
    <row r="32" spans="2:15" x14ac:dyDescent="0.2">
      <c r="B32" s="2">
        <v>2030</v>
      </c>
      <c r="C32" s="2" t="s">
        <v>511</v>
      </c>
      <c r="D32" s="162"/>
      <c r="E32" s="162">
        <v>0.58064784396361802</v>
      </c>
      <c r="F32" s="162"/>
      <c r="G32" s="162"/>
      <c r="H32" s="162">
        <v>1.0076511882896781</v>
      </c>
      <c r="I32" s="162"/>
      <c r="J32" s="162"/>
      <c r="K32" s="162">
        <v>4.9529736131933646</v>
      </c>
      <c r="L32" s="162"/>
      <c r="M32" s="162"/>
      <c r="N32" s="162">
        <v>4.955118835235325</v>
      </c>
      <c r="O32" s="162"/>
    </row>
    <row r="33" spans="2:15" x14ac:dyDescent="0.2">
      <c r="B33" s="2">
        <v>2030</v>
      </c>
      <c r="C33" s="2" t="s">
        <v>512</v>
      </c>
      <c r="D33" s="162"/>
      <c r="E33" s="162">
        <v>2.8886745060000001</v>
      </c>
      <c r="F33" s="162"/>
      <c r="G33" s="162"/>
      <c r="H33" s="162">
        <v>3.970227671</v>
      </c>
      <c r="I33" s="162"/>
      <c r="J33" s="162"/>
      <c r="K33" s="162">
        <v>6.341924197</v>
      </c>
      <c r="L33" s="162"/>
      <c r="M33" s="162"/>
      <c r="N33" s="162">
        <v>6.341924197</v>
      </c>
      <c r="O33" s="162"/>
    </row>
    <row r="34" spans="2:15" x14ac:dyDescent="0.2">
      <c r="B34" s="75">
        <v>2030</v>
      </c>
      <c r="C34" s="75" t="s">
        <v>519</v>
      </c>
      <c r="D34" s="162"/>
      <c r="E34" s="162"/>
      <c r="F34" s="162">
        <v>2.7693181504417992</v>
      </c>
      <c r="G34" s="162"/>
      <c r="H34" s="162"/>
      <c r="I34" s="162">
        <v>3.0506954138152045</v>
      </c>
      <c r="J34" s="162"/>
      <c r="K34" s="162"/>
      <c r="L34" s="162">
        <v>5.7858005686535563</v>
      </c>
      <c r="M34" s="162"/>
      <c r="N34" s="162"/>
      <c r="O34" s="162">
        <v>5.7752712982636556</v>
      </c>
    </row>
    <row r="35" spans="2:15" x14ac:dyDescent="0.2">
      <c r="B35" s="2">
        <v>2030</v>
      </c>
      <c r="C35" s="2" t="s">
        <v>517</v>
      </c>
      <c r="D35" s="162"/>
      <c r="E35" s="162"/>
      <c r="F35" s="162">
        <v>0.70000419952181892</v>
      </c>
      <c r="G35" s="162"/>
      <c r="H35" s="162"/>
      <c r="I35" s="162">
        <v>1.9271834454744736</v>
      </c>
      <c r="J35" s="162"/>
      <c r="K35" s="162"/>
      <c r="L35" s="162">
        <v>5.5090972415398092</v>
      </c>
      <c r="M35" s="162"/>
      <c r="N35" s="162"/>
      <c r="O35" s="162">
        <v>5.5217717339716703</v>
      </c>
    </row>
    <row r="36" spans="2:15" x14ac:dyDescent="0.2">
      <c r="B36" s="2"/>
      <c r="C36" s="2"/>
      <c r="D36" s="162"/>
      <c r="E36" s="162"/>
      <c r="F36" s="162"/>
      <c r="G36" s="162"/>
      <c r="H36" s="162"/>
      <c r="I36" s="162"/>
      <c r="J36" s="162"/>
      <c r="K36" s="162"/>
      <c r="L36" s="162"/>
      <c r="M36" s="162"/>
      <c r="N36" s="162"/>
      <c r="O36" s="162"/>
    </row>
    <row r="37" spans="2:15" x14ac:dyDescent="0.2">
      <c r="B37" s="2">
        <v>2035</v>
      </c>
      <c r="C37" s="2" t="s">
        <v>518</v>
      </c>
      <c r="D37" s="162">
        <v>4.9007083043652901</v>
      </c>
      <c r="E37" s="162"/>
      <c r="F37" s="162"/>
      <c r="G37" s="162">
        <v>5.3762065352409873</v>
      </c>
      <c r="H37" s="162"/>
      <c r="I37" s="162"/>
      <c r="J37" s="162">
        <v>22.751771032977661</v>
      </c>
      <c r="K37" s="162"/>
      <c r="L37" s="162"/>
      <c r="M37" s="162">
        <v>22.766958630807508</v>
      </c>
      <c r="N37" s="162"/>
      <c r="O37" s="162"/>
    </row>
    <row r="38" spans="2:15" x14ac:dyDescent="0.2">
      <c r="B38" s="2">
        <v>2035</v>
      </c>
      <c r="C38" s="2" t="s">
        <v>511</v>
      </c>
      <c r="D38" s="162"/>
      <c r="E38" s="162">
        <v>2.5314439140857274</v>
      </c>
      <c r="F38" s="162"/>
      <c r="G38" s="162"/>
      <c r="H38" s="162">
        <v>4.2349864082758373</v>
      </c>
      <c r="I38" s="162"/>
      <c r="J38" s="162"/>
      <c r="K38" s="162">
        <v>16.597721636038827</v>
      </c>
      <c r="L38" s="162"/>
      <c r="M38" s="162"/>
      <c r="N38" s="162">
        <v>16.613113291249661</v>
      </c>
      <c r="O38" s="162"/>
    </row>
    <row r="39" spans="2:15" x14ac:dyDescent="0.2">
      <c r="B39" s="2">
        <v>2035</v>
      </c>
      <c r="C39" s="2" t="s">
        <v>512</v>
      </c>
      <c r="D39" s="162"/>
      <c r="E39" s="162">
        <v>8.6376890149999994</v>
      </c>
      <c r="F39" s="162"/>
      <c r="G39" s="162"/>
      <c r="H39" s="162">
        <v>10.982567292000001</v>
      </c>
      <c r="I39" s="162"/>
      <c r="J39" s="162"/>
      <c r="K39" s="162">
        <v>24.317041922000001</v>
      </c>
      <c r="L39" s="162"/>
      <c r="M39" s="162"/>
      <c r="N39" s="162">
        <v>24.317041922000001</v>
      </c>
      <c r="O39" s="162"/>
    </row>
    <row r="40" spans="2:15" x14ac:dyDescent="0.2">
      <c r="B40" s="2">
        <v>2035</v>
      </c>
      <c r="C40" s="75" t="s">
        <v>519</v>
      </c>
      <c r="D40" s="162"/>
      <c r="E40" s="162"/>
      <c r="F40" s="162">
        <v>4.9007083043652901</v>
      </c>
      <c r="G40" s="162"/>
      <c r="H40" s="162"/>
      <c r="I40" s="162">
        <v>5.3762065352409873</v>
      </c>
      <c r="J40" s="162"/>
      <c r="K40" s="162"/>
      <c r="L40" s="162">
        <v>22.751771032977661</v>
      </c>
      <c r="M40" s="162"/>
      <c r="N40" s="162"/>
      <c r="O40" s="162">
        <v>22.766958630807508</v>
      </c>
    </row>
    <row r="41" spans="2:15" x14ac:dyDescent="0.2">
      <c r="B41" s="2">
        <v>2035</v>
      </c>
      <c r="C41" s="2" t="s">
        <v>517</v>
      </c>
      <c r="D41" s="162"/>
      <c r="E41" s="162"/>
      <c r="F41" s="162">
        <v>6.2684246247204367</v>
      </c>
      <c r="G41" s="162"/>
      <c r="H41" s="162"/>
      <c r="I41" s="162">
        <v>9.8413471650348505</v>
      </c>
      <c r="J41" s="162"/>
      <c r="K41" s="162"/>
      <c r="L41" s="162">
        <v>18.162992525061167</v>
      </c>
      <c r="M41" s="162"/>
      <c r="N41" s="162"/>
      <c r="O41" s="162">
        <v>18.163196582442154</v>
      </c>
    </row>
    <row r="42" spans="2:15" x14ac:dyDescent="0.2">
      <c r="B42" s="2"/>
      <c r="C42" s="2"/>
      <c r="D42" s="162"/>
      <c r="E42" s="162"/>
      <c r="F42" s="162"/>
      <c r="G42" s="162"/>
      <c r="H42" s="162"/>
      <c r="I42" s="162"/>
      <c r="J42" s="162"/>
      <c r="K42" s="162"/>
      <c r="L42" s="162"/>
      <c r="M42" s="162"/>
      <c r="N42" s="162"/>
      <c r="O42" s="162"/>
    </row>
    <row r="43" spans="2:15" x14ac:dyDescent="0.2">
      <c r="B43" s="2">
        <v>2040</v>
      </c>
      <c r="C43" s="2" t="s">
        <v>518</v>
      </c>
      <c r="D43" s="162">
        <v>7.7788633641380311</v>
      </c>
      <c r="E43" s="162"/>
      <c r="F43" s="162"/>
      <c r="G43" s="162">
        <v>10.341539839104902</v>
      </c>
      <c r="H43" s="162"/>
      <c r="I43" s="162"/>
      <c r="J43" s="162">
        <v>43.167091779581348</v>
      </c>
      <c r="K43" s="162"/>
      <c r="L43" s="162"/>
      <c r="M43" s="162">
        <v>41.650678011212399</v>
      </c>
      <c r="N43" s="162"/>
      <c r="O43" s="162"/>
    </row>
    <row r="44" spans="2:15" x14ac:dyDescent="0.2">
      <c r="B44" s="2">
        <v>2040</v>
      </c>
      <c r="C44" s="2" t="s">
        <v>511</v>
      </c>
      <c r="D44" s="162"/>
      <c r="E44" s="162">
        <v>6.0238572289695185</v>
      </c>
      <c r="F44" s="162"/>
      <c r="G44" s="162"/>
      <c r="H44" s="162">
        <v>9.24370555680769</v>
      </c>
      <c r="I44" s="162"/>
      <c r="J44" s="162"/>
      <c r="K44" s="162">
        <v>27.94107124714472</v>
      </c>
      <c r="L44" s="162"/>
      <c r="M44" s="162"/>
      <c r="N44" s="162">
        <v>27.972687678274468</v>
      </c>
      <c r="O44" s="162"/>
    </row>
    <row r="45" spans="2:15" x14ac:dyDescent="0.2">
      <c r="B45" s="2">
        <v>2040</v>
      </c>
      <c r="C45" s="2" t="s">
        <v>512</v>
      </c>
      <c r="D45" s="162"/>
      <c r="E45" s="162">
        <v>11.979716603</v>
      </c>
      <c r="F45" s="162"/>
      <c r="G45" s="162"/>
      <c r="H45" s="162">
        <v>15.639884281</v>
      </c>
      <c r="I45" s="162"/>
      <c r="J45" s="162"/>
      <c r="K45" s="162">
        <v>39.545821410000002</v>
      </c>
      <c r="L45" s="162"/>
      <c r="M45" s="162"/>
      <c r="N45" s="162">
        <v>39.545821410000002</v>
      </c>
      <c r="O45" s="162"/>
    </row>
    <row r="46" spans="2:15" x14ac:dyDescent="0.2">
      <c r="B46" s="2">
        <v>2040</v>
      </c>
      <c r="C46" s="75" t="s">
        <v>519</v>
      </c>
      <c r="D46" s="162"/>
      <c r="E46" s="162"/>
      <c r="F46" s="162">
        <v>7.7788633641380311</v>
      </c>
      <c r="G46" s="162"/>
      <c r="H46" s="162"/>
      <c r="I46" s="162">
        <v>10.341539839104902</v>
      </c>
      <c r="J46" s="162"/>
      <c r="K46" s="162"/>
      <c r="L46" s="162">
        <v>43.167091779581348</v>
      </c>
      <c r="M46" s="162"/>
      <c r="N46" s="162"/>
      <c r="O46" s="162">
        <v>41.650678011212399</v>
      </c>
    </row>
    <row r="47" spans="2:15" x14ac:dyDescent="0.2">
      <c r="B47" s="2">
        <v>2040</v>
      </c>
      <c r="C47" s="2" t="s">
        <v>517</v>
      </c>
      <c r="D47" s="162"/>
      <c r="E47" s="162"/>
      <c r="F47" s="162">
        <v>10.224710467831487</v>
      </c>
      <c r="G47" s="162"/>
      <c r="H47" s="162"/>
      <c r="I47" s="162">
        <v>14.542049998702788</v>
      </c>
      <c r="J47" s="162"/>
      <c r="K47" s="162"/>
      <c r="L47" s="162">
        <v>24.319800877563374</v>
      </c>
      <c r="M47" s="162"/>
      <c r="N47" s="162"/>
      <c r="O47" s="162">
        <v>25.867831077062071</v>
      </c>
    </row>
    <row r="48" spans="2:15" x14ac:dyDescent="0.2">
      <c r="B48" s="2"/>
      <c r="C48" s="2"/>
      <c r="D48" s="167"/>
      <c r="E48" s="167"/>
      <c r="F48" s="167"/>
      <c r="G48" s="167"/>
      <c r="H48" s="167"/>
      <c r="I48" s="167"/>
      <c r="J48" s="167"/>
      <c r="K48" s="167"/>
      <c r="L48" s="167"/>
      <c r="M48" s="167"/>
      <c r="N48" s="167"/>
      <c r="O48" s="167"/>
    </row>
    <row r="49" spans="2:15" x14ac:dyDescent="0.2">
      <c r="B49" s="2"/>
      <c r="C49" s="2"/>
      <c r="D49" s="162"/>
      <c r="E49" s="162"/>
      <c r="F49" s="162"/>
      <c r="G49" s="162"/>
      <c r="H49" s="162"/>
      <c r="I49" s="162"/>
      <c r="J49" s="162"/>
      <c r="K49" s="162"/>
      <c r="L49" s="162"/>
      <c r="M49" s="162"/>
      <c r="N49" s="162"/>
      <c r="O49" s="162"/>
    </row>
    <row r="50" spans="2:15" x14ac:dyDescent="0.2">
      <c r="B50" s="168" t="s">
        <v>520</v>
      </c>
      <c r="C50" s="2" t="s">
        <v>518</v>
      </c>
      <c r="D50" s="162">
        <v>40.059705102594762</v>
      </c>
      <c r="E50" s="162"/>
      <c r="F50" s="162"/>
      <c r="G50" s="162">
        <v>46.733882531102381</v>
      </c>
      <c r="H50" s="162"/>
      <c r="I50" s="162"/>
      <c r="J50" s="162">
        <v>158.96792576111034</v>
      </c>
      <c r="K50" s="162"/>
      <c r="L50" s="162"/>
      <c r="M50" s="162">
        <v>156.65142858279592</v>
      </c>
      <c r="N50" s="162"/>
      <c r="O50" s="162"/>
    </row>
    <row r="51" spans="2:15" x14ac:dyDescent="0.2">
      <c r="B51" s="168" t="s">
        <v>520</v>
      </c>
      <c r="C51" s="2" t="s">
        <v>511</v>
      </c>
      <c r="D51" s="162"/>
      <c r="E51" s="162">
        <v>18.451387982659526</v>
      </c>
      <c r="F51" s="162"/>
      <c r="G51" s="162"/>
      <c r="H51" s="162">
        <v>29.998677892974285</v>
      </c>
      <c r="I51" s="162"/>
      <c r="J51" s="162"/>
      <c r="K51" s="162">
        <v>114.17647254704053</v>
      </c>
      <c r="L51" s="162"/>
      <c r="M51" s="162"/>
      <c r="N51" s="162">
        <v>114.27478329158322</v>
      </c>
      <c r="O51" s="162"/>
    </row>
    <row r="52" spans="2:15" x14ac:dyDescent="0.2">
      <c r="B52" s="168" t="s">
        <v>520</v>
      </c>
      <c r="C52" s="2" t="s">
        <v>512</v>
      </c>
      <c r="D52" s="162"/>
      <c r="E52" s="162">
        <v>49.681235059999999</v>
      </c>
      <c r="F52" s="162"/>
      <c r="G52" s="162"/>
      <c r="H52" s="162">
        <v>64.831865432000001</v>
      </c>
      <c r="I52" s="162"/>
      <c r="J52" s="162"/>
      <c r="K52" s="162">
        <v>135.367880791</v>
      </c>
      <c r="L52" s="162"/>
      <c r="M52" s="162"/>
      <c r="N52" s="162">
        <v>135.367880791</v>
      </c>
      <c r="O52" s="162"/>
    </row>
    <row r="53" spans="2:15" x14ac:dyDescent="0.2">
      <c r="B53" s="168" t="s">
        <v>520</v>
      </c>
      <c r="C53" s="75" t="s">
        <v>519</v>
      </c>
      <c r="D53" s="162"/>
      <c r="E53" s="162"/>
      <c r="F53" s="162">
        <v>40.059705102594762</v>
      </c>
      <c r="G53" s="162"/>
      <c r="H53" s="162"/>
      <c r="I53" s="162">
        <v>46.733882531102381</v>
      </c>
      <c r="J53" s="162"/>
      <c r="K53" s="162"/>
      <c r="L53" s="162">
        <v>158.96792576111034</v>
      </c>
      <c r="M53" s="162"/>
      <c r="N53" s="162"/>
      <c r="O53" s="162">
        <v>156.65142858279592</v>
      </c>
    </row>
    <row r="54" spans="2:15" x14ac:dyDescent="0.2">
      <c r="B54" s="168" t="s">
        <v>520</v>
      </c>
      <c r="C54" s="2" t="s">
        <v>517</v>
      </c>
      <c r="D54" s="162"/>
      <c r="E54" s="162"/>
      <c r="F54" s="162">
        <v>28.072917940064769</v>
      </c>
      <c r="G54" s="162"/>
      <c r="H54" s="162"/>
      <c r="I54" s="162">
        <v>48.096660793871905</v>
      </c>
      <c r="J54" s="162"/>
      <c r="K54" s="162"/>
      <c r="L54" s="162">
        <v>90.5764275769302</v>
      </c>
      <c r="M54" s="162"/>
      <c r="N54" s="162"/>
      <c r="O54" s="162">
        <v>92.991235499787308</v>
      </c>
    </row>
  </sheetData>
  <mergeCells count="4">
    <mergeCell ref="D29:F29"/>
    <mergeCell ref="G29:I29"/>
    <mergeCell ref="J29:L29"/>
    <mergeCell ref="M29:O29"/>
  </mergeCells>
  <pageMargins left="0.7" right="0.7" top="0.75" bottom="0.75" header="0.3" footer="0.3"/>
  <pageSetup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665E6-CEFA-4E1E-9018-B7A484834E9D}">
  <sheetPr codeName="Sheet22">
    <tabColor theme="9" tint="0.79998168889431442"/>
  </sheetPr>
  <dimension ref="A1:AF181"/>
  <sheetViews>
    <sheetView zoomScale="90" zoomScaleNormal="90" workbookViewId="0">
      <pane ySplit="1" topLeftCell="A2" activePane="bottomLeft" state="frozen"/>
      <selection pane="bottomLeft" sqref="A1:XFD1"/>
    </sheetView>
  </sheetViews>
  <sheetFormatPr defaultColWidth="9" defaultRowHeight="12" x14ac:dyDescent="0.2"/>
  <cols>
    <col min="1" max="1" width="9" customWidth="1"/>
    <col min="2" max="2" width="45.42578125" customWidth="1"/>
    <col min="3" max="3" width="22" bestFit="1" customWidth="1"/>
    <col min="4" max="28" width="5.42578125" customWidth="1"/>
    <col min="29" max="29" width="6.85546875" customWidth="1"/>
  </cols>
  <sheetData>
    <row r="1" spans="1:1" s="10" customFormat="1" x14ac:dyDescent="0.2">
      <c r="A1" s="1" t="s">
        <v>0</v>
      </c>
    </row>
    <row r="2" spans="1:1" s="33" customFormat="1" ht="18.75" x14ac:dyDescent="0.3">
      <c r="A2" s="33" t="s">
        <v>254</v>
      </c>
    </row>
    <row r="3" spans="1:1" x14ac:dyDescent="0.2">
      <c r="A3" t="s">
        <v>255</v>
      </c>
    </row>
    <row r="25" spans="2:32" x14ac:dyDescent="0.2">
      <c r="B25" s="1"/>
    </row>
    <row r="26" spans="2:32" x14ac:dyDescent="0.2">
      <c r="B26" s="1"/>
    </row>
    <row r="28" spans="2:32" ht="12.75" x14ac:dyDescent="0.2">
      <c r="B28" s="66" t="s">
        <v>256</v>
      </c>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E28" s="47"/>
      <c r="AF28" s="47"/>
    </row>
    <row r="29" spans="2:32" x14ac:dyDescent="0.2">
      <c r="B29" s="9" t="s">
        <v>257</v>
      </c>
      <c r="C29" s="9" t="s">
        <v>258</v>
      </c>
      <c r="D29" s="9">
        <v>2025</v>
      </c>
      <c r="E29" s="9">
        <v>2026</v>
      </c>
      <c r="F29" s="9">
        <v>2027</v>
      </c>
      <c r="G29" s="9">
        <v>2028</v>
      </c>
      <c r="H29" s="9">
        <v>2029</v>
      </c>
      <c r="I29" s="9">
        <v>2030</v>
      </c>
      <c r="J29" s="9">
        <v>2031</v>
      </c>
      <c r="K29" s="9">
        <v>2032</v>
      </c>
      <c r="L29" s="9">
        <v>2033</v>
      </c>
      <c r="M29" s="9">
        <v>2034</v>
      </c>
      <c r="N29" s="9">
        <v>2035</v>
      </c>
      <c r="O29" s="9">
        <v>2036</v>
      </c>
      <c r="P29" s="9">
        <v>2037</v>
      </c>
      <c r="Q29" s="9">
        <v>2038</v>
      </c>
      <c r="R29" s="9">
        <v>2039</v>
      </c>
      <c r="S29" s="9">
        <v>2040</v>
      </c>
      <c r="T29" s="9">
        <v>2041</v>
      </c>
      <c r="U29" s="9">
        <v>2042</v>
      </c>
      <c r="V29" s="9">
        <v>2043</v>
      </c>
      <c r="W29" s="9">
        <v>2044</v>
      </c>
      <c r="X29" s="9">
        <v>2045</v>
      </c>
      <c r="Y29" s="9">
        <v>2046</v>
      </c>
      <c r="Z29" s="9">
        <v>2047</v>
      </c>
      <c r="AA29" s="9">
        <v>2048</v>
      </c>
      <c r="AB29" s="9">
        <v>2049</v>
      </c>
      <c r="AC29" s="9">
        <v>2050</v>
      </c>
      <c r="AE29" s="47"/>
    </row>
    <row r="30" spans="2:32" x14ac:dyDescent="0.2">
      <c r="B30" s="2" t="s">
        <v>35</v>
      </c>
      <c r="C30" s="2" t="s">
        <v>259</v>
      </c>
      <c r="D30" s="22">
        <v>507.96818833836579</v>
      </c>
      <c r="E30" s="22">
        <v>520.39908670535044</v>
      </c>
      <c r="F30" s="22">
        <v>527.79349805200286</v>
      </c>
      <c r="G30" s="22">
        <v>531.9667987870032</v>
      </c>
      <c r="H30" s="22">
        <v>537.73643677771361</v>
      </c>
      <c r="I30" s="22">
        <v>545.62693515694707</v>
      </c>
      <c r="J30" s="22">
        <v>550.89722171703374</v>
      </c>
      <c r="K30" s="22">
        <v>556.00909153152861</v>
      </c>
      <c r="L30" s="22">
        <v>560.80178393326912</v>
      </c>
      <c r="M30" s="22">
        <v>563.45223967026129</v>
      </c>
      <c r="N30" s="22">
        <v>565.9993279736442</v>
      </c>
      <c r="O30" s="22">
        <v>567.7534164410614</v>
      </c>
      <c r="P30" s="22">
        <v>569.58437142129083</v>
      </c>
      <c r="Q30" s="22">
        <v>571.29434986769138</v>
      </c>
      <c r="R30" s="22">
        <v>572.96295983058053</v>
      </c>
      <c r="S30" s="22">
        <v>574.36635622560402</v>
      </c>
      <c r="T30" s="22">
        <v>575.77506417319887</v>
      </c>
      <c r="U30" s="22">
        <v>577.15450891189312</v>
      </c>
      <c r="V30" s="22">
        <v>578.53838173364068</v>
      </c>
      <c r="W30" s="22">
        <v>579.91306204885916</v>
      </c>
      <c r="X30" s="22">
        <v>581.2981409844266</v>
      </c>
      <c r="Y30" s="22">
        <v>582.69836562799048</v>
      </c>
      <c r="Z30" s="22">
        <v>584.12703355977135</v>
      </c>
      <c r="AA30" s="22">
        <v>585.63094071992748</v>
      </c>
      <c r="AB30" s="22">
        <v>587.17587193223108</v>
      </c>
      <c r="AC30" s="22">
        <v>588.74562449301004</v>
      </c>
      <c r="AE30" s="47"/>
      <c r="AF30" s="47"/>
    </row>
    <row r="31" spans="2:32" x14ac:dyDescent="0.2">
      <c r="B31" s="2" t="s">
        <v>35</v>
      </c>
      <c r="C31" s="2" t="s">
        <v>250</v>
      </c>
      <c r="D31" s="22">
        <v>880.26786366072417</v>
      </c>
      <c r="E31" s="22">
        <v>875.30226949781206</v>
      </c>
      <c r="F31" s="22">
        <v>870.36867599972175</v>
      </c>
      <c r="G31" s="22">
        <v>865.56906181880652</v>
      </c>
      <c r="H31" s="22">
        <v>860.92810234343551</v>
      </c>
      <c r="I31" s="22">
        <v>856.49758445932662</v>
      </c>
      <c r="J31" s="22">
        <v>851.87663984037522</v>
      </c>
      <c r="K31" s="22">
        <v>847.36632409693073</v>
      </c>
      <c r="L31" s="22">
        <v>842.96215302827716</v>
      </c>
      <c r="M31" s="22">
        <v>838.71200567713515</v>
      </c>
      <c r="N31" s="22">
        <v>834.61496529585861</v>
      </c>
      <c r="O31" s="22">
        <v>830.70231514604245</v>
      </c>
      <c r="P31" s="22">
        <v>826.97931615040341</v>
      </c>
      <c r="Q31" s="22">
        <v>823.46072973605942</v>
      </c>
      <c r="R31" s="22">
        <v>820.14707428229144</v>
      </c>
      <c r="S31" s="22">
        <v>817.03379890338056</v>
      </c>
      <c r="T31" s="22">
        <v>814.12351546987736</v>
      </c>
      <c r="U31" s="22">
        <v>811.40618103859708</v>
      </c>
      <c r="V31" s="22">
        <v>808.86633247447867</v>
      </c>
      <c r="W31" s="22">
        <v>806.48817791465729</v>
      </c>
      <c r="X31" s="22">
        <v>804.24955482536018</v>
      </c>
      <c r="Y31" s="22">
        <v>802.1291790789536</v>
      </c>
      <c r="Z31" s="22">
        <v>800.10393905485716</v>
      </c>
      <c r="AA31" s="22">
        <v>798.15208131246357</v>
      </c>
      <c r="AB31" s="22">
        <v>796.26156730169532</v>
      </c>
      <c r="AC31" s="22">
        <v>794.40065139376941</v>
      </c>
      <c r="AE31" s="47"/>
      <c r="AF31" s="47"/>
    </row>
    <row r="32" spans="2:32" x14ac:dyDescent="0.2">
      <c r="B32" s="2" t="s">
        <v>35</v>
      </c>
      <c r="C32" s="2" t="s">
        <v>260</v>
      </c>
      <c r="D32" s="22">
        <v>0</v>
      </c>
      <c r="E32" s="22">
        <v>0</v>
      </c>
      <c r="F32" s="22">
        <v>0</v>
      </c>
      <c r="G32" s="22">
        <v>0</v>
      </c>
      <c r="H32" s="22">
        <v>0</v>
      </c>
      <c r="I32" s="22">
        <v>0</v>
      </c>
      <c r="J32" s="22">
        <v>0</v>
      </c>
      <c r="K32" s="22">
        <v>0</v>
      </c>
      <c r="L32" s="22">
        <v>0</v>
      </c>
      <c r="M32" s="22">
        <v>0</v>
      </c>
      <c r="N32" s="22">
        <v>0</v>
      </c>
      <c r="O32" s="22">
        <v>0</v>
      </c>
      <c r="P32" s="22">
        <v>0</v>
      </c>
      <c r="Q32" s="22">
        <v>0</v>
      </c>
      <c r="R32" s="22">
        <v>0</v>
      </c>
      <c r="S32" s="22">
        <v>0</v>
      </c>
      <c r="T32" s="22">
        <v>0</v>
      </c>
      <c r="U32" s="22">
        <v>0</v>
      </c>
      <c r="V32" s="22">
        <v>0</v>
      </c>
      <c r="W32" s="22">
        <v>0</v>
      </c>
      <c r="X32" s="22">
        <v>0</v>
      </c>
      <c r="Y32" s="22">
        <v>0</v>
      </c>
      <c r="Z32" s="22">
        <v>0</v>
      </c>
      <c r="AA32" s="22">
        <v>0</v>
      </c>
      <c r="AB32" s="22">
        <v>0</v>
      </c>
      <c r="AC32" s="22">
        <v>0</v>
      </c>
      <c r="AE32" s="47"/>
      <c r="AF32" s="47"/>
    </row>
    <row r="33" spans="2:32" x14ac:dyDescent="0.2">
      <c r="B33" s="2" t="s">
        <v>35</v>
      </c>
      <c r="C33" s="2" t="s">
        <v>241</v>
      </c>
      <c r="D33" s="22">
        <v>743.13882280399469</v>
      </c>
      <c r="E33" s="22">
        <v>725.63014096251436</v>
      </c>
      <c r="F33" s="22">
        <v>707.33160661037232</v>
      </c>
      <c r="G33" s="22">
        <v>688.05800224843881</v>
      </c>
      <c r="H33" s="22">
        <v>668.36519467030655</v>
      </c>
      <c r="I33" s="22">
        <v>648.59325066753854</v>
      </c>
      <c r="J33" s="22">
        <v>629.12987096772633</v>
      </c>
      <c r="K33" s="22">
        <v>610.0915277111252</v>
      </c>
      <c r="L33" s="22">
        <v>591.57147242652104</v>
      </c>
      <c r="M33" s="22">
        <v>573.71574812438212</v>
      </c>
      <c r="N33" s="22">
        <v>556.77037588747794</v>
      </c>
      <c r="O33" s="22">
        <v>540.99061870754122</v>
      </c>
      <c r="P33" s="22">
        <v>526.31092743006309</v>
      </c>
      <c r="Q33" s="22">
        <v>512.90059982034938</v>
      </c>
      <c r="R33" s="22">
        <v>500.64771177028973</v>
      </c>
      <c r="S33" s="22">
        <v>489.52304746274382</v>
      </c>
      <c r="T33" s="22">
        <v>479.34537729360437</v>
      </c>
      <c r="U33" s="22">
        <v>470.18935205293087</v>
      </c>
      <c r="V33" s="22">
        <v>461.89008817309855</v>
      </c>
      <c r="W33" s="22">
        <v>454.45333599942148</v>
      </c>
      <c r="X33" s="22">
        <v>447.77554776767636</v>
      </c>
      <c r="Y33" s="22">
        <v>441.8002701768832</v>
      </c>
      <c r="Z33" s="22">
        <v>436.45022934448582</v>
      </c>
      <c r="AA33" s="22">
        <v>431.53073534778093</v>
      </c>
      <c r="AB33" s="22">
        <v>427.06146771102533</v>
      </c>
      <c r="AC33" s="22">
        <v>423.00481757137675</v>
      </c>
      <c r="AE33" s="47"/>
      <c r="AF33" s="47"/>
    </row>
    <row r="34" spans="2:32" x14ac:dyDescent="0.2">
      <c r="B34" s="2" t="s">
        <v>35</v>
      </c>
      <c r="C34" s="2" t="s">
        <v>261</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E34" s="47"/>
      <c r="AF34" s="47"/>
    </row>
    <row r="35" spans="2:32" x14ac:dyDescent="0.2">
      <c r="B35" s="2" t="s">
        <v>35</v>
      </c>
      <c r="C35" s="2" t="s">
        <v>243</v>
      </c>
      <c r="D35" s="22">
        <v>325.61857233265556</v>
      </c>
      <c r="E35" s="22">
        <v>321.84944563727294</v>
      </c>
      <c r="F35" s="22">
        <v>317.57701564522364</v>
      </c>
      <c r="G35" s="22">
        <v>312.8239940418606</v>
      </c>
      <c r="H35" s="22">
        <v>307.63688869043307</v>
      </c>
      <c r="I35" s="22">
        <v>289.57730848571646</v>
      </c>
      <c r="J35" s="22">
        <v>284.21155961609838</v>
      </c>
      <c r="K35" s="22">
        <v>278.72941407228677</v>
      </c>
      <c r="L35" s="22">
        <v>273.17042914646436</v>
      </c>
      <c r="M35" s="22">
        <v>267.53150956473979</v>
      </c>
      <c r="N35" s="22">
        <v>261.84474600958055</v>
      </c>
      <c r="O35" s="22">
        <v>256.15224090254043</v>
      </c>
      <c r="P35" s="22">
        <v>250.48201065373431</v>
      </c>
      <c r="Q35" s="22">
        <v>244.86401823411012</v>
      </c>
      <c r="R35" s="22">
        <v>239.33401679290026</v>
      </c>
      <c r="S35" s="22">
        <v>233.92132006966972</v>
      </c>
      <c r="T35" s="22">
        <v>228.6378314951275</v>
      </c>
      <c r="U35" s="22">
        <v>223.52749740111366</v>
      </c>
      <c r="V35" s="22">
        <v>218.60928047617409</v>
      </c>
      <c r="W35" s="22">
        <v>213.89483603556829</v>
      </c>
      <c r="X35" s="22">
        <v>209.41626149280665</v>
      </c>
      <c r="Y35" s="22">
        <v>205.1714452565588</v>
      </c>
      <c r="Z35" s="22">
        <v>201.15053027901774</v>
      </c>
      <c r="AA35" s="22">
        <v>197.35279948914632</v>
      </c>
      <c r="AB35" s="22">
        <v>193.75491716011078</v>
      </c>
      <c r="AC35" s="22">
        <v>190.35269447024444</v>
      </c>
      <c r="AE35" s="47"/>
      <c r="AF35" s="47"/>
    </row>
    <row r="36" spans="2:32" x14ac:dyDescent="0.2">
      <c r="B36" s="2" t="s">
        <v>35</v>
      </c>
      <c r="C36" s="2" t="s">
        <v>262</v>
      </c>
      <c r="D36" s="22">
        <v>23.70082096043998</v>
      </c>
      <c r="E36" s="22">
        <v>23.34748416272614</v>
      </c>
      <c r="F36" s="22">
        <v>22.954912394524822</v>
      </c>
      <c r="G36" s="22">
        <v>22.524342959748509</v>
      </c>
      <c r="H36" s="22">
        <v>22.05857197290613</v>
      </c>
      <c r="I36" s="22">
        <v>34.027864008804166</v>
      </c>
      <c r="J36" s="22">
        <v>33.110803113680717</v>
      </c>
      <c r="K36" s="22">
        <v>32.185160555241282</v>
      </c>
      <c r="L36" s="22">
        <v>31.253862155640853</v>
      </c>
      <c r="M36" s="22">
        <v>30.317286993697884</v>
      </c>
      <c r="N36" s="22">
        <v>29.378142105817247</v>
      </c>
      <c r="O36" s="22">
        <v>28.439143335831538</v>
      </c>
      <c r="P36" s="22">
        <v>27.503611164452131</v>
      </c>
      <c r="Q36" s="22">
        <v>26.578600898807011</v>
      </c>
      <c r="R36" s="22">
        <v>25.66964415298234</v>
      </c>
      <c r="S36" s="22">
        <v>24.781712588010596</v>
      </c>
      <c r="T36" s="22">
        <v>23.919246972911985</v>
      </c>
      <c r="U36" s="22">
        <v>23.088255332371666</v>
      </c>
      <c r="V36" s="22">
        <v>22.293043929196553</v>
      </c>
      <c r="W36" s="22">
        <v>21.537552818088216</v>
      </c>
      <c r="X36" s="22">
        <v>20.824640751910728</v>
      </c>
      <c r="Y36" s="22">
        <v>20.15567088457184</v>
      </c>
      <c r="Z36" s="22">
        <v>19.530500366851413</v>
      </c>
      <c r="AA36" s="22">
        <v>18.947669658239178</v>
      </c>
      <c r="AB36" s="22">
        <v>18.404450958495172</v>
      </c>
      <c r="AC36" s="22">
        <v>17.895728378330034</v>
      </c>
      <c r="AE36" s="47"/>
      <c r="AF36" s="47"/>
    </row>
    <row r="37" spans="2:32" x14ac:dyDescent="0.2">
      <c r="B37" s="2" t="s">
        <v>35</v>
      </c>
      <c r="C37" s="2" t="s">
        <v>263</v>
      </c>
      <c r="D37" s="22">
        <v>79.551481295604859</v>
      </c>
      <c r="E37" s="22">
        <v>80.56841837560971</v>
      </c>
      <c r="F37" s="22">
        <v>81.57329172946082</v>
      </c>
      <c r="G37" s="22">
        <v>82.368326632314904</v>
      </c>
      <c r="H37" s="22">
        <v>82.959711692722138</v>
      </c>
      <c r="I37" s="22">
        <v>83.374755146622334</v>
      </c>
      <c r="J37" s="22">
        <v>83.790163391894069</v>
      </c>
      <c r="K37" s="22">
        <v>84.44958534604001</v>
      </c>
      <c r="L37" s="22">
        <v>85.144603267891</v>
      </c>
      <c r="M37" s="22">
        <v>85.772595519914631</v>
      </c>
      <c r="N37" s="22">
        <v>86.520265083775627</v>
      </c>
      <c r="O37" s="22">
        <v>87.487596880988164</v>
      </c>
      <c r="P37" s="22">
        <v>88.642854062225283</v>
      </c>
      <c r="Q37" s="22">
        <v>89.855978725769631</v>
      </c>
      <c r="R37" s="22">
        <v>91.122548601975865</v>
      </c>
      <c r="S37" s="22">
        <v>92.594611413567677</v>
      </c>
      <c r="T37" s="22">
        <v>94.003866068912274</v>
      </c>
      <c r="U37" s="22">
        <v>95.43761296793592</v>
      </c>
      <c r="V37" s="22">
        <v>96.893196179898155</v>
      </c>
      <c r="W37" s="22">
        <v>98.345061067852541</v>
      </c>
      <c r="X37" s="22">
        <v>99.758219614761657</v>
      </c>
      <c r="Y37" s="22">
        <v>101.1348350103907</v>
      </c>
      <c r="Z37" s="22">
        <v>102.6107953698052</v>
      </c>
      <c r="AA37" s="22">
        <v>104.10147535990011</v>
      </c>
      <c r="AB37" s="22">
        <v>105.57067106230291</v>
      </c>
      <c r="AC37" s="22">
        <v>107.2092197434136</v>
      </c>
      <c r="AE37" s="47"/>
      <c r="AF37" s="47"/>
    </row>
    <row r="38" spans="2:32" x14ac:dyDescent="0.2">
      <c r="B38" s="2" t="s">
        <v>35</v>
      </c>
      <c r="C38" s="2" t="s">
        <v>264</v>
      </c>
      <c r="D38" s="22">
        <v>0</v>
      </c>
      <c r="E38" s="22">
        <v>0</v>
      </c>
      <c r="F38" s="22">
        <v>0</v>
      </c>
      <c r="G38" s="22">
        <v>0</v>
      </c>
      <c r="H38" s="22">
        <v>0</v>
      </c>
      <c r="I38" s="22">
        <v>0</v>
      </c>
      <c r="J38" s="22">
        <v>0</v>
      </c>
      <c r="K38" s="22">
        <v>0</v>
      </c>
      <c r="L38" s="22">
        <v>0</v>
      </c>
      <c r="M38" s="22">
        <v>0</v>
      </c>
      <c r="N38" s="22">
        <v>0</v>
      </c>
      <c r="O38" s="22">
        <v>0</v>
      </c>
      <c r="P38" s="22">
        <v>0</v>
      </c>
      <c r="Q38" s="22">
        <v>0</v>
      </c>
      <c r="R38" s="22">
        <v>0</v>
      </c>
      <c r="S38" s="22">
        <v>0</v>
      </c>
      <c r="T38" s="22">
        <v>0</v>
      </c>
      <c r="U38" s="22">
        <v>0</v>
      </c>
      <c r="V38" s="22">
        <v>0</v>
      </c>
      <c r="W38" s="22">
        <v>0</v>
      </c>
      <c r="X38" s="22">
        <v>0</v>
      </c>
      <c r="Y38" s="22">
        <v>0</v>
      </c>
      <c r="Z38" s="22">
        <v>0</v>
      </c>
      <c r="AA38" s="22">
        <v>0</v>
      </c>
      <c r="AB38" s="22">
        <v>0</v>
      </c>
      <c r="AC38" s="22">
        <v>0</v>
      </c>
      <c r="AE38" s="47"/>
      <c r="AF38" s="47"/>
    </row>
    <row r="39" spans="2:32" x14ac:dyDescent="0.2">
      <c r="B39" s="2" t="s">
        <v>35</v>
      </c>
      <c r="C39" s="2" t="s">
        <v>265</v>
      </c>
      <c r="D39" s="22">
        <v>110.29306890317254</v>
      </c>
      <c r="E39" s="22">
        <v>110.15646495844771</v>
      </c>
      <c r="F39" s="22">
        <v>110.02868455152021</v>
      </c>
      <c r="G39" s="22">
        <v>109.90887456461294</v>
      </c>
      <c r="H39" s="22">
        <v>109.79657472690381</v>
      </c>
      <c r="I39" s="22">
        <v>109.69221458179824</v>
      </c>
      <c r="J39" s="22">
        <v>109.59591690732596</v>
      </c>
      <c r="K39" s="22">
        <v>109.51519370153559</v>
      </c>
      <c r="L39" s="22">
        <v>109.45064053024879</v>
      </c>
      <c r="M39" s="22">
        <v>109.40277874733425</v>
      </c>
      <c r="N39" s="22">
        <v>109.37045164901392</v>
      </c>
      <c r="O39" s="22">
        <v>109.35750781488176</v>
      </c>
      <c r="P39" s="22">
        <v>109.36375544358638</v>
      </c>
      <c r="Q39" s="22">
        <v>109.39388655875466</v>
      </c>
      <c r="R39" s="22">
        <v>109.44785432772755</v>
      </c>
      <c r="S39" s="22">
        <v>109.52777068045889</v>
      </c>
      <c r="T39" s="22">
        <v>109.63353431988108</v>
      </c>
      <c r="U39" s="22">
        <v>109.76847533722724</v>
      </c>
      <c r="V39" s="22">
        <v>109.93290636896256</v>
      </c>
      <c r="W39" s="22">
        <v>110.1274950412664</v>
      </c>
      <c r="X39" s="22">
        <v>110.35058807493584</v>
      </c>
      <c r="Y39" s="22">
        <v>110.6029262390405</v>
      </c>
      <c r="Z39" s="22">
        <v>110.88377384023705</v>
      </c>
      <c r="AA39" s="22">
        <v>111.19055281164751</v>
      </c>
      <c r="AB39" s="22">
        <v>111.52209415016439</v>
      </c>
      <c r="AC39" s="22">
        <v>111.8752034071457</v>
      </c>
      <c r="AE39" s="47"/>
      <c r="AF39" s="47"/>
    </row>
    <row r="40" spans="2:32" x14ac:dyDescent="0.2">
      <c r="B40" s="2" t="s">
        <v>35</v>
      </c>
      <c r="C40" s="2" t="s">
        <v>266</v>
      </c>
      <c r="D40" s="22">
        <v>15.753442648651932</v>
      </c>
      <c r="E40" s="22">
        <v>15.710492816738677</v>
      </c>
      <c r="F40" s="22">
        <v>15.667884048221548</v>
      </c>
      <c r="G40" s="22">
        <v>15.625634845832023</v>
      </c>
      <c r="H40" s="22">
        <v>15.583717976038162</v>
      </c>
      <c r="I40" s="22">
        <v>15.54213692055737</v>
      </c>
      <c r="J40" s="22">
        <v>15.487700533237248</v>
      </c>
      <c r="K40" s="22">
        <v>15.434465985533276</v>
      </c>
      <c r="L40" s="22">
        <v>15.382063944414849</v>
      </c>
      <c r="M40" s="22">
        <v>15.330556195025915</v>
      </c>
      <c r="N40" s="22">
        <v>15.27978046736801</v>
      </c>
      <c r="O40" s="22">
        <v>15.229624895672758</v>
      </c>
      <c r="P40" s="22">
        <v>15.17995759795528</v>
      </c>
      <c r="Q40" s="22">
        <v>15.130940173008655</v>
      </c>
      <c r="R40" s="22">
        <v>15.082313592096259</v>
      </c>
      <c r="S40" s="22">
        <v>15.03413151131279</v>
      </c>
      <c r="T40" s="22">
        <v>14.986420918564182</v>
      </c>
      <c r="U40" s="22">
        <v>14.939127917489284</v>
      </c>
      <c r="V40" s="22">
        <v>14.892241803229343</v>
      </c>
      <c r="W40" s="22">
        <v>14.845755483449254</v>
      </c>
      <c r="X40" s="22">
        <v>14.7996668140485</v>
      </c>
      <c r="Y40" s="22">
        <v>14.75399726041451</v>
      </c>
      <c r="Z40" s="22">
        <v>14.708747234567076</v>
      </c>
      <c r="AA40" s="22">
        <v>14.663874886010886</v>
      </c>
      <c r="AB40" s="22">
        <v>14.61937573808658</v>
      </c>
      <c r="AC40" s="22">
        <v>14.575312190451701</v>
      </c>
      <c r="AE40" s="47"/>
      <c r="AF40" s="47"/>
    </row>
    <row r="41" spans="2:32" x14ac:dyDescent="0.2">
      <c r="B41" s="2" t="s">
        <v>35</v>
      </c>
      <c r="C41" s="2" t="s">
        <v>267</v>
      </c>
      <c r="D41" s="22">
        <v>58.104836313810054</v>
      </c>
      <c r="E41" s="22">
        <v>58.174110937754207</v>
      </c>
      <c r="F41" s="22">
        <v>58.245483587044092</v>
      </c>
      <c r="G41" s="22">
        <v>58.319221810335925</v>
      </c>
      <c r="H41" s="22">
        <v>58.395159033048117</v>
      </c>
      <c r="I41" s="22">
        <v>58.473736523411119</v>
      </c>
      <c r="J41" s="22">
        <v>58.551462823055445</v>
      </c>
      <c r="K41" s="22">
        <v>58.631574653484748</v>
      </c>
      <c r="L41" s="22">
        <v>58.713835026680528</v>
      </c>
      <c r="M41" s="22">
        <v>58.796853382080243</v>
      </c>
      <c r="N41" s="22">
        <v>58.882222683940071</v>
      </c>
      <c r="O41" s="22">
        <v>58.96970686371354</v>
      </c>
      <c r="P41" s="22">
        <v>59.059219179756894</v>
      </c>
      <c r="Q41" s="22">
        <v>59.152169898080956</v>
      </c>
      <c r="R41" s="22">
        <v>59.246812545815246</v>
      </c>
      <c r="S41" s="22">
        <v>59.342861435491059</v>
      </c>
      <c r="T41" s="22">
        <v>59.442384581026175</v>
      </c>
      <c r="U41" s="22">
        <v>59.544074331498393</v>
      </c>
      <c r="V41" s="22">
        <v>59.64722531869765</v>
      </c>
      <c r="W41" s="22">
        <v>59.753077896852638</v>
      </c>
      <c r="X41" s="22">
        <v>59.861682524888266</v>
      </c>
      <c r="Y41" s="22">
        <v>59.9727577634429</v>
      </c>
      <c r="Z41" s="22">
        <v>60.086000942299535</v>
      </c>
      <c r="AA41" s="22">
        <v>60.20235069798936</v>
      </c>
      <c r="AB41" s="22">
        <v>60.321016622097879</v>
      </c>
      <c r="AC41" s="22">
        <v>60.442523563519458</v>
      </c>
      <c r="AE41" s="47"/>
      <c r="AF41" s="47"/>
    </row>
    <row r="42" spans="2:32" x14ac:dyDescent="0.2">
      <c r="B42" s="2" t="s">
        <v>35</v>
      </c>
      <c r="C42" s="2" t="s">
        <v>268</v>
      </c>
      <c r="D42" s="22">
        <v>4.1549025812719223E-3</v>
      </c>
      <c r="E42" s="22">
        <v>4.139586993401524E-3</v>
      </c>
      <c r="F42" s="22">
        <v>4.1242714055311266E-3</v>
      </c>
      <c r="G42" s="22">
        <v>4.1089558176607283E-3</v>
      </c>
      <c r="H42" s="22">
        <v>4.0936402297903299E-3</v>
      </c>
      <c r="I42" s="22">
        <v>4.0783246419199316E-3</v>
      </c>
      <c r="J42" s="22">
        <v>4.0630090540495333E-3</v>
      </c>
      <c r="K42" s="22">
        <v>6.825374005031682E-3</v>
      </c>
      <c r="L42" s="22">
        <v>6.8100584171612837E-3</v>
      </c>
      <c r="M42" s="22">
        <v>9.5723686685880716E-3</v>
      </c>
      <c r="N42" s="22">
        <v>1.2334644929233659E-2</v>
      </c>
      <c r="O42" s="22">
        <v>1.7876203735356231E-2</v>
      </c>
      <c r="P42" s="22">
        <v>2.3417678128380599E-2</v>
      </c>
      <c r="Q42" s="22">
        <v>2.8959060295210861E-2</v>
      </c>
      <c r="R42" s="22">
        <v>3.4500342423529312E-2</v>
      </c>
      <c r="S42" s="22">
        <v>4.0041517483368858E-2</v>
      </c>
      <c r="T42" s="22">
        <v>5.1133332008869742E-2</v>
      </c>
      <c r="U42" s="22">
        <v>6.2224905967129512E-2</v>
      </c>
      <c r="V42" s="22">
        <v>7.3316184698017289E-2</v>
      </c>
      <c r="W42" s="22">
        <v>8.4407132293067733E-2</v>
      </c>
      <c r="X42" s="22">
        <v>9.8274468332168727E-2</v>
      </c>
      <c r="Y42" s="22">
        <v>0.11214141001591529</v>
      </c>
      <c r="Z42" s="22">
        <v>0.1260079027084661</v>
      </c>
      <c r="AA42" s="22">
        <v>0.13987392691942849</v>
      </c>
      <c r="AB42" s="22">
        <v>0.15373946121055629</v>
      </c>
      <c r="AC42" s="22">
        <v>0.16760449585811091</v>
      </c>
      <c r="AE42" s="47"/>
      <c r="AF42" s="47"/>
    </row>
    <row r="43" spans="2:32" x14ac:dyDescent="0.2">
      <c r="B43" s="2"/>
      <c r="C43" s="2"/>
      <c r="D43" s="22">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0</v>
      </c>
      <c r="AE43" s="47"/>
      <c r="AF43" s="47"/>
    </row>
    <row r="44" spans="2:32" x14ac:dyDescent="0.2">
      <c r="B44" s="2" t="s">
        <v>37</v>
      </c>
      <c r="C44" s="2" t="s">
        <v>259</v>
      </c>
      <c r="D44" s="22">
        <v>508.60591966201014</v>
      </c>
      <c r="E44" s="22">
        <v>521.61556430848941</v>
      </c>
      <c r="F44" s="22">
        <v>529.94721949453037</v>
      </c>
      <c r="G44" s="22">
        <v>535.037022159956</v>
      </c>
      <c r="H44" s="22">
        <v>541.86405826208022</v>
      </c>
      <c r="I44" s="22">
        <v>551.03844398233548</v>
      </c>
      <c r="J44" s="22">
        <v>558.18783165116861</v>
      </c>
      <c r="K44" s="22">
        <v>565.91189960588645</v>
      </c>
      <c r="L44" s="22">
        <v>574.03962728638294</v>
      </c>
      <c r="M44" s="22">
        <v>580.80679475885029</v>
      </c>
      <c r="N44" s="22">
        <v>588.12872751512759</v>
      </c>
      <c r="O44" s="22">
        <v>595.20025577185356</v>
      </c>
      <c r="P44" s="22">
        <v>602.82616813627783</v>
      </c>
      <c r="Q44" s="22">
        <v>610.83361424582313</v>
      </c>
      <c r="R44" s="22">
        <v>619.25454003868845</v>
      </c>
      <c r="S44" s="22">
        <v>627.34355876249015</v>
      </c>
      <c r="T44" s="22">
        <v>635.30666688914755</v>
      </c>
      <c r="U44" s="22">
        <v>643.11355255712124</v>
      </c>
      <c r="V44" s="22">
        <v>650.72924747408354</v>
      </c>
      <c r="W44" s="22">
        <v>658.13257125579173</v>
      </c>
      <c r="X44" s="22">
        <v>665.28717812758612</v>
      </c>
      <c r="Y44" s="22">
        <v>672.1848555538711</v>
      </c>
      <c r="Z44" s="22">
        <v>678.8005545775286</v>
      </c>
      <c r="AA44" s="22">
        <v>685.13828260404216</v>
      </c>
      <c r="AB44" s="22">
        <v>691.19819074593067</v>
      </c>
      <c r="AC44" s="22">
        <v>696.78016772623221</v>
      </c>
      <c r="AE44" s="47"/>
      <c r="AF44" s="47"/>
    </row>
    <row r="45" spans="2:32" x14ac:dyDescent="0.2">
      <c r="B45" s="2" t="s">
        <v>37</v>
      </c>
      <c r="C45" s="2" t="s">
        <v>250</v>
      </c>
      <c r="D45" s="22">
        <v>879.05683949507829</v>
      </c>
      <c r="E45" s="22">
        <v>873.07073209160876</v>
      </c>
      <c r="F45" s="22">
        <v>866.03783654084157</v>
      </c>
      <c r="G45" s="22">
        <v>858.09687705903809</v>
      </c>
      <c r="H45" s="22">
        <v>850.01437173606587</v>
      </c>
      <c r="I45" s="22">
        <v>841.90732492127131</v>
      </c>
      <c r="J45" s="22">
        <v>832.79319858347208</v>
      </c>
      <c r="K45" s="22">
        <v>823.75966590480937</v>
      </c>
      <c r="L45" s="22">
        <v>814.81334943591276</v>
      </c>
      <c r="M45" s="22">
        <v>806.01058326929183</v>
      </c>
      <c r="N45" s="22">
        <v>797.35343875769718</v>
      </c>
      <c r="O45" s="22">
        <v>788.94624766614515</v>
      </c>
      <c r="P45" s="22">
        <v>780.81646427528904</v>
      </c>
      <c r="Q45" s="22">
        <v>772.98705922695592</v>
      </c>
      <c r="R45" s="22">
        <v>765.46837711614467</v>
      </c>
      <c r="S45" s="22">
        <v>758.26839612305832</v>
      </c>
      <c r="T45" s="22">
        <v>751.40676013201812</v>
      </c>
      <c r="U45" s="22">
        <v>744.88810879475363</v>
      </c>
      <c r="V45" s="22">
        <v>738.72290945309089</v>
      </c>
      <c r="W45" s="22">
        <v>732.91128975495849</v>
      </c>
      <c r="X45" s="22">
        <v>727.44739901646562</v>
      </c>
      <c r="Y45" s="22">
        <v>722.32641704919354</v>
      </c>
      <c r="Z45" s="22">
        <v>717.53523071011011</v>
      </c>
      <c r="AA45" s="22">
        <v>713.0536600655787</v>
      </c>
      <c r="AB45" s="22">
        <v>708.86179435812892</v>
      </c>
      <c r="AC45" s="22">
        <v>704.91861460736072</v>
      </c>
      <c r="AE45" s="47"/>
      <c r="AF45" s="47"/>
    </row>
    <row r="46" spans="2:32" x14ac:dyDescent="0.2">
      <c r="B46" s="2" t="s">
        <v>37</v>
      </c>
      <c r="C46" s="2" t="s">
        <v>260</v>
      </c>
      <c r="D46" s="22">
        <v>0</v>
      </c>
      <c r="E46" s="22">
        <v>0</v>
      </c>
      <c r="F46" s="22">
        <v>0</v>
      </c>
      <c r="G46" s="22">
        <v>0</v>
      </c>
      <c r="H46" s="22">
        <v>0</v>
      </c>
      <c r="I46" s="22">
        <v>0</v>
      </c>
      <c r="J46" s="22">
        <v>0</v>
      </c>
      <c r="K46" s="22">
        <v>0</v>
      </c>
      <c r="L46" s="22">
        <v>0</v>
      </c>
      <c r="M46" s="22">
        <v>0</v>
      </c>
      <c r="N46" s="22">
        <v>0</v>
      </c>
      <c r="O46" s="22">
        <v>0</v>
      </c>
      <c r="P46" s="22">
        <v>0</v>
      </c>
      <c r="Q46" s="22">
        <v>0</v>
      </c>
      <c r="R46" s="22">
        <v>0</v>
      </c>
      <c r="S46" s="22">
        <v>0</v>
      </c>
      <c r="T46" s="22">
        <v>0</v>
      </c>
      <c r="U46" s="22">
        <v>0</v>
      </c>
      <c r="V46" s="22">
        <v>0</v>
      </c>
      <c r="W46" s="22">
        <v>0</v>
      </c>
      <c r="X46" s="22">
        <v>0</v>
      </c>
      <c r="Y46" s="22">
        <v>0</v>
      </c>
      <c r="Z46" s="22">
        <v>0</v>
      </c>
      <c r="AA46" s="22">
        <v>0</v>
      </c>
      <c r="AB46" s="22">
        <v>0</v>
      </c>
      <c r="AC46" s="22">
        <v>0</v>
      </c>
      <c r="AE46" s="47"/>
      <c r="AF46" s="47"/>
    </row>
    <row r="47" spans="2:32" x14ac:dyDescent="0.2">
      <c r="B47" s="2" t="s">
        <v>37</v>
      </c>
      <c r="C47" s="2" t="s">
        <v>241</v>
      </c>
      <c r="D47" s="22">
        <v>742.53063151340825</v>
      </c>
      <c r="E47" s="22">
        <v>724.6417205629167</v>
      </c>
      <c r="F47" s="22">
        <v>705.67930008096573</v>
      </c>
      <c r="G47" s="22">
        <v>685.3654974541389</v>
      </c>
      <c r="H47" s="22">
        <v>664.3285918514058</v>
      </c>
      <c r="I47" s="22">
        <v>642.69098805625174</v>
      </c>
      <c r="J47" s="22">
        <v>619.36340183417428</v>
      </c>
      <c r="K47" s="22">
        <v>594.4274767159136</v>
      </c>
      <c r="L47" s="22">
        <v>567.99556788413804</v>
      </c>
      <c r="M47" s="22">
        <v>540.03426632388368</v>
      </c>
      <c r="N47" s="22">
        <v>511.11922086918463</v>
      </c>
      <c r="O47" s="22">
        <v>481.93498043569474</v>
      </c>
      <c r="P47" s="22">
        <v>452.56674418141779</v>
      </c>
      <c r="Q47" s="22">
        <v>423.07540203339528</v>
      </c>
      <c r="R47" s="22">
        <v>393.52298908125493</v>
      </c>
      <c r="S47" s="22">
        <v>365.46694783310062</v>
      </c>
      <c r="T47" s="22">
        <v>338.92020353544524</v>
      </c>
      <c r="U47" s="22">
        <v>313.89087828987499</v>
      </c>
      <c r="V47" s="22">
        <v>290.37173056015553</v>
      </c>
      <c r="W47" s="22">
        <v>268.37205464001858</v>
      </c>
      <c r="X47" s="22">
        <v>247.88754871970789</v>
      </c>
      <c r="Y47" s="22">
        <v>228.91164654741232</v>
      </c>
      <c r="Z47" s="22">
        <v>211.42924936842641</v>
      </c>
      <c r="AA47" s="22">
        <v>195.40087657141447</v>
      </c>
      <c r="AB47" s="22">
        <v>180.78791644620574</v>
      </c>
      <c r="AC47" s="22">
        <v>167.63884163770817</v>
      </c>
      <c r="AE47" s="47"/>
      <c r="AF47" s="47"/>
    </row>
    <row r="48" spans="2:32" x14ac:dyDescent="0.2">
      <c r="B48" s="2" t="s">
        <v>37</v>
      </c>
      <c r="C48" s="2" t="s">
        <v>261</v>
      </c>
      <c r="D48" s="22">
        <v>0</v>
      </c>
      <c r="E48" s="22">
        <v>0</v>
      </c>
      <c r="F48" s="22">
        <v>0</v>
      </c>
      <c r="G48" s="22">
        <v>0</v>
      </c>
      <c r="H48" s="22">
        <v>0</v>
      </c>
      <c r="I48" s="22">
        <v>0</v>
      </c>
      <c r="J48" s="22">
        <v>0</v>
      </c>
      <c r="K48" s="22">
        <v>0</v>
      </c>
      <c r="L48" s="22">
        <v>0</v>
      </c>
      <c r="M48" s="22">
        <v>0</v>
      </c>
      <c r="N48" s="22">
        <v>0</v>
      </c>
      <c r="O48" s="22">
        <v>0</v>
      </c>
      <c r="P48" s="22">
        <v>0</v>
      </c>
      <c r="Q48" s="22">
        <v>0</v>
      </c>
      <c r="R48" s="22">
        <v>0</v>
      </c>
      <c r="S48" s="22">
        <v>0</v>
      </c>
      <c r="T48" s="22">
        <v>0</v>
      </c>
      <c r="U48" s="22">
        <v>0</v>
      </c>
      <c r="V48" s="22">
        <v>0</v>
      </c>
      <c r="W48" s="22">
        <v>0</v>
      </c>
      <c r="X48" s="22">
        <v>0</v>
      </c>
      <c r="Y48" s="22">
        <v>0</v>
      </c>
      <c r="Z48" s="22">
        <v>0</v>
      </c>
      <c r="AA48" s="22">
        <v>0</v>
      </c>
      <c r="AB48" s="22">
        <v>0</v>
      </c>
      <c r="AC48" s="22">
        <v>0</v>
      </c>
      <c r="AE48" s="47"/>
      <c r="AF48" s="47"/>
    </row>
    <row r="49" spans="2:32" x14ac:dyDescent="0.2">
      <c r="B49" s="2" t="s">
        <v>37</v>
      </c>
      <c r="C49" s="2" t="s">
        <v>243</v>
      </c>
      <c r="D49" s="22">
        <v>325.06928458544348</v>
      </c>
      <c r="E49" s="22">
        <v>320.568731907548</v>
      </c>
      <c r="F49" s="22">
        <v>315.42542641059612</v>
      </c>
      <c r="G49" s="22">
        <v>309.53323987347056</v>
      </c>
      <c r="H49" s="22">
        <v>303.07496523130311</v>
      </c>
      <c r="I49" s="22">
        <v>283.74448186242614</v>
      </c>
      <c r="J49" s="22">
        <v>276.52910755147479</v>
      </c>
      <c r="K49" s="22">
        <v>268.8222039067781</v>
      </c>
      <c r="L49" s="22">
        <v>260.69917980582909</v>
      </c>
      <c r="M49" s="22">
        <v>252.17964030115922</v>
      </c>
      <c r="N49" s="22">
        <v>243.41214753005022</v>
      </c>
      <c r="O49" s="22">
        <v>234.43857913956936</v>
      </c>
      <c r="P49" s="22">
        <v>225.31911538674782</v>
      </c>
      <c r="Q49" s="22">
        <v>216.07710327792219</v>
      </c>
      <c r="R49" s="22">
        <v>206.78305751147448</v>
      </c>
      <c r="S49" s="22">
        <v>197.57815339788749</v>
      </c>
      <c r="T49" s="22">
        <v>188.4507994028213</v>
      </c>
      <c r="U49" s="22">
        <v>179.49322244579247</v>
      </c>
      <c r="V49" s="22">
        <v>170.71644468706154</v>
      </c>
      <c r="W49" s="22">
        <v>162.14094533006505</v>
      </c>
      <c r="X49" s="22">
        <v>153.81793965331411</v>
      </c>
      <c r="Y49" s="22">
        <v>145.74071243900579</v>
      </c>
      <c r="Z49" s="22">
        <v>137.91261628287413</v>
      </c>
      <c r="AA49" s="22">
        <v>130.323687082015</v>
      </c>
      <c r="AB49" s="22">
        <v>122.99597622166897</v>
      </c>
      <c r="AC49" s="22">
        <v>116.07998278586925</v>
      </c>
      <c r="AE49" s="47"/>
      <c r="AF49" s="47"/>
    </row>
    <row r="50" spans="2:32" x14ac:dyDescent="0.2">
      <c r="B50" s="2" t="s">
        <v>37</v>
      </c>
      <c r="C50" s="2" t="s">
        <v>262</v>
      </c>
      <c r="D50" s="22">
        <v>23.665569689046215</v>
      </c>
      <c r="E50" s="22">
        <v>23.270441741860992</v>
      </c>
      <c r="F50" s="22">
        <v>22.828159237825602</v>
      </c>
      <c r="G50" s="22">
        <v>22.324175286888178</v>
      </c>
      <c r="H50" s="22">
        <v>21.777157693103771</v>
      </c>
      <c r="I50" s="22">
        <v>33.528690389170862</v>
      </c>
      <c r="J50" s="22">
        <v>32.438715094965232</v>
      </c>
      <c r="K50" s="22">
        <v>31.326235618923143</v>
      </c>
      <c r="L50" s="22">
        <v>30.196192012652581</v>
      </c>
      <c r="M50" s="22">
        <v>29.050419398143504</v>
      </c>
      <c r="N50" s="22">
        <v>27.897482363158389</v>
      </c>
      <c r="O50" s="22">
        <v>26.741422413280574</v>
      </c>
      <c r="P50" s="22">
        <v>25.587172417971978</v>
      </c>
      <c r="Q50" s="22">
        <v>24.441480238904767</v>
      </c>
      <c r="R50" s="22">
        <v>23.311376697557527</v>
      </c>
      <c r="S50" s="22">
        <v>22.207327033343606</v>
      </c>
      <c r="T50" s="22">
        <v>21.132040109907074</v>
      </c>
      <c r="U50" s="22">
        <v>20.093622729183299</v>
      </c>
      <c r="V50" s="22">
        <v>19.095425267511942</v>
      </c>
      <c r="W50" s="22">
        <v>18.141269673843134</v>
      </c>
      <c r="X50" s="22">
        <v>17.234329084118084</v>
      </c>
      <c r="Y50" s="22">
        <v>16.374800524724719</v>
      </c>
      <c r="Z50" s="22">
        <v>15.561646567421171</v>
      </c>
      <c r="AA50" s="22">
        <v>14.792560865180842</v>
      </c>
      <c r="AB50" s="22">
        <v>14.066566786070057</v>
      </c>
      <c r="AC50" s="22">
        <v>13.385449200935593</v>
      </c>
      <c r="AE50" s="47"/>
      <c r="AF50" s="47"/>
    </row>
    <row r="51" spans="2:32" x14ac:dyDescent="0.2">
      <c r="B51" s="2" t="s">
        <v>37</v>
      </c>
      <c r="C51" s="2" t="s">
        <v>263</v>
      </c>
      <c r="D51" s="22">
        <v>79.551481295604859</v>
      </c>
      <c r="E51" s="22">
        <v>80.56841837560971</v>
      </c>
      <c r="F51" s="22">
        <v>81.57329172946082</v>
      </c>
      <c r="G51" s="22">
        <v>82.368326632314904</v>
      </c>
      <c r="H51" s="22">
        <v>82.959711692722138</v>
      </c>
      <c r="I51" s="22">
        <v>83.374755146622334</v>
      </c>
      <c r="J51" s="22">
        <v>83.790163391894069</v>
      </c>
      <c r="K51" s="22">
        <v>84.44958534604001</v>
      </c>
      <c r="L51" s="22">
        <v>85.144603267891</v>
      </c>
      <c r="M51" s="22">
        <v>85.772595519914631</v>
      </c>
      <c r="N51" s="22">
        <v>86.520265083775627</v>
      </c>
      <c r="O51" s="22">
        <v>87.487596880988164</v>
      </c>
      <c r="P51" s="22">
        <v>88.642854062225283</v>
      </c>
      <c r="Q51" s="22">
        <v>89.855978725769631</v>
      </c>
      <c r="R51" s="22">
        <v>91.122548601975865</v>
      </c>
      <c r="S51" s="22">
        <v>92.594611413567677</v>
      </c>
      <c r="T51" s="22">
        <v>94.003866068912274</v>
      </c>
      <c r="U51" s="22">
        <v>95.43761296793592</v>
      </c>
      <c r="V51" s="22">
        <v>96.893196179898155</v>
      </c>
      <c r="W51" s="22">
        <v>98.345061067852541</v>
      </c>
      <c r="X51" s="22">
        <v>99.758219614761657</v>
      </c>
      <c r="Y51" s="22">
        <v>101.1348350103907</v>
      </c>
      <c r="Z51" s="22">
        <v>102.6107953698052</v>
      </c>
      <c r="AA51" s="22">
        <v>104.10147535990011</v>
      </c>
      <c r="AB51" s="22">
        <v>105.57067106230291</v>
      </c>
      <c r="AC51" s="22">
        <v>107.2092197434136</v>
      </c>
      <c r="AE51" s="47"/>
      <c r="AF51" s="47"/>
    </row>
    <row r="52" spans="2:32" x14ac:dyDescent="0.2">
      <c r="B52" s="2" t="s">
        <v>37</v>
      </c>
      <c r="C52" s="2" t="s">
        <v>264</v>
      </c>
      <c r="D52" s="22">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E52" s="47"/>
      <c r="AF52" s="47"/>
    </row>
    <row r="53" spans="2:32" x14ac:dyDescent="0.2">
      <c r="B53" s="2" t="s">
        <v>37</v>
      </c>
      <c r="C53" s="2" t="s">
        <v>265</v>
      </c>
      <c r="D53" s="22">
        <v>110.28992012144644</v>
      </c>
      <c r="E53" s="22">
        <v>110.14532430720996</v>
      </c>
      <c r="F53" s="22">
        <v>110.00323110899389</v>
      </c>
      <c r="G53" s="22">
        <v>109.83465794208038</v>
      </c>
      <c r="H53" s="22">
        <v>109.67028509991138</v>
      </c>
      <c r="I53" s="22">
        <v>109.51527945174362</v>
      </c>
      <c r="J53" s="22">
        <v>109.31084165388626</v>
      </c>
      <c r="K53" s="22">
        <v>109.12376693636604</v>
      </c>
      <c r="L53" s="22">
        <v>108.95497696859721</v>
      </c>
      <c r="M53" s="22">
        <v>108.80531370248301</v>
      </c>
      <c r="N53" s="22">
        <v>108.67364805089349</v>
      </c>
      <c r="O53" s="22">
        <v>108.56382959378888</v>
      </c>
      <c r="P53" s="22">
        <v>108.47557298056788</v>
      </c>
      <c r="Q53" s="22">
        <v>108.41356464907764</v>
      </c>
      <c r="R53" s="22">
        <v>108.3772831341538</v>
      </c>
      <c r="S53" s="22">
        <v>108.36917857788902</v>
      </c>
      <c r="T53" s="22">
        <v>108.38834931215303</v>
      </c>
      <c r="U53" s="22">
        <v>108.43818890514</v>
      </c>
      <c r="V53" s="22">
        <v>108.51907427164244</v>
      </c>
      <c r="W53" s="22">
        <v>108.63072004782866</v>
      </c>
      <c r="X53" s="22">
        <v>108.77172185274044</v>
      </c>
      <c r="Y53" s="22">
        <v>108.94288320959541</v>
      </c>
      <c r="Z53" s="22">
        <v>109.14270455442498</v>
      </c>
      <c r="AA53" s="22">
        <v>109.36915617907151</v>
      </c>
      <c r="AB53" s="22">
        <v>109.62084413506503</v>
      </c>
      <c r="AC53" s="22">
        <v>109.89468547912799</v>
      </c>
      <c r="AE53" s="47"/>
      <c r="AF53" s="47"/>
    </row>
    <row r="54" spans="2:32" x14ac:dyDescent="0.2">
      <c r="B54" s="2" t="s">
        <v>37</v>
      </c>
      <c r="C54" s="2" t="s">
        <v>266</v>
      </c>
      <c r="D54" s="22">
        <v>15.752865389121586</v>
      </c>
      <c r="E54" s="22">
        <v>15.709622152983615</v>
      </c>
      <c r="F54" s="22">
        <v>15.666572733281727</v>
      </c>
      <c r="G54" s="22">
        <v>15.594831983423029</v>
      </c>
      <c r="H54" s="22">
        <v>15.525327605964417</v>
      </c>
      <c r="I54" s="22">
        <v>15.457927360764684</v>
      </c>
      <c r="J54" s="22">
        <v>15.36918585758578</v>
      </c>
      <c r="K54" s="22">
        <v>15.283308642571743</v>
      </c>
      <c r="L54" s="22">
        <v>15.19959451767464</v>
      </c>
      <c r="M54" s="22">
        <v>15.117876784964677</v>
      </c>
      <c r="N54" s="22">
        <v>15.037837248551064</v>
      </c>
      <c r="O54" s="22">
        <v>14.959250420756394</v>
      </c>
      <c r="P54" s="22">
        <v>14.881902228802725</v>
      </c>
      <c r="Q54" s="22">
        <v>14.805874642195468</v>
      </c>
      <c r="R54" s="22">
        <v>14.730870599603515</v>
      </c>
      <c r="S54" s="22">
        <v>14.656893431201928</v>
      </c>
      <c r="T54" s="22">
        <v>14.583929370759792</v>
      </c>
      <c r="U54" s="22">
        <v>14.511898790140972</v>
      </c>
      <c r="V54" s="22">
        <v>14.440762119155343</v>
      </c>
      <c r="W54" s="22">
        <v>14.370491303359938</v>
      </c>
      <c r="X54" s="22">
        <v>14.301060534161309</v>
      </c>
      <c r="Y54" s="22">
        <v>14.232470854816317</v>
      </c>
      <c r="Z54" s="22">
        <v>14.164706798258718</v>
      </c>
      <c r="AA54" s="22">
        <v>14.097714085271148</v>
      </c>
      <c r="AB54" s="22">
        <v>14.031475144972381</v>
      </c>
      <c r="AC54" s="22">
        <v>13.96602964584352</v>
      </c>
      <c r="AE54" s="47"/>
      <c r="AF54" s="47"/>
    </row>
    <row r="55" spans="2:32" x14ac:dyDescent="0.2">
      <c r="B55" s="2" t="s">
        <v>37</v>
      </c>
      <c r="C55" s="2" t="s">
        <v>267</v>
      </c>
      <c r="D55" s="22">
        <v>58.102866954595711</v>
      </c>
      <c r="E55" s="22">
        <v>58.166066134948764</v>
      </c>
      <c r="F55" s="22">
        <v>58.226685515760138</v>
      </c>
      <c r="G55" s="22">
        <v>58.272531054846411</v>
      </c>
      <c r="H55" s="22">
        <v>58.317069657416631</v>
      </c>
      <c r="I55" s="22">
        <v>58.364488874514379</v>
      </c>
      <c r="J55" s="22">
        <v>58.36536506046572</v>
      </c>
      <c r="K55" s="22">
        <v>58.368081745930922</v>
      </c>
      <c r="L55" s="22">
        <v>58.373048609422391</v>
      </c>
      <c r="M55" s="22">
        <v>58.379146542947666</v>
      </c>
      <c r="N55" s="22">
        <v>58.387835926072853</v>
      </c>
      <c r="O55" s="22">
        <v>58.399207660566589</v>
      </c>
      <c r="P55" s="22">
        <v>58.413149232112332</v>
      </c>
      <c r="Q55" s="22">
        <v>58.431275834131654</v>
      </c>
      <c r="R55" s="22">
        <v>58.451737084024579</v>
      </c>
      <c r="S55" s="22">
        <v>58.474502245894882</v>
      </c>
      <c r="T55" s="22">
        <v>58.501348687264425</v>
      </c>
      <c r="U55" s="22">
        <v>58.531206749672194</v>
      </c>
      <c r="V55" s="22">
        <v>58.563425007498154</v>
      </c>
      <c r="W55" s="22">
        <v>58.599169639798816</v>
      </c>
      <c r="X55" s="22">
        <v>58.638273033962136</v>
      </c>
      <c r="Y55" s="22">
        <v>58.68060184981185</v>
      </c>
      <c r="Z55" s="22">
        <v>58.725662002267143</v>
      </c>
      <c r="AA55" s="22">
        <v>58.774471587063942</v>
      </c>
      <c r="AB55" s="22">
        <v>58.826995671039398</v>
      </c>
      <c r="AC55" s="22">
        <v>58.882958019337252</v>
      </c>
      <c r="AE55" s="47"/>
      <c r="AF55" s="47"/>
    </row>
    <row r="56" spans="2:32" x14ac:dyDescent="0.2">
      <c r="B56" s="2" t="s">
        <v>37</v>
      </c>
      <c r="C56" s="2" t="s">
        <v>268</v>
      </c>
      <c r="D56" s="22">
        <v>1.7554423353195601E-2</v>
      </c>
      <c r="E56" s="22">
        <v>8.4529769218241083E-2</v>
      </c>
      <c r="F56" s="22">
        <v>0.20403026800936599</v>
      </c>
      <c r="G56" s="22">
        <v>0.37879387868504383</v>
      </c>
      <c r="H56" s="22">
        <v>0.60923157666637129</v>
      </c>
      <c r="I56" s="22">
        <v>0.93125784708645765</v>
      </c>
      <c r="J56" s="22">
        <v>1.4247554934564399</v>
      </c>
      <c r="K56" s="22">
        <v>2.1175728365618509</v>
      </c>
      <c r="L56" s="22">
        <v>3.0079401958315599</v>
      </c>
      <c r="M56" s="22">
        <v>4.093688582951196</v>
      </c>
      <c r="N56" s="22">
        <v>5.3230568858227283</v>
      </c>
      <c r="O56" s="22">
        <v>6.6923957153252021</v>
      </c>
      <c r="P56" s="22">
        <v>8.1956577507805477</v>
      </c>
      <c r="Q56" s="22">
        <v>9.8272401890833336</v>
      </c>
      <c r="R56" s="22">
        <v>11.5752589081005</v>
      </c>
      <c r="S56" s="22">
        <v>13.40646212098819</v>
      </c>
      <c r="T56" s="22">
        <v>15.33185677383146</v>
      </c>
      <c r="U56" s="22">
        <v>17.32552607044601</v>
      </c>
      <c r="V56" s="22">
        <v>19.39365275852964</v>
      </c>
      <c r="W56" s="22">
        <v>21.51180637613551</v>
      </c>
      <c r="X56" s="22">
        <v>23.67145721430045</v>
      </c>
      <c r="Y56" s="22">
        <v>25.876010496452931</v>
      </c>
      <c r="Z56" s="22">
        <v>28.10484293594244</v>
      </c>
      <c r="AA56" s="22">
        <v>30.36592401128275</v>
      </c>
      <c r="AB56" s="22">
        <v>32.649771632774772</v>
      </c>
      <c r="AC56" s="22">
        <v>34.82595209452839</v>
      </c>
      <c r="AE56" s="47"/>
      <c r="AF56" s="47"/>
    </row>
    <row r="57" spans="2:32" x14ac:dyDescent="0.2">
      <c r="B57" s="2"/>
      <c r="C57" s="2"/>
      <c r="D57" s="22">
        <v>0</v>
      </c>
      <c r="E57" s="22">
        <v>0</v>
      </c>
      <c r="F57" s="22">
        <v>0</v>
      </c>
      <c r="G57" s="22">
        <v>0</v>
      </c>
      <c r="H57" s="22">
        <v>0</v>
      </c>
      <c r="I57" s="22">
        <v>0</v>
      </c>
      <c r="J57" s="22">
        <v>0</v>
      </c>
      <c r="K57" s="22">
        <v>0</v>
      </c>
      <c r="L57" s="22">
        <v>0</v>
      </c>
      <c r="M57" s="22">
        <v>0</v>
      </c>
      <c r="N57" s="22">
        <v>0</v>
      </c>
      <c r="O57" s="22">
        <v>0</v>
      </c>
      <c r="P57" s="22">
        <v>0</v>
      </c>
      <c r="Q57" s="22">
        <v>0</v>
      </c>
      <c r="R57" s="22">
        <v>0</v>
      </c>
      <c r="S57" s="22">
        <v>0</v>
      </c>
      <c r="T57" s="22">
        <v>0</v>
      </c>
      <c r="U57" s="22">
        <v>0</v>
      </c>
      <c r="V57" s="22">
        <v>0</v>
      </c>
      <c r="W57" s="22">
        <v>0</v>
      </c>
      <c r="X57" s="22">
        <v>0</v>
      </c>
      <c r="Y57" s="22">
        <v>0</v>
      </c>
      <c r="Z57" s="22">
        <v>0</v>
      </c>
      <c r="AA57" s="22">
        <v>0</v>
      </c>
      <c r="AB57" s="22">
        <v>0</v>
      </c>
      <c r="AC57" s="22">
        <v>0</v>
      </c>
      <c r="AE57" s="47"/>
      <c r="AF57" s="47"/>
    </row>
    <row r="58" spans="2:32" x14ac:dyDescent="0.2">
      <c r="B58" s="2" t="s">
        <v>39</v>
      </c>
      <c r="C58" s="2" t="s">
        <v>259</v>
      </c>
      <c r="D58" s="22">
        <v>508.56075726292994</v>
      </c>
      <c r="E58" s="22">
        <v>521.03167521750072</v>
      </c>
      <c r="F58" s="22">
        <v>528.8353880650111</v>
      </c>
      <c r="G58" s="22">
        <v>533.74902546319095</v>
      </c>
      <c r="H58" s="22">
        <v>540.44050122164174</v>
      </c>
      <c r="I58" s="22">
        <v>549.60672040770874</v>
      </c>
      <c r="J58" s="22">
        <v>557.60328219748499</v>
      </c>
      <c r="K58" s="22">
        <v>566.5606913981951</v>
      </c>
      <c r="L58" s="22">
        <v>576.33689041938499</v>
      </c>
      <c r="M58" s="22">
        <v>585.02755441814998</v>
      </c>
      <c r="N58" s="22">
        <v>594.76208428414884</v>
      </c>
      <c r="O58" s="22">
        <v>603.79200221904671</v>
      </c>
      <c r="P58" s="22">
        <v>613.026660350052</v>
      </c>
      <c r="Q58" s="22">
        <v>622.14445242616671</v>
      </c>
      <c r="R58" s="22">
        <v>631.19317638605708</v>
      </c>
      <c r="S58" s="22">
        <v>639.88673569530283</v>
      </c>
      <c r="T58" s="22">
        <v>648.4803844271014</v>
      </c>
      <c r="U58" s="22">
        <v>656.99453229639641</v>
      </c>
      <c r="V58" s="22">
        <v>665.38365113913483</v>
      </c>
      <c r="W58" s="22">
        <v>673.59899981814976</v>
      </c>
      <c r="X58" s="22">
        <v>681.58418406522503</v>
      </c>
      <c r="Y58" s="22">
        <v>689.10330955277254</v>
      </c>
      <c r="Z58" s="22">
        <v>696.1387219596395</v>
      </c>
      <c r="AA58" s="22">
        <v>702.70706689515373</v>
      </c>
      <c r="AB58" s="22">
        <v>708.83448601874909</v>
      </c>
      <c r="AC58" s="22">
        <v>714.5008467339394</v>
      </c>
      <c r="AE58" s="47"/>
      <c r="AF58" s="47"/>
    </row>
    <row r="59" spans="2:32" x14ac:dyDescent="0.2">
      <c r="B59" s="2" t="s">
        <v>39</v>
      </c>
      <c r="C59" s="2" t="s">
        <v>250</v>
      </c>
      <c r="D59" s="22">
        <v>878.38849107707279</v>
      </c>
      <c r="E59" s="22">
        <v>871.00873422140012</v>
      </c>
      <c r="F59" s="22">
        <v>862.81181076426844</v>
      </c>
      <c r="G59" s="22">
        <v>852.60927668840725</v>
      </c>
      <c r="H59" s="22">
        <v>842.15561048854545</v>
      </c>
      <c r="I59" s="22">
        <v>831.19892297697584</v>
      </c>
      <c r="J59" s="22">
        <v>819.34916325113136</v>
      </c>
      <c r="K59" s="22">
        <v>807.35945774297329</v>
      </c>
      <c r="L59" s="22">
        <v>794.85332049568115</v>
      </c>
      <c r="M59" s="22">
        <v>782.31540540788876</v>
      </c>
      <c r="N59" s="22">
        <v>769.69515254631165</v>
      </c>
      <c r="O59" s="22">
        <v>752.03039741745408</v>
      </c>
      <c r="P59" s="22">
        <v>734.24746984549961</v>
      </c>
      <c r="Q59" s="22">
        <v>716.96368985540335</v>
      </c>
      <c r="R59" s="22">
        <v>700.18870098443711</v>
      </c>
      <c r="S59" s="22">
        <v>683.9187286742</v>
      </c>
      <c r="T59" s="22">
        <v>670.47257742995384</v>
      </c>
      <c r="U59" s="22">
        <v>657.05211402448435</v>
      </c>
      <c r="V59" s="22">
        <v>643.77500937260447</v>
      </c>
      <c r="W59" s="22">
        <v>630.86398838622324</v>
      </c>
      <c r="X59" s="22">
        <v>618.38240477067143</v>
      </c>
      <c r="Y59" s="22">
        <v>606.36688632189293</v>
      </c>
      <c r="Z59" s="22">
        <v>594.79900524226116</v>
      </c>
      <c r="AA59" s="22">
        <v>583.64216114637009</v>
      </c>
      <c r="AB59" s="22">
        <v>572.84878495377905</v>
      </c>
      <c r="AC59" s="22">
        <v>562.4904995957877</v>
      </c>
      <c r="AE59" s="47"/>
      <c r="AF59" s="47"/>
    </row>
    <row r="60" spans="2:32" x14ac:dyDescent="0.2">
      <c r="B60" s="2" t="s">
        <v>39</v>
      </c>
      <c r="C60" s="2" t="s">
        <v>260</v>
      </c>
      <c r="D60" s="22">
        <v>0</v>
      </c>
      <c r="E60" s="22">
        <v>0</v>
      </c>
      <c r="F60" s="22">
        <v>0</v>
      </c>
      <c r="G60" s="22">
        <v>0</v>
      </c>
      <c r="H60" s="22">
        <v>0</v>
      </c>
      <c r="I60" s="22">
        <v>0</v>
      </c>
      <c r="J60" s="22">
        <v>0</v>
      </c>
      <c r="K60" s="22">
        <v>0</v>
      </c>
      <c r="L60" s="22">
        <v>0</v>
      </c>
      <c r="M60" s="22">
        <v>0</v>
      </c>
      <c r="N60" s="22">
        <v>0</v>
      </c>
      <c r="O60" s="22">
        <v>5.1339066368069641</v>
      </c>
      <c r="P60" s="22">
        <v>10.093923334834962</v>
      </c>
      <c r="Q60" s="22">
        <v>14.886803639253911</v>
      </c>
      <c r="R60" s="22">
        <v>19.51975821070015</v>
      </c>
      <c r="S60" s="22">
        <v>24.000000000000014</v>
      </c>
      <c r="T60" s="22">
        <v>26.315476683875783</v>
      </c>
      <c r="U60" s="22">
        <v>28.542300049567032</v>
      </c>
      <c r="V60" s="22">
        <v>30.685314029092805</v>
      </c>
      <c r="W60" s="22">
        <v>32.756809588223319</v>
      </c>
      <c r="X60" s="22">
        <v>34.763955471130181</v>
      </c>
      <c r="Y60" s="22">
        <v>36.713458439051344</v>
      </c>
      <c r="Z60" s="22">
        <v>38.609164896368434</v>
      </c>
      <c r="AA60" s="22">
        <v>40.453420638161163</v>
      </c>
      <c r="AB60" s="22">
        <v>42.247193947970061</v>
      </c>
      <c r="AC60" s="22">
        <v>44.000000000000107</v>
      </c>
      <c r="AE60" s="47"/>
      <c r="AF60" s="47"/>
    </row>
    <row r="61" spans="2:32" x14ac:dyDescent="0.2">
      <c r="B61" s="2" t="s">
        <v>39</v>
      </c>
      <c r="C61" s="2" t="s">
        <v>241</v>
      </c>
      <c r="D61" s="22">
        <v>742.53063151340825</v>
      </c>
      <c r="E61" s="22">
        <v>724.6417205629167</v>
      </c>
      <c r="F61" s="22">
        <v>705.67930008096573</v>
      </c>
      <c r="G61" s="22">
        <v>685.3654974541389</v>
      </c>
      <c r="H61" s="22">
        <v>664.3285918514058</v>
      </c>
      <c r="I61" s="22">
        <v>642.69098805625174</v>
      </c>
      <c r="J61" s="22">
        <v>617.99100886963083</v>
      </c>
      <c r="K61" s="22">
        <v>590.3568893727786</v>
      </c>
      <c r="L61" s="22">
        <v>559.91889664792723</v>
      </c>
      <c r="M61" s="22">
        <v>526.92906724537329</v>
      </c>
      <c r="N61" s="22">
        <v>491.70268187863837</v>
      </c>
      <c r="O61" s="22">
        <v>457.76972849850875</v>
      </c>
      <c r="P61" s="22">
        <v>425.21576246338873</v>
      </c>
      <c r="Q61" s="22">
        <v>394.104990536645</v>
      </c>
      <c r="R61" s="22">
        <v>364.49634527123135</v>
      </c>
      <c r="S61" s="22">
        <v>336.41468023947192</v>
      </c>
      <c r="T61" s="22">
        <v>309.88224562924472</v>
      </c>
      <c r="U61" s="22">
        <v>284.9020498457046</v>
      </c>
      <c r="V61" s="22">
        <v>261.47724337944391</v>
      </c>
      <c r="W61" s="22">
        <v>239.62830613219805</v>
      </c>
      <c r="X61" s="22">
        <v>219.38142063170548</v>
      </c>
      <c r="Y61" s="22">
        <v>200.93032414229222</v>
      </c>
      <c r="Z61" s="22">
        <v>184.26073874209311</v>
      </c>
      <c r="AA61" s="22">
        <v>169.30152565336786</v>
      </c>
      <c r="AB61" s="22">
        <v>155.95301000472642</v>
      </c>
      <c r="AC61" s="22">
        <v>144.05560053043058</v>
      </c>
      <c r="AE61" s="47"/>
      <c r="AF61" s="47"/>
    </row>
    <row r="62" spans="2:32" x14ac:dyDescent="0.2">
      <c r="B62" s="2" t="s">
        <v>39</v>
      </c>
      <c r="C62" s="2" t="s">
        <v>261</v>
      </c>
      <c r="D62" s="22">
        <v>0</v>
      </c>
      <c r="E62" s="22">
        <v>0</v>
      </c>
      <c r="F62" s="22">
        <v>0</v>
      </c>
      <c r="G62" s="22">
        <v>0</v>
      </c>
      <c r="H62" s="22">
        <v>0</v>
      </c>
      <c r="I62" s="22">
        <v>0</v>
      </c>
      <c r="J62" s="22">
        <v>0</v>
      </c>
      <c r="K62" s="22">
        <v>0</v>
      </c>
      <c r="L62" s="22">
        <v>0</v>
      </c>
      <c r="M62" s="22">
        <v>0</v>
      </c>
      <c r="N62" s="22">
        <v>0</v>
      </c>
      <c r="O62" s="22">
        <v>0</v>
      </c>
      <c r="P62" s="22">
        <v>0</v>
      </c>
      <c r="Q62" s="22">
        <v>0</v>
      </c>
      <c r="R62" s="22">
        <v>0</v>
      </c>
      <c r="S62" s="22">
        <v>0</v>
      </c>
      <c r="T62" s="22">
        <v>0</v>
      </c>
      <c r="U62" s="22">
        <v>0</v>
      </c>
      <c r="V62" s="22">
        <v>0</v>
      </c>
      <c r="W62" s="22">
        <v>0</v>
      </c>
      <c r="X62" s="22">
        <v>0</v>
      </c>
      <c r="Y62" s="22">
        <v>0</v>
      </c>
      <c r="Z62" s="22">
        <v>0</v>
      </c>
      <c r="AA62" s="22">
        <v>0</v>
      </c>
      <c r="AB62" s="22">
        <v>0</v>
      </c>
      <c r="AC62" s="22">
        <v>0</v>
      </c>
      <c r="AE62" s="47"/>
      <c r="AF62" s="47"/>
    </row>
    <row r="63" spans="2:32" x14ac:dyDescent="0.2">
      <c r="B63" s="2" t="s">
        <v>39</v>
      </c>
      <c r="C63" s="2" t="s">
        <v>243</v>
      </c>
      <c r="D63" s="22">
        <v>324.49383222511915</v>
      </c>
      <c r="E63" s="22">
        <v>319.90943790823189</v>
      </c>
      <c r="F63" s="22">
        <v>314.72467036912349</v>
      </c>
      <c r="G63" s="22">
        <v>308.82128798743514</v>
      </c>
      <c r="H63" s="22">
        <v>302.36596979047573</v>
      </c>
      <c r="I63" s="22">
        <v>283.07352368700697</v>
      </c>
      <c r="J63" s="22">
        <v>274.36931723597166</v>
      </c>
      <c r="K63" s="22">
        <v>264.98852621218009</v>
      </c>
      <c r="L63" s="22">
        <v>254.97275554780626</v>
      </c>
      <c r="M63" s="22">
        <v>244.3594252965971</v>
      </c>
      <c r="N63" s="22">
        <v>233.26107952311557</v>
      </c>
      <c r="O63" s="22">
        <v>221.81049535999728</v>
      </c>
      <c r="P63" s="22">
        <v>210.08076769416809</v>
      </c>
      <c r="Q63" s="22">
        <v>198.10235032637553</v>
      </c>
      <c r="R63" s="22">
        <v>185.94167411424667</v>
      </c>
      <c r="S63" s="22">
        <v>173.64407549632352</v>
      </c>
      <c r="T63" s="22">
        <v>161.26620783132017</v>
      </c>
      <c r="U63" s="22">
        <v>148.87686558590144</v>
      </c>
      <c r="V63" s="22">
        <v>136.52310661574955</v>
      </c>
      <c r="W63" s="22">
        <v>124.32903180258945</v>
      </c>
      <c r="X63" s="22">
        <v>112.35742833412303</v>
      </c>
      <c r="Y63" s="22">
        <v>100.79965362836066</v>
      </c>
      <c r="Z63" s="22">
        <v>89.672677309696397</v>
      </c>
      <c r="AA63" s="22">
        <v>78.964543361001176</v>
      </c>
      <c r="AB63" s="22">
        <v>68.663895875043181</v>
      </c>
      <c r="AC63" s="22">
        <v>58.739551123597948</v>
      </c>
      <c r="AE63" s="47"/>
      <c r="AF63" s="47"/>
    </row>
    <row r="64" spans="2:32" x14ac:dyDescent="0.2">
      <c r="B64" s="2" t="s">
        <v>39</v>
      </c>
      <c r="C64" s="2" t="s">
        <v>262</v>
      </c>
      <c r="D64" s="22">
        <v>24.130425882480765</v>
      </c>
      <c r="E64" s="22">
        <v>23.721718329490976</v>
      </c>
      <c r="F64" s="22">
        <v>23.269454217748027</v>
      </c>
      <c r="G64" s="22">
        <v>22.757866684594582</v>
      </c>
      <c r="H64" s="22">
        <v>22.203908233139973</v>
      </c>
      <c r="I64" s="22">
        <v>33.92370088657924</v>
      </c>
      <c r="J64" s="22">
        <v>34.164022223845564</v>
      </c>
      <c r="K64" s="22">
        <v>34.504794704635884</v>
      </c>
      <c r="L64" s="22">
        <v>34.94546112671356</v>
      </c>
      <c r="M64" s="22">
        <v>35.490930359069338</v>
      </c>
      <c r="N64" s="22">
        <v>36.151777487145011</v>
      </c>
      <c r="O64" s="22">
        <v>36.935597467314786</v>
      </c>
      <c r="P64" s="22">
        <v>37.8512426739929</v>
      </c>
      <c r="Q64" s="22">
        <v>38.900003195100943</v>
      </c>
      <c r="R64" s="22">
        <v>40.086811631031487</v>
      </c>
      <c r="S64" s="22">
        <v>41.409040963258654</v>
      </c>
      <c r="T64" s="22">
        <v>42.861850037934218</v>
      </c>
      <c r="U64" s="22">
        <v>44.43895201057547</v>
      </c>
      <c r="V64" s="22">
        <v>46.12278891965331</v>
      </c>
      <c r="W64" s="22">
        <v>47.908101918880227</v>
      </c>
      <c r="X64" s="22">
        <v>49.769331632697586</v>
      </c>
      <c r="Y64" s="22">
        <v>51.780821988325329</v>
      </c>
      <c r="Z64" s="22">
        <v>53.95061406545355</v>
      </c>
      <c r="AA64" s="22">
        <v>56.272221341017321</v>
      </c>
      <c r="AB64" s="22">
        <v>58.738753282699463</v>
      </c>
      <c r="AC64" s="22">
        <v>61.331343483436285</v>
      </c>
      <c r="AE64" s="47"/>
      <c r="AF64" s="47"/>
    </row>
    <row r="65" spans="2:32" x14ac:dyDescent="0.2">
      <c r="B65" s="2" t="s">
        <v>39</v>
      </c>
      <c r="C65" s="2" t="s">
        <v>263</v>
      </c>
      <c r="D65" s="22">
        <v>79.551481295604859</v>
      </c>
      <c r="E65" s="22">
        <v>80.56841837560971</v>
      </c>
      <c r="F65" s="22">
        <v>81.57329172946082</v>
      </c>
      <c r="G65" s="22">
        <v>82.368326632314904</v>
      </c>
      <c r="H65" s="22">
        <v>82.959711692722138</v>
      </c>
      <c r="I65" s="22">
        <v>83.374755146622334</v>
      </c>
      <c r="J65" s="22">
        <v>80.873843906408268</v>
      </c>
      <c r="K65" s="22">
        <v>78.571043968003323</v>
      </c>
      <c r="L65" s="22">
        <v>76.254220833639906</v>
      </c>
      <c r="M65" s="22">
        <v>73.831323107519864</v>
      </c>
      <c r="N65" s="22">
        <v>71.463561245337885</v>
      </c>
      <c r="O65" s="22">
        <v>69.217544178331565</v>
      </c>
      <c r="P65" s="22">
        <v>67.046331217513313</v>
      </c>
      <c r="Q65" s="22">
        <v>64.836455570553056</v>
      </c>
      <c r="R65" s="22">
        <v>62.578837983946528</v>
      </c>
      <c r="S65" s="22">
        <v>60.367025431500437</v>
      </c>
      <c r="T65" s="22">
        <v>61.285788524945232</v>
      </c>
      <c r="U65" s="22">
        <v>62.220519328329893</v>
      </c>
      <c r="V65" s="22">
        <v>63.169486308511139</v>
      </c>
      <c r="W65" s="22">
        <v>64.116029128619601</v>
      </c>
      <c r="X65" s="22">
        <v>65.037337362842663</v>
      </c>
      <c r="Y65" s="22">
        <v>65.934821302012338</v>
      </c>
      <c r="Z65" s="22">
        <v>66.897073156547407</v>
      </c>
      <c r="AA65" s="22">
        <v>67.868921469300346</v>
      </c>
      <c r="AB65" s="22">
        <v>68.826763107996442</v>
      </c>
      <c r="AC65" s="22">
        <v>69.895014363585872</v>
      </c>
      <c r="AE65" s="47"/>
      <c r="AF65" s="47"/>
    </row>
    <row r="66" spans="2:32" x14ac:dyDescent="0.2">
      <c r="B66" s="2" t="s">
        <v>39</v>
      </c>
      <c r="C66" s="2" t="s">
        <v>264</v>
      </c>
      <c r="D66" s="22">
        <v>0</v>
      </c>
      <c r="E66" s="22">
        <v>0</v>
      </c>
      <c r="F66" s="22">
        <v>0</v>
      </c>
      <c r="G66" s="22">
        <v>0</v>
      </c>
      <c r="H66" s="22">
        <v>0</v>
      </c>
      <c r="I66" s="22">
        <v>0</v>
      </c>
      <c r="J66" s="22">
        <v>2.9163194854857881</v>
      </c>
      <c r="K66" s="22">
        <v>5.8785413780366804</v>
      </c>
      <c r="L66" s="22">
        <v>8.8903824342510873</v>
      </c>
      <c r="M66" s="22">
        <v>11.94127241239476</v>
      </c>
      <c r="N66" s="22">
        <v>15.056703838437731</v>
      </c>
      <c r="O66" s="22">
        <v>18.270052702656599</v>
      </c>
      <c r="P66" s="22">
        <v>21.59652284471197</v>
      </c>
      <c r="Q66" s="22">
        <v>25.01952315521655</v>
      </c>
      <c r="R66" s="22">
        <v>28.543710618029301</v>
      </c>
      <c r="S66" s="22">
        <v>32.227585982067239</v>
      </c>
      <c r="T66" s="22">
        <v>32.718077543967041</v>
      </c>
      <c r="U66" s="22">
        <v>33.21709363960602</v>
      </c>
      <c r="V66" s="22">
        <v>33.723709871387008</v>
      </c>
      <c r="W66" s="22">
        <v>34.229031939232939</v>
      </c>
      <c r="X66" s="22">
        <v>34.720882251918987</v>
      </c>
      <c r="Y66" s="22">
        <v>35.200013708378371</v>
      </c>
      <c r="Z66" s="22">
        <v>35.713722213257768</v>
      </c>
      <c r="AA66" s="22">
        <v>36.23255389059976</v>
      </c>
      <c r="AB66" s="22">
        <v>36.743907954306437</v>
      </c>
      <c r="AC66" s="22">
        <v>37.314205379827683</v>
      </c>
      <c r="AE66" s="47"/>
      <c r="AF66" s="47"/>
    </row>
    <row r="67" spans="2:32" x14ac:dyDescent="0.2">
      <c r="B67" s="2" t="s">
        <v>39</v>
      </c>
      <c r="C67" s="2" t="s">
        <v>265</v>
      </c>
      <c r="D67" s="22">
        <v>110.27189361231162</v>
      </c>
      <c r="E67" s="22">
        <v>109.84815470561287</v>
      </c>
      <c r="F67" s="22">
        <v>109.44165042389713</v>
      </c>
      <c r="G67" s="22">
        <v>109.02151940371306</v>
      </c>
      <c r="H67" s="22">
        <v>108.61309693104627</v>
      </c>
      <c r="I67" s="22">
        <v>108.21972564747021</v>
      </c>
      <c r="J67" s="22">
        <v>107.94509335243453</v>
      </c>
      <c r="K67" s="22">
        <v>107.68189755755546</v>
      </c>
      <c r="L67" s="22">
        <v>107.41438513593053</v>
      </c>
      <c r="M67" s="22">
        <v>107.15906665965552</v>
      </c>
      <c r="N67" s="22">
        <v>106.93022168670946</v>
      </c>
      <c r="O67" s="22">
        <v>106.7220271152519</v>
      </c>
      <c r="P67" s="22">
        <v>106.53485870084965</v>
      </c>
      <c r="Q67" s="22">
        <v>106.37021217086155</v>
      </c>
      <c r="R67" s="22">
        <v>106.23161376397691</v>
      </c>
      <c r="S67" s="22">
        <v>106.11649106751847</v>
      </c>
      <c r="T67" s="22">
        <v>106.03788792794145</v>
      </c>
      <c r="U67" s="22">
        <v>105.99017880093007</v>
      </c>
      <c r="V67" s="22">
        <v>105.97347096637239</v>
      </c>
      <c r="W67" s="22">
        <v>105.98765626269001</v>
      </c>
      <c r="X67" s="22">
        <v>106.03102394949966</v>
      </c>
      <c r="Y67" s="22">
        <v>106.10387173192042</v>
      </c>
      <c r="Z67" s="22">
        <v>106.20483873579394</v>
      </c>
      <c r="AA67" s="22">
        <v>106.33163022046261</v>
      </c>
      <c r="AB67" s="22">
        <v>106.48296854314505</v>
      </c>
      <c r="AC67" s="22">
        <v>106.6557681307463</v>
      </c>
      <c r="AE67" s="47"/>
      <c r="AF67" s="47"/>
    </row>
    <row r="68" spans="2:32" x14ac:dyDescent="0.2">
      <c r="B68" s="2" t="s">
        <v>39</v>
      </c>
      <c r="C68" s="2" t="s">
        <v>266</v>
      </c>
      <c r="D68" s="22">
        <v>15.699932244878818</v>
      </c>
      <c r="E68" s="22">
        <v>15.643863049557121</v>
      </c>
      <c r="F68" s="22">
        <v>15.597443781442534</v>
      </c>
      <c r="G68" s="22">
        <v>15.522531610100152</v>
      </c>
      <c r="H68" s="22">
        <v>15.449918419660792</v>
      </c>
      <c r="I68" s="22">
        <v>15.378042199593615</v>
      </c>
      <c r="J68" s="22">
        <v>15.287545543510179</v>
      </c>
      <c r="K68" s="22">
        <v>15.184414938296428</v>
      </c>
      <c r="L68" s="22">
        <v>15.083824948032717</v>
      </c>
      <c r="M68" s="22">
        <v>14.977669308257999</v>
      </c>
      <c r="N68" s="22">
        <v>14.875486722577683</v>
      </c>
      <c r="O68" s="22">
        <v>14.77291031485345</v>
      </c>
      <c r="P68" s="22">
        <v>14.673006929997516</v>
      </c>
      <c r="Q68" s="22">
        <v>14.57538991531886</v>
      </c>
      <c r="R68" s="22">
        <v>14.479726320440248</v>
      </c>
      <c r="S68" s="22">
        <v>14.385967766944685</v>
      </c>
      <c r="T68" s="22">
        <v>14.320202198467324</v>
      </c>
      <c r="U68" s="22">
        <v>14.255266517594404</v>
      </c>
      <c r="V68" s="22">
        <v>14.191127373135487</v>
      </c>
      <c r="W68" s="22">
        <v>14.127759722511104</v>
      </c>
      <c r="X68" s="22">
        <v>14.065141505335875</v>
      </c>
      <c r="Y68" s="22">
        <v>14.003275850879584</v>
      </c>
      <c r="Z68" s="22">
        <v>13.942148841555094</v>
      </c>
      <c r="AA68" s="22">
        <v>13.881706549427577</v>
      </c>
      <c r="AB68" s="22">
        <v>13.821933422292341</v>
      </c>
      <c r="AC68" s="22">
        <v>13.762869494819336</v>
      </c>
      <c r="AE68" s="47"/>
      <c r="AF68" s="47"/>
    </row>
    <row r="69" spans="2:32" x14ac:dyDescent="0.2">
      <c r="B69" s="2" t="s">
        <v>39</v>
      </c>
      <c r="C69" s="2" t="s">
        <v>267</v>
      </c>
      <c r="D69" s="22">
        <v>58.102866954595711</v>
      </c>
      <c r="E69" s="22">
        <v>57.961878575500741</v>
      </c>
      <c r="F69" s="22">
        <v>57.82062472424316</v>
      </c>
      <c r="G69" s="22">
        <v>57.668240947908068</v>
      </c>
      <c r="H69" s="22">
        <v>57.514341953130199</v>
      </c>
      <c r="I69" s="22">
        <v>57.36211691104063</v>
      </c>
      <c r="J69" s="22">
        <v>57.292223486047732</v>
      </c>
      <c r="K69" s="22">
        <v>57.22168041478092</v>
      </c>
      <c r="L69" s="22">
        <v>57.133204812680738</v>
      </c>
      <c r="M69" s="22">
        <v>57.040190717912729</v>
      </c>
      <c r="N69" s="22">
        <v>56.954798399022629</v>
      </c>
      <c r="O69" s="22">
        <v>56.869969289264731</v>
      </c>
      <c r="P69" s="22">
        <v>56.785595548524427</v>
      </c>
      <c r="Q69" s="22">
        <v>56.700450608572176</v>
      </c>
      <c r="R69" s="22">
        <v>56.616387372830779</v>
      </c>
      <c r="S69" s="22">
        <v>56.529310905877992</v>
      </c>
      <c r="T69" s="22">
        <v>56.445554600733246</v>
      </c>
      <c r="U69" s="22">
        <v>56.364123201740711</v>
      </c>
      <c r="V69" s="22">
        <v>56.284243208194027</v>
      </c>
      <c r="W69" s="22">
        <v>56.207242002188565</v>
      </c>
      <c r="X69" s="22">
        <v>56.132973627580988</v>
      </c>
      <c r="Y69" s="22">
        <v>56.060960251819154</v>
      </c>
      <c r="Z69" s="22">
        <v>55.990973568286293</v>
      </c>
      <c r="AA69" s="22">
        <v>55.923765128512663</v>
      </c>
      <c r="AB69" s="22">
        <v>55.85903887882899</v>
      </c>
      <c r="AC69" s="22">
        <v>55.796914955068559</v>
      </c>
      <c r="AE69" s="47"/>
      <c r="AF69" s="47"/>
    </row>
    <row r="70" spans="2:32" x14ac:dyDescent="0.2">
      <c r="B70" s="2" t="s">
        <v>39</v>
      </c>
      <c r="C70" s="2" t="s">
        <v>268</v>
      </c>
      <c r="D70" s="22">
        <v>1.7554423353195601E-2</v>
      </c>
      <c r="E70" s="22">
        <v>8.4529769218241083E-2</v>
      </c>
      <c r="F70" s="22">
        <v>0.20403026800936599</v>
      </c>
      <c r="G70" s="22">
        <v>0.37879387868504383</v>
      </c>
      <c r="H70" s="22">
        <v>0.60923157666637129</v>
      </c>
      <c r="I70" s="22">
        <v>0.93125784708645765</v>
      </c>
      <c r="J70" s="22">
        <v>1.436386523538064</v>
      </c>
      <c r="K70" s="22">
        <v>2.1326407791192672</v>
      </c>
      <c r="L70" s="22">
        <v>3.013397242417994</v>
      </c>
      <c r="M70" s="22">
        <v>4.0788638060116114</v>
      </c>
      <c r="N70" s="22">
        <v>5.3134760093296736</v>
      </c>
      <c r="O70" s="22">
        <v>6.7175103771656106</v>
      </c>
      <c r="P70" s="22">
        <v>8.2872407062896407</v>
      </c>
      <c r="Q70" s="22">
        <v>10.020252074984059</v>
      </c>
      <c r="R70" s="22">
        <v>11.90787007163423</v>
      </c>
      <c r="S70" s="22">
        <v>13.937328979912071</v>
      </c>
      <c r="T70" s="22">
        <v>16.114875177109319</v>
      </c>
      <c r="U70" s="22">
        <v>18.42185016057169</v>
      </c>
      <c r="V70" s="22">
        <v>20.838461823786862</v>
      </c>
      <c r="W70" s="22">
        <v>23.352854639246662</v>
      </c>
      <c r="X70" s="22">
        <v>25.94801211051464</v>
      </c>
      <c r="Y70" s="22">
        <v>28.473133284289901</v>
      </c>
      <c r="Z70" s="22">
        <v>30.895075653495521</v>
      </c>
      <c r="AA70" s="22">
        <v>33.226621910171417</v>
      </c>
      <c r="AB70" s="22">
        <v>35.461210887681581</v>
      </c>
      <c r="AC70" s="22">
        <v>37.587128744704401</v>
      </c>
      <c r="AE70" s="47"/>
      <c r="AF70" s="47"/>
    </row>
    <row r="71" spans="2:32" x14ac:dyDescent="0.2">
      <c r="B71" s="2"/>
      <c r="C71" s="2"/>
      <c r="D71" s="22">
        <v>0</v>
      </c>
      <c r="E71" s="22">
        <v>0</v>
      </c>
      <c r="F71" s="22">
        <v>0</v>
      </c>
      <c r="G71" s="22">
        <v>0</v>
      </c>
      <c r="H71" s="22">
        <v>0</v>
      </c>
      <c r="I71" s="22">
        <v>0</v>
      </c>
      <c r="J71" s="22">
        <v>0</v>
      </c>
      <c r="K71" s="22">
        <v>0</v>
      </c>
      <c r="L71" s="22">
        <v>0</v>
      </c>
      <c r="M71" s="22">
        <v>0</v>
      </c>
      <c r="N71" s="22">
        <v>0</v>
      </c>
      <c r="O71" s="22">
        <v>0</v>
      </c>
      <c r="P71" s="22">
        <v>0</v>
      </c>
      <c r="Q71" s="22">
        <v>0</v>
      </c>
      <c r="R71" s="22">
        <v>0</v>
      </c>
      <c r="S71" s="22">
        <v>0</v>
      </c>
      <c r="T71" s="22">
        <v>0</v>
      </c>
      <c r="U71" s="22">
        <v>0</v>
      </c>
      <c r="V71" s="22">
        <v>0</v>
      </c>
      <c r="W71" s="22">
        <v>0</v>
      </c>
      <c r="X71" s="22">
        <v>0</v>
      </c>
      <c r="Y71" s="22">
        <v>0</v>
      </c>
      <c r="Z71" s="22">
        <v>0</v>
      </c>
      <c r="AA71" s="22">
        <v>0</v>
      </c>
      <c r="AB71" s="22">
        <v>0</v>
      </c>
      <c r="AC71" s="22">
        <v>0</v>
      </c>
      <c r="AE71" s="47"/>
      <c r="AF71" s="47"/>
    </row>
    <row r="72" spans="2:32" x14ac:dyDescent="0.2">
      <c r="B72" s="2" t="s">
        <v>41</v>
      </c>
      <c r="C72" s="2" t="s">
        <v>259</v>
      </c>
      <c r="D72" s="22">
        <v>508.53605365367923</v>
      </c>
      <c r="E72" s="22">
        <v>520.18885029619526</v>
      </c>
      <c r="F72" s="22">
        <v>526.65899149640734</v>
      </c>
      <c r="G72" s="22">
        <v>530.76189745088959</v>
      </c>
      <c r="H72" s="22">
        <v>537.37581688007015</v>
      </c>
      <c r="I72" s="22">
        <v>547.04724868490086</v>
      </c>
      <c r="J72" s="22">
        <v>576.16597032408856</v>
      </c>
      <c r="K72" s="22">
        <v>606.81485206144555</v>
      </c>
      <c r="L72" s="22">
        <v>638.74435612124694</v>
      </c>
      <c r="M72" s="22">
        <v>670.09315974041988</v>
      </c>
      <c r="N72" s="22">
        <v>702.83515183125496</v>
      </c>
      <c r="O72" s="22">
        <v>724.63466159190864</v>
      </c>
      <c r="P72" s="22">
        <v>746.23808604856686</v>
      </c>
      <c r="Q72" s="22">
        <v>767.40306078547917</v>
      </c>
      <c r="R72" s="22">
        <v>788.15557839291569</v>
      </c>
      <c r="S72" s="22">
        <v>808.20037881071005</v>
      </c>
      <c r="T72" s="22">
        <v>827.87229296502551</v>
      </c>
      <c r="U72" s="22">
        <v>846.72339925606502</v>
      </c>
      <c r="V72" s="22">
        <v>864.70007726479162</v>
      </c>
      <c r="W72" s="22">
        <v>881.75367540170464</v>
      </c>
      <c r="X72" s="22">
        <v>897.9009293478432</v>
      </c>
      <c r="Y72" s="22">
        <v>913.95790440362566</v>
      </c>
      <c r="Z72" s="22">
        <v>928.45963272891117</v>
      </c>
      <c r="AA72" s="22">
        <v>944.06002374061427</v>
      </c>
      <c r="AB72" s="22">
        <v>958.79557218982427</v>
      </c>
      <c r="AC72" s="22">
        <v>972.8020459583804</v>
      </c>
      <c r="AE72" s="47"/>
      <c r="AF72" s="47"/>
    </row>
    <row r="73" spans="2:32" x14ac:dyDescent="0.2">
      <c r="B73" s="2" t="s">
        <v>41</v>
      </c>
      <c r="C73" s="2" t="s">
        <v>250</v>
      </c>
      <c r="D73" s="22">
        <v>879.02246737828227</v>
      </c>
      <c r="E73" s="22">
        <v>870.41551289813401</v>
      </c>
      <c r="F73" s="22">
        <v>856.30785113375316</v>
      </c>
      <c r="G73" s="22">
        <v>838.29579817980675</v>
      </c>
      <c r="H73" s="22">
        <v>817.25302531548652</v>
      </c>
      <c r="I73" s="22">
        <v>793.30101621217159</v>
      </c>
      <c r="J73" s="22">
        <v>721.0139833485805</v>
      </c>
      <c r="K73" s="22">
        <v>649.62352336699871</v>
      </c>
      <c r="L73" s="22">
        <v>579.61746429296409</v>
      </c>
      <c r="M73" s="22">
        <v>511.51055234050466</v>
      </c>
      <c r="N73" s="22">
        <v>445.75349048943553</v>
      </c>
      <c r="O73" s="22">
        <v>392.92904009321467</v>
      </c>
      <c r="P73" s="22">
        <v>344.13112905441295</v>
      </c>
      <c r="Q73" s="22">
        <v>299.38358749747511</v>
      </c>
      <c r="R73" s="22">
        <v>258.44154072312938</v>
      </c>
      <c r="S73" s="22">
        <v>221.30804295332919</v>
      </c>
      <c r="T73" s="22">
        <v>177.84419551629895</v>
      </c>
      <c r="U73" s="22">
        <v>140.15797823278925</v>
      </c>
      <c r="V73" s="22">
        <v>107.2713332333465</v>
      </c>
      <c r="W73" s="22">
        <v>79.656869517162448</v>
      </c>
      <c r="X73" s="22">
        <v>57.126148945386241</v>
      </c>
      <c r="Y73" s="22">
        <v>38.862556399352457</v>
      </c>
      <c r="Z73" s="22">
        <v>24.555737884820008</v>
      </c>
      <c r="AA73" s="22">
        <v>13.572522093690226</v>
      </c>
      <c r="AB73" s="22">
        <v>5.4608375866187302</v>
      </c>
      <c r="AC73" s="22">
        <v>0</v>
      </c>
      <c r="AE73" s="47"/>
      <c r="AF73" s="47"/>
    </row>
    <row r="74" spans="2:32" x14ac:dyDescent="0.2">
      <c r="B74" s="2" t="s">
        <v>41</v>
      </c>
      <c r="C74" s="2" t="s">
        <v>260</v>
      </c>
      <c r="D74" s="22">
        <v>0</v>
      </c>
      <c r="E74" s="22">
        <v>0</v>
      </c>
      <c r="F74" s="22">
        <v>0</v>
      </c>
      <c r="G74" s="22">
        <v>0</v>
      </c>
      <c r="H74" s="22">
        <v>0</v>
      </c>
      <c r="I74" s="22">
        <v>0</v>
      </c>
      <c r="J74" s="22">
        <v>24.605441003622712</v>
      </c>
      <c r="K74" s="22">
        <v>45.904874242207612</v>
      </c>
      <c r="L74" s="22">
        <v>63.687157563821799</v>
      </c>
      <c r="M74" s="22">
        <v>77.787319019523778</v>
      </c>
      <c r="N74" s="22">
        <v>88.083025066774681</v>
      </c>
      <c r="O74" s="22">
        <v>97.007418875880973</v>
      </c>
      <c r="P74" s="22">
        <v>103.37359013207993</v>
      </c>
      <c r="Q74" s="22">
        <v>107.38759116757265</v>
      </c>
      <c r="R74" s="22">
        <v>109.18511748900349</v>
      </c>
      <c r="S74" s="22">
        <v>109.0024689173114</v>
      </c>
      <c r="T74" s="22">
        <v>117.08813535650195</v>
      </c>
      <c r="U74" s="22">
        <v>121.33078712689222</v>
      </c>
      <c r="V74" s="22">
        <v>121.45219178444988</v>
      </c>
      <c r="W74" s="22">
        <v>118.49454719219685</v>
      </c>
      <c r="X74" s="22">
        <v>113.39966880203534</v>
      </c>
      <c r="Y74" s="22">
        <v>106.14698240420144</v>
      </c>
      <c r="Z74" s="22">
        <v>97.612112288413854</v>
      </c>
      <c r="AA74" s="22">
        <v>87.714956217430853</v>
      </c>
      <c r="AB74" s="22">
        <v>76.044201019630947</v>
      </c>
      <c r="AC74" s="22">
        <v>63.815835880527999</v>
      </c>
      <c r="AE74" s="47"/>
      <c r="AF74" s="47"/>
    </row>
    <row r="75" spans="2:32" x14ac:dyDescent="0.2">
      <c r="B75" s="2" t="s">
        <v>41</v>
      </c>
      <c r="C75" s="2" t="s">
        <v>241</v>
      </c>
      <c r="D75" s="22">
        <v>742.53063151340825</v>
      </c>
      <c r="E75" s="22">
        <v>724.6417205629167</v>
      </c>
      <c r="F75" s="22">
        <v>705.67930008096573</v>
      </c>
      <c r="G75" s="22">
        <v>685.3654974541389</v>
      </c>
      <c r="H75" s="22">
        <v>664.3285918514058</v>
      </c>
      <c r="I75" s="22">
        <v>642.69098805625174</v>
      </c>
      <c r="J75" s="22">
        <v>611.30963673929148</v>
      </c>
      <c r="K75" s="22">
        <v>576.89058704305455</v>
      </c>
      <c r="L75" s="22">
        <v>539.57023949187692</v>
      </c>
      <c r="M75" s="22">
        <v>499.60526262493647</v>
      </c>
      <c r="N75" s="22">
        <v>457.31459362956883</v>
      </c>
      <c r="O75" s="22">
        <v>419.78628959237682</v>
      </c>
      <c r="P75" s="22">
        <v>383.55809001195388</v>
      </c>
      <c r="Q75" s="22">
        <v>348.69770350251702</v>
      </c>
      <c r="R75" s="22">
        <v>315.26935851721822</v>
      </c>
      <c r="S75" s="22">
        <v>283.30827400307811</v>
      </c>
      <c r="T75" s="22">
        <v>253.00326147641576</v>
      </c>
      <c r="U75" s="22">
        <v>224.50407653277364</v>
      </c>
      <c r="V75" s="22">
        <v>197.81236470839409</v>
      </c>
      <c r="W75" s="22">
        <v>172.94661862463406</v>
      </c>
      <c r="X75" s="22">
        <v>149.92243471491997</v>
      </c>
      <c r="Y75" s="22">
        <v>127.36467538621854</v>
      </c>
      <c r="Z75" s="22">
        <v>107.15550274615168</v>
      </c>
      <c r="AA75" s="22">
        <v>77.443012552256675</v>
      </c>
      <c r="AB75" s="22">
        <v>52.276092408059903</v>
      </c>
      <c r="AC75" s="22">
        <v>29.101207016629335</v>
      </c>
      <c r="AE75" s="47"/>
      <c r="AF75" s="47"/>
    </row>
    <row r="76" spans="2:32" x14ac:dyDescent="0.2">
      <c r="B76" s="2" t="s">
        <v>41</v>
      </c>
      <c r="C76" s="2" t="s">
        <v>261</v>
      </c>
      <c r="D76" s="22">
        <v>0</v>
      </c>
      <c r="E76" s="22">
        <v>0</v>
      </c>
      <c r="F76" s="22">
        <v>0</v>
      </c>
      <c r="G76" s="22">
        <v>0</v>
      </c>
      <c r="H76" s="22">
        <v>0</v>
      </c>
      <c r="I76" s="22">
        <v>0</v>
      </c>
      <c r="J76" s="22">
        <v>0</v>
      </c>
      <c r="K76" s="22">
        <v>0</v>
      </c>
      <c r="L76" s="22">
        <v>0</v>
      </c>
      <c r="M76" s="22">
        <v>0</v>
      </c>
      <c r="N76" s="22">
        <v>0</v>
      </c>
      <c r="O76" s="22">
        <v>0</v>
      </c>
      <c r="P76" s="22">
        <v>0</v>
      </c>
      <c r="Q76" s="22">
        <v>0</v>
      </c>
      <c r="R76" s="22">
        <v>0</v>
      </c>
      <c r="S76" s="22">
        <v>0</v>
      </c>
      <c r="T76" s="22">
        <v>0</v>
      </c>
      <c r="U76" s="22">
        <v>0</v>
      </c>
      <c r="V76" s="22">
        <v>0</v>
      </c>
      <c r="W76" s="22">
        <v>0</v>
      </c>
      <c r="X76" s="22">
        <v>0</v>
      </c>
      <c r="Y76" s="22">
        <v>0</v>
      </c>
      <c r="Z76" s="22">
        <v>0</v>
      </c>
      <c r="AA76" s="22">
        <v>0</v>
      </c>
      <c r="AB76" s="22">
        <v>0</v>
      </c>
      <c r="AC76" s="22">
        <v>0</v>
      </c>
      <c r="AE76" s="47"/>
      <c r="AF76" s="47"/>
    </row>
    <row r="77" spans="2:32" x14ac:dyDescent="0.2">
      <c r="B77" s="2" t="s">
        <v>41</v>
      </c>
      <c r="C77" s="2" t="s">
        <v>243</v>
      </c>
      <c r="D77" s="22">
        <v>325.06288523025995</v>
      </c>
      <c r="E77" s="22">
        <v>320.51420055780716</v>
      </c>
      <c r="F77" s="22">
        <v>314.51126279223183</v>
      </c>
      <c r="G77" s="22">
        <v>307.70990409300873</v>
      </c>
      <c r="H77" s="22">
        <v>300.30449643350852</v>
      </c>
      <c r="I77" s="22">
        <v>280.39664224613136</v>
      </c>
      <c r="J77" s="22">
        <v>262.9807561929025</v>
      </c>
      <c r="K77" s="22">
        <v>245.19079116378629</v>
      </c>
      <c r="L77" s="22">
        <v>227.18715491699058</v>
      </c>
      <c r="M77" s="22">
        <v>209.08660255314322</v>
      </c>
      <c r="N77" s="22">
        <v>191.05577785310601</v>
      </c>
      <c r="O77" s="22">
        <v>174.12460045786054</v>
      </c>
      <c r="P77" s="22">
        <v>157.78535837391874</v>
      </c>
      <c r="Q77" s="22">
        <v>142.072993362663</v>
      </c>
      <c r="R77" s="22">
        <v>127.08968253946011</v>
      </c>
      <c r="S77" s="22">
        <v>112.86316177170717</v>
      </c>
      <c r="T77" s="22">
        <v>92.827806658699558</v>
      </c>
      <c r="U77" s="22">
        <v>75.093106865845243</v>
      </c>
      <c r="V77" s="22">
        <v>59.574479250445791</v>
      </c>
      <c r="W77" s="22">
        <v>46.09315425027247</v>
      </c>
      <c r="X77" s="22">
        <v>34.522309169625395</v>
      </c>
      <c r="Y77" s="22">
        <v>23.011084248371187</v>
      </c>
      <c r="Z77" s="22">
        <v>14.302465554746563</v>
      </c>
      <c r="AA77" s="22">
        <v>7.7238732588811496</v>
      </c>
      <c r="AB77" s="22">
        <v>3.0709608339388534</v>
      </c>
      <c r="AC77" s="22">
        <v>0</v>
      </c>
      <c r="AE77" s="47"/>
      <c r="AF77" s="47"/>
    </row>
    <row r="78" spans="2:32" x14ac:dyDescent="0.2">
      <c r="B78" s="2" t="s">
        <v>41</v>
      </c>
      <c r="C78" s="2" t="s">
        <v>262</v>
      </c>
      <c r="D78" s="22">
        <v>23.664858649581369</v>
      </c>
      <c r="E78" s="22">
        <v>23.265863926547588</v>
      </c>
      <c r="F78" s="22">
        <v>22.729542931143975</v>
      </c>
      <c r="G78" s="22">
        <v>22.126011246324424</v>
      </c>
      <c r="H78" s="22">
        <v>21.475223443230618</v>
      </c>
      <c r="I78" s="22">
        <v>32.708286013521544</v>
      </c>
      <c r="J78" s="22">
        <v>37.951431955961418</v>
      </c>
      <c r="K78" s="22">
        <v>42.570922762914492</v>
      </c>
      <c r="L78" s="22">
        <v>46.511913151124084</v>
      </c>
      <c r="M78" s="22">
        <v>49.723028117282645</v>
      </c>
      <c r="N78" s="22">
        <v>52.171021497065595</v>
      </c>
      <c r="O78" s="22">
        <v>54.109260867901469</v>
      </c>
      <c r="P78" s="22">
        <v>55.41510425966451</v>
      </c>
      <c r="Q78" s="22">
        <v>56.083533920350845</v>
      </c>
      <c r="R78" s="22">
        <v>56.13881292622051</v>
      </c>
      <c r="S78" s="22">
        <v>55.589318484572196</v>
      </c>
      <c r="T78" s="22">
        <v>61.115487966009496</v>
      </c>
      <c r="U78" s="22">
        <v>65.005973107746641</v>
      </c>
      <c r="V78" s="22">
        <v>67.449996763297918</v>
      </c>
      <c r="W78" s="22">
        <v>68.566433436972474</v>
      </c>
      <c r="X78" s="22">
        <v>68.529359993435463</v>
      </c>
      <c r="Y78" s="22">
        <v>62.85117040973023</v>
      </c>
      <c r="Z78" s="22">
        <v>56.854079493743754</v>
      </c>
      <c r="AA78" s="22">
        <v>49.916971956649761</v>
      </c>
      <c r="AB78" s="22">
        <v>42.764275493506616</v>
      </c>
      <c r="AC78" s="22">
        <v>36.83337809826881</v>
      </c>
      <c r="AE78" s="47"/>
      <c r="AF78" s="47"/>
    </row>
    <row r="79" spans="2:32" x14ac:dyDescent="0.2">
      <c r="B79" s="2" t="s">
        <v>41</v>
      </c>
      <c r="C79" s="2" t="s">
        <v>263</v>
      </c>
      <c r="D79" s="22">
        <v>79.551481295604859</v>
      </c>
      <c r="E79" s="22">
        <v>80.56841837560971</v>
      </c>
      <c r="F79" s="22">
        <v>81.57329172946082</v>
      </c>
      <c r="G79" s="22">
        <v>82.368326632314904</v>
      </c>
      <c r="H79" s="22">
        <v>82.959711692722138</v>
      </c>
      <c r="I79" s="22">
        <v>83.374755146622334</v>
      </c>
      <c r="J79" s="22">
        <v>80.671659296642261</v>
      </c>
      <c r="K79" s="22">
        <v>78.178188748163279</v>
      </c>
      <c r="L79" s="22">
        <v>75.68231417738761</v>
      </c>
      <c r="M79" s="22">
        <v>73.093009876444668</v>
      </c>
      <c r="N79" s="22">
        <v>70.570266729771191</v>
      </c>
      <c r="O79" s="22">
        <v>68.179281015656585</v>
      </c>
      <c r="P79" s="22">
        <v>65.873020421206832</v>
      </c>
      <c r="Q79" s="22">
        <v>63.539726459142003</v>
      </c>
      <c r="R79" s="22">
        <v>61.170814129307757</v>
      </c>
      <c r="S79" s="22">
        <v>58.857849795712937</v>
      </c>
      <c r="T79" s="22">
        <v>53.691310835514912</v>
      </c>
      <c r="U79" s="22">
        <v>48.386259440039098</v>
      </c>
      <c r="V79" s="22">
        <v>42.938193964597247</v>
      </c>
      <c r="W79" s="22">
        <v>37.334642070393507</v>
      </c>
      <c r="X79" s="22">
        <v>31.56664869908349</v>
      </c>
      <c r="Y79" s="22">
        <v>25.64347092874084</v>
      </c>
      <c r="Z79" s="22">
        <v>19.599291822441561</v>
      </c>
      <c r="AA79" s="22">
        <v>13.40600211154803</v>
      </c>
      <c r="AB79" s="22">
        <v>7.0598781146838387</v>
      </c>
      <c r="AC79" s="22">
        <v>0.56734415385345482</v>
      </c>
      <c r="AE79" s="47"/>
      <c r="AF79" s="47"/>
    </row>
    <row r="80" spans="2:32" x14ac:dyDescent="0.2">
      <c r="B80" s="2" t="s">
        <v>41</v>
      </c>
      <c r="C80" s="2" t="s">
        <v>264</v>
      </c>
      <c r="D80" s="22">
        <v>0</v>
      </c>
      <c r="E80" s="22">
        <v>0</v>
      </c>
      <c r="F80" s="22">
        <v>0</v>
      </c>
      <c r="G80" s="22">
        <v>0</v>
      </c>
      <c r="H80" s="22">
        <v>0</v>
      </c>
      <c r="I80" s="22">
        <v>0</v>
      </c>
      <c r="J80" s="22">
        <v>2.9090286867720732</v>
      </c>
      <c r="K80" s="22">
        <v>5.8491486711464962</v>
      </c>
      <c r="L80" s="22">
        <v>8.8237045659942055</v>
      </c>
      <c r="M80" s="22">
        <v>11.82185968827082</v>
      </c>
      <c r="N80" s="22">
        <v>14.86849504045726</v>
      </c>
      <c r="O80" s="22">
        <v>17.99600191211675</v>
      </c>
      <c r="P80" s="22">
        <v>21.21858369492951</v>
      </c>
      <c r="Q80" s="22">
        <v>24.519132692112219</v>
      </c>
      <c r="R80" s="22">
        <v>27.901477129123641</v>
      </c>
      <c r="S80" s="22">
        <v>31.421896332515569</v>
      </c>
      <c r="T80" s="22">
        <v>37.72744891650229</v>
      </c>
      <c r="U80" s="22">
        <v>44.188225138858748</v>
      </c>
      <c r="V80" s="22">
        <v>50.805973339454233</v>
      </c>
      <c r="W80" s="22">
        <v>57.568341860084189</v>
      </c>
      <c r="X80" s="22">
        <v>64.450637680124615</v>
      </c>
      <c r="Y80" s="22">
        <v>71.445970681234257</v>
      </c>
      <c r="Z80" s="22">
        <v>78.650544744146885</v>
      </c>
      <c r="AA80" s="22">
        <v>86.010906857156556</v>
      </c>
      <c r="AB80" s="22">
        <v>93.496186072159631</v>
      </c>
      <c r="AC80" s="22">
        <v>101.2814146023894</v>
      </c>
      <c r="AE80" s="47"/>
      <c r="AF80" s="47"/>
    </row>
    <row r="81" spans="2:32" x14ac:dyDescent="0.2">
      <c r="B81" s="2" t="s">
        <v>41</v>
      </c>
      <c r="C81" s="2" t="s">
        <v>265</v>
      </c>
      <c r="D81" s="22">
        <v>110.28997243741958</v>
      </c>
      <c r="E81" s="22">
        <v>109.47470966318066</v>
      </c>
      <c r="F81" s="22">
        <v>108.44700547072713</v>
      </c>
      <c r="G81" s="22">
        <v>107.23070028595991</v>
      </c>
      <c r="H81" s="22">
        <v>105.85626082463519</v>
      </c>
      <c r="I81" s="22">
        <v>104.32748150172969</v>
      </c>
      <c r="J81" s="22">
        <v>102.58640142829432</v>
      </c>
      <c r="K81" s="22">
        <v>100.71750766093368</v>
      </c>
      <c r="L81" s="22">
        <v>98.729587848032068</v>
      </c>
      <c r="M81" s="22">
        <v>96.635257344920177</v>
      </c>
      <c r="N81" s="22">
        <v>94.446435433765032</v>
      </c>
      <c r="O81" s="22">
        <v>92.533104141633217</v>
      </c>
      <c r="P81" s="22">
        <v>90.716014952056753</v>
      </c>
      <c r="Q81" s="22">
        <v>88.988576835223711</v>
      </c>
      <c r="R81" s="22">
        <v>87.379249299719604</v>
      </c>
      <c r="S81" s="22">
        <v>85.869916107659776</v>
      </c>
      <c r="T81" s="22">
        <v>84.494075538913947</v>
      </c>
      <c r="U81" s="22">
        <v>83.221844514041507</v>
      </c>
      <c r="V81" s="22">
        <v>82.085164367948181</v>
      </c>
      <c r="W81" s="22">
        <v>81.063994317519089</v>
      </c>
      <c r="X81" s="22">
        <v>80.171717990425037</v>
      </c>
      <c r="Y81" s="22">
        <v>79.397596792576778</v>
      </c>
      <c r="Z81" s="22">
        <v>78.751706523406028</v>
      </c>
      <c r="AA81" s="22">
        <v>78.219455191147588</v>
      </c>
      <c r="AB81" s="22">
        <v>77.78470677469268</v>
      </c>
      <c r="AC81" s="22">
        <v>77.488466779510603</v>
      </c>
      <c r="AE81" s="47"/>
      <c r="AF81" s="47"/>
    </row>
    <row r="82" spans="2:32" x14ac:dyDescent="0.2">
      <c r="B82" s="2" t="s">
        <v>41</v>
      </c>
      <c r="C82" s="2" t="s">
        <v>266</v>
      </c>
      <c r="D82" s="22">
        <v>15.752865389121586</v>
      </c>
      <c r="E82" s="22">
        <v>15.704987186753277</v>
      </c>
      <c r="F82" s="22">
        <v>15.490706991160714</v>
      </c>
      <c r="G82" s="22">
        <v>15.191599899057062</v>
      </c>
      <c r="H82" s="22">
        <v>14.840989125382466</v>
      </c>
      <c r="I82" s="22">
        <v>14.44086227431721</v>
      </c>
      <c r="J82" s="22">
        <v>13.885511629686221</v>
      </c>
      <c r="K82" s="22">
        <v>13.268649650462663</v>
      </c>
      <c r="L82" s="22">
        <v>12.60085788197499</v>
      </c>
      <c r="M82" s="22">
        <v>11.897791266272009</v>
      </c>
      <c r="N82" s="22">
        <v>11.174299331275984</v>
      </c>
      <c r="O82" s="22">
        <v>10.581840284069274</v>
      </c>
      <c r="P82" s="22">
        <v>10.007739990588938</v>
      </c>
      <c r="Q82" s="22">
        <v>9.4526386182902655</v>
      </c>
      <c r="R82" s="22">
        <v>8.9170361020965796</v>
      </c>
      <c r="S82" s="22">
        <v>8.4021843891511168</v>
      </c>
      <c r="T82" s="22">
        <v>7.9105205252834629</v>
      </c>
      <c r="U82" s="22">
        <v>7.4430509007099461</v>
      </c>
      <c r="V82" s="22">
        <v>7.0005359921368289</v>
      </c>
      <c r="W82" s="22">
        <v>6.5837130351544477</v>
      </c>
      <c r="X82" s="22">
        <v>6.1927049205578006</v>
      </c>
      <c r="Y82" s="22">
        <v>5.82766395277452</v>
      </c>
      <c r="Z82" s="22">
        <v>5.488301232902205</v>
      </c>
      <c r="AA82" s="22">
        <v>5.1742911232048217</v>
      </c>
      <c r="AB82" s="22">
        <v>4.8850107972020611</v>
      </c>
      <c r="AC82" s="22">
        <v>4.6201034420608238</v>
      </c>
      <c r="AE82" s="47"/>
      <c r="AF82" s="47"/>
    </row>
    <row r="83" spans="2:32" x14ac:dyDescent="0.2">
      <c r="B83" s="2" t="s">
        <v>41</v>
      </c>
      <c r="C83" s="2" t="s">
        <v>267</v>
      </c>
      <c r="D83" s="22">
        <v>58.102866954595711</v>
      </c>
      <c r="E83" s="22">
        <v>57.670788999519758</v>
      </c>
      <c r="F83" s="22">
        <v>57.096937499346616</v>
      </c>
      <c r="G83" s="22">
        <v>56.412095825538316</v>
      </c>
      <c r="H83" s="22">
        <v>55.627962593768316</v>
      </c>
      <c r="I83" s="22">
        <v>54.746857441711953</v>
      </c>
      <c r="J83" s="22">
        <v>53.874008657920328</v>
      </c>
      <c r="K83" s="22">
        <v>52.922943233705446</v>
      </c>
      <c r="L83" s="22">
        <v>51.898077569190747</v>
      </c>
      <c r="M83" s="22">
        <v>50.802564998453718</v>
      </c>
      <c r="N83" s="22">
        <v>49.643821399859746</v>
      </c>
      <c r="O83" s="22">
        <v>48.512064995494583</v>
      </c>
      <c r="P83" s="22">
        <v>47.40757662153856</v>
      </c>
      <c r="Q83" s="22">
        <v>46.331918621864375</v>
      </c>
      <c r="R83" s="22">
        <v>45.284147643537466</v>
      </c>
      <c r="S83" s="22">
        <v>44.265192373594026</v>
      </c>
      <c r="T83" s="22">
        <v>43.277317305865836</v>
      </c>
      <c r="U83" s="22">
        <v>42.320060169423101</v>
      </c>
      <c r="V83" s="22">
        <v>41.394456983490379</v>
      </c>
      <c r="W83" s="22">
        <v>40.504743012869874</v>
      </c>
      <c r="X83" s="22">
        <v>39.653469383628909</v>
      </c>
      <c r="Y83" s="22">
        <v>38.84360221117506</v>
      </c>
      <c r="Z83" s="22">
        <v>38.077269823241132</v>
      </c>
      <c r="AA83" s="22">
        <v>37.359375102795056</v>
      </c>
      <c r="AB83" s="22">
        <v>36.692175252782626</v>
      </c>
      <c r="AC83" s="22">
        <v>36.106595500400758</v>
      </c>
      <c r="AE83" s="47"/>
      <c r="AF83" s="47"/>
    </row>
    <row r="84" spans="2:32" x14ac:dyDescent="0.2">
      <c r="B84" s="2" t="s">
        <v>41</v>
      </c>
      <c r="C84" s="2" t="s">
        <v>268</v>
      </c>
      <c r="D84" s="22">
        <v>1.7554423353195601E-2</v>
      </c>
      <c r="E84" s="22">
        <v>8.4529769218241083E-2</v>
      </c>
      <c r="F84" s="22">
        <v>0.20403026800936599</v>
      </c>
      <c r="G84" s="22">
        <v>0.37879387868504383</v>
      </c>
      <c r="H84" s="22">
        <v>0.60923157666637129</v>
      </c>
      <c r="I84" s="22">
        <v>0.93125784708645765</v>
      </c>
      <c r="J84" s="22">
        <v>8.344246730475783</v>
      </c>
      <c r="K84" s="22">
        <v>15.88042012471179</v>
      </c>
      <c r="L84" s="22">
        <v>23.522179362818775</v>
      </c>
      <c r="M84" s="22">
        <v>31.267455337290379</v>
      </c>
      <c r="N84" s="22">
        <v>39.08944634377464</v>
      </c>
      <c r="O84" s="22">
        <v>44.047448910170516</v>
      </c>
      <c r="P84" s="22">
        <v>49.03942806709297</v>
      </c>
      <c r="Q84" s="22">
        <v>54.015902553349704</v>
      </c>
      <c r="R84" s="22">
        <v>59.078521807192146</v>
      </c>
      <c r="S84" s="22">
        <v>64.185273787805954</v>
      </c>
      <c r="T84" s="22">
        <v>69.076810456662272</v>
      </c>
      <c r="U84" s="22">
        <v>73.802051887896951</v>
      </c>
      <c r="V84" s="22">
        <v>79.553400585169641</v>
      </c>
      <c r="W84" s="22">
        <v>84.960337787280778</v>
      </c>
      <c r="X84" s="22">
        <v>89.169971276371896</v>
      </c>
      <c r="Y84" s="22">
        <v>95.607317681456777</v>
      </c>
      <c r="Z84" s="22">
        <v>100.38826670319642</v>
      </c>
      <c r="AA84" s="22">
        <v>104.789674027716</v>
      </c>
      <c r="AB84" s="22">
        <v>109.35035887815017</v>
      </c>
      <c r="AC84" s="22">
        <v>112.74951277722758</v>
      </c>
      <c r="AE84" s="47"/>
      <c r="AF84" s="47"/>
    </row>
    <row r="85" spans="2:32" x14ac:dyDescent="0.2">
      <c r="B85" s="2"/>
      <c r="C85" s="2"/>
      <c r="D85" s="22">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E85" s="47"/>
      <c r="AF85" s="47"/>
    </row>
    <row r="86" spans="2:32" x14ac:dyDescent="0.2">
      <c r="B86" s="2" t="s">
        <v>43</v>
      </c>
      <c r="C86" s="2" t="s">
        <v>259</v>
      </c>
      <c r="D86" s="22">
        <v>508.53497192779469</v>
      </c>
      <c r="E86" s="22">
        <v>520.18704230533717</v>
      </c>
      <c r="F86" s="22">
        <v>526.65607908419258</v>
      </c>
      <c r="G86" s="22">
        <v>530.75834906476928</v>
      </c>
      <c r="H86" s="22">
        <v>537.37491246680963</v>
      </c>
      <c r="I86" s="22">
        <v>547.05518022778847</v>
      </c>
      <c r="J86" s="22">
        <v>576.1836732288225</v>
      </c>
      <c r="K86" s="22">
        <v>606.84300014274368</v>
      </c>
      <c r="L86" s="22">
        <v>638.78558715178065</v>
      </c>
      <c r="M86" s="22">
        <v>670.14886158792058</v>
      </c>
      <c r="N86" s="22">
        <v>702.90456912967613</v>
      </c>
      <c r="O86" s="22">
        <v>724.7160535123204</v>
      </c>
      <c r="P86" s="22">
        <v>746.33062004567557</v>
      </c>
      <c r="Q86" s="22">
        <v>767.50609717967211</v>
      </c>
      <c r="R86" s="22">
        <v>788.2685056108196</v>
      </c>
      <c r="S86" s="22">
        <v>808.32242774074211</v>
      </c>
      <c r="T86" s="22">
        <v>828.00719154733304</v>
      </c>
      <c r="U86" s="22">
        <v>846.87017088017274</v>
      </c>
      <c r="V86" s="22">
        <v>864.8582363148173</v>
      </c>
      <c r="W86" s="22">
        <v>881.92174793143181</v>
      </c>
      <c r="X86" s="22">
        <v>898.07852565310259</v>
      </c>
      <c r="Y86" s="22">
        <v>914.14362004720942</v>
      </c>
      <c r="Z86" s="22">
        <v>928.6513973374872</v>
      </c>
      <c r="AA86" s="22">
        <v>944.25693608068286</v>
      </c>
      <c r="AB86" s="22">
        <v>958.99521587166419</v>
      </c>
      <c r="AC86" s="22">
        <v>973.00650790770419</v>
      </c>
      <c r="AE86" s="47"/>
      <c r="AF86" s="47"/>
    </row>
    <row r="87" spans="2:32" x14ac:dyDescent="0.2">
      <c r="B87" s="2" t="s">
        <v>43</v>
      </c>
      <c r="C87" s="2" t="s">
        <v>250</v>
      </c>
      <c r="D87" s="22">
        <v>879.029383902679</v>
      </c>
      <c r="E87" s="22">
        <v>870.42727942632291</v>
      </c>
      <c r="F87" s="22">
        <v>856.32698286993161</v>
      </c>
      <c r="G87" s="22">
        <v>838.34542352228107</v>
      </c>
      <c r="H87" s="22">
        <v>817.35205328498012</v>
      </c>
      <c r="I87" s="22">
        <v>793.46520271642339</v>
      </c>
      <c r="J87" s="22">
        <v>721.25312898871584</v>
      </c>
      <c r="K87" s="22">
        <v>649.94698255683545</v>
      </c>
      <c r="L87" s="22">
        <v>580.02735957608763</v>
      </c>
      <c r="M87" s="22">
        <v>512.01002036097873</v>
      </c>
      <c r="N87" s="22">
        <v>446.34634924779778</v>
      </c>
      <c r="O87" s="22">
        <v>393.60769010751142</v>
      </c>
      <c r="P87" s="22">
        <v>344.88212897059555</v>
      </c>
      <c r="Q87" s="22">
        <v>300.19411194049667</v>
      </c>
      <c r="R87" s="22">
        <v>259.29952487585325</v>
      </c>
      <c r="S87" s="22">
        <v>222.20200093161569</v>
      </c>
      <c r="T87" s="22">
        <v>178.70816463490829</v>
      </c>
      <c r="U87" s="22">
        <v>140.97655141168886</v>
      </c>
      <c r="V87" s="22">
        <v>108.03012351231015</v>
      </c>
      <c r="W87" s="22">
        <v>80.342346261008188</v>
      </c>
      <c r="X87" s="22">
        <v>57.725663146162496</v>
      </c>
      <c r="Y87" s="22">
        <v>39.364112502465169</v>
      </c>
      <c r="Z87" s="22">
        <v>24.947953149230546</v>
      </c>
      <c r="AA87" s="22">
        <v>13.844002655827291</v>
      </c>
      <c r="AB87" s="22">
        <v>5.6014451775025229</v>
      </c>
      <c r="AC87" s="22">
        <v>0</v>
      </c>
      <c r="AE87" s="47"/>
      <c r="AF87" s="47"/>
    </row>
    <row r="88" spans="2:32" x14ac:dyDescent="0.2">
      <c r="B88" s="2" t="s">
        <v>43</v>
      </c>
      <c r="C88" s="2" t="s">
        <v>260</v>
      </c>
      <c r="D88" s="22">
        <v>0</v>
      </c>
      <c r="E88" s="22">
        <v>0</v>
      </c>
      <c r="F88" s="22">
        <v>0</v>
      </c>
      <c r="G88" s="22">
        <v>0</v>
      </c>
      <c r="H88" s="22">
        <v>0</v>
      </c>
      <c r="I88" s="22">
        <v>0</v>
      </c>
      <c r="J88" s="22">
        <v>24.613602126812438</v>
      </c>
      <c r="K88" s="22">
        <v>45.927731101446618</v>
      </c>
      <c r="L88" s="22">
        <v>63.732196002256025</v>
      </c>
      <c r="M88" s="22">
        <v>77.863274985770971</v>
      </c>
      <c r="N88" s="22">
        <v>88.200176797469041</v>
      </c>
      <c r="O88" s="22">
        <v>97.174965886891869</v>
      </c>
      <c r="P88" s="22">
        <v>103.59918308479531</v>
      </c>
      <c r="Q88" s="22">
        <v>107.67832276126516</v>
      </c>
      <c r="R88" s="22">
        <v>109.54759443546007</v>
      </c>
      <c r="S88" s="22">
        <v>109.4427765782585</v>
      </c>
      <c r="T88" s="22">
        <v>117.65695084586832</v>
      </c>
      <c r="U88" s="22">
        <v>122.03940271459633</v>
      </c>
      <c r="V88" s="22">
        <v>122.31129122609104</v>
      </c>
      <c r="W88" s="22">
        <v>119.51423647781812</v>
      </c>
      <c r="X88" s="22">
        <v>114.58974923044195</v>
      </c>
      <c r="Y88" s="22">
        <v>107.51690429777796</v>
      </c>
      <c r="Z88" s="22">
        <v>99.171216747438805</v>
      </c>
      <c r="AA88" s="22">
        <v>89.469449999600215</v>
      </c>
      <c r="AB88" s="22">
        <v>78.002214188206722</v>
      </c>
      <c r="AC88" s="22">
        <v>65.977932141139803</v>
      </c>
      <c r="AE88" s="47"/>
      <c r="AF88" s="47"/>
    </row>
    <row r="89" spans="2:32" x14ac:dyDescent="0.2">
      <c r="B89" s="2" t="s">
        <v>43</v>
      </c>
      <c r="C89" s="2" t="s">
        <v>241</v>
      </c>
      <c r="D89" s="22">
        <v>742.53063151340825</v>
      </c>
      <c r="E89" s="22">
        <v>724.6417205629167</v>
      </c>
      <c r="F89" s="22">
        <v>705.67930008096573</v>
      </c>
      <c r="G89" s="22">
        <v>685.3654974541389</v>
      </c>
      <c r="H89" s="22">
        <v>664.3285918514058</v>
      </c>
      <c r="I89" s="22">
        <v>642.69098805625174</v>
      </c>
      <c r="J89" s="22">
        <v>611.30963673929148</v>
      </c>
      <c r="K89" s="22">
        <v>576.89058704305455</v>
      </c>
      <c r="L89" s="22">
        <v>539.57023949187692</v>
      </c>
      <c r="M89" s="22">
        <v>499.60526262493647</v>
      </c>
      <c r="N89" s="22">
        <v>457.31459362956883</v>
      </c>
      <c r="O89" s="22">
        <v>419.78628959237682</v>
      </c>
      <c r="P89" s="22">
        <v>383.55809001195388</v>
      </c>
      <c r="Q89" s="22">
        <v>348.69770350251702</v>
      </c>
      <c r="R89" s="22">
        <v>315.26935851721822</v>
      </c>
      <c r="S89" s="22">
        <v>283.30827400307811</v>
      </c>
      <c r="T89" s="22">
        <v>253.00326147641576</v>
      </c>
      <c r="U89" s="22">
        <v>224.50407653277364</v>
      </c>
      <c r="V89" s="22">
        <v>197.81236470839409</v>
      </c>
      <c r="W89" s="22">
        <v>172.94661862463406</v>
      </c>
      <c r="X89" s="22">
        <v>149.92243471491997</v>
      </c>
      <c r="Y89" s="22">
        <v>127.36467538621854</v>
      </c>
      <c r="Z89" s="22">
        <v>107.15550274615168</v>
      </c>
      <c r="AA89" s="22">
        <v>77.443012552256675</v>
      </c>
      <c r="AB89" s="22">
        <v>52.276092408059903</v>
      </c>
      <c r="AC89" s="22">
        <v>29.101207016629335</v>
      </c>
      <c r="AE89" s="47"/>
      <c r="AF89" s="47"/>
    </row>
    <row r="90" spans="2:32" x14ac:dyDescent="0.2">
      <c r="B90" s="2" t="s">
        <v>43</v>
      </c>
      <c r="C90" s="2" t="s">
        <v>261</v>
      </c>
      <c r="D90" s="22">
        <v>0</v>
      </c>
      <c r="E90" s="22">
        <v>0</v>
      </c>
      <c r="F90" s="22">
        <v>0</v>
      </c>
      <c r="G90" s="22">
        <v>0</v>
      </c>
      <c r="H90" s="22">
        <v>0</v>
      </c>
      <c r="I90" s="22">
        <v>0</v>
      </c>
      <c r="J90" s="22">
        <v>0</v>
      </c>
      <c r="K90" s="22">
        <v>0</v>
      </c>
      <c r="L90" s="22">
        <v>0</v>
      </c>
      <c r="M90" s="22">
        <v>0</v>
      </c>
      <c r="N90" s="22">
        <v>0</v>
      </c>
      <c r="O90" s="22">
        <v>0</v>
      </c>
      <c r="P90" s="22">
        <v>0</v>
      </c>
      <c r="Q90" s="22">
        <v>0</v>
      </c>
      <c r="R90" s="22">
        <v>0</v>
      </c>
      <c r="S90" s="22">
        <v>0</v>
      </c>
      <c r="T90" s="22">
        <v>0</v>
      </c>
      <c r="U90" s="22">
        <v>0</v>
      </c>
      <c r="V90" s="22">
        <v>0</v>
      </c>
      <c r="W90" s="22">
        <v>0</v>
      </c>
      <c r="X90" s="22">
        <v>0</v>
      </c>
      <c r="Y90" s="22">
        <v>0</v>
      </c>
      <c r="Z90" s="22">
        <v>0</v>
      </c>
      <c r="AA90" s="22">
        <v>0</v>
      </c>
      <c r="AB90" s="22">
        <v>0</v>
      </c>
      <c r="AC90" s="22">
        <v>0</v>
      </c>
      <c r="AE90" s="47"/>
      <c r="AF90" s="47"/>
    </row>
    <row r="91" spans="2:32" x14ac:dyDescent="0.2">
      <c r="B91" s="2" t="s">
        <v>43</v>
      </c>
      <c r="C91" s="2" t="s">
        <v>243</v>
      </c>
      <c r="D91" s="22">
        <v>325.06032737560736</v>
      </c>
      <c r="E91" s="22">
        <v>320.50981058247089</v>
      </c>
      <c r="F91" s="22">
        <v>314.50408270217264</v>
      </c>
      <c r="G91" s="22">
        <v>307.67721933906768</v>
      </c>
      <c r="H91" s="22">
        <v>300.21218968608798</v>
      </c>
      <c r="I91" s="22">
        <v>280.22190784393683</v>
      </c>
      <c r="J91" s="22">
        <v>262.69827598273827</v>
      </c>
      <c r="K91" s="22">
        <v>244.78605128037853</v>
      </c>
      <c r="L91" s="22">
        <v>226.64487011324061</v>
      </c>
      <c r="M91" s="22">
        <v>208.3965954053572</v>
      </c>
      <c r="N91" s="22">
        <v>190.2120343103588</v>
      </c>
      <c r="O91" s="22">
        <v>173.13705050640004</v>
      </c>
      <c r="P91" s="22">
        <v>156.66573873051556</v>
      </c>
      <c r="Q91" s="22">
        <v>140.8327050548649</v>
      </c>
      <c r="R91" s="22">
        <v>125.74001033128103</v>
      </c>
      <c r="S91" s="22">
        <v>111.4150150174267</v>
      </c>
      <c r="T91" s="22">
        <v>91.412077652833517</v>
      </c>
      <c r="U91" s="22">
        <v>73.739638079142338</v>
      </c>
      <c r="V91" s="22">
        <v>58.311345757662167</v>
      </c>
      <c r="W91" s="22">
        <v>44.946734640116517</v>
      </c>
      <c r="X91" s="22">
        <v>33.517329208453788</v>
      </c>
      <c r="Y91" s="22">
        <v>22.17041139992476</v>
      </c>
      <c r="Z91" s="22">
        <v>13.646865285054531</v>
      </c>
      <c r="AA91" s="22">
        <v>7.2714321661234269</v>
      </c>
      <c r="AB91" s="22">
        <v>2.8379930338972916</v>
      </c>
      <c r="AC91" s="22">
        <v>0</v>
      </c>
      <c r="AE91" s="47"/>
      <c r="AF91" s="47"/>
    </row>
    <row r="92" spans="2:32" x14ac:dyDescent="0.2">
      <c r="B92" s="2" t="s">
        <v>43</v>
      </c>
      <c r="C92" s="2" t="s">
        <v>262</v>
      </c>
      <c r="D92" s="22">
        <v>23.664574443508858</v>
      </c>
      <c r="E92" s="22">
        <v>23.265376151510225</v>
      </c>
      <c r="F92" s="22">
        <v>22.728745143359617</v>
      </c>
      <c r="G92" s="22">
        <v>22.122379606997647</v>
      </c>
      <c r="H92" s="22">
        <v>21.464967137961672</v>
      </c>
      <c r="I92" s="22">
        <v>32.664602412972911</v>
      </c>
      <c r="J92" s="22">
        <v>37.87497924342648</v>
      </c>
      <c r="K92" s="22">
        <v>42.452742900317403</v>
      </c>
      <c r="L92" s="22">
        <v>46.34160294337606</v>
      </c>
      <c r="M92" s="22">
        <v>49.490565816156874</v>
      </c>
      <c r="N92" s="22">
        <v>51.86681464151728</v>
      </c>
      <c r="O92" s="22">
        <v>53.729013102657689</v>
      </c>
      <c r="P92" s="22">
        <v>54.955570668366455</v>
      </c>
      <c r="Q92" s="22">
        <v>55.541798797404539</v>
      </c>
      <c r="R92" s="22">
        <v>55.512391125352622</v>
      </c>
      <c r="S92" s="22">
        <v>54.8760521727624</v>
      </c>
      <c r="T92" s="22">
        <v>60.18340767524861</v>
      </c>
      <c r="U92" s="22">
        <v>63.834313561048582</v>
      </c>
      <c r="V92" s="22">
        <v>66.019881870615393</v>
      </c>
      <c r="W92" s="22">
        <v>66.861062972113615</v>
      </c>
      <c r="X92" s="22">
        <v>66.534399772005273</v>
      </c>
      <c r="Y92" s="22">
        <v>60.555004271436253</v>
      </c>
      <c r="Z92" s="22">
        <v>54.247986879395825</v>
      </c>
      <c r="AA92" s="22">
        <v>46.992986984051342</v>
      </c>
      <c r="AB92" s="22">
        <v>39.520111949644274</v>
      </c>
      <c r="AC92" s="22">
        <v>33.256907565074954</v>
      </c>
      <c r="AE92" s="47"/>
      <c r="AF92" s="47"/>
    </row>
    <row r="93" spans="2:32" x14ac:dyDescent="0.2">
      <c r="B93" s="2" t="s">
        <v>43</v>
      </c>
      <c r="C93" s="2" t="s">
        <v>263</v>
      </c>
      <c r="D93" s="22">
        <v>79.551481295604859</v>
      </c>
      <c r="E93" s="22">
        <v>80.56841837560971</v>
      </c>
      <c r="F93" s="22">
        <v>81.57329172946082</v>
      </c>
      <c r="G93" s="22">
        <v>82.368326632314904</v>
      </c>
      <c r="H93" s="22">
        <v>82.959711692722138</v>
      </c>
      <c r="I93" s="22">
        <v>83.374755146622334</v>
      </c>
      <c r="J93" s="22">
        <v>80.671659296642261</v>
      </c>
      <c r="K93" s="22">
        <v>78.178188748163279</v>
      </c>
      <c r="L93" s="22">
        <v>75.68231417738761</v>
      </c>
      <c r="M93" s="22">
        <v>73.093009876444668</v>
      </c>
      <c r="N93" s="22">
        <v>70.570266729771191</v>
      </c>
      <c r="O93" s="22">
        <v>68.179281015656585</v>
      </c>
      <c r="P93" s="22">
        <v>65.873020421206832</v>
      </c>
      <c r="Q93" s="22">
        <v>63.539726459142003</v>
      </c>
      <c r="R93" s="22">
        <v>61.170814129307757</v>
      </c>
      <c r="S93" s="22">
        <v>58.857849795712937</v>
      </c>
      <c r="T93" s="22">
        <v>53.691310835514912</v>
      </c>
      <c r="U93" s="22">
        <v>48.386259440039098</v>
      </c>
      <c r="V93" s="22">
        <v>42.938193964597247</v>
      </c>
      <c r="W93" s="22">
        <v>37.334642070393507</v>
      </c>
      <c r="X93" s="22">
        <v>31.56664869908349</v>
      </c>
      <c r="Y93" s="22">
        <v>25.64347092874084</v>
      </c>
      <c r="Z93" s="22">
        <v>19.599291822441561</v>
      </c>
      <c r="AA93" s="22">
        <v>13.40600211154803</v>
      </c>
      <c r="AB93" s="22">
        <v>7.0598781146838387</v>
      </c>
      <c r="AC93" s="22">
        <v>0.56734415385345482</v>
      </c>
      <c r="AE93" s="47"/>
      <c r="AF93" s="47"/>
    </row>
    <row r="94" spans="2:32" x14ac:dyDescent="0.2">
      <c r="B94" s="2" t="s">
        <v>43</v>
      </c>
      <c r="C94" s="2" t="s">
        <v>264</v>
      </c>
      <c r="D94" s="22">
        <v>0</v>
      </c>
      <c r="E94" s="22">
        <v>0</v>
      </c>
      <c r="F94" s="22">
        <v>0</v>
      </c>
      <c r="G94" s="22">
        <v>0</v>
      </c>
      <c r="H94" s="22">
        <v>0</v>
      </c>
      <c r="I94" s="22">
        <v>0</v>
      </c>
      <c r="J94" s="22">
        <v>2.9090286867720732</v>
      </c>
      <c r="K94" s="22">
        <v>5.8491486711464962</v>
      </c>
      <c r="L94" s="22">
        <v>8.8237045659942055</v>
      </c>
      <c r="M94" s="22">
        <v>11.82185968827082</v>
      </c>
      <c r="N94" s="22">
        <v>14.86849504045726</v>
      </c>
      <c r="O94" s="22">
        <v>17.99600191211675</v>
      </c>
      <c r="P94" s="22">
        <v>21.21858369492951</v>
      </c>
      <c r="Q94" s="22">
        <v>24.519132692112219</v>
      </c>
      <c r="R94" s="22">
        <v>27.901477129123641</v>
      </c>
      <c r="S94" s="22">
        <v>31.421896332515569</v>
      </c>
      <c r="T94" s="22">
        <v>37.72744891650229</v>
      </c>
      <c r="U94" s="22">
        <v>44.188225138858748</v>
      </c>
      <c r="V94" s="22">
        <v>50.805973339454233</v>
      </c>
      <c r="W94" s="22">
        <v>57.568341860084189</v>
      </c>
      <c r="X94" s="22">
        <v>64.450637680124615</v>
      </c>
      <c r="Y94" s="22">
        <v>71.445970681234257</v>
      </c>
      <c r="Z94" s="22">
        <v>78.650544744146885</v>
      </c>
      <c r="AA94" s="22">
        <v>86.010906857156556</v>
      </c>
      <c r="AB94" s="22">
        <v>93.496186072159631</v>
      </c>
      <c r="AC94" s="22">
        <v>101.2814146023894</v>
      </c>
      <c r="AE94" s="47"/>
      <c r="AF94" s="47"/>
    </row>
    <row r="95" spans="2:32" x14ac:dyDescent="0.2">
      <c r="B95" s="2" t="s">
        <v>43</v>
      </c>
      <c r="C95" s="2" t="s">
        <v>265</v>
      </c>
      <c r="D95" s="22">
        <v>110.28997243741958</v>
      </c>
      <c r="E95" s="22">
        <v>109.47470966318066</v>
      </c>
      <c r="F95" s="22">
        <v>108.44700547072713</v>
      </c>
      <c r="G95" s="22">
        <v>107.23069950977178</v>
      </c>
      <c r="H95" s="22">
        <v>105.85626006230683</v>
      </c>
      <c r="I95" s="22">
        <v>104.32739656382259</v>
      </c>
      <c r="J95" s="22">
        <v>102.58631791186528</v>
      </c>
      <c r="K95" s="22">
        <v>100.71742555351773</v>
      </c>
      <c r="L95" s="22">
        <v>98.729507140949266</v>
      </c>
      <c r="M95" s="22">
        <v>96.635178031483832</v>
      </c>
      <c r="N95" s="22">
        <v>94.446357508439121</v>
      </c>
      <c r="O95" s="22">
        <v>92.533027599596949</v>
      </c>
      <c r="P95" s="22">
        <v>90.715939788963937</v>
      </c>
      <c r="Q95" s="22">
        <v>88.988503047045626</v>
      </c>
      <c r="R95" s="22">
        <v>87.379176882651791</v>
      </c>
      <c r="S95" s="22">
        <v>85.869845058061202</v>
      </c>
      <c r="T95" s="22">
        <v>84.494005853266742</v>
      </c>
      <c r="U95" s="22">
        <v>83.221776188921723</v>
      </c>
      <c r="V95" s="22">
        <v>82.085097400005282</v>
      </c>
      <c r="W95" s="22">
        <v>81.063929248301278</v>
      </c>
      <c r="X95" s="22">
        <v>80.171654263326673</v>
      </c>
      <c r="Y95" s="22">
        <v>79.397533875860418</v>
      </c>
      <c r="Z95" s="22">
        <v>78.751644950973215</v>
      </c>
      <c r="AA95" s="22">
        <v>78.219394959848771</v>
      </c>
      <c r="AB95" s="22">
        <v>77.78470677469268</v>
      </c>
      <c r="AC95" s="22">
        <v>77.488466779510603</v>
      </c>
      <c r="AE95" s="47"/>
      <c r="AF95" s="47"/>
    </row>
    <row r="96" spans="2:32" x14ac:dyDescent="0.2">
      <c r="B96" s="2" t="s">
        <v>43</v>
      </c>
      <c r="C96" s="2" t="s">
        <v>266</v>
      </c>
      <c r="D96" s="22">
        <v>15.752865389121586</v>
      </c>
      <c r="E96" s="22">
        <v>15.704987186753277</v>
      </c>
      <c r="F96" s="22">
        <v>15.490706991160714</v>
      </c>
      <c r="G96" s="22">
        <v>15.191599899057062</v>
      </c>
      <c r="H96" s="22">
        <v>14.840989125382466</v>
      </c>
      <c r="I96" s="22">
        <v>14.44086227431721</v>
      </c>
      <c r="J96" s="22">
        <v>13.885511629686221</v>
      </c>
      <c r="K96" s="22">
        <v>13.268649650462663</v>
      </c>
      <c r="L96" s="22">
        <v>12.60085788197499</v>
      </c>
      <c r="M96" s="22">
        <v>11.897791266272009</v>
      </c>
      <c r="N96" s="22">
        <v>11.174299331275984</v>
      </c>
      <c r="O96" s="22">
        <v>10.581840284069274</v>
      </c>
      <c r="P96" s="22">
        <v>10.007740490855728</v>
      </c>
      <c r="Q96" s="22">
        <v>9.4526391086373671</v>
      </c>
      <c r="R96" s="22">
        <v>8.9170365827688478</v>
      </c>
      <c r="S96" s="22">
        <v>8.4021853316994957</v>
      </c>
      <c r="T96" s="22">
        <v>7.910521449874393</v>
      </c>
      <c r="U96" s="22">
        <v>7.4430518082823571</v>
      </c>
      <c r="V96" s="22">
        <v>7.000537329534696</v>
      </c>
      <c r="W96" s="22">
        <v>6.5837147886928529</v>
      </c>
      <c r="X96" s="22">
        <v>6.1927066468880474</v>
      </c>
      <c r="Y96" s="22">
        <v>5.8276656544462107</v>
      </c>
      <c r="Z96" s="22">
        <v>5.4883033323775585</v>
      </c>
      <c r="AA96" s="22">
        <v>5.1742931981841371</v>
      </c>
      <c r="AB96" s="22">
        <v>4.8850128506051727</v>
      </c>
      <c r="AC96" s="22">
        <v>4.6201054765214327</v>
      </c>
      <c r="AE96" s="47"/>
      <c r="AF96" s="47"/>
    </row>
    <row r="97" spans="1:32" x14ac:dyDescent="0.2">
      <c r="B97" s="2" t="s">
        <v>43</v>
      </c>
      <c r="C97" s="2" t="s">
        <v>267</v>
      </c>
      <c r="D97" s="22">
        <v>58.102866954595711</v>
      </c>
      <c r="E97" s="22">
        <v>57.670788999519758</v>
      </c>
      <c r="F97" s="22">
        <v>57.096937499346616</v>
      </c>
      <c r="G97" s="22">
        <v>56.412095825538316</v>
      </c>
      <c r="H97" s="22">
        <v>55.627962593768316</v>
      </c>
      <c r="I97" s="22">
        <v>54.74675126864831</v>
      </c>
      <c r="J97" s="22">
        <v>53.873904261589018</v>
      </c>
      <c r="K97" s="22">
        <v>52.922796469576411</v>
      </c>
      <c r="L97" s="22">
        <v>51.897889807674396</v>
      </c>
      <c r="M97" s="22">
        <v>50.802380347215099</v>
      </c>
      <c r="N97" s="22">
        <v>49.643639838812319</v>
      </c>
      <c r="O97" s="22">
        <v>48.51188650535029</v>
      </c>
      <c r="P97" s="22">
        <v>47.407401183581158</v>
      </c>
      <c r="Q97" s="22">
        <v>46.331746217815834</v>
      </c>
      <c r="R97" s="22">
        <v>45.283978255474878</v>
      </c>
      <c r="S97" s="22">
        <v>44.265025983895406</v>
      </c>
      <c r="T97" s="22">
        <v>43.277153897173264</v>
      </c>
      <c r="U97" s="22">
        <v>42.319899724616747</v>
      </c>
      <c r="V97" s="22">
        <v>41.394299485669549</v>
      </c>
      <c r="W97" s="22">
        <v>40.504588445338712</v>
      </c>
      <c r="X97" s="22">
        <v>39.653317729885316</v>
      </c>
      <c r="Y97" s="22">
        <v>38.843532100797368</v>
      </c>
      <c r="Z97" s="22">
        <v>38.077200913840038</v>
      </c>
      <c r="AA97" s="22">
        <v>37.359307382339836</v>
      </c>
      <c r="AB97" s="22">
        <v>36.692108709381131</v>
      </c>
      <c r="AC97" s="22">
        <v>36.106530122298899</v>
      </c>
      <c r="AE97" s="47"/>
      <c r="AF97" s="47"/>
    </row>
    <row r="98" spans="1:32" x14ac:dyDescent="0.2">
      <c r="B98" s="2" t="s">
        <v>43</v>
      </c>
      <c r="C98" s="2" t="s">
        <v>268</v>
      </c>
      <c r="D98" s="22">
        <v>1.7554423353195601E-2</v>
      </c>
      <c r="E98" s="22">
        <v>8.4529769218241083E-2</v>
      </c>
      <c r="F98" s="22">
        <v>0.20403026800936599</v>
      </c>
      <c r="G98" s="22">
        <v>0.37879387868504383</v>
      </c>
      <c r="H98" s="22">
        <v>0.60923157666637129</v>
      </c>
      <c r="I98" s="22">
        <v>0.93125784708645765</v>
      </c>
      <c r="J98" s="22">
        <v>8.344246730475783</v>
      </c>
      <c r="K98" s="22">
        <v>15.88042012471179</v>
      </c>
      <c r="L98" s="22">
        <v>23.522179362818775</v>
      </c>
      <c r="M98" s="22">
        <v>31.267455337290379</v>
      </c>
      <c r="N98" s="22">
        <v>39.08944634377464</v>
      </c>
      <c r="O98" s="22">
        <v>44.047448910170516</v>
      </c>
      <c r="P98" s="22">
        <v>49.03942806709297</v>
      </c>
      <c r="Q98" s="22">
        <v>54.015902553349704</v>
      </c>
      <c r="R98" s="22">
        <v>59.078521807192146</v>
      </c>
      <c r="S98" s="22">
        <v>64.185273787805954</v>
      </c>
      <c r="T98" s="22">
        <v>69.076810456662272</v>
      </c>
      <c r="U98" s="22">
        <v>73.802051887896951</v>
      </c>
      <c r="V98" s="22">
        <v>79.553400585169641</v>
      </c>
      <c r="W98" s="22">
        <v>84.960337787280778</v>
      </c>
      <c r="X98" s="22">
        <v>89.169971276371896</v>
      </c>
      <c r="Y98" s="22">
        <v>95.607317681456777</v>
      </c>
      <c r="Z98" s="22">
        <v>100.38826670319642</v>
      </c>
      <c r="AA98" s="22">
        <v>104.789674027716</v>
      </c>
      <c r="AB98" s="22">
        <v>109.35035887815017</v>
      </c>
      <c r="AC98" s="22">
        <v>112.74951277722758</v>
      </c>
      <c r="AE98" s="47"/>
      <c r="AF98" s="47"/>
    </row>
    <row r="99" spans="1:32" x14ac:dyDescent="0.2">
      <c r="AE99" s="47"/>
    </row>
    <row r="100" spans="1:32" s="33" customFormat="1" ht="18.75" x14ac:dyDescent="0.3">
      <c r="A100" s="33" t="s">
        <v>269</v>
      </c>
    </row>
    <row r="127" spans="2:5" ht="12.75" x14ac:dyDescent="0.2">
      <c r="B127" s="66" t="s">
        <v>270</v>
      </c>
      <c r="C127" s="66"/>
      <c r="D127" s="66"/>
      <c r="E127" s="66"/>
    </row>
    <row r="128" spans="2:5" x14ac:dyDescent="0.2">
      <c r="B128" s="6"/>
      <c r="C128" s="6"/>
      <c r="D128" s="174">
        <v>2040</v>
      </c>
      <c r="E128" s="174"/>
    </row>
    <row r="129" spans="2:5" x14ac:dyDescent="0.2">
      <c r="B129" s="6"/>
      <c r="C129" s="6">
        <v>2025</v>
      </c>
      <c r="D129" s="6" t="s">
        <v>37</v>
      </c>
      <c r="E129" s="6" t="s">
        <v>39</v>
      </c>
    </row>
    <row r="130" spans="2:5" x14ac:dyDescent="0.2">
      <c r="B130" s="2" t="s">
        <v>259</v>
      </c>
      <c r="C130" s="22">
        <f t="shared" ref="C130:C142" si="0">D44</f>
        <v>508.60591966201014</v>
      </c>
      <c r="D130" s="22">
        <f t="shared" ref="D130:D142" si="1">S44</f>
        <v>627.34355876249015</v>
      </c>
      <c r="E130" s="22">
        <f t="shared" ref="E130:E142" si="2">S58</f>
        <v>639.88673569530283</v>
      </c>
    </row>
    <row r="131" spans="2:5" x14ac:dyDescent="0.2">
      <c r="B131" s="2" t="s">
        <v>250</v>
      </c>
      <c r="C131" s="22">
        <f t="shared" si="0"/>
        <v>879.05683949507829</v>
      </c>
      <c r="D131" s="22">
        <f t="shared" si="1"/>
        <v>758.26839612305832</v>
      </c>
      <c r="E131" s="22">
        <f t="shared" si="2"/>
        <v>683.9187286742</v>
      </c>
    </row>
    <row r="132" spans="2:5" x14ac:dyDescent="0.2">
      <c r="B132" s="2" t="s">
        <v>260</v>
      </c>
      <c r="C132" s="22">
        <f t="shared" si="0"/>
        <v>0</v>
      </c>
      <c r="D132" s="22">
        <f t="shared" si="1"/>
        <v>0</v>
      </c>
      <c r="E132" s="22">
        <f t="shared" si="2"/>
        <v>24.000000000000014</v>
      </c>
    </row>
    <row r="133" spans="2:5" x14ac:dyDescent="0.2">
      <c r="B133" s="2" t="s">
        <v>241</v>
      </c>
      <c r="C133" s="22">
        <f t="shared" si="0"/>
        <v>742.53063151340825</v>
      </c>
      <c r="D133" s="22">
        <f t="shared" si="1"/>
        <v>365.46694783310062</v>
      </c>
      <c r="E133" s="22">
        <f t="shared" si="2"/>
        <v>336.41468023947192</v>
      </c>
    </row>
    <row r="134" spans="2:5" x14ac:dyDescent="0.2">
      <c r="B134" s="2" t="s">
        <v>261</v>
      </c>
      <c r="C134" s="22">
        <f t="shared" si="0"/>
        <v>0</v>
      </c>
      <c r="D134" s="22">
        <f t="shared" si="1"/>
        <v>0</v>
      </c>
      <c r="E134" s="22">
        <f t="shared" si="2"/>
        <v>0</v>
      </c>
    </row>
    <row r="135" spans="2:5" x14ac:dyDescent="0.2">
      <c r="B135" s="2" t="s">
        <v>243</v>
      </c>
      <c r="C135" s="22">
        <f t="shared" si="0"/>
        <v>325.06928458544348</v>
      </c>
      <c r="D135" s="22">
        <f t="shared" si="1"/>
        <v>197.57815339788749</v>
      </c>
      <c r="E135" s="22">
        <f t="shared" si="2"/>
        <v>173.64407549632352</v>
      </c>
    </row>
    <row r="136" spans="2:5" x14ac:dyDescent="0.2">
      <c r="B136" s="2" t="s">
        <v>262</v>
      </c>
      <c r="C136" s="22">
        <f t="shared" si="0"/>
        <v>23.665569689046215</v>
      </c>
      <c r="D136" s="22">
        <f t="shared" si="1"/>
        <v>22.207327033343606</v>
      </c>
      <c r="E136" s="22">
        <f t="shared" si="2"/>
        <v>41.409040963258654</v>
      </c>
    </row>
    <row r="137" spans="2:5" x14ac:dyDescent="0.2">
      <c r="B137" s="2" t="s">
        <v>263</v>
      </c>
      <c r="C137" s="22">
        <f t="shared" si="0"/>
        <v>79.551481295604859</v>
      </c>
      <c r="D137" s="22">
        <f t="shared" si="1"/>
        <v>92.594611413567677</v>
      </c>
      <c r="E137" s="22">
        <f t="shared" si="2"/>
        <v>60.367025431500437</v>
      </c>
    </row>
    <row r="138" spans="2:5" x14ac:dyDescent="0.2">
      <c r="B138" s="2" t="s">
        <v>264</v>
      </c>
      <c r="C138" s="22">
        <f t="shared" si="0"/>
        <v>0</v>
      </c>
      <c r="D138" s="22">
        <f t="shared" si="1"/>
        <v>0</v>
      </c>
      <c r="E138" s="22">
        <f t="shared" si="2"/>
        <v>32.227585982067239</v>
      </c>
    </row>
    <row r="139" spans="2:5" x14ac:dyDescent="0.2">
      <c r="B139" s="2" t="s">
        <v>265</v>
      </c>
      <c r="C139" s="22">
        <f t="shared" si="0"/>
        <v>110.28992012144644</v>
      </c>
      <c r="D139" s="22">
        <f t="shared" si="1"/>
        <v>108.36917857788902</v>
      </c>
      <c r="E139" s="22">
        <f t="shared" si="2"/>
        <v>106.11649106751847</v>
      </c>
    </row>
    <row r="140" spans="2:5" x14ac:dyDescent="0.2">
      <c r="B140" s="2" t="s">
        <v>266</v>
      </c>
      <c r="C140" s="22">
        <f t="shared" si="0"/>
        <v>15.752865389121586</v>
      </c>
      <c r="D140" s="22">
        <f t="shared" si="1"/>
        <v>14.656893431201928</v>
      </c>
      <c r="E140" s="22">
        <f t="shared" si="2"/>
        <v>14.385967766944685</v>
      </c>
    </row>
    <row r="141" spans="2:5" x14ac:dyDescent="0.2">
      <c r="B141" s="2" t="s">
        <v>267</v>
      </c>
      <c r="C141" s="22">
        <f t="shared" si="0"/>
        <v>58.102866954595711</v>
      </c>
      <c r="D141" s="22">
        <f t="shared" si="1"/>
        <v>58.474502245894882</v>
      </c>
      <c r="E141" s="22">
        <f t="shared" si="2"/>
        <v>56.529310905877992</v>
      </c>
    </row>
    <row r="142" spans="2:5" x14ac:dyDescent="0.2">
      <c r="B142" s="2" t="s">
        <v>268</v>
      </c>
      <c r="C142" s="22">
        <f t="shared" si="0"/>
        <v>1.7554423353195601E-2</v>
      </c>
      <c r="D142" s="22">
        <f t="shared" si="1"/>
        <v>13.40646212098819</v>
      </c>
      <c r="E142" s="22">
        <f t="shared" si="2"/>
        <v>13.937328979912071</v>
      </c>
    </row>
    <row r="145" spans="1:1" s="33" customFormat="1" ht="18.75" x14ac:dyDescent="0.3">
      <c r="A145" s="33" t="s">
        <v>271</v>
      </c>
    </row>
    <row r="167" spans="2:28" ht="12.75" x14ac:dyDescent="0.2">
      <c r="B167" s="66" t="s">
        <v>272</v>
      </c>
      <c r="C167" s="66"/>
      <c r="D167" s="66"/>
      <c r="E167" s="66"/>
      <c r="F167" s="66"/>
      <c r="G167" s="66"/>
      <c r="H167" s="66"/>
      <c r="I167" s="66"/>
      <c r="J167" s="66"/>
      <c r="K167" s="66"/>
      <c r="L167" s="66"/>
      <c r="M167" s="66"/>
      <c r="N167" s="66"/>
      <c r="O167" s="66"/>
      <c r="P167" s="66"/>
      <c r="Q167" s="66"/>
      <c r="R167" s="66"/>
      <c r="S167" s="66"/>
      <c r="T167" s="66"/>
      <c r="U167" s="66"/>
      <c r="V167" s="66"/>
      <c r="W167" s="66"/>
      <c r="X167" s="66"/>
      <c r="Y167" s="66"/>
      <c r="Z167" s="66"/>
      <c r="AA167" s="66"/>
      <c r="AB167" s="66"/>
    </row>
    <row r="168" spans="2:28" x14ac:dyDescent="0.2">
      <c r="B168" s="9" t="s">
        <v>258</v>
      </c>
      <c r="C168" s="9">
        <v>2025</v>
      </c>
      <c r="D168" s="9">
        <v>2026</v>
      </c>
      <c r="E168" s="9">
        <v>2027</v>
      </c>
      <c r="F168" s="9">
        <v>2028</v>
      </c>
      <c r="G168" s="9">
        <v>2029</v>
      </c>
      <c r="H168" s="9">
        <v>2030</v>
      </c>
      <c r="I168" s="9">
        <v>2031</v>
      </c>
      <c r="J168" s="9">
        <v>2032</v>
      </c>
      <c r="K168" s="9">
        <v>2033</v>
      </c>
      <c r="L168" s="9">
        <v>2034</v>
      </c>
      <c r="M168" s="9">
        <v>2035</v>
      </c>
      <c r="N168" s="9">
        <v>2036</v>
      </c>
      <c r="O168" s="9">
        <v>2037</v>
      </c>
      <c r="P168" s="9">
        <v>2038</v>
      </c>
      <c r="Q168" s="9">
        <v>2039</v>
      </c>
      <c r="R168" s="9">
        <v>2040</v>
      </c>
      <c r="S168" s="9">
        <v>2041</v>
      </c>
      <c r="T168" s="9">
        <v>2042</v>
      </c>
      <c r="U168" s="9">
        <v>2043</v>
      </c>
      <c r="V168" s="9">
        <v>2044</v>
      </c>
      <c r="W168" s="9">
        <v>2045</v>
      </c>
      <c r="X168" s="9">
        <v>2046</v>
      </c>
      <c r="Y168" s="9">
        <v>2047</v>
      </c>
      <c r="Z168" s="9">
        <v>2048</v>
      </c>
      <c r="AA168" s="9">
        <v>2049</v>
      </c>
      <c r="AB168" s="9">
        <v>2050</v>
      </c>
    </row>
    <row r="169" spans="2:28" x14ac:dyDescent="0.2">
      <c r="B169" s="2" t="s">
        <v>35</v>
      </c>
      <c r="C169" s="4">
        <v>2138.8698089961517</v>
      </c>
      <c r="D169" s="4">
        <v>2113.506739431657</v>
      </c>
      <c r="E169" s="4">
        <v>2086.8792745362989</v>
      </c>
      <c r="F169" s="4">
        <v>2058.7282593060336</v>
      </c>
      <c r="G169" s="4">
        <v>2029.6864721238012</v>
      </c>
      <c r="H169" s="4">
        <v>1987.7351133410023</v>
      </c>
      <c r="I169" s="4">
        <v>1958.6041507234202</v>
      </c>
      <c r="J169" s="4">
        <v>1930.1520449279183</v>
      </c>
      <c r="K169" s="4">
        <v>1902.2992983994025</v>
      </c>
      <c r="L169" s="4">
        <v>1875.1346376335057</v>
      </c>
      <c r="M169" s="4">
        <v>1849.1208039257067</v>
      </c>
      <c r="N169" s="4">
        <v>1824.690279451994</v>
      </c>
      <c r="O169" s="4">
        <v>1801.7788637400124</v>
      </c>
      <c r="P169" s="4">
        <v>1780.475213075043</v>
      </c>
      <c r="Q169" s="4">
        <v>1760.699205775185</v>
      </c>
      <c r="R169" s="4">
        <v>1742.6005485298206</v>
      </c>
      <c r="S169" s="4">
        <v>1725.7441246474027</v>
      </c>
      <c r="T169" s="4">
        <v>1710.3291187978048</v>
      </c>
      <c r="U169" s="4">
        <v>1696.191803672612</v>
      </c>
      <c r="V169" s="4">
        <v>1683.3089060587661</v>
      </c>
      <c r="W169" s="4">
        <v>1671.5501717755405</v>
      </c>
      <c r="X169" s="4">
        <v>1660.8386557618267</v>
      </c>
      <c r="Y169" s="4">
        <v>1651.199267888403</v>
      </c>
      <c r="Z169" s="4">
        <v>1642.3276443209384</v>
      </c>
      <c r="AA169" s="4">
        <v>1634.1707173852985</v>
      </c>
      <c r="AB169" s="4">
        <v>1626.8425865859499</v>
      </c>
    </row>
    <row r="170" spans="2:28" x14ac:dyDescent="0.2">
      <c r="B170" s="2" t="s">
        <v>37</v>
      </c>
      <c r="C170" s="4">
        <v>2136.4981570109812</v>
      </c>
      <c r="D170" s="4">
        <v>2108.994927244893</v>
      </c>
      <c r="E170" s="4">
        <v>2078.7190858708582</v>
      </c>
      <c r="F170" s="4">
        <v>2045.198598961043</v>
      </c>
      <c r="G170" s="4">
        <v>2010.0479256114083</v>
      </c>
      <c r="H170" s="4">
        <v>1961.2328294383155</v>
      </c>
      <c r="I170" s="4">
        <v>1921.7867130149016</v>
      </c>
      <c r="J170" s="4">
        <v>1880.5826988099075</v>
      </c>
      <c r="K170" s="4">
        <v>1837.6076773623681</v>
      </c>
      <c r="L170" s="4">
        <v>1792.8023991167324</v>
      </c>
      <c r="M170" s="4">
        <v>1747.078720291601</v>
      </c>
      <c r="N170" s="4">
        <v>1701.3712337161862</v>
      </c>
      <c r="O170" s="4">
        <v>1655.8207508862479</v>
      </c>
      <c r="P170" s="4">
        <v>1610.4091079131206</v>
      </c>
      <c r="Q170" s="4">
        <v>1565.2742554450037</v>
      </c>
      <c r="R170" s="4">
        <v>1522.2772873455031</v>
      </c>
      <c r="S170" s="4">
        <v>1481.1699784513498</v>
      </c>
      <c r="T170" s="4">
        <v>1442.1480114034969</v>
      </c>
      <c r="U170" s="4">
        <v>1405.2233551518486</v>
      </c>
      <c r="V170" s="4">
        <v>1370.4000708407234</v>
      </c>
      <c r="W170" s="4">
        <v>1337.6828288569898</v>
      </c>
      <c r="X170" s="4">
        <v>1307.056494255598</v>
      </c>
      <c r="Y170" s="4">
        <v>1278.6305962856406</v>
      </c>
      <c r="Z170" s="4">
        <v>1252.2488552579798</v>
      </c>
      <c r="AA170" s="4">
        <v>1227.8372022233714</v>
      </c>
      <c r="AB170" s="4">
        <v>1205.7413442534796</v>
      </c>
    </row>
    <row r="171" spans="2:28" x14ac:dyDescent="0.2">
      <c r="B171" s="2" t="s">
        <v>39</v>
      </c>
      <c r="C171" s="4">
        <v>2135.2363297235165</v>
      </c>
      <c r="D171" s="4">
        <v>2105.9764657737715</v>
      </c>
      <c r="E171" s="4">
        <v>2074.2307233677157</v>
      </c>
      <c r="F171" s="4">
        <v>2038.1859081660093</v>
      </c>
      <c r="G171" s="4">
        <v>2000.4229807541954</v>
      </c>
      <c r="H171" s="4">
        <v>1948.5579155143271</v>
      </c>
      <c r="I171" s="4">
        <v>1900.5284266155766</v>
      </c>
      <c r="J171" s="4">
        <v>1848.9578148534908</v>
      </c>
      <c r="K171" s="4">
        <v>1793.4135786609852</v>
      </c>
      <c r="L171" s="4">
        <v>1734.5942877170346</v>
      </c>
      <c r="M171" s="4">
        <v>1673.0526968801128</v>
      </c>
      <c r="N171" s="4">
        <v>1607.5501925695435</v>
      </c>
      <c r="O171" s="4">
        <v>1543.1251899214194</v>
      </c>
      <c r="P171" s="4">
        <v>1480.3776984598385</v>
      </c>
      <c r="Q171" s="4">
        <v>1419.4371721178386</v>
      </c>
      <c r="R171" s="4">
        <v>1360.4610009090143</v>
      </c>
      <c r="S171" s="4">
        <v>1308.9447073434055</v>
      </c>
      <c r="T171" s="4">
        <v>1259.0417275853504</v>
      </c>
      <c r="U171" s="4">
        <v>1210.9183166426815</v>
      </c>
      <c r="V171" s="4">
        <v>1164.9250117123204</v>
      </c>
      <c r="W171" s="4">
        <v>1121.1896150488424</v>
      </c>
      <c r="X171" s="4">
        <v>1080.1355571264785</v>
      </c>
      <c r="Y171" s="4">
        <v>1041.8343331863921</v>
      </c>
      <c r="Z171" s="4">
        <v>1006.1087818505021</v>
      </c>
      <c r="AA171" s="4">
        <v>972.77542248469013</v>
      </c>
      <c r="AB171" s="4">
        <v>941.83643374414851</v>
      </c>
    </row>
    <row r="172" spans="2:28" x14ac:dyDescent="0.2">
      <c r="B172" s="2" t="s">
        <v>41</v>
      </c>
      <c r="C172" s="4">
        <v>2136.4574378549751</v>
      </c>
      <c r="D172" s="4">
        <v>2105.6145620576485</v>
      </c>
      <c r="E172" s="4">
        <v>2066.5187112071385</v>
      </c>
      <c r="F172" s="4">
        <v>2020.9702266452291</v>
      </c>
      <c r="G172" s="4">
        <v>1970.7020861177582</v>
      </c>
      <c r="H172" s="4">
        <v>1904.0908831629067</v>
      </c>
      <c r="I172" s="4">
        <v>1778.5624370057108</v>
      </c>
      <c r="J172" s="4">
        <v>1650.6005979829365</v>
      </c>
      <c r="K172" s="4">
        <v>1520.786760727251</v>
      </c>
      <c r="L172" s="4">
        <v>1389.9306847399491</v>
      </c>
      <c r="M172" s="4">
        <v>1259.1405641356469</v>
      </c>
      <c r="N172" s="4">
        <v>1147.5523153007418</v>
      </c>
      <c r="O172" s="4">
        <v>1042.0636128135493</v>
      </c>
      <c r="P172" s="4">
        <v>942.6825876570208</v>
      </c>
      <c r="Q172" s="4">
        <v>849.35064520883509</v>
      </c>
      <c r="R172" s="4">
        <v>762.20724463148713</v>
      </c>
      <c r="S172" s="4">
        <v>661.86065002584326</v>
      </c>
      <c r="T172" s="4">
        <v>571.36326558548876</v>
      </c>
      <c r="U172" s="4">
        <v>489.68153552473177</v>
      </c>
      <c r="V172" s="4">
        <v>417.09527877998153</v>
      </c>
      <c r="W172" s="4">
        <v>353.30925951944016</v>
      </c>
      <c r="X172" s="4">
        <v>294.2793837552598</v>
      </c>
      <c r="Y172" s="4">
        <v>244.36470453156585</v>
      </c>
      <c r="Z172" s="4">
        <v>190.36486520752368</v>
      </c>
      <c r="AA172" s="4">
        <v>145.65247571799401</v>
      </c>
      <c r="AB172" s="4">
        <v>107.15701794999339</v>
      </c>
    </row>
    <row r="173" spans="2:28" x14ac:dyDescent="0.2">
      <c r="B173" s="2" t="s">
        <v>43</v>
      </c>
      <c r="C173" s="4">
        <v>2136.4617965247189</v>
      </c>
      <c r="D173" s="4">
        <v>2105.6219386105013</v>
      </c>
      <c r="E173" s="4">
        <v>2066.530662853258</v>
      </c>
      <c r="F173" s="4">
        <v>2020.9871664575742</v>
      </c>
      <c r="G173" s="4">
        <v>1970.7088065775029</v>
      </c>
      <c r="H173" s="4">
        <v>1904.0802503270568</v>
      </c>
      <c r="I173" s="4">
        <v>1778.5190189192533</v>
      </c>
      <c r="J173" s="4">
        <v>1650.5192351819496</v>
      </c>
      <c r="K173" s="4">
        <v>1520.6542904995417</v>
      </c>
      <c r="L173" s="4">
        <v>1389.7400662992009</v>
      </c>
      <c r="M173" s="4">
        <v>1258.8896014259358</v>
      </c>
      <c r="N173" s="4">
        <v>1147.2433388215418</v>
      </c>
      <c r="O173" s="4">
        <v>1041.6949179232356</v>
      </c>
      <c r="P173" s="4">
        <v>942.25275000406612</v>
      </c>
      <c r="Q173" s="4">
        <v>848.85888473631212</v>
      </c>
      <c r="R173" s="4">
        <v>761.65298480589456</v>
      </c>
      <c r="S173" s="4">
        <v>661.30882045293924</v>
      </c>
      <c r="T173" s="4">
        <v>570.82830165256564</v>
      </c>
      <c r="U173" s="4">
        <v>489.17712534296891</v>
      </c>
      <c r="V173" s="4">
        <v>416.63427084445357</v>
      </c>
      <c r="W173" s="4">
        <v>352.90373003194645</v>
      </c>
      <c r="X173" s="4">
        <v>293.94020409320973</v>
      </c>
      <c r="Y173" s="4">
        <v>244.10125795385153</v>
      </c>
      <c r="Z173" s="4">
        <v>190.18384444560422</v>
      </c>
      <c r="AA173" s="4">
        <v>145.56011550883625</v>
      </c>
      <c r="AB173" s="4">
        <v>107.15701794999339</v>
      </c>
    </row>
    <row r="175" spans="2:28" ht="12.75" x14ac:dyDescent="0.2">
      <c r="B175" s="66" t="s">
        <v>273</v>
      </c>
      <c r="C175" s="66"/>
      <c r="D175" s="66"/>
      <c r="E175" s="66"/>
      <c r="F175" s="66"/>
      <c r="G175" s="66"/>
      <c r="H175" s="66"/>
      <c r="I175" s="66"/>
      <c r="J175" s="66"/>
      <c r="K175" s="66"/>
      <c r="L175" s="66"/>
      <c r="M175" s="66"/>
      <c r="N175" s="66"/>
      <c r="O175" s="66"/>
      <c r="P175" s="66"/>
      <c r="Q175" s="66"/>
      <c r="R175" s="66"/>
      <c r="S175" s="66"/>
      <c r="T175" s="66"/>
      <c r="U175" s="66"/>
      <c r="V175" s="66"/>
      <c r="W175" s="66"/>
      <c r="X175" s="66"/>
      <c r="Y175" s="66"/>
      <c r="Z175" s="66"/>
      <c r="AA175" s="66"/>
      <c r="AB175" s="66"/>
    </row>
    <row r="176" spans="2:28" x14ac:dyDescent="0.2">
      <c r="B176" s="9" t="s">
        <v>258</v>
      </c>
      <c r="C176" s="9">
        <v>2025</v>
      </c>
      <c r="D176" s="9">
        <v>2026</v>
      </c>
      <c r="E176" s="9">
        <v>2027</v>
      </c>
      <c r="F176" s="9">
        <v>2028</v>
      </c>
      <c r="G176" s="9">
        <v>2029</v>
      </c>
      <c r="H176" s="9">
        <v>2030</v>
      </c>
      <c r="I176" s="9">
        <v>2031</v>
      </c>
      <c r="J176" s="9">
        <v>2032</v>
      </c>
      <c r="K176" s="9">
        <v>2033</v>
      </c>
      <c r="L176" s="9">
        <v>2034</v>
      </c>
      <c r="M176" s="9">
        <v>2035</v>
      </c>
      <c r="N176" s="9">
        <v>2036</v>
      </c>
      <c r="O176" s="9">
        <v>2037</v>
      </c>
      <c r="P176" s="9">
        <v>2038</v>
      </c>
      <c r="Q176" s="9">
        <v>2039</v>
      </c>
      <c r="R176" s="9">
        <v>2040</v>
      </c>
      <c r="S176" s="9">
        <v>2041</v>
      </c>
      <c r="T176" s="9">
        <v>2042</v>
      </c>
      <c r="U176" s="9">
        <v>2043</v>
      </c>
      <c r="V176" s="9">
        <v>2044</v>
      </c>
      <c r="W176" s="9">
        <v>2045</v>
      </c>
      <c r="X176" s="9">
        <v>2046</v>
      </c>
      <c r="Y176" s="9">
        <v>2047</v>
      </c>
      <c r="Z176" s="9">
        <v>2048</v>
      </c>
      <c r="AA176" s="9">
        <v>2049</v>
      </c>
      <c r="AB176" s="9">
        <v>2050</v>
      </c>
    </row>
    <row r="177" spans="2:28" x14ac:dyDescent="0.2">
      <c r="B177" s="2" t="s">
        <v>35</v>
      </c>
      <c r="C177" s="4">
        <v>1258.6019453354277</v>
      </c>
      <c r="D177" s="4">
        <v>1238.2044699338448</v>
      </c>
      <c r="E177" s="4">
        <v>1216.5105985365769</v>
      </c>
      <c r="F177" s="4">
        <v>1193.1591974872272</v>
      </c>
      <c r="G177" s="4">
        <v>1168.7583697803655</v>
      </c>
      <c r="H177" s="4">
        <v>1131.2375288816756</v>
      </c>
      <c r="I177" s="4">
        <v>1106.7275108830447</v>
      </c>
      <c r="J177" s="4">
        <v>1082.7857208309874</v>
      </c>
      <c r="K177" s="4">
        <v>1059.3371453711252</v>
      </c>
      <c r="L177" s="4">
        <v>1036.4226319563707</v>
      </c>
      <c r="M177" s="4">
        <v>1014.5058386298481</v>
      </c>
      <c r="N177" s="4">
        <v>993.98796430595144</v>
      </c>
      <c r="O177" s="4">
        <v>974.79954758960901</v>
      </c>
      <c r="P177" s="4">
        <v>957.01448333898384</v>
      </c>
      <c r="Q177" s="4">
        <v>940.55213149289341</v>
      </c>
      <c r="R177" s="4">
        <v>925.56674962644001</v>
      </c>
      <c r="S177" s="4">
        <v>911.62060917752524</v>
      </c>
      <c r="T177" s="4">
        <v>898.9229377592078</v>
      </c>
      <c r="U177" s="4">
        <v>887.3254711981333</v>
      </c>
      <c r="V177" s="4">
        <v>876.82072814410867</v>
      </c>
      <c r="W177" s="4">
        <v>867.30061695018048</v>
      </c>
      <c r="X177" s="4">
        <v>858.70947668287317</v>
      </c>
      <c r="Y177" s="4">
        <v>851.09532883354575</v>
      </c>
      <c r="Z177" s="4">
        <v>844.17556300847491</v>
      </c>
      <c r="AA177" s="4">
        <v>837.90915008360344</v>
      </c>
      <c r="AB177" s="4">
        <v>832.44193519218049</v>
      </c>
    </row>
    <row r="178" spans="2:28" x14ac:dyDescent="0.2">
      <c r="B178" s="2" t="s">
        <v>37</v>
      </c>
      <c r="C178" s="4">
        <v>1257.4413175159029</v>
      </c>
      <c r="D178" s="4">
        <v>1235.9241951532842</v>
      </c>
      <c r="E178" s="4">
        <v>1212.6812493300167</v>
      </c>
      <c r="F178" s="4">
        <v>1187.1017219020048</v>
      </c>
      <c r="G178" s="4">
        <v>1160.0335538753422</v>
      </c>
      <c r="H178" s="4">
        <v>1119.3255045170438</v>
      </c>
      <c r="I178" s="4">
        <v>1088.9935144314295</v>
      </c>
      <c r="J178" s="4">
        <v>1056.8230329050978</v>
      </c>
      <c r="K178" s="4">
        <v>1022.7943279264554</v>
      </c>
      <c r="L178" s="4">
        <v>986.79181584744049</v>
      </c>
      <c r="M178" s="4">
        <v>949.72528153390397</v>
      </c>
      <c r="N178" s="4">
        <v>912.42498605004118</v>
      </c>
      <c r="O178" s="4">
        <v>875.00428661095884</v>
      </c>
      <c r="P178" s="4">
        <v>837.42204868616477</v>
      </c>
      <c r="Q178" s="4">
        <v>799.80587832885908</v>
      </c>
      <c r="R178" s="4">
        <v>764.00889122244484</v>
      </c>
      <c r="S178" s="4">
        <v>729.76321831933183</v>
      </c>
      <c r="T178" s="4">
        <v>697.25990260874335</v>
      </c>
      <c r="U178" s="4">
        <v>666.50044569875763</v>
      </c>
      <c r="V178" s="4">
        <v>637.4887810857648</v>
      </c>
      <c r="W178" s="4">
        <v>610.23542984052415</v>
      </c>
      <c r="X178" s="4">
        <v>584.73007720640419</v>
      </c>
      <c r="Y178" s="4">
        <v>561.09536557553065</v>
      </c>
      <c r="Z178" s="4">
        <v>539.19519519240112</v>
      </c>
      <c r="AA178" s="4">
        <v>518.97540786524269</v>
      </c>
      <c r="AB178" s="4">
        <v>500.822729646119</v>
      </c>
    </row>
    <row r="179" spans="2:28" x14ac:dyDescent="0.2">
      <c r="B179" s="2" t="s">
        <v>39</v>
      </c>
      <c r="C179" s="4">
        <v>1256.847838646444</v>
      </c>
      <c r="D179" s="4">
        <v>1234.9677315523711</v>
      </c>
      <c r="E179" s="4">
        <v>1211.4189126034471</v>
      </c>
      <c r="F179" s="4">
        <v>1185.5766314776019</v>
      </c>
      <c r="G179" s="4">
        <v>1158.26737026565</v>
      </c>
      <c r="H179" s="4">
        <v>1117.3589925373512</v>
      </c>
      <c r="I179" s="4">
        <v>1081.1792633644454</v>
      </c>
      <c r="J179" s="4">
        <v>1041.5983571105176</v>
      </c>
      <c r="K179" s="4">
        <v>998.56025816530394</v>
      </c>
      <c r="L179" s="4">
        <v>952.27888230914584</v>
      </c>
      <c r="M179" s="4">
        <v>903.35754433380134</v>
      </c>
      <c r="N179" s="4">
        <v>855.5197951520895</v>
      </c>
      <c r="O179" s="4">
        <v>808.8777200759198</v>
      </c>
      <c r="P179" s="4">
        <v>763.41400860443525</v>
      </c>
      <c r="Q179" s="4">
        <v>719.24847113340149</v>
      </c>
      <c r="R179" s="4">
        <v>676.54227223481439</v>
      </c>
      <c r="S179" s="4">
        <v>638.47212991345157</v>
      </c>
      <c r="T179" s="4">
        <v>601.98961356086602</v>
      </c>
      <c r="U179" s="4">
        <v>567.143307270077</v>
      </c>
      <c r="V179" s="4">
        <v>534.06102332609714</v>
      </c>
      <c r="W179" s="4">
        <v>502.80721027817083</v>
      </c>
      <c r="X179" s="4">
        <v>473.76867080458567</v>
      </c>
      <c r="Y179" s="4">
        <v>447.03532794413081</v>
      </c>
      <c r="Z179" s="4">
        <v>422.46662070413203</v>
      </c>
      <c r="AA179" s="4">
        <v>399.92663753091108</v>
      </c>
      <c r="AB179" s="4">
        <v>379.3459341483607</v>
      </c>
    </row>
    <row r="180" spans="2:28" x14ac:dyDescent="0.2">
      <c r="B180" s="2" t="s">
        <v>41</v>
      </c>
      <c r="C180" s="4">
        <v>1257.4349704766928</v>
      </c>
      <c r="D180" s="4">
        <v>1235.1990491595143</v>
      </c>
      <c r="E180" s="4">
        <v>1210.2108600733854</v>
      </c>
      <c r="F180" s="4">
        <v>1182.6744284654226</v>
      </c>
      <c r="G180" s="4">
        <v>1153.4490608022716</v>
      </c>
      <c r="H180" s="4">
        <v>1110.7898669507351</v>
      </c>
      <c r="I180" s="4">
        <v>1057.5484536571305</v>
      </c>
      <c r="J180" s="4">
        <v>1000.9770746159377</v>
      </c>
      <c r="K180" s="4">
        <v>941.16929643428728</v>
      </c>
      <c r="L180" s="4">
        <v>878.42013239944458</v>
      </c>
      <c r="M180" s="4">
        <v>813.38707364621109</v>
      </c>
      <c r="N180" s="4">
        <v>754.62327520752717</v>
      </c>
      <c r="O180" s="4">
        <v>697.93248375913629</v>
      </c>
      <c r="P180" s="4">
        <v>643.29900015954581</v>
      </c>
      <c r="Q180" s="4">
        <v>590.90910448570571</v>
      </c>
      <c r="R180" s="4">
        <v>540.89920167815797</v>
      </c>
      <c r="S180" s="4">
        <v>484.01645450954413</v>
      </c>
      <c r="T180" s="4">
        <v>431.20528735269949</v>
      </c>
      <c r="U180" s="4">
        <v>382.4102022913853</v>
      </c>
      <c r="V180" s="4">
        <v>337.43840926281911</v>
      </c>
      <c r="W180" s="4">
        <v>296.1831105740539</v>
      </c>
      <c r="X180" s="4">
        <v>255.41682735590734</v>
      </c>
      <c r="Y180" s="4">
        <v>219.80896664674583</v>
      </c>
      <c r="Z180" s="4">
        <v>176.79234311383345</v>
      </c>
      <c r="AA180" s="4">
        <v>140.19163813137527</v>
      </c>
      <c r="AB180" s="4">
        <v>107.15701794999339</v>
      </c>
    </row>
    <row r="181" spans="2:28" x14ac:dyDescent="0.2">
      <c r="B181" s="2" t="s">
        <v>43</v>
      </c>
      <c r="C181" s="4">
        <v>1257.4324126220399</v>
      </c>
      <c r="D181" s="4">
        <v>1235.1946591841781</v>
      </c>
      <c r="E181" s="4">
        <v>1210.2036799833263</v>
      </c>
      <c r="F181" s="4">
        <v>1182.6417429352932</v>
      </c>
      <c r="G181" s="4">
        <v>1153.3567532925226</v>
      </c>
      <c r="H181" s="4">
        <v>1110.6150476106334</v>
      </c>
      <c r="I181" s="4">
        <v>1057.2658899305372</v>
      </c>
      <c r="J181" s="4">
        <v>1000.5722526251141</v>
      </c>
      <c r="K181" s="4">
        <v>940.62693092345444</v>
      </c>
      <c r="L181" s="4">
        <v>877.73004593822213</v>
      </c>
      <c r="M181" s="4">
        <v>812.54325217813789</v>
      </c>
      <c r="N181" s="4">
        <v>753.63564871403037</v>
      </c>
      <c r="O181" s="4">
        <v>696.81278895264029</v>
      </c>
      <c r="P181" s="4">
        <v>642.05863806356945</v>
      </c>
      <c r="Q181" s="4">
        <v>589.55935986045881</v>
      </c>
      <c r="R181" s="4">
        <v>539.4509838742789</v>
      </c>
      <c r="S181" s="4">
        <v>482.60065581803093</v>
      </c>
      <c r="T181" s="4">
        <v>429.85175024087675</v>
      </c>
      <c r="U181" s="4">
        <v>381.14700183065878</v>
      </c>
      <c r="V181" s="4">
        <v>336.29192458344534</v>
      </c>
      <c r="W181" s="4">
        <v>295.17806688578389</v>
      </c>
      <c r="X181" s="4">
        <v>254.57609159074457</v>
      </c>
      <c r="Y181" s="4">
        <v>219.15330480462097</v>
      </c>
      <c r="Z181" s="4">
        <v>176.33984178977693</v>
      </c>
      <c r="AA181" s="4">
        <v>139.95867033133371</v>
      </c>
      <c r="AB181" s="4">
        <v>107.15701794999339</v>
      </c>
    </row>
  </sheetData>
  <mergeCells count="1">
    <mergeCell ref="D128:E128"/>
  </mergeCells>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7DB4C-E1B2-42A4-8354-38DDF2171539}">
  <sheetPr codeName="Sheet23">
    <tabColor theme="9" tint="0.79998168889431442"/>
  </sheetPr>
  <dimension ref="A1:AC59"/>
  <sheetViews>
    <sheetView workbookViewId="0">
      <pane ySplit="1" topLeftCell="A2" activePane="bottomLeft" state="frozen"/>
      <selection pane="bottomLeft"/>
    </sheetView>
  </sheetViews>
  <sheetFormatPr defaultColWidth="9" defaultRowHeight="12" x14ac:dyDescent="0.2"/>
  <cols>
    <col min="1" max="1" width="9" style="5" customWidth="1"/>
    <col min="2" max="2" width="13" style="5" bestFit="1" customWidth="1"/>
    <col min="3" max="3" width="18" style="5" bestFit="1" customWidth="1"/>
    <col min="4" max="29" width="6.85546875" style="5" bestFit="1" customWidth="1"/>
    <col min="30" max="31" width="9" style="5" customWidth="1"/>
    <col min="32" max="16384" width="9" style="5"/>
  </cols>
  <sheetData>
    <row r="1" spans="1:3" s="10" customFormat="1" x14ac:dyDescent="0.2">
      <c r="A1" s="1" t="s">
        <v>0</v>
      </c>
    </row>
    <row r="2" spans="1:3" s="33" customFormat="1" ht="18.75" x14ac:dyDescent="0.3">
      <c r="A2" s="33" t="s">
        <v>274</v>
      </c>
    </row>
    <row r="3" spans="1:3" customFormat="1" x14ac:dyDescent="0.2">
      <c r="A3" t="s">
        <v>275</v>
      </c>
    </row>
    <row r="4" spans="1:3" customFormat="1" x14ac:dyDescent="0.2"/>
    <row r="6" spans="1:3" x14ac:dyDescent="0.2">
      <c r="C6" s="30"/>
    </row>
    <row r="7" spans="1:3" x14ac:dyDescent="0.2">
      <c r="C7" s="28"/>
    </row>
    <row r="8" spans="1:3" x14ac:dyDescent="0.2">
      <c r="C8" s="28"/>
    </row>
    <row r="9" spans="1:3" x14ac:dyDescent="0.2">
      <c r="C9" s="28"/>
    </row>
    <row r="10" spans="1:3" x14ac:dyDescent="0.2">
      <c r="C10" s="28"/>
    </row>
    <row r="11" spans="1:3" x14ac:dyDescent="0.2">
      <c r="C11" s="28"/>
    </row>
    <row r="12" spans="1:3" x14ac:dyDescent="0.2">
      <c r="B12" s="29"/>
      <c r="C12" s="28"/>
    </row>
    <row r="28" spans="2:29" ht="12.75" x14ac:dyDescent="0.2">
      <c r="B28" s="66" t="s">
        <v>276</v>
      </c>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row>
    <row r="29" spans="2:29" x14ac:dyDescent="0.2">
      <c r="B29" s="9" t="s">
        <v>257</v>
      </c>
      <c r="C29" s="9" t="s">
        <v>277</v>
      </c>
      <c r="D29" s="9">
        <v>2025</v>
      </c>
      <c r="E29" s="9">
        <v>2026</v>
      </c>
      <c r="F29" s="9">
        <v>2027</v>
      </c>
      <c r="G29" s="9">
        <v>2028</v>
      </c>
      <c r="H29" s="9">
        <v>2029</v>
      </c>
      <c r="I29" s="9">
        <v>2030</v>
      </c>
      <c r="J29" s="9">
        <v>2031</v>
      </c>
      <c r="K29" s="9">
        <v>2032</v>
      </c>
      <c r="L29" s="9">
        <v>2033</v>
      </c>
      <c r="M29" s="9">
        <v>2034</v>
      </c>
      <c r="N29" s="9">
        <v>2035</v>
      </c>
      <c r="O29" s="9">
        <v>2036</v>
      </c>
      <c r="P29" s="9">
        <v>2037</v>
      </c>
      <c r="Q29" s="9">
        <v>2038</v>
      </c>
      <c r="R29" s="9">
        <v>2039</v>
      </c>
      <c r="S29" s="9">
        <v>2040</v>
      </c>
      <c r="T29" s="9">
        <v>2041</v>
      </c>
      <c r="U29" s="9">
        <v>2042</v>
      </c>
      <c r="V29" s="9">
        <v>2043</v>
      </c>
      <c r="W29" s="9">
        <v>2044</v>
      </c>
      <c r="X29" s="9">
        <v>2045</v>
      </c>
      <c r="Y29" s="9">
        <v>2046</v>
      </c>
      <c r="Z29" s="9">
        <v>2047</v>
      </c>
      <c r="AA29" s="9">
        <v>2048</v>
      </c>
      <c r="AB29" s="9">
        <v>2049</v>
      </c>
      <c r="AC29" s="9">
        <v>2050</v>
      </c>
    </row>
    <row r="30" spans="2:29" x14ac:dyDescent="0.2">
      <c r="B30" s="2" t="s">
        <v>35</v>
      </c>
      <c r="C30" s="2" t="s">
        <v>278</v>
      </c>
      <c r="D30" s="22">
        <v>798.20629604624673</v>
      </c>
      <c r="E30" s="22">
        <v>791.03303403595282</v>
      </c>
      <c r="F30" s="22">
        <v>783.81070555208009</v>
      </c>
      <c r="G30" s="22">
        <v>776.61655536683111</v>
      </c>
      <c r="H30" s="22">
        <v>769.39271492645958</v>
      </c>
      <c r="I30" s="22">
        <v>762.17565727358749</v>
      </c>
      <c r="J30" s="22">
        <v>754.99019629255713</v>
      </c>
      <c r="K30" s="22">
        <v>747.91500603767076</v>
      </c>
      <c r="L30" s="22">
        <v>740.94373221874491</v>
      </c>
      <c r="M30" s="22">
        <v>734.08337756197238</v>
      </c>
      <c r="N30" s="22">
        <v>727.34524689441446</v>
      </c>
      <c r="O30" s="22">
        <v>720.73701090671818</v>
      </c>
      <c r="P30" s="22">
        <v>714.27426630797765</v>
      </c>
      <c r="Q30" s="22">
        <v>708.00520466040291</v>
      </c>
      <c r="R30" s="22">
        <v>701.9535251797621</v>
      </c>
      <c r="S30" s="22">
        <v>696.14166173373314</v>
      </c>
      <c r="T30" s="22">
        <v>690.60418830723461</v>
      </c>
      <c r="U30" s="22">
        <v>685.36122732184162</v>
      </c>
      <c r="V30" s="22">
        <v>680.41687677586378</v>
      </c>
      <c r="W30" s="22">
        <v>675.77959199933377</v>
      </c>
      <c r="X30" s="22">
        <v>671.43975230270848</v>
      </c>
      <c r="Y30" s="22">
        <v>667.3899659463782</v>
      </c>
      <c r="Z30" s="22">
        <v>663.61338975275066</v>
      </c>
      <c r="AA30" s="22">
        <v>660.08278933262511</v>
      </c>
      <c r="AB30" s="22">
        <v>656.77811658861606</v>
      </c>
      <c r="AC30" s="22">
        <v>653.64257292950515</v>
      </c>
    </row>
    <row r="31" spans="2:29" x14ac:dyDescent="0.2">
      <c r="B31" s="2" t="s">
        <v>35</v>
      </c>
      <c r="C31" s="2" t="s">
        <v>279</v>
      </c>
      <c r="D31" s="22">
        <v>627.20341954729736</v>
      </c>
      <c r="E31" s="22">
        <v>623.91624328538626</v>
      </c>
      <c r="F31" s="22">
        <v>620.81226287624361</v>
      </c>
      <c r="G31" s="22">
        <v>617.8184096319419</v>
      </c>
      <c r="H31" s="22">
        <v>614.80593403748856</v>
      </c>
      <c r="I31" s="22">
        <v>611.87468019834512</v>
      </c>
      <c r="J31" s="22">
        <v>608.8264227518074</v>
      </c>
      <c r="K31" s="22">
        <v>605.90243747490524</v>
      </c>
      <c r="L31" s="22">
        <v>603.05855033854459</v>
      </c>
      <c r="M31" s="22">
        <v>600.32388723293013</v>
      </c>
      <c r="N31" s="22">
        <v>597.6997618223993</v>
      </c>
      <c r="O31" s="22">
        <v>595.19968283288051</v>
      </c>
      <c r="P31" s="22">
        <v>592.82473835826818</v>
      </c>
      <c r="Q31" s="22">
        <v>590.57535629026836</v>
      </c>
      <c r="R31" s="22">
        <v>588.4503797189202</v>
      </c>
      <c r="S31" s="22">
        <v>586.2855520970719</v>
      </c>
      <c r="T31" s="22">
        <v>584.24227305012118</v>
      </c>
      <c r="U31" s="22">
        <v>582.3257191537682</v>
      </c>
      <c r="V31" s="22">
        <v>580.53530786453985</v>
      </c>
      <c r="W31" s="22">
        <v>578.87029238309617</v>
      </c>
      <c r="X31" s="22">
        <v>577.33084137148649</v>
      </c>
      <c r="Y31" s="22">
        <v>575.91710332132561</v>
      </c>
      <c r="Z31" s="22">
        <v>574.6283968562808</v>
      </c>
      <c r="AA31" s="22">
        <v>573.46325932581476</v>
      </c>
      <c r="AB31" s="22">
        <v>572.41758042010474</v>
      </c>
      <c r="AC31" s="22">
        <v>571.44385863729485</v>
      </c>
    </row>
    <row r="32" spans="2:29" x14ac:dyDescent="0.2">
      <c r="B32" s="2" t="s">
        <v>35</v>
      </c>
      <c r="C32" s="2" t="s">
        <v>172</v>
      </c>
      <c r="D32" s="22">
        <v>1057.7900545851101</v>
      </c>
      <c r="E32" s="22">
        <v>1041.405623559363</v>
      </c>
      <c r="F32" s="22">
        <v>1024.1287696045219</v>
      </c>
      <c r="G32" s="22">
        <v>1005.548309044428</v>
      </c>
      <c r="H32" s="22">
        <v>986.29649229023221</v>
      </c>
      <c r="I32" s="22">
        <v>966.67478874254368</v>
      </c>
      <c r="J32" s="22">
        <v>947.29299354297609</v>
      </c>
      <c r="K32" s="22">
        <v>928.51398457667494</v>
      </c>
      <c r="L32" s="22">
        <v>910.23994210117166</v>
      </c>
      <c r="M32" s="22">
        <v>892.51150660624319</v>
      </c>
      <c r="N32" s="22">
        <v>875.75909244063337</v>
      </c>
      <c r="O32" s="22">
        <v>860.31168847189508</v>
      </c>
      <c r="P32" s="22">
        <v>846.10292429775063</v>
      </c>
      <c r="Q32" s="22">
        <v>833.11038229659778</v>
      </c>
      <c r="R32" s="22">
        <v>821.25112706500386</v>
      </c>
      <c r="S32" s="22">
        <v>810.66092946936408</v>
      </c>
      <c r="T32" s="22">
        <v>800.92787462981471</v>
      </c>
      <c r="U32" s="22">
        <v>792.19030132546663</v>
      </c>
      <c r="V32" s="22">
        <v>784.31816496571719</v>
      </c>
      <c r="W32" s="22">
        <v>777.27193759688851</v>
      </c>
      <c r="X32" s="22">
        <v>770.9559772871512</v>
      </c>
      <c r="Y32" s="22">
        <v>765.30352505466806</v>
      </c>
      <c r="Z32" s="22">
        <v>760.36972093435577</v>
      </c>
      <c r="AA32" s="22">
        <v>755.92496811640547</v>
      </c>
      <c r="AB32" s="22">
        <v>751.90243965096806</v>
      </c>
      <c r="AC32" s="22">
        <v>748.49960709103652</v>
      </c>
    </row>
    <row r="33" spans="2:29" x14ac:dyDescent="0.2">
      <c r="B33" s="2" t="s">
        <v>35</v>
      </c>
      <c r="C33" s="2" t="s">
        <v>196</v>
      </c>
      <c r="D33" s="22">
        <v>261.20148198134689</v>
      </c>
      <c r="E33" s="22">
        <v>274.78715276051679</v>
      </c>
      <c r="F33" s="22">
        <v>282.7934388566523</v>
      </c>
      <c r="G33" s="22">
        <v>287.18509262156971</v>
      </c>
      <c r="H33" s="22">
        <v>292.96931026955627</v>
      </c>
      <c r="I33" s="22">
        <v>300.68473806088741</v>
      </c>
      <c r="J33" s="22">
        <v>305.54578933214032</v>
      </c>
      <c r="K33" s="22">
        <v>310.08773493846053</v>
      </c>
      <c r="L33" s="22">
        <v>314.21542885936339</v>
      </c>
      <c r="M33" s="22">
        <v>316.12237484209419</v>
      </c>
      <c r="N33" s="22">
        <v>317.8685106439583</v>
      </c>
      <c r="O33" s="22">
        <v>318.85166498051501</v>
      </c>
      <c r="P33" s="22">
        <v>319.92751181759928</v>
      </c>
      <c r="Q33" s="22">
        <v>320.9692897256574</v>
      </c>
      <c r="R33" s="22">
        <v>322.0404042753965</v>
      </c>
      <c r="S33" s="22">
        <v>323.07750850755338</v>
      </c>
      <c r="T33" s="22">
        <v>324.14403863794217</v>
      </c>
      <c r="U33" s="22">
        <v>325.24006239594797</v>
      </c>
      <c r="V33" s="22">
        <v>326.36566303595299</v>
      </c>
      <c r="W33" s="22">
        <v>327.52093945898991</v>
      </c>
      <c r="X33" s="22">
        <v>328.70600635780067</v>
      </c>
      <c r="Y33" s="22">
        <v>329.92099438589048</v>
      </c>
      <c r="Z33" s="22">
        <v>331.1660503512133</v>
      </c>
      <c r="AA33" s="22">
        <v>332.44133743517949</v>
      </c>
      <c r="AB33" s="22">
        <v>333.74703543773109</v>
      </c>
      <c r="AC33" s="22">
        <v>335.08334104928269</v>
      </c>
    </row>
    <row r="34" spans="2:29" x14ac:dyDescent="0.2">
      <c r="B34" s="2" t="s">
        <v>35</v>
      </c>
      <c r="C34" s="2" t="s">
        <v>280</v>
      </c>
      <c r="D34" s="62">
        <f t="shared" ref="D34:AC34" si="0">SUM(D30:D33)</f>
        <v>2744.4012521600007</v>
      </c>
      <c r="E34" s="62">
        <f t="shared" si="0"/>
        <v>2731.1420536412188</v>
      </c>
      <c r="F34" s="62">
        <f t="shared" si="0"/>
        <v>2711.5451768894977</v>
      </c>
      <c r="G34" s="62">
        <f t="shared" si="0"/>
        <v>2687.1683666647709</v>
      </c>
      <c r="H34" s="62">
        <f t="shared" si="0"/>
        <v>2663.4644515237369</v>
      </c>
      <c r="I34" s="62">
        <f t="shared" si="0"/>
        <v>2641.4098642753638</v>
      </c>
      <c r="J34" s="62">
        <f t="shared" si="0"/>
        <v>2616.6554019194809</v>
      </c>
      <c r="K34" s="62">
        <f t="shared" si="0"/>
        <v>2592.4191630277114</v>
      </c>
      <c r="L34" s="62">
        <f t="shared" si="0"/>
        <v>2568.4576535178244</v>
      </c>
      <c r="M34" s="62">
        <f t="shared" si="0"/>
        <v>2543.0411462432398</v>
      </c>
      <c r="N34" s="62">
        <f t="shared" si="0"/>
        <v>2518.6726118014053</v>
      </c>
      <c r="O34" s="62">
        <f t="shared" si="0"/>
        <v>2495.1000471920088</v>
      </c>
      <c r="P34" s="62">
        <f t="shared" si="0"/>
        <v>2473.1294407815958</v>
      </c>
      <c r="Q34" s="62">
        <f t="shared" si="0"/>
        <v>2452.6602329729262</v>
      </c>
      <c r="R34" s="62">
        <f t="shared" si="0"/>
        <v>2433.6954362390829</v>
      </c>
      <c r="S34" s="62">
        <f t="shared" si="0"/>
        <v>2416.1656518077225</v>
      </c>
      <c r="T34" s="62">
        <f t="shared" si="0"/>
        <v>2399.9183746251128</v>
      </c>
      <c r="U34" s="62">
        <f t="shared" si="0"/>
        <v>2385.1173101970244</v>
      </c>
      <c r="V34" s="62">
        <f t="shared" si="0"/>
        <v>2371.6360126420736</v>
      </c>
      <c r="W34" s="62">
        <f t="shared" si="0"/>
        <v>2359.4427614383085</v>
      </c>
      <c r="X34" s="62">
        <f t="shared" si="0"/>
        <v>2348.4325773191467</v>
      </c>
      <c r="Y34" s="62">
        <f t="shared" si="0"/>
        <v>2338.5315887082625</v>
      </c>
      <c r="Z34" s="62">
        <f t="shared" si="0"/>
        <v>2329.7775578946007</v>
      </c>
      <c r="AA34" s="62">
        <f t="shared" si="0"/>
        <v>2321.9123542100247</v>
      </c>
      <c r="AB34" s="62">
        <f t="shared" si="0"/>
        <v>2314.8451720974199</v>
      </c>
      <c r="AC34" s="62">
        <f t="shared" si="0"/>
        <v>2308.6693797071193</v>
      </c>
    </row>
    <row r="35" spans="2:29" x14ac:dyDescent="0.2">
      <c r="B35" s="2"/>
      <c r="C35" s="2"/>
      <c r="D35" s="4"/>
      <c r="E35" s="4"/>
      <c r="F35" s="4"/>
      <c r="G35" s="4"/>
      <c r="H35" s="4"/>
      <c r="I35" s="4"/>
      <c r="J35" s="4"/>
      <c r="K35" s="4"/>
      <c r="L35" s="4"/>
      <c r="M35" s="4"/>
      <c r="N35" s="4"/>
      <c r="O35" s="4"/>
      <c r="P35" s="4"/>
      <c r="Q35" s="4"/>
      <c r="R35" s="4"/>
      <c r="S35" s="4"/>
      <c r="T35" s="4"/>
      <c r="U35" s="4"/>
      <c r="V35" s="4"/>
      <c r="W35" s="4"/>
      <c r="X35" s="4"/>
      <c r="Y35" s="4"/>
      <c r="Z35" s="4"/>
      <c r="AA35" s="4"/>
      <c r="AB35" s="4"/>
      <c r="AC35" s="4"/>
    </row>
    <row r="36" spans="2:29" x14ac:dyDescent="0.2">
      <c r="B36" s="2" t="s">
        <v>37</v>
      </c>
      <c r="C36" s="2" t="s">
        <v>279</v>
      </c>
      <c r="D36" s="22">
        <v>787.08809496336494</v>
      </c>
      <c r="E36" s="22">
        <v>772.12467669551575</v>
      </c>
      <c r="F36" s="22">
        <v>756.53709920971505</v>
      </c>
      <c r="G36" s="22">
        <v>740.88494416005665</v>
      </c>
      <c r="H36" s="22">
        <v>723.02023996849243</v>
      </c>
      <c r="I36" s="22">
        <v>693.47121704421806</v>
      </c>
      <c r="J36" s="22">
        <v>665.63496538337438</v>
      </c>
      <c r="K36" s="22">
        <v>637.87251009591466</v>
      </c>
      <c r="L36" s="22">
        <v>608.71364159518487</v>
      </c>
      <c r="M36" s="22">
        <v>581.58903024381027</v>
      </c>
      <c r="N36" s="22">
        <v>553.27677764956366</v>
      </c>
      <c r="O36" s="22">
        <v>527.27863887463457</v>
      </c>
      <c r="P36" s="22">
        <v>500.9331313150995</v>
      </c>
      <c r="Q36" s="22">
        <v>475.64849038290032</v>
      </c>
      <c r="R36" s="22">
        <v>452.67569327188579</v>
      </c>
      <c r="S36" s="22">
        <v>430.11429434158248</v>
      </c>
      <c r="T36" s="22">
        <v>410.16174190400926</v>
      </c>
      <c r="U36" s="22">
        <v>391.64051546424599</v>
      </c>
      <c r="V36" s="22">
        <v>374.570854155924</v>
      </c>
      <c r="W36" s="22">
        <v>359.16039941969632</v>
      </c>
      <c r="X36" s="22">
        <v>345.18386004413264</v>
      </c>
      <c r="Y36" s="22">
        <v>332.78524870984836</v>
      </c>
      <c r="Z36" s="22">
        <v>320.68935135607558</v>
      </c>
      <c r="AA36" s="22">
        <v>310.72188925347888</v>
      </c>
      <c r="AB36" s="22">
        <v>301.89623457499511</v>
      </c>
      <c r="AC36" s="22">
        <v>294.10475230370616</v>
      </c>
    </row>
    <row r="37" spans="2:29" x14ac:dyDescent="0.2">
      <c r="B37" s="2" t="s">
        <v>37</v>
      </c>
      <c r="C37" s="2" t="s">
        <v>196</v>
      </c>
      <c r="D37" s="22">
        <v>623.17008424372489</v>
      </c>
      <c r="E37" s="22">
        <v>614.42769578516584</v>
      </c>
      <c r="F37" s="22">
        <v>605.24302816357215</v>
      </c>
      <c r="G37" s="22">
        <v>595.87297511352563</v>
      </c>
      <c r="H37" s="22">
        <v>585.73226022302231</v>
      </c>
      <c r="I37" s="22">
        <v>572.36062734393329</v>
      </c>
      <c r="J37" s="22">
        <v>559.04474890385791</v>
      </c>
      <c r="K37" s="22">
        <v>544.81296236210403</v>
      </c>
      <c r="L37" s="22">
        <v>529.01898965195232</v>
      </c>
      <c r="M37" s="22">
        <v>513.14330346254951</v>
      </c>
      <c r="N37" s="22">
        <v>495.82173392971549</v>
      </c>
      <c r="O37" s="22">
        <v>479.64976460596193</v>
      </c>
      <c r="P37" s="22">
        <v>463.49687719822737</v>
      </c>
      <c r="Q37" s="22">
        <v>448.01671492774375</v>
      </c>
      <c r="R37" s="22">
        <v>433.78910669909942</v>
      </c>
      <c r="S37" s="22">
        <v>420.06550054259679</v>
      </c>
      <c r="T37" s="22">
        <v>407.78941781434094</v>
      </c>
      <c r="U37" s="22">
        <v>396.60520795093834</v>
      </c>
      <c r="V37" s="22">
        <v>386.60205666107936</v>
      </c>
      <c r="W37" s="22">
        <v>377.90113887434109</v>
      </c>
      <c r="X37" s="22">
        <v>370.42926539140251</v>
      </c>
      <c r="Y37" s="22">
        <v>364.22081582937449</v>
      </c>
      <c r="Z37" s="22">
        <v>358.77340624693818</v>
      </c>
      <c r="AA37" s="22">
        <v>354.67558339196188</v>
      </c>
      <c r="AB37" s="22">
        <v>351.48635214121299</v>
      </c>
      <c r="AC37" s="22">
        <v>349.06216309772498</v>
      </c>
    </row>
    <row r="38" spans="2:29" x14ac:dyDescent="0.2">
      <c r="B38" s="2" t="s">
        <v>37</v>
      </c>
      <c r="C38" s="2" t="s">
        <v>278</v>
      </c>
      <c r="D38" s="22">
        <v>215.8854397629762</v>
      </c>
      <c r="E38" s="22">
        <v>216.21154824072025</v>
      </c>
      <c r="F38" s="22">
        <v>216.54154926608527</v>
      </c>
      <c r="G38" s="22">
        <v>216.87939760085297</v>
      </c>
      <c r="H38" s="22">
        <v>217.22030136148783</v>
      </c>
      <c r="I38" s="22">
        <v>217.56882095956385</v>
      </c>
      <c r="J38" s="22">
        <v>217.91978870987677</v>
      </c>
      <c r="K38" s="22">
        <v>218.27828397433152</v>
      </c>
      <c r="L38" s="22">
        <v>218.64182745320358</v>
      </c>
      <c r="M38" s="22">
        <v>219.0125319757534</v>
      </c>
      <c r="N38" s="22">
        <v>219.3901512610901</v>
      </c>
      <c r="O38" s="22">
        <v>219.77443842151658</v>
      </c>
      <c r="P38" s="22">
        <v>220.16715698010424</v>
      </c>
      <c r="Q38" s="22">
        <v>220.56594204661585</v>
      </c>
      <c r="R38" s="22">
        <v>220.97377406395256</v>
      </c>
      <c r="S38" s="22">
        <v>221.38701088577238</v>
      </c>
      <c r="T38" s="22">
        <v>221.80485953501409</v>
      </c>
      <c r="U38" s="22">
        <v>222.22919620656859</v>
      </c>
      <c r="V38" s="22">
        <v>222.6615749260377</v>
      </c>
      <c r="W38" s="22">
        <v>223.09917868721311</v>
      </c>
      <c r="X38" s="22">
        <v>223.54261845901422</v>
      </c>
      <c r="Y38" s="22">
        <v>223.99029923058765</v>
      </c>
      <c r="Z38" s="22">
        <v>224.44235707549757</v>
      </c>
      <c r="AA38" s="22">
        <v>224.89781854732703</v>
      </c>
      <c r="AB38" s="22">
        <v>225.35628915784829</v>
      </c>
      <c r="AC38" s="22">
        <v>225.81790089929859</v>
      </c>
    </row>
    <row r="39" spans="2:29" x14ac:dyDescent="0.2">
      <c r="B39" s="2" t="s">
        <v>37</v>
      </c>
      <c r="C39" s="2" t="s">
        <v>172</v>
      </c>
      <c r="D39" s="22">
        <v>994.09408268673917</v>
      </c>
      <c r="E39" s="22">
        <v>975.44529794341258</v>
      </c>
      <c r="F39" s="22">
        <v>954.62251357341199</v>
      </c>
      <c r="G39" s="22">
        <v>931.49364670329805</v>
      </c>
      <c r="H39" s="22">
        <v>906.16611081249255</v>
      </c>
      <c r="I39" s="22">
        <v>879.24304561694782</v>
      </c>
      <c r="J39" s="22">
        <v>851.53495261024625</v>
      </c>
      <c r="K39" s="22">
        <v>823.21150539531754</v>
      </c>
      <c r="L39" s="22">
        <v>793.93321264877716</v>
      </c>
      <c r="M39" s="22">
        <v>764.3750863341329</v>
      </c>
      <c r="N39" s="22">
        <v>735.50717543596227</v>
      </c>
      <c r="O39" s="22">
        <v>709.31784769657793</v>
      </c>
      <c r="P39" s="22">
        <v>684.2729824644457</v>
      </c>
      <c r="Q39" s="22">
        <v>660.47004408708972</v>
      </c>
      <c r="R39" s="22">
        <v>638.16688720423724</v>
      </c>
      <c r="S39" s="22">
        <v>617.52043783568695</v>
      </c>
      <c r="T39" s="22">
        <v>598.53636676705173</v>
      </c>
      <c r="U39" s="22">
        <v>581.25984356490983</v>
      </c>
      <c r="V39" s="22">
        <v>566.09122895840756</v>
      </c>
      <c r="W39" s="22">
        <v>552.3908681525495</v>
      </c>
      <c r="X39" s="22">
        <v>539.86362468188634</v>
      </c>
      <c r="Y39" s="22">
        <v>528.80042707575365</v>
      </c>
      <c r="Z39" s="22">
        <v>519.00268400138384</v>
      </c>
      <c r="AA39" s="22">
        <v>510.04000322526065</v>
      </c>
      <c r="AB39" s="22">
        <v>503.73391081155359</v>
      </c>
      <c r="AC39" s="22">
        <v>497.95477665381981</v>
      </c>
    </row>
    <row r="40" spans="2:29" x14ac:dyDescent="0.2">
      <c r="B40" s="2" t="s">
        <v>37</v>
      </c>
      <c r="C40" s="2" t="s">
        <v>280</v>
      </c>
      <c r="D40" s="62">
        <f t="shared" ref="D40" si="1">SUM(D36:D39)</f>
        <v>2620.2377016568053</v>
      </c>
      <c r="E40" s="62">
        <f t="shared" ref="E40" si="2">SUM(E36:E39)</f>
        <v>2578.2092186648147</v>
      </c>
      <c r="F40" s="62">
        <f t="shared" ref="F40" si="3">SUM(F36:F39)</f>
        <v>2532.9441902127842</v>
      </c>
      <c r="G40" s="62">
        <f t="shared" ref="G40" si="4">SUM(G36:G39)</f>
        <v>2485.1309635777334</v>
      </c>
      <c r="H40" s="62">
        <f t="shared" ref="H40" si="5">SUM(H36:H39)</f>
        <v>2432.1389123654949</v>
      </c>
      <c r="I40" s="62">
        <f t="shared" ref="I40" si="6">SUM(I36:I39)</f>
        <v>2362.6437109646631</v>
      </c>
      <c r="J40" s="62">
        <f t="shared" ref="J40" si="7">SUM(J36:J39)</f>
        <v>2294.1344556073554</v>
      </c>
      <c r="K40" s="62">
        <f t="shared" ref="K40" si="8">SUM(K36:K39)</f>
        <v>2224.1752618276678</v>
      </c>
      <c r="L40" s="62">
        <f t="shared" ref="L40" si="9">SUM(L36:L39)</f>
        <v>2150.3076713491182</v>
      </c>
      <c r="M40" s="62">
        <f t="shared" ref="M40" si="10">SUM(M36:M39)</f>
        <v>2078.1199520162463</v>
      </c>
      <c r="N40" s="62">
        <f t="shared" ref="N40" si="11">SUM(N36:N39)</f>
        <v>2003.9958382763316</v>
      </c>
      <c r="O40" s="62">
        <f t="shared" ref="O40" si="12">SUM(O36:O39)</f>
        <v>1936.020689598691</v>
      </c>
      <c r="P40" s="62">
        <f t="shared" ref="P40" si="13">SUM(P36:P39)</f>
        <v>1868.8701479578767</v>
      </c>
      <c r="Q40" s="62">
        <f t="shared" ref="Q40" si="14">SUM(Q36:Q39)</f>
        <v>1804.7011914443497</v>
      </c>
      <c r="R40" s="62">
        <f t="shared" ref="R40" si="15">SUM(R36:R39)</f>
        <v>1745.6054612391749</v>
      </c>
      <c r="S40" s="62">
        <f t="shared" ref="S40" si="16">SUM(S36:S39)</f>
        <v>1689.0872436056388</v>
      </c>
      <c r="T40" s="62">
        <f t="shared" ref="T40" si="17">SUM(T36:T39)</f>
        <v>1638.292386020416</v>
      </c>
      <c r="U40" s="62">
        <f t="shared" ref="U40" si="18">SUM(U36:U39)</f>
        <v>1591.7347631866628</v>
      </c>
      <c r="V40" s="62">
        <f t="shared" ref="V40" si="19">SUM(V36:V39)</f>
        <v>1549.9257147014487</v>
      </c>
      <c r="W40" s="62">
        <f t="shared" ref="W40" si="20">SUM(W36:W39)</f>
        <v>1512.5515851338</v>
      </c>
      <c r="X40" s="62">
        <f t="shared" ref="X40" si="21">SUM(X36:X39)</f>
        <v>1479.0193685764357</v>
      </c>
      <c r="Y40" s="62">
        <f t="shared" ref="Y40" si="22">SUM(Y36:Y39)</f>
        <v>1449.7967908455641</v>
      </c>
      <c r="Z40" s="62">
        <f t="shared" ref="Z40" si="23">SUM(Z36:Z39)</f>
        <v>1422.9077986798952</v>
      </c>
      <c r="AA40" s="62">
        <f t="shared" ref="AA40" si="24">SUM(AA36:AA39)</f>
        <v>1400.3352944180283</v>
      </c>
      <c r="AB40" s="62">
        <f t="shared" ref="AB40" si="25">SUM(AB36:AB39)</f>
        <v>1382.4727866856101</v>
      </c>
      <c r="AC40" s="62">
        <f t="shared" ref="AC40" si="26">SUM(AC36:AC39)</f>
        <v>1366.9395929545497</v>
      </c>
    </row>
    <row r="41" spans="2:29" x14ac:dyDescent="0.2">
      <c r="B41" s="2"/>
      <c r="C41" s="2"/>
      <c r="D41" s="4"/>
      <c r="E41" s="4"/>
      <c r="F41" s="4"/>
      <c r="G41" s="4"/>
      <c r="H41" s="4"/>
      <c r="I41" s="4"/>
      <c r="J41" s="4"/>
      <c r="K41" s="4"/>
      <c r="L41" s="4"/>
      <c r="M41" s="4"/>
      <c r="N41" s="4"/>
      <c r="O41" s="4"/>
      <c r="P41" s="4"/>
      <c r="Q41" s="4"/>
      <c r="R41" s="4"/>
      <c r="S41" s="4"/>
      <c r="T41" s="4"/>
      <c r="U41" s="4"/>
      <c r="V41" s="4"/>
      <c r="W41" s="4"/>
      <c r="X41" s="4"/>
      <c r="Y41" s="4"/>
      <c r="Z41" s="4"/>
      <c r="AA41" s="4"/>
      <c r="AB41" s="4"/>
      <c r="AC41" s="4"/>
    </row>
    <row r="42" spans="2:29" x14ac:dyDescent="0.2">
      <c r="B42" s="2" t="s">
        <v>39</v>
      </c>
      <c r="C42" s="2" t="s">
        <v>279</v>
      </c>
      <c r="D42" s="22">
        <v>762.31157639502317</v>
      </c>
      <c r="E42" s="22">
        <v>739.31110060709943</v>
      </c>
      <c r="F42" s="22">
        <v>712.85622820967683</v>
      </c>
      <c r="G42" s="22">
        <v>683.26152263107087</v>
      </c>
      <c r="H42" s="22">
        <v>652.05531647715623</v>
      </c>
      <c r="I42" s="22">
        <v>617.51941308536436</v>
      </c>
      <c r="J42" s="22">
        <v>587.97316973286229</v>
      </c>
      <c r="K42" s="22">
        <v>558.78759154624674</v>
      </c>
      <c r="L42" s="22">
        <v>530.60312708719437</v>
      </c>
      <c r="M42" s="22">
        <v>503.14101957649257</v>
      </c>
      <c r="N42" s="22">
        <v>476.59147123371542</v>
      </c>
      <c r="O42" s="22">
        <v>450.86017857265352</v>
      </c>
      <c r="P42" s="22">
        <v>426.46000405814215</v>
      </c>
      <c r="Q42" s="22">
        <v>403.16457137672035</v>
      </c>
      <c r="R42" s="22">
        <v>381.28252641494782</v>
      </c>
      <c r="S42" s="22">
        <v>361.09717349847381</v>
      </c>
      <c r="T42" s="22">
        <v>342.69121802826544</v>
      </c>
      <c r="U42" s="22">
        <v>326.22564698076764</v>
      </c>
      <c r="V42" s="22">
        <v>311.62249535743103</v>
      </c>
      <c r="W42" s="22">
        <v>298.69099286572532</v>
      </c>
      <c r="X42" s="22">
        <v>287.15263662945017</v>
      </c>
      <c r="Y42" s="22">
        <v>277.1551084190333</v>
      </c>
      <c r="Z42" s="22">
        <v>268.23678794502354</v>
      </c>
      <c r="AA42" s="22">
        <v>260.2082382774596</v>
      </c>
      <c r="AB42" s="22">
        <v>253.41171961326037</v>
      </c>
      <c r="AC42" s="22">
        <v>247.77430407200001</v>
      </c>
    </row>
    <row r="43" spans="2:29" x14ac:dyDescent="0.2">
      <c r="B43" s="2" t="s">
        <v>39</v>
      </c>
      <c r="C43" s="2" t="s">
        <v>196</v>
      </c>
      <c r="D43" s="22">
        <v>610.42838490612201</v>
      </c>
      <c r="E43" s="22">
        <v>597.80530871493806</v>
      </c>
      <c r="F43" s="22">
        <v>582.76386142960177</v>
      </c>
      <c r="G43" s="22">
        <v>565.59627501604746</v>
      </c>
      <c r="H43" s="22">
        <v>547.53527726526045</v>
      </c>
      <c r="I43" s="22">
        <v>528.94519487347839</v>
      </c>
      <c r="J43" s="22">
        <v>512.3872151094015</v>
      </c>
      <c r="K43" s="22">
        <v>495.88296855773456</v>
      </c>
      <c r="L43" s="22">
        <v>479.65058489279613</v>
      </c>
      <c r="M43" s="22">
        <v>463.58908276838775</v>
      </c>
      <c r="N43" s="22">
        <v>447.79569065624634</v>
      </c>
      <c r="O43" s="22">
        <v>432.63565932945949</v>
      </c>
      <c r="P43" s="22">
        <v>418.31902832146932</v>
      </c>
      <c r="Q43" s="22">
        <v>404.84540033662512</v>
      </c>
      <c r="R43" s="22">
        <v>392.42802302032197</v>
      </c>
      <c r="S43" s="22">
        <v>381.18464933124147</v>
      </c>
      <c r="T43" s="22">
        <v>371.21452503156388</v>
      </c>
      <c r="U43" s="22">
        <v>362.6389346184834</v>
      </c>
      <c r="V43" s="22">
        <v>355.44843351101412</v>
      </c>
      <c r="W43" s="22">
        <v>349.54419649389541</v>
      </c>
      <c r="X43" s="22">
        <v>344.75182181160181</v>
      </c>
      <c r="Y43" s="22">
        <v>341.01236605792411</v>
      </c>
      <c r="Z43" s="22">
        <v>338.04002999489086</v>
      </c>
      <c r="AA43" s="22">
        <v>335.64149566651179</v>
      </c>
      <c r="AB43" s="22">
        <v>333.83265335715635</v>
      </c>
      <c r="AC43" s="22">
        <v>332.50799412123206</v>
      </c>
    </row>
    <row r="44" spans="2:29" x14ac:dyDescent="0.2">
      <c r="B44" s="2" t="s">
        <v>39</v>
      </c>
      <c r="C44" s="2" t="s">
        <v>278</v>
      </c>
      <c r="D44" s="22">
        <v>215.7733137260567</v>
      </c>
      <c r="E44" s="22">
        <v>213.92944198909956</v>
      </c>
      <c r="F44" s="22">
        <v>212.06391116734579</v>
      </c>
      <c r="G44" s="22">
        <v>210.17855511491001</v>
      </c>
      <c r="H44" s="22">
        <v>208.27065111871093</v>
      </c>
      <c r="I44" s="22">
        <v>206.34389389472011</v>
      </c>
      <c r="J44" s="22">
        <v>206.25149216174387</v>
      </c>
      <c r="K44" s="22">
        <v>206.15994846822736</v>
      </c>
      <c r="L44" s="22">
        <v>206.06878315630331</v>
      </c>
      <c r="M44" s="22">
        <v>205.97833982261614</v>
      </c>
      <c r="N44" s="22">
        <v>205.90078263743126</v>
      </c>
      <c r="O44" s="22">
        <v>205.82331241320375</v>
      </c>
      <c r="P44" s="22">
        <v>205.74376083463488</v>
      </c>
      <c r="Q44" s="22">
        <v>205.66177033336484</v>
      </c>
      <c r="R44" s="22">
        <v>205.57697970999996</v>
      </c>
      <c r="S44" s="22">
        <v>205.48902310008526</v>
      </c>
      <c r="T44" s="22">
        <v>205.39753106582933</v>
      </c>
      <c r="U44" s="22">
        <v>205.30212894149761</v>
      </c>
      <c r="V44" s="22">
        <v>205.20243826790519</v>
      </c>
      <c r="W44" s="22">
        <v>205.09807521211377</v>
      </c>
      <c r="X44" s="22">
        <v>204.98865154589558</v>
      </c>
      <c r="Y44" s="22">
        <v>204.87377374030328</v>
      </c>
      <c r="Z44" s="22">
        <v>204.75304322504266</v>
      </c>
      <c r="AA44" s="22">
        <v>204.62605602748809</v>
      </c>
      <c r="AB44" s="22">
        <v>204.49240278566819</v>
      </c>
      <c r="AC44" s="22">
        <v>204.35166832916588</v>
      </c>
    </row>
    <row r="45" spans="2:29" x14ac:dyDescent="0.2">
      <c r="B45" s="2" t="s">
        <v>39</v>
      </c>
      <c r="C45" s="2" t="s">
        <v>172</v>
      </c>
      <c r="D45" s="22">
        <v>987.63843253582934</v>
      </c>
      <c r="E45" s="22">
        <v>966.06115433784817</v>
      </c>
      <c r="F45" s="22">
        <v>941.52009266084326</v>
      </c>
      <c r="G45" s="22">
        <v>914.88238199335512</v>
      </c>
      <c r="H45" s="22">
        <v>886.25336593259692</v>
      </c>
      <c r="I45" s="22">
        <v>855.85723897146909</v>
      </c>
      <c r="J45" s="22">
        <v>825.59764935022736</v>
      </c>
      <c r="K45" s="22">
        <v>795.83127885535521</v>
      </c>
      <c r="L45" s="22">
        <v>766.65900054178076</v>
      </c>
      <c r="M45" s="22">
        <v>738.13173349409465</v>
      </c>
      <c r="N45" s="22">
        <v>710.65437541004735</v>
      </c>
      <c r="O45" s="22">
        <v>686.00824024966778</v>
      </c>
      <c r="P45" s="22">
        <v>662.74603882441704</v>
      </c>
      <c r="Q45" s="22">
        <v>640.97794215777265</v>
      </c>
      <c r="R45" s="22">
        <v>620.95738339888146</v>
      </c>
      <c r="S45" s="22">
        <v>602.84165180769662</v>
      </c>
      <c r="T45" s="22">
        <v>586.59140392555423</v>
      </c>
      <c r="U45" s="22">
        <v>572.22008908211353</v>
      </c>
      <c r="V45" s="22">
        <v>560.09588795948832</v>
      </c>
      <c r="W45" s="22">
        <v>549.54433600647371</v>
      </c>
      <c r="X45" s="22">
        <v>540.1994447411563</v>
      </c>
      <c r="Y45" s="22">
        <v>532.25459236281517</v>
      </c>
      <c r="Z45" s="22">
        <v>525.4495091259904</v>
      </c>
      <c r="AA45" s="22">
        <v>519.30923161123189</v>
      </c>
      <c r="AB45" s="22">
        <v>515.59601790136378</v>
      </c>
      <c r="AC45" s="22">
        <v>512.20989432021793</v>
      </c>
    </row>
    <row r="46" spans="2:29" x14ac:dyDescent="0.2">
      <c r="B46" s="2" t="s">
        <v>39</v>
      </c>
      <c r="C46" s="2" t="s">
        <v>280</v>
      </c>
      <c r="D46" s="62">
        <f t="shared" ref="D46" si="27">SUM(D42:D45)</f>
        <v>2576.1517075630313</v>
      </c>
      <c r="E46" s="62">
        <f t="shared" ref="E46" si="28">SUM(E42:E45)</f>
        <v>2517.1070056489853</v>
      </c>
      <c r="F46" s="62">
        <f t="shared" ref="F46" si="29">SUM(F42:F45)</f>
        <v>2449.2040934674678</v>
      </c>
      <c r="G46" s="62">
        <f t="shared" ref="G46" si="30">SUM(G42:G45)</f>
        <v>2373.9187347553834</v>
      </c>
      <c r="H46" s="62">
        <f t="shared" ref="H46" si="31">SUM(H42:H45)</f>
        <v>2294.1146107937248</v>
      </c>
      <c r="I46" s="62">
        <f t="shared" ref="I46" si="32">SUM(I42:I45)</f>
        <v>2208.6657408250321</v>
      </c>
      <c r="J46" s="62">
        <f t="shared" ref="J46" si="33">SUM(J42:J45)</f>
        <v>2132.2095263542351</v>
      </c>
      <c r="K46" s="62">
        <f t="shared" ref="K46" si="34">SUM(K42:K45)</f>
        <v>2056.6617874275639</v>
      </c>
      <c r="L46" s="62">
        <f t="shared" ref="L46" si="35">SUM(L42:L45)</f>
        <v>1982.9814956780747</v>
      </c>
      <c r="M46" s="62">
        <f t="shared" ref="M46" si="36">SUM(M42:M45)</f>
        <v>1910.8401756615913</v>
      </c>
      <c r="N46" s="62">
        <f t="shared" ref="N46" si="37">SUM(N42:N45)</f>
        <v>1840.9423199374405</v>
      </c>
      <c r="O46" s="62">
        <f t="shared" ref="O46" si="38">SUM(O42:O45)</f>
        <v>1775.3273905649844</v>
      </c>
      <c r="P46" s="62">
        <f t="shared" ref="P46" si="39">SUM(P42:P45)</f>
        <v>1713.2688320386633</v>
      </c>
      <c r="Q46" s="62">
        <f t="shared" ref="Q46" si="40">SUM(Q42:Q45)</f>
        <v>1654.649684204483</v>
      </c>
      <c r="R46" s="62">
        <f t="shared" ref="R46" si="41">SUM(R42:R45)</f>
        <v>1600.2449125441512</v>
      </c>
      <c r="S46" s="62">
        <f t="shared" ref="S46" si="42">SUM(S42:S45)</f>
        <v>1550.6124977374971</v>
      </c>
      <c r="T46" s="62">
        <f t="shared" ref="T46" si="43">SUM(T42:T45)</f>
        <v>1505.8946780512128</v>
      </c>
      <c r="U46" s="62">
        <f t="shared" ref="U46" si="44">SUM(U42:U45)</f>
        <v>1466.3867996228623</v>
      </c>
      <c r="V46" s="62">
        <f t="shared" ref="V46" si="45">SUM(V42:V45)</f>
        <v>1432.3692550958388</v>
      </c>
      <c r="W46" s="62">
        <f t="shared" ref="W46" si="46">SUM(W42:W45)</f>
        <v>1402.8776005782083</v>
      </c>
      <c r="X46" s="62">
        <f t="shared" ref="X46" si="47">SUM(X42:X45)</f>
        <v>1377.0925547281038</v>
      </c>
      <c r="Y46" s="62">
        <f t="shared" ref="Y46" si="48">SUM(Y42:Y45)</f>
        <v>1355.2958405800759</v>
      </c>
      <c r="Z46" s="62">
        <f t="shared" ref="Z46" si="49">SUM(Z42:Z45)</f>
        <v>1336.4793702909474</v>
      </c>
      <c r="AA46" s="62">
        <f t="shared" ref="AA46" si="50">SUM(AA42:AA45)</f>
        <v>1319.7850215826913</v>
      </c>
      <c r="AB46" s="62">
        <f t="shared" ref="AB46" si="51">SUM(AB42:AB45)</f>
        <v>1307.3327936574487</v>
      </c>
      <c r="AC46" s="62">
        <f t="shared" ref="AC46" si="52">SUM(AC42:AC45)</f>
        <v>1296.8438608426159</v>
      </c>
    </row>
    <row r="47" spans="2:29" x14ac:dyDescent="0.2">
      <c r="B47" s="2"/>
      <c r="C47" s="2"/>
      <c r="D47" s="4"/>
      <c r="E47" s="4"/>
      <c r="F47" s="4"/>
      <c r="G47" s="4"/>
      <c r="H47" s="4"/>
      <c r="I47" s="4"/>
      <c r="J47" s="4"/>
      <c r="K47" s="4"/>
      <c r="L47" s="4"/>
      <c r="M47" s="4"/>
      <c r="N47" s="4"/>
      <c r="O47" s="4"/>
      <c r="P47" s="4"/>
      <c r="Q47" s="4"/>
      <c r="R47" s="4"/>
      <c r="S47" s="4"/>
      <c r="T47" s="4"/>
      <c r="U47" s="4"/>
      <c r="V47" s="4"/>
      <c r="W47" s="4"/>
      <c r="X47" s="4"/>
      <c r="Y47" s="4"/>
      <c r="Z47" s="4"/>
      <c r="AA47" s="4"/>
      <c r="AB47" s="4"/>
      <c r="AC47" s="4"/>
    </row>
    <row r="48" spans="2:29" x14ac:dyDescent="0.2">
      <c r="B48" s="2" t="s">
        <v>41</v>
      </c>
      <c r="C48" s="2" t="s">
        <v>279</v>
      </c>
      <c r="D48" s="22">
        <v>762.27081951724085</v>
      </c>
      <c r="E48" s="22">
        <v>739.24816552538357</v>
      </c>
      <c r="F48" s="22">
        <v>699.54500313166761</v>
      </c>
      <c r="G48" s="22">
        <v>659.69863825571531</v>
      </c>
      <c r="H48" s="22">
        <v>632.59179761402834</v>
      </c>
      <c r="I48" s="22">
        <v>602.4938314205873</v>
      </c>
      <c r="J48" s="22">
        <v>576.51488586318476</v>
      </c>
      <c r="K48" s="22">
        <v>550.2539402711659</v>
      </c>
      <c r="L48" s="22">
        <v>524.38845851468227</v>
      </c>
      <c r="M48" s="22">
        <v>498.71301133081511</v>
      </c>
      <c r="N48" s="22">
        <v>473.49242589344999</v>
      </c>
      <c r="O48" s="22">
        <v>448.70513625665382</v>
      </c>
      <c r="P48" s="22">
        <v>424.94930224394284</v>
      </c>
      <c r="Q48" s="22">
        <v>402.08021218711826</v>
      </c>
      <c r="R48" s="22">
        <v>380.47625774658752</v>
      </c>
      <c r="S48" s="22">
        <v>360.47578420970603</v>
      </c>
      <c r="T48" s="22">
        <v>342.19998908151643</v>
      </c>
      <c r="U48" s="22">
        <v>325.83314691940285</v>
      </c>
      <c r="V48" s="22">
        <v>311.30716804112762</v>
      </c>
      <c r="W48" s="22">
        <v>298.43257015800947</v>
      </c>
      <c r="X48" s="22">
        <v>286.92876666750703</v>
      </c>
      <c r="Y48" s="22">
        <v>276.94209922856868</v>
      </c>
      <c r="Z48" s="22">
        <v>268.01264583502359</v>
      </c>
      <c r="AA48" s="22">
        <v>259.95639284316559</v>
      </c>
      <c r="AB48" s="22">
        <v>253.12149999851172</v>
      </c>
      <c r="AC48" s="22">
        <v>247.44115852630324</v>
      </c>
    </row>
    <row r="49" spans="2:29" x14ac:dyDescent="0.2">
      <c r="B49" s="2" t="s">
        <v>41</v>
      </c>
      <c r="C49" s="2" t="s">
        <v>196</v>
      </c>
      <c r="D49" s="22">
        <v>610.38715993579137</v>
      </c>
      <c r="E49" s="22">
        <v>597.7440358568814</v>
      </c>
      <c r="F49" s="22">
        <v>575.95926991878662</v>
      </c>
      <c r="G49" s="22">
        <v>553.6603551966823</v>
      </c>
      <c r="H49" s="22">
        <v>538.07841242773441</v>
      </c>
      <c r="I49" s="22">
        <v>521.589803457269</v>
      </c>
      <c r="J49" s="22">
        <v>506.5991744288055</v>
      </c>
      <c r="K49" s="22">
        <v>491.24946284579141</v>
      </c>
      <c r="L49" s="22">
        <v>475.81087329008506</v>
      </c>
      <c r="M49" s="22">
        <v>460.26419783761003</v>
      </c>
      <c r="N49" s="22">
        <v>444.79210282166815</v>
      </c>
      <c r="O49" s="22">
        <v>429.80247990297636</v>
      </c>
      <c r="P49" s="22">
        <v>415.57713780707115</v>
      </c>
      <c r="Q49" s="22">
        <v>402.16736836028412</v>
      </c>
      <c r="R49" s="22">
        <v>389.81587869602828</v>
      </c>
      <c r="S49" s="22">
        <v>378.65794989066336</v>
      </c>
      <c r="T49" s="22">
        <v>368.80208264550691</v>
      </c>
      <c r="U49" s="22">
        <v>360.37179406265415</v>
      </c>
      <c r="V49" s="22">
        <v>353.35691348637903</v>
      </c>
      <c r="W49" s="22">
        <v>347.65423375932681</v>
      </c>
      <c r="X49" s="22">
        <v>343.08114496999048</v>
      </c>
      <c r="Y49" s="22">
        <v>339.5637873300854</v>
      </c>
      <c r="Z49" s="22">
        <v>336.80468115467289</v>
      </c>
      <c r="AA49" s="22">
        <v>334.59788706765863</v>
      </c>
      <c r="AB49" s="22">
        <v>332.94727499276775</v>
      </c>
      <c r="AC49" s="22">
        <v>331.74396186746816</v>
      </c>
    </row>
    <row r="50" spans="2:29" x14ac:dyDescent="0.2">
      <c r="B50" s="2" t="s">
        <v>41</v>
      </c>
      <c r="C50" s="2" t="s">
        <v>278</v>
      </c>
      <c r="D50" s="22">
        <v>215.89052818576289</v>
      </c>
      <c r="E50" s="22">
        <v>214.07364264512779</v>
      </c>
      <c r="F50" s="22">
        <v>212.23047627527964</v>
      </c>
      <c r="G50" s="22">
        <v>210.36431763955454</v>
      </c>
      <c r="H50" s="22">
        <v>208.46951802998092</v>
      </c>
      <c r="I50" s="22">
        <v>206.54999656468223</v>
      </c>
      <c r="J50" s="22">
        <v>206.45182597599995</v>
      </c>
      <c r="K50" s="22">
        <v>206.35418811836948</v>
      </c>
      <c r="L50" s="22">
        <v>206.25436172554498</v>
      </c>
      <c r="M50" s="22">
        <v>206.15442729009482</v>
      </c>
      <c r="N50" s="22">
        <v>206.05401313518482</v>
      </c>
      <c r="O50" s="22">
        <v>205.95274442803793</v>
      </c>
      <c r="P50" s="22">
        <v>205.85242671264439</v>
      </c>
      <c r="Q50" s="22">
        <v>205.75041251117517</v>
      </c>
      <c r="R50" s="22">
        <v>205.64987568147862</v>
      </c>
      <c r="S50" s="22">
        <v>205.54673927156398</v>
      </c>
      <c r="T50" s="22">
        <v>205.44435104981036</v>
      </c>
      <c r="U50" s="22">
        <v>205.33844605726068</v>
      </c>
      <c r="V50" s="22">
        <v>205.23162852932697</v>
      </c>
      <c r="W50" s="22">
        <v>205.12039634319419</v>
      </c>
      <c r="X50" s="22">
        <v>205.00637083291943</v>
      </c>
      <c r="Y50" s="22">
        <v>204.88705802252122</v>
      </c>
      <c r="Z50" s="22">
        <v>204.76357967679618</v>
      </c>
      <c r="AA50" s="22">
        <v>204.63394420225589</v>
      </c>
      <c r="AB50" s="22">
        <v>204.4962719293365</v>
      </c>
      <c r="AC50" s="22">
        <v>204.35166830861613</v>
      </c>
    </row>
    <row r="51" spans="2:29" x14ac:dyDescent="0.2">
      <c r="B51" s="2" t="s">
        <v>41</v>
      </c>
      <c r="C51" s="2" t="s">
        <v>172</v>
      </c>
      <c r="D51" s="22">
        <v>988.07618677697508</v>
      </c>
      <c r="E51" s="22">
        <v>966.50758843881476</v>
      </c>
      <c r="F51" s="22">
        <v>913.55780988968718</v>
      </c>
      <c r="G51" s="22">
        <v>864.77580635582945</v>
      </c>
      <c r="H51" s="22">
        <v>842.35129264855902</v>
      </c>
      <c r="I51" s="22">
        <v>817.08183662134581</v>
      </c>
      <c r="J51" s="22">
        <v>791.36637860052099</v>
      </c>
      <c r="K51" s="22">
        <v>765.6167946258081</v>
      </c>
      <c r="L51" s="22">
        <v>739.89262494228421</v>
      </c>
      <c r="M51" s="22">
        <v>714.37685994341223</v>
      </c>
      <c r="N51" s="22">
        <v>689.34980490794317</v>
      </c>
      <c r="O51" s="22">
        <v>666.51174175363974</v>
      </c>
      <c r="P51" s="22">
        <v>643.22840109353547</v>
      </c>
      <c r="Q51" s="22">
        <v>620.58828405649263</v>
      </c>
      <c r="R51" s="22">
        <v>599.60224253874799</v>
      </c>
      <c r="S51" s="22">
        <v>580.50064941905225</v>
      </c>
      <c r="T51" s="22">
        <v>563.31841311753556</v>
      </c>
      <c r="U51" s="22">
        <v>548.08599558301398</v>
      </c>
      <c r="V51" s="22">
        <v>535.22033336779168</v>
      </c>
      <c r="W51" s="22">
        <v>524.05359777524154</v>
      </c>
      <c r="X51" s="22">
        <v>514.18199525788646</v>
      </c>
      <c r="Y51" s="22">
        <v>505.78381951115637</v>
      </c>
      <c r="Z51" s="22">
        <v>498.57185571989567</v>
      </c>
      <c r="AA51" s="22">
        <v>492.05196031352574</v>
      </c>
      <c r="AB51" s="22">
        <v>488.01715528226521</v>
      </c>
      <c r="AC51" s="22">
        <v>484.31422275615154</v>
      </c>
    </row>
    <row r="52" spans="2:29" x14ac:dyDescent="0.2">
      <c r="B52" s="2" t="s">
        <v>41</v>
      </c>
      <c r="C52" s="2" t="s">
        <v>280</v>
      </c>
      <c r="D52" s="62">
        <f t="shared" ref="D52" si="53">SUM(D48:D51)</f>
        <v>2576.6246944157701</v>
      </c>
      <c r="E52" s="62">
        <f t="shared" ref="E52" si="54">SUM(E48:E51)</f>
        <v>2517.5734324662076</v>
      </c>
      <c r="F52" s="62">
        <f t="shared" ref="F52" si="55">SUM(F48:F51)</f>
        <v>2401.2925592154211</v>
      </c>
      <c r="G52" s="62">
        <f t="shared" ref="G52" si="56">SUM(G48:G51)</f>
        <v>2288.4991174477814</v>
      </c>
      <c r="H52" s="62">
        <f t="shared" ref="H52" si="57">SUM(H48:H51)</f>
        <v>2221.4910207203029</v>
      </c>
      <c r="I52" s="62">
        <f t="shared" ref="I52" si="58">SUM(I48:I51)</f>
        <v>2147.7154680638841</v>
      </c>
      <c r="J52" s="62">
        <f t="shared" ref="J52" si="59">SUM(J48:J51)</f>
        <v>2080.9322648685111</v>
      </c>
      <c r="K52" s="62">
        <f t="shared" ref="K52" si="60">SUM(K48:K51)</f>
        <v>2013.4743858611348</v>
      </c>
      <c r="L52" s="62">
        <f t="shared" ref="L52" si="61">SUM(L48:L51)</f>
        <v>1946.3463184725965</v>
      </c>
      <c r="M52" s="62">
        <f t="shared" ref="M52" si="62">SUM(M48:M51)</f>
        <v>1879.5084964019322</v>
      </c>
      <c r="N52" s="62">
        <f t="shared" ref="N52" si="63">SUM(N48:N51)</f>
        <v>1813.6883467582461</v>
      </c>
      <c r="O52" s="62">
        <f t="shared" ref="O52" si="64">SUM(O48:O51)</f>
        <v>1750.9721023413081</v>
      </c>
      <c r="P52" s="62">
        <f t="shared" ref="P52" si="65">SUM(P48:P51)</f>
        <v>1689.6072678571938</v>
      </c>
      <c r="Q52" s="62">
        <f t="shared" ref="Q52" si="66">SUM(Q48:Q51)</f>
        <v>1630.5862771150701</v>
      </c>
      <c r="R52" s="62">
        <f t="shared" ref="R52" si="67">SUM(R48:R51)</f>
        <v>1575.5442546628424</v>
      </c>
      <c r="S52" s="62">
        <f t="shared" ref="S52" si="68">SUM(S48:S51)</f>
        <v>1525.1811227909857</v>
      </c>
      <c r="T52" s="62">
        <f t="shared" ref="T52" si="69">SUM(T48:T51)</f>
        <v>1479.7648358943693</v>
      </c>
      <c r="U52" s="62">
        <f t="shared" ref="U52" si="70">SUM(U48:U51)</f>
        <v>1439.6293826223316</v>
      </c>
      <c r="V52" s="62">
        <f t="shared" ref="V52" si="71">SUM(V48:V51)</f>
        <v>1405.1160434246253</v>
      </c>
      <c r="W52" s="62">
        <f t="shared" ref="W52" si="72">SUM(W48:W51)</f>
        <v>1375.260798035772</v>
      </c>
      <c r="X52" s="62">
        <f t="shared" ref="X52" si="73">SUM(X48:X51)</f>
        <v>1349.1982777283033</v>
      </c>
      <c r="Y52" s="62">
        <f t="shared" ref="Y52" si="74">SUM(Y48:Y51)</f>
        <v>1327.1767640923317</v>
      </c>
      <c r="Z52" s="62">
        <f t="shared" ref="Z52" si="75">SUM(Z48:Z51)</f>
        <v>1308.1527623863885</v>
      </c>
      <c r="AA52" s="62">
        <f t="shared" ref="AA52" si="76">SUM(AA48:AA51)</f>
        <v>1291.2401844266058</v>
      </c>
      <c r="AB52" s="62">
        <f t="shared" ref="AB52" si="77">SUM(AB48:AB51)</f>
        <v>1278.582202202881</v>
      </c>
      <c r="AC52" s="62">
        <f t="shared" ref="AC52" si="78">SUM(AC48:AC51)</f>
        <v>1267.851011458539</v>
      </c>
    </row>
    <row r="53" spans="2:29" x14ac:dyDescent="0.2">
      <c r="B53" s="2"/>
      <c r="C53" s="2"/>
      <c r="D53" s="4"/>
      <c r="E53" s="4"/>
      <c r="F53" s="4"/>
      <c r="G53" s="4"/>
      <c r="H53" s="4"/>
      <c r="I53" s="4"/>
      <c r="J53" s="4"/>
      <c r="K53" s="4"/>
      <c r="L53" s="4"/>
      <c r="M53" s="4"/>
      <c r="N53" s="4"/>
      <c r="O53" s="4"/>
      <c r="P53" s="4"/>
      <c r="Q53" s="4"/>
      <c r="R53" s="4"/>
      <c r="S53" s="4"/>
      <c r="T53" s="4"/>
      <c r="U53" s="4"/>
      <c r="V53" s="4"/>
      <c r="W53" s="4"/>
      <c r="X53" s="4"/>
      <c r="Y53" s="4"/>
      <c r="Z53" s="4"/>
      <c r="AA53" s="4"/>
      <c r="AB53" s="4"/>
      <c r="AC53" s="4"/>
    </row>
    <row r="54" spans="2:29" x14ac:dyDescent="0.2">
      <c r="B54" s="2" t="s">
        <v>43</v>
      </c>
      <c r="C54" s="2" t="s">
        <v>279</v>
      </c>
      <c r="D54" s="22">
        <v>762.27081956239783</v>
      </c>
      <c r="E54" s="22">
        <v>739.24816552819891</v>
      </c>
      <c r="F54" s="22">
        <v>699.54500312663458</v>
      </c>
      <c r="G54" s="22">
        <v>659.69863826353526</v>
      </c>
      <c r="H54" s="22">
        <v>632.59179752974421</v>
      </c>
      <c r="I54" s="22">
        <v>602.49383132849232</v>
      </c>
      <c r="J54" s="22">
        <v>576.51488582165871</v>
      </c>
      <c r="K54" s="22">
        <v>550.25394027845425</v>
      </c>
      <c r="L54" s="22">
        <v>524.3884585354881</v>
      </c>
      <c r="M54" s="22">
        <v>498.7130113638575</v>
      </c>
      <c r="N54" s="22">
        <v>473.49242584590485</v>
      </c>
      <c r="O54" s="22">
        <v>448.70513629178208</v>
      </c>
      <c r="P54" s="22">
        <v>424.94930225173431</v>
      </c>
      <c r="Q54" s="22">
        <v>402.08021220626506</v>
      </c>
      <c r="R54" s="22">
        <v>380.47625773563965</v>
      </c>
      <c r="S54" s="22">
        <v>360.47578422397135</v>
      </c>
      <c r="T54" s="22">
        <v>342.19998910581012</v>
      </c>
      <c r="U54" s="22">
        <v>325.83314685797171</v>
      </c>
      <c r="V54" s="22">
        <v>311.30716802826544</v>
      </c>
      <c r="W54" s="22">
        <v>298.43257015907102</v>
      </c>
      <c r="X54" s="22">
        <v>286.92876663526971</v>
      </c>
      <c r="Y54" s="22">
        <v>276.94209929602835</v>
      </c>
      <c r="Z54" s="22">
        <v>268.01264583687168</v>
      </c>
      <c r="AA54" s="22">
        <v>259.95639283864426</v>
      </c>
      <c r="AB54" s="22">
        <v>253.12149991291912</v>
      </c>
      <c r="AC54" s="22">
        <v>247.44115847062568</v>
      </c>
    </row>
    <row r="55" spans="2:29" x14ac:dyDescent="0.2">
      <c r="B55" s="2" t="s">
        <v>43</v>
      </c>
      <c r="C55" s="2" t="s">
        <v>196</v>
      </c>
      <c r="D55" s="22">
        <v>610.38899123478438</v>
      </c>
      <c r="E55" s="22">
        <v>597.74581221657775</v>
      </c>
      <c r="F55" s="22">
        <v>575.96082069944998</v>
      </c>
      <c r="G55" s="22">
        <v>553.66152511836015</v>
      </c>
      <c r="H55" s="22">
        <v>538.07906087052095</v>
      </c>
      <c r="I55" s="22">
        <v>521.58980350013235</v>
      </c>
      <c r="J55" s="22">
        <v>506.59917446978079</v>
      </c>
      <c r="K55" s="22">
        <v>491.24946284144971</v>
      </c>
      <c r="L55" s="22">
        <v>475.81087324676758</v>
      </c>
      <c r="M55" s="22">
        <v>460.26419778284247</v>
      </c>
      <c r="N55" s="22">
        <v>444.79210282214223</v>
      </c>
      <c r="O55" s="22">
        <v>429.80247990402825</v>
      </c>
      <c r="P55" s="22">
        <v>415.57713779069172</v>
      </c>
      <c r="Q55" s="22">
        <v>402.16736838352591</v>
      </c>
      <c r="R55" s="22">
        <v>389.81587870906139</v>
      </c>
      <c r="S55" s="22">
        <v>378.65794996015143</v>
      </c>
      <c r="T55" s="22">
        <v>368.80208264589584</v>
      </c>
      <c r="U55" s="22">
        <v>360.37179406529867</v>
      </c>
      <c r="V55" s="22">
        <v>353.35691343889096</v>
      </c>
      <c r="W55" s="22">
        <v>347.65423366447379</v>
      </c>
      <c r="X55" s="22">
        <v>343.08114494068241</v>
      </c>
      <c r="Y55" s="22">
        <v>339.56378734197142</v>
      </c>
      <c r="Z55" s="22">
        <v>336.8046811755641</v>
      </c>
      <c r="AA55" s="22">
        <v>334.5978870724926</v>
      </c>
      <c r="AB55" s="22">
        <v>332.94727500070138</v>
      </c>
      <c r="AC55" s="22">
        <v>331.74396188874857</v>
      </c>
    </row>
    <row r="56" spans="2:29" x14ac:dyDescent="0.2">
      <c r="B56" s="2" t="s">
        <v>43</v>
      </c>
      <c r="C56" s="2" t="s">
        <v>278</v>
      </c>
      <c r="D56" s="22">
        <v>215.87865533456852</v>
      </c>
      <c r="E56" s="22">
        <v>214.05943044830332</v>
      </c>
      <c r="F56" s="22">
        <v>212.21434384963021</v>
      </c>
      <c r="G56" s="22">
        <v>210.34653874594309</v>
      </c>
      <c r="H56" s="22">
        <v>208.45064526599046</v>
      </c>
      <c r="I56" s="22">
        <v>206.5303379694785</v>
      </c>
      <c r="J56" s="22">
        <v>206.42811471380077</v>
      </c>
      <c r="K56" s="22">
        <v>206.32751202573451</v>
      </c>
      <c r="L56" s="22">
        <v>206.22607905580091</v>
      </c>
      <c r="M56" s="22">
        <v>206.12560713663498</v>
      </c>
      <c r="N56" s="22">
        <v>206.02566544095731</v>
      </c>
      <c r="O56" s="22">
        <v>205.92582255917534</v>
      </c>
      <c r="P56" s="22">
        <v>205.82732481392398</v>
      </c>
      <c r="Q56" s="22">
        <v>205.72789741841692</v>
      </c>
      <c r="R56" s="22">
        <v>205.62968345813255</v>
      </c>
      <c r="S56" s="22">
        <v>205.52942442301429</v>
      </c>
      <c r="T56" s="22">
        <v>205.42702768141228</v>
      </c>
      <c r="U56" s="22">
        <v>205.3224664655356</v>
      </c>
      <c r="V56" s="22">
        <v>205.21674143577232</v>
      </c>
      <c r="W56" s="22">
        <v>205.10745010356391</v>
      </c>
      <c r="X56" s="22">
        <v>204.9948532231563</v>
      </c>
      <c r="Y56" s="22">
        <v>204.87749335075827</v>
      </c>
      <c r="Z56" s="22">
        <v>204.75525590989562</v>
      </c>
      <c r="AA56" s="22">
        <v>204.62716040072988</v>
      </c>
      <c r="AB56" s="22">
        <v>204.49267358512796</v>
      </c>
      <c r="AC56" s="22">
        <v>204.35166832460666</v>
      </c>
    </row>
    <row r="57" spans="2:29" x14ac:dyDescent="0.2">
      <c r="B57" s="2" t="s">
        <v>43</v>
      </c>
      <c r="C57" s="2" t="s">
        <v>172</v>
      </c>
      <c r="D57" s="22">
        <v>970.04664385609465</v>
      </c>
      <c r="E57" s="22">
        <v>944.58706018452096</v>
      </c>
      <c r="F57" s="22">
        <v>889.31521182172492</v>
      </c>
      <c r="G57" s="22">
        <v>838.6940935628711</v>
      </c>
      <c r="H57" s="22">
        <v>813.55301567579988</v>
      </c>
      <c r="I57" s="22">
        <v>785.99103394754502</v>
      </c>
      <c r="J57" s="22">
        <v>758.3070196603876</v>
      </c>
      <c r="K57" s="22">
        <v>730.8909293048149</v>
      </c>
      <c r="L57" s="22">
        <v>703.80161450687183</v>
      </c>
      <c r="M57" s="22">
        <v>677.20719322769662</v>
      </c>
      <c r="N57" s="22">
        <v>651.36218958277698</v>
      </c>
      <c r="O57" s="22">
        <v>630.50641516341216</v>
      </c>
      <c r="P57" s="22">
        <v>609.2609925232133</v>
      </c>
      <c r="Q57" s="22">
        <v>588.6124004614029</v>
      </c>
      <c r="R57" s="22">
        <v>569.47177573550709</v>
      </c>
      <c r="S57" s="22">
        <v>552.04633901661623</v>
      </c>
      <c r="T57" s="22">
        <v>536.42166734061584</v>
      </c>
      <c r="U57" s="22">
        <v>522.62949686291904</v>
      </c>
      <c r="V57" s="22">
        <v>511.04711476174401</v>
      </c>
      <c r="W57" s="22">
        <v>501.07674480930785</v>
      </c>
      <c r="X57" s="22">
        <v>492.35628728179108</v>
      </c>
      <c r="Y57" s="22">
        <v>485.04551822116588</v>
      </c>
      <c r="Z57" s="22">
        <v>478.88382090820818</v>
      </c>
      <c r="AA57" s="22">
        <v>473.42475693848343</v>
      </c>
      <c r="AB57" s="22">
        <v>470.27737742599044</v>
      </c>
      <c r="AC57" s="22">
        <v>467.50595627882439</v>
      </c>
    </row>
    <row r="58" spans="2:29" x14ac:dyDescent="0.2">
      <c r="B58" s="2" t="s">
        <v>43</v>
      </c>
      <c r="C58" s="2" t="s">
        <v>280</v>
      </c>
      <c r="D58" s="62">
        <f t="shared" ref="D58" si="79">SUM(D54:D57)</f>
        <v>2558.5851099878455</v>
      </c>
      <c r="E58" s="62">
        <f t="shared" ref="E58" si="80">SUM(E54:E57)</f>
        <v>2495.6404683776009</v>
      </c>
      <c r="F58" s="62">
        <f t="shared" ref="F58" si="81">SUM(F54:F57)</f>
        <v>2377.0353794974399</v>
      </c>
      <c r="G58" s="62">
        <f t="shared" ref="G58" si="82">SUM(G54:G57)</f>
        <v>2262.4007956907094</v>
      </c>
      <c r="H58" s="62">
        <f t="shared" ref="H58" si="83">SUM(H54:H57)</f>
        <v>2192.6745193420556</v>
      </c>
      <c r="I58" s="62">
        <f t="shared" ref="I58" si="84">SUM(I54:I57)</f>
        <v>2116.6050067456481</v>
      </c>
      <c r="J58" s="62">
        <f t="shared" ref="J58" si="85">SUM(J54:J57)</f>
        <v>2047.8491946656279</v>
      </c>
      <c r="K58" s="62">
        <f t="shared" ref="K58" si="86">SUM(K54:K57)</f>
        <v>1978.7218444504533</v>
      </c>
      <c r="L58" s="62">
        <f t="shared" ref="L58" si="87">SUM(L54:L57)</f>
        <v>1910.2270253449285</v>
      </c>
      <c r="M58" s="62">
        <f t="shared" ref="M58" si="88">SUM(M54:M57)</f>
        <v>1842.3100095110317</v>
      </c>
      <c r="N58" s="62">
        <f t="shared" ref="N58" si="89">SUM(N54:N57)</f>
        <v>1775.6723836917813</v>
      </c>
      <c r="O58" s="62">
        <f t="shared" ref="O58" si="90">SUM(O54:O57)</f>
        <v>1714.9398539183978</v>
      </c>
      <c r="P58" s="62">
        <f t="shared" ref="P58" si="91">SUM(P54:P57)</f>
        <v>1655.6147573795633</v>
      </c>
      <c r="Q58" s="62">
        <f t="shared" ref="Q58" si="92">SUM(Q54:Q57)</f>
        <v>1598.5878784696106</v>
      </c>
      <c r="R58" s="62">
        <f t="shared" ref="R58" si="93">SUM(R54:R57)</f>
        <v>1545.3935956383407</v>
      </c>
      <c r="S58" s="62">
        <f t="shared" ref="S58" si="94">SUM(S54:S57)</f>
        <v>1496.7094976237534</v>
      </c>
      <c r="T58" s="62">
        <f t="shared" ref="T58" si="95">SUM(T54:T57)</f>
        <v>1452.850766773734</v>
      </c>
      <c r="U58" s="62">
        <f t="shared" ref="U58" si="96">SUM(U54:U57)</f>
        <v>1414.1569042517251</v>
      </c>
      <c r="V58" s="62">
        <f t="shared" ref="V58" si="97">SUM(V54:V57)</f>
        <v>1380.9279376646728</v>
      </c>
      <c r="W58" s="62">
        <f t="shared" ref="W58" si="98">SUM(W54:W57)</f>
        <v>1352.2709987364167</v>
      </c>
      <c r="X58" s="62">
        <f t="shared" ref="X58" si="99">SUM(X54:X57)</f>
        <v>1327.3610520808995</v>
      </c>
      <c r="Y58" s="62">
        <f t="shared" ref="Y58" si="100">SUM(Y54:Y57)</f>
        <v>1306.428898209924</v>
      </c>
      <c r="Z58" s="62">
        <f t="shared" ref="Z58" si="101">SUM(Z54:Z57)</f>
        <v>1288.4564038305396</v>
      </c>
      <c r="AA58" s="62">
        <f t="shared" ref="AA58" si="102">SUM(AA54:AA57)</f>
        <v>1272.6061972503501</v>
      </c>
      <c r="AB58" s="62">
        <f t="shared" ref="AB58" si="103">SUM(AB54:AB57)</f>
        <v>1260.8388259247388</v>
      </c>
      <c r="AC58" s="62">
        <f t="shared" ref="AC58" si="104">SUM(AC54:AC57)</f>
        <v>1251.0427449628053</v>
      </c>
    </row>
    <row r="59" spans="2:29" x14ac:dyDescent="0.2">
      <c r="B59" s="2"/>
      <c r="C59" s="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row>
  </sheetData>
  <pageMargins left="0.7" right="0.7" top="0.75" bottom="0.75" header="0.3" footer="0.3"/>
  <pageSetup orientation="portrait" verticalDpi="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AC256-8F4D-4F87-B505-DB672850EF26}">
  <sheetPr codeName="Sheet27">
    <tabColor theme="9" tint="0.79998168889431442"/>
  </sheetPr>
  <dimension ref="A1:AD101"/>
  <sheetViews>
    <sheetView workbookViewId="0">
      <pane ySplit="1" topLeftCell="A2" activePane="bottomLeft" state="frozen"/>
      <selection pane="bottomLeft"/>
    </sheetView>
  </sheetViews>
  <sheetFormatPr defaultColWidth="9" defaultRowHeight="12" x14ac:dyDescent="0.2"/>
  <cols>
    <col min="1" max="1" width="9" customWidth="1"/>
    <col min="2" max="2" width="9.85546875" customWidth="1"/>
    <col min="3" max="3" width="13.5703125" bestFit="1" customWidth="1"/>
    <col min="4" max="4" width="22" bestFit="1" customWidth="1"/>
    <col min="5" max="30" width="5.42578125" bestFit="1" customWidth="1"/>
    <col min="35" max="35" width="20" bestFit="1" customWidth="1"/>
  </cols>
  <sheetData>
    <row r="1" spans="1:2" s="10" customFormat="1" x14ac:dyDescent="0.2">
      <c r="A1" s="1" t="s">
        <v>0</v>
      </c>
    </row>
    <row r="2" spans="1:2" s="33" customFormat="1" ht="18.75" x14ac:dyDescent="0.3">
      <c r="A2" s="33" t="s">
        <v>281</v>
      </c>
    </row>
    <row r="3" spans="1:2" x14ac:dyDescent="0.2">
      <c r="A3" t="s">
        <v>282</v>
      </c>
    </row>
    <row r="5" spans="1:2" x14ac:dyDescent="0.2">
      <c r="B5" s="31"/>
    </row>
    <row r="6" spans="1:2" x14ac:dyDescent="0.2">
      <c r="B6" s="31"/>
    </row>
    <row r="7" spans="1:2" x14ac:dyDescent="0.2">
      <c r="B7" s="31"/>
    </row>
    <row r="8" spans="1:2" x14ac:dyDescent="0.2">
      <c r="B8" s="31"/>
    </row>
    <row r="9" spans="1:2" x14ac:dyDescent="0.2">
      <c r="B9" s="31"/>
    </row>
    <row r="10" spans="1:2" x14ac:dyDescent="0.2">
      <c r="B10" s="31"/>
    </row>
    <row r="11" spans="1:2" x14ac:dyDescent="0.2">
      <c r="B11" s="31"/>
    </row>
    <row r="12" spans="1:2" x14ac:dyDescent="0.2">
      <c r="B12" s="31"/>
    </row>
    <row r="13" spans="1:2" x14ac:dyDescent="0.2">
      <c r="B13" s="31"/>
    </row>
    <row r="14" spans="1:2" x14ac:dyDescent="0.2">
      <c r="B14" s="31"/>
    </row>
    <row r="15" spans="1:2" x14ac:dyDescent="0.2">
      <c r="B15" s="31"/>
    </row>
    <row r="16" spans="1:2" x14ac:dyDescent="0.2">
      <c r="B16" s="31"/>
    </row>
    <row r="28" spans="2:30" ht="12.75" x14ac:dyDescent="0.2">
      <c r="B28" s="66" t="s">
        <v>283</v>
      </c>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row>
    <row r="29" spans="2:30" x14ac:dyDescent="0.2">
      <c r="B29" s="9" t="s">
        <v>257</v>
      </c>
      <c r="C29" s="9" t="s">
        <v>277</v>
      </c>
      <c r="D29" s="9" t="s">
        <v>258</v>
      </c>
      <c r="E29" s="9">
        <v>2025</v>
      </c>
      <c r="F29" s="9">
        <v>2026</v>
      </c>
      <c r="G29" s="9">
        <v>2027</v>
      </c>
      <c r="H29" s="9">
        <v>2028</v>
      </c>
      <c r="I29" s="9">
        <v>2029</v>
      </c>
      <c r="J29" s="9">
        <v>2030</v>
      </c>
      <c r="K29" s="9">
        <v>2031</v>
      </c>
      <c r="L29" s="9">
        <v>2032</v>
      </c>
      <c r="M29" s="9">
        <v>2033</v>
      </c>
      <c r="N29" s="9">
        <v>2034</v>
      </c>
      <c r="O29" s="9">
        <v>2035</v>
      </c>
      <c r="P29" s="9">
        <v>2036</v>
      </c>
      <c r="Q29" s="9">
        <v>2037</v>
      </c>
      <c r="R29" s="9">
        <v>2038</v>
      </c>
      <c r="S29" s="9">
        <v>2039</v>
      </c>
      <c r="T29" s="9">
        <v>2040</v>
      </c>
      <c r="U29" s="9">
        <v>2041</v>
      </c>
      <c r="V29" s="9">
        <v>2042</v>
      </c>
      <c r="W29" s="9">
        <v>2043</v>
      </c>
      <c r="X29" s="9">
        <v>2044</v>
      </c>
      <c r="Y29" s="9">
        <v>2045</v>
      </c>
      <c r="Z29" s="9">
        <v>2046</v>
      </c>
      <c r="AA29" s="9">
        <v>2047</v>
      </c>
      <c r="AB29" s="9">
        <v>2048</v>
      </c>
      <c r="AC29" s="9">
        <v>2049</v>
      </c>
      <c r="AD29" s="9">
        <v>2050</v>
      </c>
    </row>
    <row r="30" spans="2:30" x14ac:dyDescent="0.2">
      <c r="B30" s="2" t="s">
        <v>35</v>
      </c>
      <c r="C30" s="2" t="s">
        <v>284</v>
      </c>
      <c r="D30" s="2" t="s">
        <v>259</v>
      </c>
      <c r="E30" s="22">
        <f t="shared" ref="E30:AD30" si="0">SUM(E47,E61)</f>
        <v>425.90924367409059</v>
      </c>
      <c r="F30" s="22">
        <f t="shared" si="0"/>
        <v>423.95383179154248</v>
      </c>
      <c r="G30" s="22">
        <f t="shared" si="0"/>
        <v>422.36582682666119</v>
      </c>
      <c r="H30" s="22">
        <f t="shared" si="0"/>
        <v>421.05146061636219</v>
      </c>
      <c r="I30" s="22">
        <f t="shared" si="0"/>
        <v>419.79068659805444</v>
      </c>
      <c r="J30" s="22">
        <f t="shared" si="0"/>
        <v>418.66544637957122</v>
      </c>
      <c r="K30" s="22">
        <f t="shared" si="0"/>
        <v>417.73367254627783</v>
      </c>
      <c r="L30" s="22">
        <f t="shared" si="0"/>
        <v>416.95061463733543</v>
      </c>
      <c r="M30" s="22">
        <f t="shared" si="0"/>
        <v>416.26357238303854</v>
      </c>
      <c r="N30" s="22">
        <f t="shared" si="0"/>
        <v>415.65675964491948</v>
      </c>
      <c r="O30" s="22">
        <f t="shared" si="0"/>
        <v>415.13694570465555</v>
      </c>
      <c r="P30" s="22">
        <f t="shared" si="0"/>
        <v>414.68846469889661</v>
      </c>
      <c r="Q30" s="22">
        <f t="shared" si="0"/>
        <v>414.3096504535385</v>
      </c>
      <c r="R30" s="22">
        <f t="shared" si="0"/>
        <v>413.9936753720059</v>
      </c>
      <c r="S30" s="22">
        <f t="shared" si="0"/>
        <v>413.74376503575189</v>
      </c>
      <c r="T30" s="22">
        <f t="shared" si="0"/>
        <v>413.39663405556428</v>
      </c>
      <c r="U30" s="22">
        <f t="shared" si="0"/>
        <v>413.1198433961257</v>
      </c>
      <c r="V30" s="22">
        <f t="shared" si="0"/>
        <v>412.92076397639062</v>
      </c>
      <c r="W30" s="22">
        <f t="shared" si="0"/>
        <v>412.80027612573724</v>
      </c>
      <c r="X30" s="22">
        <f t="shared" si="0"/>
        <v>412.75947322694674</v>
      </c>
      <c r="Y30" s="22">
        <f t="shared" si="0"/>
        <v>412.80515836786105</v>
      </c>
      <c r="Z30" s="22">
        <f t="shared" si="0"/>
        <v>412.9409400497297</v>
      </c>
      <c r="AA30" s="22">
        <f t="shared" si="0"/>
        <v>413.17121104437445</v>
      </c>
      <c r="AB30" s="22">
        <f t="shared" si="0"/>
        <v>413.49929738693345</v>
      </c>
      <c r="AC30" s="22">
        <f t="shared" si="0"/>
        <v>413.92643939577295</v>
      </c>
      <c r="AD30" s="22">
        <f t="shared" si="0"/>
        <v>414.4133649312198</v>
      </c>
    </row>
    <row r="31" spans="2:30" x14ac:dyDescent="0.2">
      <c r="B31" s="2" t="s">
        <v>35</v>
      </c>
      <c r="C31" s="2" t="s">
        <v>284</v>
      </c>
      <c r="D31" s="2" t="s">
        <v>250</v>
      </c>
      <c r="E31" s="22">
        <f t="shared" ref="E31:AD31" si="1">SUM(E48,E62)</f>
        <v>749.06587002666322</v>
      </c>
      <c r="F31" s="22">
        <f t="shared" si="1"/>
        <v>743.96502210402559</v>
      </c>
      <c r="G31" s="22">
        <f t="shared" si="1"/>
        <v>738.89293225464587</v>
      </c>
      <c r="H31" s="22">
        <f t="shared" si="1"/>
        <v>733.94604643720413</v>
      </c>
      <c r="I31" s="22">
        <f t="shared" si="1"/>
        <v>729.1496820829301</v>
      </c>
      <c r="J31" s="22">
        <f t="shared" si="1"/>
        <v>724.55520243648016</v>
      </c>
      <c r="K31" s="22">
        <f t="shared" si="1"/>
        <v>719.76689535736182</v>
      </c>
      <c r="L31" s="22">
        <f t="shared" si="1"/>
        <v>715.07905463252382</v>
      </c>
      <c r="M31" s="22">
        <f t="shared" si="1"/>
        <v>710.4877929207621</v>
      </c>
      <c r="N31" s="22">
        <f t="shared" si="1"/>
        <v>706.04236748325638</v>
      </c>
      <c r="O31" s="22">
        <f t="shared" si="1"/>
        <v>701.74134472738751</v>
      </c>
      <c r="P31" s="22">
        <f t="shared" si="1"/>
        <v>697.61414604605341</v>
      </c>
      <c r="Q31" s="22">
        <f t="shared" si="1"/>
        <v>693.66744362515169</v>
      </c>
      <c r="R31" s="22">
        <f t="shared" si="1"/>
        <v>689.91561149824815</v>
      </c>
      <c r="S31" s="22">
        <f t="shared" si="1"/>
        <v>686.35655373437021</v>
      </c>
      <c r="T31" s="22">
        <f t="shared" si="1"/>
        <v>682.98788899543297</v>
      </c>
      <c r="U31" s="22">
        <f t="shared" si="1"/>
        <v>679.81196415477848</v>
      </c>
      <c r="V31" s="22">
        <f t="shared" si="1"/>
        <v>676.82089487451503</v>
      </c>
      <c r="W31" s="22">
        <f t="shared" si="1"/>
        <v>673.99671963896185</v>
      </c>
      <c r="X31" s="22">
        <f t="shared" si="1"/>
        <v>671.32317174587183</v>
      </c>
      <c r="Y31" s="22">
        <f t="shared" si="1"/>
        <v>668.77777689927029</v>
      </c>
      <c r="Z31" s="22">
        <f t="shared" si="1"/>
        <v>666.34005223876034</v>
      </c>
      <c r="AA31" s="22">
        <f t="shared" si="1"/>
        <v>663.98697395462864</v>
      </c>
      <c r="AB31" s="22">
        <f t="shared" si="1"/>
        <v>661.69715356041263</v>
      </c>
      <c r="AC31" s="22">
        <f t="shared" si="1"/>
        <v>659.45698382054832</v>
      </c>
      <c r="AD31" s="22">
        <f t="shared" si="1"/>
        <v>657.23479156127678</v>
      </c>
    </row>
    <row r="32" spans="2:30" x14ac:dyDescent="0.2">
      <c r="B32" s="2" t="s">
        <v>35</v>
      </c>
      <c r="C32" s="2" t="s">
        <v>284</v>
      </c>
      <c r="D32" s="2" t="s">
        <v>260</v>
      </c>
      <c r="E32" s="22">
        <f t="shared" ref="E32:AD32" si="2">SUM(E49,E63)</f>
        <v>0</v>
      </c>
      <c r="F32" s="22">
        <f t="shared" si="2"/>
        <v>0</v>
      </c>
      <c r="G32" s="22">
        <f t="shared" si="2"/>
        <v>0</v>
      </c>
      <c r="H32" s="22">
        <f t="shared" si="2"/>
        <v>0</v>
      </c>
      <c r="I32" s="22">
        <f t="shared" si="2"/>
        <v>0</v>
      </c>
      <c r="J32" s="22">
        <f t="shared" si="2"/>
        <v>0</v>
      </c>
      <c r="K32" s="22">
        <f t="shared" si="2"/>
        <v>0</v>
      </c>
      <c r="L32" s="22">
        <f t="shared" si="2"/>
        <v>0</v>
      </c>
      <c r="M32" s="22">
        <f t="shared" si="2"/>
        <v>0</v>
      </c>
      <c r="N32" s="22">
        <f t="shared" si="2"/>
        <v>0</v>
      </c>
      <c r="O32" s="22">
        <f t="shared" si="2"/>
        <v>0</v>
      </c>
      <c r="P32" s="22">
        <f t="shared" si="2"/>
        <v>0</v>
      </c>
      <c r="Q32" s="22">
        <f t="shared" si="2"/>
        <v>0</v>
      </c>
      <c r="R32" s="22">
        <f t="shared" si="2"/>
        <v>0</v>
      </c>
      <c r="S32" s="22">
        <f t="shared" si="2"/>
        <v>0</v>
      </c>
      <c r="T32" s="22">
        <f t="shared" si="2"/>
        <v>0</v>
      </c>
      <c r="U32" s="22">
        <f t="shared" si="2"/>
        <v>0</v>
      </c>
      <c r="V32" s="22">
        <f t="shared" si="2"/>
        <v>0</v>
      </c>
      <c r="W32" s="22">
        <f t="shared" si="2"/>
        <v>0</v>
      </c>
      <c r="X32" s="22">
        <f t="shared" si="2"/>
        <v>0</v>
      </c>
      <c r="Y32" s="22">
        <f t="shared" si="2"/>
        <v>0</v>
      </c>
      <c r="Z32" s="22">
        <f t="shared" si="2"/>
        <v>0</v>
      </c>
      <c r="AA32" s="22">
        <f t="shared" si="2"/>
        <v>0</v>
      </c>
      <c r="AB32" s="22">
        <f t="shared" si="2"/>
        <v>0</v>
      </c>
      <c r="AC32" s="22">
        <f t="shared" si="2"/>
        <v>0</v>
      </c>
      <c r="AD32" s="22">
        <f t="shared" si="2"/>
        <v>0</v>
      </c>
    </row>
    <row r="33" spans="2:30" x14ac:dyDescent="0.2">
      <c r="B33" s="2" t="s">
        <v>35</v>
      </c>
      <c r="C33" s="2" t="s">
        <v>284</v>
      </c>
      <c r="D33" s="2" t="s">
        <v>241</v>
      </c>
      <c r="E33" s="22">
        <f t="shared" ref="E33:AD33" si="3">SUM(E50,E64)</f>
        <v>14.809118525669639</v>
      </c>
      <c r="F33" s="22">
        <f t="shared" si="3"/>
        <v>14.82423289888227</v>
      </c>
      <c r="G33" s="22">
        <f t="shared" si="3"/>
        <v>14.83938132402365</v>
      </c>
      <c r="H33" s="22">
        <f t="shared" si="3"/>
        <v>14.8545638790112</v>
      </c>
      <c r="I33" s="22">
        <f t="shared" si="3"/>
        <v>14.86978064194127</v>
      </c>
      <c r="J33" s="22">
        <f t="shared" si="3"/>
        <v>14.885031691089649</v>
      </c>
      <c r="K33" s="22">
        <f t="shared" si="3"/>
        <v>14.900317104911901</v>
      </c>
      <c r="L33" s="22">
        <f t="shared" si="3"/>
        <v>14.9156369620438</v>
      </c>
      <c r="M33" s="22">
        <f t="shared" si="3"/>
        <v>14.930991341301789</v>
      </c>
      <c r="N33" s="22">
        <f t="shared" si="3"/>
        <v>14.9463803216833</v>
      </c>
      <c r="O33" s="22">
        <f t="shared" si="3"/>
        <v>14.961803982367281</v>
      </c>
      <c r="P33" s="22">
        <f t="shared" si="3"/>
        <v>14.977262402714519</v>
      </c>
      <c r="Q33" s="22">
        <f t="shared" si="3"/>
        <v>14.992755662268131</v>
      </c>
      <c r="R33" s="22">
        <f t="shared" si="3"/>
        <v>15.00828384075392</v>
      </c>
      <c r="S33" s="22">
        <f t="shared" si="3"/>
        <v>15.023847018080851</v>
      </c>
      <c r="T33" s="22">
        <f t="shared" si="3"/>
        <v>15.03944527434143</v>
      </c>
      <c r="U33" s="22">
        <f t="shared" si="3"/>
        <v>15.05507868981215</v>
      </c>
      <c r="V33" s="22">
        <f t="shared" si="3"/>
        <v>15.070747344953899</v>
      </c>
      <c r="W33" s="22">
        <f t="shared" si="3"/>
        <v>15.08645132041241</v>
      </c>
      <c r="X33" s="22">
        <f t="shared" si="3"/>
        <v>15.102190697018649</v>
      </c>
      <c r="Y33" s="22">
        <f t="shared" si="3"/>
        <v>15.11796555578927</v>
      </c>
      <c r="Z33" s="22">
        <f t="shared" si="3"/>
        <v>15.13377597792703</v>
      </c>
      <c r="AA33" s="22">
        <f t="shared" si="3"/>
        <v>15.149622044821211</v>
      </c>
      <c r="AB33" s="22">
        <f t="shared" si="3"/>
        <v>15.16550383804806</v>
      </c>
      <c r="AC33" s="22">
        <f t="shared" si="3"/>
        <v>15.181421439371229</v>
      </c>
      <c r="AD33" s="22">
        <f t="shared" si="3"/>
        <v>15.197374930742169</v>
      </c>
    </row>
    <row r="34" spans="2:30" x14ac:dyDescent="0.2">
      <c r="B34" s="2" t="s">
        <v>35</v>
      </c>
      <c r="C34" s="2" t="s">
        <v>284</v>
      </c>
      <c r="D34" s="2" t="s">
        <v>261</v>
      </c>
      <c r="E34" s="22">
        <f t="shared" ref="E34:AD34" si="4">SUM(E51,E65)</f>
        <v>0</v>
      </c>
      <c r="F34" s="22">
        <f t="shared" si="4"/>
        <v>0</v>
      </c>
      <c r="G34" s="22">
        <f t="shared" si="4"/>
        <v>0</v>
      </c>
      <c r="H34" s="22">
        <f t="shared" si="4"/>
        <v>0</v>
      </c>
      <c r="I34" s="22">
        <f t="shared" si="4"/>
        <v>0</v>
      </c>
      <c r="J34" s="22">
        <f t="shared" si="4"/>
        <v>0</v>
      </c>
      <c r="K34" s="22">
        <f t="shared" si="4"/>
        <v>0</v>
      </c>
      <c r="L34" s="22">
        <f t="shared" si="4"/>
        <v>0</v>
      </c>
      <c r="M34" s="22">
        <f t="shared" si="4"/>
        <v>0</v>
      </c>
      <c r="N34" s="22">
        <f t="shared" si="4"/>
        <v>0</v>
      </c>
      <c r="O34" s="22">
        <f t="shared" si="4"/>
        <v>0</v>
      </c>
      <c r="P34" s="22">
        <f t="shared" si="4"/>
        <v>0</v>
      </c>
      <c r="Q34" s="22">
        <f t="shared" si="4"/>
        <v>0</v>
      </c>
      <c r="R34" s="22">
        <f t="shared" si="4"/>
        <v>0</v>
      </c>
      <c r="S34" s="22">
        <f t="shared" si="4"/>
        <v>0</v>
      </c>
      <c r="T34" s="22">
        <f t="shared" si="4"/>
        <v>0</v>
      </c>
      <c r="U34" s="22">
        <f t="shared" si="4"/>
        <v>0</v>
      </c>
      <c r="V34" s="22">
        <f t="shared" si="4"/>
        <v>0</v>
      </c>
      <c r="W34" s="22">
        <f t="shared" si="4"/>
        <v>0</v>
      </c>
      <c r="X34" s="22">
        <f t="shared" si="4"/>
        <v>0</v>
      </c>
      <c r="Y34" s="22">
        <f t="shared" si="4"/>
        <v>0</v>
      </c>
      <c r="Z34" s="22">
        <f t="shared" si="4"/>
        <v>0</v>
      </c>
      <c r="AA34" s="22">
        <f t="shared" si="4"/>
        <v>0</v>
      </c>
      <c r="AB34" s="22">
        <f t="shared" si="4"/>
        <v>0</v>
      </c>
      <c r="AC34" s="22">
        <f t="shared" si="4"/>
        <v>0</v>
      </c>
      <c r="AD34" s="22">
        <f t="shared" si="4"/>
        <v>0</v>
      </c>
    </row>
    <row r="35" spans="2:30" x14ac:dyDescent="0.2">
      <c r="B35" s="2" t="s">
        <v>35</v>
      </c>
      <c r="C35" s="2" t="s">
        <v>284</v>
      </c>
      <c r="D35" s="2" t="s">
        <v>243</v>
      </c>
      <c r="E35" s="22">
        <f t="shared" ref="E35:AD35" si="5">SUM(E52,E66)</f>
        <v>127.94566805352233</v>
      </c>
      <c r="F35" s="22">
        <f t="shared" si="5"/>
        <v>125.25361822867637</v>
      </c>
      <c r="G35" s="22">
        <f t="shared" si="5"/>
        <v>122.33131568556243</v>
      </c>
      <c r="H35" s="22">
        <f t="shared" si="5"/>
        <v>119.18042976276064</v>
      </c>
      <c r="I35" s="22">
        <f t="shared" si="5"/>
        <v>115.80867221208155</v>
      </c>
      <c r="J35" s="22">
        <f t="shared" si="5"/>
        <v>99.749158039180131</v>
      </c>
      <c r="K35" s="22">
        <f t="shared" si="5"/>
        <v>96.507115075756346</v>
      </c>
      <c r="L35" s="22">
        <f t="shared" si="5"/>
        <v>93.251269106592758</v>
      </c>
      <c r="M35" s="22">
        <f t="shared" si="5"/>
        <v>89.986362395764402</v>
      </c>
      <c r="N35" s="22">
        <f t="shared" si="5"/>
        <v>86.715063698372802</v>
      </c>
      <c r="O35" s="22">
        <f t="shared" si="5"/>
        <v>83.442887407559681</v>
      </c>
      <c r="P35" s="22">
        <f t="shared" si="5"/>
        <v>80.1728899211288</v>
      </c>
      <c r="Q35" s="22">
        <f t="shared" si="5"/>
        <v>76.914670832949099</v>
      </c>
      <c r="R35" s="22">
        <f t="shared" si="5"/>
        <v>73.696016054986274</v>
      </c>
      <c r="S35" s="22">
        <f t="shared" si="5"/>
        <v>70.535646564204256</v>
      </c>
      <c r="T35" s="22">
        <f t="shared" si="5"/>
        <v>67.451093045695842</v>
      </c>
      <c r="U35" s="22">
        <f t="shared" si="5"/>
        <v>64.461582920576589</v>
      </c>
      <c r="V35" s="22">
        <f t="shared" si="5"/>
        <v>61.586171493117817</v>
      </c>
      <c r="W35" s="22">
        <f t="shared" si="5"/>
        <v>58.841649526688755</v>
      </c>
      <c r="X35" s="22">
        <f t="shared" si="5"/>
        <v>56.244803059924052</v>
      </c>
      <c r="Y35" s="22">
        <f t="shared" si="5"/>
        <v>53.801903336833817</v>
      </c>
      <c r="Z35" s="22">
        <f t="shared" si="5"/>
        <v>51.520293307146844</v>
      </c>
      <c r="AA35" s="22">
        <f t="shared" si="5"/>
        <v>49.401722114016493</v>
      </c>
      <c r="AB35" s="22">
        <f t="shared" si="5"/>
        <v>47.439071752634476</v>
      </c>
      <c r="AC35" s="22">
        <f t="shared" si="5"/>
        <v>45.624535998171027</v>
      </c>
      <c r="AD35" s="22">
        <f t="shared" si="5"/>
        <v>43.933584048756209</v>
      </c>
    </row>
    <row r="36" spans="2:30" x14ac:dyDescent="0.2">
      <c r="B36" s="2" t="s">
        <v>35</v>
      </c>
      <c r="C36" s="2" t="s">
        <v>284</v>
      </c>
      <c r="D36" s="2" t="s">
        <v>262</v>
      </c>
      <c r="E36" s="22">
        <f t="shared" ref="E36:AD36" si="6">SUM(E53,E67)</f>
        <v>14.216185339280262</v>
      </c>
      <c r="F36" s="22">
        <f t="shared" si="6"/>
        <v>13.917068692075159</v>
      </c>
      <c r="G36" s="22">
        <f t="shared" si="6"/>
        <v>13.592368409506937</v>
      </c>
      <c r="H36" s="22">
        <f t="shared" si="6"/>
        <v>13.24226997364007</v>
      </c>
      <c r="I36" s="22">
        <f t="shared" si="6"/>
        <v>12.86763024578684</v>
      </c>
      <c r="J36" s="22">
        <f t="shared" si="6"/>
        <v>24.937289509795033</v>
      </c>
      <c r="K36" s="22">
        <f t="shared" si="6"/>
        <v>24.126778768939094</v>
      </c>
      <c r="L36" s="22">
        <f t="shared" si="6"/>
        <v>23.312817276648186</v>
      </c>
      <c r="M36" s="22">
        <f t="shared" si="6"/>
        <v>22.496590598941097</v>
      </c>
      <c r="N36" s="22">
        <f t="shared" si="6"/>
        <v>21.678765924593197</v>
      </c>
      <c r="O36" s="22">
        <f t="shared" si="6"/>
        <v>20.86072185188992</v>
      </c>
      <c r="P36" s="22">
        <f t="shared" si="6"/>
        <v>20.043222480282203</v>
      </c>
      <c r="Q36" s="22">
        <f t="shared" si="6"/>
        <v>19.228667708237278</v>
      </c>
      <c r="R36" s="22">
        <f t="shared" si="6"/>
        <v>18.424004013746565</v>
      </c>
      <c r="S36" s="22">
        <f t="shared" si="6"/>
        <v>17.633911641051064</v>
      </c>
      <c r="T36" s="22">
        <f t="shared" si="6"/>
        <v>16.862773261423953</v>
      </c>
      <c r="U36" s="22">
        <f t="shared" si="6"/>
        <v>16.115395730144147</v>
      </c>
      <c r="V36" s="22">
        <f t="shared" si="6"/>
        <v>15.396542873279461</v>
      </c>
      <c r="W36" s="22">
        <f t="shared" si="6"/>
        <v>14.710412381672189</v>
      </c>
      <c r="X36" s="22">
        <f t="shared" si="6"/>
        <v>14.061200764981013</v>
      </c>
      <c r="Y36" s="22">
        <f t="shared" si="6"/>
        <v>13.450475834208454</v>
      </c>
      <c r="Z36" s="22">
        <f t="shared" si="6"/>
        <v>12.880073326786707</v>
      </c>
      <c r="AA36" s="22">
        <f t="shared" si="6"/>
        <v>12.350430528504123</v>
      </c>
      <c r="AB36" s="22">
        <f t="shared" si="6"/>
        <v>11.859767938158619</v>
      </c>
      <c r="AC36" s="22">
        <f t="shared" si="6"/>
        <v>11.406133999542757</v>
      </c>
      <c r="AD36" s="22">
        <f t="shared" si="6"/>
        <v>10.983396012189052</v>
      </c>
    </row>
    <row r="37" spans="2:30" x14ac:dyDescent="0.2">
      <c r="B37" s="2" t="s">
        <v>35</v>
      </c>
      <c r="C37" s="2" t="s">
        <v>284</v>
      </c>
      <c r="D37" s="2" t="s">
        <v>263</v>
      </c>
      <c r="E37" s="22">
        <f t="shared" ref="E37:AD37" si="7">SUM(E54,E68)</f>
        <v>0</v>
      </c>
      <c r="F37" s="22">
        <f t="shared" si="7"/>
        <v>0</v>
      </c>
      <c r="G37" s="22">
        <f t="shared" si="7"/>
        <v>0</v>
      </c>
      <c r="H37" s="22">
        <f t="shared" si="7"/>
        <v>0</v>
      </c>
      <c r="I37" s="22">
        <f t="shared" si="7"/>
        <v>0</v>
      </c>
      <c r="J37" s="22">
        <f t="shared" si="7"/>
        <v>0</v>
      </c>
      <c r="K37" s="22">
        <f t="shared" si="7"/>
        <v>0</v>
      </c>
      <c r="L37" s="22">
        <f t="shared" si="7"/>
        <v>0</v>
      </c>
      <c r="M37" s="22">
        <f t="shared" si="7"/>
        <v>0</v>
      </c>
      <c r="N37" s="22">
        <f t="shared" si="7"/>
        <v>0</v>
      </c>
      <c r="O37" s="22">
        <f t="shared" si="7"/>
        <v>0</v>
      </c>
      <c r="P37" s="22">
        <f t="shared" si="7"/>
        <v>0</v>
      </c>
      <c r="Q37" s="22">
        <f t="shared" si="7"/>
        <v>0</v>
      </c>
      <c r="R37" s="22">
        <f t="shared" si="7"/>
        <v>0</v>
      </c>
      <c r="S37" s="22">
        <f t="shared" si="7"/>
        <v>0</v>
      </c>
      <c r="T37" s="22">
        <f t="shared" si="7"/>
        <v>0</v>
      </c>
      <c r="U37" s="22">
        <f t="shared" si="7"/>
        <v>0</v>
      </c>
      <c r="V37" s="22">
        <f t="shared" si="7"/>
        <v>0</v>
      </c>
      <c r="W37" s="22">
        <f t="shared" si="7"/>
        <v>0</v>
      </c>
      <c r="X37" s="22">
        <f t="shared" si="7"/>
        <v>0</v>
      </c>
      <c r="Y37" s="22">
        <f t="shared" si="7"/>
        <v>0</v>
      </c>
      <c r="Z37" s="22">
        <f t="shared" si="7"/>
        <v>0</v>
      </c>
      <c r="AA37" s="22">
        <f t="shared" si="7"/>
        <v>0</v>
      </c>
      <c r="AB37" s="22">
        <f t="shared" si="7"/>
        <v>0</v>
      </c>
      <c r="AC37" s="22">
        <f t="shared" si="7"/>
        <v>0</v>
      </c>
      <c r="AD37" s="22">
        <f t="shared" si="7"/>
        <v>0</v>
      </c>
    </row>
    <row r="38" spans="2:30" x14ac:dyDescent="0.2">
      <c r="B38" s="2" t="s">
        <v>35</v>
      </c>
      <c r="C38" s="2" t="s">
        <v>284</v>
      </c>
      <c r="D38" s="2" t="s">
        <v>264</v>
      </c>
      <c r="E38" s="22">
        <f t="shared" ref="E38:AD38" si="8">SUM(E55,E69)</f>
        <v>0</v>
      </c>
      <c r="F38" s="22">
        <f t="shared" si="8"/>
        <v>0</v>
      </c>
      <c r="G38" s="22">
        <f t="shared" si="8"/>
        <v>0</v>
      </c>
      <c r="H38" s="22">
        <f t="shared" si="8"/>
        <v>0</v>
      </c>
      <c r="I38" s="22">
        <f t="shared" si="8"/>
        <v>0</v>
      </c>
      <c r="J38" s="22">
        <f t="shared" si="8"/>
        <v>0</v>
      </c>
      <c r="K38" s="22">
        <f t="shared" si="8"/>
        <v>0</v>
      </c>
      <c r="L38" s="22">
        <f t="shared" si="8"/>
        <v>0</v>
      </c>
      <c r="M38" s="22">
        <f t="shared" si="8"/>
        <v>0</v>
      </c>
      <c r="N38" s="22">
        <f t="shared" si="8"/>
        <v>0</v>
      </c>
      <c r="O38" s="22">
        <f t="shared" si="8"/>
        <v>0</v>
      </c>
      <c r="P38" s="22">
        <f t="shared" si="8"/>
        <v>0</v>
      </c>
      <c r="Q38" s="22">
        <f t="shared" si="8"/>
        <v>0</v>
      </c>
      <c r="R38" s="22">
        <f t="shared" si="8"/>
        <v>0</v>
      </c>
      <c r="S38" s="22">
        <f t="shared" si="8"/>
        <v>0</v>
      </c>
      <c r="T38" s="22">
        <f t="shared" si="8"/>
        <v>0</v>
      </c>
      <c r="U38" s="22">
        <f t="shared" si="8"/>
        <v>0</v>
      </c>
      <c r="V38" s="22">
        <f t="shared" si="8"/>
        <v>0</v>
      </c>
      <c r="W38" s="22">
        <f t="shared" si="8"/>
        <v>0</v>
      </c>
      <c r="X38" s="22">
        <f t="shared" si="8"/>
        <v>0</v>
      </c>
      <c r="Y38" s="22">
        <f t="shared" si="8"/>
        <v>0</v>
      </c>
      <c r="Z38" s="22">
        <f t="shared" si="8"/>
        <v>0</v>
      </c>
      <c r="AA38" s="22">
        <f t="shared" si="8"/>
        <v>0</v>
      </c>
      <c r="AB38" s="22">
        <f t="shared" si="8"/>
        <v>0</v>
      </c>
      <c r="AC38" s="22">
        <f t="shared" si="8"/>
        <v>0</v>
      </c>
      <c r="AD38" s="22">
        <f t="shared" si="8"/>
        <v>0</v>
      </c>
    </row>
    <row r="39" spans="2:30" x14ac:dyDescent="0.2">
      <c r="B39" s="2" t="s">
        <v>35</v>
      </c>
      <c r="C39" s="2" t="s">
        <v>284</v>
      </c>
      <c r="D39" s="2" t="s">
        <v>265</v>
      </c>
      <c r="E39" s="22">
        <f t="shared" ref="E39:AD39" si="9">SUM(E56,E70)</f>
        <v>38.288884116723551</v>
      </c>
      <c r="F39" s="22">
        <f t="shared" si="9"/>
        <v>37.991642613109882</v>
      </c>
      <c r="G39" s="22">
        <f t="shared" si="9"/>
        <v>37.687399958537462</v>
      </c>
      <c r="H39" s="22">
        <f t="shared" si="9"/>
        <v>37.375534320386606</v>
      </c>
      <c r="I39" s="22">
        <f t="shared" si="9"/>
        <v>37.055802987710607</v>
      </c>
      <c r="J39" s="22">
        <f t="shared" si="9"/>
        <v>36.728839532713927</v>
      </c>
      <c r="K39" s="22">
        <f t="shared" si="9"/>
        <v>36.39495740636201</v>
      </c>
      <c r="L39" s="22">
        <f t="shared" si="9"/>
        <v>36.06184607997352</v>
      </c>
      <c r="M39" s="22">
        <f t="shared" si="9"/>
        <v>35.73026553010174</v>
      </c>
      <c r="N39" s="22">
        <f t="shared" si="9"/>
        <v>35.400888576775536</v>
      </c>
      <c r="O39" s="22">
        <f t="shared" si="9"/>
        <v>35.072697136488742</v>
      </c>
      <c r="P39" s="22">
        <f t="shared" si="9"/>
        <v>34.749665642459547</v>
      </c>
      <c r="Q39" s="22">
        <f t="shared" si="9"/>
        <v>34.431715439915564</v>
      </c>
      <c r="R39" s="22">
        <f t="shared" si="9"/>
        <v>34.123639031749782</v>
      </c>
      <c r="S39" s="22">
        <f t="shared" si="9"/>
        <v>33.82547741684823</v>
      </c>
      <c r="T39" s="22">
        <f t="shared" si="9"/>
        <v>33.539417708130401</v>
      </c>
      <c r="U39" s="22">
        <f t="shared" si="9"/>
        <v>33.26542112125626</v>
      </c>
      <c r="V39" s="22">
        <f t="shared" si="9"/>
        <v>33.006867547097656</v>
      </c>
      <c r="W39" s="22">
        <f t="shared" si="9"/>
        <v>32.764106644191664</v>
      </c>
      <c r="X39" s="22">
        <f t="shared" si="9"/>
        <v>32.537830196638147</v>
      </c>
      <c r="Y39" s="22">
        <f t="shared" si="9"/>
        <v>32.32639610978574</v>
      </c>
      <c r="Z39" s="22">
        <f t="shared" si="9"/>
        <v>32.130543231463029</v>
      </c>
      <c r="AA39" s="22">
        <f t="shared" si="9"/>
        <v>31.949520685038955</v>
      </c>
      <c r="AB39" s="22">
        <f t="shared" si="9"/>
        <v>31.780721777541814</v>
      </c>
      <c r="AC39" s="22">
        <f t="shared" si="9"/>
        <v>31.622935230970924</v>
      </c>
      <c r="AD39" s="22">
        <f t="shared" si="9"/>
        <v>31.472910440978598</v>
      </c>
    </row>
    <row r="40" spans="2:30" x14ac:dyDescent="0.2">
      <c r="B40" s="2" t="s">
        <v>35</v>
      </c>
      <c r="C40" s="2" t="s">
        <v>284</v>
      </c>
      <c r="D40" s="2" t="s">
        <v>266</v>
      </c>
      <c r="E40" s="22">
        <f t="shared" ref="E40:AD40" si="10">SUM(E57,E71)</f>
        <v>15.753442648651932</v>
      </c>
      <c r="F40" s="22">
        <f t="shared" si="10"/>
        <v>15.710492816738677</v>
      </c>
      <c r="G40" s="22">
        <f t="shared" si="10"/>
        <v>15.667884048221548</v>
      </c>
      <c r="H40" s="22">
        <f t="shared" si="10"/>
        <v>15.625634845832023</v>
      </c>
      <c r="I40" s="22">
        <f t="shared" si="10"/>
        <v>15.583717976038162</v>
      </c>
      <c r="J40" s="22">
        <f t="shared" si="10"/>
        <v>15.54213692055737</v>
      </c>
      <c r="K40" s="22">
        <f t="shared" si="10"/>
        <v>15.487700533237248</v>
      </c>
      <c r="L40" s="22">
        <f t="shared" si="10"/>
        <v>15.434465985533276</v>
      </c>
      <c r="M40" s="22">
        <f t="shared" si="10"/>
        <v>15.382063944414849</v>
      </c>
      <c r="N40" s="22">
        <f t="shared" si="10"/>
        <v>15.330556195025915</v>
      </c>
      <c r="O40" s="22">
        <f t="shared" si="10"/>
        <v>15.27978046736801</v>
      </c>
      <c r="P40" s="22">
        <f t="shared" si="10"/>
        <v>15.229624895672758</v>
      </c>
      <c r="Q40" s="22">
        <f t="shared" si="10"/>
        <v>15.17995759795528</v>
      </c>
      <c r="R40" s="22">
        <f t="shared" si="10"/>
        <v>15.130940173008655</v>
      </c>
      <c r="S40" s="22">
        <f t="shared" si="10"/>
        <v>15.082313592096259</v>
      </c>
      <c r="T40" s="22">
        <f t="shared" si="10"/>
        <v>15.03413151131279</v>
      </c>
      <c r="U40" s="22">
        <f t="shared" si="10"/>
        <v>14.986420918564182</v>
      </c>
      <c r="V40" s="22">
        <f t="shared" si="10"/>
        <v>14.939127917489284</v>
      </c>
      <c r="W40" s="22">
        <f t="shared" si="10"/>
        <v>14.892241803229343</v>
      </c>
      <c r="X40" s="22">
        <f t="shared" si="10"/>
        <v>14.845755483449254</v>
      </c>
      <c r="Y40" s="22">
        <f t="shared" si="10"/>
        <v>14.7996668140485</v>
      </c>
      <c r="Z40" s="22">
        <f t="shared" si="10"/>
        <v>14.75399726041451</v>
      </c>
      <c r="AA40" s="22">
        <f t="shared" si="10"/>
        <v>14.708747234567076</v>
      </c>
      <c r="AB40" s="22">
        <f t="shared" si="10"/>
        <v>14.663874886010886</v>
      </c>
      <c r="AC40" s="22">
        <f t="shared" si="10"/>
        <v>14.61937573808658</v>
      </c>
      <c r="AD40" s="22">
        <f t="shared" si="10"/>
        <v>14.575312190451701</v>
      </c>
    </row>
    <row r="41" spans="2:30" x14ac:dyDescent="0.2">
      <c r="B41" s="2" t="s">
        <v>35</v>
      </c>
      <c r="C41" s="2" t="s">
        <v>284</v>
      </c>
      <c r="D41" s="2" t="s">
        <v>267</v>
      </c>
      <c r="E41" s="22">
        <f t="shared" ref="E41:AD41" si="11">SUM(E58,E72)</f>
        <v>39.421303208942689</v>
      </c>
      <c r="F41" s="22">
        <f t="shared" si="11"/>
        <v>39.333368176288637</v>
      </c>
      <c r="G41" s="22">
        <f t="shared" si="11"/>
        <v>39.245859921164467</v>
      </c>
      <c r="H41" s="22">
        <f t="shared" si="11"/>
        <v>39.159025163576132</v>
      </c>
      <c r="I41" s="22">
        <f t="shared" si="11"/>
        <v>39.072676219405366</v>
      </c>
      <c r="J41" s="22">
        <f t="shared" si="11"/>
        <v>38.987232962545178</v>
      </c>
      <c r="K41" s="22">
        <f t="shared" si="11"/>
        <v>38.899182251518397</v>
      </c>
      <c r="L41" s="22">
        <f t="shared" si="11"/>
        <v>38.811738831925162</v>
      </c>
      <c r="M41" s="22">
        <f t="shared" si="11"/>
        <v>38.724643442965203</v>
      </c>
      <c r="N41" s="22">
        <f t="shared" si="11"/>
        <v>38.63648295027599</v>
      </c>
      <c r="O41" s="22">
        <f t="shared" si="11"/>
        <v>38.548827439097053</v>
      </c>
      <c r="P41" s="22">
        <f t="shared" si="11"/>
        <v>38.461417652390864</v>
      </c>
      <c r="Q41" s="22">
        <f t="shared" si="11"/>
        <v>38.374143346230383</v>
      </c>
      <c r="R41" s="22">
        <f t="shared" si="11"/>
        <v>38.288390966172102</v>
      </c>
      <c r="S41" s="22">
        <f t="shared" si="11"/>
        <v>38.202389896279648</v>
      </c>
      <c r="T41" s="22">
        <f t="shared" si="11"/>
        <v>38.115829978903349</v>
      </c>
      <c r="U41" s="22">
        <f t="shared" si="11"/>
        <v>38.03075442609822</v>
      </c>
      <c r="V41" s="22">
        <f t="shared" si="11"/>
        <v>37.945830448765953</v>
      </c>
      <c r="W41" s="22">
        <f t="shared" si="11"/>
        <v>37.860327199510266</v>
      </c>
      <c r="X41" s="22">
        <f t="shared" si="11"/>
        <v>37.775459207600356</v>
      </c>
      <c r="Y41" s="22">
        <f t="shared" si="11"/>
        <v>37.691250756397906</v>
      </c>
      <c r="Z41" s="22">
        <f t="shared" si="11"/>
        <v>37.60739387547563</v>
      </c>
      <c r="AA41" s="22">
        <f t="shared" si="11"/>
        <v>37.523559003080635</v>
      </c>
      <c r="AB41" s="22">
        <f t="shared" si="11"/>
        <v>37.440657518699872</v>
      </c>
      <c r="AC41" s="22">
        <f t="shared" si="11"/>
        <v>37.357871386257017</v>
      </c>
      <c r="AD41" s="22">
        <f t="shared" si="11"/>
        <v>37.275697451185664</v>
      </c>
    </row>
    <row r="42" spans="2:30" x14ac:dyDescent="0.2">
      <c r="B42" s="2" t="s">
        <v>35</v>
      </c>
      <c r="C42" s="2" t="s">
        <v>284</v>
      </c>
      <c r="D42" s="2" t="s">
        <v>268</v>
      </c>
      <c r="E42" s="22">
        <f t="shared" ref="E42:AD42" si="12">SUM(E59,E73)</f>
        <v>0</v>
      </c>
      <c r="F42" s="22">
        <f t="shared" si="12"/>
        <v>0</v>
      </c>
      <c r="G42" s="22">
        <f t="shared" si="12"/>
        <v>0</v>
      </c>
      <c r="H42" s="22">
        <f t="shared" si="12"/>
        <v>0</v>
      </c>
      <c r="I42" s="22">
        <f t="shared" si="12"/>
        <v>0</v>
      </c>
      <c r="J42" s="22">
        <f t="shared" si="12"/>
        <v>0</v>
      </c>
      <c r="K42" s="22">
        <f t="shared" si="12"/>
        <v>0</v>
      </c>
      <c r="L42" s="22">
        <f t="shared" si="12"/>
        <v>0</v>
      </c>
      <c r="M42" s="22">
        <f t="shared" si="12"/>
        <v>0</v>
      </c>
      <c r="N42" s="22">
        <f t="shared" si="12"/>
        <v>0</v>
      </c>
      <c r="O42" s="22">
        <f t="shared" si="12"/>
        <v>0</v>
      </c>
      <c r="P42" s="22">
        <f t="shared" si="12"/>
        <v>0</v>
      </c>
      <c r="Q42" s="22">
        <f t="shared" si="12"/>
        <v>0</v>
      </c>
      <c r="R42" s="22">
        <f t="shared" si="12"/>
        <v>0</v>
      </c>
      <c r="S42" s="22">
        <f t="shared" si="12"/>
        <v>0</v>
      </c>
      <c r="T42" s="22">
        <f t="shared" si="12"/>
        <v>0</v>
      </c>
      <c r="U42" s="22">
        <f t="shared" si="12"/>
        <v>0</v>
      </c>
      <c r="V42" s="22">
        <f t="shared" si="12"/>
        <v>0</v>
      </c>
      <c r="W42" s="22">
        <f t="shared" si="12"/>
        <v>0</v>
      </c>
      <c r="X42" s="22">
        <f t="shared" si="12"/>
        <v>0</v>
      </c>
      <c r="Y42" s="22">
        <f t="shared" si="12"/>
        <v>0</v>
      </c>
      <c r="Z42" s="22">
        <f t="shared" si="12"/>
        <v>0</v>
      </c>
      <c r="AA42" s="22">
        <f t="shared" si="12"/>
        <v>0</v>
      </c>
      <c r="AB42" s="22">
        <f t="shared" si="12"/>
        <v>0</v>
      </c>
      <c r="AC42" s="22">
        <f t="shared" si="12"/>
        <v>0</v>
      </c>
      <c r="AD42" s="22">
        <f t="shared" si="12"/>
        <v>0</v>
      </c>
    </row>
    <row r="45" spans="2:30" ht="12.75" x14ac:dyDescent="0.2">
      <c r="B45" s="66" t="s">
        <v>285</v>
      </c>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row>
    <row r="46" spans="2:30" x14ac:dyDescent="0.2">
      <c r="B46" s="9" t="s">
        <v>257</v>
      </c>
      <c r="C46" s="9" t="s">
        <v>277</v>
      </c>
      <c r="D46" s="9" t="s">
        <v>258</v>
      </c>
      <c r="E46" s="9">
        <v>2025</v>
      </c>
      <c r="F46" s="9">
        <v>2026</v>
      </c>
      <c r="G46" s="9">
        <v>2027</v>
      </c>
      <c r="H46" s="9">
        <v>2028</v>
      </c>
      <c r="I46" s="9">
        <v>2029</v>
      </c>
      <c r="J46" s="9">
        <v>2030</v>
      </c>
      <c r="K46" s="9">
        <v>2031</v>
      </c>
      <c r="L46" s="9">
        <v>2032</v>
      </c>
      <c r="M46" s="9">
        <v>2033</v>
      </c>
      <c r="N46" s="9">
        <v>2034</v>
      </c>
      <c r="O46" s="9">
        <v>2035</v>
      </c>
      <c r="P46" s="9">
        <v>2036</v>
      </c>
      <c r="Q46" s="9">
        <v>2037</v>
      </c>
      <c r="R46" s="9">
        <v>2038</v>
      </c>
      <c r="S46" s="9">
        <v>2039</v>
      </c>
      <c r="T46" s="9">
        <v>2040</v>
      </c>
      <c r="U46" s="9">
        <v>2041</v>
      </c>
      <c r="V46" s="9">
        <v>2042</v>
      </c>
      <c r="W46" s="9">
        <v>2043</v>
      </c>
      <c r="X46" s="9">
        <v>2044</v>
      </c>
      <c r="Y46" s="9">
        <v>2045</v>
      </c>
      <c r="Z46" s="9">
        <v>2046</v>
      </c>
      <c r="AA46" s="9">
        <v>2047</v>
      </c>
      <c r="AB46" s="9">
        <v>2048</v>
      </c>
      <c r="AC46" s="9">
        <v>2049</v>
      </c>
      <c r="AD46" s="9">
        <v>2050</v>
      </c>
    </row>
    <row r="47" spans="2:30" x14ac:dyDescent="0.2">
      <c r="B47" s="2" t="s">
        <v>35</v>
      </c>
      <c r="C47" s="2" t="s">
        <v>278</v>
      </c>
      <c r="D47" s="2" t="s">
        <v>259</v>
      </c>
      <c r="E47" s="22">
        <v>183.5863386374912</v>
      </c>
      <c r="F47" s="22">
        <v>182.6822451458537</v>
      </c>
      <c r="G47" s="22">
        <v>181.92209571042031</v>
      </c>
      <c r="H47" s="22">
        <v>181.269240844254</v>
      </c>
      <c r="I47" s="22">
        <v>180.6426410907394</v>
      </c>
      <c r="J47" s="22">
        <v>180.07720211365759</v>
      </c>
      <c r="K47" s="22">
        <v>179.5992416671225</v>
      </c>
      <c r="L47" s="22">
        <v>179.18903014710099</v>
      </c>
      <c r="M47" s="22">
        <v>178.81896716223221</v>
      </c>
      <c r="N47" s="22">
        <v>178.4821829519168</v>
      </c>
      <c r="O47" s="22">
        <v>178.17704175565541</v>
      </c>
      <c r="P47" s="22">
        <v>177.89061497773679</v>
      </c>
      <c r="Q47" s="22">
        <v>177.61981661747939</v>
      </c>
      <c r="R47" s="22">
        <v>177.35721025420929</v>
      </c>
      <c r="S47" s="22">
        <v>177.1058381970922</v>
      </c>
      <c r="T47" s="22">
        <v>176.86437540921139</v>
      </c>
      <c r="U47" s="22">
        <v>176.64582483234449</v>
      </c>
      <c r="V47" s="22">
        <v>176.45263954463201</v>
      </c>
      <c r="W47" s="22">
        <v>176.28821432372851</v>
      </c>
      <c r="X47" s="22">
        <v>176.1555407281312</v>
      </c>
      <c r="Y47" s="22">
        <v>176.06218805245089</v>
      </c>
      <c r="Z47" s="22">
        <v>176.0119484524071</v>
      </c>
      <c r="AA47" s="22">
        <v>176.00864264973649</v>
      </c>
      <c r="AB47" s="22">
        <v>176.05523788325559</v>
      </c>
      <c r="AC47" s="22">
        <v>176.15315955494069</v>
      </c>
      <c r="AD47" s="22">
        <v>176.30545293212961</v>
      </c>
    </row>
    <row r="48" spans="2:30" x14ac:dyDescent="0.2">
      <c r="B48" s="2" t="s">
        <v>35</v>
      </c>
      <c r="C48" s="2" t="s">
        <v>278</v>
      </c>
      <c r="D48" s="2" t="s">
        <v>250</v>
      </c>
      <c r="E48" s="22">
        <v>447.9349994246225</v>
      </c>
      <c r="F48" s="22">
        <v>444.58963474522011</v>
      </c>
      <c r="G48" s="22">
        <v>441.24349576337369</v>
      </c>
      <c r="H48" s="22">
        <v>438.01004777538412</v>
      </c>
      <c r="I48" s="22">
        <v>434.90540834081611</v>
      </c>
      <c r="J48" s="22">
        <v>431.92929752599872</v>
      </c>
      <c r="K48" s="22">
        <v>428.93338723489251</v>
      </c>
      <c r="L48" s="22">
        <v>425.98737411822759</v>
      </c>
      <c r="M48" s="22">
        <v>423.10624643856988</v>
      </c>
      <c r="N48" s="22">
        <v>420.30158938899882</v>
      </c>
      <c r="O48" s="22">
        <v>417.57982172451739</v>
      </c>
      <c r="P48" s="22">
        <v>414.95524778331452</v>
      </c>
      <c r="Q48" s="22">
        <v>412.4364111699926</v>
      </c>
      <c r="R48" s="22">
        <v>410.03970468268449</v>
      </c>
      <c r="S48" s="22">
        <v>407.76649197777192</v>
      </c>
      <c r="T48" s="22">
        <v>405.61913504283831</v>
      </c>
      <c r="U48" s="22">
        <v>403.59588646835209</v>
      </c>
      <c r="V48" s="22">
        <v>401.69168881196538</v>
      </c>
      <c r="W48" s="22">
        <v>399.88984623920493</v>
      </c>
      <c r="X48" s="22">
        <v>398.17628199208201</v>
      </c>
      <c r="Y48" s="22">
        <v>396.53086783708051</v>
      </c>
      <c r="Z48" s="22">
        <v>394.93587806747308</v>
      </c>
      <c r="AA48" s="22">
        <v>393.37238172013161</v>
      </c>
      <c r="AB48" s="22">
        <v>391.82323756281812</v>
      </c>
      <c r="AC48" s="22">
        <v>390.2805908546714</v>
      </c>
      <c r="AD48" s="22">
        <v>388.71899681010979</v>
      </c>
    </row>
    <row r="49" spans="2:30" x14ac:dyDescent="0.2">
      <c r="B49" s="2" t="s">
        <v>35</v>
      </c>
      <c r="C49" s="2" t="s">
        <v>278</v>
      </c>
      <c r="D49" s="2" t="s">
        <v>260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row>
    <row r="50" spans="2:30" x14ac:dyDescent="0.2">
      <c r="B50" s="2" t="s">
        <v>35</v>
      </c>
      <c r="C50" s="2" t="s">
        <v>278</v>
      </c>
      <c r="D50" s="2" t="s">
        <v>241</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row>
    <row r="51" spans="2:30" x14ac:dyDescent="0.2">
      <c r="B51" s="2" t="s">
        <v>35</v>
      </c>
      <c r="C51" s="2" t="s">
        <v>278</v>
      </c>
      <c r="D51" s="2" t="s">
        <v>261</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row>
    <row r="52" spans="2:30" x14ac:dyDescent="0.2">
      <c r="B52" s="2" t="s">
        <v>35</v>
      </c>
      <c r="C52" s="2" t="s">
        <v>278</v>
      </c>
      <c r="D52" s="2" t="s">
        <v>243</v>
      </c>
      <c r="E52" s="22">
        <v>93.314495415066716</v>
      </c>
      <c r="F52" s="22">
        <v>91.023505291174004</v>
      </c>
      <c r="G52" s="22">
        <v>88.565220010033087</v>
      </c>
      <c r="H52" s="22">
        <v>85.940364272750131</v>
      </c>
      <c r="I52" s="22">
        <v>83.155716782895965</v>
      </c>
      <c r="J52" s="22">
        <v>71.299569401569002</v>
      </c>
      <c r="K52" s="22">
        <v>68.658970214872809</v>
      </c>
      <c r="L52" s="22">
        <v>66.011867564752052</v>
      </c>
      <c r="M52" s="22">
        <v>63.362896166077718</v>
      </c>
      <c r="N52" s="22">
        <v>60.714299945900898</v>
      </c>
      <c r="O52" s="22">
        <v>58.070904044118947</v>
      </c>
      <c r="P52" s="22">
        <v>55.434842527833283</v>
      </c>
      <c r="Q52" s="22">
        <v>52.814457822396427</v>
      </c>
      <c r="R52" s="22">
        <v>50.236041581789969</v>
      </c>
      <c r="S52" s="22">
        <v>47.716578506835482</v>
      </c>
      <c r="T52" s="22">
        <v>45.271607429426062</v>
      </c>
      <c r="U52" s="22">
        <v>42.918116539235839</v>
      </c>
      <c r="V52" s="22">
        <v>40.672639662569821</v>
      </c>
      <c r="W52" s="22">
        <v>38.54936487714248</v>
      </c>
      <c r="X52" s="22">
        <v>36.562363006161348</v>
      </c>
      <c r="Y52" s="22">
        <v>34.715244466467247</v>
      </c>
      <c r="Z52" s="22">
        <v>33.012849237942262</v>
      </c>
      <c r="AA52" s="22">
        <v>31.454630957235238</v>
      </c>
      <c r="AB52" s="22">
        <v>30.0315228878138</v>
      </c>
      <c r="AC52" s="22">
        <v>28.73424239747175</v>
      </c>
      <c r="AD52" s="22">
        <v>27.537401218255589</v>
      </c>
    </row>
    <row r="53" spans="2:30" x14ac:dyDescent="0.2">
      <c r="B53" s="2" t="s">
        <v>35</v>
      </c>
      <c r="C53" s="2" t="s">
        <v>278</v>
      </c>
      <c r="D53" s="2" t="s">
        <v>262</v>
      </c>
      <c r="E53" s="22">
        <v>10.36827726834075</v>
      </c>
      <c r="F53" s="22">
        <v>10.113722810130451</v>
      </c>
      <c r="G53" s="22">
        <v>9.8405800011147875</v>
      </c>
      <c r="H53" s="22">
        <v>9.5489293636389032</v>
      </c>
      <c r="I53" s="22">
        <v>9.2395240869884425</v>
      </c>
      <c r="J53" s="22">
        <v>17.824892350392251</v>
      </c>
      <c r="K53" s="22">
        <v>17.164742553718209</v>
      </c>
      <c r="L53" s="22">
        <v>16.502966891188009</v>
      </c>
      <c r="M53" s="22">
        <v>15.840724041519429</v>
      </c>
      <c r="N53" s="22">
        <v>15.178574986475221</v>
      </c>
      <c r="O53" s="22">
        <v>14.51772601102974</v>
      </c>
      <c r="P53" s="22">
        <v>13.858710631958321</v>
      </c>
      <c r="Q53" s="22">
        <v>13.20361445559911</v>
      </c>
      <c r="R53" s="22">
        <v>12.559010395447491</v>
      </c>
      <c r="S53" s="22">
        <v>11.929144626708871</v>
      </c>
      <c r="T53" s="22">
        <v>11.31790185735651</v>
      </c>
      <c r="U53" s="22">
        <v>10.72952913480896</v>
      </c>
      <c r="V53" s="22">
        <v>10.168159915642461</v>
      </c>
      <c r="W53" s="22">
        <v>9.63734121928562</v>
      </c>
      <c r="X53" s="22">
        <v>9.1405907515403371</v>
      </c>
      <c r="Y53" s="22">
        <v>8.6788111166168136</v>
      </c>
      <c r="Z53" s="22">
        <v>8.2532123094855638</v>
      </c>
      <c r="AA53" s="22">
        <v>7.8636577393088096</v>
      </c>
      <c r="AB53" s="22">
        <v>7.5078807219534491</v>
      </c>
      <c r="AC53" s="22">
        <v>7.1835605993679366</v>
      </c>
      <c r="AD53" s="22">
        <v>6.8843503045638963</v>
      </c>
    </row>
    <row r="54" spans="2:30" x14ac:dyDescent="0.2">
      <c r="B54" s="2" t="s">
        <v>35</v>
      </c>
      <c r="C54" s="2" t="s">
        <v>278</v>
      </c>
      <c r="D54" s="2" t="s">
        <v>263</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row>
    <row r="55" spans="2:30" x14ac:dyDescent="0.2">
      <c r="B55" s="2" t="s">
        <v>35</v>
      </c>
      <c r="C55" s="2" t="s">
        <v>278</v>
      </c>
      <c r="D55" s="2" t="s">
        <v>264</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row>
    <row r="56" spans="2:30" x14ac:dyDescent="0.2">
      <c r="B56" s="2" t="s">
        <v>35</v>
      </c>
      <c r="C56" s="2" t="s">
        <v>278</v>
      </c>
      <c r="D56" s="2" t="s">
        <v>265</v>
      </c>
      <c r="E56" s="22">
        <v>31.9381960333547</v>
      </c>
      <c r="F56" s="22">
        <v>31.664365954827758</v>
      </c>
      <c r="G56" s="22">
        <v>31.383774834321368</v>
      </c>
      <c r="H56" s="22">
        <v>31.095776005064678</v>
      </c>
      <c r="I56" s="22">
        <v>30.80010459621279</v>
      </c>
      <c r="J56" s="22">
        <v>30.49735636808941</v>
      </c>
      <c r="K56" s="22">
        <v>30.19115751649089</v>
      </c>
      <c r="L56" s="22">
        <v>29.885155337111719</v>
      </c>
      <c r="M56" s="22">
        <v>29.580147178334691</v>
      </c>
      <c r="N56" s="22">
        <v>29.276793588315741</v>
      </c>
      <c r="O56" s="22">
        <v>28.974058082588769</v>
      </c>
      <c r="P56" s="22">
        <v>28.675867825900831</v>
      </c>
      <c r="Q56" s="22">
        <v>28.382126736672578</v>
      </c>
      <c r="R56" s="22">
        <v>28.09761863123865</v>
      </c>
      <c r="S56" s="22">
        <v>27.82241109954446</v>
      </c>
      <c r="T56" s="22">
        <v>27.558709773994352</v>
      </c>
      <c r="U56" s="22">
        <v>27.306518320777009</v>
      </c>
      <c r="V56" s="22">
        <v>27.069266110756519</v>
      </c>
      <c r="W56" s="22">
        <v>26.847349962928369</v>
      </c>
      <c r="X56" s="22">
        <v>26.64150752147653</v>
      </c>
      <c r="Y56" s="22">
        <v>26.45013990100307</v>
      </c>
      <c r="Z56" s="22">
        <v>26.274009515759921</v>
      </c>
      <c r="AA56" s="22">
        <v>26.112396591050821</v>
      </c>
      <c r="AB56" s="22">
        <v>25.962700647761249</v>
      </c>
      <c r="AC56" s="22">
        <v>25.823722638929681</v>
      </c>
      <c r="AD56" s="22">
        <v>25.692231823230362</v>
      </c>
    </row>
    <row r="57" spans="2:30" x14ac:dyDescent="0.2">
      <c r="B57" s="2" t="s">
        <v>35</v>
      </c>
      <c r="C57" s="2" t="s">
        <v>278</v>
      </c>
      <c r="D57" s="2" t="s">
        <v>266</v>
      </c>
      <c r="E57" s="22">
        <v>1.5428764891762221</v>
      </c>
      <c r="F57" s="22">
        <v>1.536486602469687</v>
      </c>
      <c r="G57" s="22">
        <v>1.530101025319208</v>
      </c>
      <c r="H57" s="22">
        <v>1.523743495966724</v>
      </c>
      <c r="I57" s="22">
        <v>1.5173880720322921</v>
      </c>
      <c r="J57" s="22">
        <v>1.511046443812321</v>
      </c>
      <c r="K57" s="22">
        <v>1.504673349733558</v>
      </c>
      <c r="L57" s="22">
        <v>1.4982732725093659</v>
      </c>
      <c r="M57" s="22">
        <v>1.491772622270799</v>
      </c>
      <c r="N57" s="22">
        <v>1.485406422934344</v>
      </c>
      <c r="O57" s="22">
        <v>1.47913153434533</v>
      </c>
      <c r="P57" s="22">
        <v>1.4729074661411981</v>
      </c>
      <c r="Q57" s="22">
        <v>1.46665167048685</v>
      </c>
      <c r="R57" s="22">
        <v>1.460564556063694</v>
      </c>
      <c r="S57" s="22">
        <v>1.4544115764772789</v>
      </c>
      <c r="T57" s="22">
        <v>1.448270687660991</v>
      </c>
      <c r="U57" s="22">
        <v>1.4421782806174921</v>
      </c>
      <c r="V57" s="22">
        <v>1.436097330272053</v>
      </c>
      <c r="W57" s="22">
        <v>1.430025876923982</v>
      </c>
      <c r="X57" s="22">
        <v>1.423963801671674</v>
      </c>
      <c r="Y57" s="22">
        <v>1.417910989024209</v>
      </c>
      <c r="Z57" s="22">
        <v>1.411904885987749</v>
      </c>
      <c r="AA57" s="22">
        <v>1.4059449014103369</v>
      </c>
      <c r="AB57" s="22">
        <v>1.399993214340427</v>
      </c>
      <c r="AC57" s="22">
        <v>1.3940514942343309</v>
      </c>
      <c r="AD57" s="22">
        <v>1.3881899537374109</v>
      </c>
    </row>
    <row r="58" spans="2:30" x14ac:dyDescent="0.2">
      <c r="B58" s="2" t="s">
        <v>35</v>
      </c>
      <c r="C58" s="2" t="s">
        <v>278</v>
      </c>
      <c r="D58" s="2" t="s">
        <v>267</v>
      </c>
      <c r="E58" s="22">
        <v>29.521112778194659</v>
      </c>
      <c r="F58" s="22">
        <v>29.423073486277168</v>
      </c>
      <c r="G58" s="22">
        <v>29.325438207497559</v>
      </c>
      <c r="H58" s="22">
        <v>29.228453609772458</v>
      </c>
      <c r="I58" s="22">
        <v>29.131931956774611</v>
      </c>
      <c r="J58" s="22">
        <v>29.03629307006813</v>
      </c>
      <c r="K58" s="22">
        <v>28.938023755726729</v>
      </c>
      <c r="L58" s="22">
        <v>28.840338706780951</v>
      </c>
      <c r="M58" s="22">
        <v>28.742978609740199</v>
      </c>
      <c r="N58" s="22">
        <v>28.644530277430551</v>
      </c>
      <c r="O58" s="22">
        <v>28.54656374215886</v>
      </c>
      <c r="P58" s="22">
        <v>28.448819693833311</v>
      </c>
      <c r="Q58" s="22">
        <v>28.351187835350739</v>
      </c>
      <c r="R58" s="22">
        <v>28.255054558969331</v>
      </c>
      <c r="S58" s="22">
        <v>28.158649195331979</v>
      </c>
      <c r="T58" s="22">
        <v>28.06166153324558</v>
      </c>
      <c r="U58" s="22">
        <v>27.966134731098709</v>
      </c>
      <c r="V58" s="22">
        <v>27.870735946003361</v>
      </c>
      <c r="W58" s="22">
        <v>27.77473427664998</v>
      </c>
      <c r="X58" s="22">
        <v>27.679344198270648</v>
      </c>
      <c r="Y58" s="22">
        <v>27.584589940065801</v>
      </c>
      <c r="Z58" s="22">
        <v>27.490163477322501</v>
      </c>
      <c r="AA58" s="22">
        <v>27.395735193877499</v>
      </c>
      <c r="AB58" s="22">
        <v>27.30221641468238</v>
      </c>
      <c r="AC58" s="22">
        <v>27.208789049000231</v>
      </c>
      <c r="AD58" s="22">
        <v>27.11594988747844</v>
      </c>
    </row>
    <row r="59" spans="2:30" x14ac:dyDescent="0.2">
      <c r="B59" s="2" t="s">
        <v>35</v>
      </c>
      <c r="C59" s="2" t="s">
        <v>278</v>
      </c>
      <c r="D59" s="2" t="s">
        <v>268</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row>
    <row r="60" spans="2:30" x14ac:dyDescent="0.2">
      <c r="B60" s="2"/>
      <c r="C60" s="2"/>
      <c r="D60" s="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row r="61" spans="2:30" x14ac:dyDescent="0.2">
      <c r="B61" s="2" t="s">
        <v>35</v>
      </c>
      <c r="C61" s="2" t="s">
        <v>279</v>
      </c>
      <c r="D61" s="2" t="s">
        <v>259</v>
      </c>
      <c r="E61" s="22">
        <v>242.32290503659939</v>
      </c>
      <c r="F61" s="22">
        <v>241.27158664568881</v>
      </c>
      <c r="G61" s="22">
        <v>240.44373111624091</v>
      </c>
      <c r="H61" s="22">
        <v>239.78221977210819</v>
      </c>
      <c r="I61" s="22">
        <v>239.148045507315</v>
      </c>
      <c r="J61" s="22">
        <v>238.5882442659136</v>
      </c>
      <c r="K61" s="22">
        <v>238.1344308791553</v>
      </c>
      <c r="L61" s="22">
        <v>237.76158449023441</v>
      </c>
      <c r="M61" s="22">
        <v>237.4446052208063</v>
      </c>
      <c r="N61" s="22">
        <v>237.17457669300271</v>
      </c>
      <c r="O61" s="22">
        <v>236.95990394900011</v>
      </c>
      <c r="P61" s="22">
        <v>236.79784972115979</v>
      </c>
      <c r="Q61" s="22">
        <v>236.68983383605911</v>
      </c>
      <c r="R61" s="22">
        <v>236.6364651177966</v>
      </c>
      <c r="S61" s="22">
        <v>236.63792683865969</v>
      </c>
      <c r="T61" s="22">
        <v>236.53225864635289</v>
      </c>
      <c r="U61" s="22">
        <v>236.47401856378119</v>
      </c>
      <c r="V61" s="22">
        <v>236.46812443175861</v>
      </c>
      <c r="W61" s="22">
        <v>236.5120618020087</v>
      </c>
      <c r="X61" s="22">
        <v>236.60393249881551</v>
      </c>
      <c r="Y61" s="22">
        <v>236.74297031541019</v>
      </c>
      <c r="Z61" s="22">
        <v>236.92899159732261</v>
      </c>
      <c r="AA61" s="22">
        <v>237.16256839463799</v>
      </c>
      <c r="AB61" s="22">
        <v>237.44405950367789</v>
      </c>
      <c r="AC61" s="22">
        <v>237.77327984083229</v>
      </c>
      <c r="AD61" s="22">
        <v>238.10791199909019</v>
      </c>
    </row>
    <row r="62" spans="2:30" x14ac:dyDescent="0.2">
      <c r="B62" s="2" t="s">
        <v>35</v>
      </c>
      <c r="C62" s="2" t="s">
        <v>279</v>
      </c>
      <c r="D62" s="2" t="s">
        <v>250</v>
      </c>
      <c r="E62" s="22">
        <v>301.13087060204072</v>
      </c>
      <c r="F62" s="22">
        <v>299.37538735880548</v>
      </c>
      <c r="G62" s="22">
        <v>297.64943649127218</v>
      </c>
      <c r="H62" s="22">
        <v>295.93599866182001</v>
      </c>
      <c r="I62" s="22">
        <v>294.24427374211399</v>
      </c>
      <c r="J62" s="22">
        <v>292.62590491048138</v>
      </c>
      <c r="K62" s="22">
        <v>290.83350812246931</v>
      </c>
      <c r="L62" s="22">
        <v>289.09168051429617</v>
      </c>
      <c r="M62" s="22">
        <v>287.38154648219222</v>
      </c>
      <c r="N62" s="22">
        <v>285.74077809425751</v>
      </c>
      <c r="O62" s="22">
        <v>284.16152300287013</v>
      </c>
      <c r="P62" s="22">
        <v>282.65889826273889</v>
      </c>
      <c r="Q62" s="22">
        <v>281.2310324551591</v>
      </c>
      <c r="R62" s="22">
        <v>279.87590681556361</v>
      </c>
      <c r="S62" s="22">
        <v>278.59006175659829</v>
      </c>
      <c r="T62" s="22">
        <v>277.36875395259472</v>
      </c>
      <c r="U62" s="22">
        <v>276.21607768642639</v>
      </c>
      <c r="V62" s="22">
        <v>275.12920606254971</v>
      </c>
      <c r="W62" s="22">
        <v>274.10687339975698</v>
      </c>
      <c r="X62" s="22">
        <v>273.14688975378982</v>
      </c>
      <c r="Y62" s="22">
        <v>272.24690906218979</v>
      </c>
      <c r="Z62" s="22">
        <v>271.40417417128731</v>
      </c>
      <c r="AA62" s="22">
        <v>270.61459223449702</v>
      </c>
      <c r="AB62" s="22">
        <v>269.87391599759451</v>
      </c>
      <c r="AC62" s="22">
        <v>269.17639296587691</v>
      </c>
      <c r="AD62" s="22">
        <v>268.51579475116699</v>
      </c>
    </row>
    <row r="63" spans="2:30" x14ac:dyDescent="0.2">
      <c r="B63" s="2" t="s">
        <v>35</v>
      </c>
      <c r="C63" s="2" t="s">
        <v>279</v>
      </c>
      <c r="D63" s="2" t="s">
        <v>260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row>
    <row r="64" spans="2:30" x14ac:dyDescent="0.2">
      <c r="B64" s="2" t="s">
        <v>35</v>
      </c>
      <c r="C64" s="2" t="s">
        <v>279</v>
      </c>
      <c r="D64" s="2" t="s">
        <v>241</v>
      </c>
      <c r="E64" s="22">
        <v>14.809118525669639</v>
      </c>
      <c r="F64" s="22">
        <v>14.82423289888227</v>
      </c>
      <c r="G64" s="22">
        <v>14.83938132402365</v>
      </c>
      <c r="H64" s="22">
        <v>14.8545638790112</v>
      </c>
      <c r="I64" s="22">
        <v>14.86978064194127</v>
      </c>
      <c r="J64" s="22">
        <v>14.885031691089649</v>
      </c>
      <c r="K64" s="22">
        <v>14.900317104911901</v>
      </c>
      <c r="L64" s="22">
        <v>14.9156369620438</v>
      </c>
      <c r="M64" s="22">
        <v>14.930991341301789</v>
      </c>
      <c r="N64" s="22">
        <v>14.9463803216833</v>
      </c>
      <c r="O64" s="22">
        <v>14.961803982367281</v>
      </c>
      <c r="P64" s="22">
        <v>14.977262402714519</v>
      </c>
      <c r="Q64" s="22">
        <v>14.992755662268131</v>
      </c>
      <c r="R64" s="22">
        <v>15.00828384075392</v>
      </c>
      <c r="S64" s="22">
        <v>15.023847018080851</v>
      </c>
      <c r="T64" s="22">
        <v>15.03944527434143</v>
      </c>
      <c r="U64" s="22">
        <v>15.05507868981215</v>
      </c>
      <c r="V64" s="22">
        <v>15.070747344953899</v>
      </c>
      <c r="W64" s="22">
        <v>15.08645132041241</v>
      </c>
      <c r="X64" s="22">
        <v>15.102190697018649</v>
      </c>
      <c r="Y64" s="22">
        <v>15.11796555578927</v>
      </c>
      <c r="Z64" s="22">
        <v>15.13377597792703</v>
      </c>
      <c r="AA64" s="22">
        <v>15.149622044821211</v>
      </c>
      <c r="AB64" s="22">
        <v>15.16550383804806</v>
      </c>
      <c r="AC64" s="22">
        <v>15.181421439371229</v>
      </c>
      <c r="AD64" s="22">
        <v>15.197374930742169</v>
      </c>
    </row>
    <row r="65" spans="2:30" x14ac:dyDescent="0.2">
      <c r="B65" s="2" t="s">
        <v>35</v>
      </c>
      <c r="C65" s="2" t="s">
        <v>279</v>
      </c>
      <c r="D65" s="2" t="s">
        <v>261</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row>
    <row r="66" spans="2:30" x14ac:dyDescent="0.2">
      <c r="B66" s="2" t="s">
        <v>35</v>
      </c>
      <c r="C66" s="2" t="s">
        <v>279</v>
      </c>
      <c r="D66" s="2" t="s">
        <v>243</v>
      </c>
      <c r="E66" s="22">
        <v>34.63117263845561</v>
      </c>
      <c r="F66" s="22">
        <v>34.230112937502369</v>
      </c>
      <c r="G66" s="22">
        <v>33.76609567552935</v>
      </c>
      <c r="H66" s="22">
        <v>33.240065490010508</v>
      </c>
      <c r="I66" s="22">
        <v>32.652955429185589</v>
      </c>
      <c r="J66" s="22">
        <v>28.449588637611129</v>
      </c>
      <c r="K66" s="22">
        <v>27.84814486088354</v>
      </c>
      <c r="L66" s="22">
        <v>27.23940154184071</v>
      </c>
      <c r="M66" s="22">
        <v>26.623466229686681</v>
      </c>
      <c r="N66" s="22">
        <v>26.000763752471901</v>
      </c>
      <c r="O66" s="22">
        <v>25.37198336344073</v>
      </c>
      <c r="P66" s="22">
        <v>24.73804739329552</v>
      </c>
      <c r="Q66" s="22">
        <v>24.100213010552672</v>
      </c>
      <c r="R66" s="22">
        <v>23.459974473196301</v>
      </c>
      <c r="S66" s="22">
        <v>22.819068057368771</v>
      </c>
      <c r="T66" s="22">
        <v>22.17948561626978</v>
      </c>
      <c r="U66" s="22">
        <v>21.54346638134075</v>
      </c>
      <c r="V66" s="22">
        <v>20.913531830547999</v>
      </c>
      <c r="W66" s="22">
        <v>20.292284649546279</v>
      </c>
      <c r="X66" s="22">
        <v>19.682440053762701</v>
      </c>
      <c r="Y66" s="22">
        <v>19.08665887036657</v>
      </c>
      <c r="Z66" s="22">
        <v>18.507444069204581</v>
      </c>
      <c r="AA66" s="22">
        <v>17.947091156781259</v>
      </c>
      <c r="AB66" s="22">
        <v>17.407548864820679</v>
      </c>
      <c r="AC66" s="22">
        <v>16.89029360069928</v>
      </c>
      <c r="AD66" s="22">
        <v>16.396182830500621</v>
      </c>
    </row>
    <row r="67" spans="2:30" x14ac:dyDescent="0.2">
      <c r="B67" s="2" t="s">
        <v>35</v>
      </c>
      <c r="C67" s="2" t="s">
        <v>279</v>
      </c>
      <c r="D67" s="2" t="s">
        <v>262</v>
      </c>
      <c r="E67" s="22">
        <v>3.8479080709395119</v>
      </c>
      <c r="F67" s="22">
        <v>3.8033458819447081</v>
      </c>
      <c r="G67" s="22">
        <v>3.7517884083921502</v>
      </c>
      <c r="H67" s="22">
        <v>3.693340610001167</v>
      </c>
      <c r="I67" s="22">
        <v>3.6281061587983978</v>
      </c>
      <c r="J67" s="22">
        <v>7.1123971594027813</v>
      </c>
      <c r="K67" s="22">
        <v>6.962036215220885</v>
      </c>
      <c r="L67" s="22">
        <v>6.8098503854601757</v>
      </c>
      <c r="M67" s="22">
        <v>6.6558665574216693</v>
      </c>
      <c r="N67" s="22">
        <v>6.5001909381179752</v>
      </c>
      <c r="O67" s="22">
        <v>6.3429958408601816</v>
      </c>
      <c r="P67" s="22">
        <v>6.184511848323881</v>
      </c>
      <c r="Q67" s="22">
        <v>6.0250532526381679</v>
      </c>
      <c r="R67" s="22">
        <v>5.8649936182990752</v>
      </c>
      <c r="S67" s="22">
        <v>5.7047670143421918</v>
      </c>
      <c r="T67" s="22">
        <v>5.5448714040674449</v>
      </c>
      <c r="U67" s="22">
        <v>5.3858665953351874</v>
      </c>
      <c r="V67" s="22">
        <v>5.2283829576370007</v>
      </c>
      <c r="W67" s="22">
        <v>5.0730711623865696</v>
      </c>
      <c r="X67" s="22">
        <v>4.9206100134406752</v>
      </c>
      <c r="Y67" s="22">
        <v>4.7716647175916416</v>
      </c>
      <c r="Z67" s="22">
        <v>4.6268610173011444</v>
      </c>
      <c r="AA67" s="22">
        <v>4.4867727891953137</v>
      </c>
      <c r="AB67" s="22">
        <v>4.3518872162051707</v>
      </c>
      <c r="AC67" s="22">
        <v>4.222573400174821</v>
      </c>
      <c r="AD67" s="22">
        <v>4.0990457076251561</v>
      </c>
    </row>
    <row r="68" spans="2:30" x14ac:dyDescent="0.2">
      <c r="B68" s="2" t="s">
        <v>35</v>
      </c>
      <c r="C68" s="2" t="s">
        <v>279</v>
      </c>
      <c r="D68" s="2" t="s">
        <v>263</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row>
    <row r="69" spans="2:30" x14ac:dyDescent="0.2">
      <c r="B69" s="2" t="s">
        <v>35</v>
      </c>
      <c r="C69" s="2" t="s">
        <v>279</v>
      </c>
      <c r="D69" s="2" t="s">
        <v>264</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row>
    <row r="70" spans="2:30" x14ac:dyDescent="0.2">
      <c r="B70" s="2" t="s">
        <v>35</v>
      </c>
      <c r="C70" s="2" t="s">
        <v>279</v>
      </c>
      <c r="D70" s="2" t="s">
        <v>265</v>
      </c>
      <c r="E70" s="22">
        <v>6.3506880833688522</v>
      </c>
      <c r="F70" s="22">
        <v>6.3272766582821234</v>
      </c>
      <c r="G70" s="22">
        <v>6.3036251242160928</v>
      </c>
      <c r="H70" s="22">
        <v>6.2797583153219252</v>
      </c>
      <c r="I70" s="22">
        <v>6.2556983914978126</v>
      </c>
      <c r="J70" s="22">
        <v>6.2314831646245148</v>
      </c>
      <c r="K70" s="22">
        <v>6.2037998898711244</v>
      </c>
      <c r="L70" s="22">
        <v>6.1766907428618012</v>
      </c>
      <c r="M70" s="22">
        <v>6.1501183517670457</v>
      </c>
      <c r="N70" s="22">
        <v>6.1240949884597926</v>
      </c>
      <c r="O70" s="22">
        <v>6.0986390538999729</v>
      </c>
      <c r="P70" s="22">
        <v>6.0737978165587183</v>
      </c>
      <c r="Q70" s="22">
        <v>6.0495887032429838</v>
      </c>
      <c r="R70" s="22">
        <v>6.0260204005111309</v>
      </c>
      <c r="S70" s="22">
        <v>6.0030663173037686</v>
      </c>
      <c r="T70" s="22">
        <v>5.9807079341360483</v>
      </c>
      <c r="U70" s="22">
        <v>5.9589028004792537</v>
      </c>
      <c r="V70" s="22">
        <v>5.9376014363411391</v>
      </c>
      <c r="W70" s="22">
        <v>5.9167566812632932</v>
      </c>
      <c r="X70" s="22">
        <v>5.8963226751616196</v>
      </c>
      <c r="Y70" s="22">
        <v>5.8762562087826717</v>
      </c>
      <c r="Z70" s="22">
        <v>5.856533715703109</v>
      </c>
      <c r="AA70" s="22">
        <v>5.837124093988133</v>
      </c>
      <c r="AB70" s="22">
        <v>5.8180211297805648</v>
      </c>
      <c r="AC70" s="22">
        <v>5.7992125920412434</v>
      </c>
      <c r="AD70" s="22">
        <v>5.7806786177482357</v>
      </c>
    </row>
    <row r="71" spans="2:30" x14ac:dyDescent="0.2">
      <c r="B71" s="2" t="s">
        <v>35</v>
      </c>
      <c r="C71" s="2" t="s">
        <v>279</v>
      </c>
      <c r="D71" s="2" t="s">
        <v>266</v>
      </c>
      <c r="E71" s="22">
        <v>14.210566159475709</v>
      </c>
      <c r="F71" s="22">
        <v>14.17400621426899</v>
      </c>
      <c r="G71" s="22">
        <v>14.13778302290234</v>
      </c>
      <c r="H71" s="22">
        <v>14.1018913498653</v>
      </c>
      <c r="I71" s="22">
        <v>14.066329904005871</v>
      </c>
      <c r="J71" s="22">
        <v>14.03109047674505</v>
      </c>
      <c r="K71" s="22">
        <v>13.98302718350369</v>
      </c>
      <c r="L71" s="22">
        <v>13.93619271302391</v>
      </c>
      <c r="M71" s="22">
        <v>13.89029132214405</v>
      </c>
      <c r="N71" s="22">
        <v>13.84514977209157</v>
      </c>
      <c r="O71" s="22">
        <v>13.80064893302268</v>
      </c>
      <c r="P71" s="22">
        <v>13.756717429531561</v>
      </c>
      <c r="Q71" s="22">
        <v>13.713305927468429</v>
      </c>
      <c r="R71" s="22">
        <v>13.670375616944961</v>
      </c>
      <c r="S71" s="22">
        <v>13.627902015618981</v>
      </c>
      <c r="T71" s="22">
        <v>13.585860823651799</v>
      </c>
      <c r="U71" s="22">
        <v>13.54424263794669</v>
      </c>
      <c r="V71" s="22">
        <v>13.50303058721723</v>
      </c>
      <c r="W71" s="22">
        <v>13.46221592630536</v>
      </c>
      <c r="X71" s="22">
        <v>13.421791681777581</v>
      </c>
      <c r="Y71" s="22">
        <v>13.381755825024291</v>
      </c>
      <c r="Z71" s="22">
        <v>13.342092374426761</v>
      </c>
      <c r="AA71" s="22">
        <v>13.302802333156739</v>
      </c>
      <c r="AB71" s="22">
        <v>13.263881671670459</v>
      </c>
      <c r="AC71" s="22">
        <v>13.225324243852249</v>
      </c>
      <c r="AD71" s="22">
        <v>13.18712223671429</v>
      </c>
    </row>
    <row r="72" spans="2:30" x14ac:dyDescent="0.2">
      <c r="B72" s="2" t="s">
        <v>35</v>
      </c>
      <c r="C72" s="2" t="s">
        <v>279</v>
      </c>
      <c r="D72" s="2" t="s">
        <v>267</v>
      </c>
      <c r="E72" s="22">
        <v>9.9001904307480277</v>
      </c>
      <c r="F72" s="22">
        <v>9.9102946900114688</v>
      </c>
      <c r="G72" s="22">
        <v>9.9204217136669079</v>
      </c>
      <c r="H72" s="22">
        <v>9.9305715538036772</v>
      </c>
      <c r="I72" s="22">
        <v>9.9407442626307532</v>
      </c>
      <c r="J72" s="22">
        <v>9.9509398924770487</v>
      </c>
      <c r="K72" s="22">
        <v>9.9611584957916719</v>
      </c>
      <c r="L72" s="22">
        <v>9.9714001251442106</v>
      </c>
      <c r="M72" s="22">
        <v>9.9816648332250075</v>
      </c>
      <c r="N72" s="22">
        <v>9.9919526728454393</v>
      </c>
      <c r="O72" s="22">
        <v>10.00226369693819</v>
      </c>
      <c r="P72" s="22">
        <v>10.012597958557549</v>
      </c>
      <c r="Q72" s="22">
        <v>10.02295551087964</v>
      </c>
      <c r="R72" s="22">
        <v>10.03333640720277</v>
      </c>
      <c r="S72" s="22">
        <v>10.043740700947669</v>
      </c>
      <c r="T72" s="22">
        <v>10.054168445657769</v>
      </c>
      <c r="U72" s="22">
        <v>10.064619694999511</v>
      </c>
      <c r="V72" s="22">
        <v>10.075094502762591</v>
      </c>
      <c r="W72" s="22">
        <v>10.08559292286029</v>
      </c>
      <c r="X72" s="22">
        <v>10.09611500932971</v>
      </c>
      <c r="Y72" s="22">
        <v>10.106660816332109</v>
      </c>
      <c r="Z72" s="22">
        <v>10.117230398153129</v>
      </c>
      <c r="AA72" s="22">
        <v>10.127823809203139</v>
      </c>
      <c r="AB72" s="22">
        <v>10.13844110401749</v>
      </c>
      <c r="AC72" s="22">
        <v>10.14908233725679</v>
      </c>
      <c r="AD72" s="22">
        <v>10.159747563707221</v>
      </c>
    </row>
    <row r="73" spans="2:30" x14ac:dyDescent="0.2">
      <c r="B73" s="2" t="s">
        <v>35</v>
      </c>
      <c r="C73" s="2" t="s">
        <v>279</v>
      </c>
      <c r="D73" s="2" t="s">
        <v>268</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row>
    <row r="74" spans="2:30" x14ac:dyDescent="0.2">
      <c r="B74" s="2"/>
      <c r="C74" s="2"/>
      <c r="D74" s="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row>
    <row r="75" spans="2:30" x14ac:dyDescent="0.2">
      <c r="B75" s="2" t="s">
        <v>35</v>
      </c>
      <c r="C75" s="2" t="s">
        <v>196</v>
      </c>
      <c r="D75" s="2" t="s">
        <v>259</v>
      </c>
      <c r="E75" s="22">
        <v>70.16933820979979</v>
      </c>
      <c r="F75" s="22">
        <v>83.332304470341043</v>
      </c>
      <c r="G75" s="22">
        <v>90.888340297450242</v>
      </c>
      <c r="H75" s="22">
        <v>94.802360152645647</v>
      </c>
      <c r="I75" s="22">
        <v>100.0817065097774</v>
      </c>
      <c r="J75" s="22">
        <v>107.26515620842029</v>
      </c>
      <c r="K75" s="22">
        <v>111.5672376344862</v>
      </c>
      <c r="L75" s="22">
        <v>115.52332129317701</v>
      </c>
      <c r="M75" s="22">
        <v>119.0383455257975</v>
      </c>
      <c r="N75" s="22">
        <v>120.305883244349</v>
      </c>
      <c r="O75" s="22">
        <v>121.3859262451827</v>
      </c>
      <c r="P75" s="22">
        <v>121.6763422084349</v>
      </c>
      <c r="Q75" s="22">
        <v>122.0328290210021</v>
      </c>
      <c r="R75" s="22">
        <v>122.3286341412972</v>
      </c>
      <c r="S75" s="22">
        <v>122.62715698450739</v>
      </c>
      <c r="T75" s="22">
        <v>122.86502936083281</v>
      </c>
      <c r="U75" s="22">
        <v>123.1056511275065</v>
      </c>
      <c r="V75" s="22">
        <v>123.3490384523564</v>
      </c>
      <c r="W75" s="22">
        <v>123.5952077279488</v>
      </c>
      <c r="X75" s="22">
        <v>123.8441755731138</v>
      </c>
      <c r="Y75" s="22">
        <v>124.0959588344929</v>
      </c>
      <c r="Z75" s="22">
        <v>124.3505745881084</v>
      </c>
      <c r="AA75" s="22">
        <v>124.60804014095589</v>
      </c>
      <c r="AB75" s="22">
        <v>124.86837303261861</v>
      </c>
      <c r="AC75" s="22">
        <v>125.13159103690531</v>
      </c>
      <c r="AD75" s="22">
        <v>125.39771216351021</v>
      </c>
    </row>
    <row r="76" spans="2:30" x14ac:dyDescent="0.2">
      <c r="B76" s="2" t="s">
        <v>35</v>
      </c>
      <c r="C76" s="2" t="s">
        <v>196</v>
      </c>
      <c r="D76" s="2" t="s">
        <v>250</v>
      </c>
      <c r="E76" s="22">
        <v>92.419118811961013</v>
      </c>
      <c r="F76" s="22">
        <v>92.516336219452683</v>
      </c>
      <c r="G76" s="22">
        <v>92.623548320433059</v>
      </c>
      <c r="H76" s="22">
        <v>92.7408036384778</v>
      </c>
      <c r="I76" s="22">
        <v>92.868152538743075</v>
      </c>
      <c r="J76" s="22">
        <v>93.005647248395775</v>
      </c>
      <c r="K76" s="22">
        <v>93.153341877573538</v>
      </c>
      <c r="L76" s="22">
        <v>93.31129244088406</v>
      </c>
      <c r="M76" s="22">
        <v>93.479556879453185</v>
      </c>
      <c r="N76" s="22">
        <v>93.658195083531922</v>
      </c>
      <c r="O76" s="22">
        <v>93.847268915672259</v>
      </c>
      <c r="P76" s="22">
        <v>94.046842234482313</v>
      </c>
      <c r="Q76" s="22">
        <v>94.256980918971237</v>
      </c>
      <c r="R76" s="22">
        <v>94.477752893494937</v>
      </c>
      <c r="S76" s="22">
        <v>94.709228153313575</v>
      </c>
      <c r="T76" s="22">
        <v>94.9514787907722</v>
      </c>
      <c r="U76" s="22">
        <v>95.20457902211615</v>
      </c>
      <c r="V76" s="22">
        <v>95.468605214953342</v>
      </c>
      <c r="W76" s="22">
        <v>95.743635916375112</v>
      </c>
      <c r="X76" s="22">
        <v>96.029751881748652</v>
      </c>
      <c r="Y76" s="22">
        <v>96.327036104193368</v>
      </c>
      <c r="Z76" s="22">
        <v>96.635573844754433</v>
      </c>
      <c r="AA76" s="22">
        <v>96.955452663286721</v>
      </c>
      <c r="AB76" s="22">
        <v>97.286762450062852</v>
      </c>
      <c r="AC76" s="22">
        <v>97.629595458119425</v>
      </c>
      <c r="AD76" s="22">
        <v>97.984046336355419</v>
      </c>
    </row>
    <row r="77" spans="2:30" x14ac:dyDescent="0.2">
      <c r="B77" s="2" t="s">
        <v>35</v>
      </c>
      <c r="C77" s="2" t="s">
        <v>196</v>
      </c>
      <c r="D77" s="2" t="s">
        <v>260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row>
    <row r="78" spans="2:30" x14ac:dyDescent="0.2">
      <c r="B78" s="2" t="s">
        <v>35</v>
      </c>
      <c r="C78" s="2" t="s">
        <v>196</v>
      </c>
      <c r="D78" s="2" t="s">
        <v>241</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row>
    <row r="79" spans="2:30" x14ac:dyDescent="0.2">
      <c r="B79" s="2" t="s">
        <v>35</v>
      </c>
      <c r="C79" s="2" t="s">
        <v>196</v>
      </c>
      <c r="D79" s="2" t="s">
        <v>261</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row>
    <row r="80" spans="2:30" x14ac:dyDescent="0.2">
      <c r="B80" s="2" t="s">
        <v>35</v>
      </c>
      <c r="C80" s="2" t="s">
        <v>196</v>
      </c>
      <c r="D80" s="2" t="s">
        <v>243</v>
      </c>
      <c r="E80" s="22">
        <v>7.925307068269734</v>
      </c>
      <c r="F80" s="22">
        <v>7.9329469639197603</v>
      </c>
      <c r="G80" s="22">
        <v>7.9406419799066112</v>
      </c>
      <c r="H80" s="22">
        <v>7.9483919394600804</v>
      </c>
      <c r="I80" s="22">
        <v>7.9561966681999028</v>
      </c>
      <c r="J80" s="22">
        <v>7.9640559941211269</v>
      </c>
      <c r="K80" s="22">
        <v>7.9719697475796281</v>
      </c>
      <c r="L80" s="22">
        <v>7.9799377612777977</v>
      </c>
      <c r="M80" s="22">
        <v>7.9879598702503527</v>
      </c>
      <c r="N80" s="22">
        <v>7.9960359118503037</v>
      </c>
      <c r="O80" s="22">
        <v>8.0041657257350884</v>
      </c>
      <c r="P80" s="22">
        <v>8.0123491538528189</v>
      </c>
      <c r="Q80" s="22">
        <v>8.0205860404286966</v>
      </c>
      <c r="R80" s="22">
        <v>8.0288762319515659</v>
      </c>
      <c r="S80" s="22">
        <v>8.0372195771606112</v>
      </c>
      <c r="T80" s="22">
        <v>8.0456159270321876</v>
      </c>
      <c r="U80" s="22">
        <v>8.0540651347668071</v>
      </c>
      <c r="V80" s="22">
        <v>8.0625670557762579</v>
      </c>
      <c r="W80" s="22">
        <v>8.071121547670856</v>
      </c>
      <c r="X80" s="22">
        <v>8.0797284702468453</v>
      </c>
      <c r="Y80" s="22">
        <v>8.0883876854739398</v>
      </c>
      <c r="Z80" s="22">
        <v>8.097099057482982</v>
      </c>
      <c r="AA80" s="22">
        <v>8.1058624525537581</v>
      </c>
      <c r="AB80" s="22">
        <v>8.1146777391029321</v>
      </c>
      <c r="AC80" s="22">
        <v>8.1235447876721256</v>
      </c>
      <c r="AD80" s="22">
        <v>8.132463470916127</v>
      </c>
    </row>
    <row r="81" spans="2:30" x14ac:dyDescent="0.2">
      <c r="B81" s="2" t="s">
        <v>35</v>
      </c>
      <c r="C81" s="2" t="s">
        <v>196</v>
      </c>
      <c r="D81" s="2" t="s">
        <v>262</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row>
    <row r="82" spans="2:30" x14ac:dyDescent="0.2">
      <c r="B82" s="2" t="s">
        <v>35</v>
      </c>
      <c r="C82" s="2" t="s">
        <v>196</v>
      </c>
      <c r="D82" s="2" t="s">
        <v>263</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row>
    <row r="83" spans="2:30" x14ac:dyDescent="0.2">
      <c r="B83" s="2" t="s">
        <v>35</v>
      </c>
      <c r="C83" s="2" t="s">
        <v>196</v>
      </c>
      <c r="D83" s="2" t="s">
        <v>264</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row>
    <row r="84" spans="2:30" x14ac:dyDescent="0.2">
      <c r="B84" s="2" t="s">
        <v>35</v>
      </c>
      <c r="C84" s="2" t="s">
        <v>196</v>
      </c>
      <c r="D84" s="2" t="s">
        <v>265</v>
      </c>
      <c r="E84" s="22">
        <v>72.004184786448988</v>
      </c>
      <c r="F84" s="22">
        <v>72.164822345337825</v>
      </c>
      <c r="G84" s="22">
        <v>72.341284592982745</v>
      </c>
      <c r="H84" s="22">
        <v>72.533340244226338</v>
      </c>
      <c r="I84" s="22">
        <v>72.740771739193207</v>
      </c>
      <c r="J84" s="22">
        <v>72.963375049084306</v>
      </c>
      <c r="K84" s="22">
        <v>73.200959500963947</v>
      </c>
      <c r="L84" s="22">
        <v>73.453347621562074</v>
      </c>
      <c r="M84" s="22">
        <v>73.720375000147044</v>
      </c>
      <c r="N84" s="22">
        <v>74.001890170558724</v>
      </c>
      <c r="O84" s="22">
        <v>74.297754512525174</v>
      </c>
      <c r="P84" s="22">
        <v>74.607842172422195</v>
      </c>
      <c r="Q84" s="22">
        <v>74.932040003670821</v>
      </c>
      <c r="R84" s="22">
        <v>75.270247527004884</v>
      </c>
      <c r="S84" s="22">
        <v>75.622376910879325</v>
      </c>
      <c r="T84" s="22">
        <v>75.988352972328485</v>
      </c>
      <c r="U84" s="22">
        <v>76.368113198624812</v>
      </c>
      <c r="V84" s="22">
        <v>76.761607790129588</v>
      </c>
      <c r="W84" s="22">
        <v>77.168799724770892</v>
      </c>
      <c r="X84" s="22">
        <v>77.58966484462826</v>
      </c>
      <c r="Y84" s="22">
        <v>78.024191965150095</v>
      </c>
      <c r="Z84" s="22">
        <v>78.472383007577463</v>
      </c>
      <c r="AA84" s="22">
        <v>78.934253155198093</v>
      </c>
      <c r="AB84" s="22">
        <v>79.409831034105693</v>
      </c>
      <c r="AC84" s="22">
        <v>79.899158919193468</v>
      </c>
      <c r="AD84" s="22">
        <v>80.40229296616711</v>
      </c>
    </row>
    <row r="85" spans="2:30" x14ac:dyDescent="0.2">
      <c r="B85" s="2" t="s">
        <v>35</v>
      </c>
      <c r="C85" s="2" t="s">
        <v>196</v>
      </c>
      <c r="D85" s="2" t="s">
        <v>266</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row>
    <row r="86" spans="2:30" x14ac:dyDescent="0.2">
      <c r="B86" s="2" t="s">
        <v>35</v>
      </c>
      <c r="C86" s="2" t="s">
        <v>196</v>
      </c>
      <c r="D86" s="2" t="s">
        <v>267</v>
      </c>
      <c r="E86" s="22">
        <v>18.683533104867362</v>
      </c>
      <c r="F86" s="22">
        <v>18.84074276146557</v>
      </c>
      <c r="G86" s="22">
        <v>18.999623665879621</v>
      </c>
      <c r="H86" s="22">
        <v>19.16019664675979</v>
      </c>
      <c r="I86" s="22">
        <v>19.32248281364275</v>
      </c>
      <c r="J86" s="22">
        <v>19.486503560865941</v>
      </c>
      <c r="K86" s="22">
        <v>19.652280571537041</v>
      </c>
      <c r="L86" s="22">
        <v>19.81983582155959</v>
      </c>
      <c r="M86" s="22">
        <v>19.989191583715321</v>
      </c>
      <c r="N86" s="22">
        <v>20.16037043180425</v>
      </c>
      <c r="O86" s="22">
        <v>20.333395244843022</v>
      </c>
      <c r="P86" s="22">
        <v>20.50828921132268</v>
      </c>
      <c r="Q86" s="22">
        <v>20.685075833526518</v>
      </c>
      <c r="R86" s="22">
        <v>20.86377893190885</v>
      </c>
      <c r="S86" s="22">
        <v>21.044422649535601</v>
      </c>
      <c r="T86" s="22">
        <v>21.22703145658771</v>
      </c>
      <c r="U86" s="22">
        <v>21.411630154927959</v>
      </c>
      <c r="V86" s="22">
        <v>21.59824388273244</v>
      </c>
      <c r="W86" s="22">
        <v>21.786898119187381</v>
      </c>
      <c r="X86" s="22">
        <v>21.977618689252282</v>
      </c>
      <c r="Y86" s="22">
        <v>22.17043176849036</v>
      </c>
      <c r="Z86" s="22">
        <v>22.36536388796727</v>
      </c>
      <c r="AA86" s="22">
        <v>22.5624419392189</v>
      </c>
      <c r="AB86" s="22">
        <v>22.761693179289491</v>
      </c>
      <c r="AC86" s="22">
        <v>22.963145235840859</v>
      </c>
      <c r="AD86" s="22">
        <v>23.166826112333801</v>
      </c>
    </row>
    <row r="87" spans="2:30" x14ac:dyDescent="0.2">
      <c r="B87" s="2" t="s">
        <v>35</v>
      </c>
      <c r="C87" s="2" t="s">
        <v>196</v>
      </c>
      <c r="D87" s="2" t="s">
        <v>268</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row>
    <row r="88" spans="2:30" x14ac:dyDescent="0.2">
      <c r="B88" s="2"/>
      <c r="C88" s="2"/>
      <c r="D88" s="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row>
    <row r="89" spans="2:30" x14ac:dyDescent="0.2">
      <c r="B89" s="2" t="s">
        <v>35</v>
      </c>
      <c r="C89" s="2" t="s">
        <v>172</v>
      </c>
      <c r="D89" s="2" t="s">
        <v>259</v>
      </c>
      <c r="E89" s="22">
        <v>11.8896064544754</v>
      </c>
      <c r="F89" s="22">
        <v>13.112950443466881</v>
      </c>
      <c r="G89" s="22">
        <v>14.53933092789133</v>
      </c>
      <c r="H89" s="22">
        <v>16.11297801799536</v>
      </c>
      <c r="I89" s="22">
        <v>17.864043669881791</v>
      </c>
      <c r="J89" s="22">
        <v>19.696332568955569</v>
      </c>
      <c r="K89" s="22">
        <v>21.59631153626971</v>
      </c>
      <c r="L89" s="22">
        <v>23.535155601016239</v>
      </c>
      <c r="M89" s="22">
        <v>25.499866024433079</v>
      </c>
      <c r="N89" s="22">
        <v>27.489596780992791</v>
      </c>
      <c r="O89" s="22">
        <v>29.476456023805959</v>
      </c>
      <c r="P89" s="22">
        <v>31.38860953372988</v>
      </c>
      <c r="Q89" s="22">
        <v>33.241891946750201</v>
      </c>
      <c r="R89" s="22">
        <v>34.972040354388383</v>
      </c>
      <c r="S89" s="22">
        <v>36.59203781032128</v>
      </c>
      <c r="T89" s="22">
        <v>38.104692809206909</v>
      </c>
      <c r="U89" s="22">
        <v>39.549569649566671</v>
      </c>
      <c r="V89" s="22">
        <v>40.884706483146097</v>
      </c>
      <c r="W89" s="22">
        <v>42.142897879954553</v>
      </c>
      <c r="X89" s="22">
        <v>43.309413248798748</v>
      </c>
      <c r="Y89" s="22">
        <v>44.39702378207258</v>
      </c>
      <c r="Z89" s="22">
        <v>45.406850990152357</v>
      </c>
      <c r="AA89" s="22">
        <v>46.347782374440939</v>
      </c>
      <c r="AB89" s="22">
        <v>47.263270300375467</v>
      </c>
      <c r="AC89" s="22">
        <v>48.117841499552853</v>
      </c>
      <c r="AD89" s="22">
        <v>48.934547398280117</v>
      </c>
    </row>
    <row r="90" spans="2:30" x14ac:dyDescent="0.2">
      <c r="B90" s="2" t="s">
        <v>35</v>
      </c>
      <c r="C90" s="2" t="s">
        <v>172</v>
      </c>
      <c r="D90" s="2" t="s">
        <v>250</v>
      </c>
      <c r="E90" s="22">
        <v>38.782874822099913</v>
      </c>
      <c r="F90" s="22">
        <v>38.820911174333737</v>
      </c>
      <c r="G90" s="22">
        <v>38.852195424642822</v>
      </c>
      <c r="H90" s="22">
        <v>38.882211743124543</v>
      </c>
      <c r="I90" s="22">
        <v>38.910267721762366</v>
      </c>
      <c r="J90" s="22">
        <v>38.936734774450763</v>
      </c>
      <c r="K90" s="22">
        <v>38.956402605439898</v>
      </c>
      <c r="L90" s="22">
        <v>38.975977023522901</v>
      </c>
      <c r="M90" s="22">
        <v>38.994803228061862</v>
      </c>
      <c r="N90" s="22">
        <v>39.011443110346981</v>
      </c>
      <c r="O90" s="22">
        <v>39.02635165279888</v>
      </c>
      <c r="P90" s="22">
        <v>39.041326865506697</v>
      </c>
      <c r="Q90" s="22">
        <v>39.054891606280442</v>
      </c>
      <c r="R90" s="22">
        <v>39.067365344316372</v>
      </c>
      <c r="S90" s="22">
        <v>39.081292394607672</v>
      </c>
      <c r="T90" s="22">
        <v>39.094431117175418</v>
      </c>
      <c r="U90" s="22">
        <v>39.106972292982718</v>
      </c>
      <c r="V90" s="22">
        <v>39.116680949128607</v>
      </c>
      <c r="W90" s="22">
        <v>39.125976919141578</v>
      </c>
      <c r="X90" s="22">
        <v>39.13525428703683</v>
      </c>
      <c r="Y90" s="22">
        <v>39.144741821896453</v>
      </c>
      <c r="Z90" s="22">
        <v>39.153552995438709</v>
      </c>
      <c r="AA90" s="22">
        <v>39.161512436941877</v>
      </c>
      <c r="AB90" s="22">
        <v>39.168165301988097</v>
      </c>
      <c r="AC90" s="22">
        <v>39.174988023027637</v>
      </c>
      <c r="AD90" s="22">
        <v>39.181813496137138</v>
      </c>
    </row>
    <row r="91" spans="2:30" x14ac:dyDescent="0.2">
      <c r="B91" s="2" t="s">
        <v>35</v>
      </c>
      <c r="C91" s="2" t="s">
        <v>172</v>
      </c>
      <c r="D91" s="2" t="s">
        <v>260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row>
    <row r="92" spans="2:30" x14ac:dyDescent="0.2">
      <c r="B92" s="2" t="s">
        <v>35</v>
      </c>
      <c r="C92" s="2" t="s">
        <v>172</v>
      </c>
      <c r="D92" s="2" t="s">
        <v>241</v>
      </c>
      <c r="E92" s="22">
        <v>728.32970427832504</v>
      </c>
      <c r="F92" s="22">
        <v>710.80590806363205</v>
      </c>
      <c r="G92" s="22">
        <v>692.49222528634868</v>
      </c>
      <c r="H92" s="22">
        <v>673.20343836942766</v>
      </c>
      <c r="I92" s="22">
        <v>653.4954140283653</v>
      </c>
      <c r="J92" s="22">
        <v>633.70821897644885</v>
      </c>
      <c r="K92" s="22">
        <v>614.22955386281444</v>
      </c>
      <c r="L92" s="22">
        <v>595.17589074908142</v>
      </c>
      <c r="M92" s="22">
        <v>576.64048108521922</v>
      </c>
      <c r="N92" s="22">
        <v>558.76936780269887</v>
      </c>
      <c r="O92" s="22">
        <v>541.80857190511063</v>
      </c>
      <c r="P92" s="22">
        <v>526.01335630482674</v>
      </c>
      <c r="Q92" s="22">
        <v>511.31817176779498</v>
      </c>
      <c r="R92" s="22">
        <v>497.89231597959548</v>
      </c>
      <c r="S92" s="22">
        <v>485.62386475220887</v>
      </c>
      <c r="T92" s="22">
        <v>474.48360218840241</v>
      </c>
      <c r="U92" s="22">
        <v>464.29029860379222</v>
      </c>
      <c r="V92" s="22">
        <v>455.118604707977</v>
      </c>
      <c r="W92" s="22">
        <v>446.80363685268611</v>
      </c>
      <c r="X92" s="22">
        <v>439.35114530240281</v>
      </c>
      <c r="Y92" s="22">
        <v>432.65758221188707</v>
      </c>
      <c r="Z92" s="22">
        <v>426.66649419895617</v>
      </c>
      <c r="AA92" s="22">
        <v>421.30060729966459</v>
      </c>
      <c r="AB92" s="22">
        <v>416.36523150973289</v>
      </c>
      <c r="AC92" s="22">
        <v>411.88004627165412</v>
      </c>
      <c r="AD92" s="22">
        <v>407.80744264063458</v>
      </c>
    </row>
    <row r="93" spans="2:30" x14ac:dyDescent="0.2">
      <c r="B93" s="2" t="s">
        <v>35</v>
      </c>
      <c r="C93" s="2" t="s">
        <v>172</v>
      </c>
      <c r="D93" s="2" t="s">
        <v>261</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row>
    <row r="94" spans="2:30" x14ac:dyDescent="0.2">
      <c r="B94" s="2" t="s">
        <v>35</v>
      </c>
      <c r="C94" s="2" t="s">
        <v>172</v>
      </c>
      <c r="D94" s="2" t="s">
        <v>243</v>
      </c>
      <c r="E94" s="22">
        <v>189.74759721086349</v>
      </c>
      <c r="F94" s="22">
        <v>188.6628804446768</v>
      </c>
      <c r="G94" s="22">
        <v>187.30505797975459</v>
      </c>
      <c r="H94" s="22">
        <v>185.6951723396399</v>
      </c>
      <c r="I94" s="22">
        <v>183.87201981015161</v>
      </c>
      <c r="J94" s="22">
        <v>181.8640944524152</v>
      </c>
      <c r="K94" s="22">
        <v>179.73247479276239</v>
      </c>
      <c r="L94" s="22">
        <v>177.49820720441619</v>
      </c>
      <c r="M94" s="22">
        <v>175.19610688044961</v>
      </c>
      <c r="N94" s="22">
        <v>172.82040995451669</v>
      </c>
      <c r="O94" s="22">
        <v>170.39769287628579</v>
      </c>
      <c r="P94" s="22">
        <v>167.96700182755879</v>
      </c>
      <c r="Q94" s="22">
        <v>165.54675378035651</v>
      </c>
      <c r="R94" s="22">
        <v>163.13912594717229</v>
      </c>
      <c r="S94" s="22">
        <v>160.76115065153539</v>
      </c>
      <c r="T94" s="22">
        <v>158.4246110969417</v>
      </c>
      <c r="U94" s="22">
        <v>156.1221834397841</v>
      </c>
      <c r="V94" s="22">
        <v>153.87875885221959</v>
      </c>
      <c r="W94" s="22">
        <v>151.6965094018145</v>
      </c>
      <c r="X94" s="22">
        <v>149.57030450539739</v>
      </c>
      <c r="Y94" s="22">
        <v>147.52597047049889</v>
      </c>
      <c r="Z94" s="22">
        <v>145.55405289192899</v>
      </c>
      <c r="AA94" s="22">
        <v>143.6429457124475</v>
      </c>
      <c r="AB94" s="22">
        <v>141.7990499974089</v>
      </c>
      <c r="AC94" s="22">
        <v>140.00683637426761</v>
      </c>
      <c r="AD94" s="22">
        <v>138.28664695057211</v>
      </c>
    </row>
    <row r="95" spans="2:30" x14ac:dyDescent="0.2">
      <c r="B95" s="2" t="s">
        <v>35</v>
      </c>
      <c r="C95" s="2" t="s">
        <v>172</v>
      </c>
      <c r="D95" s="2" t="s">
        <v>262</v>
      </c>
      <c r="E95" s="22">
        <v>9.4846356211597183</v>
      </c>
      <c r="F95" s="22">
        <v>9.4304154706509831</v>
      </c>
      <c r="G95" s="22">
        <v>9.3625439850178847</v>
      </c>
      <c r="H95" s="22">
        <v>9.2820729861084388</v>
      </c>
      <c r="I95" s="22">
        <v>9.1909417271192915</v>
      </c>
      <c r="J95" s="22">
        <v>9.0905744990091346</v>
      </c>
      <c r="K95" s="22">
        <v>8.9840243447416199</v>
      </c>
      <c r="L95" s="22">
        <v>8.8723432785930942</v>
      </c>
      <c r="M95" s="22">
        <v>8.7572715566997577</v>
      </c>
      <c r="N95" s="22">
        <v>8.638521069104689</v>
      </c>
      <c r="O95" s="22">
        <v>8.5174202539273285</v>
      </c>
      <c r="P95" s="22">
        <v>8.3959208555493365</v>
      </c>
      <c r="Q95" s="22">
        <v>8.2749434562148547</v>
      </c>
      <c r="R95" s="22">
        <v>8.154596885060446</v>
      </c>
      <c r="S95" s="22">
        <v>8.0357325119312755</v>
      </c>
      <c r="T95" s="22">
        <v>7.9189393265866412</v>
      </c>
      <c r="U95" s="22">
        <v>7.8038512427678377</v>
      </c>
      <c r="V95" s="22">
        <v>7.6917124590922068</v>
      </c>
      <c r="W95" s="22">
        <v>7.5826315475243637</v>
      </c>
      <c r="X95" s="22">
        <v>7.4763520531072007</v>
      </c>
      <c r="Y95" s="22">
        <v>7.3741649177022719</v>
      </c>
      <c r="Z95" s="22">
        <v>7.2755975577851322</v>
      </c>
      <c r="AA95" s="22">
        <v>7.1800698383472881</v>
      </c>
      <c r="AB95" s="22">
        <v>7.0879017200805574</v>
      </c>
      <c r="AC95" s="22">
        <v>6.9983169589524161</v>
      </c>
      <c r="AD95" s="22">
        <v>6.9123323661409817</v>
      </c>
    </row>
    <row r="96" spans="2:30" x14ac:dyDescent="0.2">
      <c r="B96" s="2" t="s">
        <v>35</v>
      </c>
      <c r="C96" s="2" t="s">
        <v>172</v>
      </c>
      <c r="D96" s="2" t="s">
        <v>263</v>
      </c>
      <c r="E96" s="22">
        <v>79.551481295604859</v>
      </c>
      <c r="F96" s="22">
        <v>80.56841837560971</v>
      </c>
      <c r="G96" s="22">
        <v>81.57329172946082</v>
      </c>
      <c r="H96" s="22">
        <v>82.368326632314904</v>
      </c>
      <c r="I96" s="22">
        <v>82.959711692722138</v>
      </c>
      <c r="J96" s="22">
        <v>83.374755146622334</v>
      </c>
      <c r="K96" s="22">
        <v>83.790163391894069</v>
      </c>
      <c r="L96" s="22">
        <v>84.44958534604001</v>
      </c>
      <c r="M96" s="22">
        <v>85.144603267891</v>
      </c>
      <c r="N96" s="22">
        <v>85.772595519914631</v>
      </c>
      <c r="O96" s="22">
        <v>86.520265083775627</v>
      </c>
      <c r="P96" s="22">
        <v>87.487596880988164</v>
      </c>
      <c r="Q96" s="22">
        <v>88.642854062225283</v>
      </c>
      <c r="R96" s="22">
        <v>89.855978725769631</v>
      </c>
      <c r="S96" s="22">
        <v>91.122548601975865</v>
      </c>
      <c r="T96" s="22">
        <v>92.594611413567677</v>
      </c>
      <c r="U96" s="22">
        <v>94.003866068912274</v>
      </c>
      <c r="V96" s="22">
        <v>95.43761296793592</v>
      </c>
      <c r="W96" s="22">
        <v>96.893196179898155</v>
      </c>
      <c r="X96" s="22">
        <v>98.345061067852541</v>
      </c>
      <c r="Y96" s="22">
        <v>99.758219614761657</v>
      </c>
      <c r="Z96" s="22">
        <v>101.1348350103907</v>
      </c>
      <c r="AA96" s="22">
        <v>102.6107953698052</v>
      </c>
      <c r="AB96" s="22">
        <v>104.10147535990011</v>
      </c>
      <c r="AC96" s="22">
        <v>105.57067106230291</v>
      </c>
      <c r="AD96" s="22">
        <v>107.2092197434136</v>
      </c>
    </row>
    <row r="97" spans="2:30" x14ac:dyDescent="0.2">
      <c r="B97" s="2" t="s">
        <v>35</v>
      </c>
      <c r="C97" s="2" t="s">
        <v>172</v>
      </c>
      <c r="D97" s="2" t="s">
        <v>264</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row>
    <row r="98" spans="2:30" x14ac:dyDescent="0.2">
      <c r="B98" s="2" t="s">
        <v>35</v>
      </c>
      <c r="C98" s="2" t="s">
        <v>172</v>
      </c>
      <c r="D98" s="2" t="s">
        <v>265</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row>
    <row r="99" spans="2:30" x14ac:dyDescent="0.2">
      <c r="B99" s="2" t="s">
        <v>35</v>
      </c>
      <c r="C99" s="2" t="s">
        <v>172</v>
      </c>
      <c r="D99" s="2" t="s">
        <v>266</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row>
    <row r="100" spans="2:30" x14ac:dyDescent="0.2">
      <c r="B100" s="2" t="s">
        <v>35</v>
      </c>
      <c r="C100" s="2" t="s">
        <v>172</v>
      </c>
      <c r="D100" s="2" t="s">
        <v>267</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row>
    <row r="101" spans="2:30" x14ac:dyDescent="0.2">
      <c r="B101" s="2" t="s">
        <v>35</v>
      </c>
      <c r="C101" s="2" t="s">
        <v>172</v>
      </c>
      <c r="D101" s="2" t="s">
        <v>268</v>
      </c>
      <c r="E101" s="22">
        <v>4.1549025812719223E-3</v>
      </c>
      <c r="F101" s="22">
        <v>4.139586993401524E-3</v>
      </c>
      <c r="G101" s="22">
        <v>4.1242714055311266E-3</v>
      </c>
      <c r="H101" s="22">
        <v>4.1089558176607283E-3</v>
      </c>
      <c r="I101" s="22">
        <v>4.0936402297903299E-3</v>
      </c>
      <c r="J101" s="22">
        <v>4.0783246419199316E-3</v>
      </c>
      <c r="K101" s="22">
        <v>4.0630090540495333E-3</v>
      </c>
      <c r="L101" s="22">
        <v>6.825374005031682E-3</v>
      </c>
      <c r="M101" s="22">
        <v>6.8100584171612837E-3</v>
      </c>
      <c r="N101" s="22">
        <v>9.5723686685880716E-3</v>
      </c>
      <c r="O101" s="22">
        <v>1.2334644929233659E-2</v>
      </c>
      <c r="P101" s="22">
        <v>1.7876203735356231E-2</v>
      </c>
      <c r="Q101" s="22">
        <v>2.3417678128380599E-2</v>
      </c>
      <c r="R101" s="22">
        <v>2.8959060295210861E-2</v>
      </c>
      <c r="S101" s="22">
        <v>3.4500342423529312E-2</v>
      </c>
      <c r="T101" s="22">
        <v>4.0041517483368858E-2</v>
      </c>
      <c r="U101" s="22">
        <v>5.1133332008869742E-2</v>
      </c>
      <c r="V101" s="22">
        <v>6.2224905967129512E-2</v>
      </c>
      <c r="W101" s="22">
        <v>7.3316184698017289E-2</v>
      </c>
      <c r="X101" s="22">
        <v>8.4407132293067733E-2</v>
      </c>
      <c r="Y101" s="22">
        <v>9.8274468332168727E-2</v>
      </c>
      <c r="Z101" s="22">
        <v>0.11214141001591529</v>
      </c>
      <c r="AA101" s="22">
        <v>0.1260079027084661</v>
      </c>
      <c r="AB101" s="22">
        <v>0.13987392691942849</v>
      </c>
      <c r="AC101" s="22">
        <v>0.15373946121055629</v>
      </c>
      <c r="AD101" s="22">
        <v>0.16760449585811091</v>
      </c>
    </row>
  </sheetData>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0F7E6-80B5-FB41-B6A0-46A7D82ABE50}">
  <sheetPr codeName="Sheet2">
    <tabColor theme="9" tint="0.79998168889431442"/>
  </sheetPr>
  <dimension ref="A1:AD101"/>
  <sheetViews>
    <sheetView workbookViewId="0">
      <pane ySplit="1" topLeftCell="A2" activePane="bottomLeft" state="frozen"/>
      <selection pane="bottomLeft"/>
    </sheetView>
  </sheetViews>
  <sheetFormatPr defaultColWidth="9" defaultRowHeight="12" x14ac:dyDescent="0.2"/>
  <cols>
    <col min="1" max="1" width="9" customWidth="1"/>
    <col min="2" max="2" width="9.85546875" customWidth="1"/>
    <col min="3" max="3" width="13.5703125" bestFit="1" customWidth="1"/>
    <col min="4" max="4" width="22" bestFit="1" customWidth="1"/>
    <col min="5" max="30" width="5.42578125" bestFit="1" customWidth="1"/>
    <col min="35" max="35" width="20" bestFit="1" customWidth="1"/>
  </cols>
  <sheetData>
    <row r="1" spans="1:2" s="10" customFormat="1" x14ac:dyDescent="0.2">
      <c r="A1" s="1" t="s">
        <v>0</v>
      </c>
    </row>
    <row r="2" spans="1:2" s="33" customFormat="1" ht="18.75" x14ac:dyDescent="0.3">
      <c r="A2" s="33" t="s">
        <v>281</v>
      </c>
    </row>
    <row r="3" spans="1:2" x14ac:dyDescent="0.2">
      <c r="A3" t="s">
        <v>282</v>
      </c>
    </row>
    <row r="5" spans="1:2" x14ac:dyDescent="0.2">
      <c r="B5" s="31"/>
    </row>
    <row r="6" spans="1:2" x14ac:dyDescent="0.2">
      <c r="B6" s="31"/>
    </row>
    <row r="7" spans="1:2" x14ac:dyDescent="0.2">
      <c r="B7" s="31"/>
    </row>
    <row r="8" spans="1:2" x14ac:dyDescent="0.2">
      <c r="B8" s="31"/>
    </row>
    <row r="9" spans="1:2" x14ac:dyDescent="0.2">
      <c r="B9" s="31"/>
    </row>
    <row r="10" spans="1:2" x14ac:dyDescent="0.2">
      <c r="B10" s="31"/>
    </row>
    <row r="11" spans="1:2" x14ac:dyDescent="0.2">
      <c r="B11" s="31"/>
    </row>
    <row r="12" spans="1:2" x14ac:dyDescent="0.2">
      <c r="B12" s="31"/>
    </row>
    <row r="13" spans="1:2" x14ac:dyDescent="0.2">
      <c r="B13" s="31"/>
    </row>
    <row r="14" spans="1:2" x14ac:dyDescent="0.2">
      <c r="B14" s="31"/>
    </row>
    <row r="15" spans="1:2" x14ac:dyDescent="0.2">
      <c r="B15" s="31"/>
    </row>
    <row r="16" spans="1:2" x14ac:dyDescent="0.2">
      <c r="B16" s="31"/>
    </row>
    <row r="28" spans="2:30" ht="12.75" x14ac:dyDescent="0.2">
      <c r="B28" s="66" t="s">
        <v>283</v>
      </c>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row>
    <row r="29" spans="2:30" x14ac:dyDescent="0.2">
      <c r="B29" s="9" t="s">
        <v>257</v>
      </c>
      <c r="C29" s="9" t="s">
        <v>277</v>
      </c>
      <c r="D29" s="9" t="s">
        <v>258</v>
      </c>
      <c r="E29" s="9">
        <v>2025</v>
      </c>
      <c r="F29" s="9">
        <v>2026</v>
      </c>
      <c r="G29" s="9">
        <v>2027</v>
      </c>
      <c r="H29" s="9">
        <v>2028</v>
      </c>
      <c r="I29" s="9">
        <v>2029</v>
      </c>
      <c r="J29" s="9">
        <v>2030</v>
      </c>
      <c r="K29" s="9">
        <v>2031</v>
      </c>
      <c r="L29" s="9">
        <v>2032</v>
      </c>
      <c r="M29" s="9">
        <v>2033</v>
      </c>
      <c r="N29" s="9">
        <v>2034</v>
      </c>
      <c r="O29" s="9">
        <v>2035</v>
      </c>
      <c r="P29" s="9">
        <v>2036</v>
      </c>
      <c r="Q29" s="9">
        <v>2037</v>
      </c>
      <c r="R29" s="9">
        <v>2038</v>
      </c>
      <c r="S29" s="9">
        <v>2039</v>
      </c>
      <c r="T29" s="9">
        <v>2040</v>
      </c>
      <c r="U29" s="9">
        <v>2041</v>
      </c>
      <c r="V29" s="9">
        <v>2042</v>
      </c>
      <c r="W29" s="9">
        <v>2043</v>
      </c>
      <c r="X29" s="9">
        <v>2044</v>
      </c>
      <c r="Y29" s="9">
        <v>2045</v>
      </c>
      <c r="Z29" s="9">
        <v>2046</v>
      </c>
      <c r="AA29" s="9">
        <v>2047</v>
      </c>
      <c r="AB29" s="9">
        <v>2048</v>
      </c>
      <c r="AC29" s="9">
        <v>2049</v>
      </c>
      <c r="AD29" s="9">
        <v>2050</v>
      </c>
    </row>
    <row r="30" spans="2:30" x14ac:dyDescent="0.2">
      <c r="B30" s="2" t="s">
        <v>37</v>
      </c>
      <c r="C30" s="2" t="s">
        <v>284</v>
      </c>
      <c r="D30" s="2" t="s">
        <v>259</v>
      </c>
      <c r="E30" s="22">
        <f t="shared" ref="E30:AD38" si="0">SUM(E47,E61)</f>
        <v>426.15352867656964</v>
      </c>
      <c r="F30" s="22">
        <f t="shared" si="0"/>
        <v>424.39744756855799</v>
      </c>
      <c r="G30" s="22">
        <f t="shared" si="0"/>
        <v>423.26254109165643</v>
      </c>
      <c r="H30" s="22">
        <f t="shared" si="0"/>
        <v>422.26634742261376</v>
      </c>
      <c r="I30" s="22">
        <f t="shared" si="0"/>
        <v>421.36412237791137</v>
      </c>
      <c r="J30" s="22">
        <f t="shared" si="0"/>
        <v>420.64588829479112</v>
      </c>
      <c r="K30" s="22">
        <f t="shared" si="0"/>
        <v>420.02190261847471</v>
      </c>
      <c r="L30" s="22">
        <f t="shared" si="0"/>
        <v>419.55285908543601</v>
      </c>
      <c r="M30" s="22">
        <f t="shared" si="0"/>
        <v>419.18282468740597</v>
      </c>
      <c r="N30" s="22">
        <f t="shared" si="0"/>
        <v>418.89487358399367</v>
      </c>
      <c r="O30" s="22">
        <f t="shared" si="0"/>
        <v>418.69454185410672</v>
      </c>
      <c r="P30" s="22">
        <f t="shared" si="0"/>
        <v>418.56464028277782</v>
      </c>
      <c r="Q30" s="22">
        <f t="shared" si="0"/>
        <v>418.48641259285966</v>
      </c>
      <c r="R30" s="22">
        <f t="shared" si="0"/>
        <v>418.45231011742783</v>
      </c>
      <c r="S30" s="22">
        <f t="shared" si="0"/>
        <v>418.46263998229995</v>
      </c>
      <c r="T30" s="22">
        <f t="shared" si="0"/>
        <v>418.35172091738661</v>
      </c>
      <c r="U30" s="22">
        <f t="shared" si="0"/>
        <v>418.28574474246716</v>
      </c>
      <c r="V30" s="22">
        <f t="shared" si="0"/>
        <v>418.26649639143511</v>
      </c>
      <c r="W30" s="22">
        <f t="shared" si="0"/>
        <v>418.28796164181267</v>
      </c>
      <c r="X30" s="22">
        <f t="shared" si="0"/>
        <v>418.3410213689898</v>
      </c>
      <c r="Y30" s="22">
        <f t="shared" si="0"/>
        <v>418.42623870018883</v>
      </c>
      <c r="Z30" s="22">
        <f t="shared" si="0"/>
        <v>418.5433382900739</v>
      </c>
      <c r="AA30" s="22">
        <f t="shared" si="0"/>
        <v>418.69374268533682</v>
      </c>
      <c r="AB30" s="22">
        <f t="shared" si="0"/>
        <v>418.88066847947482</v>
      </c>
      <c r="AC30" s="22">
        <f t="shared" si="0"/>
        <v>419.1046520688484</v>
      </c>
      <c r="AD30" s="22">
        <f t="shared" si="0"/>
        <v>419.3115366095272</v>
      </c>
    </row>
    <row r="31" spans="2:30" x14ac:dyDescent="0.2">
      <c r="B31" s="2" t="s">
        <v>37</v>
      </c>
      <c r="C31" s="2" t="s">
        <v>284</v>
      </c>
      <c r="D31" s="2" t="s">
        <v>250</v>
      </c>
      <c r="E31" s="22">
        <f t="shared" si="0"/>
        <v>747.8686962326575</v>
      </c>
      <c r="F31" s="22">
        <f t="shared" si="0"/>
        <v>741.76663997590549</v>
      </c>
      <c r="G31" s="22">
        <f t="shared" si="0"/>
        <v>734.61874872319061</v>
      </c>
      <c r="H31" s="22">
        <f t="shared" si="0"/>
        <v>726.556714320521</v>
      </c>
      <c r="I31" s="22">
        <f t="shared" si="0"/>
        <v>718.34733264332533</v>
      </c>
      <c r="J31" s="22">
        <f t="shared" si="0"/>
        <v>710.10646978101227</v>
      </c>
      <c r="K31" s="22">
        <f t="shared" si="0"/>
        <v>700.8580144477063</v>
      </c>
      <c r="L31" s="22">
        <f t="shared" si="0"/>
        <v>691.6828081764985</v>
      </c>
      <c r="M31" s="22">
        <f t="shared" si="0"/>
        <v>682.58481330163636</v>
      </c>
      <c r="N31" s="22">
        <f t="shared" si="0"/>
        <v>673.62423288635159</v>
      </c>
      <c r="O31" s="22">
        <f t="shared" si="0"/>
        <v>664.80375849360985</v>
      </c>
      <c r="P31" s="22">
        <f t="shared" si="0"/>
        <v>656.2250630168902</v>
      </c>
      <c r="Q31" s="22">
        <f t="shared" si="0"/>
        <v>647.91632304748771</v>
      </c>
      <c r="R31" s="22">
        <f t="shared" si="0"/>
        <v>639.89916570420382</v>
      </c>
      <c r="S31" s="22">
        <f t="shared" si="0"/>
        <v>632.18305180678112</v>
      </c>
      <c r="T31" s="22">
        <f t="shared" si="0"/>
        <v>624.77580928954512</v>
      </c>
      <c r="U31" s="22">
        <f t="shared" si="0"/>
        <v>617.69624654881784</v>
      </c>
      <c r="V31" s="22">
        <f t="shared" si="0"/>
        <v>610.95228390032617</v>
      </c>
      <c r="W31" s="22">
        <f t="shared" si="0"/>
        <v>604.55008531621752</v>
      </c>
      <c r="X31" s="22">
        <f t="shared" si="0"/>
        <v>598.49023627082101</v>
      </c>
      <c r="Y31" s="22">
        <f t="shared" si="0"/>
        <v>592.76772420039174</v>
      </c>
      <c r="Z31" s="22">
        <f t="shared" si="0"/>
        <v>587.37629776863014</v>
      </c>
      <c r="AA31" s="22">
        <f t="shared" si="0"/>
        <v>582.302668951839</v>
      </c>
      <c r="AB31" s="22">
        <f t="shared" si="0"/>
        <v>577.52671207589094</v>
      </c>
      <c r="AC31" s="22">
        <f t="shared" si="0"/>
        <v>573.02770035684784</v>
      </c>
      <c r="AD31" s="22">
        <f t="shared" si="0"/>
        <v>568.76600771043354</v>
      </c>
    </row>
    <row r="32" spans="2:30" x14ac:dyDescent="0.2">
      <c r="B32" s="2" t="s">
        <v>37</v>
      </c>
      <c r="C32" s="2" t="s">
        <v>284</v>
      </c>
      <c r="D32" s="2" t="s">
        <v>260</v>
      </c>
      <c r="E32" s="22">
        <f t="shared" si="0"/>
        <v>0</v>
      </c>
      <c r="F32" s="22">
        <f t="shared" si="0"/>
        <v>0</v>
      </c>
      <c r="G32" s="22">
        <f t="shared" si="0"/>
        <v>0</v>
      </c>
      <c r="H32" s="22">
        <f t="shared" si="0"/>
        <v>0</v>
      </c>
      <c r="I32" s="22">
        <f t="shared" si="0"/>
        <v>0</v>
      </c>
      <c r="J32" s="22">
        <f t="shared" si="0"/>
        <v>0</v>
      </c>
      <c r="K32" s="22">
        <f t="shared" si="0"/>
        <v>0</v>
      </c>
      <c r="L32" s="22">
        <f t="shared" si="0"/>
        <v>0</v>
      </c>
      <c r="M32" s="22">
        <f t="shared" si="0"/>
        <v>0</v>
      </c>
      <c r="N32" s="22">
        <f t="shared" si="0"/>
        <v>0</v>
      </c>
      <c r="O32" s="22">
        <f t="shared" si="0"/>
        <v>0</v>
      </c>
      <c r="P32" s="22">
        <f t="shared" si="0"/>
        <v>0</v>
      </c>
      <c r="Q32" s="22">
        <f t="shared" si="0"/>
        <v>0</v>
      </c>
      <c r="R32" s="22">
        <f t="shared" si="0"/>
        <v>0</v>
      </c>
      <c r="S32" s="22">
        <f t="shared" si="0"/>
        <v>0</v>
      </c>
      <c r="T32" s="22">
        <f t="shared" si="0"/>
        <v>0</v>
      </c>
      <c r="U32" s="22">
        <f t="shared" si="0"/>
        <v>0</v>
      </c>
      <c r="V32" s="22">
        <f t="shared" si="0"/>
        <v>0</v>
      </c>
      <c r="W32" s="22">
        <f t="shared" si="0"/>
        <v>0</v>
      </c>
      <c r="X32" s="22">
        <f t="shared" si="0"/>
        <v>0</v>
      </c>
      <c r="Y32" s="22">
        <f t="shared" si="0"/>
        <v>0</v>
      </c>
      <c r="Z32" s="22">
        <f t="shared" si="0"/>
        <v>0</v>
      </c>
      <c r="AA32" s="22">
        <f t="shared" si="0"/>
        <v>0</v>
      </c>
      <c r="AB32" s="22">
        <f t="shared" si="0"/>
        <v>0</v>
      </c>
      <c r="AC32" s="22">
        <f t="shared" si="0"/>
        <v>0</v>
      </c>
      <c r="AD32" s="22">
        <f t="shared" si="0"/>
        <v>0</v>
      </c>
    </row>
    <row r="33" spans="2:30" x14ac:dyDescent="0.2">
      <c r="B33" s="2" t="s">
        <v>37</v>
      </c>
      <c r="C33" s="2" t="s">
        <v>284</v>
      </c>
      <c r="D33" s="2" t="s">
        <v>241</v>
      </c>
      <c r="E33" s="22">
        <f t="shared" si="0"/>
        <v>14.809118525669639</v>
      </c>
      <c r="F33" s="22">
        <f t="shared" si="0"/>
        <v>14.82423289888227</v>
      </c>
      <c r="G33" s="22">
        <f t="shared" si="0"/>
        <v>14.83938132402365</v>
      </c>
      <c r="H33" s="22">
        <f t="shared" si="0"/>
        <v>14.8545638790112</v>
      </c>
      <c r="I33" s="22">
        <f t="shared" si="0"/>
        <v>14.86978064194127</v>
      </c>
      <c r="J33" s="22">
        <f t="shared" si="0"/>
        <v>14.885031691089649</v>
      </c>
      <c r="K33" s="22">
        <f t="shared" si="0"/>
        <v>14.900317104911901</v>
      </c>
      <c r="L33" s="22">
        <f t="shared" si="0"/>
        <v>14.9156369620438</v>
      </c>
      <c r="M33" s="22">
        <f t="shared" si="0"/>
        <v>14.930991341301789</v>
      </c>
      <c r="N33" s="22">
        <f t="shared" si="0"/>
        <v>14.9463803216833</v>
      </c>
      <c r="O33" s="22">
        <f t="shared" si="0"/>
        <v>14.961803982367281</v>
      </c>
      <c r="P33" s="22">
        <f t="shared" si="0"/>
        <v>14.977262402714519</v>
      </c>
      <c r="Q33" s="22">
        <f t="shared" si="0"/>
        <v>14.992755662268131</v>
      </c>
      <c r="R33" s="22">
        <f t="shared" si="0"/>
        <v>15.00828384075392</v>
      </c>
      <c r="S33" s="22">
        <f t="shared" si="0"/>
        <v>15.023847018080851</v>
      </c>
      <c r="T33" s="22">
        <f t="shared" si="0"/>
        <v>15.03944527434143</v>
      </c>
      <c r="U33" s="22">
        <f t="shared" si="0"/>
        <v>15.05507868981215</v>
      </c>
      <c r="V33" s="22">
        <f t="shared" si="0"/>
        <v>15.070747344953899</v>
      </c>
      <c r="W33" s="22">
        <f t="shared" si="0"/>
        <v>15.08645132041241</v>
      </c>
      <c r="X33" s="22">
        <f t="shared" si="0"/>
        <v>15.102190697018649</v>
      </c>
      <c r="Y33" s="22">
        <f t="shared" si="0"/>
        <v>15.11796555578927</v>
      </c>
      <c r="Z33" s="22">
        <f t="shared" si="0"/>
        <v>15.13377597792703</v>
      </c>
      <c r="AA33" s="22">
        <f t="shared" si="0"/>
        <v>15.149622044821211</v>
      </c>
      <c r="AB33" s="22">
        <f t="shared" si="0"/>
        <v>15.16550383804806</v>
      </c>
      <c r="AC33" s="22">
        <f t="shared" si="0"/>
        <v>15.181421439371229</v>
      </c>
      <c r="AD33" s="22">
        <f t="shared" si="0"/>
        <v>15.197374930742169</v>
      </c>
    </row>
    <row r="34" spans="2:30" x14ac:dyDescent="0.2">
      <c r="B34" s="2" t="s">
        <v>37</v>
      </c>
      <c r="C34" s="2" t="s">
        <v>284</v>
      </c>
      <c r="D34" s="2" t="s">
        <v>261</v>
      </c>
      <c r="E34" s="22">
        <f t="shared" si="0"/>
        <v>0</v>
      </c>
      <c r="F34" s="22">
        <f t="shared" si="0"/>
        <v>0</v>
      </c>
      <c r="G34" s="22">
        <f t="shared" si="0"/>
        <v>0</v>
      </c>
      <c r="H34" s="22">
        <f t="shared" si="0"/>
        <v>0</v>
      </c>
      <c r="I34" s="22">
        <f t="shared" si="0"/>
        <v>0</v>
      </c>
      <c r="J34" s="22">
        <f t="shared" si="0"/>
        <v>0</v>
      </c>
      <c r="K34" s="22">
        <f t="shared" si="0"/>
        <v>0</v>
      </c>
      <c r="L34" s="22">
        <f t="shared" si="0"/>
        <v>0</v>
      </c>
      <c r="M34" s="22">
        <f t="shared" si="0"/>
        <v>0</v>
      </c>
      <c r="N34" s="22">
        <f t="shared" si="0"/>
        <v>0</v>
      </c>
      <c r="O34" s="22">
        <f t="shared" si="0"/>
        <v>0</v>
      </c>
      <c r="P34" s="22">
        <f t="shared" si="0"/>
        <v>0</v>
      </c>
      <c r="Q34" s="22">
        <f t="shared" si="0"/>
        <v>0</v>
      </c>
      <c r="R34" s="22">
        <f t="shared" si="0"/>
        <v>0</v>
      </c>
      <c r="S34" s="22">
        <f t="shared" si="0"/>
        <v>0</v>
      </c>
      <c r="T34" s="22">
        <f t="shared" si="0"/>
        <v>0</v>
      </c>
      <c r="U34" s="22">
        <f t="shared" si="0"/>
        <v>0</v>
      </c>
      <c r="V34" s="22">
        <f t="shared" si="0"/>
        <v>0</v>
      </c>
      <c r="W34" s="22">
        <f t="shared" si="0"/>
        <v>0</v>
      </c>
      <c r="X34" s="22">
        <f t="shared" si="0"/>
        <v>0</v>
      </c>
      <c r="Y34" s="22">
        <f t="shared" si="0"/>
        <v>0</v>
      </c>
      <c r="Z34" s="22">
        <f t="shared" si="0"/>
        <v>0</v>
      </c>
      <c r="AA34" s="22">
        <f t="shared" si="0"/>
        <v>0</v>
      </c>
      <c r="AB34" s="22">
        <f t="shared" si="0"/>
        <v>0</v>
      </c>
      <c r="AC34" s="22">
        <f t="shared" si="0"/>
        <v>0</v>
      </c>
      <c r="AD34" s="22">
        <f t="shared" si="0"/>
        <v>0</v>
      </c>
    </row>
    <row r="35" spans="2:30" x14ac:dyDescent="0.2">
      <c r="B35" s="2" t="s">
        <v>37</v>
      </c>
      <c r="C35" s="2" t="s">
        <v>284</v>
      </c>
      <c r="D35" s="2" t="s">
        <v>243</v>
      </c>
      <c r="E35" s="22">
        <f t="shared" si="0"/>
        <v>127.81814649945727</v>
      </c>
      <c r="F35" s="22">
        <f t="shared" si="0"/>
        <v>125.04052809283365</v>
      </c>
      <c r="G35" s="22">
        <f t="shared" si="0"/>
        <v>122.01712947289393</v>
      </c>
      <c r="H35" s="22">
        <f t="shared" si="0"/>
        <v>118.59675332300178</v>
      </c>
      <c r="I35" s="22">
        <f t="shared" si="0"/>
        <v>114.93532116117071</v>
      </c>
      <c r="J35" s="22">
        <f t="shared" si="0"/>
        <v>98.711149869662023</v>
      </c>
      <c r="K35" s="22">
        <f t="shared" si="0"/>
        <v>95.066836608728906</v>
      </c>
      <c r="L35" s="22">
        <f t="shared" si="0"/>
        <v>91.432862041659263</v>
      </c>
      <c r="M35" s="22">
        <f t="shared" si="0"/>
        <v>87.815079195674542</v>
      </c>
      <c r="N35" s="22">
        <f t="shared" si="0"/>
        <v>84.217763485472318</v>
      </c>
      <c r="O35" s="22">
        <f t="shared" si="0"/>
        <v>80.646607606772434</v>
      </c>
      <c r="P35" s="22">
        <f t="shared" si="0"/>
        <v>77.11135196016042</v>
      </c>
      <c r="Q35" s="22">
        <f t="shared" si="0"/>
        <v>73.621619445704141</v>
      </c>
      <c r="R35" s="22">
        <f t="shared" si="0"/>
        <v>70.205312252415126</v>
      </c>
      <c r="S35" s="22">
        <f t="shared" si="0"/>
        <v>66.879959606819185</v>
      </c>
      <c r="T35" s="22">
        <f t="shared" si="0"/>
        <v>63.662602817605404</v>
      </c>
      <c r="U35" s="22">
        <f t="shared" si="0"/>
        <v>60.569682022838684</v>
      </c>
      <c r="V35" s="22">
        <f t="shared" si="0"/>
        <v>57.618679871154313</v>
      </c>
      <c r="W35" s="22">
        <f t="shared" si="0"/>
        <v>54.823592453544791</v>
      </c>
      <c r="X35" s="22">
        <f t="shared" si="0"/>
        <v>52.198410148086502</v>
      </c>
      <c r="Y35" s="22">
        <f t="shared" si="0"/>
        <v>49.746198262223722</v>
      </c>
      <c r="Z35" s="22">
        <f t="shared" si="0"/>
        <v>47.469620020207039</v>
      </c>
      <c r="AA35" s="22">
        <f t="shared" si="0"/>
        <v>45.362650776568657</v>
      </c>
      <c r="AB35" s="22">
        <f t="shared" si="0"/>
        <v>43.416249722249233</v>
      </c>
      <c r="AC35" s="22">
        <f t="shared" si="0"/>
        <v>41.620023165112315</v>
      </c>
      <c r="AD35" s="22">
        <f t="shared" si="0"/>
        <v>39.945283614055285</v>
      </c>
    </row>
    <row r="36" spans="2:30" x14ac:dyDescent="0.2">
      <c r="B36" s="2" t="s">
        <v>37</v>
      </c>
      <c r="C36" s="2" t="s">
        <v>284</v>
      </c>
      <c r="D36" s="2" t="s">
        <v>262</v>
      </c>
      <c r="E36" s="22">
        <f t="shared" si="0"/>
        <v>14.202016277717474</v>
      </c>
      <c r="F36" s="22">
        <f t="shared" si="0"/>
        <v>13.893392010314852</v>
      </c>
      <c r="G36" s="22">
        <f t="shared" si="0"/>
        <v>13.557458830321547</v>
      </c>
      <c r="H36" s="22">
        <f t="shared" si="0"/>
        <v>13.177417035889087</v>
      </c>
      <c r="I36" s="22">
        <f t="shared" si="0"/>
        <v>12.770591240130081</v>
      </c>
      <c r="J36" s="22">
        <f t="shared" si="0"/>
        <v>24.677787467415502</v>
      </c>
      <c r="K36" s="22">
        <f t="shared" si="0"/>
        <v>23.76670915218223</v>
      </c>
      <c r="L36" s="22">
        <f t="shared" si="0"/>
        <v>22.858215510414809</v>
      </c>
      <c r="M36" s="22">
        <f t="shared" si="0"/>
        <v>21.953769798918643</v>
      </c>
      <c r="N36" s="22">
        <f t="shared" si="0"/>
        <v>21.054440871368076</v>
      </c>
      <c r="O36" s="22">
        <f t="shared" si="0"/>
        <v>20.161651901693109</v>
      </c>
      <c r="P36" s="22">
        <f t="shared" si="0"/>
        <v>19.277837990040108</v>
      </c>
      <c r="Q36" s="22">
        <f t="shared" si="0"/>
        <v>18.405404861426028</v>
      </c>
      <c r="R36" s="22">
        <f t="shared" si="0"/>
        <v>17.551328063103778</v>
      </c>
      <c r="S36" s="22">
        <f t="shared" si="0"/>
        <v>16.719989901704789</v>
      </c>
      <c r="T36" s="22">
        <f t="shared" si="0"/>
        <v>15.915650704401351</v>
      </c>
      <c r="U36" s="22">
        <f t="shared" si="0"/>
        <v>15.142420505709671</v>
      </c>
      <c r="V36" s="22">
        <f t="shared" si="0"/>
        <v>14.404669967788577</v>
      </c>
      <c r="W36" s="22">
        <f t="shared" si="0"/>
        <v>13.705898113386198</v>
      </c>
      <c r="X36" s="22">
        <f t="shared" si="0"/>
        <v>13.049602537021627</v>
      </c>
      <c r="Y36" s="22">
        <f t="shared" si="0"/>
        <v>12.436549565555929</v>
      </c>
      <c r="Z36" s="22">
        <f t="shared" si="0"/>
        <v>11.86740500505176</v>
      </c>
      <c r="AA36" s="22">
        <f t="shared" si="0"/>
        <v>11.340662694142164</v>
      </c>
      <c r="AB36" s="22">
        <f t="shared" si="0"/>
        <v>10.854062430562308</v>
      </c>
      <c r="AC36" s="22">
        <f t="shared" si="0"/>
        <v>10.405005791278079</v>
      </c>
      <c r="AD36" s="22">
        <f t="shared" si="0"/>
        <v>9.9863209035138212</v>
      </c>
    </row>
    <row r="37" spans="2:30" x14ac:dyDescent="0.2">
      <c r="B37" s="2" t="s">
        <v>37</v>
      </c>
      <c r="C37" s="2" t="s">
        <v>284</v>
      </c>
      <c r="D37" s="2" t="s">
        <v>263</v>
      </c>
      <c r="E37" s="22">
        <f t="shared" si="0"/>
        <v>0</v>
      </c>
      <c r="F37" s="22">
        <f t="shared" si="0"/>
        <v>0</v>
      </c>
      <c r="G37" s="22">
        <f t="shared" si="0"/>
        <v>0</v>
      </c>
      <c r="H37" s="22">
        <f t="shared" si="0"/>
        <v>0</v>
      </c>
      <c r="I37" s="22">
        <f t="shared" si="0"/>
        <v>0</v>
      </c>
      <c r="J37" s="22">
        <f t="shared" si="0"/>
        <v>0</v>
      </c>
      <c r="K37" s="22">
        <f t="shared" si="0"/>
        <v>0</v>
      </c>
      <c r="L37" s="22">
        <f t="shared" si="0"/>
        <v>0</v>
      </c>
      <c r="M37" s="22">
        <f t="shared" si="0"/>
        <v>0</v>
      </c>
      <c r="N37" s="22">
        <f t="shared" si="0"/>
        <v>0</v>
      </c>
      <c r="O37" s="22">
        <f t="shared" si="0"/>
        <v>0</v>
      </c>
      <c r="P37" s="22">
        <f t="shared" si="0"/>
        <v>0</v>
      </c>
      <c r="Q37" s="22">
        <f t="shared" si="0"/>
        <v>0</v>
      </c>
      <c r="R37" s="22">
        <f t="shared" si="0"/>
        <v>0</v>
      </c>
      <c r="S37" s="22">
        <f t="shared" si="0"/>
        <v>0</v>
      </c>
      <c r="T37" s="22">
        <f t="shared" si="0"/>
        <v>0</v>
      </c>
      <c r="U37" s="22">
        <f t="shared" si="0"/>
        <v>0</v>
      </c>
      <c r="V37" s="22">
        <f t="shared" si="0"/>
        <v>0</v>
      </c>
      <c r="W37" s="22">
        <f t="shared" si="0"/>
        <v>0</v>
      </c>
      <c r="X37" s="22">
        <f t="shared" si="0"/>
        <v>0</v>
      </c>
      <c r="Y37" s="22">
        <f t="shared" si="0"/>
        <v>0</v>
      </c>
      <c r="Z37" s="22">
        <f t="shared" si="0"/>
        <v>0</v>
      </c>
      <c r="AA37" s="22">
        <f t="shared" si="0"/>
        <v>0</v>
      </c>
      <c r="AB37" s="22">
        <f t="shared" si="0"/>
        <v>0</v>
      </c>
      <c r="AC37" s="22">
        <f t="shared" si="0"/>
        <v>0</v>
      </c>
      <c r="AD37" s="22">
        <f t="shared" si="0"/>
        <v>0</v>
      </c>
    </row>
    <row r="38" spans="2:30" x14ac:dyDescent="0.2">
      <c r="B38" s="2" t="s">
        <v>37</v>
      </c>
      <c r="C38" s="2" t="s">
        <v>284</v>
      </c>
      <c r="D38" s="2" t="s">
        <v>264</v>
      </c>
      <c r="E38" s="22">
        <f t="shared" si="0"/>
        <v>0</v>
      </c>
      <c r="F38" s="22">
        <f t="shared" si="0"/>
        <v>0</v>
      </c>
      <c r="G38" s="22">
        <f t="shared" si="0"/>
        <v>0</v>
      </c>
      <c r="H38" s="22">
        <f t="shared" si="0"/>
        <v>0</v>
      </c>
      <c r="I38" s="22">
        <f t="shared" si="0"/>
        <v>0</v>
      </c>
      <c r="J38" s="22">
        <f t="shared" si="0"/>
        <v>0</v>
      </c>
      <c r="K38" s="22">
        <f t="shared" si="0"/>
        <v>0</v>
      </c>
      <c r="L38" s="22">
        <f t="shared" si="0"/>
        <v>0</v>
      </c>
      <c r="M38" s="22">
        <f t="shared" si="0"/>
        <v>0</v>
      </c>
      <c r="N38" s="22">
        <f t="shared" si="0"/>
        <v>0</v>
      </c>
      <c r="O38" s="22">
        <f t="shared" si="0"/>
        <v>0</v>
      </c>
      <c r="P38" s="22">
        <f t="shared" ref="P38:AD38" si="1">SUM(P55,P69)</f>
        <v>0</v>
      </c>
      <c r="Q38" s="22">
        <f t="shared" si="1"/>
        <v>0</v>
      </c>
      <c r="R38" s="22">
        <f t="shared" si="1"/>
        <v>0</v>
      </c>
      <c r="S38" s="22">
        <f t="shared" si="1"/>
        <v>0</v>
      </c>
      <c r="T38" s="22">
        <f t="shared" si="1"/>
        <v>0</v>
      </c>
      <c r="U38" s="22">
        <f t="shared" si="1"/>
        <v>0</v>
      </c>
      <c r="V38" s="22">
        <f t="shared" si="1"/>
        <v>0</v>
      </c>
      <c r="W38" s="22">
        <f t="shared" si="1"/>
        <v>0</v>
      </c>
      <c r="X38" s="22">
        <f t="shared" si="1"/>
        <v>0</v>
      </c>
      <c r="Y38" s="22">
        <f t="shared" si="1"/>
        <v>0</v>
      </c>
      <c r="Z38" s="22">
        <f t="shared" si="1"/>
        <v>0</v>
      </c>
      <c r="AA38" s="22">
        <f t="shared" si="1"/>
        <v>0</v>
      </c>
      <c r="AB38" s="22">
        <f t="shared" si="1"/>
        <v>0</v>
      </c>
      <c r="AC38" s="22">
        <f t="shared" si="1"/>
        <v>0</v>
      </c>
      <c r="AD38" s="22">
        <f t="shared" si="1"/>
        <v>0</v>
      </c>
    </row>
    <row r="39" spans="2:30" x14ac:dyDescent="0.2">
      <c r="B39" s="2" t="s">
        <v>37</v>
      </c>
      <c r="C39" s="2" t="s">
        <v>284</v>
      </c>
      <c r="D39" s="2" t="s">
        <v>265</v>
      </c>
      <c r="E39" s="22">
        <f t="shared" ref="E39:AD42" si="2">SUM(E56,E70)</f>
        <v>38.285735334997469</v>
      </c>
      <c r="F39" s="22">
        <f t="shared" si="2"/>
        <v>37.980501961872136</v>
      </c>
      <c r="G39" s="22">
        <f t="shared" si="2"/>
        <v>37.661946516011142</v>
      </c>
      <c r="H39" s="22">
        <f t="shared" si="2"/>
        <v>37.301317697854046</v>
      </c>
      <c r="I39" s="22">
        <f t="shared" si="2"/>
        <v>36.92951336071819</v>
      </c>
      <c r="J39" s="22">
        <f t="shared" si="2"/>
        <v>36.551904402659311</v>
      </c>
      <c r="K39" s="22">
        <f t="shared" si="2"/>
        <v>36.10988215292231</v>
      </c>
      <c r="L39" s="22">
        <f t="shared" si="2"/>
        <v>35.670419314803965</v>
      </c>
      <c r="M39" s="22">
        <f t="shared" si="2"/>
        <v>35.234601968450164</v>
      </c>
      <c r="N39" s="22">
        <f t="shared" si="2"/>
        <v>34.803423531924288</v>
      </c>
      <c r="O39" s="22">
        <f t="shared" si="2"/>
        <v>34.375893538368331</v>
      </c>
      <c r="P39" s="22">
        <f t="shared" si="2"/>
        <v>33.955987421366686</v>
      </c>
      <c r="Q39" s="22">
        <f t="shared" si="2"/>
        <v>33.543532976897055</v>
      </c>
      <c r="R39" s="22">
        <f t="shared" si="2"/>
        <v>33.143317122072759</v>
      </c>
      <c r="S39" s="22">
        <f t="shared" si="2"/>
        <v>32.754906223274482</v>
      </c>
      <c r="T39" s="22">
        <f t="shared" si="2"/>
        <v>32.380825605560524</v>
      </c>
      <c r="U39" s="22">
        <f t="shared" si="2"/>
        <v>32.020236113528227</v>
      </c>
      <c r="V39" s="22">
        <f t="shared" si="2"/>
        <v>31.676581115010414</v>
      </c>
      <c r="W39" s="22">
        <f t="shared" si="2"/>
        <v>31.350274546871539</v>
      </c>
      <c r="X39" s="22">
        <f t="shared" si="2"/>
        <v>31.041055203200401</v>
      </c>
      <c r="Y39" s="22">
        <f t="shared" si="2"/>
        <v>30.747529887590353</v>
      </c>
      <c r="Z39" s="22">
        <f t="shared" si="2"/>
        <v>30.470500202017952</v>
      </c>
      <c r="AA39" s="22">
        <f t="shared" si="2"/>
        <v>30.208451399226888</v>
      </c>
      <c r="AB39" s="22">
        <f t="shared" si="2"/>
        <v>29.959325144965817</v>
      </c>
      <c r="AC39" s="22">
        <f t="shared" si="2"/>
        <v>29.721685215871556</v>
      </c>
      <c r="AD39" s="22">
        <f t="shared" si="2"/>
        <v>29.492392512960873</v>
      </c>
    </row>
    <row r="40" spans="2:30" x14ac:dyDescent="0.2">
      <c r="B40" s="2" t="s">
        <v>37</v>
      </c>
      <c r="C40" s="2" t="s">
        <v>284</v>
      </c>
      <c r="D40" s="2" t="s">
        <v>266</v>
      </c>
      <c r="E40" s="22">
        <f t="shared" si="2"/>
        <v>15.752865389121586</v>
      </c>
      <c r="F40" s="22">
        <f t="shared" si="2"/>
        <v>15.709622152983615</v>
      </c>
      <c r="G40" s="22">
        <f t="shared" si="2"/>
        <v>15.666572733281727</v>
      </c>
      <c r="H40" s="22">
        <f t="shared" si="2"/>
        <v>15.594831983423029</v>
      </c>
      <c r="I40" s="22">
        <f t="shared" si="2"/>
        <v>15.525327605964417</v>
      </c>
      <c r="J40" s="22">
        <f t="shared" si="2"/>
        <v>15.457927360764684</v>
      </c>
      <c r="K40" s="22">
        <f t="shared" si="2"/>
        <v>15.36918585758578</v>
      </c>
      <c r="L40" s="22">
        <f t="shared" si="2"/>
        <v>15.283308642571743</v>
      </c>
      <c r="M40" s="22">
        <f t="shared" si="2"/>
        <v>15.19959451767464</v>
      </c>
      <c r="N40" s="22">
        <f t="shared" si="2"/>
        <v>15.117876784964677</v>
      </c>
      <c r="O40" s="22">
        <f t="shared" si="2"/>
        <v>15.037837248551064</v>
      </c>
      <c r="P40" s="22">
        <f t="shared" si="2"/>
        <v>14.959250420756394</v>
      </c>
      <c r="Q40" s="22">
        <f t="shared" si="2"/>
        <v>14.881902228802725</v>
      </c>
      <c r="R40" s="22">
        <f t="shared" si="2"/>
        <v>14.805874642195468</v>
      </c>
      <c r="S40" s="22">
        <f t="shared" si="2"/>
        <v>14.730870599603515</v>
      </c>
      <c r="T40" s="22">
        <f t="shared" si="2"/>
        <v>14.656893431201928</v>
      </c>
      <c r="U40" s="22">
        <f t="shared" si="2"/>
        <v>14.583929370759792</v>
      </c>
      <c r="V40" s="22">
        <f t="shared" si="2"/>
        <v>14.511898790140972</v>
      </c>
      <c r="W40" s="22">
        <f t="shared" si="2"/>
        <v>14.440762119155343</v>
      </c>
      <c r="X40" s="22">
        <f t="shared" si="2"/>
        <v>14.370491303359938</v>
      </c>
      <c r="Y40" s="22">
        <f t="shared" si="2"/>
        <v>14.301060534161309</v>
      </c>
      <c r="Z40" s="22">
        <f t="shared" si="2"/>
        <v>14.232470854816317</v>
      </c>
      <c r="AA40" s="22">
        <f t="shared" si="2"/>
        <v>14.164706798258718</v>
      </c>
      <c r="AB40" s="22">
        <f t="shared" si="2"/>
        <v>14.097714085271148</v>
      </c>
      <c r="AC40" s="22">
        <f t="shared" si="2"/>
        <v>14.031475144972381</v>
      </c>
      <c r="AD40" s="22">
        <f t="shared" si="2"/>
        <v>13.96602964584352</v>
      </c>
    </row>
    <row r="41" spans="2:30" x14ac:dyDescent="0.2">
      <c r="B41" s="2" t="s">
        <v>37</v>
      </c>
      <c r="C41" s="2" t="s">
        <v>284</v>
      </c>
      <c r="D41" s="2" t="s">
        <v>267</v>
      </c>
      <c r="E41" s="22">
        <f t="shared" si="2"/>
        <v>39.419333849728346</v>
      </c>
      <c r="F41" s="22">
        <f t="shared" si="2"/>
        <v>39.325323373483201</v>
      </c>
      <c r="G41" s="22">
        <f t="shared" si="2"/>
        <v>39.227061849880513</v>
      </c>
      <c r="H41" s="22">
        <f t="shared" si="2"/>
        <v>39.112334408086618</v>
      </c>
      <c r="I41" s="22">
        <f t="shared" si="2"/>
        <v>38.994586843773881</v>
      </c>
      <c r="J41" s="22">
        <f t="shared" si="2"/>
        <v>38.877985313648438</v>
      </c>
      <c r="K41" s="22">
        <f t="shared" si="2"/>
        <v>38.713084488928686</v>
      </c>
      <c r="L41" s="22">
        <f t="shared" si="2"/>
        <v>38.548245924371329</v>
      </c>
      <c r="M41" s="22">
        <f t="shared" si="2"/>
        <v>38.383857025707073</v>
      </c>
      <c r="N41" s="22">
        <f t="shared" si="2"/>
        <v>38.21877611114342</v>
      </c>
      <c r="O41" s="22">
        <f t="shared" si="2"/>
        <v>38.054440681229835</v>
      </c>
      <c r="P41" s="22">
        <f t="shared" si="2"/>
        <v>37.890918449243912</v>
      </c>
      <c r="Q41" s="22">
        <f t="shared" si="2"/>
        <v>37.728073398585806</v>
      </c>
      <c r="R41" s="22">
        <f t="shared" si="2"/>
        <v>37.5674969022228</v>
      </c>
      <c r="S41" s="22">
        <f t="shared" si="2"/>
        <v>37.407314434488981</v>
      </c>
      <c r="T41" s="22">
        <f t="shared" si="2"/>
        <v>37.247470789307172</v>
      </c>
      <c r="U41" s="22">
        <f t="shared" si="2"/>
        <v>37.089718532336462</v>
      </c>
      <c r="V41" s="22">
        <f t="shared" si="2"/>
        <v>36.932962866939754</v>
      </c>
      <c r="W41" s="22">
        <f t="shared" si="2"/>
        <v>36.776526888310769</v>
      </c>
      <c r="X41" s="22">
        <f t="shared" si="2"/>
        <v>36.621550950546542</v>
      </c>
      <c r="Y41" s="22">
        <f t="shared" si="2"/>
        <v>36.467841265471776</v>
      </c>
      <c r="Z41" s="22">
        <f t="shared" si="2"/>
        <v>36.315237961844581</v>
      </c>
      <c r="AA41" s="22">
        <f t="shared" si="2"/>
        <v>36.16322006304825</v>
      </c>
      <c r="AB41" s="22">
        <f t="shared" si="2"/>
        <v>36.012778407774448</v>
      </c>
      <c r="AC41" s="22">
        <f t="shared" si="2"/>
        <v>35.863850435198543</v>
      </c>
      <c r="AD41" s="22">
        <f t="shared" si="2"/>
        <v>35.716131907003451</v>
      </c>
    </row>
    <row r="42" spans="2:30" x14ac:dyDescent="0.2">
      <c r="B42" s="2" t="s">
        <v>37</v>
      </c>
      <c r="C42" s="2" t="s">
        <v>284</v>
      </c>
      <c r="D42" s="2" t="s">
        <v>268</v>
      </c>
      <c r="E42" s="22">
        <f t="shared" si="2"/>
        <v>0</v>
      </c>
      <c r="F42" s="22">
        <f t="shared" si="2"/>
        <v>0</v>
      </c>
      <c r="G42" s="22">
        <f t="shared" si="2"/>
        <v>0</v>
      </c>
      <c r="H42" s="22">
        <f t="shared" si="2"/>
        <v>0</v>
      </c>
      <c r="I42" s="22">
        <f t="shared" si="2"/>
        <v>0</v>
      </c>
      <c r="J42" s="22">
        <f t="shared" si="2"/>
        <v>0</v>
      </c>
      <c r="K42" s="22">
        <f t="shared" si="2"/>
        <v>0</v>
      </c>
      <c r="L42" s="22">
        <f t="shared" si="2"/>
        <v>0</v>
      </c>
      <c r="M42" s="22">
        <f t="shared" si="2"/>
        <v>0</v>
      </c>
      <c r="N42" s="22">
        <f t="shared" si="2"/>
        <v>0</v>
      </c>
      <c r="O42" s="22">
        <f t="shared" si="2"/>
        <v>0</v>
      </c>
      <c r="P42" s="22">
        <f t="shared" si="2"/>
        <v>0</v>
      </c>
      <c r="Q42" s="22">
        <f t="shared" si="2"/>
        <v>0</v>
      </c>
      <c r="R42" s="22">
        <f t="shared" si="2"/>
        <v>0</v>
      </c>
      <c r="S42" s="22">
        <f t="shared" si="2"/>
        <v>0</v>
      </c>
      <c r="T42" s="22">
        <f t="shared" si="2"/>
        <v>0</v>
      </c>
      <c r="U42" s="22">
        <f t="shared" si="2"/>
        <v>0</v>
      </c>
      <c r="V42" s="22">
        <f t="shared" si="2"/>
        <v>0</v>
      </c>
      <c r="W42" s="22">
        <f t="shared" si="2"/>
        <v>0</v>
      </c>
      <c r="X42" s="22">
        <f t="shared" si="2"/>
        <v>0</v>
      </c>
      <c r="Y42" s="22">
        <f t="shared" si="2"/>
        <v>0</v>
      </c>
      <c r="Z42" s="22">
        <f t="shared" si="2"/>
        <v>0</v>
      </c>
      <c r="AA42" s="22">
        <f t="shared" si="2"/>
        <v>0</v>
      </c>
      <c r="AB42" s="22">
        <f t="shared" si="2"/>
        <v>0</v>
      </c>
      <c r="AC42" s="22">
        <f t="shared" si="2"/>
        <v>0</v>
      </c>
      <c r="AD42" s="22">
        <f t="shared" si="2"/>
        <v>0</v>
      </c>
    </row>
    <row r="45" spans="2:30" ht="12.75" x14ac:dyDescent="0.2">
      <c r="B45" s="66" t="s">
        <v>285</v>
      </c>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row>
    <row r="46" spans="2:30" x14ac:dyDescent="0.2">
      <c r="B46" s="9" t="s">
        <v>257</v>
      </c>
      <c r="C46" s="9" t="s">
        <v>277</v>
      </c>
      <c r="D46" s="9" t="s">
        <v>258</v>
      </c>
      <c r="E46" s="9">
        <v>2025</v>
      </c>
      <c r="F46" s="9">
        <v>2026</v>
      </c>
      <c r="G46" s="9">
        <v>2027</v>
      </c>
      <c r="H46" s="9">
        <v>2028</v>
      </c>
      <c r="I46" s="9">
        <v>2029</v>
      </c>
      <c r="J46" s="9">
        <v>2030</v>
      </c>
      <c r="K46" s="9">
        <v>2031</v>
      </c>
      <c r="L46" s="9">
        <v>2032</v>
      </c>
      <c r="M46" s="9">
        <v>2033</v>
      </c>
      <c r="N46" s="9">
        <v>2034</v>
      </c>
      <c r="O46" s="9">
        <v>2035</v>
      </c>
      <c r="P46" s="9">
        <v>2036</v>
      </c>
      <c r="Q46" s="9">
        <v>2037</v>
      </c>
      <c r="R46" s="9">
        <v>2038</v>
      </c>
      <c r="S46" s="9">
        <v>2039</v>
      </c>
      <c r="T46" s="9">
        <v>2040</v>
      </c>
      <c r="U46" s="9">
        <v>2041</v>
      </c>
      <c r="V46" s="9">
        <v>2042</v>
      </c>
      <c r="W46" s="9">
        <v>2043</v>
      </c>
      <c r="X46" s="9">
        <v>2044</v>
      </c>
      <c r="Y46" s="9">
        <v>2045</v>
      </c>
      <c r="Z46" s="9">
        <v>2046</v>
      </c>
      <c r="AA46" s="9">
        <v>2047</v>
      </c>
      <c r="AB46" s="9">
        <v>2048</v>
      </c>
      <c r="AC46" s="9">
        <v>2049</v>
      </c>
      <c r="AD46" s="9">
        <v>2050</v>
      </c>
    </row>
    <row r="47" spans="2:30" x14ac:dyDescent="0.2">
      <c r="B47" s="2" t="s">
        <v>37</v>
      </c>
      <c r="C47" s="2" t="s">
        <v>278</v>
      </c>
      <c r="D47" s="2" t="s">
        <v>259</v>
      </c>
      <c r="E47" s="22">
        <v>183.79048859358971</v>
      </c>
      <c r="F47" s="22">
        <v>183.05588001029111</v>
      </c>
      <c r="G47" s="22">
        <v>182.69534331240951</v>
      </c>
      <c r="H47" s="22">
        <v>182.3333685126606</v>
      </c>
      <c r="I47" s="22">
        <v>182.0238373562735</v>
      </c>
      <c r="J47" s="22">
        <v>181.81072843918591</v>
      </c>
      <c r="K47" s="22">
        <v>181.58428886675131</v>
      </c>
      <c r="L47" s="22">
        <v>181.4253187685363</v>
      </c>
      <c r="M47" s="22">
        <v>181.30402772945951</v>
      </c>
      <c r="N47" s="22">
        <v>181.21320721119741</v>
      </c>
      <c r="O47" s="22">
        <v>181.15065162446021</v>
      </c>
      <c r="P47" s="22">
        <v>181.10488745974931</v>
      </c>
      <c r="Q47" s="22">
        <v>181.0562908001607</v>
      </c>
      <c r="R47" s="22">
        <v>180.99695618458361</v>
      </c>
      <c r="S47" s="22">
        <v>180.92783199873361</v>
      </c>
      <c r="T47" s="22">
        <v>180.84539527286029</v>
      </c>
      <c r="U47" s="22">
        <v>180.76165804135789</v>
      </c>
      <c r="V47" s="22">
        <v>180.67402624012021</v>
      </c>
      <c r="W47" s="22">
        <v>180.57930338531551</v>
      </c>
      <c r="X47" s="22">
        <v>180.47072243705409</v>
      </c>
      <c r="Y47" s="22">
        <v>180.35018369555749</v>
      </c>
      <c r="Z47" s="22">
        <v>180.21782889812459</v>
      </c>
      <c r="AA47" s="22">
        <v>180.07473208290611</v>
      </c>
      <c r="AB47" s="22">
        <v>179.92395544042591</v>
      </c>
      <c r="AC47" s="22">
        <v>179.76618568910951</v>
      </c>
      <c r="AD47" s="22">
        <v>179.58783962329539</v>
      </c>
    </row>
    <row r="48" spans="2:30" x14ac:dyDescent="0.2">
      <c r="B48" s="2" t="s">
        <v>37</v>
      </c>
      <c r="C48" s="2" t="s">
        <v>278</v>
      </c>
      <c r="D48" s="2" t="s">
        <v>250</v>
      </c>
      <c r="E48" s="22">
        <v>446.91055640330711</v>
      </c>
      <c r="F48" s="22">
        <v>442.68161096418612</v>
      </c>
      <c r="G48" s="22">
        <v>437.46117807923991</v>
      </c>
      <c r="H48" s="22">
        <v>431.57866360254758</v>
      </c>
      <c r="I48" s="22">
        <v>425.54392190576431</v>
      </c>
      <c r="J48" s="22">
        <v>419.42775966600487</v>
      </c>
      <c r="K48" s="22">
        <v>412.56639948362272</v>
      </c>
      <c r="L48" s="22">
        <v>405.73195792295002</v>
      </c>
      <c r="M48" s="22">
        <v>398.94821341785757</v>
      </c>
      <c r="N48" s="22">
        <v>392.23795202917518</v>
      </c>
      <c r="O48" s="22">
        <v>385.61152603550738</v>
      </c>
      <c r="P48" s="22">
        <v>379.14408965088109</v>
      </c>
      <c r="Q48" s="22">
        <v>372.86521633005782</v>
      </c>
      <c r="R48" s="22">
        <v>366.79893418323138</v>
      </c>
      <c r="S48" s="22">
        <v>360.95639174232281</v>
      </c>
      <c r="T48" s="22">
        <v>355.35050711919689</v>
      </c>
      <c r="U48" s="22">
        <v>349.99518000418192</v>
      </c>
      <c r="V48" s="22">
        <v>344.90012274033262</v>
      </c>
      <c r="W48" s="22">
        <v>340.07255569086908</v>
      </c>
      <c r="X48" s="22">
        <v>335.51442474036088</v>
      </c>
      <c r="Y48" s="22">
        <v>331.22191880417631</v>
      </c>
      <c r="Z48" s="22">
        <v>327.19146075269771</v>
      </c>
      <c r="AA48" s="22">
        <v>323.413869077002</v>
      </c>
      <c r="AB48" s="22">
        <v>319.87320424830801</v>
      </c>
      <c r="AC48" s="22">
        <v>316.55520985092522</v>
      </c>
      <c r="AD48" s="22">
        <v>313.4330518344234</v>
      </c>
    </row>
    <row r="49" spans="2:30" x14ac:dyDescent="0.2">
      <c r="B49" s="2" t="s">
        <v>37</v>
      </c>
      <c r="C49" s="2" t="s">
        <v>278</v>
      </c>
      <c r="D49" s="2" t="s">
        <v>260</v>
      </c>
      <c r="E49" s="22">
        <v>0</v>
      </c>
      <c r="F49" s="22">
        <v>0</v>
      </c>
      <c r="G49" s="22">
        <v>0</v>
      </c>
      <c r="H49" s="22">
        <v>0</v>
      </c>
      <c r="I49" s="22">
        <v>0</v>
      </c>
      <c r="J49" s="22">
        <v>0</v>
      </c>
      <c r="K49" s="22">
        <v>0</v>
      </c>
      <c r="L49" s="22">
        <v>0</v>
      </c>
      <c r="M49" s="22">
        <v>0</v>
      </c>
      <c r="N49" s="22">
        <v>0</v>
      </c>
      <c r="O49" s="22">
        <v>0</v>
      </c>
      <c r="P49" s="22">
        <v>0</v>
      </c>
      <c r="Q49" s="22">
        <v>0</v>
      </c>
      <c r="R49" s="22">
        <v>0</v>
      </c>
      <c r="S49" s="22">
        <v>0</v>
      </c>
      <c r="T49" s="22">
        <v>0</v>
      </c>
      <c r="U49" s="22">
        <v>0</v>
      </c>
      <c r="V49" s="22">
        <v>0</v>
      </c>
      <c r="W49" s="22">
        <v>0</v>
      </c>
      <c r="X49" s="22">
        <v>0</v>
      </c>
      <c r="Y49" s="22">
        <v>0</v>
      </c>
      <c r="Z49" s="22">
        <v>0</v>
      </c>
      <c r="AA49" s="22">
        <v>0</v>
      </c>
      <c r="AB49" s="22">
        <v>0</v>
      </c>
      <c r="AC49" s="22">
        <v>0</v>
      </c>
      <c r="AD49" s="22">
        <v>0</v>
      </c>
    </row>
    <row r="50" spans="2:30" x14ac:dyDescent="0.2">
      <c r="B50" s="2" t="s">
        <v>37</v>
      </c>
      <c r="C50" s="2" t="s">
        <v>278</v>
      </c>
      <c r="D50" s="2" t="s">
        <v>241</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row>
    <row r="51" spans="2:30" x14ac:dyDescent="0.2">
      <c r="B51" s="2" t="s">
        <v>37</v>
      </c>
      <c r="C51" s="2" t="s">
        <v>278</v>
      </c>
      <c r="D51" s="2" t="s">
        <v>261</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row>
    <row r="52" spans="2:30" x14ac:dyDescent="0.2">
      <c r="B52" s="2" t="s">
        <v>37</v>
      </c>
      <c r="C52" s="2" t="s">
        <v>278</v>
      </c>
      <c r="D52" s="2" t="s">
        <v>243</v>
      </c>
      <c r="E52" s="22">
        <v>93.187034765675108</v>
      </c>
      <c r="F52" s="22">
        <v>90.810145971406143</v>
      </c>
      <c r="G52" s="22">
        <v>88.249725529514905</v>
      </c>
      <c r="H52" s="22">
        <v>85.386240358368426</v>
      </c>
      <c r="I52" s="22">
        <v>82.337690265322834</v>
      </c>
      <c r="J52" s="22">
        <v>70.32992348523625</v>
      </c>
      <c r="K52" s="22">
        <v>67.312682570330267</v>
      </c>
      <c r="L52" s="22">
        <v>64.309331049582454</v>
      </c>
      <c r="M52" s="22">
        <v>61.326164148415501</v>
      </c>
      <c r="N52" s="22">
        <v>58.367382775280383</v>
      </c>
      <c r="O52" s="22">
        <v>55.438224494630752</v>
      </c>
      <c r="P52" s="22">
        <v>52.547636620636993</v>
      </c>
      <c r="Q52" s="22">
        <v>49.704119452921347</v>
      </c>
      <c r="R52" s="22">
        <v>46.93421115738257</v>
      </c>
      <c r="S52" s="22">
        <v>44.253834199205542</v>
      </c>
      <c r="T52" s="22">
        <v>41.678147376862483</v>
      </c>
      <c r="U52" s="22">
        <v>39.221472894394743</v>
      </c>
      <c r="V52" s="22">
        <v>36.898905346803708</v>
      </c>
      <c r="W52" s="22">
        <v>34.72196923144584</v>
      </c>
      <c r="X52" s="22">
        <v>32.702096095957813</v>
      </c>
      <c r="Y52" s="22">
        <v>30.839850344601832</v>
      </c>
      <c r="Z52" s="22">
        <v>29.13556019362472</v>
      </c>
      <c r="AA52" s="22">
        <v>27.581066125999161</v>
      </c>
      <c r="AB52" s="22">
        <v>26.165544503335571</v>
      </c>
      <c r="AC52" s="22">
        <v>24.877268537235469</v>
      </c>
      <c r="AD52" s="22">
        <v>23.686771129699569</v>
      </c>
    </row>
    <row r="53" spans="2:30" x14ac:dyDescent="0.2">
      <c r="B53" s="2" t="s">
        <v>37</v>
      </c>
      <c r="C53" s="2" t="s">
        <v>278</v>
      </c>
      <c r="D53" s="2" t="s">
        <v>262</v>
      </c>
      <c r="E53" s="22">
        <v>10.354114973963901</v>
      </c>
      <c r="F53" s="22">
        <v>10.090016219045131</v>
      </c>
      <c r="G53" s="22">
        <v>9.8055250588349896</v>
      </c>
      <c r="H53" s="22">
        <v>9.4873600398187143</v>
      </c>
      <c r="I53" s="22">
        <v>9.1486322517025389</v>
      </c>
      <c r="J53" s="22">
        <v>17.582480871309059</v>
      </c>
      <c r="K53" s="22">
        <v>16.82817064258257</v>
      </c>
      <c r="L53" s="22">
        <v>16.07733276239561</v>
      </c>
      <c r="M53" s="22">
        <v>15.33154103710388</v>
      </c>
      <c r="N53" s="22">
        <v>14.59184569382009</v>
      </c>
      <c r="O53" s="22">
        <v>13.85955612365769</v>
      </c>
      <c r="P53" s="22">
        <v>13.13690915515925</v>
      </c>
      <c r="Q53" s="22">
        <v>12.42602986323033</v>
      </c>
      <c r="R53" s="22">
        <v>11.733552789345641</v>
      </c>
      <c r="S53" s="22">
        <v>11.06345854980138</v>
      </c>
      <c r="T53" s="22">
        <v>10.419536844215621</v>
      </c>
      <c r="U53" s="22">
        <v>9.8053682235986859</v>
      </c>
      <c r="V53" s="22">
        <v>9.2247263367009271</v>
      </c>
      <c r="W53" s="22">
        <v>8.68049230786146</v>
      </c>
      <c r="X53" s="22">
        <v>8.1755240239894533</v>
      </c>
      <c r="Y53" s="22">
        <v>7.709962586150457</v>
      </c>
      <c r="Z53" s="22">
        <v>7.2838900484061808</v>
      </c>
      <c r="AA53" s="22">
        <v>6.8952665314997894</v>
      </c>
      <c r="AB53" s="22">
        <v>6.5413861258338919</v>
      </c>
      <c r="AC53" s="22">
        <v>6.2193171343088682</v>
      </c>
      <c r="AD53" s="22">
        <v>5.9216927824248913</v>
      </c>
    </row>
    <row r="54" spans="2:30" x14ac:dyDescent="0.2">
      <c r="B54" s="2" t="s">
        <v>37</v>
      </c>
      <c r="C54" s="2" t="s">
        <v>278</v>
      </c>
      <c r="D54" s="2" t="s">
        <v>263</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row>
    <row r="55" spans="2:30" x14ac:dyDescent="0.2">
      <c r="B55" s="2" t="s">
        <v>37</v>
      </c>
      <c r="C55" s="2" t="s">
        <v>278</v>
      </c>
      <c r="D55" s="2" t="s">
        <v>264</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row>
    <row r="56" spans="2:30" x14ac:dyDescent="0.2">
      <c r="B56" s="2" t="s">
        <v>37</v>
      </c>
      <c r="C56" s="2" t="s">
        <v>278</v>
      </c>
      <c r="D56" s="2" t="s">
        <v>265</v>
      </c>
      <c r="E56" s="22">
        <v>31.93480869793024</v>
      </c>
      <c r="F56" s="22">
        <v>31.652930828785841</v>
      </c>
      <c r="G56" s="22">
        <v>31.357973805473861</v>
      </c>
      <c r="H56" s="22">
        <v>31.02701743403345</v>
      </c>
      <c r="I56" s="22">
        <v>30.68445260595994</v>
      </c>
      <c r="J56" s="22">
        <v>30.335786189181739</v>
      </c>
      <c r="K56" s="22">
        <v>29.927927724842931</v>
      </c>
      <c r="L56" s="22">
        <v>29.521612402558318</v>
      </c>
      <c r="M56" s="22">
        <v>29.118069829540261</v>
      </c>
      <c r="N56" s="22">
        <v>28.718348603973261</v>
      </c>
      <c r="O56" s="22">
        <v>28.321487300503939</v>
      </c>
      <c r="P56" s="22">
        <v>27.93144575802059</v>
      </c>
      <c r="Q56" s="22">
        <v>27.548057062272481</v>
      </c>
      <c r="R56" s="22">
        <v>27.176121270310841</v>
      </c>
      <c r="S56" s="22">
        <v>26.815237319470199</v>
      </c>
      <c r="T56" s="22">
        <v>26.467966666974089</v>
      </c>
      <c r="U56" s="22">
        <v>26.133523359521199</v>
      </c>
      <c r="V56" s="22">
        <v>25.815409040186498</v>
      </c>
      <c r="W56" s="22">
        <v>25.51408713958326</v>
      </c>
      <c r="X56" s="22">
        <v>25.229357340209969</v>
      </c>
      <c r="Y56" s="22">
        <v>24.95986932029928</v>
      </c>
      <c r="Z56" s="22">
        <v>24.706453192574219</v>
      </c>
      <c r="AA56" s="22">
        <v>24.467631169258471</v>
      </c>
      <c r="AB56" s="22">
        <v>24.241349929405889</v>
      </c>
      <c r="AC56" s="22">
        <v>24.026190706151599</v>
      </c>
      <c r="AD56" s="22">
        <v>23.819041169451019</v>
      </c>
    </row>
    <row r="57" spans="2:30" x14ac:dyDescent="0.2">
      <c r="B57" s="2" t="s">
        <v>37</v>
      </c>
      <c r="C57" s="2" t="s">
        <v>278</v>
      </c>
      <c r="D57" s="2" t="s">
        <v>266</v>
      </c>
      <c r="E57" s="22">
        <v>1.542299229645878</v>
      </c>
      <c r="F57" s="22">
        <v>1.535615938714624</v>
      </c>
      <c r="G57" s="22">
        <v>1.528788898234968</v>
      </c>
      <c r="H57" s="22">
        <v>1.5148118746440991</v>
      </c>
      <c r="I57" s="22">
        <v>1.500438766262687</v>
      </c>
      <c r="J57" s="22">
        <v>1.4861956240247849</v>
      </c>
      <c r="K57" s="22">
        <v>1.4698148872881689</v>
      </c>
      <c r="L57" s="22">
        <v>1.4535490559733231</v>
      </c>
      <c r="M57" s="22">
        <v>1.4373469690388001</v>
      </c>
      <c r="N57" s="22">
        <v>1.4214458164228769</v>
      </c>
      <c r="O57" s="22">
        <v>1.4058073259895749</v>
      </c>
      <c r="P57" s="22">
        <v>1.390393982401233</v>
      </c>
      <c r="Q57" s="22">
        <v>1.375128098772944</v>
      </c>
      <c r="R57" s="22">
        <v>1.3601964317002471</v>
      </c>
      <c r="S57" s="22">
        <v>1.345377576371154</v>
      </c>
      <c r="T57" s="22">
        <v>1.330742586103858</v>
      </c>
      <c r="U57" s="22">
        <v>1.3163222455008721</v>
      </c>
      <c r="V57" s="22">
        <v>1.3020796029045321</v>
      </c>
      <c r="W57" s="22">
        <v>1.288009969075143</v>
      </c>
      <c r="X57" s="22">
        <v>1.274110173208157</v>
      </c>
      <c r="Y57" s="22">
        <v>1.2603769062961481</v>
      </c>
      <c r="Z57" s="22">
        <v>1.2468399103714161</v>
      </c>
      <c r="AA57" s="22">
        <v>1.233494584930158</v>
      </c>
      <c r="AB57" s="22">
        <v>1.220303803350868</v>
      </c>
      <c r="AC57" s="22">
        <v>1.2072654057410921</v>
      </c>
      <c r="AD57" s="22">
        <v>1.1944360735307109</v>
      </c>
    </row>
    <row r="58" spans="2:30" x14ac:dyDescent="0.2">
      <c r="B58" s="2" t="s">
        <v>37</v>
      </c>
      <c r="C58" s="2" t="s">
        <v>278</v>
      </c>
      <c r="D58" s="2" t="s">
        <v>267</v>
      </c>
      <c r="E58" s="22">
        <v>29.51914341898032</v>
      </c>
      <c r="F58" s="22">
        <v>29.415028683471728</v>
      </c>
      <c r="G58" s="22">
        <v>29.306640136213609</v>
      </c>
      <c r="H58" s="22">
        <v>29.18176285428294</v>
      </c>
      <c r="I58" s="22">
        <v>29.05384258114313</v>
      </c>
      <c r="J58" s="22">
        <v>28.927045421171389</v>
      </c>
      <c r="K58" s="22">
        <v>28.751925993137011</v>
      </c>
      <c r="L58" s="22">
        <v>28.576845799227119</v>
      </c>
      <c r="M58" s="22">
        <v>28.402192192482062</v>
      </c>
      <c r="N58" s="22">
        <v>28.226823438297981</v>
      </c>
      <c r="O58" s="22">
        <v>28.052176984291641</v>
      </c>
      <c r="P58" s="22">
        <v>27.87832049068636</v>
      </c>
      <c r="Q58" s="22">
        <v>27.705117887706169</v>
      </c>
      <c r="R58" s="22">
        <v>27.534160495020028</v>
      </c>
      <c r="S58" s="22">
        <v>27.363573733541308</v>
      </c>
      <c r="T58" s="22">
        <v>27.1933023436494</v>
      </c>
      <c r="U58" s="22">
        <v>27.025098837336952</v>
      </c>
      <c r="V58" s="22">
        <v>26.857868364177161</v>
      </c>
      <c r="W58" s="22">
        <v>26.69093396545048</v>
      </c>
      <c r="X58" s="22">
        <v>26.525435941216831</v>
      </c>
      <c r="Y58" s="22">
        <v>26.36118044913967</v>
      </c>
      <c r="Z58" s="22">
        <v>26.198007563691451</v>
      </c>
      <c r="AA58" s="22">
        <v>26.035396253845111</v>
      </c>
      <c r="AB58" s="22">
        <v>25.87433730375696</v>
      </c>
      <c r="AC58" s="22">
        <v>25.71476809794175</v>
      </c>
      <c r="AD58" s="22">
        <v>25.55638434329623</v>
      </c>
    </row>
    <row r="59" spans="2:30" x14ac:dyDescent="0.2">
      <c r="B59" s="2" t="s">
        <v>37</v>
      </c>
      <c r="C59" s="2" t="s">
        <v>278</v>
      </c>
      <c r="D59" s="2" t="s">
        <v>268</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row>
    <row r="60" spans="2:30" x14ac:dyDescent="0.2">
      <c r="B60" s="2"/>
      <c r="C60" s="2"/>
      <c r="D60" s="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row r="61" spans="2:30" x14ac:dyDescent="0.2">
      <c r="B61" s="2" t="s">
        <v>37</v>
      </c>
      <c r="C61" s="2" t="s">
        <v>279</v>
      </c>
      <c r="D61" s="2" t="s">
        <v>259</v>
      </c>
      <c r="E61" s="22">
        <v>242.36304008297989</v>
      </c>
      <c r="F61" s="22">
        <v>241.34156755826689</v>
      </c>
      <c r="G61" s="22">
        <v>240.5671977792469</v>
      </c>
      <c r="H61" s="22">
        <v>239.93297890995319</v>
      </c>
      <c r="I61" s="22">
        <v>239.3402850216379</v>
      </c>
      <c r="J61" s="22">
        <v>238.83515985560521</v>
      </c>
      <c r="K61" s="22">
        <v>238.4376137517234</v>
      </c>
      <c r="L61" s="22">
        <v>238.12754031689971</v>
      </c>
      <c r="M61" s="22">
        <v>237.87879695794649</v>
      </c>
      <c r="N61" s="22">
        <v>237.68166637279629</v>
      </c>
      <c r="O61" s="22">
        <v>237.54389022964651</v>
      </c>
      <c r="P61" s="22">
        <v>237.45975282302851</v>
      </c>
      <c r="Q61" s="22">
        <v>237.430121792699</v>
      </c>
      <c r="R61" s="22">
        <v>237.45535393284419</v>
      </c>
      <c r="S61" s="22">
        <v>237.53480798356631</v>
      </c>
      <c r="T61" s="22">
        <v>237.5063256445263</v>
      </c>
      <c r="U61" s="22">
        <v>237.5240867011093</v>
      </c>
      <c r="V61" s="22">
        <v>237.5924701513149</v>
      </c>
      <c r="W61" s="22">
        <v>237.70865825649719</v>
      </c>
      <c r="X61" s="22">
        <v>237.87029893193571</v>
      </c>
      <c r="Y61" s="22">
        <v>238.07605500463131</v>
      </c>
      <c r="Z61" s="22">
        <v>238.32550939194931</v>
      </c>
      <c r="AA61" s="22">
        <v>238.61901060243071</v>
      </c>
      <c r="AB61" s="22">
        <v>238.95671303904891</v>
      </c>
      <c r="AC61" s="22">
        <v>239.33846637973889</v>
      </c>
      <c r="AD61" s="22">
        <v>239.7236969862318</v>
      </c>
    </row>
    <row r="62" spans="2:30" x14ac:dyDescent="0.2">
      <c r="B62" s="2" t="s">
        <v>37</v>
      </c>
      <c r="C62" s="2" t="s">
        <v>279</v>
      </c>
      <c r="D62" s="2" t="s">
        <v>250</v>
      </c>
      <c r="E62" s="22">
        <v>300.95813982935039</v>
      </c>
      <c r="F62" s="22">
        <v>299.08502901171943</v>
      </c>
      <c r="G62" s="22">
        <v>297.15757064395069</v>
      </c>
      <c r="H62" s="22">
        <v>294.97805071797347</v>
      </c>
      <c r="I62" s="22">
        <v>292.80341073756102</v>
      </c>
      <c r="J62" s="22">
        <v>290.67871011500739</v>
      </c>
      <c r="K62" s="22">
        <v>288.29161496408358</v>
      </c>
      <c r="L62" s="22">
        <v>285.95085025354848</v>
      </c>
      <c r="M62" s="22">
        <v>283.63659988377879</v>
      </c>
      <c r="N62" s="22">
        <v>281.38628085717642</v>
      </c>
      <c r="O62" s="22">
        <v>279.19223245810241</v>
      </c>
      <c r="P62" s="22">
        <v>277.08097336600912</v>
      </c>
      <c r="Q62" s="22">
        <v>275.05110671742989</v>
      </c>
      <c r="R62" s="22">
        <v>273.10023152097239</v>
      </c>
      <c r="S62" s="22">
        <v>271.22666006445837</v>
      </c>
      <c r="T62" s="22">
        <v>269.42530217034817</v>
      </c>
      <c r="U62" s="22">
        <v>267.70106654463592</v>
      </c>
      <c r="V62" s="22">
        <v>266.05216115999349</v>
      </c>
      <c r="W62" s="22">
        <v>264.4775296253485</v>
      </c>
      <c r="X62" s="22">
        <v>262.97581153046008</v>
      </c>
      <c r="Y62" s="22">
        <v>261.54580539621543</v>
      </c>
      <c r="Z62" s="22">
        <v>260.18483701593249</v>
      </c>
      <c r="AA62" s="22">
        <v>258.88879987483699</v>
      </c>
      <c r="AB62" s="22">
        <v>257.65350782758293</v>
      </c>
      <c r="AC62" s="22">
        <v>256.47249050592268</v>
      </c>
      <c r="AD62" s="22">
        <v>255.33295587601009</v>
      </c>
    </row>
    <row r="63" spans="2:30" x14ac:dyDescent="0.2">
      <c r="B63" s="2" t="s">
        <v>37</v>
      </c>
      <c r="C63" s="2" t="s">
        <v>279</v>
      </c>
      <c r="D63" s="2" t="s">
        <v>260</v>
      </c>
      <c r="E63" s="22">
        <v>0</v>
      </c>
      <c r="F63" s="22">
        <v>0</v>
      </c>
      <c r="G63" s="22">
        <v>0</v>
      </c>
      <c r="H63" s="22">
        <v>0</v>
      </c>
      <c r="I63" s="22">
        <v>0</v>
      </c>
      <c r="J63" s="22">
        <v>0</v>
      </c>
      <c r="K63" s="22">
        <v>0</v>
      </c>
      <c r="L63" s="22">
        <v>0</v>
      </c>
      <c r="M63" s="22">
        <v>0</v>
      </c>
      <c r="N63" s="22">
        <v>0</v>
      </c>
      <c r="O63" s="22">
        <v>0</v>
      </c>
      <c r="P63" s="22">
        <v>0</v>
      </c>
      <c r="Q63" s="22">
        <v>0</v>
      </c>
      <c r="R63" s="22">
        <v>0</v>
      </c>
      <c r="S63" s="22">
        <v>0</v>
      </c>
      <c r="T63" s="22">
        <v>0</v>
      </c>
      <c r="U63" s="22">
        <v>0</v>
      </c>
      <c r="V63" s="22">
        <v>0</v>
      </c>
      <c r="W63" s="22">
        <v>0</v>
      </c>
      <c r="X63" s="22">
        <v>0</v>
      </c>
      <c r="Y63" s="22">
        <v>0</v>
      </c>
      <c r="Z63" s="22">
        <v>0</v>
      </c>
      <c r="AA63" s="22">
        <v>0</v>
      </c>
      <c r="AB63" s="22">
        <v>0</v>
      </c>
      <c r="AC63" s="22">
        <v>0</v>
      </c>
      <c r="AD63" s="22">
        <v>0</v>
      </c>
    </row>
    <row r="64" spans="2:30" x14ac:dyDescent="0.2">
      <c r="B64" s="2" t="s">
        <v>37</v>
      </c>
      <c r="C64" s="2" t="s">
        <v>279</v>
      </c>
      <c r="D64" s="2" t="s">
        <v>241</v>
      </c>
      <c r="E64" s="22">
        <v>14.809118525669639</v>
      </c>
      <c r="F64" s="22">
        <v>14.82423289888227</v>
      </c>
      <c r="G64" s="22">
        <v>14.83938132402365</v>
      </c>
      <c r="H64" s="22">
        <v>14.8545638790112</v>
      </c>
      <c r="I64" s="22">
        <v>14.86978064194127</v>
      </c>
      <c r="J64" s="22">
        <v>14.885031691089649</v>
      </c>
      <c r="K64" s="22">
        <v>14.900317104911901</v>
      </c>
      <c r="L64" s="22">
        <v>14.9156369620438</v>
      </c>
      <c r="M64" s="22">
        <v>14.930991341301789</v>
      </c>
      <c r="N64" s="22">
        <v>14.9463803216833</v>
      </c>
      <c r="O64" s="22">
        <v>14.961803982367281</v>
      </c>
      <c r="P64" s="22">
        <v>14.977262402714519</v>
      </c>
      <c r="Q64" s="22">
        <v>14.992755662268131</v>
      </c>
      <c r="R64" s="22">
        <v>15.00828384075392</v>
      </c>
      <c r="S64" s="22">
        <v>15.023847018080851</v>
      </c>
      <c r="T64" s="22">
        <v>15.03944527434143</v>
      </c>
      <c r="U64" s="22">
        <v>15.05507868981215</v>
      </c>
      <c r="V64" s="22">
        <v>15.070747344953899</v>
      </c>
      <c r="W64" s="22">
        <v>15.08645132041241</v>
      </c>
      <c r="X64" s="22">
        <v>15.102190697018649</v>
      </c>
      <c r="Y64" s="22">
        <v>15.11796555578927</v>
      </c>
      <c r="Z64" s="22">
        <v>15.13377597792703</v>
      </c>
      <c r="AA64" s="22">
        <v>15.149622044821211</v>
      </c>
      <c r="AB64" s="22">
        <v>15.16550383804806</v>
      </c>
      <c r="AC64" s="22">
        <v>15.181421439371229</v>
      </c>
      <c r="AD64" s="22">
        <v>15.197374930742169</v>
      </c>
    </row>
    <row r="65" spans="2:30" x14ac:dyDescent="0.2">
      <c r="B65" s="2" t="s">
        <v>37</v>
      </c>
      <c r="C65" s="2" t="s">
        <v>279</v>
      </c>
      <c r="D65" s="2" t="s">
        <v>261</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row>
    <row r="66" spans="2:30" x14ac:dyDescent="0.2">
      <c r="B66" s="2" t="s">
        <v>37</v>
      </c>
      <c r="C66" s="2" t="s">
        <v>279</v>
      </c>
      <c r="D66" s="2" t="s">
        <v>243</v>
      </c>
      <c r="E66" s="22">
        <v>34.631111733782163</v>
      </c>
      <c r="F66" s="22">
        <v>34.230382121427503</v>
      </c>
      <c r="G66" s="22">
        <v>33.767403943379023</v>
      </c>
      <c r="H66" s="22">
        <v>33.210512964633352</v>
      </c>
      <c r="I66" s="22">
        <v>32.597630895847871</v>
      </c>
      <c r="J66" s="22">
        <v>28.381226384425769</v>
      </c>
      <c r="K66" s="22">
        <v>27.754154038398639</v>
      </c>
      <c r="L66" s="22">
        <v>27.123530992076802</v>
      </c>
      <c r="M66" s="22">
        <v>26.488915047259049</v>
      </c>
      <c r="N66" s="22">
        <v>25.850380710191939</v>
      </c>
      <c r="O66" s="22">
        <v>25.208383112141679</v>
      </c>
      <c r="P66" s="22">
        <v>24.56371533952343</v>
      </c>
      <c r="Q66" s="22">
        <v>23.917499992782801</v>
      </c>
      <c r="R66" s="22">
        <v>23.271101095032549</v>
      </c>
      <c r="S66" s="22">
        <v>22.626125407613639</v>
      </c>
      <c r="T66" s="22">
        <v>21.98445544074292</v>
      </c>
      <c r="U66" s="22">
        <v>21.348209128443941</v>
      </c>
      <c r="V66" s="22">
        <v>20.719774524350601</v>
      </c>
      <c r="W66" s="22">
        <v>20.101623222098951</v>
      </c>
      <c r="X66" s="22">
        <v>19.496314052128689</v>
      </c>
      <c r="Y66" s="22">
        <v>18.90634791762189</v>
      </c>
      <c r="Z66" s="22">
        <v>18.334059826582319</v>
      </c>
      <c r="AA66" s="22">
        <v>17.781584650569499</v>
      </c>
      <c r="AB66" s="22">
        <v>17.250705218913659</v>
      </c>
      <c r="AC66" s="22">
        <v>16.742754627876842</v>
      </c>
      <c r="AD66" s="22">
        <v>16.25851248435572</v>
      </c>
    </row>
    <row r="67" spans="2:30" x14ac:dyDescent="0.2">
      <c r="B67" s="2" t="s">
        <v>37</v>
      </c>
      <c r="C67" s="2" t="s">
        <v>279</v>
      </c>
      <c r="D67" s="2" t="s">
        <v>262</v>
      </c>
      <c r="E67" s="22">
        <v>3.8479013037535741</v>
      </c>
      <c r="F67" s="22">
        <v>3.8033757912697208</v>
      </c>
      <c r="G67" s="22">
        <v>3.7519337714865579</v>
      </c>
      <c r="H67" s="22">
        <v>3.6900569960703731</v>
      </c>
      <c r="I67" s="22">
        <v>3.6219589884275409</v>
      </c>
      <c r="J67" s="22">
        <v>7.0953065961064423</v>
      </c>
      <c r="K67" s="22">
        <v>6.9385385095996588</v>
      </c>
      <c r="L67" s="22">
        <v>6.7808827480192004</v>
      </c>
      <c r="M67" s="22">
        <v>6.6222287618147622</v>
      </c>
      <c r="N67" s="22">
        <v>6.4625951775479846</v>
      </c>
      <c r="O67" s="22">
        <v>6.3020957780354196</v>
      </c>
      <c r="P67" s="22">
        <v>6.1409288348808584</v>
      </c>
      <c r="Q67" s="22">
        <v>5.9793749981956994</v>
      </c>
      <c r="R67" s="22">
        <v>5.8177752737581363</v>
      </c>
      <c r="S67" s="22">
        <v>5.6565313519034088</v>
      </c>
      <c r="T67" s="22">
        <v>5.49611386018573</v>
      </c>
      <c r="U67" s="22">
        <v>5.3370522821109851</v>
      </c>
      <c r="V67" s="22">
        <v>5.1799436310876494</v>
      </c>
      <c r="W67" s="22">
        <v>5.0254058055247377</v>
      </c>
      <c r="X67" s="22">
        <v>4.8740785130321731</v>
      </c>
      <c r="Y67" s="22">
        <v>4.7265869794054716</v>
      </c>
      <c r="Z67" s="22">
        <v>4.5835149566455788</v>
      </c>
      <c r="AA67" s="22">
        <v>4.4453961626423748</v>
      </c>
      <c r="AB67" s="22">
        <v>4.3126763047284156</v>
      </c>
      <c r="AC67" s="22">
        <v>4.1856886569692104</v>
      </c>
      <c r="AD67" s="22">
        <v>4.064628121088929</v>
      </c>
    </row>
    <row r="68" spans="2:30" x14ac:dyDescent="0.2">
      <c r="B68" s="2" t="s">
        <v>37</v>
      </c>
      <c r="C68" s="2" t="s">
        <v>279</v>
      </c>
      <c r="D68" s="2" t="s">
        <v>263</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row>
    <row r="69" spans="2:30" x14ac:dyDescent="0.2">
      <c r="B69" s="2" t="s">
        <v>37</v>
      </c>
      <c r="C69" s="2" t="s">
        <v>279</v>
      </c>
      <c r="D69" s="2" t="s">
        <v>264</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row>
    <row r="70" spans="2:30" x14ac:dyDescent="0.2">
      <c r="B70" s="2" t="s">
        <v>37</v>
      </c>
      <c r="C70" s="2" t="s">
        <v>279</v>
      </c>
      <c r="D70" s="2" t="s">
        <v>265</v>
      </c>
      <c r="E70" s="22">
        <v>6.350926637067225</v>
      </c>
      <c r="F70" s="22">
        <v>6.3275711330862983</v>
      </c>
      <c r="G70" s="22">
        <v>6.3039727105372814</v>
      </c>
      <c r="H70" s="22">
        <v>6.2743002638205967</v>
      </c>
      <c r="I70" s="22">
        <v>6.2450607547582457</v>
      </c>
      <c r="J70" s="22">
        <v>6.2161182134775688</v>
      </c>
      <c r="K70" s="22">
        <v>6.1819544280793766</v>
      </c>
      <c r="L70" s="22">
        <v>6.1488069122456501</v>
      </c>
      <c r="M70" s="22">
        <v>6.1165321389099043</v>
      </c>
      <c r="N70" s="22">
        <v>6.0850749279510277</v>
      </c>
      <c r="O70" s="22">
        <v>6.0544062378643879</v>
      </c>
      <c r="P70" s="22">
        <v>6.0245416633460964</v>
      </c>
      <c r="Q70" s="22">
        <v>5.9954759146245777</v>
      </c>
      <c r="R70" s="22">
        <v>5.9671958517619181</v>
      </c>
      <c r="S70" s="22">
        <v>5.9396689038042814</v>
      </c>
      <c r="T70" s="22">
        <v>5.9128589385864379</v>
      </c>
      <c r="U70" s="22">
        <v>5.886712754007025</v>
      </c>
      <c r="V70" s="22">
        <v>5.8611720748239149</v>
      </c>
      <c r="W70" s="22">
        <v>5.8361874072882802</v>
      </c>
      <c r="X70" s="22">
        <v>5.8116978629904326</v>
      </c>
      <c r="Y70" s="22">
        <v>5.7876605672910753</v>
      </c>
      <c r="Z70" s="22">
        <v>5.7640470094437308</v>
      </c>
      <c r="AA70" s="22">
        <v>5.7408202299684179</v>
      </c>
      <c r="AB70" s="22">
        <v>5.7179752155599264</v>
      </c>
      <c r="AC70" s="22">
        <v>5.6954945097199579</v>
      </c>
      <c r="AD70" s="22">
        <v>5.6733513435098528</v>
      </c>
    </row>
    <row r="71" spans="2:30" x14ac:dyDescent="0.2">
      <c r="B71" s="2" t="s">
        <v>37</v>
      </c>
      <c r="C71" s="2" t="s">
        <v>279</v>
      </c>
      <c r="D71" s="2" t="s">
        <v>266</v>
      </c>
      <c r="E71" s="22">
        <v>14.210566159475709</v>
      </c>
      <c r="F71" s="22">
        <v>14.17400621426899</v>
      </c>
      <c r="G71" s="22">
        <v>14.13778383504676</v>
      </c>
      <c r="H71" s="22">
        <v>14.08002010877893</v>
      </c>
      <c r="I71" s="22">
        <v>14.024888839701729</v>
      </c>
      <c r="J71" s="22">
        <v>13.971731736739899</v>
      </c>
      <c r="K71" s="22">
        <v>13.89937097029761</v>
      </c>
      <c r="L71" s="22">
        <v>13.829759586598421</v>
      </c>
      <c r="M71" s="22">
        <v>13.762247548635839</v>
      </c>
      <c r="N71" s="22">
        <v>13.696430968541801</v>
      </c>
      <c r="O71" s="22">
        <v>13.63202992256149</v>
      </c>
      <c r="P71" s="22">
        <v>13.56885643835516</v>
      </c>
      <c r="Q71" s="22">
        <v>13.506774130029781</v>
      </c>
      <c r="R71" s="22">
        <v>13.44567821049522</v>
      </c>
      <c r="S71" s="22">
        <v>13.38549302323236</v>
      </c>
      <c r="T71" s="22">
        <v>13.32615084509807</v>
      </c>
      <c r="U71" s="22">
        <v>13.26760712525892</v>
      </c>
      <c r="V71" s="22">
        <v>13.209819187236439</v>
      </c>
      <c r="W71" s="22">
        <v>13.1527521500802</v>
      </c>
      <c r="X71" s="22">
        <v>13.09638113015178</v>
      </c>
      <c r="Y71" s="22">
        <v>13.04068362786516</v>
      </c>
      <c r="Z71" s="22">
        <v>12.9856309444449</v>
      </c>
      <c r="AA71" s="22">
        <v>12.931212213328561</v>
      </c>
      <c r="AB71" s="22">
        <v>12.87741028192028</v>
      </c>
      <c r="AC71" s="22">
        <v>12.824209739231289</v>
      </c>
      <c r="AD71" s="22">
        <v>12.77159357231281</v>
      </c>
    </row>
    <row r="72" spans="2:30" x14ac:dyDescent="0.2">
      <c r="B72" s="2" t="s">
        <v>37</v>
      </c>
      <c r="C72" s="2" t="s">
        <v>279</v>
      </c>
      <c r="D72" s="2" t="s">
        <v>267</v>
      </c>
      <c r="E72" s="22">
        <v>9.9001904307480277</v>
      </c>
      <c r="F72" s="22">
        <v>9.9102946900114688</v>
      </c>
      <c r="G72" s="22">
        <v>9.9204217136669079</v>
      </c>
      <c r="H72" s="22">
        <v>9.9305715538036772</v>
      </c>
      <c r="I72" s="22">
        <v>9.9407442626307532</v>
      </c>
      <c r="J72" s="22">
        <v>9.9509398924770487</v>
      </c>
      <c r="K72" s="22">
        <v>9.9611584957916719</v>
      </c>
      <c r="L72" s="22">
        <v>9.9714001251442106</v>
      </c>
      <c r="M72" s="22">
        <v>9.9816648332250075</v>
      </c>
      <c r="N72" s="22">
        <v>9.9919526728454393</v>
      </c>
      <c r="O72" s="22">
        <v>10.00226369693819</v>
      </c>
      <c r="P72" s="22">
        <v>10.012597958557549</v>
      </c>
      <c r="Q72" s="22">
        <v>10.02295551087964</v>
      </c>
      <c r="R72" s="22">
        <v>10.03333640720277</v>
      </c>
      <c r="S72" s="22">
        <v>10.043740700947669</v>
      </c>
      <c r="T72" s="22">
        <v>10.054168445657769</v>
      </c>
      <c r="U72" s="22">
        <v>10.064619694999511</v>
      </c>
      <c r="V72" s="22">
        <v>10.075094502762591</v>
      </c>
      <c r="W72" s="22">
        <v>10.08559292286029</v>
      </c>
      <c r="X72" s="22">
        <v>10.09611500932971</v>
      </c>
      <c r="Y72" s="22">
        <v>10.106660816332109</v>
      </c>
      <c r="Z72" s="22">
        <v>10.117230398153129</v>
      </c>
      <c r="AA72" s="22">
        <v>10.127823809203139</v>
      </c>
      <c r="AB72" s="22">
        <v>10.13844110401749</v>
      </c>
      <c r="AC72" s="22">
        <v>10.14908233725679</v>
      </c>
      <c r="AD72" s="22">
        <v>10.159747563707221</v>
      </c>
    </row>
    <row r="73" spans="2:30" x14ac:dyDescent="0.2">
      <c r="B73" s="2" t="s">
        <v>37</v>
      </c>
      <c r="C73" s="2" t="s">
        <v>279</v>
      </c>
      <c r="D73" s="2" t="s">
        <v>268</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row>
    <row r="74" spans="2:30" x14ac:dyDescent="0.2">
      <c r="B74" s="2"/>
      <c r="C74" s="2"/>
      <c r="D74" s="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row>
    <row r="75" spans="2:30" x14ac:dyDescent="0.2">
      <c r="B75" s="2" t="s">
        <v>37</v>
      </c>
      <c r="C75" s="2" t="s">
        <v>196</v>
      </c>
      <c r="D75" s="2" t="s">
        <v>259</v>
      </c>
      <c r="E75" s="22">
        <v>70.16933820979979</v>
      </c>
      <c r="F75" s="22">
        <v>83.332304470341043</v>
      </c>
      <c r="G75" s="22">
        <v>90.888340297450242</v>
      </c>
      <c r="H75" s="22">
        <v>94.802360152645647</v>
      </c>
      <c r="I75" s="22">
        <v>100.0817065097774</v>
      </c>
      <c r="J75" s="22">
        <v>107.26515620842029</v>
      </c>
      <c r="K75" s="22">
        <v>111.5672376344862</v>
      </c>
      <c r="L75" s="22">
        <v>115.52332129317701</v>
      </c>
      <c r="M75" s="22">
        <v>119.0383455257975</v>
      </c>
      <c r="N75" s="22">
        <v>120.305883244349</v>
      </c>
      <c r="O75" s="22">
        <v>121.3859262451827</v>
      </c>
      <c r="P75" s="22">
        <v>121.6763422084349</v>
      </c>
      <c r="Q75" s="22">
        <v>122.0328290210021</v>
      </c>
      <c r="R75" s="22">
        <v>122.3286341412972</v>
      </c>
      <c r="S75" s="22">
        <v>122.62715698450739</v>
      </c>
      <c r="T75" s="22">
        <v>122.86502936083281</v>
      </c>
      <c r="U75" s="22">
        <v>123.1056511275065</v>
      </c>
      <c r="V75" s="22">
        <v>123.3490384523564</v>
      </c>
      <c r="W75" s="22">
        <v>123.5952077279488</v>
      </c>
      <c r="X75" s="22">
        <v>123.8441755731138</v>
      </c>
      <c r="Y75" s="22">
        <v>124.0959588344929</v>
      </c>
      <c r="Z75" s="22">
        <v>124.3505745881084</v>
      </c>
      <c r="AA75" s="22">
        <v>124.60804014095589</v>
      </c>
      <c r="AB75" s="22">
        <v>124.86837303261861</v>
      </c>
      <c r="AC75" s="22">
        <v>125.13159103690531</v>
      </c>
      <c r="AD75" s="22">
        <v>125.39771216351021</v>
      </c>
    </row>
    <row r="76" spans="2:30" x14ac:dyDescent="0.2">
      <c r="B76" s="2" t="s">
        <v>37</v>
      </c>
      <c r="C76" s="2" t="s">
        <v>196</v>
      </c>
      <c r="D76" s="2" t="s">
        <v>250</v>
      </c>
      <c r="E76" s="22">
        <v>92.419118811961013</v>
      </c>
      <c r="F76" s="22">
        <v>92.516336219452683</v>
      </c>
      <c r="G76" s="22">
        <v>92.623548320433059</v>
      </c>
      <c r="H76" s="22">
        <v>92.7408036384778</v>
      </c>
      <c r="I76" s="22">
        <v>92.868152538743075</v>
      </c>
      <c r="J76" s="22">
        <v>93.005647248395775</v>
      </c>
      <c r="K76" s="22">
        <v>93.153341877573538</v>
      </c>
      <c r="L76" s="22">
        <v>93.31129244088406</v>
      </c>
      <c r="M76" s="22">
        <v>93.479556879453185</v>
      </c>
      <c r="N76" s="22">
        <v>93.658195083531922</v>
      </c>
      <c r="O76" s="22">
        <v>93.847268915672259</v>
      </c>
      <c r="P76" s="22">
        <v>94.046842234482313</v>
      </c>
      <c r="Q76" s="22">
        <v>94.256980918971237</v>
      </c>
      <c r="R76" s="22">
        <v>94.477752893494937</v>
      </c>
      <c r="S76" s="22">
        <v>94.709228153313575</v>
      </c>
      <c r="T76" s="22">
        <v>94.9514787907722</v>
      </c>
      <c r="U76" s="22">
        <v>95.20457902211615</v>
      </c>
      <c r="V76" s="22">
        <v>95.468605214953342</v>
      </c>
      <c r="W76" s="22">
        <v>95.743635916375112</v>
      </c>
      <c r="X76" s="22">
        <v>96.029751881748652</v>
      </c>
      <c r="Y76" s="22">
        <v>96.327036104193368</v>
      </c>
      <c r="Z76" s="22">
        <v>96.635573844754433</v>
      </c>
      <c r="AA76" s="22">
        <v>96.955452663286721</v>
      </c>
      <c r="AB76" s="22">
        <v>97.286762450062852</v>
      </c>
      <c r="AC76" s="22">
        <v>97.629595458119425</v>
      </c>
      <c r="AD76" s="22">
        <v>97.984046336355419</v>
      </c>
    </row>
    <row r="77" spans="2:30" x14ac:dyDescent="0.2">
      <c r="B77" s="2" t="s">
        <v>37</v>
      </c>
      <c r="C77" s="2" t="s">
        <v>196</v>
      </c>
      <c r="D77" s="2" t="s">
        <v>260</v>
      </c>
      <c r="E77" s="22">
        <v>0</v>
      </c>
      <c r="F77" s="22">
        <v>0</v>
      </c>
      <c r="G77" s="22">
        <v>0</v>
      </c>
      <c r="H77" s="22">
        <v>0</v>
      </c>
      <c r="I77" s="22">
        <v>0</v>
      </c>
      <c r="J77" s="22">
        <v>0</v>
      </c>
      <c r="K77" s="22">
        <v>0</v>
      </c>
      <c r="L77" s="22">
        <v>0</v>
      </c>
      <c r="M77" s="22">
        <v>0</v>
      </c>
      <c r="N77" s="22">
        <v>0</v>
      </c>
      <c r="O77" s="22">
        <v>0</v>
      </c>
      <c r="P77" s="22">
        <v>0</v>
      </c>
      <c r="Q77" s="22">
        <v>0</v>
      </c>
      <c r="R77" s="22">
        <v>0</v>
      </c>
      <c r="S77" s="22">
        <v>0</v>
      </c>
      <c r="T77" s="22">
        <v>0</v>
      </c>
      <c r="U77" s="22">
        <v>0</v>
      </c>
      <c r="V77" s="22">
        <v>0</v>
      </c>
      <c r="W77" s="22">
        <v>0</v>
      </c>
      <c r="X77" s="22">
        <v>0</v>
      </c>
      <c r="Y77" s="22">
        <v>0</v>
      </c>
      <c r="Z77" s="22">
        <v>0</v>
      </c>
      <c r="AA77" s="22">
        <v>0</v>
      </c>
      <c r="AB77" s="22">
        <v>0</v>
      </c>
      <c r="AC77" s="22">
        <v>0</v>
      </c>
      <c r="AD77" s="22">
        <v>0</v>
      </c>
    </row>
    <row r="78" spans="2:30" x14ac:dyDescent="0.2">
      <c r="B78" s="2" t="s">
        <v>37</v>
      </c>
      <c r="C78" s="2" t="s">
        <v>196</v>
      </c>
      <c r="D78" s="2" t="s">
        <v>241</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row>
    <row r="79" spans="2:30" x14ac:dyDescent="0.2">
      <c r="B79" s="2" t="s">
        <v>37</v>
      </c>
      <c r="C79" s="2" t="s">
        <v>196</v>
      </c>
      <c r="D79" s="2" t="s">
        <v>261</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row>
    <row r="80" spans="2:30" x14ac:dyDescent="0.2">
      <c r="B80" s="2" t="s">
        <v>37</v>
      </c>
      <c r="C80" s="2" t="s">
        <v>196</v>
      </c>
      <c r="D80" s="2" t="s">
        <v>243</v>
      </c>
      <c r="E80" s="22">
        <v>7.925307068269734</v>
      </c>
      <c r="F80" s="22">
        <v>7.9329469639197603</v>
      </c>
      <c r="G80" s="22">
        <v>7.9406419799066112</v>
      </c>
      <c r="H80" s="22">
        <v>7.9483919394600804</v>
      </c>
      <c r="I80" s="22">
        <v>7.9561966681999028</v>
      </c>
      <c r="J80" s="22">
        <v>7.9640559941211269</v>
      </c>
      <c r="K80" s="22">
        <v>7.9719697475796281</v>
      </c>
      <c r="L80" s="22">
        <v>7.9799377612777977</v>
      </c>
      <c r="M80" s="22">
        <v>7.9879598702503527</v>
      </c>
      <c r="N80" s="22">
        <v>7.9960359118503037</v>
      </c>
      <c r="O80" s="22">
        <v>8.0041657257350884</v>
      </c>
      <c r="P80" s="22">
        <v>8.0123491538528189</v>
      </c>
      <c r="Q80" s="22">
        <v>8.0205860404286966</v>
      </c>
      <c r="R80" s="22">
        <v>8.0288762319515659</v>
      </c>
      <c r="S80" s="22">
        <v>8.0372195771606112</v>
      </c>
      <c r="T80" s="22">
        <v>8.0456159270321876</v>
      </c>
      <c r="U80" s="22">
        <v>8.0540651347668071</v>
      </c>
      <c r="V80" s="22">
        <v>8.0625670557762579</v>
      </c>
      <c r="W80" s="22">
        <v>8.071121547670856</v>
      </c>
      <c r="X80" s="22">
        <v>8.0797284702468453</v>
      </c>
      <c r="Y80" s="22">
        <v>8.0883876854739398</v>
      </c>
      <c r="Z80" s="22">
        <v>8.097099057482982</v>
      </c>
      <c r="AA80" s="22">
        <v>8.1058624525537581</v>
      </c>
      <c r="AB80" s="22">
        <v>8.1146777391029321</v>
      </c>
      <c r="AC80" s="22">
        <v>8.1235447876721256</v>
      </c>
      <c r="AD80" s="22">
        <v>8.132463470916127</v>
      </c>
    </row>
    <row r="81" spans="2:30" x14ac:dyDescent="0.2">
      <c r="B81" s="2" t="s">
        <v>37</v>
      </c>
      <c r="C81" s="2" t="s">
        <v>196</v>
      </c>
      <c r="D81" s="2" t="s">
        <v>262</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row>
    <row r="82" spans="2:30" x14ac:dyDescent="0.2">
      <c r="B82" s="2" t="s">
        <v>37</v>
      </c>
      <c r="C82" s="2" t="s">
        <v>196</v>
      </c>
      <c r="D82" s="2" t="s">
        <v>263</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row>
    <row r="83" spans="2:30" x14ac:dyDescent="0.2">
      <c r="B83" s="2" t="s">
        <v>37</v>
      </c>
      <c r="C83" s="2" t="s">
        <v>196</v>
      </c>
      <c r="D83" s="2" t="s">
        <v>264</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row>
    <row r="84" spans="2:30" x14ac:dyDescent="0.2">
      <c r="B84" s="2" t="s">
        <v>37</v>
      </c>
      <c r="C84" s="2" t="s">
        <v>196</v>
      </c>
      <c r="D84" s="2" t="s">
        <v>265</v>
      </c>
      <c r="E84" s="22">
        <v>72.004184786448988</v>
      </c>
      <c r="F84" s="22">
        <v>72.164822345337825</v>
      </c>
      <c r="G84" s="22">
        <v>72.341284592982745</v>
      </c>
      <c r="H84" s="22">
        <v>72.533340244226338</v>
      </c>
      <c r="I84" s="22">
        <v>72.740771739193207</v>
      </c>
      <c r="J84" s="22">
        <v>72.963375049084306</v>
      </c>
      <c r="K84" s="22">
        <v>73.200959500963947</v>
      </c>
      <c r="L84" s="22">
        <v>73.453347621562074</v>
      </c>
      <c r="M84" s="22">
        <v>73.720375000147044</v>
      </c>
      <c r="N84" s="22">
        <v>74.001890170558724</v>
      </c>
      <c r="O84" s="22">
        <v>74.297754512525174</v>
      </c>
      <c r="P84" s="22">
        <v>74.607842172422195</v>
      </c>
      <c r="Q84" s="22">
        <v>74.932040003670821</v>
      </c>
      <c r="R84" s="22">
        <v>75.270247527004884</v>
      </c>
      <c r="S84" s="22">
        <v>75.622376910879325</v>
      </c>
      <c r="T84" s="22">
        <v>75.988352972328485</v>
      </c>
      <c r="U84" s="22">
        <v>76.368113198624812</v>
      </c>
      <c r="V84" s="22">
        <v>76.761607790129588</v>
      </c>
      <c r="W84" s="22">
        <v>77.168799724770892</v>
      </c>
      <c r="X84" s="22">
        <v>77.58966484462826</v>
      </c>
      <c r="Y84" s="22">
        <v>78.024191965150095</v>
      </c>
      <c r="Z84" s="22">
        <v>78.472383007577463</v>
      </c>
      <c r="AA84" s="22">
        <v>78.934253155198093</v>
      </c>
      <c r="AB84" s="22">
        <v>79.409831034105693</v>
      </c>
      <c r="AC84" s="22">
        <v>79.899158919193468</v>
      </c>
      <c r="AD84" s="22">
        <v>80.40229296616711</v>
      </c>
    </row>
    <row r="85" spans="2:30" x14ac:dyDescent="0.2">
      <c r="B85" s="2" t="s">
        <v>37</v>
      </c>
      <c r="C85" s="2" t="s">
        <v>196</v>
      </c>
      <c r="D85" s="2" t="s">
        <v>266</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row>
    <row r="86" spans="2:30" x14ac:dyDescent="0.2">
      <c r="B86" s="2" t="s">
        <v>37</v>
      </c>
      <c r="C86" s="2" t="s">
        <v>196</v>
      </c>
      <c r="D86" s="2" t="s">
        <v>267</v>
      </c>
      <c r="E86" s="22">
        <v>18.683533104867362</v>
      </c>
      <c r="F86" s="22">
        <v>18.84074276146557</v>
      </c>
      <c r="G86" s="22">
        <v>18.999623665879621</v>
      </c>
      <c r="H86" s="22">
        <v>19.16019664675979</v>
      </c>
      <c r="I86" s="22">
        <v>19.32248281364275</v>
      </c>
      <c r="J86" s="22">
        <v>19.486503560865941</v>
      </c>
      <c r="K86" s="22">
        <v>19.652280571537041</v>
      </c>
      <c r="L86" s="22">
        <v>19.81983582155959</v>
      </c>
      <c r="M86" s="22">
        <v>19.989191583715321</v>
      </c>
      <c r="N86" s="22">
        <v>20.16037043180425</v>
      </c>
      <c r="O86" s="22">
        <v>20.333395244843022</v>
      </c>
      <c r="P86" s="22">
        <v>20.50828921132268</v>
      </c>
      <c r="Q86" s="22">
        <v>20.685075833526518</v>
      </c>
      <c r="R86" s="22">
        <v>20.86377893190885</v>
      </c>
      <c r="S86" s="22">
        <v>21.044422649535601</v>
      </c>
      <c r="T86" s="22">
        <v>21.22703145658771</v>
      </c>
      <c r="U86" s="22">
        <v>21.411630154927959</v>
      </c>
      <c r="V86" s="22">
        <v>21.59824388273244</v>
      </c>
      <c r="W86" s="22">
        <v>21.786898119187381</v>
      </c>
      <c r="X86" s="22">
        <v>21.977618689252282</v>
      </c>
      <c r="Y86" s="22">
        <v>22.17043176849036</v>
      </c>
      <c r="Z86" s="22">
        <v>22.36536388796727</v>
      </c>
      <c r="AA86" s="22">
        <v>22.5624419392189</v>
      </c>
      <c r="AB86" s="22">
        <v>22.761693179289491</v>
      </c>
      <c r="AC86" s="22">
        <v>22.963145235840859</v>
      </c>
      <c r="AD86" s="22">
        <v>23.166826112333801</v>
      </c>
    </row>
    <row r="87" spans="2:30" x14ac:dyDescent="0.2">
      <c r="B87" s="2" t="s">
        <v>37</v>
      </c>
      <c r="C87" s="2" t="s">
        <v>196</v>
      </c>
      <c r="D87" s="2" t="s">
        <v>268</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row>
    <row r="88" spans="2:30" x14ac:dyDescent="0.2">
      <c r="B88" s="2"/>
      <c r="C88" s="2"/>
      <c r="D88" s="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row>
    <row r="89" spans="2:30" x14ac:dyDescent="0.2">
      <c r="B89" s="2" t="s">
        <v>37</v>
      </c>
      <c r="C89" s="2" t="s">
        <v>172</v>
      </c>
      <c r="D89" s="2" t="s">
        <v>259</v>
      </c>
      <c r="E89" s="22">
        <v>12.283052775640741</v>
      </c>
      <c r="F89" s="22">
        <v>13.88581226959041</v>
      </c>
      <c r="G89" s="22">
        <v>15.7963381054237</v>
      </c>
      <c r="H89" s="22">
        <v>17.968314584696611</v>
      </c>
      <c r="I89" s="22">
        <v>20.418229374391419</v>
      </c>
      <c r="J89" s="22">
        <v>23.127399479124019</v>
      </c>
      <c r="K89" s="22">
        <v>26.598691398207631</v>
      </c>
      <c r="L89" s="22">
        <v>30.83571922727339</v>
      </c>
      <c r="M89" s="22">
        <v>35.818457073179367</v>
      </c>
      <c r="N89" s="22">
        <v>41.60603793050759</v>
      </c>
      <c r="O89" s="22">
        <v>48.048259415838118</v>
      </c>
      <c r="P89" s="22">
        <v>54.95927328064095</v>
      </c>
      <c r="Q89" s="22">
        <v>62.306926522415971</v>
      </c>
      <c r="R89" s="22">
        <v>70.052669987098142</v>
      </c>
      <c r="S89" s="22">
        <v>78.164743071881119</v>
      </c>
      <c r="T89" s="22">
        <v>86.126808484270796</v>
      </c>
      <c r="U89" s="22">
        <v>93.915271019173815</v>
      </c>
      <c r="V89" s="22">
        <v>101.4980177133298</v>
      </c>
      <c r="W89" s="22">
        <v>108.846078104322</v>
      </c>
      <c r="X89" s="22">
        <v>115.9473743136881</v>
      </c>
      <c r="Y89" s="22">
        <v>122.76498059290439</v>
      </c>
      <c r="Z89" s="22">
        <v>129.2909426756888</v>
      </c>
      <c r="AA89" s="22">
        <v>135.49877175123581</v>
      </c>
      <c r="AB89" s="22">
        <v>141.3892410919488</v>
      </c>
      <c r="AC89" s="22">
        <v>146.96194764017699</v>
      </c>
      <c r="AD89" s="22">
        <v>152.07091895319479</v>
      </c>
    </row>
    <row r="90" spans="2:30" x14ac:dyDescent="0.2">
      <c r="B90" s="2" t="s">
        <v>37</v>
      </c>
      <c r="C90" s="2" t="s">
        <v>172</v>
      </c>
      <c r="D90" s="2" t="s">
        <v>250</v>
      </c>
      <c r="E90" s="22">
        <v>38.76902445045976</v>
      </c>
      <c r="F90" s="22">
        <v>38.787755896250417</v>
      </c>
      <c r="G90" s="22">
        <v>38.795539497217909</v>
      </c>
      <c r="H90" s="22">
        <v>38.799359100039197</v>
      </c>
      <c r="I90" s="22">
        <v>38.798886553997527</v>
      </c>
      <c r="J90" s="22">
        <v>38.795207891863321</v>
      </c>
      <c r="K90" s="22">
        <v>38.781842258192192</v>
      </c>
      <c r="L90" s="22">
        <v>38.765565287426703</v>
      </c>
      <c r="M90" s="22">
        <v>38.748979254823162</v>
      </c>
      <c r="N90" s="22">
        <v>38.728155299408293</v>
      </c>
      <c r="O90" s="22">
        <v>38.702411348415183</v>
      </c>
      <c r="P90" s="22">
        <v>38.674342414772639</v>
      </c>
      <c r="Q90" s="22">
        <v>38.643160308830183</v>
      </c>
      <c r="R90" s="22">
        <v>38.610140629257167</v>
      </c>
      <c r="S90" s="22">
        <v>38.576097156049798</v>
      </c>
      <c r="T90" s="22">
        <v>38.541108042741008</v>
      </c>
      <c r="U90" s="22">
        <v>38.505934561084089</v>
      </c>
      <c r="V90" s="22">
        <v>38.46721967947412</v>
      </c>
      <c r="W90" s="22">
        <v>38.429188220498169</v>
      </c>
      <c r="X90" s="22">
        <v>38.391301602388879</v>
      </c>
      <c r="Y90" s="22">
        <v>38.352638711880417</v>
      </c>
      <c r="Z90" s="22">
        <v>38.314545435808853</v>
      </c>
      <c r="AA90" s="22">
        <v>38.277109094984461</v>
      </c>
      <c r="AB90" s="22">
        <v>38.24018553962491</v>
      </c>
      <c r="AC90" s="22">
        <v>38.204498543161677</v>
      </c>
      <c r="AD90" s="22">
        <v>38.168560560571812</v>
      </c>
    </row>
    <row r="91" spans="2:30" x14ac:dyDescent="0.2">
      <c r="B91" s="2" t="s">
        <v>37</v>
      </c>
      <c r="C91" s="2" t="s">
        <v>172</v>
      </c>
      <c r="D91" s="2" t="s">
        <v>260</v>
      </c>
      <c r="E91" s="22">
        <v>0</v>
      </c>
      <c r="F91" s="22">
        <v>0</v>
      </c>
      <c r="G91" s="22">
        <v>0</v>
      </c>
      <c r="H91" s="22">
        <v>0</v>
      </c>
      <c r="I91" s="22">
        <v>0</v>
      </c>
      <c r="J91" s="22">
        <v>0</v>
      </c>
      <c r="K91" s="22">
        <v>0</v>
      </c>
      <c r="L91" s="22">
        <v>0</v>
      </c>
      <c r="M91" s="22">
        <v>0</v>
      </c>
      <c r="N91" s="22">
        <v>0</v>
      </c>
      <c r="O91" s="22">
        <v>0</v>
      </c>
      <c r="P91" s="22">
        <v>0</v>
      </c>
      <c r="Q91" s="22">
        <v>0</v>
      </c>
      <c r="R91" s="22">
        <v>0</v>
      </c>
      <c r="S91" s="22">
        <v>0</v>
      </c>
      <c r="T91" s="22">
        <v>0</v>
      </c>
      <c r="U91" s="22">
        <v>0</v>
      </c>
      <c r="V91" s="22">
        <v>0</v>
      </c>
      <c r="W91" s="22">
        <v>0</v>
      </c>
      <c r="X91" s="22">
        <v>0</v>
      </c>
      <c r="Y91" s="22">
        <v>0</v>
      </c>
      <c r="Z91" s="22">
        <v>0</v>
      </c>
      <c r="AA91" s="22">
        <v>0</v>
      </c>
      <c r="AB91" s="22">
        <v>0</v>
      </c>
      <c r="AC91" s="22">
        <v>0</v>
      </c>
      <c r="AD91" s="22">
        <v>0</v>
      </c>
    </row>
    <row r="92" spans="2:30" x14ac:dyDescent="0.2">
      <c r="B92" s="2" t="s">
        <v>37</v>
      </c>
      <c r="C92" s="2" t="s">
        <v>172</v>
      </c>
      <c r="D92" s="2" t="s">
        <v>241</v>
      </c>
      <c r="E92" s="22">
        <v>727.72151298773861</v>
      </c>
      <c r="F92" s="22">
        <v>709.81748766403439</v>
      </c>
      <c r="G92" s="22">
        <v>690.8399187569421</v>
      </c>
      <c r="H92" s="22">
        <v>670.51093357512775</v>
      </c>
      <c r="I92" s="22">
        <v>649.45881120946456</v>
      </c>
      <c r="J92" s="22">
        <v>627.80595636516205</v>
      </c>
      <c r="K92" s="22">
        <v>604.46308472926239</v>
      </c>
      <c r="L92" s="22">
        <v>579.51183975386982</v>
      </c>
      <c r="M92" s="22">
        <v>553.06457654283622</v>
      </c>
      <c r="N92" s="22">
        <v>525.08788600220043</v>
      </c>
      <c r="O92" s="22">
        <v>496.15741688681737</v>
      </c>
      <c r="P92" s="22">
        <v>466.95771803298021</v>
      </c>
      <c r="Q92" s="22">
        <v>437.57398851914968</v>
      </c>
      <c r="R92" s="22">
        <v>408.06711819264137</v>
      </c>
      <c r="S92" s="22">
        <v>378.49914206317408</v>
      </c>
      <c r="T92" s="22">
        <v>350.42750255875922</v>
      </c>
      <c r="U92" s="22">
        <v>323.86512484563309</v>
      </c>
      <c r="V92" s="22">
        <v>298.82013094492112</v>
      </c>
      <c r="W92" s="22">
        <v>275.28527923974309</v>
      </c>
      <c r="X92" s="22">
        <v>253.2698639429999</v>
      </c>
      <c r="Y92" s="22">
        <v>232.76958316391861</v>
      </c>
      <c r="Z92" s="22">
        <v>213.77787056948529</v>
      </c>
      <c r="AA92" s="22">
        <v>196.27962732360521</v>
      </c>
      <c r="AB92" s="22">
        <v>180.2353727333664</v>
      </c>
      <c r="AC92" s="22">
        <v>165.60649500683451</v>
      </c>
      <c r="AD92" s="22">
        <v>152.441466706966</v>
      </c>
    </row>
    <row r="93" spans="2:30" x14ac:dyDescent="0.2">
      <c r="B93" s="2" t="s">
        <v>37</v>
      </c>
      <c r="C93" s="2" t="s">
        <v>172</v>
      </c>
      <c r="D93" s="2" t="s">
        <v>261</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row>
    <row r="94" spans="2:30" x14ac:dyDescent="0.2">
      <c r="B94" s="2" t="s">
        <v>37</v>
      </c>
      <c r="C94" s="2" t="s">
        <v>172</v>
      </c>
      <c r="D94" s="2" t="s">
        <v>243</v>
      </c>
      <c r="E94" s="22">
        <v>189.3258310177165</v>
      </c>
      <c r="F94" s="22">
        <v>187.59525685079461</v>
      </c>
      <c r="G94" s="22">
        <v>185.46765495779559</v>
      </c>
      <c r="H94" s="22">
        <v>182.98809461100871</v>
      </c>
      <c r="I94" s="22">
        <v>180.18344740193251</v>
      </c>
      <c r="J94" s="22">
        <v>177.06927599864301</v>
      </c>
      <c r="K94" s="22">
        <v>173.4903011951663</v>
      </c>
      <c r="L94" s="22">
        <v>169.40940410384101</v>
      </c>
      <c r="M94" s="22">
        <v>164.89614073990421</v>
      </c>
      <c r="N94" s="22">
        <v>159.96584090383661</v>
      </c>
      <c r="O94" s="22">
        <v>154.76137419754269</v>
      </c>
      <c r="P94" s="22">
        <v>149.31487802555611</v>
      </c>
      <c r="Q94" s="22">
        <v>143.67690990061499</v>
      </c>
      <c r="R94" s="22">
        <v>137.84291479355551</v>
      </c>
      <c r="S94" s="22">
        <v>131.8658783274947</v>
      </c>
      <c r="T94" s="22">
        <v>125.8699346532499</v>
      </c>
      <c r="U94" s="22">
        <v>119.8270522452158</v>
      </c>
      <c r="V94" s="22">
        <v>113.8119755188619</v>
      </c>
      <c r="W94" s="22">
        <v>107.82173068584591</v>
      </c>
      <c r="X94" s="22">
        <v>101.86280671173169</v>
      </c>
      <c r="Y94" s="22">
        <v>95.983353705616466</v>
      </c>
      <c r="Z94" s="22">
        <v>90.17399336131578</v>
      </c>
      <c r="AA94" s="22">
        <v>84.444103053751689</v>
      </c>
      <c r="AB94" s="22">
        <v>78.792759620662849</v>
      </c>
      <c r="AC94" s="22">
        <v>73.252408268884537</v>
      </c>
      <c r="AD94" s="22">
        <v>68.002235700897828</v>
      </c>
    </row>
    <row r="95" spans="2:30" x14ac:dyDescent="0.2">
      <c r="B95" s="2" t="s">
        <v>37</v>
      </c>
      <c r="C95" s="2" t="s">
        <v>172</v>
      </c>
      <c r="D95" s="2" t="s">
        <v>262</v>
      </c>
      <c r="E95" s="22">
        <v>9.4635534113287392</v>
      </c>
      <c r="F95" s="22">
        <v>9.3770497315461423</v>
      </c>
      <c r="G95" s="22">
        <v>9.2707004075040569</v>
      </c>
      <c r="H95" s="22">
        <v>9.1467582509990883</v>
      </c>
      <c r="I95" s="22">
        <v>9.00656645297369</v>
      </c>
      <c r="J95" s="22">
        <v>8.8509029217553561</v>
      </c>
      <c r="K95" s="22">
        <v>8.6720059427829987</v>
      </c>
      <c r="L95" s="22">
        <v>8.468020108508334</v>
      </c>
      <c r="M95" s="22">
        <v>8.2424222137339402</v>
      </c>
      <c r="N95" s="22">
        <v>7.995978526775426</v>
      </c>
      <c r="O95" s="22">
        <v>7.7358304614652802</v>
      </c>
      <c r="P95" s="22">
        <v>7.4635844232404676</v>
      </c>
      <c r="Q95" s="22">
        <v>7.1817675565459496</v>
      </c>
      <c r="R95" s="22">
        <v>6.8901521758009867</v>
      </c>
      <c r="S95" s="22">
        <v>6.5913867958527366</v>
      </c>
      <c r="T95" s="22">
        <v>6.2916763289422546</v>
      </c>
      <c r="U95" s="22">
        <v>5.9896196041974026</v>
      </c>
      <c r="V95" s="22">
        <v>5.6889527613947219</v>
      </c>
      <c r="W95" s="22">
        <v>5.3895271541257461</v>
      </c>
      <c r="X95" s="22">
        <v>5.0916671368215072</v>
      </c>
      <c r="Y95" s="22">
        <v>4.7977795185621552</v>
      </c>
      <c r="Z95" s="22">
        <v>4.5073955196729596</v>
      </c>
      <c r="AA95" s="22">
        <v>4.2209838732790059</v>
      </c>
      <c r="AB95" s="22">
        <v>3.9384984346185332</v>
      </c>
      <c r="AC95" s="22">
        <v>3.6615609947919778</v>
      </c>
      <c r="AD95" s="22">
        <v>3.3991282974217709</v>
      </c>
    </row>
    <row r="96" spans="2:30" x14ac:dyDescent="0.2">
      <c r="B96" s="2" t="s">
        <v>37</v>
      </c>
      <c r="C96" s="2" t="s">
        <v>172</v>
      </c>
      <c r="D96" s="2" t="s">
        <v>263</v>
      </c>
      <c r="E96" s="22">
        <v>79.551481295604859</v>
      </c>
      <c r="F96" s="22">
        <v>80.56841837560971</v>
      </c>
      <c r="G96" s="22">
        <v>81.57329172946082</v>
      </c>
      <c r="H96" s="22">
        <v>82.368326632314904</v>
      </c>
      <c r="I96" s="22">
        <v>82.959711692722138</v>
      </c>
      <c r="J96" s="22">
        <v>83.374755146622334</v>
      </c>
      <c r="K96" s="22">
        <v>83.790163391894069</v>
      </c>
      <c r="L96" s="22">
        <v>84.44958534604001</v>
      </c>
      <c r="M96" s="22">
        <v>85.144603267891</v>
      </c>
      <c r="N96" s="22">
        <v>85.772595519914631</v>
      </c>
      <c r="O96" s="22">
        <v>86.520265083775627</v>
      </c>
      <c r="P96" s="22">
        <v>87.487596880988164</v>
      </c>
      <c r="Q96" s="22">
        <v>88.642854062225283</v>
      </c>
      <c r="R96" s="22">
        <v>89.855978725769631</v>
      </c>
      <c r="S96" s="22">
        <v>91.122548601975865</v>
      </c>
      <c r="T96" s="22">
        <v>92.594611413567677</v>
      </c>
      <c r="U96" s="22">
        <v>94.003866068912274</v>
      </c>
      <c r="V96" s="22">
        <v>95.43761296793592</v>
      </c>
      <c r="W96" s="22">
        <v>96.893196179898155</v>
      </c>
      <c r="X96" s="22">
        <v>98.345061067852541</v>
      </c>
      <c r="Y96" s="22">
        <v>99.758219614761657</v>
      </c>
      <c r="Z96" s="22">
        <v>101.1348350103907</v>
      </c>
      <c r="AA96" s="22">
        <v>102.6107953698052</v>
      </c>
      <c r="AB96" s="22">
        <v>104.10147535990011</v>
      </c>
      <c r="AC96" s="22">
        <v>105.57067106230291</v>
      </c>
      <c r="AD96" s="22">
        <v>107.2092197434136</v>
      </c>
    </row>
    <row r="97" spans="2:30" x14ac:dyDescent="0.2">
      <c r="B97" s="2" t="s">
        <v>37</v>
      </c>
      <c r="C97" s="2" t="s">
        <v>172</v>
      </c>
      <c r="D97" s="2" t="s">
        <v>264</v>
      </c>
      <c r="E97" s="22">
        <v>0</v>
      </c>
      <c r="F97" s="22">
        <v>0</v>
      </c>
      <c r="G97" s="22">
        <v>0</v>
      </c>
      <c r="H97" s="22">
        <v>0</v>
      </c>
      <c r="I97" s="22">
        <v>0</v>
      </c>
      <c r="J97" s="22">
        <v>0</v>
      </c>
      <c r="K97" s="22">
        <v>0</v>
      </c>
      <c r="L97" s="22">
        <v>0</v>
      </c>
      <c r="M97" s="22">
        <v>0</v>
      </c>
      <c r="N97" s="22">
        <v>0</v>
      </c>
      <c r="O97" s="22">
        <v>0</v>
      </c>
      <c r="P97" s="22">
        <v>0</v>
      </c>
      <c r="Q97" s="22">
        <v>0</v>
      </c>
      <c r="R97" s="22">
        <v>0</v>
      </c>
      <c r="S97" s="22">
        <v>0</v>
      </c>
      <c r="T97" s="22">
        <v>0</v>
      </c>
      <c r="U97" s="22">
        <v>0</v>
      </c>
      <c r="V97" s="22">
        <v>0</v>
      </c>
      <c r="W97" s="22">
        <v>0</v>
      </c>
      <c r="X97" s="22">
        <v>0</v>
      </c>
      <c r="Y97" s="22">
        <v>0</v>
      </c>
      <c r="Z97" s="22">
        <v>0</v>
      </c>
      <c r="AA97" s="22">
        <v>0</v>
      </c>
      <c r="AB97" s="22">
        <v>0</v>
      </c>
      <c r="AC97" s="22">
        <v>0</v>
      </c>
      <c r="AD97" s="22">
        <v>0</v>
      </c>
    </row>
    <row r="98" spans="2:30" x14ac:dyDescent="0.2">
      <c r="B98" s="2" t="s">
        <v>37</v>
      </c>
      <c r="C98" s="2" t="s">
        <v>172</v>
      </c>
      <c r="D98" s="2" t="s">
        <v>265</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row>
    <row r="99" spans="2:30" x14ac:dyDescent="0.2">
      <c r="B99" s="2" t="s">
        <v>37</v>
      </c>
      <c r="C99" s="2" t="s">
        <v>172</v>
      </c>
      <c r="D99" s="2" t="s">
        <v>266</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row>
    <row r="100" spans="2:30" x14ac:dyDescent="0.2">
      <c r="B100" s="2" t="s">
        <v>37</v>
      </c>
      <c r="C100" s="2" t="s">
        <v>172</v>
      </c>
      <c r="D100" s="2" t="s">
        <v>267</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row>
    <row r="101" spans="2:30" x14ac:dyDescent="0.2">
      <c r="B101" s="2" t="s">
        <v>37</v>
      </c>
      <c r="C101" s="2" t="s">
        <v>172</v>
      </c>
      <c r="D101" s="2" t="s">
        <v>268</v>
      </c>
      <c r="E101" s="22">
        <v>1.7554423353195601E-2</v>
      </c>
      <c r="F101" s="22">
        <v>8.4529769218241083E-2</v>
      </c>
      <c r="G101" s="22">
        <v>0.20403026800936599</v>
      </c>
      <c r="H101" s="22">
        <v>0.37879387868504383</v>
      </c>
      <c r="I101" s="22">
        <v>0.60923157666637129</v>
      </c>
      <c r="J101" s="22">
        <v>0.93125784708645765</v>
      </c>
      <c r="K101" s="22">
        <v>1.4247554934564399</v>
      </c>
      <c r="L101" s="22">
        <v>2.1175728365618509</v>
      </c>
      <c r="M101" s="22">
        <v>3.0079401958315599</v>
      </c>
      <c r="N101" s="22">
        <v>4.093688582951196</v>
      </c>
      <c r="O101" s="22">
        <v>5.3230568858227283</v>
      </c>
      <c r="P101" s="22">
        <v>6.6923957153252021</v>
      </c>
      <c r="Q101" s="22">
        <v>8.1956577507805477</v>
      </c>
      <c r="R101" s="22">
        <v>9.8272401890833336</v>
      </c>
      <c r="S101" s="22">
        <v>11.5752589081005</v>
      </c>
      <c r="T101" s="22">
        <v>13.40646212098819</v>
      </c>
      <c r="U101" s="22">
        <v>15.33185677383146</v>
      </c>
      <c r="V101" s="22">
        <v>17.32552607044601</v>
      </c>
      <c r="W101" s="22">
        <v>19.39365275852964</v>
      </c>
      <c r="X101" s="22">
        <v>21.51180637613551</v>
      </c>
      <c r="Y101" s="22">
        <v>23.67145721430045</v>
      </c>
      <c r="Z101" s="22">
        <v>25.876010496452931</v>
      </c>
      <c r="AA101" s="22">
        <v>28.10484293594244</v>
      </c>
      <c r="AB101" s="22">
        <v>30.36592401128275</v>
      </c>
      <c r="AC101" s="22">
        <v>32.649771632774772</v>
      </c>
      <c r="AD101" s="22">
        <v>34.82595209452839</v>
      </c>
    </row>
  </sheetData>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248A1-0C29-E74E-A107-09B6F9EF137C}">
  <sheetPr codeName="Sheet5">
    <tabColor theme="9" tint="0.79998168889431442"/>
  </sheetPr>
  <dimension ref="A1:AD101"/>
  <sheetViews>
    <sheetView workbookViewId="0">
      <pane ySplit="1" topLeftCell="A2" activePane="bottomLeft" state="frozen"/>
      <selection pane="bottomLeft"/>
    </sheetView>
  </sheetViews>
  <sheetFormatPr defaultColWidth="9" defaultRowHeight="12" x14ac:dyDescent="0.2"/>
  <cols>
    <col min="1" max="1" width="9" customWidth="1"/>
    <col min="2" max="2" width="9.85546875" customWidth="1"/>
    <col min="3" max="3" width="13.5703125" bestFit="1" customWidth="1"/>
    <col min="4" max="4" width="22" bestFit="1" customWidth="1"/>
    <col min="5" max="30" width="5.42578125" bestFit="1" customWidth="1"/>
    <col min="35" max="35" width="20" bestFit="1" customWidth="1"/>
  </cols>
  <sheetData>
    <row r="1" spans="1:2" s="10" customFormat="1" x14ac:dyDescent="0.2">
      <c r="A1" s="1" t="s">
        <v>0</v>
      </c>
    </row>
    <row r="2" spans="1:2" s="33" customFormat="1" ht="18.75" x14ac:dyDescent="0.3">
      <c r="A2" s="33" t="s">
        <v>281</v>
      </c>
    </row>
    <row r="3" spans="1:2" x14ac:dyDescent="0.2">
      <c r="A3" t="s">
        <v>282</v>
      </c>
    </row>
    <row r="5" spans="1:2" x14ac:dyDescent="0.2">
      <c r="B5" s="31"/>
    </row>
    <row r="6" spans="1:2" x14ac:dyDescent="0.2">
      <c r="B6" s="31"/>
    </row>
    <row r="7" spans="1:2" x14ac:dyDescent="0.2">
      <c r="B7" s="31"/>
    </row>
    <row r="8" spans="1:2" x14ac:dyDescent="0.2">
      <c r="B8" s="31"/>
    </row>
    <row r="9" spans="1:2" x14ac:dyDescent="0.2">
      <c r="B9" s="31"/>
    </row>
    <row r="10" spans="1:2" x14ac:dyDescent="0.2">
      <c r="B10" s="31"/>
    </row>
    <row r="11" spans="1:2" x14ac:dyDescent="0.2">
      <c r="B11" s="31"/>
    </row>
    <row r="12" spans="1:2" x14ac:dyDescent="0.2">
      <c r="B12" s="31"/>
    </row>
    <row r="13" spans="1:2" x14ac:dyDescent="0.2">
      <c r="B13" s="31"/>
    </row>
    <row r="14" spans="1:2" x14ac:dyDescent="0.2">
      <c r="B14" s="31"/>
    </row>
    <row r="15" spans="1:2" x14ac:dyDescent="0.2">
      <c r="B15" s="31"/>
    </row>
    <row r="16" spans="1:2" x14ac:dyDescent="0.2">
      <c r="B16" s="31"/>
    </row>
    <row r="28" spans="2:30" ht="12.75" x14ac:dyDescent="0.2">
      <c r="B28" s="66" t="s">
        <v>283</v>
      </c>
      <c r="C28" s="66"/>
      <c r="D28" s="66"/>
      <c r="E28" s="66"/>
      <c r="F28" s="66"/>
      <c r="G28" s="66"/>
      <c r="H28" s="66"/>
      <c r="I28" s="66"/>
      <c r="J28" s="66"/>
      <c r="K28" s="66"/>
      <c r="L28" s="66"/>
      <c r="M28" s="66"/>
      <c r="N28" s="66"/>
      <c r="O28" s="66"/>
      <c r="P28" s="66"/>
      <c r="Q28" s="66"/>
      <c r="R28" s="66"/>
      <c r="S28" s="66"/>
      <c r="T28" s="66"/>
      <c r="U28" s="66"/>
      <c r="V28" s="66"/>
      <c r="W28" s="66"/>
      <c r="X28" s="66"/>
      <c r="Y28" s="66"/>
      <c r="Z28" s="66"/>
      <c r="AA28" s="66"/>
      <c r="AB28" s="66"/>
      <c r="AC28" s="66"/>
      <c r="AD28" s="66"/>
    </row>
    <row r="29" spans="2:30" x14ac:dyDescent="0.2">
      <c r="B29" s="9" t="s">
        <v>257</v>
      </c>
      <c r="C29" s="9" t="s">
        <v>277</v>
      </c>
      <c r="D29" s="9" t="s">
        <v>258</v>
      </c>
      <c r="E29" s="9">
        <v>2025</v>
      </c>
      <c r="F29" s="9">
        <v>2026</v>
      </c>
      <c r="G29" s="9">
        <v>2027</v>
      </c>
      <c r="H29" s="9">
        <v>2028</v>
      </c>
      <c r="I29" s="9">
        <v>2029</v>
      </c>
      <c r="J29" s="9">
        <v>2030</v>
      </c>
      <c r="K29" s="9">
        <v>2031</v>
      </c>
      <c r="L29" s="9">
        <v>2032</v>
      </c>
      <c r="M29" s="9">
        <v>2033</v>
      </c>
      <c r="N29" s="9">
        <v>2034</v>
      </c>
      <c r="O29" s="9">
        <v>2035</v>
      </c>
      <c r="P29" s="9">
        <v>2036</v>
      </c>
      <c r="Q29" s="9">
        <v>2037</v>
      </c>
      <c r="R29" s="9">
        <v>2038</v>
      </c>
      <c r="S29" s="9">
        <v>2039</v>
      </c>
      <c r="T29" s="9">
        <v>2040</v>
      </c>
      <c r="U29" s="9">
        <v>2041</v>
      </c>
      <c r="V29" s="9">
        <v>2042</v>
      </c>
      <c r="W29" s="9">
        <v>2043</v>
      </c>
      <c r="X29" s="9">
        <v>2044</v>
      </c>
      <c r="Y29" s="9">
        <v>2045</v>
      </c>
      <c r="Z29" s="9">
        <v>2046</v>
      </c>
      <c r="AA29" s="9">
        <v>2047</v>
      </c>
      <c r="AB29" s="9">
        <v>2048</v>
      </c>
      <c r="AC29" s="9">
        <v>2049</v>
      </c>
      <c r="AD29" s="9">
        <v>2050</v>
      </c>
    </row>
    <row r="30" spans="2:30" x14ac:dyDescent="0.2">
      <c r="B30" s="2" t="s">
        <v>39</v>
      </c>
      <c r="C30" s="2" t="s">
        <v>284</v>
      </c>
      <c r="D30" s="2" t="s">
        <v>259</v>
      </c>
      <c r="E30" s="22">
        <f t="shared" ref="E30:AD38" si="0">SUM(E47,E61)</f>
        <v>426.10836627748938</v>
      </c>
      <c r="F30" s="22">
        <f t="shared" si="0"/>
        <v>424.32459620533581</v>
      </c>
      <c r="G30" s="22">
        <f t="shared" si="0"/>
        <v>423.17583613072168</v>
      </c>
      <c r="H30" s="22">
        <f t="shared" si="0"/>
        <v>422.52068146633582</v>
      </c>
      <c r="I30" s="22">
        <f t="shared" si="0"/>
        <v>422.0032808000575</v>
      </c>
      <c r="J30" s="22">
        <f t="shared" si="0"/>
        <v>421.80051068418561</v>
      </c>
      <c r="K30" s="22">
        <f t="shared" si="0"/>
        <v>421.74833121921222</v>
      </c>
      <c r="L30" s="22">
        <f t="shared" si="0"/>
        <v>421.84518245609706</v>
      </c>
      <c r="M30" s="22">
        <f t="shared" si="0"/>
        <v>422.07031111952449</v>
      </c>
      <c r="N30" s="22">
        <f t="shared" si="0"/>
        <v>422.34885727619906</v>
      </c>
      <c r="O30" s="22">
        <f t="shared" si="0"/>
        <v>422.80081440857248</v>
      </c>
      <c r="P30" s="22">
        <f t="shared" si="0"/>
        <v>423.33110978464538</v>
      </c>
      <c r="Q30" s="22">
        <f t="shared" si="0"/>
        <v>424.0252985928401</v>
      </c>
      <c r="R30" s="22">
        <f t="shared" si="0"/>
        <v>424.72829157934757</v>
      </c>
      <c r="S30" s="22">
        <f t="shared" si="0"/>
        <v>425.46290717109088</v>
      </c>
      <c r="T30" s="22">
        <f t="shared" si="0"/>
        <v>426.03835620013132</v>
      </c>
      <c r="U30" s="22">
        <f t="shared" si="0"/>
        <v>426.67166209067068</v>
      </c>
      <c r="V30" s="22">
        <f t="shared" si="0"/>
        <v>427.41689528862662</v>
      </c>
      <c r="W30" s="22">
        <f t="shared" si="0"/>
        <v>428.25353220698969</v>
      </c>
      <c r="X30" s="22">
        <f t="shared" si="0"/>
        <v>429.16168391982728</v>
      </c>
      <c r="Y30" s="22">
        <f t="shared" si="0"/>
        <v>430.12235895233619</v>
      </c>
      <c r="Z30" s="22">
        <f t="shared" si="0"/>
        <v>431.12057353982948</v>
      </c>
      <c r="AA30" s="22">
        <f t="shared" si="0"/>
        <v>432.15652302626012</v>
      </c>
      <c r="AB30" s="22">
        <f t="shared" si="0"/>
        <v>433.23687634047599</v>
      </c>
      <c r="AC30" s="22">
        <f t="shared" si="0"/>
        <v>434.36866168662186</v>
      </c>
      <c r="AD30" s="22">
        <f t="shared" si="0"/>
        <v>435.48555063020672</v>
      </c>
    </row>
    <row r="31" spans="2:30" x14ac:dyDescent="0.2">
      <c r="B31" s="2" t="s">
        <v>39</v>
      </c>
      <c r="C31" s="2" t="s">
        <v>284</v>
      </c>
      <c r="D31" s="2" t="s">
        <v>250</v>
      </c>
      <c r="E31" s="22">
        <f t="shared" si="0"/>
        <v>747.2003478146521</v>
      </c>
      <c r="F31" s="22">
        <f t="shared" si="0"/>
        <v>740.62776624908884</v>
      </c>
      <c r="G31" s="22">
        <f t="shared" si="0"/>
        <v>733.2411208426447</v>
      </c>
      <c r="H31" s="22">
        <f t="shared" si="0"/>
        <v>723.8452364937134</v>
      </c>
      <c r="I31" s="22">
        <f t="shared" si="0"/>
        <v>714.19517278312628</v>
      </c>
      <c r="J31" s="22">
        <f t="shared" si="0"/>
        <v>704.03820767150592</v>
      </c>
      <c r="K31" s="22">
        <f t="shared" si="0"/>
        <v>692.29585619211991</v>
      </c>
      <c r="L31" s="22">
        <f t="shared" si="0"/>
        <v>680.40931541110444</v>
      </c>
      <c r="M31" s="22">
        <f t="shared" si="0"/>
        <v>667.99960568002894</v>
      </c>
      <c r="N31" s="22">
        <f t="shared" si="0"/>
        <v>655.55784277609064</v>
      </c>
      <c r="O31" s="22">
        <f t="shared" si="0"/>
        <v>643.02731075804923</v>
      </c>
      <c r="P31" s="22">
        <f t="shared" si="0"/>
        <v>626.3019780146268</v>
      </c>
      <c r="Q31" s="22">
        <f t="shared" si="0"/>
        <v>609.45138567267406</v>
      </c>
      <c r="R31" s="22">
        <f t="shared" si="0"/>
        <v>593.09302412833495</v>
      </c>
      <c r="S31" s="22">
        <f t="shared" si="0"/>
        <v>577.232668540536</v>
      </c>
      <c r="T31" s="22">
        <f t="shared" si="0"/>
        <v>561.86980713369371</v>
      </c>
      <c r="U31" s="22">
        <f t="shared" si="0"/>
        <v>548.95307232886489</v>
      </c>
      <c r="V31" s="22">
        <f t="shared" si="0"/>
        <v>536.0567863525082</v>
      </c>
      <c r="W31" s="22">
        <f t="shared" si="0"/>
        <v>523.29408152287465</v>
      </c>
      <c r="X31" s="22">
        <f t="shared" si="0"/>
        <v>510.88759433701802</v>
      </c>
      <c r="Y31" s="22">
        <f t="shared" si="0"/>
        <v>498.90080362129015</v>
      </c>
      <c r="Z31" s="22">
        <f t="shared" si="0"/>
        <v>487.37124002589587</v>
      </c>
      <c r="AA31" s="22">
        <f t="shared" si="0"/>
        <v>476.28040479274136</v>
      </c>
      <c r="AB31" s="22">
        <f t="shared" si="0"/>
        <v>465.59141120674406</v>
      </c>
      <c r="AC31" s="22">
        <f t="shared" si="0"/>
        <v>455.25678623262422</v>
      </c>
      <c r="AD31" s="22">
        <f t="shared" si="0"/>
        <v>445.34907389295142</v>
      </c>
    </row>
    <row r="32" spans="2:30" x14ac:dyDescent="0.2">
      <c r="B32" s="2" t="s">
        <v>39</v>
      </c>
      <c r="C32" s="2" t="s">
        <v>284</v>
      </c>
      <c r="D32" s="2" t="s">
        <v>260</v>
      </c>
      <c r="E32" s="22">
        <f t="shared" si="0"/>
        <v>0</v>
      </c>
      <c r="F32" s="22">
        <f t="shared" si="0"/>
        <v>0</v>
      </c>
      <c r="G32" s="22">
        <f t="shared" si="0"/>
        <v>0</v>
      </c>
      <c r="H32" s="22">
        <f t="shared" si="0"/>
        <v>0</v>
      </c>
      <c r="I32" s="22">
        <f t="shared" si="0"/>
        <v>0</v>
      </c>
      <c r="J32" s="22">
        <f t="shared" si="0"/>
        <v>0</v>
      </c>
      <c r="K32" s="22">
        <f t="shared" si="0"/>
        <v>0</v>
      </c>
      <c r="L32" s="22">
        <f t="shared" si="0"/>
        <v>0</v>
      </c>
      <c r="M32" s="22">
        <f t="shared" si="0"/>
        <v>0</v>
      </c>
      <c r="N32" s="22">
        <f t="shared" si="0"/>
        <v>0</v>
      </c>
      <c r="O32" s="22">
        <f t="shared" si="0"/>
        <v>0</v>
      </c>
      <c r="P32" s="22">
        <f t="shared" si="0"/>
        <v>4.275592971529524</v>
      </c>
      <c r="Q32" s="22">
        <f t="shared" si="0"/>
        <v>8.3783136012485819</v>
      </c>
      <c r="R32" s="22">
        <f t="shared" si="0"/>
        <v>12.314792945498375</v>
      </c>
      <c r="S32" s="22">
        <f t="shared" si="0"/>
        <v>16.092007919275073</v>
      </c>
      <c r="T32" s="22">
        <f t="shared" si="0"/>
        <v>19.717072812656486</v>
      </c>
      <c r="U32" s="22">
        <f t="shared" si="0"/>
        <v>21.5459397769649</v>
      </c>
      <c r="V32" s="22">
        <f t="shared" si="0"/>
        <v>23.286271078202162</v>
      </c>
      <c r="W32" s="22">
        <f t="shared" si="0"/>
        <v>24.9426321110911</v>
      </c>
      <c r="X32" s="22">
        <f t="shared" si="0"/>
        <v>26.52718804173961</v>
      </c>
      <c r="Y32" s="22">
        <f t="shared" si="0"/>
        <v>28.0469903215205</v>
      </c>
      <c r="Z32" s="22">
        <f t="shared" si="0"/>
        <v>29.508675636322611</v>
      </c>
      <c r="AA32" s="22">
        <f t="shared" si="0"/>
        <v>30.915970812799728</v>
      </c>
      <c r="AB32" s="22">
        <f t="shared" si="0"/>
        <v>32.271083991031212</v>
      </c>
      <c r="AC32" s="22">
        <f t="shared" si="0"/>
        <v>33.574866961882591</v>
      </c>
      <c r="AD32" s="22">
        <f t="shared" si="0"/>
        <v>34.836782604099753</v>
      </c>
    </row>
    <row r="33" spans="2:30" x14ac:dyDescent="0.2">
      <c r="B33" s="2" t="s">
        <v>39</v>
      </c>
      <c r="C33" s="2" t="s">
        <v>284</v>
      </c>
      <c r="D33" s="2" t="s">
        <v>241</v>
      </c>
      <c r="E33" s="22">
        <f t="shared" si="0"/>
        <v>14.809118525669639</v>
      </c>
      <c r="F33" s="22">
        <f t="shared" si="0"/>
        <v>14.82423289888227</v>
      </c>
      <c r="G33" s="22">
        <f t="shared" si="0"/>
        <v>14.83938132402365</v>
      </c>
      <c r="H33" s="22">
        <f t="shared" si="0"/>
        <v>14.8545638790112</v>
      </c>
      <c r="I33" s="22">
        <f t="shared" si="0"/>
        <v>14.86978064194127</v>
      </c>
      <c r="J33" s="22">
        <f t="shared" si="0"/>
        <v>14.885031691089649</v>
      </c>
      <c r="K33" s="22">
        <f t="shared" si="0"/>
        <v>14.900317104911901</v>
      </c>
      <c r="L33" s="22">
        <f t="shared" si="0"/>
        <v>14.9156369620438</v>
      </c>
      <c r="M33" s="22">
        <f t="shared" si="0"/>
        <v>14.930991341301789</v>
      </c>
      <c r="N33" s="22">
        <f t="shared" si="0"/>
        <v>14.9463803216833</v>
      </c>
      <c r="O33" s="22">
        <f t="shared" si="0"/>
        <v>14.961803982367281</v>
      </c>
      <c r="P33" s="22">
        <f t="shared" si="0"/>
        <v>14.977262402714519</v>
      </c>
      <c r="Q33" s="22">
        <f t="shared" si="0"/>
        <v>14.992755662268131</v>
      </c>
      <c r="R33" s="22">
        <f t="shared" si="0"/>
        <v>15.00828384075392</v>
      </c>
      <c r="S33" s="22">
        <f t="shared" si="0"/>
        <v>15.023847018080851</v>
      </c>
      <c r="T33" s="22">
        <f t="shared" si="0"/>
        <v>15.03944527434143</v>
      </c>
      <c r="U33" s="22">
        <f t="shared" si="0"/>
        <v>15.05507868981215</v>
      </c>
      <c r="V33" s="22">
        <f t="shared" si="0"/>
        <v>15.070747344953899</v>
      </c>
      <c r="W33" s="22">
        <f t="shared" si="0"/>
        <v>15.08645132041241</v>
      </c>
      <c r="X33" s="22">
        <f t="shared" si="0"/>
        <v>15.102190697018649</v>
      </c>
      <c r="Y33" s="22">
        <f t="shared" si="0"/>
        <v>15.11796555578927</v>
      </c>
      <c r="Z33" s="22">
        <f t="shared" si="0"/>
        <v>15.13377597792703</v>
      </c>
      <c r="AA33" s="22">
        <f t="shared" si="0"/>
        <v>15.149622044821211</v>
      </c>
      <c r="AB33" s="22">
        <f t="shared" si="0"/>
        <v>15.16550383804806</v>
      </c>
      <c r="AC33" s="22">
        <f t="shared" si="0"/>
        <v>15.181421439371229</v>
      </c>
      <c r="AD33" s="22">
        <f t="shared" si="0"/>
        <v>15.197374930742169</v>
      </c>
    </row>
    <row r="34" spans="2:30" x14ac:dyDescent="0.2">
      <c r="B34" s="2" t="s">
        <v>39</v>
      </c>
      <c r="C34" s="2" t="s">
        <v>284</v>
      </c>
      <c r="D34" s="2" t="s">
        <v>261</v>
      </c>
      <c r="E34" s="22">
        <f t="shared" si="0"/>
        <v>0</v>
      </c>
      <c r="F34" s="22">
        <f t="shared" si="0"/>
        <v>0</v>
      </c>
      <c r="G34" s="22">
        <f t="shared" si="0"/>
        <v>0</v>
      </c>
      <c r="H34" s="22">
        <f t="shared" si="0"/>
        <v>0</v>
      </c>
      <c r="I34" s="22">
        <f t="shared" si="0"/>
        <v>0</v>
      </c>
      <c r="J34" s="22">
        <f t="shared" si="0"/>
        <v>0</v>
      </c>
      <c r="K34" s="22">
        <f t="shared" si="0"/>
        <v>0</v>
      </c>
      <c r="L34" s="22">
        <f t="shared" si="0"/>
        <v>0</v>
      </c>
      <c r="M34" s="22">
        <f t="shared" si="0"/>
        <v>0</v>
      </c>
      <c r="N34" s="22">
        <f t="shared" si="0"/>
        <v>0</v>
      </c>
      <c r="O34" s="22">
        <f t="shared" si="0"/>
        <v>0</v>
      </c>
      <c r="P34" s="22">
        <f t="shared" si="0"/>
        <v>0</v>
      </c>
      <c r="Q34" s="22">
        <f t="shared" si="0"/>
        <v>0</v>
      </c>
      <c r="R34" s="22">
        <f t="shared" si="0"/>
        <v>0</v>
      </c>
      <c r="S34" s="22">
        <f t="shared" si="0"/>
        <v>0</v>
      </c>
      <c r="T34" s="22">
        <f t="shared" si="0"/>
        <v>0</v>
      </c>
      <c r="U34" s="22">
        <f t="shared" si="0"/>
        <v>0</v>
      </c>
      <c r="V34" s="22">
        <f t="shared" si="0"/>
        <v>0</v>
      </c>
      <c r="W34" s="22">
        <f t="shared" si="0"/>
        <v>0</v>
      </c>
      <c r="X34" s="22">
        <f t="shared" si="0"/>
        <v>0</v>
      </c>
      <c r="Y34" s="22">
        <f t="shared" si="0"/>
        <v>0</v>
      </c>
      <c r="Z34" s="22">
        <f t="shared" si="0"/>
        <v>0</v>
      </c>
      <c r="AA34" s="22">
        <f t="shared" si="0"/>
        <v>0</v>
      </c>
      <c r="AB34" s="22">
        <f t="shared" si="0"/>
        <v>0</v>
      </c>
      <c r="AC34" s="22">
        <f t="shared" si="0"/>
        <v>0</v>
      </c>
      <c r="AD34" s="22">
        <f t="shared" si="0"/>
        <v>0</v>
      </c>
    </row>
    <row r="35" spans="2:30" x14ac:dyDescent="0.2">
      <c r="B35" s="2" t="s">
        <v>39</v>
      </c>
      <c r="C35" s="2" t="s">
        <v>284</v>
      </c>
      <c r="D35" s="2" t="s">
        <v>243</v>
      </c>
      <c r="E35" s="22">
        <f t="shared" si="0"/>
        <v>127.71860994925649</v>
      </c>
      <c r="F35" s="22">
        <f t="shared" si="0"/>
        <v>124.85792700336543</v>
      </c>
      <c r="G35" s="22">
        <f t="shared" si="0"/>
        <v>121.79282804534741</v>
      </c>
      <c r="H35" s="22">
        <f t="shared" si="0"/>
        <v>118.36011637344771</v>
      </c>
      <c r="I35" s="22">
        <f t="shared" si="0"/>
        <v>114.69966786355195</v>
      </c>
      <c r="J35" s="22">
        <f t="shared" si="0"/>
        <v>98.510767762237279</v>
      </c>
      <c r="K35" s="22">
        <f t="shared" si="0"/>
        <v>94.832595619020012</v>
      </c>
      <c r="L35" s="22">
        <f t="shared" si="0"/>
        <v>91.14888177738186</v>
      </c>
      <c r="M35" s="22">
        <f t="shared" si="0"/>
        <v>87.442087416856651</v>
      </c>
      <c r="N35" s="22">
        <f t="shared" si="0"/>
        <v>83.736316201666995</v>
      </c>
      <c r="O35" s="22">
        <f t="shared" si="0"/>
        <v>80.061978292696395</v>
      </c>
      <c r="P35" s="22">
        <f t="shared" si="0"/>
        <v>76.40142276550381</v>
      </c>
      <c r="Q35" s="22">
        <f t="shared" si="0"/>
        <v>72.773773838123461</v>
      </c>
      <c r="R35" s="22">
        <f t="shared" si="0"/>
        <v>69.195310251659578</v>
      </c>
      <c r="S35" s="22">
        <f t="shared" si="0"/>
        <v>65.692822959741051</v>
      </c>
      <c r="T35" s="22">
        <f t="shared" si="0"/>
        <v>62.275701462296851</v>
      </c>
      <c r="U35" s="22">
        <f t="shared" si="0"/>
        <v>58.993680864346956</v>
      </c>
      <c r="V35" s="22">
        <f t="shared" si="0"/>
        <v>55.839182324427441</v>
      </c>
      <c r="W35" s="22">
        <f t="shared" si="0"/>
        <v>52.826849788241333</v>
      </c>
      <c r="X35" s="22">
        <f t="shared" si="0"/>
        <v>50.031750729345077</v>
      </c>
      <c r="Y35" s="22">
        <f t="shared" si="0"/>
        <v>47.454103613368247</v>
      </c>
      <c r="Z35" s="22">
        <f t="shared" si="0"/>
        <v>45.096380318823279</v>
      </c>
      <c r="AA35" s="22">
        <f t="shared" si="0"/>
        <v>42.953327808181569</v>
      </c>
      <c r="AB35" s="22">
        <f t="shared" si="0"/>
        <v>41.013297070530456</v>
      </c>
      <c r="AC35" s="22">
        <f t="shared" si="0"/>
        <v>39.264972741499079</v>
      </c>
      <c r="AD35" s="22">
        <f t="shared" si="0"/>
        <v>37.679023663522919</v>
      </c>
    </row>
    <row r="36" spans="2:30" x14ac:dyDescent="0.2">
      <c r="B36" s="2" t="s">
        <v>39</v>
      </c>
      <c r="C36" s="2" t="s">
        <v>284</v>
      </c>
      <c r="D36" s="2" t="s">
        <v>262</v>
      </c>
      <c r="E36" s="22">
        <f t="shared" si="0"/>
        <v>14.190956661028501</v>
      </c>
      <c r="F36" s="22">
        <f t="shared" si="0"/>
        <v>13.873103000373936</v>
      </c>
      <c r="G36" s="22">
        <f t="shared" si="0"/>
        <v>13.532536449483045</v>
      </c>
      <c r="H36" s="22">
        <f t="shared" si="0"/>
        <v>13.151124041494191</v>
      </c>
      <c r="I36" s="22">
        <f t="shared" si="0"/>
        <v>12.744407540394663</v>
      </c>
      <c r="J36" s="22">
        <f t="shared" si="0"/>
        <v>24.627691940559327</v>
      </c>
      <c r="K36" s="22">
        <f t="shared" si="0"/>
        <v>23.708148904755003</v>
      </c>
      <c r="L36" s="22">
        <f t="shared" si="0"/>
        <v>22.787220444345465</v>
      </c>
      <c r="M36" s="22">
        <f t="shared" si="0"/>
        <v>21.860521854214163</v>
      </c>
      <c r="N36" s="22">
        <f t="shared" si="0"/>
        <v>20.934079050416749</v>
      </c>
      <c r="O36" s="22">
        <f t="shared" si="0"/>
        <v>20.015494573174102</v>
      </c>
      <c r="P36" s="22">
        <f t="shared" si="0"/>
        <v>19.100355691375956</v>
      </c>
      <c r="Q36" s="22">
        <f t="shared" si="0"/>
        <v>18.193443459530862</v>
      </c>
      <c r="R36" s="22">
        <f t="shared" si="0"/>
        <v>17.298827562914894</v>
      </c>
      <c r="S36" s="22">
        <f t="shared" si="0"/>
        <v>16.423205739935266</v>
      </c>
      <c r="T36" s="22">
        <f t="shared" si="0"/>
        <v>15.568925365574213</v>
      </c>
      <c r="U36" s="22">
        <f t="shared" si="0"/>
        <v>14.748420216086743</v>
      </c>
      <c r="V36" s="22">
        <f t="shared" si="0"/>
        <v>13.95979558110686</v>
      </c>
      <c r="W36" s="22">
        <f t="shared" si="0"/>
        <v>13.206712447060333</v>
      </c>
      <c r="X36" s="22">
        <f t="shared" si="0"/>
        <v>12.507937682336268</v>
      </c>
      <c r="Y36" s="22">
        <f t="shared" si="0"/>
        <v>11.863525903342062</v>
      </c>
      <c r="Z36" s="22">
        <f t="shared" si="0"/>
        <v>11.27409507970582</v>
      </c>
      <c r="AA36" s="22">
        <f t="shared" si="0"/>
        <v>10.738331952045392</v>
      </c>
      <c r="AB36" s="22">
        <f t="shared" si="0"/>
        <v>10.253324267632614</v>
      </c>
      <c r="AC36" s="22">
        <f t="shared" si="0"/>
        <v>9.8162431853747698</v>
      </c>
      <c r="AD36" s="22">
        <f t="shared" si="0"/>
        <v>9.4197559158807298</v>
      </c>
    </row>
    <row r="37" spans="2:30" x14ac:dyDescent="0.2">
      <c r="B37" s="2" t="s">
        <v>39</v>
      </c>
      <c r="C37" s="2" t="s">
        <v>284</v>
      </c>
      <c r="D37" s="2" t="s">
        <v>263</v>
      </c>
      <c r="E37" s="22">
        <f t="shared" si="0"/>
        <v>0</v>
      </c>
      <c r="F37" s="22">
        <f t="shared" si="0"/>
        <v>0</v>
      </c>
      <c r="G37" s="22">
        <f t="shared" si="0"/>
        <v>0</v>
      </c>
      <c r="H37" s="22">
        <f t="shared" si="0"/>
        <v>0</v>
      </c>
      <c r="I37" s="22">
        <f t="shared" si="0"/>
        <v>0</v>
      </c>
      <c r="J37" s="22">
        <f t="shared" si="0"/>
        <v>0</v>
      </c>
      <c r="K37" s="22">
        <f t="shared" si="0"/>
        <v>0</v>
      </c>
      <c r="L37" s="22">
        <f t="shared" si="0"/>
        <v>0</v>
      </c>
      <c r="M37" s="22">
        <f t="shared" si="0"/>
        <v>0</v>
      </c>
      <c r="N37" s="22">
        <f t="shared" si="0"/>
        <v>0</v>
      </c>
      <c r="O37" s="22">
        <f t="shared" si="0"/>
        <v>0</v>
      </c>
      <c r="P37" s="22">
        <f t="shared" si="0"/>
        <v>0</v>
      </c>
      <c r="Q37" s="22">
        <f t="shared" si="0"/>
        <v>0</v>
      </c>
      <c r="R37" s="22">
        <f t="shared" si="0"/>
        <v>0</v>
      </c>
      <c r="S37" s="22">
        <f t="shared" si="0"/>
        <v>0</v>
      </c>
      <c r="T37" s="22">
        <f t="shared" si="0"/>
        <v>0</v>
      </c>
      <c r="U37" s="22">
        <f t="shared" si="0"/>
        <v>0</v>
      </c>
      <c r="V37" s="22">
        <f t="shared" si="0"/>
        <v>0</v>
      </c>
      <c r="W37" s="22">
        <f t="shared" si="0"/>
        <v>0</v>
      </c>
      <c r="X37" s="22">
        <f t="shared" si="0"/>
        <v>0</v>
      </c>
      <c r="Y37" s="22">
        <f t="shared" si="0"/>
        <v>0</v>
      </c>
      <c r="Z37" s="22">
        <f t="shared" si="0"/>
        <v>0</v>
      </c>
      <c r="AA37" s="22">
        <f t="shared" si="0"/>
        <v>0</v>
      </c>
      <c r="AB37" s="22">
        <f t="shared" si="0"/>
        <v>0</v>
      </c>
      <c r="AC37" s="22">
        <f t="shared" si="0"/>
        <v>0</v>
      </c>
      <c r="AD37" s="22">
        <f t="shared" si="0"/>
        <v>0</v>
      </c>
    </row>
    <row r="38" spans="2:30" x14ac:dyDescent="0.2">
      <c r="B38" s="2" t="s">
        <v>39</v>
      </c>
      <c r="C38" s="2" t="s">
        <v>284</v>
      </c>
      <c r="D38" s="2" t="s">
        <v>264</v>
      </c>
      <c r="E38" s="22">
        <f t="shared" si="0"/>
        <v>0</v>
      </c>
      <c r="F38" s="22">
        <f t="shared" si="0"/>
        <v>0</v>
      </c>
      <c r="G38" s="22">
        <f t="shared" si="0"/>
        <v>0</v>
      </c>
      <c r="H38" s="22">
        <f t="shared" si="0"/>
        <v>0</v>
      </c>
      <c r="I38" s="22">
        <f t="shared" si="0"/>
        <v>0</v>
      </c>
      <c r="J38" s="22">
        <f t="shared" si="0"/>
        <v>0</v>
      </c>
      <c r="K38" s="22">
        <f t="shared" si="0"/>
        <v>0</v>
      </c>
      <c r="L38" s="22">
        <f t="shared" si="0"/>
        <v>0</v>
      </c>
      <c r="M38" s="22">
        <f t="shared" si="0"/>
        <v>0</v>
      </c>
      <c r="N38" s="22">
        <f t="shared" si="0"/>
        <v>0</v>
      </c>
      <c r="O38" s="22">
        <f t="shared" si="0"/>
        <v>0</v>
      </c>
      <c r="P38" s="22">
        <f t="shared" ref="P38:AD38" si="1">SUM(P55,P69)</f>
        <v>0</v>
      </c>
      <c r="Q38" s="22">
        <f t="shared" si="1"/>
        <v>0</v>
      </c>
      <c r="R38" s="22">
        <f t="shared" si="1"/>
        <v>0</v>
      </c>
      <c r="S38" s="22">
        <f t="shared" si="1"/>
        <v>0</v>
      </c>
      <c r="T38" s="22">
        <f t="shared" si="1"/>
        <v>0</v>
      </c>
      <c r="U38" s="22">
        <f t="shared" si="1"/>
        <v>0</v>
      </c>
      <c r="V38" s="22">
        <f t="shared" si="1"/>
        <v>0</v>
      </c>
      <c r="W38" s="22">
        <f t="shared" si="1"/>
        <v>0</v>
      </c>
      <c r="X38" s="22">
        <f t="shared" si="1"/>
        <v>0</v>
      </c>
      <c r="Y38" s="22">
        <f t="shared" si="1"/>
        <v>0</v>
      </c>
      <c r="Z38" s="22">
        <f t="shared" si="1"/>
        <v>0</v>
      </c>
      <c r="AA38" s="22">
        <f t="shared" si="1"/>
        <v>0</v>
      </c>
      <c r="AB38" s="22">
        <f t="shared" si="1"/>
        <v>0</v>
      </c>
      <c r="AC38" s="22">
        <f t="shared" si="1"/>
        <v>0</v>
      </c>
      <c r="AD38" s="22">
        <f t="shared" si="1"/>
        <v>0</v>
      </c>
    </row>
    <row r="39" spans="2:30" x14ac:dyDescent="0.2">
      <c r="B39" s="2" t="s">
        <v>39</v>
      </c>
      <c r="C39" s="2" t="s">
        <v>284</v>
      </c>
      <c r="D39" s="2" t="s">
        <v>265</v>
      </c>
      <c r="E39" s="22">
        <f t="shared" ref="E39:AD42" si="2">SUM(E56,E70)</f>
        <v>38.267708825862634</v>
      </c>
      <c r="F39" s="22">
        <f t="shared" si="2"/>
        <v>37.937866673315575</v>
      </c>
      <c r="G39" s="22">
        <f t="shared" si="2"/>
        <v>37.605229896645838</v>
      </c>
      <c r="H39" s="22">
        <f t="shared" si="2"/>
        <v>37.239513297022988</v>
      </c>
      <c r="I39" s="22">
        <f t="shared" si="2"/>
        <v>36.866604816110417</v>
      </c>
      <c r="J39" s="22">
        <f t="shared" si="2"/>
        <v>36.490377090694871</v>
      </c>
      <c r="K39" s="22">
        <f t="shared" si="2"/>
        <v>36.031164546123421</v>
      </c>
      <c r="L39" s="22">
        <f t="shared" si="2"/>
        <v>35.568339285145903</v>
      </c>
      <c r="M39" s="22">
        <f t="shared" si="2"/>
        <v>35.086380946891495</v>
      </c>
      <c r="N39" s="22">
        <f t="shared" si="2"/>
        <v>34.602018742491111</v>
      </c>
      <c r="O39" s="22">
        <f t="shared" si="2"/>
        <v>34.129736990658941</v>
      </c>
      <c r="P39" s="22">
        <f t="shared" si="2"/>
        <v>33.663903701013751</v>
      </c>
      <c r="Q39" s="22">
        <f t="shared" si="2"/>
        <v>33.205072300813868</v>
      </c>
      <c r="R39" s="22">
        <f t="shared" si="2"/>
        <v>32.754902939461125</v>
      </c>
      <c r="S39" s="22">
        <f t="shared" si="2"/>
        <v>32.317073198864627</v>
      </c>
      <c r="T39" s="22">
        <f t="shared" si="2"/>
        <v>31.889149082340758</v>
      </c>
      <c r="U39" s="22">
        <f t="shared" si="2"/>
        <v>31.484300057514105</v>
      </c>
      <c r="V39" s="22">
        <f t="shared" si="2"/>
        <v>31.09701351962326</v>
      </c>
      <c r="W39" s="22">
        <f t="shared" si="2"/>
        <v>30.727497100482971</v>
      </c>
      <c r="X39" s="22">
        <f t="shared" si="2"/>
        <v>30.375730477517347</v>
      </c>
      <c r="Y39" s="22">
        <f t="shared" si="2"/>
        <v>30.04007829174741</v>
      </c>
      <c r="Z39" s="22">
        <f t="shared" si="2"/>
        <v>29.72090120791891</v>
      </c>
      <c r="AA39" s="22">
        <f t="shared" si="2"/>
        <v>29.416888905877489</v>
      </c>
      <c r="AB39" s="22">
        <f t="shared" si="2"/>
        <v>29.12578478964026</v>
      </c>
      <c r="AC39" s="22">
        <f t="shared" si="2"/>
        <v>28.846336927973582</v>
      </c>
      <c r="AD39" s="22">
        <f t="shared" si="2"/>
        <v>28.575472982047962</v>
      </c>
    </row>
    <row r="40" spans="2:30" x14ac:dyDescent="0.2">
      <c r="B40" s="2" t="s">
        <v>39</v>
      </c>
      <c r="C40" s="2" t="s">
        <v>284</v>
      </c>
      <c r="D40" s="2" t="s">
        <v>266</v>
      </c>
      <c r="E40" s="22">
        <f t="shared" si="2"/>
        <v>15.699932244878818</v>
      </c>
      <c r="F40" s="22">
        <f t="shared" si="2"/>
        <v>15.643863049557121</v>
      </c>
      <c r="G40" s="22">
        <f t="shared" si="2"/>
        <v>15.597443781442534</v>
      </c>
      <c r="H40" s="22">
        <f t="shared" si="2"/>
        <v>15.522531610100152</v>
      </c>
      <c r="I40" s="22">
        <f t="shared" si="2"/>
        <v>15.449918419660792</v>
      </c>
      <c r="J40" s="22">
        <f t="shared" si="2"/>
        <v>15.378042199593615</v>
      </c>
      <c r="K40" s="22">
        <f t="shared" si="2"/>
        <v>15.287545543510179</v>
      </c>
      <c r="L40" s="22">
        <f t="shared" si="2"/>
        <v>15.184414938296428</v>
      </c>
      <c r="M40" s="22">
        <f t="shared" si="2"/>
        <v>15.083824948032717</v>
      </c>
      <c r="N40" s="22">
        <f t="shared" si="2"/>
        <v>14.977669308257999</v>
      </c>
      <c r="O40" s="22">
        <f t="shared" si="2"/>
        <v>14.875486722577683</v>
      </c>
      <c r="P40" s="22">
        <f t="shared" si="2"/>
        <v>14.77291031485345</v>
      </c>
      <c r="Q40" s="22">
        <f t="shared" si="2"/>
        <v>14.673006929997516</v>
      </c>
      <c r="R40" s="22">
        <f t="shared" si="2"/>
        <v>14.57538991531886</v>
      </c>
      <c r="S40" s="22">
        <f t="shared" si="2"/>
        <v>14.479726320440248</v>
      </c>
      <c r="T40" s="22">
        <f t="shared" si="2"/>
        <v>14.385967766944685</v>
      </c>
      <c r="U40" s="22">
        <f t="shared" si="2"/>
        <v>14.320202198467324</v>
      </c>
      <c r="V40" s="22">
        <f t="shared" si="2"/>
        <v>14.255266517594404</v>
      </c>
      <c r="W40" s="22">
        <f t="shared" si="2"/>
        <v>14.191127373135487</v>
      </c>
      <c r="X40" s="22">
        <f t="shared" si="2"/>
        <v>14.127759722511104</v>
      </c>
      <c r="Y40" s="22">
        <f t="shared" si="2"/>
        <v>14.065141505335875</v>
      </c>
      <c r="Z40" s="22">
        <f t="shared" si="2"/>
        <v>14.003275850879584</v>
      </c>
      <c r="AA40" s="22">
        <f t="shared" si="2"/>
        <v>13.942148841555094</v>
      </c>
      <c r="AB40" s="22">
        <f t="shared" si="2"/>
        <v>13.881706549427577</v>
      </c>
      <c r="AC40" s="22">
        <f t="shared" si="2"/>
        <v>13.821933422292341</v>
      </c>
      <c r="AD40" s="22">
        <f t="shared" si="2"/>
        <v>13.762869494819336</v>
      </c>
    </row>
    <row r="41" spans="2:30" x14ac:dyDescent="0.2">
      <c r="B41" s="2" t="s">
        <v>39</v>
      </c>
      <c r="C41" s="2" t="s">
        <v>284</v>
      </c>
      <c r="D41" s="2" t="s">
        <v>267</v>
      </c>
      <c r="E41" s="22">
        <f t="shared" si="2"/>
        <v>39.419333849728346</v>
      </c>
      <c r="F41" s="22">
        <f t="shared" si="2"/>
        <v>39.30954324164982</v>
      </c>
      <c r="G41" s="22">
        <f t="shared" si="2"/>
        <v>39.200993531681121</v>
      </c>
      <c r="H41" s="22">
        <f t="shared" si="2"/>
        <v>39.082850200551064</v>
      </c>
      <c r="I41" s="22">
        <f t="shared" si="2"/>
        <v>38.964758452033166</v>
      </c>
      <c r="J41" s="22">
        <f t="shared" si="2"/>
        <v>38.84993852821799</v>
      </c>
      <c r="K41" s="22">
        <f t="shared" si="2"/>
        <v>38.671687644516396</v>
      </c>
      <c r="L41" s="22">
        <f t="shared" si="2"/>
        <v>38.491935563407111</v>
      </c>
      <c r="M41" s="22">
        <f t="shared" si="2"/>
        <v>38.293391745029041</v>
      </c>
      <c r="N41" s="22">
        <f t="shared" si="2"/>
        <v>38.089442512016731</v>
      </c>
      <c r="O41" s="22">
        <f t="shared" si="2"/>
        <v>37.892240356982299</v>
      </c>
      <c r="P41" s="22">
        <f t="shared" si="2"/>
        <v>37.694718876678024</v>
      </c>
      <c r="Q41" s="22">
        <f t="shared" si="2"/>
        <v>37.496762333760955</v>
      </c>
      <c r="R41" s="22">
        <f t="shared" si="2"/>
        <v>37.297136201896947</v>
      </c>
      <c r="S41" s="22">
        <f t="shared" si="2"/>
        <v>37.097685365386496</v>
      </c>
      <c r="T41" s="22">
        <f t="shared" si="2"/>
        <v>36.894306808534353</v>
      </c>
      <c r="U41" s="22">
        <f t="shared" si="2"/>
        <v>36.693325782812202</v>
      </c>
      <c r="V41" s="22">
        <f t="shared" si="2"/>
        <v>36.493738829626864</v>
      </c>
      <c r="W41" s="22">
        <f t="shared" si="2"/>
        <v>36.294764183839611</v>
      </c>
      <c r="X41" s="22">
        <f t="shared" si="2"/>
        <v>36.09772090152272</v>
      </c>
      <c r="Y41" s="22">
        <f t="shared" si="2"/>
        <v>35.902454638833532</v>
      </c>
      <c r="Z41" s="22">
        <f t="shared" si="2"/>
        <v>35.708479113768938</v>
      </c>
      <c r="AA41" s="22">
        <f t="shared" si="2"/>
        <v>35.515557508445141</v>
      </c>
      <c r="AB41" s="22">
        <f t="shared" si="2"/>
        <v>35.324432801255668</v>
      </c>
      <c r="AC41" s="22">
        <f t="shared" si="2"/>
        <v>35.134800303482621</v>
      </c>
      <c r="AD41" s="22">
        <f t="shared" si="2"/>
        <v>34.94677145396814</v>
      </c>
    </row>
    <row r="42" spans="2:30" x14ac:dyDescent="0.2">
      <c r="B42" s="2" t="s">
        <v>39</v>
      </c>
      <c r="C42" s="2" t="s">
        <v>284</v>
      </c>
      <c r="D42" s="2" t="s">
        <v>268</v>
      </c>
      <c r="E42" s="22">
        <f t="shared" si="2"/>
        <v>0</v>
      </c>
      <c r="F42" s="22">
        <f t="shared" si="2"/>
        <v>0</v>
      </c>
      <c r="G42" s="22">
        <f t="shared" si="2"/>
        <v>0</v>
      </c>
      <c r="H42" s="22">
        <f t="shared" si="2"/>
        <v>0</v>
      </c>
      <c r="I42" s="22">
        <f t="shared" si="2"/>
        <v>0</v>
      </c>
      <c r="J42" s="22">
        <f t="shared" si="2"/>
        <v>0</v>
      </c>
      <c r="K42" s="22">
        <f t="shared" si="2"/>
        <v>0</v>
      </c>
      <c r="L42" s="22">
        <f t="shared" si="2"/>
        <v>0</v>
      </c>
      <c r="M42" s="22">
        <f t="shared" si="2"/>
        <v>0</v>
      </c>
      <c r="N42" s="22">
        <f t="shared" si="2"/>
        <v>0</v>
      </c>
      <c r="O42" s="22">
        <f t="shared" si="2"/>
        <v>0</v>
      </c>
      <c r="P42" s="22">
        <f t="shared" si="2"/>
        <v>0</v>
      </c>
      <c r="Q42" s="22">
        <f t="shared" si="2"/>
        <v>0</v>
      </c>
      <c r="R42" s="22">
        <f t="shared" si="2"/>
        <v>0</v>
      </c>
      <c r="S42" s="22">
        <f t="shared" si="2"/>
        <v>0</v>
      </c>
      <c r="T42" s="22">
        <f t="shared" si="2"/>
        <v>0</v>
      </c>
      <c r="U42" s="22">
        <f t="shared" si="2"/>
        <v>0</v>
      </c>
      <c r="V42" s="22">
        <f t="shared" si="2"/>
        <v>0</v>
      </c>
      <c r="W42" s="22">
        <f t="shared" si="2"/>
        <v>0</v>
      </c>
      <c r="X42" s="22">
        <f t="shared" si="2"/>
        <v>0</v>
      </c>
      <c r="Y42" s="22">
        <f t="shared" si="2"/>
        <v>0</v>
      </c>
      <c r="Z42" s="22">
        <f t="shared" si="2"/>
        <v>0</v>
      </c>
      <c r="AA42" s="22">
        <f t="shared" si="2"/>
        <v>0</v>
      </c>
      <c r="AB42" s="22">
        <f t="shared" si="2"/>
        <v>0</v>
      </c>
      <c r="AC42" s="22">
        <f t="shared" si="2"/>
        <v>0</v>
      </c>
      <c r="AD42" s="22">
        <f t="shared" si="2"/>
        <v>0</v>
      </c>
    </row>
    <row r="45" spans="2:30" ht="12.75" x14ac:dyDescent="0.2">
      <c r="B45" s="66" t="s">
        <v>285</v>
      </c>
      <c r="C45" s="66"/>
      <c r="D45" s="66"/>
      <c r="E45" s="66"/>
      <c r="F45" s="66"/>
      <c r="G45" s="66"/>
      <c r="H45" s="66"/>
      <c r="I45" s="66"/>
      <c r="J45" s="66"/>
      <c r="K45" s="66"/>
      <c r="L45" s="66"/>
      <c r="M45" s="66"/>
      <c r="N45" s="66"/>
      <c r="O45" s="66"/>
      <c r="P45" s="66"/>
      <c r="Q45" s="66"/>
      <c r="R45" s="66"/>
      <c r="S45" s="66"/>
      <c r="T45" s="66"/>
      <c r="U45" s="66"/>
      <c r="V45" s="66"/>
      <c r="W45" s="66"/>
      <c r="X45" s="66"/>
      <c r="Y45" s="66"/>
      <c r="Z45" s="66"/>
      <c r="AA45" s="66"/>
      <c r="AB45" s="66"/>
      <c r="AC45" s="66"/>
      <c r="AD45" s="66"/>
    </row>
    <row r="46" spans="2:30" x14ac:dyDescent="0.2">
      <c r="B46" s="9" t="s">
        <v>257</v>
      </c>
      <c r="C46" s="9" t="s">
        <v>277</v>
      </c>
      <c r="D46" s="9" t="s">
        <v>258</v>
      </c>
      <c r="E46" s="9">
        <v>2025</v>
      </c>
      <c r="F46" s="9">
        <v>2026</v>
      </c>
      <c r="G46" s="9">
        <v>2027</v>
      </c>
      <c r="H46" s="9">
        <v>2028</v>
      </c>
      <c r="I46" s="9">
        <v>2029</v>
      </c>
      <c r="J46" s="9">
        <v>2030</v>
      </c>
      <c r="K46" s="9">
        <v>2031</v>
      </c>
      <c r="L46" s="9">
        <v>2032</v>
      </c>
      <c r="M46" s="9">
        <v>2033</v>
      </c>
      <c r="N46" s="9">
        <v>2034</v>
      </c>
      <c r="O46" s="9">
        <v>2035</v>
      </c>
      <c r="P46" s="9">
        <v>2036</v>
      </c>
      <c r="Q46" s="9">
        <v>2037</v>
      </c>
      <c r="R46" s="9">
        <v>2038</v>
      </c>
      <c r="S46" s="9">
        <v>2039</v>
      </c>
      <c r="T46" s="9">
        <v>2040</v>
      </c>
      <c r="U46" s="9">
        <v>2041</v>
      </c>
      <c r="V46" s="9">
        <v>2042</v>
      </c>
      <c r="W46" s="9">
        <v>2043</v>
      </c>
      <c r="X46" s="9">
        <v>2044</v>
      </c>
      <c r="Y46" s="9">
        <v>2045</v>
      </c>
      <c r="Z46" s="9">
        <v>2046</v>
      </c>
      <c r="AA46" s="9">
        <v>2047</v>
      </c>
      <c r="AB46" s="9">
        <v>2048</v>
      </c>
      <c r="AC46" s="9">
        <v>2049</v>
      </c>
      <c r="AD46" s="9">
        <v>2050</v>
      </c>
    </row>
    <row r="47" spans="2:30" x14ac:dyDescent="0.2">
      <c r="B47" s="2" t="s">
        <v>39</v>
      </c>
      <c r="C47" s="2" t="s">
        <v>278</v>
      </c>
      <c r="D47" s="2" t="s">
        <v>259</v>
      </c>
      <c r="E47" s="22">
        <v>183.79570379892601</v>
      </c>
      <c r="F47" s="22">
        <v>183.0460685483846</v>
      </c>
      <c r="G47" s="22">
        <v>182.67430312104591</v>
      </c>
      <c r="H47" s="22">
        <v>182.59526715125631</v>
      </c>
      <c r="I47" s="22">
        <v>182.60906133849201</v>
      </c>
      <c r="J47" s="22">
        <v>182.84757209534479</v>
      </c>
      <c r="K47" s="22">
        <v>183.1183123790158</v>
      </c>
      <c r="L47" s="22">
        <v>183.4504007205451</v>
      </c>
      <c r="M47" s="22">
        <v>183.80729648635921</v>
      </c>
      <c r="N47" s="22">
        <v>184.1787749584548</v>
      </c>
      <c r="O47" s="22">
        <v>184.6321055172551</v>
      </c>
      <c r="P47" s="22">
        <v>185.11960023563111</v>
      </c>
      <c r="Q47" s="22">
        <v>185.69623136956409</v>
      </c>
      <c r="R47" s="22">
        <v>186.23640672671931</v>
      </c>
      <c r="S47" s="22">
        <v>186.74889305222749</v>
      </c>
      <c r="T47" s="22">
        <v>187.21703109251001</v>
      </c>
      <c r="U47" s="22">
        <v>187.6789197835183</v>
      </c>
      <c r="V47" s="22">
        <v>188.18233856546499</v>
      </c>
      <c r="W47" s="22">
        <v>188.70880527656641</v>
      </c>
      <c r="X47" s="22">
        <v>189.25430780308449</v>
      </c>
      <c r="Y47" s="22">
        <v>189.80837955673141</v>
      </c>
      <c r="Z47" s="22">
        <v>190.35973441943969</v>
      </c>
      <c r="AA47" s="22">
        <v>190.9079193014534</v>
      </c>
      <c r="AB47" s="22">
        <v>191.45679689522601</v>
      </c>
      <c r="AC47" s="22">
        <v>192.00904510129149</v>
      </c>
      <c r="AD47" s="22">
        <v>192.55001993607809</v>
      </c>
    </row>
    <row r="48" spans="2:30" x14ac:dyDescent="0.2">
      <c r="B48" s="2" t="s">
        <v>39</v>
      </c>
      <c r="C48" s="2" t="s">
        <v>278</v>
      </c>
      <c r="D48" s="2" t="s">
        <v>250</v>
      </c>
      <c r="E48" s="22">
        <v>446.87936861863813</v>
      </c>
      <c r="F48" s="22">
        <v>442.32666058056287</v>
      </c>
      <c r="G48" s="22">
        <v>436.90180588497827</v>
      </c>
      <c r="H48" s="22">
        <v>429.92997477431919</v>
      </c>
      <c r="I48" s="22">
        <v>422.71273209451749</v>
      </c>
      <c r="J48" s="22">
        <v>414.96748212262509</v>
      </c>
      <c r="K48" s="22">
        <v>405.89812794160463</v>
      </c>
      <c r="L48" s="22">
        <v>396.84077491311569</v>
      </c>
      <c r="M48" s="22">
        <v>387.371765864525</v>
      </c>
      <c r="N48" s="22">
        <v>377.8603414894601</v>
      </c>
      <c r="O48" s="22">
        <v>368.28949018107039</v>
      </c>
      <c r="P48" s="22">
        <v>356.27623628500129</v>
      </c>
      <c r="Q48" s="22">
        <v>344.07102759178429</v>
      </c>
      <c r="R48" s="22">
        <v>332.19690637721158</v>
      </c>
      <c r="S48" s="22">
        <v>320.71565304535193</v>
      </c>
      <c r="T48" s="22">
        <v>309.59211561659851</v>
      </c>
      <c r="U48" s="22">
        <v>299.76912803072781</v>
      </c>
      <c r="V48" s="22">
        <v>289.94700632528583</v>
      </c>
      <c r="W48" s="22">
        <v>280.24244153404538</v>
      </c>
      <c r="X48" s="22">
        <v>270.83390543139723</v>
      </c>
      <c r="Y48" s="22">
        <v>261.76238727321032</v>
      </c>
      <c r="Z48" s="22">
        <v>253.05773695794619</v>
      </c>
      <c r="AA48" s="22">
        <v>244.70707585305749</v>
      </c>
      <c r="AB48" s="22">
        <v>236.68688001872459</v>
      </c>
      <c r="AC48" s="22">
        <v>228.97101643005479</v>
      </c>
      <c r="AD48" s="22">
        <v>221.60781789965571</v>
      </c>
    </row>
    <row r="49" spans="2:30" x14ac:dyDescent="0.2">
      <c r="B49" s="2" t="s">
        <v>39</v>
      </c>
      <c r="C49" s="2" t="s">
        <v>278</v>
      </c>
      <c r="D49" s="2" t="s">
        <v>260</v>
      </c>
      <c r="E49" s="22">
        <v>0</v>
      </c>
      <c r="F49" s="22">
        <v>0</v>
      </c>
      <c r="G49" s="22">
        <v>0</v>
      </c>
      <c r="H49" s="22">
        <v>0</v>
      </c>
      <c r="I49" s="22">
        <v>0</v>
      </c>
      <c r="J49" s="22">
        <v>0</v>
      </c>
      <c r="K49" s="22">
        <v>0</v>
      </c>
      <c r="L49" s="22">
        <v>0</v>
      </c>
      <c r="M49" s="22">
        <v>0</v>
      </c>
      <c r="N49" s="22">
        <v>0</v>
      </c>
      <c r="O49" s="22">
        <v>0</v>
      </c>
      <c r="P49" s="22">
        <v>2.4322007997036348</v>
      </c>
      <c r="Q49" s="22">
        <v>4.7300490868292</v>
      </c>
      <c r="R49" s="22">
        <v>6.8976298029856142</v>
      </c>
      <c r="S49" s="22">
        <v>8.9408640742564849</v>
      </c>
      <c r="T49" s="22">
        <v>10.864172105949031</v>
      </c>
      <c r="U49" s="22">
        <v>11.765682542120871</v>
      </c>
      <c r="V49" s="22">
        <v>12.595278633715241</v>
      </c>
      <c r="W49" s="22">
        <v>13.357659426905061</v>
      </c>
      <c r="X49" s="22">
        <v>14.062705802791539</v>
      </c>
      <c r="Y49" s="22">
        <v>14.71564505228336</v>
      </c>
      <c r="Z49" s="22">
        <v>15.321787713113951</v>
      </c>
      <c r="AA49" s="22">
        <v>15.884249569433459</v>
      </c>
      <c r="AB49" s="22">
        <v>16.405247177696971</v>
      </c>
      <c r="AC49" s="22">
        <v>16.886451003583559</v>
      </c>
      <c r="AD49" s="22">
        <v>17.33494875840903</v>
      </c>
    </row>
    <row r="50" spans="2:30" x14ac:dyDescent="0.2">
      <c r="B50" s="2" t="s">
        <v>39</v>
      </c>
      <c r="C50" s="2" t="s">
        <v>278</v>
      </c>
      <c r="D50" s="2" t="s">
        <v>241</v>
      </c>
      <c r="E50" s="22">
        <v>0</v>
      </c>
      <c r="F50" s="22">
        <v>0</v>
      </c>
      <c r="G50" s="22">
        <v>0</v>
      </c>
      <c r="H50" s="22">
        <v>0</v>
      </c>
      <c r="I50" s="22">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row>
    <row r="51" spans="2:30" x14ac:dyDescent="0.2">
      <c r="B51" s="2" t="s">
        <v>39</v>
      </c>
      <c r="C51" s="2" t="s">
        <v>278</v>
      </c>
      <c r="D51" s="2" t="s">
        <v>261</v>
      </c>
      <c r="E51" s="22">
        <v>0</v>
      </c>
      <c r="F51" s="22">
        <v>0</v>
      </c>
      <c r="G51" s="22">
        <v>0</v>
      </c>
      <c r="H51" s="22">
        <v>0</v>
      </c>
      <c r="I51" s="22">
        <v>0</v>
      </c>
      <c r="J51" s="22">
        <v>0</v>
      </c>
      <c r="K51" s="22">
        <v>0</v>
      </c>
      <c r="L51" s="22">
        <v>0</v>
      </c>
      <c r="M51" s="22">
        <v>0</v>
      </c>
      <c r="N51" s="22">
        <v>0</v>
      </c>
      <c r="O51" s="22">
        <v>0</v>
      </c>
      <c r="P51" s="22">
        <v>0</v>
      </c>
      <c r="Q51" s="22">
        <v>0</v>
      </c>
      <c r="R51" s="22">
        <v>0</v>
      </c>
      <c r="S51" s="22">
        <v>0</v>
      </c>
      <c r="T51" s="22">
        <v>0</v>
      </c>
      <c r="U51" s="22">
        <v>0</v>
      </c>
      <c r="V51" s="22">
        <v>0</v>
      </c>
      <c r="W51" s="22">
        <v>0</v>
      </c>
      <c r="X51" s="22">
        <v>0</v>
      </c>
      <c r="Y51" s="22">
        <v>0</v>
      </c>
      <c r="Z51" s="22">
        <v>0</v>
      </c>
      <c r="AA51" s="22">
        <v>0</v>
      </c>
      <c r="AB51" s="22">
        <v>0</v>
      </c>
      <c r="AC51" s="22">
        <v>0</v>
      </c>
      <c r="AD51" s="22">
        <v>0</v>
      </c>
    </row>
    <row r="52" spans="2:30" x14ac:dyDescent="0.2">
      <c r="B52" s="2" t="s">
        <v>39</v>
      </c>
      <c r="C52" s="2" t="s">
        <v>278</v>
      </c>
      <c r="D52" s="2" t="s">
        <v>243</v>
      </c>
      <c r="E52" s="22">
        <v>93.180604805231198</v>
      </c>
      <c r="F52" s="22">
        <v>90.741105580317125</v>
      </c>
      <c r="G52" s="22">
        <v>88.142611341557895</v>
      </c>
      <c r="H52" s="22">
        <v>85.267660582266416</v>
      </c>
      <c r="I52" s="22">
        <v>82.220324981465595</v>
      </c>
      <c r="J52" s="22">
        <v>70.236230715511653</v>
      </c>
      <c r="K52" s="22">
        <v>67.181995011919554</v>
      </c>
      <c r="L52" s="22">
        <v>64.144662898690356</v>
      </c>
      <c r="M52" s="22">
        <v>61.084565176836279</v>
      </c>
      <c r="N52" s="22">
        <v>58.037119375586236</v>
      </c>
      <c r="O52" s="22">
        <v>55.019089067997427</v>
      </c>
      <c r="P52" s="22">
        <v>52.017909160150758</v>
      </c>
      <c r="Q52" s="22">
        <v>49.046911400121857</v>
      </c>
      <c r="R52" s="22">
        <v>46.122546321034072</v>
      </c>
      <c r="S52" s="22">
        <v>43.269730736474713</v>
      </c>
      <c r="T52" s="22">
        <v>40.496452950777638</v>
      </c>
      <c r="U52" s="22">
        <v>37.826822785080857</v>
      </c>
      <c r="V52" s="22">
        <v>35.27703866912681</v>
      </c>
      <c r="W52" s="22">
        <v>32.859273169024831</v>
      </c>
      <c r="X52" s="22">
        <v>30.646506543633159</v>
      </c>
      <c r="Y52" s="22">
        <v>28.636718807875841</v>
      </c>
      <c r="Z52" s="22">
        <v>26.830169791572349</v>
      </c>
      <c r="AA52" s="22">
        <v>25.21947175464226</v>
      </c>
      <c r="AB52" s="22">
        <v>23.791105325289841</v>
      </c>
      <c r="AC52" s="22">
        <v>22.532262926814919</v>
      </c>
      <c r="AD52" s="22">
        <v>21.413182505867258</v>
      </c>
    </row>
    <row r="53" spans="2:30" x14ac:dyDescent="0.2">
      <c r="B53" s="2" t="s">
        <v>39</v>
      </c>
      <c r="C53" s="2" t="s">
        <v>278</v>
      </c>
      <c r="D53" s="2" t="s">
        <v>262</v>
      </c>
      <c r="E53" s="22">
        <v>10.353400533914581</v>
      </c>
      <c r="F53" s="22">
        <v>10.08234506447968</v>
      </c>
      <c r="G53" s="22">
        <v>9.7936234823953221</v>
      </c>
      <c r="H53" s="22">
        <v>9.4741845091407146</v>
      </c>
      <c r="I53" s="22">
        <v>9.1355916646072899</v>
      </c>
      <c r="J53" s="22">
        <v>17.55905767887792</v>
      </c>
      <c r="K53" s="22">
        <v>16.795498752979888</v>
      </c>
      <c r="L53" s="22">
        <v>16.036165724672589</v>
      </c>
      <c r="M53" s="22">
        <v>15.27114129420907</v>
      </c>
      <c r="N53" s="22">
        <v>14.509279843896559</v>
      </c>
      <c r="O53" s="22">
        <v>13.75477226699936</v>
      </c>
      <c r="P53" s="22">
        <v>13.004477290037689</v>
      </c>
      <c r="Q53" s="22">
        <v>12.261727850030461</v>
      </c>
      <c r="R53" s="22">
        <v>11.53063658025852</v>
      </c>
      <c r="S53" s="22">
        <v>10.81743268411868</v>
      </c>
      <c r="T53" s="22">
        <v>10.124113237694409</v>
      </c>
      <c r="U53" s="22">
        <v>9.4567056962702161</v>
      </c>
      <c r="V53" s="22">
        <v>8.8192596672817025</v>
      </c>
      <c r="W53" s="22">
        <v>8.2148182922562079</v>
      </c>
      <c r="X53" s="22">
        <v>7.6616266359082887</v>
      </c>
      <c r="Y53" s="22">
        <v>7.1591797019689611</v>
      </c>
      <c r="Z53" s="22">
        <v>6.7075424478930872</v>
      </c>
      <c r="AA53" s="22">
        <v>6.3048679386605659</v>
      </c>
      <c r="AB53" s="22">
        <v>5.9477763313224603</v>
      </c>
      <c r="AC53" s="22">
        <v>5.6330657317037307</v>
      </c>
      <c r="AD53" s="22">
        <v>5.3532956264668146</v>
      </c>
    </row>
    <row r="54" spans="2:30" x14ac:dyDescent="0.2">
      <c r="B54" s="2" t="s">
        <v>39</v>
      </c>
      <c r="C54" s="2" t="s">
        <v>278</v>
      </c>
      <c r="D54" s="2" t="s">
        <v>263</v>
      </c>
      <c r="E54" s="22">
        <v>0</v>
      </c>
      <c r="F54" s="22">
        <v>0</v>
      </c>
      <c r="G54" s="22">
        <v>0</v>
      </c>
      <c r="H54" s="22">
        <v>0</v>
      </c>
      <c r="I54" s="22">
        <v>0</v>
      </c>
      <c r="J54" s="22">
        <v>0</v>
      </c>
      <c r="K54" s="22">
        <v>0</v>
      </c>
      <c r="L54" s="22">
        <v>0</v>
      </c>
      <c r="M54" s="22">
        <v>0</v>
      </c>
      <c r="N54" s="22">
        <v>0</v>
      </c>
      <c r="O54" s="22">
        <v>0</v>
      </c>
      <c r="P54" s="22">
        <v>0</v>
      </c>
      <c r="Q54" s="22">
        <v>0</v>
      </c>
      <c r="R54" s="22">
        <v>0</v>
      </c>
      <c r="S54" s="22">
        <v>0</v>
      </c>
      <c r="T54" s="22">
        <v>0</v>
      </c>
      <c r="U54" s="22">
        <v>0</v>
      </c>
      <c r="V54" s="22">
        <v>0</v>
      </c>
      <c r="W54" s="22">
        <v>0</v>
      </c>
      <c r="X54" s="22">
        <v>0</v>
      </c>
      <c r="Y54" s="22">
        <v>0</v>
      </c>
      <c r="Z54" s="22">
        <v>0</v>
      </c>
      <c r="AA54" s="22">
        <v>0</v>
      </c>
      <c r="AB54" s="22">
        <v>0</v>
      </c>
      <c r="AC54" s="22">
        <v>0</v>
      </c>
      <c r="AD54" s="22">
        <v>0</v>
      </c>
    </row>
    <row r="55" spans="2:30" x14ac:dyDescent="0.2">
      <c r="B55" s="2" t="s">
        <v>39</v>
      </c>
      <c r="C55" s="2" t="s">
        <v>278</v>
      </c>
      <c r="D55" s="2" t="s">
        <v>264</v>
      </c>
      <c r="E55" s="22">
        <v>0</v>
      </c>
      <c r="F55" s="22">
        <v>0</v>
      </c>
      <c r="G55" s="22">
        <v>0</v>
      </c>
      <c r="H55" s="22">
        <v>0</v>
      </c>
      <c r="I55" s="22">
        <v>0</v>
      </c>
      <c r="J55" s="22">
        <v>0</v>
      </c>
      <c r="K55" s="22">
        <v>0</v>
      </c>
      <c r="L55" s="22">
        <v>0</v>
      </c>
      <c r="M55" s="22">
        <v>0</v>
      </c>
      <c r="N55" s="22">
        <v>0</v>
      </c>
      <c r="O55" s="22">
        <v>0</v>
      </c>
      <c r="P55" s="22">
        <v>0</v>
      </c>
      <c r="Q55" s="22">
        <v>0</v>
      </c>
      <c r="R55" s="22">
        <v>0</v>
      </c>
      <c r="S55" s="22">
        <v>0</v>
      </c>
      <c r="T55" s="22">
        <v>0</v>
      </c>
      <c r="U55" s="22">
        <v>0</v>
      </c>
      <c r="V55" s="22">
        <v>0</v>
      </c>
      <c r="W55" s="22">
        <v>0</v>
      </c>
      <c r="X55" s="22">
        <v>0</v>
      </c>
      <c r="Y55" s="22">
        <v>0</v>
      </c>
      <c r="Z55" s="22">
        <v>0</v>
      </c>
      <c r="AA55" s="22">
        <v>0</v>
      </c>
      <c r="AB55" s="22">
        <v>0</v>
      </c>
      <c r="AC55" s="22">
        <v>0</v>
      </c>
      <c r="AD55" s="22">
        <v>0</v>
      </c>
    </row>
    <row r="56" spans="2:30" x14ac:dyDescent="0.2">
      <c r="B56" s="2" t="s">
        <v>39</v>
      </c>
      <c r="C56" s="2" t="s">
        <v>278</v>
      </c>
      <c r="D56" s="2" t="s">
        <v>265</v>
      </c>
      <c r="E56" s="22">
        <v>31.93480869793024</v>
      </c>
      <c r="F56" s="22">
        <v>31.63256978787317</v>
      </c>
      <c r="G56" s="22">
        <v>31.324613335137069</v>
      </c>
      <c r="H56" s="22">
        <v>30.989648711404161</v>
      </c>
      <c r="I56" s="22">
        <v>30.647073780707029</v>
      </c>
      <c r="J56" s="22">
        <v>30.301363432956151</v>
      </c>
      <c r="K56" s="22">
        <v>29.877079137753348</v>
      </c>
      <c r="L56" s="22">
        <v>29.452837763279462</v>
      </c>
      <c r="M56" s="22">
        <v>29.008362240415138</v>
      </c>
      <c r="N56" s="22">
        <v>28.562951379143769</v>
      </c>
      <c r="O56" s="22">
        <v>28.128194738027378</v>
      </c>
      <c r="P56" s="22">
        <v>27.699666779543421</v>
      </c>
      <c r="Q56" s="22">
        <v>27.276916709300071</v>
      </c>
      <c r="R56" s="22">
        <v>26.86173868806614</v>
      </c>
      <c r="S56" s="22">
        <v>26.45787123145378</v>
      </c>
      <c r="T56" s="22">
        <v>26.06290254347131</v>
      </c>
      <c r="U56" s="22">
        <v>25.6818472717096</v>
      </c>
      <c r="V56" s="22">
        <v>25.317792638620212</v>
      </c>
      <c r="W56" s="22">
        <v>24.97099493005139</v>
      </c>
      <c r="X56" s="22">
        <v>24.64149081014725</v>
      </c>
      <c r="Y56" s="22">
        <v>24.327685600410611</v>
      </c>
      <c r="Z56" s="22">
        <v>24.02996621585508</v>
      </c>
      <c r="AA56" s="22">
        <v>23.747058924471339</v>
      </c>
      <c r="AB56" s="22">
        <v>23.476710263381669</v>
      </c>
      <c r="AC56" s="22">
        <v>23.21768589268089</v>
      </c>
      <c r="AD56" s="22">
        <v>22.96693692295305</v>
      </c>
    </row>
    <row r="57" spans="2:30" x14ac:dyDescent="0.2">
      <c r="B57" s="2" t="s">
        <v>39</v>
      </c>
      <c r="C57" s="2" t="s">
        <v>278</v>
      </c>
      <c r="D57" s="2" t="s">
        <v>266</v>
      </c>
      <c r="E57" s="22">
        <v>1.542299229645878</v>
      </c>
      <c r="F57" s="22">
        <v>1.5352970222555009</v>
      </c>
      <c r="G57" s="22">
        <v>1.5283143385353739</v>
      </c>
      <c r="H57" s="22">
        <v>1.514376456147442</v>
      </c>
      <c r="I57" s="22">
        <v>1.500151115750463</v>
      </c>
      <c r="J57" s="22">
        <v>1.486107371589104</v>
      </c>
      <c r="K57" s="22">
        <v>1.4691402119853081</v>
      </c>
      <c r="L57" s="22">
        <v>1.452410020319417</v>
      </c>
      <c r="M57" s="22">
        <v>1.435435446003327</v>
      </c>
      <c r="N57" s="22">
        <v>1.418750434559769</v>
      </c>
      <c r="O57" s="22">
        <v>1.4025026276711821</v>
      </c>
      <c r="P57" s="22">
        <v>1.3864979837752891</v>
      </c>
      <c r="Q57" s="22">
        <v>1.370640837534207</v>
      </c>
      <c r="R57" s="22">
        <v>1.35506120453791</v>
      </c>
      <c r="S57" s="22">
        <v>1.3396063084581169</v>
      </c>
      <c r="T57" s="22">
        <v>1.3242592324561031</v>
      </c>
      <c r="U57" s="22">
        <v>1.309141573966025</v>
      </c>
      <c r="V57" s="22">
        <v>1.294212809405193</v>
      </c>
      <c r="W57" s="22">
        <v>1.2794653024171569</v>
      </c>
      <c r="X57" s="22">
        <v>1.2648934511498351</v>
      </c>
      <c r="Y57" s="22">
        <v>1.250491882047726</v>
      </c>
      <c r="Z57" s="22">
        <v>1.2362882493315339</v>
      </c>
      <c r="AA57" s="22">
        <v>1.2222762718899141</v>
      </c>
      <c r="AB57" s="22">
        <v>1.208417580919847</v>
      </c>
      <c r="AC57" s="22">
        <v>1.1947085742595009</v>
      </c>
      <c r="AD57" s="22">
        <v>1.1812038788254049</v>
      </c>
    </row>
    <row r="58" spans="2:30" x14ac:dyDescent="0.2">
      <c r="B58" s="2" t="s">
        <v>39</v>
      </c>
      <c r="C58" s="2" t="s">
        <v>278</v>
      </c>
      <c r="D58" s="2" t="s">
        <v>267</v>
      </c>
      <c r="E58" s="22">
        <v>29.51914341898032</v>
      </c>
      <c r="F58" s="22">
        <v>29.399248551638351</v>
      </c>
      <c r="G58" s="22">
        <v>29.280571818014209</v>
      </c>
      <c r="H58" s="22">
        <v>29.152278646747391</v>
      </c>
      <c r="I58" s="22">
        <v>29.024014189402411</v>
      </c>
      <c r="J58" s="22">
        <v>28.898998635740941</v>
      </c>
      <c r="K58" s="22">
        <v>28.710529148724721</v>
      </c>
      <c r="L58" s="22">
        <v>28.5205354382629</v>
      </c>
      <c r="M58" s="22">
        <v>28.31172691180403</v>
      </c>
      <c r="N58" s="22">
        <v>28.097489839171288</v>
      </c>
      <c r="O58" s="22">
        <v>27.889976660044109</v>
      </c>
      <c r="P58" s="22">
        <v>27.682120918120471</v>
      </c>
      <c r="Q58" s="22">
        <v>27.473806822881311</v>
      </c>
      <c r="R58" s="22">
        <v>27.263799794694179</v>
      </c>
      <c r="S58" s="22">
        <v>27.053944664438831</v>
      </c>
      <c r="T58" s="22">
        <v>26.84013836287658</v>
      </c>
      <c r="U58" s="22">
        <v>26.628706087812692</v>
      </c>
      <c r="V58" s="22">
        <v>26.418644326864271</v>
      </c>
      <c r="W58" s="22">
        <v>26.209171260979321</v>
      </c>
      <c r="X58" s="22">
        <v>26.001605892193009</v>
      </c>
      <c r="Y58" s="22">
        <v>25.79579382250142</v>
      </c>
      <c r="Z58" s="22">
        <v>25.591248715615809</v>
      </c>
      <c r="AA58" s="22">
        <v>25.387733699241998</v>
      </c>
      <c r="AB58" s="22">
        <v>25.18599169723818</v>
      </c>
      <c r="AC58" s="22">
        <v>24.985717966225831</v>
      </c>
      <c r="AD58" s="22">
        <v>24.787023890260919</v>
      </c>
    </row>
    <row r="59" spans="2:30" x14ac:dyDescent="0.2">
      <c r="B59" s="2" t="s">
        <v>39</v>
      </c>
      <c r="C59" s="2" t="s">
        <v>278</v>
      </c>
      <c r="D59" s="2" t="s">
        <v>268</v>
      </c>
      <c r="E59" s="22">
        <v>0</v>
      </c>
      <c r="F59" s="22">
        <v>0</v>
      </c>
      <c r="G59" s="22">
        <v>0</v>
      </c>
      <c r="H59" s="22">
        <v>0</v>
      </c>
      <c r="I59" s="22">
        <v>0</v>
      </c>
      <c r="J59" s="22">
        <v>0</v>
      </c>
      <c r="K59" s="22">
        <v>0</v>
      </c>
      <c r="L59" s="22">
        <v>0</v>
      </c>
      <c r="M59" s="22">
        <v>0</v>
      </c>
      <c r="N59" s="22">
        <v>0</v>
      </c>
      <c r="O59" s="22">
        <v>0</v>
      </c>
      <c r="P59" s="22">
        <v>0</v>
      </c>
      <c r="Q59" s="22">
        <v>0</v>
      </c>
      <c r="R59" s="22">
        <v>0</v>
      </c>
      <c r="S59" s="22">
        <v>0</v>
      </c>
      <c r="T59" s="22">
        <v>0</v>
      </c>
      <c r="U59" s="22">
        <v>0</v>
      </c>
      <c r="V59" s="22">
        <v>0</v>
      </c>
      <c r="W59" s="22">
        <v>0</v>
      </c>
      <c r="X59" s="22">
        <v>0</v>
      </c>
      <c r="Y59" s="22">
        <v>0</v>
      </c>
      <c r="Z59" s="22">
        <v>0</v>
      </c>
      <c r="AA59" s="22">
        <v>0</v>
      </c>
      <c r="AB59" s="22">
        <v>0</v>
      </c>
      <c r="AC59" s="22">
        <v>0</v>
      </c>
      <c r="AD59" s="22">
        <v>0</v>
      </c>
    </row>
    <row r="60" spans="2:30" x14ac:dyDescent="0.2">
      <c r="B60" s="2"/>
      <c r="C60" s="2"/>
      <c r="D60" s="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row>
    <row r="61" spans="2:30" x14ac:dyDescent="0.2">
      <c r="B61" s="2" t="s">
        <v>39</v>
      </c>
      <c r="C61" s="2" t="s">
        <v>279</v>
      </c>
      <c r="D61" s="2" t="s">
        <v>259</v>
      </c>
      <c r="E61" s="22">
        <v>242.3126624785634</v>
      </c>
      <c r="F61" s="22">
        <v>241.27852765695121</v>
      </c>
      <c r="G61" s="22">
        <v>240.5015330096758</v>
      </c>
      <c r="H61" s="22">
        <v>239.92541431507951</v>
      </c>
      <c r="I61" s="22">
        <v>239.39421946156551</v>
      </c>
      <c r="J61" s="22">
        <v>238.95293858884079</v>
      </c>
      <c r="K61" s="22">
        <v>238.63001884019641</v>
      </c>
      <c r="L61" s="22">
        <v>238.39478173555199</v>
      </c>
      <c r="M61" s="22">
        <v>238.26301463316531</v>
      </c>
      <c r="N61" s="22">
        <v>238.17008231774429</v>
      </c>
      <c r="O61" s="22">
        <v>238.16870889131741</v>
      </c>
      <c r="P61" s="22">
        <v>238.21150954901429</v>
      </c>
      <c r="Q61" s="22">
        <v>238.32906722327601</v>
      </c>
      <c r="R61" s="22">
        <v>238.49188485262829</v>
      </c>
      <c r="S61" s="22">
        <v>238.71401411886339</v>
      </c>
      <c r="T61" s="22">
        <v>238.82132510762131</v>
      </c>
      <c r="U61" s="22">
        <v>238.99274230715241</v>
      </c>
      <c r="V61" s="22">
        <v>239.2345567231616</v>
      </c>
      <c r="W61" s="22">
        <v>239.54472693042331</v>
      </c>
      <c r="X61" s="22">
        <v>239.9073761167428</v>
      </c>
      <c r="Y61" s="22">
        <v>240.3139793956048</v>
      </c>
      <c r="Z61" s="22">
        <v>240.76083912038979</v>
      </c>
      <c r="AA61" s="22">
        <v>241.24860372480671</v>
      </c>
      <c r="AB61" s="22">
        <v>241.78007944525001</v>
      </c>
      <c r="AC61" s="22">
        <v>242.3596165853304</v>
      </c>
      <c r="AD61" s="22">
        <v>242.9355306941286</v>
      </c>
    </row>
    <row r="62" spans="2:30" x14ac:dyDescent="0.2">
      <c r="B62" s="2" t="s">
        <v>39</v>
      </c>
      <c r="C62" s="2" t="s">
        <v>279</v>
      </c>
      <c r="D62" s="2" t="s">
        <v>250</v>
      </c>
      <c r="E62" s="22">
        <v>300.32097919601398</v>
      </c>
      <c r="F62" s="22">
        <v>298.30110566852602</v>
      </c>
      <c r="G62" s="22">
        <v>296.33931495766637</v>
      </c>
      <c r="H62" s="22">
        <v>293.91526171939421</v>
      </c>
      <c r="I62" s="22">
        <v>291.48244068860879</v>
      </c>
      <c r="J62" s="22">
        <v>289.07072554888077</v>
      </c>
      <c r="K62" s="22">
        <v>286.39772825051529</v>
      </c>
      <c r="L62" s="22">
        <v>283.56854049798869</v>
      </c>
      <c r="M62" s="22">
        <v>280.62783981550388</v>
      </c>
      <c r="N62" s="22">
        <v>277.69750128663048</v>
      </c>
      <c r="O62" s="22">
        <v>274.73782057697878</v>
      </c>
      <c r="P62" s="22">
        <v>270.02574172962551</v>
      </c>
      <c r="Q62" s="22">
        <v>265.38035808088978</v>
      </c>
      <c r="R62" s="22">
        <v>260.89611775112343</v>
      </c>
      <c r="S62" s="22">
        <v>256.51701549518413</v>
      </c>
      <c r="T62" s="22">
        <v>252.27769151709521</v>
      </c>
      <c r="U62" s="22">
        <v>249.18394429813711</v>
      </c>
      <c r="V62" s="22">
        <v>246.10978002722231</v>
      </c>
      <c r="W62" s="22">
        <v>243.05163998882929</v>
      </c>
      <c r="X62" s="22">
        <v>240.05368890562079</v>
      </c>
      <c r="Y62" s="22">
        <v>237.1384163480798</v>
      </c>
      <c r="Z62" s="22">
        <v>234.31350306794971</v>
      </c>
      <c r="AA62" s="22">
        <v>231.5733289396839</v>
      </c>
      <c r="AB62" s="22">
        <v>228.90453118801949</v>
      </c>
      <c r="AC62" s="22">
        <v>226.2857698025694</v>
      </c>
      <c r="AD62" s="22">
        <v>223.74125599329571</v>
      </c>
    </row>
    <row r="63" spans="2:30" x14ac:dyDescent="0.2">
      <c r="B63" s="2" t="s">
        <v>39</v>
      </c>
      <c r="C63" s="2" t="s">
        <v>279</v>
      </c>
      <c r="D63" s="2" t="s">
        <v>260</v>
      </c>
      <c r="E63" s="22">
        <v>0</v>
      </c>
      <c r="F63" s="22">
        <v>0</v>
      </c>
      <c r="G63" s="22">
        <v>0</v>
      </c>
      <c r="H63" s="22">
        <v>0</v>
      </c>
      <c r="I63" s="22">
        <v>0</v>
      </c>
      <c r="J63" s="22">
        <v>0</v>
      </c>
      <c r="K63" s="22">
        <v>0</v>
      </c>
      <c r="L63" s="22">
        <v>0</v>
      </c>
      <c r="M63" s="22">
        <v>0</v>
      </c>
      <c r="N63" s="22">
        <v>0</v>
      </c>
      <c r="O63" s="22">
        <v>0</v>
      </c>
      <c r="P63" s="22">
        <v>1.843392171825889</v>
      </c>
      <c r="Q63" s="22">
        <v>3.6482645144193819</v>
      </c>
      <c r="R63" s="22">
        <v>5.4171631425127602</v>
      </c>
      <c r="S63" s="22">
        <v>7.1511438450185878</v>
      </c>
      <c r="T63" s="22">
        <v>8.8529007067074552</v>
      </c>
      <c r="U63" s="22">
        <v>9.7802572348440293</v>
      </c>
      <c r="V63" s="22">
        <v>10.69099244448692</v>
      </c>
      <c r="W63" s="22">
        <v>11.58497268418604</v>
      </c>
      <c r="X63" s="22">
        <v>12.464482238948071</v>
      </c>
      <c r="Y63" s="22">
        <v>13.33134526923714</v>
      </c>
      <c r="Z63" s="22">
        <v>14.18688792320866</v>
      </c>
      <c r="AA63" s="22">
        <v>15.03172124336627</v>
      </c>
      <c r="AB63" s="22">
        <v>15.865836813334241</v>
      </c>
      <c r="AC63" s="22">
        <v>16.688415958299029</v>
      </c>
      <c r="AD63" s="22">
        <v>17.501833845690719</v>
      </c>
    </row>
    <row r="64" spans="2:30" x14ac:dyDescent="0.2">
      <c r="B64" s="2" t="s">
        <v>39</v>
      </c>
      <c r="C64" s="2" t="s">
        <v>279</v>
      </c>
      <c r="D64" s="2" t="s">
        <v>241</v>
      </c>
      <c r="E64" s="22">
        <v>14.809118525669639</v>
      </c>
      <c r="F64" s="22">
        <v>14.82423289888227</v>
      </c>
      <c r="G64" s="22">
        <v>14.83938132402365</v>
      </c>
      <c r="H64" s="22">
        <v>14.8545638790112</v>
      </c>
      <c r="I64" s="22">
        <v>14.86978064194127</v>
      </c>
      <c r="J64" s="22">
        <v>14.885031691089649</v>
      </c>
      <c r="K64" s="22">
        <v>14.900317104911901</v>
      </c>
      <c r="L64" s="22">
        <v>14.9156369620438</v>
      </c>
      <c r="M64" s="22">
        <v>14.930991341301789</v>
      </c>
      <c r="N64" s="22">
        <v>14.9463803216833</v>
      </c>
      <c r="O64" s="22">
        <v>14.961803982367281</v>
      </c>
      <c r="P64" s="22">
        <v>14.977262402714519</v>
      </c>
      <c r="Q64" s="22">
        <v>14.992755662268131</v>
      </c>
      <c r="R64" s="22">
        <v>15.00828384075392</v>
      </c>
      <c r="S64" s="22">
        <v>15.023847018080851</v>
      </c>
      <c r="T64" s="22">
        <v>15.03944527434143</v>
      </c>
      <c r="U64" s="22">
        <v>15.05507868981215</v>
      </c>
      <c r="V64" s="22">
        <v>15.070747344953899</v>
      </c>
      <c r="W64" s="22">
        <v>15.08645132041241</v>
      </c>
      <c r="X64" s="22">
        <v>15.102190697018649</v>
      </c>
      <c r="Y64" s="22">
        <v>15.11796555578927</v>
      </c>
      <c r="Z64" s="22">
        <v>15.13377597792703</v>
      </c>
      <c r="AA64" s="22">
        <v>15.149622044821211</v>
      </c>
      <c r="AB64" s="22">
        <v>15.16550383804806</v>
      </c>
      <c r="AC64" s="22">
        <v>15.181421439371229</v>
      </c>
      <c r="AD64" s="22">
        <v>15.197374930742169</v>
      </c>
    </row>
    <row r="65" spans="2:30" x14ac:dyDescent="0.2">
      <c r="B65" s="2" t="s">
        <v>39</v>
      </c>
      <c r="C65" s="2" t="s">
        <v>279</v>
      </c>
      <c r="D65" s="2" t="s">
        <v>261</v>
      </c>
      <c r="E65" s="22">
        <v>0</v>
      </c>
      <c r="F65" s="22">
        <v>0</v>
      </c>
      <c r="G65" s="22">
        <v>0</v>
      </c>
      <c r="H65" s="22">
        <v>0</v>
      </c>
      <c r="I65" s="22">
        <v>0</v>
      </c>
      <c r="J65" s="22">
        <v>0</v>
      </c>
      <c r="K65" s="22">
        <v>0</v>
      </c>
      <c r="L65" s="22">
        <v>0</v>
      </c>
      <c r="M65" s="22">
        <v>0</v>
      </c>
      <c r="N65" s="22">
        <v>0</v>
      </c>
      <c r="O65" s="22">
        <v>0</v>
      </c>
      <c r="P65" s="22">
        <v>0</v>
      </c>
      <c r="Q65" s="22">
        <v>0</v>
      </c>
      <c r="R65" s="22">
        <v>0</v>
      </c>
      <c r="S65" s="22">
        <v>0</v>
      </c>
      <c r="T65" s="22">
        <v>0</v>
      </c>
      <c r="U65" s="22">
        <v>0</v>
      </c>
      <c r="V65" s="22">
        <v>0</v>
      </c>
      <c r="W65" s="22">
        <v>0</v>
      </c>
      <c r="X65" s="22">
        <v>0</v>
      </c>
      <c r="Y65" s="22">
        <v>0</v>
      </c>
      <c r="Z65" s="22">
        <v>0</v>
      </c>
      <c r="AA65" s="22">
        <v>0</v>
      </c>
      <c r="AB65" s="22">
        <v>0</v>
      </c>
      <c r="AC65" s="22">
        <v>0</v>
      </c>
      <c r="AD65" s="22">
        <v>0</v>
      </c>
    </row>
    <row r="66" spans="2:30" x14ac:dyDescent="0.2">
      <c r="B66" s="2" t="s">
        <v>39</v>
      </c>
      <c r="C66" s="2" t="s">
        <v>279</v>
      </c>
      <c r="D66" s="2" t="s">
        <v>243</v>
      </c>
      <c r="E66" s="22">
        <v>34.538005144025291</v>
      </c>
      <c r="F66" s="22">
        <v>34.1168214230483</v>
      </c>
      <c r="G66" s="22">
        <v>33.650216703789511</v>
      </c>
      <c r="H66" s="22">
        <v>33.092455791181287</v>
      </c>
      <c r="I66" s="22">
        <v>32.479342882086357</v>
      </c>
      <c r="J66" s="22">
        <v>28.27453704672563</v>
      </c>
      <c r="K66" s="22">
        <v>27.650600607100461</v>
      </c>
      <c r="L66" s="22">
        <v>27.0042188786915</v>
      </c>
      <c r="M66" s="22">
        <v>26.357522240020369</v>
      </c>
      <c r="N66" s="22">
        <v>25.699196826080751</v>
      </c>
      <c r="O66" s="22">
        <v>25.042889224698971</v>
      </c>
      <c r="P66" s="22">
        <v>24.383513605353059</v>
      </c>
      <c r="Q66" s="22">
        <v>23.7268624380016</v>
      </c>
      <c r="R66" s="22">
        <v>23.072763930625509</v>
      </c>
      <c r="S66" s="22">
        <v>22.423092223266341</v>
      </c>
      <c r="T66" s="22">
        <v>21.77924851151921</v>
      </c>
      <c r="U66" s="22">
        <v>21.166858079266099</v>
      </c>
      <c r="V66" s="22">
        <v>20.56214365530063</v>
      </c>
      <c r="W66" s="22">
        <v>19.967576619216501</v>
      </c>
      <c r="X66" s="22">
        <v>19.385244185711919</v>
      </c>
      <c r="Y66" s="22">
        <v>18.817384805492409</v>
      </c>
      <c r="Z66" s="22">
        <v>18.26621052725093</v>
      </c>
      <c r="AA66" s="22">
        <v>17.733856053539309</v>
      </c>
      <c r="AB66" s="22">
        <v>17.222191745240611</v>
      </c>
      <c r="AC66" s="22">
        <v>16.73270981468416</v>
      </c>
      <c r="AD66" s="22">
        <v>16.265841157655661</v>
      </c>
    </row>
    <row r="67" spans="2:30" x14ac:dyDescent="0.2">
      <c r="B67" s="2" t="s">
        <v>39</v>
      </c>
      <c r="C67" s="2" t="s">
        <v>279</v>
      </c>
      <c r="D67" s="2" t="s">
        <v>262</v>
      </c>
      <c r="E67" s="22">
        <v>3.8375561271139209</v>
      </c>
      <c r="F67" s="22">
        <v>3.790757935894256</v>
      </c>
      <c r="G67" s="22">
        <v>3.7389129670877228</v>
      </c>
      <c r="H67" s="22">
        <v>3.6769395323534759</v>
      </c>
      <c r="I67" s="22">
        <v>3.6088158757873732</v>
      </c>
      <c r="J67" s="22">
        <v>7.0686342616814066</v>
      </c>
      <c r="K67" s="22">
        <v>6.9126501517751144</v>
      </c>
      <c r="L67" s="22">
        <v>6.7510547196728758</v>
      </c>
      <c r="M67" s="22">
        <v>6.5893805600050923</v>
      </c>
      <c r="N67" s="22">
        <v>6.4247992065201887</v>
      </c>
      <c r="O67" s="22">
        <v>6.2607223061747437</v>
      </c>
      <c r="P67" s="22">
        <v>6.0958784013382656</v>
      </c>
      <c r="Q67" s="22">
        <v>5.9317156095004009</v>
      </c>
      <c r="R67" s="22">
        <v>5.7681909826563764</v>
      </c>
      <c r="S67" s="22">
        <v>5.6057730558165852</v>
      </c>
      <c r="T67" s="22">
        <v>5.4448121278798034</v>
      </c>
      <c r="U67" s="22">
        <v>5.2917145198165256</v>
      </c>
      <c r="V67" s="22">
        <v>5.1405359138251567</v>
      </c>
      <c r="W67" s="22">
        <v>4.9918941548041253</v>
      </c>
      <c r="X67" s="22">
        <v>4.8463110464279788</v>
      </c>
      <c r="Y67" s="22">
        <v>4.7043462013731014</v>
      </c>
      <c r="Z67" s="22">
        <v>4.5665526318127334</v>
      </c>
      <c r="AA67" s="22">
        <v>4.4334640133848264</v>
      </c>
      <c r="AB67" s="22">
        <v>4.3055479363101528</v>
      </c>
      <c r="AC67" s="22">
        <v>4.18317745367104</v>
      </c>
      <c r="AD67" s="22">
        <v>4.0664602894139152</v>
      </c>
    </row>
    <row r="68" spans="2:30" x14ac:dyDescent="0.2">
      <c r="B68" s="2" t="s">
        <v>39</v>
      </c>
      <c r="C68" s="2" t="s">
        <v>279</v>
      </c>
      <c r="D68" s="2" t="s">
        <v>263</v>
      </c>
      <c r="E68" s="22">
        <v>0</v>
      </c>
      <c r="F68" s="22">
        <v>0</v>
      </c>
      <c r="G68" s="22">
        <v>0</v>
      </c>
      <c r="H68" s="22">
        <v>0</v>
      </c>
      <c r="I68" s="22">
        <v>0</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row>
    <row r="69" spans="2:30" x14ac:dyDescent="0.2">
      <c r="B69" s="2" t="s">
        <v>39</v>
      </c>
      <c r="C69" s="2" t="s">
        <v>279</v>
      </c>
      <c r="D69" s="2" t="s">
        <v>264</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row>
    <row r="70" spans="2:30" x14ac:dyDescent="0.2">
      <c r="B70" s="2" t="s">
        <v>39</v>
      </c>
      <c r="C70" s="2" t="s">
        <v>279</v>
      </c>
      <c r="D70" s="2" t="s">
        <v>265</v>
      </c>
      <c r="E70" s="22">
        <v>6.3329001279323949</v>
      </c>
      <c r="F70" s="22">
        <v>6.3052968854424059</v>
      </c>
      <c r="G70" s="22">
        <v>6.2806165615087668</v>
      </c>
      <c r="H70" s="22">
        <v>6.249864585618826</v>
      </c>
      <c r="I70" s="22">
        <v>6.2195310354033868</v>
      </c>
      <c r="J70" s="22">
        <v>6.1890136577387178</v>
      </c>
      <c r="K70" s="22">
        <v>6.1540854083700687</v>
      </c>
      <c r="L70" s="22">
        <v>6.1155015218664399</v>
      </c>
      <c r="M70" s="22">
        <v>6.0780187064763593</v>
      </c>
      <c r="N70" s="22">
        <v>6.0390673633473444</v>
      </c>
      <c r="O70" s="22">
        <v>6.0015422526315616</v>
      </c>
      <c r="P70" s="22">
        <v>5.9642369214703281</v>
      </c>
      <c r="Q70" s="22">
        <v>5.9281555915138</v>
      </c>
      <c r="R70" s="22">
        <v>5.8931642513949853</v>
      </c>
      <c r="S70" s="22">
        <v>5.8592019674108453</v>
      </c>
      <c r="T70" s="22">
        <v>5.8262465388694462</v>
      </c>
      <c r="U70" s="22">
        <v>5.802452785804503</v>
      </c>
      <c r="V70" s="22">
        <v>5.7792208810030488</v>
      </c>
      <c r="W70" s="22">
        <v>5.7565021704315793</v>
      </c>
      <c r="X70" s="22">
        <v>5.7342396673700984</v>
      </c>
      <c r="Y70" s="22">
        <v>5.7123926913367979</v>
      </c>
      <c r="Z70" s="22">
        <v>5.6909349920638297</v>
      </c>
      <c r="AA70" s="22">
        <v>5.6698299814061484</v>
      </c>
      <c r="AB70" s="22">
        <v>5.649074526258592</v>
      </c>
      <c r="AC70" s="22">
        <v>5.628651035292692</v>
      </c>
      <c r="AD70" s="22">
        <v>5.608536059094912</v>
      </c>
    </row>
    <row r="71" spans="2:30" x14ac:dyDescent="0.2">
      <c r="B71" s="2" t="s">
        <v>39</v>
      </c>
      <c r="C71" s="2" t="s">
        <v>279</v>
      </c>
      <c r="D71" s="2" t="s">
        <v>266</v>
      </c>
      <c r="E71" s="22">
        <v>14.157633015232941</v>
      </c>
      <c r="F71" s="22">
        <v>14.10856602730162</v>
      </c>
      <c r="G71" s="22">
        <v>14.06912944290716</v>
      </c>
      <c r="H71" s="22">
        <v>14.00815515395271</v>
      </c>
      <c r="I71" s="22">
        <v>13.949767303910329</v>
      </c>
      <c r="J71" s="22">
        <v>13.89193482800451</v>
      </c>
      <c r="K71" s="22">
        <v>13.81840533152487</v>
      </c>
      <c r="L71" s="22">
        <v>13.73200491797701</v>
      </c>
      <c r="M71" s="22">
        <v>13.64838950202939</v>
      </c>
      <c r="N71" s="22">
        <v>13.55891887369823</v>
      </c>
      <c r="O71" s="22">
        <v>13.472984094906501</v>
      </c>
      <c r="P71" s="22">
        <v>13.38641233107816</v>
      </c>
      <c r="Q71" s="22">
        <v>13.302366092463309</v>
      </c>
      <c r="R71" s="22">
        <v>13.220328710780951</v>
      </c>
      <c r="S71" s="22">
        <v>13.14012001198213</v>
      </c>
      <c r="T71" s="22">
        <v>13.061708534488581</v>
      </c>
      <c r="U71" s="22">
        <v>13.011060624501299</v>
      </c>
      <c r="V71" s="22">
        <v>12.96105370818921</v>
      </c>
      <c r="W71" s="22">
        <v>12.91166207071833</v>
      </c>
      <c r="X71" s="22">
        <v>12.86286627136127</v>
      </c>
      <c r="Y71" s="22">
        <v>12.814649623288149</v>
      </c>
      <c r="Z71" s="22">
        <v>12.766987601548051</v>
      </c>
      <c r="AA71" s="22">
        <v>12.71987256966518</v>
      </c>
      <c r="AB71" s="22">
        <v>12.67328896850773</v>
      </c>
      <c r="AC71" s="22">
        <v>12.62722484803284</v>
      </c>
      <c r="AD71" s="22">
        <v>12.581665615993931</v>
      </c>
    </row>
    <row r="72" spans="2:30" x14ac:dyDescent="0.2">
      <c r="B72" s="2" t="s">
        <v>39</v>
      </c>
      <c r="C72" s="2" t="s">
        <v>279</v>
      </c>
      <c r="D72" s="2" t="s">
        <v>267</v>
      </c>
      <c r="E72" s="22">
        <v>9.9001904307480277</v>
      </c>
      <c r="F72" s="22">
        <v>9.9102946900114688</v>
      </c>
      <c r="G72" s="22">
        <v>9.9204217136669079</v>
      </c>
      <c r="H72" s="22">
        <v>9.9305715538036772</v>
      </c>
      <c r="I72" s="22">
        <v>9.9407442626307532</v>
      </c>
      <c r="J72" s="22">
        <v>9.9509398924770487</v>
      </c>
      <c r="K72" s="22">
        <v>9.9611584957916719</v>
      </c>
      <c r="L72" s="22">
        <v>9.9714001251442106</v>
      </c>
      <c r="M72" s="22">
        <v>9.9816648332250075</v>
      </c>
      <c r="N72" s="22">
        <v>9.9919526728454393</v>
      </c>
      <c r="O72" s="22">
        <v>10.00226369693819</v>
      </c>
      <c r="P72" s="22">
        <v>10.012597958557549</v>
      </c>
      <c r="Q72" s="22">
        <v>10.02295551087964</v>
      </c>
      <c r="R72" s="22">
        <v>10.03333640720277</v>
      </c>
      <c r="S72" s="22">
        <v>10.043740700947669</v>
      </c>
      <c r="T72" s="22">
        <v>10.054168445657769</v>
      </c>
      <c r="U72" s="22">
        <v>10.064619694999511</v>
      </c>
      <c r="V72" s="22">
        <v>10.075094502762591</v>
      </c>
      <c r="W72" s="22">
        <v>10.08559292286029</v>
      </c>
      <c r="X72" s="22">
        <v>10.09611500932971</v>
      </c>
      <c r="Y72" s="22">
        <v>10.106660816332109</v>
      </c>
      <c r="Z72" s="22">
        <v>10.117230398153129</v>
      </c>
      <c r="AA72" s="22">
        <v>10.127823809203139</v>
      </c>
      <c r="AB72" s="22">
        <v>10.13844110401749</v>
      </c>
      <c r="AC72" s="22">
        <v>10.14908233725679</v>
      </c>
      <c r="AD72" s="22">
        <v>10.159747563707221</v>
      </c>
    </row>
    <row r="73" spans="2:30" x14ac:dyDescent="0.2">
      <c r="B73" s="2" t="s">
        <v>39</v>
      </c>
      <c r="C73" s="2" t="s">
        <v>279</v>
      </c>
      <c r="D73" s="2" t="s">
        <v>268</v>
      </c>
      <c r="E73" s="22">
        <v>0</v>
      </c>
      <c r="F73" s="22">
        <v>0</v>
      </c>
      <c r="G73" s="22">
        <v>0</v>
      </c>
      <c r="H73" s="22">
        <v>0</v>
      </c>
      <c r="I73" s="22">
        <v>0</v>
      </c>
      <c r="J73" s="22">
        <v>0</v>
      </c>
      <c r="K73" s="22">
        <v>0</v>
      </c>
      <c r="L73" s="22">
        <v>0</v>
      </c>
      <c r="M73" s="22">
        <v>0</v>
      </c>
      <c r="N73" s="22">
        <v>0</v>
      </c>
      <c r="O73" s="22">
        <v>0</v>
      </c>
      <c r="P73" s="22">
        <v>0</v>
      </c>
      <c r="Q73" s="22">
        <v>0</v>
      </c>
      <c r="R73" s="22">
        <v>0</v>
      </c>
      <c r="S73" s="22">
        <v>0</v>
      </c>
      <c r="T73" s="22">
        <v>0</v>
      </c>
      <c r="U73" s="22">
        <v>0</v>
      </c>
      <c r="V73" s="22">
        <v>0</v>
      </c>
      <c r="W73" s="22">
        <v>0</v>
      </c>
      <c r="X73" s="22">
        <v>0</v>
      </c>
      <c r="Y73" s="22">
        <v>0</v>
      </c>
      <c r="Z73" s="22">
        <v>0</v>
      </c>
      <c r="AA73" s="22">
        <v>0</v>
      </c>
      <c r="AB73" s="22">
        <v>0</v>
      </c>
      <c r="AC73" s="22">
        <v>0</v>
      </c>
      <c r="AD73" s="22">
        <v>0</v>
      </c>
    </row>
    <row r="74" spans="2:30" x14ac:dyDescent="0.2">
      <c r="B74" s="2"/>
      <c r="C74" s="2"/>
      <c r="D74" s="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row>
    <row r="75" spans="2:30" x14ac:dyDescent="0.2">
      <c r="B75" s="2" t="s">
        <v>39</v>
      </c>
      <c r="C75" s="2" t="s">
        <v>196</v>
      </c>
      <c r="D75" s="2" t="s">
        <v>259</v>
      </c>
      <c r="E75" s="22">
        <v>70.16933820979979</v>
      </c>
      <c r="F75" s="22">
        <v>82.821266742574494</v>
      </c>
      <c r="G75" s="22">
        <v>89.863213828865625</v>
      </c>
      <c r="H75" s="22">
        <v>93.260029412158545</v>
      </c>
      <c r="I75" s="22">
        <v>98.01899104719277</v>
      </c>
      <c r="J75" s="22">
        <v>104.6788102443991</v>
      </c>
      <c r="K75" s="22">
        <v>108.8431106406192</v>
      </c>
      <c r="L75" s="22">
        <v>112.6604866514637</v>
      </c>
      <c r="M75" s="22">
        <v>116.0358595617289</v>
      </c>
      <c r="N75" s="22">
        <v>117.1627851084136</v>
      </c>
      <c r="O75" s="22">
        <v>118.1012377920127</v>
      </c>
      <c r="P75" s="22">
        <v>118.2490678735751</v>
      </c>
      <c r="Q75" s="22">
        <v>118.46195569528319</v>
      </c>
      <c r="R75" s="22">
        <v>118.6131310427962</v>
      </c>
      <c r="S75" s="22">
        <v>118.7659755280749</v>
      </c>
      <c r="T75" s="22">
        <v>118.85710302516971</v>
      </c>
      <c r="U75" s="22">
        <v>118.94989531976979</v>
      </c>
      <c r="V75" s="22">
        <v>119.0443503702748</v>
      </c>
      <c r="W75" s="22">
        <v>119.14046621942821</v>
      </c>
      <c r="X75" s="22">
        <v>119.23824099331181</v>
      </c>
      <c r="Y75" s="22">
        <v>119.3376729003421</v>
      </c>
      <c r="Z75" s="22">
        <v>119.43876023026689</v>
      </c>
      <c r="AA75" s="22">
        <v>119.54150135316431</v>
      </c>
      <c r="AB75" s="22">
        <v>119.6458947184406</v>
      </c>
      <c r="AC75" s="22">
        <v>119.7519388538303</v>
      </c>
      <c r="AD75" s="22">
        <v>119.85963236439559</v>
      </c>
    </row>
    <row r="76" spans="2:30" x14ac:dyDescent="0.2">
      <c r="B76" s="2" t="s">
        <v>39</v>
      </c>
      <c r="C76" s="2" t="s">
        <v>196</v>
      </c>
      <c r="D76" s="2" t="s">
        <v>250</v>
      </c>
      <c r="E76" s="22">
        <v>92.419118811961013</v>
      </c>
      <c r="F76" s="22">
        <v>91.593212076060837</v>
      </c>
      <c r="G76" s="22">
        <v>90.775150424405851</v>
      </c>
      <c r="H76" s="22">
        <v>89.964681094654736</v>
      </c>
      <c r="I76" s="22">
        <v>89.161551151421747</v>
      </c>
      <c r="J76" s="22">
        <v>88.365507413606579</v>
      </c>
      <c r="K76" s="22">
        <v>88.273427068068386</v>
      </c>
      <c r="L76" s="22">
        <v>88.190298791705032</v>
      </c>
      <c r="M76" s="22">
        <v>88.116100277129902</v>
      </c>
      <c r="N76" s="22">
        <v>88.05081046971813</v>
      </c>
      <c r="O76" s="22">
        <v>87.994409564969942</v>
      </c>
      <c r="P76" s="22">
        <v>87.350560527505138</v>
      </c>
      <c r="Q76" s="22">
        <v>86.716089025719285</v>
      </c>
      <c r="R76" s="22">
        <v>86.090799236061116</v>
      </c>
      <c r="S76" s="22">
        <v>85.474496978615306</v>
      </c>
      <c r="T76" s="22">
        <v>84.866989673399971</v>
      </c>
      <c r="U76" s="22">
        <v>84.524215625592532</v>
      </c>
      <c r="V76" s="22">
        <v>84.189887320406442</v>
      </c>
      <c r="W76" s="22">
        <v>83.863893478407462</v>
      </c>
      <c r="X76" s="22">
        <v>83.546124146949111</v>
      </c>
      <c r="Y76" s="22">
        <v>83.236470675637932</v>
      </c>
      <c r="Z76" s="22">
        <v>82.934825691996593</v>
      </c>
      <c r="AA76" s="22">
        <v>82.641083077319053</v>
      </c>
      <c r="AB76" s="22">
        <v>82.35513794271327</v>
      </c>
      <c r="AC76" s="22">
        <v>82.076886605325086</v>
      </c>
      <c r="AD76" s="22">
        <v>81.806226564739262</v>
      </c>
    </row>
    <row r="77" spans="2:30" x14ac:dyDescent="0.2">
      <c r="B77" s="2" t="s">
        <v>39</v>
      </c>
      <c r="C77" s="2" t="s">
        <v>196</v>
      </c>
      <c r="D77" s="2" t="s">
        <v>260</v>
      </c>
      <c r="E77" s="22">
        <v>0</v>
      </c>
      <c r="F77" s="22">
        <v>0</v>
      </c>
      <c r="G77" s="22">
        <v>0</v>
      </c>
      <c r="H77" s="22">
        <v>0</v>
      </c>
      <c r="I77" s="22">
        <v>0</v>
      </c>
      <c r="J77" s="22">
        <v>0</v>
      </c>
      <c r="K77" s="22">
        <v>0</v>
      </c>
      <c r="L77" s="22">
        <v>0</v>
      </c>
      <c r="M77" s="22">
        <v>0</v>
      </c>
      <c r="N77" s="22">
        <v>0</v>
      </c>
      <c r="O77" s="22">
        <v>0</v>
      </c>
      <c r="P77" s="22">
        <v>0.59631847856281728</v>
      </c>
      <c r="Q77" s="22">
        <v>1.1921124559087899</v>
      </c>
      <c r="R77" s="22">
        <v>1.787561687583018</v>
      </c>
      <c r="S77" s="22">
        <v>2.3828455270101192</v>
      </c>
      <c r="T77" s="22">
        <v>2.9781429675277691</v>
      </c>
      <c r="U77" s="22">
        <v>3.3175033556842939</v>
      </c>
      <c r="V77" s="22">
        <v>3.657203095078597</v>
      </c>
      <c r="W77" s="22">
        <v>3.9973435899527021</v>
      </c>
      <c r="X77" s="22">
        <v>4.3380261528578989</v>
      </c>
      <c r="Y77" s="22">
        <v>4.6793520284831196</v>
      </c>
      <c r="Z77" s="22">
        <v>5.0214224174779938</v>
      </c>
      <c r="AA77" s="22">
        <v>5.3643385002756059</v>
      </c>
      <c r="AB77" s="22">
        <v>5.7082014609202574</v>
      </c>
      <c r="AC77" s="22">
        <v>6.0531125109054642</v>
      </c>
      <c r="AD77" s="22">
        <v>6.3991729130272628</v>
      </c>
    </row>
    <row r="78" spans="2:30" x14ac:dyDescent="0.2">
      <c r="B78" s="2" t="s">
        <v>39</v>
      </c>
      <c r="C78" s="2" t="s">
        <v>196</v>
      </c>
      <c r="D78" s="2" t="s">
        <v>241</v>
      </c>
      <c r="E78" s="22">
        <v>0</v>
      </c>
      <c r="F78" s="22">
        <v>0</v>
      </c>
      <c r="G78" s="22">
        <v>0</v>
      </c>
      <c r="H78" s="22">
        <v>0</v>
      </c>
      <c r="I78" s="22">
        <v>0</v>
      </c>
      <c r="J78" s="22">
        <v>0</v>
      </c>
      <c r="K78" s="22">
        <v>0</v>
      </c>
      <c r="L78" s="22">
        <v>0</v>
      </c>
      <c r="M78" s="22">
        <v>0</v>
      </c>
      <c r="N78" s="22">
        <v>0</v>
      </c>
      <c r="O78" s="22">
        <v>0</v>
      </c>
      <c r="P78" s="22">
        <v>0</v>
      </c>
      <c r="Q78" s="22">
        <v>0</v>
      </c>
      <c r="R78" s="22">
        <v>0</v>
      </c>
      <c r="S78" s="22">
        <v>0</v>
      </c>
      <c r="T78" s="22">
        <v>0</v>
      </c>
      <c r="U78" s="22">
        <v>0</v>
      </c>
      <c r="V78" s="22">
        <v>0</v>
      </c>
      <c r="W78" s="22">
        <v>0</v>
      </c>
      <c r="X78" s="22">
        <v>0</v>
      </c>
      <c r="Y78" s="22">
        <v>0</v>
      </c>
      <c r="Z78" s="22">
        <v>0</v>
      </c>
      <c r="AA78" s="22">
        <v>0</v>
      </c>
      <c r="AB78" s="22">
        <v>0</v>
      </c>
      <c r="AC78" s="22">
        <v>0</v>
      </c>
      <c r="AD78" s="22">
        <v>0</v>
      </c>
    </row>
    <row r="79" spans="2:30" x14ac:dyDescent="0.2">
      <c r="B79" s="2" t="s">
        <v>39</v>
      </c>
      <c r="C79" s="2" t="s">
        <v>196</v>
      </c>
      <c r="D79" s="2" t="s">
        <v>261</v>
      </c>
      <c r="E79" s="22">
        <v>0</v>
      </c>
      <c r="F79" s="22">
        <v>0</v>
      </c>
      <c r="G79" s="22">
        <v>0</v>
      </c>
      <c r="H79" s="22">
        <v>0</v>
      </c>
      <c r="I79" s="22">
        <v>0</v>
      </c>
      <c r="J79" s="22">
        <v>0</v>
      </c>
      <c r="K79" s="22">
        <v>0</v>
      </c>
      <c r="L79" s="22">
        <v>0</v>
      </c>
      <c r="M79" s="22">
        <v>0</v>
      </c>
      <c r="N79" s="22">
        <v>0</v>
      </c>
      <c r="O79" s="22">
        <v>0</v>
      </c>
      <c r="P79" s="22">
        <v>0</v>
      </c>
      <c r="Q79" s="22">
        <v>0</v>
      </c>
      <c r="R79" s="22">
        <v>0</v>
      </c>
      <c r="S79" s="22">
        <v>0</v>
      </c>
      <c r="T79" s="22">
        <v>0</v>
      </c>
      <c r="U79" s="22">
        <v>0</v>
      </c>
      <c r="V79" s="22">
        <v>0</v>
      </c>
      <c r="W79" s="22">
        <v>0</v>
      </c>
      <c r="X79" s="22">
        <v>0</v>
      </c>
      <c r="Y79" s="22">
        <v>0</v>
      </c>
      <c r="Z79" s="22">
        <v>0</v>
      </c>
      <c r="AA79" s="22">
        <v>0</v>
      </c>
      <c r="AB79" s="22">
        <v>0</v>
      </c>
      <c r="AC79" s="22">
        <v>0</v>
      </c>
      <c r="AD79" s="22">
        <v>0</v>
      </c>
    </row>
    <row r="80" spans="2:30" x14ac:dyDescent="0.2">
      <c r="B80" s="2" t="s">
        <v>39</v>
      </c>
      <c r="C80" s="2" t="s">
        <v>196</v>
      </c>
      <c r="D80" s="2" t="s">
        <v>243</v>
      </c>
      <c r="E80" s="22">
        <v>7.925307068269734</v>
      </c>
      <c r="F80" s="22">
        <v>7.9278196516427428</v>
      </c>
      <c r="G80" s="22">
        <v>7.9304047267413864</v>
      </c>
      <c r="H80" s="22">
        <v>7.9330613950800366</v>
      </c>
      <c r="I80" s="22">
        <v>7.9357887647628758</v>
      </c>
      <c r="J80" s="22">
        <v>7.938585950391305</v>
      </c>
      <c r="K80" s="22">
        <v>7.9452667822979768</v>
      </c>
      <c r="L80" s="22">
        <v>7.9520044387084008</v>
      </c>
      <c r="M80" s="22">
        <v>7.958798582990199</v>
      </c>
      <c r="N80" s="22">
        <v>7.9656488817260014</v>
      </c>
      <c r="O80" s="22">
        <v>7.9725550046810687</v>
      </c>
      <c r="P80" s="22">
        <v>7.9795166247711684</v>
      </c>
      <c r="Q80" s="22">
        <v>7.9865334180307324</v>
      </c>
      <c r="R80" s="22">
        <v>7.9936050635812661</v>
      </c>
      <c r="S80" s="22">
        <v>8.0007312436000326</v>
      </c>
      <c r="T80" s="22">
        <v>8.0079116432889723</v>
      </c>
      <c r="U80" s="22">
        <v>8.0151459508439125</v>
      </c>
      <c r="V80" s="22">
        <v>8.0224338574239926</v>
      </c>
      <c r="W80" s="22">
        <v>8.0297750571213733</v>
      </c>
      <c r="X80" s="22">
        <v>8.0371692469311569</v>
      </c>
      <c r="Y80" s="22">
        <v>8.0446161267215999</v>
      </c>
      <c r="Z80" s="22">
        <v>8.0521153992045189</v>
      </c>
      <c r="AA80" s="22">
        <v>8.0596667699059665</v>
      </c>
      <c r="AB80" s="22">
        <v>8.0672699471371434</v>
      </c>
      <c r="AC80" s="22">
        <v>8.0749246419655254</v>
      </c>
      <c r="AD80" s="22">
        <v>8.0826305681862536</v>
      </c>
    </row>
    <row r="81" spans="2:30" x14ac:dyDescent="0.2">
      <c r="B81" s="2" t="s">
        <v>39</v>
      </c>
      <c r="C81" s="2" t="s">
        <v>196</v>
      </c>
      <c r="D81" s="2" t="s">
        <v>262</v>
      </c>
      <c r="E81" s="22">
        <v>0</v>
      </c>
      <c r="F81" s="22">
        <v>0</v>
      </c>
      <c r="G81" s="22">
        <v>0</v>
      </c>
      <c r="H81" s="22">
        <v>0</v>
      </c>
      <c r="I81" s="22">
        <v>0</v>
      </c>
      <c r="J81" s="22">
        <v>0</v>
      </c>
      <c r="K81" s="22">
        <v>0</v>
      </c>
      <c r="L81" s="22">
        <v>0</v>
      </c>
      <c r="M81" s="22">
        <v>0</v>
      </c>
      <c r="N81" s="22">
        <v>0</v>
      </c>
      <c r="O81" s="22">
        <v>0</v>
      </c>
      <c r="P81" s="22">
        <v>0</v>
      </c>
      <c r="Q81" s="22">
        <v>0</v>
      </c>
      <c r="R81" s="22">
        <v>0</v>
      </c>
      <c r="S81" s="22">
        <v>0</v>
      </c>
      <c r="T81" s="22">
        <v>0</v>
      </c>
      <c r="U81" s="22">
        <v>0</v>
      </c>
      <c r="V81" s="22">
        <v>0</v>
      </c>
      <c r="W81" s="22">
        <v>0</v>
      </c>
      <c r="X81" s="22">
        <v>0</v>
      </c>
      <c r="Y81" s="22">
        <v>0</v>
      </c>
      <c r="Z81" s="22">
        <v>0</v>
      </c>
      <c r="AA81" s="22">
        <v>0</v>
      </c>
      <c r="AB81" s="22">
        <v>0</v>
      </c>
      <c r="AC81" s="22">
        <v>0</v>
      </c>
      <c r="AD81" s="22">
        <v>0</v>
      </c>
    </row>
    <row r="82" spans="2:30" x14ac:dyDescent="0.2">
      <c r="B82" s="2" t="s">
        <v>39</v>
      </c>
      <c r="C82" s="2" t="s">
        <v>196</v>
      </c>
      <c r="D82" s="2" t="s">
        <v>263</v>
      </c>
      <c r="E82" s="22">
        <v>0</v>
      </c>
      <c r="F82" s="22">
        <v>0</v>
      </c>
      <c r="G82" s="22">
        <v>0</v>
      </c>
      <c r="H82" s="22">
        <v>0</v>
      </c>
      <c r="I82" s="22">
        <v>0</v>
      </c>
      <c r="J82" s="22">
        <v>0</v>
      </c>
      <c r="K82" s="22">
        <v>0</v>
      </c>
      <c r="L82" s="22">
        <v>0</v>
      </c>
      <c r="M82" s="22">
        <v>0</v>
      </c>
      <c r="N82" s="22">
        <v>0</v>
      </c>
      <c r="O82" s="22">
        <v>0</v>
      </c>
      <c r="P82" s="22">
        <v>0</v>
      </c>
      <c r="Q82" s="22">
        <v>0</v>
      </c>
      <c r="R82" s="22">
        <v>0</v>
      </c>
      <c r="S82" s="22">
        <v>0</v>
      </c>
      <c r="T82" s="22">
        <v>0</v>
      </c>
      <c r="U82" s="22">
        <v>0</v>
      </c>
      <c r="V82" s="22">
        <v>0</v>
      </c>
      <c r="W82" s="22">
        <v>0</v>
      </c>
      <c r="X82" s="22">
        <v>0</v>
      </c>
      <c r="Y82" s="22">
        <v>0</v>
      </c>
      <c r="Z82" s="22">
        <v>0</v>
      </c>
      <c r="AA82" s="22">
        <v>0</v>
      </c>
      <c r="AB82" s="22">
        <v>0</v>
      </c>
      <c r="AC82" s="22">
        <v>0</v>
      </c>
      <c r="AD82" s="22">
        <v>0</v>
      </c>
    </row>
    <row r="83" spans="2:30" x14ac:dyDescent="0.2">
      <c r="B83" s="2" t="s">
        <v>39</v>
      </c>
      <c r="C83" s="2" t="s">
        <v>196</v>
      </c>
      <c r="D83" s="2" t="s">
        <v>264</v>
      </c>
      <c r="E83" s="22">
        <v>0</v>
      </c>
      <c r="F83" s="22">
        <v>0</v>
      </c>
      <c r="G83" s="22">
        <v>0</v>
      </c>
      <c r="H83" s="22">
        <v>0</v>
      </c>
      <c r="I83" s="22">
        <v>0</v>
      </c>
      <c r="J83" s="22">
        <v>0</v>
      </c>
      <c r="K83" s="22">
        <v>0</v>
      </c>
      <c r="L83" s="22">
        <v>0</v>
      </c>
      <c r="M83" s="22">
        <v>0</v>
      </c>
      <c r="N83" s="22">
        <v>0</v>
      </c>
      <c r="O83" s="22">
        <v>0</v>
      </c>
      <c r="P83" s="22">
        <v>0</v>
      </c>
      <c r="Q83" s="22">
        <v>0</v>
      </c>
      <c r="R83" s="22">
        <v>0</v>
      </c>
      <c r="S83" s="22">
        <v>0</v>
      </c>
      <c r="T83" s="22">
        <v>0</v>
      </c>
      <c r="U83" s="22">
        <v>0</v>
      </c>
      <c r="V83" s="22">
        <v>0</v>
      </c>
      <c r="W83" s="22">
        <v>0</v>
      </c>
      <c r="X83" s="22">
        <v>0</v>
      </c>
      <c r="Y83" s="22">
        <v>0</v>
      </c>
      <c r="Z83" s="22">
        <v>0</v>
      </c>
      <c r="AA83" s="22">
        <v>0</v>
      </c>
      <c r="AB83" s="22">
        <v>0</v>
      </c>
      <c r="AC83" s="22">
        <v>0</v>
      </c>
      <c r="AD83" s="22">
        <v>0</v>
      </c>
    </row>
    <row r="84" spans="2:30" x14ac:dyDescent="0.2">
      <c r="B84" s="2" t="s">
        <v>39</v>
      </c>
      <c r="C84" s="2" t="s">
        <v>196</v>
      </c>
      <c r="D84" s="2" t="s">
        <v>265</v>
      </c>
      <c r="E84" s="22">
        <v>72.004184786448988</v>
      </c>
      <c r="F84" s="22">
        <v>71.910288032297302</v>
      </c>
      <c r="G84" s="22">
        <v>71.836420527251292</v>
      </c>
      <c r="H84" s="22">
        <v>71.782006106690076</v>
      </c>
      <c r="I84" s="22">
        <v>71.746492114935847</v>
      </c>
      <c r="J84" s="22">
        <v>71.729348556775349</v>
      </c>
      <c r="K84" s="22">
        <v>71.913928806311105</v>
      </c>
      <c r="L84" s="22">
        <v>72.113558272409563</v>
      </c>
      <c r="M84" s="22">
        <v>72.328004189039035</v>
      </c>
      <c r="N84" s="22">
        <v>72.557047917164411</v>
      </c>
      <c r="O84" s="22">
        <v>72.800484696050518</v>
      </c>
      <c r="P84" s="22">
        <v>73.058123414238153</v>
      </c>
      <c r="Q84" s="22">
        <v>73.329786400035786</v>
      </c>
      <c r="R84" s="22">
        <v>73.615309231400431</v>
      </c>
      <c r="S84" s="22">
        <v>73.91454056511229</v>
      </c>
      <c r="T84" s="22">
        <v>74.227341985177716</v>
      </c>
      <c r="U84" s="22">
        <v>74.55358787042735</v>
      </c>
      <c r="V84" s="22">
        <v>74.893165281306821</v>
      </c>
      <c r="W84" s="22">
        <v>75.245973865889425</v>
      </c>
      <c r="X84" s="22">
        <v>75.611925785172659</v>
      </c>
      <c r="Y84" s="22">
        <v>75.990945657752249</v>
      </c>
      <c r="Z84" s="22">
        <v>76.382970524001507</v>
      </c>
      <c r="AA84" s="22">
        <v>76.787949829916442</v>
      </c>
      <c r="AB84" s="22">
        <v>77.20584543082235</v>
      </c>
      <c r="AC84" s="22">
        <v>77.636631615171467</v>
      </c>
      <c r="AD84" s="22">
        <v>78.080295148698326</v>
      </c>
    </row>
    <row r="85" spans="2:30" x14ac:dyDescent="0.2">
      <c r="B85" s="2" t="s">
        <v>39</v>
      </c>
      <c r="C85" s="2" t="s">
        <v>196</v>
      </c>
      <c r="D85" s="2" t="s">
        <v>266</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0</v>
      </c>
      <c r="V85" s="22">
        <v>0</v>
      </c>
      <c r="W85" s="22">
        <v>0</v>
      </c>
      <c r="X85" s="22">
        <v>0</v>
      </c>
      <c r="Y85" s="22">
        <v>0</v>
      </c>
      <c r="Z85" s="22">
        <v>0</v>
      </c>
      <c r="AA85" s="22">
        <v>0</v>
      </c>
      <c r="AB85" s="22">
        <v>0</v>
      </c>
      <c r="AC85" s="22">
        <v>0</v>
      </c>
      <c r="AD85" s="22">
        <v>0</v>
      </c>
    </row>
    <row r="86" spans="2:30" x14ac:dyDescent="0.2">
      <c r="B86" s="2" t="s">
        <v>39</v>
      </c>
      <c r="C86" s="2" t="s">
        <v>196</v>
      </c>
      <c r="D86" s="2" t="s">
        <v>267</v>
      </c>
      <c r="E86" s="22">
        <v>18.683533104867362</v>
      </c>
      <c r="F86" s="22">
        <v>18.652335333850921</v>
      </c>
      <c r="G86" s="22">
        <v>18.619631192562039</v>
      </c>
      <c r="H86" s="22">
        <v>18.585390747357</v>
      </c>
      <c r="I86" s="22">
        <v>18.54958350109704</v>
      </c>
      <c r="J86" s="22">
        <v>18.51217838282264</v>
      </c>
      <c r="K86" s="22">
        <v>18.620535841531339</v>
      </c>
      <c r="L86" s="22">
        <v>18.729744851373809</v>
      </c>
      <c r="M86" s="22">
        <v>18.839813067651701</v>
      </c>
      <c r="N86" s="22">
        <v>18.950748205896002</v>
      </c>
      <c r="O86" s="22">
        <v>19.06255804204033</v>
      </c>
      <c r="P86" s="22">
        <v>19.17525041258671</v>
      </c>
      <c r="Q86" s="22">
        <v>19.288833214763478</v>
      </c>
      <c r="R86" s="22">
        <v>19.403314406675229</v>
      </c>
      <c r="S86" s="22">
        <v>19.518702007444279</v>
      </c>
      <c r="T86" s="22">
        <v>19.635004097343639</v>
      </c>
      <c r="U86" s="22">
        <v>19.75222881792104</v>
      </c>
      <c r="V86" s="22">
        <v>19.87038437211385</v>
      </c>
      <c r="W86" s="22">
        <v>19.98947902435442</v>
      </c>
      <c r="X86" s="22">
        <v>20.109521100665841</v>
      </c>
      <c r="Y86" s="22">
        <v>20.230518988747459</v>
      </c>
      <c r="Z86" s="22">
        <v>20.352481138050219</v>
      </c>
      <c r="AA86" s="22">
        <v>20.475416059841152</v>
      </c>
      <c r="AB86" s="22">
        <v>20.599332327256992</v>
      </c>
      <c r="AC86" s="22">
        <v>20.724238575346369</v>
      </c>
      <c r="AD86" s="22">
        <v>20.850143501100419</v>
      </c>
    </row>
    <row r="87" spans="2:30" x14ac:dyDescent="0.2">
      <c r="B87" s="2" t="s">
        <v>39</v>
      </c>
      <c r="C87" s="2" t="s">
        <v>196</v>
      </c>
      <c r="D87" s="2" t="s">
        <v>268</v>
      </c>
      <c r="E87" s="22">
        <v>0</v>
      </c>
      <c r="F87" s="22">
        <v>0</v>
      </c>
      <c r="G87" s="22">
        <v>0</v>
      </c>
      <c r="H87" s="22">
        <v>0</v>
      </c>
      <c r="I87" s="22">
        <v>0</v>
      </c>
      <c r="J87" s="22">
        <v>0</v>
      </c>
      <c r="K87" s="22">
        <v>0</v>
      </c>
      <c r="L87" s="22">
        <v>0</v>
      </c>
      <c r="M87" s="22">
        <v>0</v>
      </c>
      <c r="N87" s="22">
        <v>0</v>
      </c>
      <c r="O87" s="22">
        <v>0</v>
      </c>
      <c r="P87" s="22">
        <v>0</v>
      </c>
      <c r="Q87" s="22">
        <v>0</v>
      </c>
      <c r="R87" s="22">
        <v>0</v>
      </c>
      <c r="S87" s="22">
        <v>0</v>
      </c>
      <c r="T87" s="22">
        <v>0</v>
      </c>
      <c r="U87" s="22">
        <v>0</v>
      </c>
      <c r="V87" s="22">
        <v>0</v>
      </c>
      <c r="W87" s="22">
        <v>0</v>
      </c>
      <c r="X87" s="22">
        <v>0</v>
      </c>
      <c r="Y87" s="22">
        <v>0</v>
      </c>
      <c r="Z87" s="22">
        <v>0</v>
      </c>
      <c r="AA87" s="22">
        <v>0</v>
      </c>
      <c r="AB87" s="22">
        <v>0</v>
      </c>
      <c r="AC87" s="22">
        <v>0</v>
      </c>
      <c r="AD87" s="22">
        <v>0</v>
      </c>
    </row>
    <row r="88" spans="2:30" x14ac:dyDescent="0.2">
      <c r="B88" s="2"/>
      <c r="C88" s="2"/>
      <c r="D88" s="2"/>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row>
    <row r="89" spans="2:30" x14ac:dyDescent="0.2">
      <c r="B89" s="2" t="s">
        <v>39</v>
      </c>
      <c r="C89" s="2" t="s">
        <v>172</v>
      </c>
      <c r="D89" s="2" t="s">
        <v>259</v>
      </c>
      <c r="E89" s="22">
        <v>12.283052775640741</v>
      </c>
      <c r="F89" s="22">
        <v>13.88581226959041</v>
      </c>
      <c r="G89" s="22">
        <v>15.7963381054237</v>
      </c>
      <c r="H89" s="22">
        <v>17.968314584696611</v>
      </c>
      <c r="I89" s="22">
        <v>20.418229374391419</v>
      </c>
      <c r="J89" s="22">
        <v>23.127399479124019</v>
      </c>
      <c r="K89" s="22">
        <v>27.01184033765356</v>
      </c>
      <c r="L89" s="22">
        <v>32.055022290634298</v>
      </c>
      <c r="M89" s="22">
        <v>38.230719738131647</v>
      </c>
      <c r="N89" s="22">
        <v>45.515912033537248</v>
      </c>
      <c r="O89" s="22">
        <v>53.860032083563567</v>
      </c>
      <c r="P89" s="22">
        <v>62.211824560826301</v>
      </c>
      <c r="Q89" s="22">
        <v>70.539406061928759</v>
      </c>
      <c r="R89" s="22">
        <v>78.80302980402287</v>
      </c>
      <c r="S89" s="22">
        <v>86.964293686891295</v>
      </c>
      <c r="T89" s="22">
        <v>94.991276470001878</v>
      </c>
      <c r="U89" s="22">
        <v>102.858827016661</v>
      </c>
      <c r="V89" s="22">
        <v>110.5332866374951</v>
      </c>
      <c r="W89" s="22">
        <v>117.9896527127169</v>
      </c>
      <c r="X89" s="22">
        <v>125.1990749050107</v>
      </c>
      <c r="Y89" s="22">
        <v>132.1241522125467</v>
      </c>
      <c r="Z89" s="22">
        <v>138.54397578267611</v>
      </c>
      <c r="AA89" s="22">
        <v>144.4406975802151</v>
      </c>
      <c r="AB89" s="22">
        <v>149.8242958362371</v>
      </c>
      <c r="AC89" s="22">
        <v>154.7138854782969</v>
      </c>
      <c r="AD89" s="22">
        <v>159.15566373933709</v>
      </c>
    </row>
    <row r="90" spans="2:30" x14ac:dyDescent="0.2">
      <c r="B90" s="2" t="s">
        <v>39</v>
      </c>
      <c r="C90" s="2" t="s">
        <v>172</v>
      </c>
      <c r="D90" s="2" t="s">
        <v>250</v>
      </c>
      <c r="E90" s="22">
        <v>38.76902445045976</v>
      </c>
      <c r="F90" s="22">
        <v>38.787755896250417</v>
      </c>
      <c r="G90" s="22">
        <v>38.795539497217909</v>
      </c>
      <c r="H90" s="22">
        <v>38.799359100039197</v>
      </c>
      <c r="I90" s="22">
        <v>38.798886553997527</v>
      </c>
      <c r="J90" s="22">
        <v>38.795207891863321</v>
      </c>
      <c r="K90" s="22">
        <v>38.779879990943037</v>
      </c>
      <c r="L90" s="22">
        <v>38.759843540163907</v>
      </c>
      <c r="M90" s="22">
        <v>38.73761453852245</v>
      </c>
      <c r="N90" s="22">
        <v>38.706752162080058</v>
      </c>
      <c r="O90" s="22">
        <v>38.673432223292629</v>
      </c>
      <c r="P90" s="22">
        <v>38.377858875322239</v>
      </c>
      <c r="Q90" s="22">
        <v>38.079995147106239</v>
      </c>
      <c r="R90" s="22">
        <v>37.779866491007127</v>
      </c>
      <c r="S90" s="22">
        <v>37.481535465285702</v>
      </c>
      <c r="T90" s="22">
        <v>37.181931867106258</v>
      </c>
      <c r="U90" s="22">
        <v>36.995289475496371</v>
      </c>
      <c r="V90" s="22">
        <v>36.805440351569828</v>
      </c>
      <c r="W90" s="22">
        <v>36.617034371322383</v>
      </c>
      <c r="X90" s="22">
        <v>36.430269902256143</v>
      </c>
      <c r="Y90" s="22">
        <v>36.245130473743359</v>
      </c>
      <c r="Z90" s="22">
        <v>36.060820604000497</v>
      </c>
      <c r="AA90" s="22">
        <v>35.877517372200728</v>
      </c>
      <c r="AB90" s="22">
        <v>35.695611996912767</v>
      </c>
      <c r="AC90" s="22">
        <v>35.51511211582978</v>
      </c>
      <c r="AD90" s="22">
        <v>35.335199138096947</v>
      </c>
    </row>
    <row r="91" spans="2:30" x14ac:dyDescent="0.2">
      <c r="B91" s="2" t="s">
        <v>39</v>
      </c>
      <c r="C91" s="2" t="s">
        <v>172</v>
      </c>
      <c r="D91" s="2" t="s">
        <v>260</v>
      </c>
      <c r="E91" s="22">
        <v>0</v>
      </c>
      <c r="F91" s="22">
        <v>0</v>
      </c>
      <c r="G91" s="22">
        <v>0</v>
      </c>
      <c r="H91" s="22">
        <v>0</v>
      </c>
      <c r="I91" s="22">
        <v>0</v>
      </c>
      <c r="J91" s="22">
        <v>0</v>
      </c>
      <c r="K91" s="22">
        <v>0</v>
      </c>
      <c r="L91" s="22">
        <v>0</v>
      </c>
      <c r="M91" s="22">
        <v>0</v>
      </c>
      <c r="N91" s="22">
        <v>0</v>
      </c>
      <c r="O91" s="22">
        <v>0</v>
      </c>
      <c r="P91" s="22">
        <v>0.2619951867146228</v>
      </c>
      <c r="Q91" s="22">
        <v>0.52349727767759047</v>
      </c>
      <c r="R91" s="22">
        <v>0.78444900617251689</v>
      </c>
      <c r="S91" s="22">
        <v>1.0449047644149589</v>
      </c>
      <c r="T91" s="22">
        <v>1.304784219815758</v>
      </c>
      <c r="U91" s="22">
        <v>1.4520335512265881</v>
      </c>
      <c r="V91" s="22">
        <v>1.5988258762862779</v>
      </c>
      <c r="W91" s="22">
        <v>1.745338328049002</v>
      </c>
      <c r="X91" s="22">
        <v>1.8915953936258121</v>
      </c>
      <c r="Y91" s="22">
        <v>2.0376131211265638</v>
      </c>
      <c r="Z91" s="22">
        <v>2.1833603852507379</v>
      </c>
      <c r="AA91" s="22">
        <v>2.3288555832930991</v>
      </c>
      <c r="AB91" s="22">
        <v>2.474135186209697</v>
      </c>
      <c r="AC91" s="22">
        <v>2.6192144751820048</v>
      </c>
      <c r="AD91" s="22">
        <v>2.7640444828730981</v>
      </c>
    </row>
    <row r="92" spans="2:30" x14ac:dyDescent="0.2">
      <c r="B92" s="2" t="s">
        <v>39</v>
      </c>
      <c r="C92" s="2" t="s">
        <v>172</v>
      </c>
      <c r="D92" s="2" t="s">
        <v>241</v>
      </c>
      <c r="E92" s="22">
        <v>727.72151298773861</v>
      </c>
      <c r="F92" s="22">
        <v>709.81748766403439</v>
      </c>
      <c r="G92" s="22">
        <v>690.8399187569421</v>
      </c>
      <c r="H92" s="22">
        <v>670.51093357512775</v>
      </c>
      <c r="I92" s="22">
        <v>649.45881120946456</v>
      </c>
      <c r="J92" s="22">
        <v>627.80595636516205</v>
      </c>
      <c r="K92" s="22">
        <v>603.09069176471894</v>
      </c>
      <c r="L92" s="22">
        <v>575.44125241073482</v>
      </c>
      <c r="M92" s="22">
        <v>544.98790530662541</v>
      </c>
      <c r="N92" s="22">
        <v>511.98268692368998</v>
      </c>
      <c r="O92" s="22">
        <v>476.74087789627112</v>
      </c>
      <c r="P92" s="22">
        <v>442.79246609579423</v>
      </c>
      <c r="Q92" s="22">
        <v>410.22300680112062</v>
      </c>
      <c r="R92" s="22">
        <v>379.0967066958911</v>
      </c>
      <c r="S92" s="22">
        <v>349.47249825315049</v>
      </c>
      <c r="T92" s="22">
        <v>321.37523496513052</v>
      </c>
      <c r="U92" s="22">
        <v>294.82716693943257</v>
      </c>
      <c r="V92" s="22">
        <v>269.83130250075072</v>
      </c>
      <c r="W92" s="22">
        <v>246.3907920590315</v>
      </c>
      <c r="X92" s="22">
        <v>224.52611543517941</v>
      </c>
      <c r="Y92" s="22">
        <v>204.2634550759162</v>
      </c>
      <c r="Z92" s="22">
        <v>185.79654816436519</v>
      </c>
      <c r="AA92" s="22">
        <v>169.11111669727191</v>
      </c>
      <c r="AB92" s="22">
        <v>154.13602181531979</v>
      </c>
      <c r="AC92" s="22">
        <v>140.77158856535519</v>
      </c>
      <c r="AD92" s="22">
        <v>128.85822559968841</v>
      </c>
    </row>
    <row r="93" spans="2:30" x14ac:dyDescent="0.2">
      <c r="B93" s="2" t="s">
        <v>39</v>
      </c>
      <c r="C93" s="2" t="s">
        <v>172</v>
      </c>
      <c r="D93" s="2" t="s">
        <v>261</v>
      </c>
      <c r="E93" s="22">
        <v>0</v>
      </c>
      <c r="F93" s="22">
        <v>0</v>
      </c>
      <c r="G93" s="22">
        <v>0</v>
      </c>
      <c r="H93" s="22">
        <v>0</v>
      </c>
      <c r="I93" s="22">
        <v>0</v>
      </c>
      <c r="J93" s="22">
        <v>0</v>
      </c>
      <c r="K93" s="22">
        <v>0</v>
      </c>
      <c r="L93" s="22">
        <v>0</v>
      </c>
      <c r="M93" s="22">
        <v>0</v>
      </c>
      <c r="N93" s="22">
        <v>0</v>
      </c>
      <c r="O93" s="22">
        <v>0</v>
      </c>
      <c r="P93" s="22">
        <v>0</v>
      </c>
      <c r="Q93" s="22">
        <v>0</v>
      </c>
      <c r="R93" s="22">
        <v>0</v>
      </c>
      <c r="S93" s="22">
        <v>0</v>
      </c>
      <c r="T93" s="22">
        <v>0</v>
      </c>
      <c r="U93" s="22">
        <v>0</v>
      </c>
      <c r="V93" s="22">
        <v>0</v>
      </c>
      <c r="W93" s="22">
        <v>0</v>
      </c>
      <c r="X93" s="22">
        <v>0</v>
      </c>
      <c r="Y93" s="22">
        <v>0</v>
      </c>
      <c r="Z93" s="22">
        <v>0</v>
      </c>
      <c r="AA93" s="22">
        <v>0</v>
      </c>
      <c r="AB93" s="22">
        <v>0</v>
      </c>
      <c r="AC93" s="22">
        <v>0</v>
      </c>
      <c r="AD93" s="22">
        <v>0</v>
      </c>
    </row>
    <row r="94" spans="2:30" x14ac:dyDescent="0.2">
      <c r="B94" s="2" t="s">
        <v>39</v>
      </c>
      <c r="C94" s="2" t="s">
        <v>172</v>
      </c>
      <c r="D94" s="2" t="s">
        <v>243</v>
      </c>
      <c r="E94" s="22">
        <v>188.84991520759289</v>
      </c>
      <c r="F94" s="22">
        <v>187.12369125322371</v>
      </c>
      <c r="G94" s="22">
        <v>185.00143759703471</v>
      </c>
      <c r="H94" s="22">
        <v>182.52811021890739</v>
      </c>
      <c r="I94" s="22">
        <v>179.73051316216089</v>
      </c>
      <c r="J94" s="22">
        <v>176.62416997437839</v>
      </c>
      <c r="K94" s="22">
        <v>171.59145483465369</v>
      </c>
      <c r="L94" s="22">
        <v>165.8876399960898</v>
      </c>
      <c r="M94" s="22">
        <v>159.57186954795941</v>
      </c>
      <c r="N94" s="22">
        <v>152.6574602132041</v>
      </c>
      <c r="O94" s="22">
        <v>145.2265462257381</v>
      </c>
      <c r="P94" s="22">
        <v>137.42955596972229</v>
      </c>
      <c r="Q94" s="22">
        <v>129.3204604380139</v>
      </c>
      <c r="R94" s="22">
        <v>120.91343501113469</v>
      </c>
      <c r="S94" s="22">
        <v>112.2481199109056</v>
      </c>
      <c r="T94" s="22">
        <v>103.36046239073769</v>
      </c>
      <c r="U94" s="22">
        <v>94.257381016129301</v>
      </c>
      <c r="V94" s="22">
        <v>85.015249404049996</v>
      </c>
      <c r="W94" s="22">
        <v>75.666481770386838</v>
      </c>
      <c r="X94" s="22">
        <v>66.260111826313221</v>
      </c>
      <c r="Y94" s="22">
        <v>56.858708594033168</v>
      </c>
      <c r="Z94" s="22">
        <v>47.651157910332849</v>
      </c>
      <c r="AA94" s="22">
        <v>38.659682731608861</v>
      </c>
      <c r="AB94" s="22">
        <v>29.883976343333579</v>
      </c>
      <c r="AC94" s="22">
        <v>21.323998491578578</v>
      </c>
      <c r="AD94" s="22">
        <v>12.977896891888779</v>
      </c>
    </row>
    <row r="95" spans="2:30" x14ac:dyDescent="0.2">
      <c r="B95" s="2" t="s">
        <v>39</v>
      </c>
      <c r="C95" s="2" t="s">
        <v>172</v>
      </c>
      <c r="D95" s="2" t="s">
        <v>262</v>
      </c>
      <c r="E95" s="22">
        <v>9.9394692214522617</v>
      </c>
      <c r="F95" s="22">
        <v>9.84861532911704</v>
      </c>
      <c r="G95" s="22">
        <v>9.7369177682649823</v>
      </c>
      <c r="H95" s="22">
        <v>9.6067426431003895</v>
      </c>
      <c r="I95" s="22">
        <v>9.4595006927453102</v>
      </c>
      <c r="J95" s="22">
        <v>9.2960089460199153</v>
      </c>
      <c r="K95" s="22">
        <v>10.455873319090561</v>
      </c>
      <c r="L95" s="22">
        <v>11.717574260290419</v>
      </c>
      <c r="M95" s="22">
        <v>13.084939272499399</v>
      </c>
      <c r="N95" s="22">
        <v>14.55685130865259</v>
      </c>
      <c r="O95" s="22">
        <v>16.136282913970909</v>
      </c>
      <c r="P95" s="22">
        <v>17.83524177593883</v>
      </c>
      <c r="Q95" s="22">
        <v>19.657799214462042</v>
      </c>
      <c r="R95" s="22">
        <v>21.601175632186049</v>
      </c>
      <c r="S95" s="22">
        <v>23.663605891096221</v>
      </c>
      <c r="T95" s="22">
        <v>25.840115597684441</v>
      </c>
      <c r="U95" s="22">
        <v>28.113429821847479</v>
      </c>
      <c r="V95" s="22">
        <v>30.47915642946861</v>
      </c>
      <c r="W95" s="22">
        <v>32.916076472592977</v>
      </c>
      <c r="X95" s="22">
        <v>35.400164236543958</v>
      </c>
      <c r="Y95" s="22">
        <v>37.905805729355521</v>
      </c>
      <c r="Z95" s="22">
        <v>40.506726908619513</v>
      </c>
      <c r="AA95" s="22">
        <v>43.212282113408158</v>
      </c>
      <c r="AB95" s="22">
        <v>46.018897073384707</v>
      </c>
      <c r="AC95" s="22">
        <v>48.92251009732469</v>
      </c>
      <c r="AD95" s="22">
        <v>51.911587567555557</v>
      </c>
    </row>
    <row r="96" spans="2:30" x14ac:dyDescent="0.2">
      <c r="B96" s="2" t="s">
        <v>39</v>
      </c>
      <c r="C96" s="2" t="s">
        <v>172</v>
      </c>
      <c r="D96" s="2" t="s">
        <v>263</v>
      </c>
      <c r="E96" s="22">
        <v>79.551481295604859</v>
      </c>
      <c r="F96" s="22">
        <v>80.56841837560971</v>
      </c>
      <c r="G96" s="22">
        <v>81.57329172946082</v>
      </c>
      <c r="H96" s="22">
        <v>82.368326632314904</v>
      </c>
      <c r="I96" s="22">
        <v>82.959711692722138</v>
      </c>
      <c r="J96" s="22">
        <v>83.374755146622334</v>
      </c>
      <c r="K96" s="22">
        <v>80.873843906408268</v>
      </c>
      <c r="L96" s="22">
        <v>78.571043968003323</v>
      </c>
      <c r="M96" s="22">
        <v>76.254220833639906</v>
      </c>
      <c r="N96" s="22">
        <v>73.831323107519864</v>
      </c>
      <c r="O96" s="22">
        <v>71.463561245337885</v>
      </c>
      <c r="P96" s="22">
        <v>69.217544178331565</v>
      </c>
      <c r="Q96" s="22">
        <v>67.046331217513313</v>
      </c>
      <c r="R96" s="22">
        <v>64.836455570553056</v>
      </c>
      <c r="S96" s="22">
        <v>62.578837983946528</v>
      </c>
      <c r="T96" s="22">
        <v>60.367025431500437</v>
      </c>
      <c r="U96" s="22">
        <v>61.285788524945232</v>
      </c>
      <c r="V96" s="22">
        <v>62.220519328329893</v>
      </c>
      <c r="W96" s="22">
        <v>63.169486308511139</v>
      </c>
      <c r="X96" s="22">
        <v>64.116029128619601</v>
      </c>
      <c r="Y96" s="22">
        <v>65.037337362842663</v>
      </c>
      <c r="Z96" s="22">
        <v>65.934821302012338</v>
      </c>
      <c r="AA96" s="22">
        <v>66.897073156547407</v>
      </c>
      <c r="AB96" s="22">
        <v>67.868921469300346</v>
      </c>
      <c r="AC96" s="22">
        <v>68.826763107996442</v>
      </c>
      <c r="AD96" s="22">
        <v>69.895014363585872</v>
      </c>
    </row>
    <row r="97" spans="2:30" x14ac:dyDescent="0.2">
      <c r="B97" s="2" t="s">
        <v>39</v>
      </c>
      <c r="C97" s="2" t="s">
        <v>172</v>
      </c>
      <c r="D97" s="2" t="s">
        <v>264</v>
      </c>
      <c r="E97" s="22">
        <v>0</v>
      </c>
      <c r="F97" s="22">
        <v>0</v>
      </c>
      <c r="G97" s="22">
        <v>0</v>
      </c>
      <c r="H97" s="22">
        <v>0</v>
      </c>
      <c r="I97" s="22">
        <v>0</v>
      </c>
      <c r="J97" s="22">
        <v>0</v>
      </c>
      <c r="K97" s="22">
        <v>2.9163194854857881</v>
      </c>
      <c r="L97" s="22">
        <v>5.8785413780366804</v>
      </c>
      <c r="M97" s="22">
        <v>8.8903824342510873</v>
      </c>
      <c r="N97" s="22">
        <v>11.94127241239476</v>
      </c>
      <c r="O97" s="22">
        <v>15.056703838437731</v>
      </c>
      <c r="P97" s="22">
        <v>18.270052702656599</v>
      </c>
      <c r="Q97" s="22">
        <v>21.59652284471197</v>
      </c>
      <c r="R97" s="22">
        <v>25.01952315521655</v>
      </c>
      <c r="S97" s="22">
        <v>28.543710618029301</v>
      </c>
      <c r="T97" s="22">
        <v>32.227585982067239</v>
      </c>
      <c r="U97" s="22">
        <v>32.718077543967041</v>
      </c>
      <c r="V97" s="22">
        <v>33.21709363960602</v>
      </c>
      <c r="W97" s="22">
        <v>33.723709871387008</v>
      </c>
      <c r="X97" s="22">
        <v>34.229031939232939</v>
      </c>
      <c r="Y97" s="22">
        <v>34.720882251918987</v>
      </c>
      <c r="Z97" s="22">
        <v>35.200013708378371</v>
      </c>
      <c r="AA97" s="22">
        <v>35.713722213257768</v>
      </c>
      <c r="AB97" s="22">
        <v>36.23255389059976</v>
      </c>
      <c r="AC97" s="22">
        <v>36.743907954306437</v>
      </c>
      <c r="AD97" s="22">
        <v>37.314205379827683</v>
      </c>
    </row>
    <row r="98" spans="2:30" x14ac:dyDescent="0.2">
      <c r="B98" s="2" t="s">
        <v>39</v>
      </c>
      <c r="C98" s="2" t="s">
        <v>172</v>
      </c>
      <c r="D98" s="2" t="s">
        <v>265</v>
      </c>
      <c r="E98" s="22">
        <v>0</v>
      </c>
      <c r="F98" s="22">
        <v>0</v>
      </c>
      <c r="G98" s="22">
        <v>0</v>
      </c>
      <c r="H98" s="22">
        <v>0</v>
      </c>
      <c r="I98" s="22">
        <v>0</v>
      </c>
      <c r="J98" s="22">
        <v>0</v>
      </c>
      <c r="K98" s="22">
        <v>0</v>
      </c>
      <c r="L98" s="22">
        <v>0</v>
      </c>
      <c r="M98" s="22">
        <v>0</v>
      </c>
      <c r="N98" s="22">
        <v>0</v>
      </c>
      <c r="O98" s="22">
        <v>0</v>
      </c>
      <c r="P98" s="22">
        <v>0</v>
      </c>
      <c r="Q98" s="22">
        <v>0</v>
      </c>
      <c r="R98" s="22">
        <v>0</v>
      </c>
      <c r="S98" s="22">
        <v>0</v>
      </c>
      <c r="T98" s="22">
        <v>0</v>
      </c>
      <c r="U98" s="22">
        <v>0</v>
      </c>
      <c r="V98" s="22">
        <v>0</v>
      </c>
      <c r="W98" s="22">
        <v>0</v>
      </c>
      <c r="X98" s="22">
        <v>0</v>
      </c>
      <c r="Y98" s="22">
        <v>0</v>
      </c>
      <c r="Z98" s="22">
        <v>0</v>
      </c>
      <c r="AA98" s="22">
        <v>0</v>
      </c>
      <c r="AB98" s="22">
        <v>0</v>
      </c>
      <c r="AC98" s="22">
        <v>0</v>
      </c>
      <c r="AD98" s="22">
        <v>0</v>
      </c>
    </row>
    <row r="99" spans="2:30" x14ac:dyDescent="0.2">
      <c r="B99" s="2" t="s">
        <v>39</v>
      </c>
      <c r="C99" s="2" t="s">
        <v>172</v>
      </c>
      <c r="D99" s="2" t="s">
        <v>266</v>
      </c>
      <c r="E99" s="22">
        <v>0</v>
      </c>
      <c r="F99" s="22">
        <v>0</v>
      </c>
      <c r="G99" s="22">
        <v>0</v>
      </c>
      <c r="H99" s="22">
        <v>0</v>
      </c>
      <c r="I99" s="22">
        <v>0</v>
      </c>
      <c r="J99" s="22">
        <v>0</v>
      </c>
      <c r="K99" s="22">
        <v>0</v>
      </c>
      <c r="L99" s="22">
        <v>0</v>
      </c>
      <c r="M99" s="22">
        <v>0</v>
      </c>
      <c r="N99" s="22">
        <v>0</v>
      </c>
      <c r="O99" s="22">
        <v>0</v>
      </c>
      <c r="P99" s="22">
        <v>0</v>
      </c>
      <c r="Q99" s="22">
        <v>0</v>
      </c>
      <c r="R99" s="22">
        <v>0</v>
      </c>
      <c r="S99" s="22">
        <v>0</v>
      </c>
      <c r="T99" s="22">
        <v>0</v>
      </c>
      <c r="U99" s="22">
        <v>0</v>
      </c>
      <c r="V99" s="22">
        <v>0</v>
      </c>
      <c r="W99" s="22">
        <v>0</v>
      </c>
      <c r="X99" s="22">
        <v>0</v>
      </c>
      <c r="Y99" s="22">
        <v>0</v>
      </c>
      <c r="Z99" s="22">
        <v>0</v>
      </c>
      <c r="AA99" s="22">
        <v>0</v>
      </c>
      <c r="AB99" s="22">
        <v>0</v>
      </c>
      <c r="AC99" s="22">
        <v>0</v>
      </c>
      <c r="AD99" s="22">
        <v>0</v>
      </c>
    </row>
    <row r="100" spans="2:30" x14ac:dyDescent="0.2">
      <c r="B100" s="2" t="s">
        <v>39</v>
      </c>
      <c r="C100" s="2" t="s">
        <v>172</v>
      </c>
      <c r="D100" s="2" t="s">
        <v>267</v>
      </c>
      <c r="E100" s="22">
        <v>0</v>
      </c>
      <c r="F100" s="22">
        <v>0</v>
      </c>
      <c r="G100" s="22">
        <v>0</v>
      </c>
      <c r="H100" s="22">
        <v>0</v>
      </c>
      <c r="I100" s="22">
        <v>0</v>
      </c>
      <c r="J100" s="22">
        <v>0</v>
      </c>
      <c r="K100" s="22">
        <v>0</v>
      </c>
      <c r="L100" s="22">
        <v>0</v>
      </c>
      <c r="M100" s="22">
        <v>0</v>
      </c>
      <c r="N100" s="22">
        <v>0</v>
      </c>
      <c r="O100" s="22">
        <v>0</v>
      </c>
      <c r="P100" s="22">
        <v>0</v>
      </c>
      <c r="Q100" s="22">
        <v>0</v>
      </c>
      <c r="R100" s="22">
        <v>0</v>
      </c>
      <c r="S100" s="22">
        <v>0</v>
      </c>
      <c r="T100" s="22">
        <v>0</v>
      </c>
      <c r="U100" s="22">
        <v>0</v>
      </c>
      <c r="V100" s="22">
        <v>0</v>
      </c>
      <c r="W100" s="22">
        <v>0</v>
      </c>
      <c r="X100" s="22">
        <v>0</v>
      </c>
      <c r="Y100" s="22">
        <v>0</v>
      </c>
      <c r="Z100" s="22">
        <v>0</v>
      </c>
      <c r="AA100" s="22">
        <v>0</v>
      </c>
      <c r="AB100" s="22">
        <v>0</v>
      </c>
      <c r="AC100" s="22">
        <v>0</v>
      </c>
      <c r="AD100" s="22">
        <v>0</v>
      </c>
    </row>
    <row r="101" spans="2:30" x14ac:dyDescent="0.2">
      <c r="B101" s="2" t="s">
        <v>39</v>
      </c>
      <c r="C101" s="2" t="s">
        <v>172</v>
      </c>
      <c r="D101" s="2" t="s">
        <v>268</v>
      </c>
      <c r="E101" s="22">
        <v>1.7554423353195601E-2</v>
      </c>
      <c r="F101" s="22">
        <v>8.4529769218241083E-2</v>
      </c>
      <c r="G101" s="22">
        <v>0.20403026800936599</v>
      </c>
      <c r="H101" s="22">
        <v>0.37879387868504383</v>
      </c>
      <c r="I101" s="22">
        <v>0.60923157666637129</v>
      </c>
      <c r="J101" s="22">
        <v>0.93125784708645765</v>
      </c>
      <c r="K101" s="22">
        <v>1.436386523538064</v>
      </c>
      <c r="L101" s="22">
        <v>2.1326407791192672</v>
      </c>
      <c r="M101" s="22">
        <v>3.013397242417994</v>
      </c>
      <c r="N101" s="22">
        <v>4.0788638060116114</v>
      </c>
      <c r="O101" s="22">
        <v>5.3134760093296736</v>
      </c>
      <c r="P101" s="22">
        <v>6.7175103771656106</v>
      </c>
      <c r="Q101" s="22">
        <v>8.2872407062896407</v>
      </c>
      <c r="R101" s="22">
        <v>10.020252074984059</v>
      </c>
      <c r="S101" s="22">
        <v>11.90787007163423</v>
      </c>
      <c r="T101" s="22">
        <v>13.937328979912071</v>
      </c>
      <c r="U101" s="22">
        <v>16.114875177109319</v>
      </c>
      <c r="V101" s="22">
        <v>18.42185016057169</v>
      </c>
      <c r="W101" s="22">
        <v>20.838461823786862</v>
      </c>
      <c r="X101" s="22">
        <v>23.352854639246662</v>
      </c>
      <c r="Y101" s="22">
        <v>25.94801211051464</v>
      </c>
      <c r="Z101" s="22">
        <v>28.473133284289901</v>
      </c>
      <c r="AA101" s="22">
        <v>30.895075653495521</v>
      </c>
      <c r="AB101" s="22">
        <v>33.226621910171417</v>
      </c>
      <c r="AC101" s="22">
        <v>35.461210887681581</v>
      </c>
      <c r="AD101" s="22">
        <v>37.587128744704401</v>
      </c>
    </row>
  </sheetData>
  <pageMargins left="0.7" right="0.7" top="0.75" bottom="0.75" header="0.3" footer="0.3"/>
  <pageSetup orientation="portrait" horizontalDpi="90" verticalDpi="9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_dlc_DocId xmlns="238dd806-a5b7-46a5-9c55-c2d3786c84e5">NYSERDAEXT-2045018413-480</_dlc_DocId>
    <_dlc_DocIdUrl xmlns="238dd806-a5b7-46a5-9c55-c2d3786c84e5">
      <Url>https://nysemail.sharepoint.com/sites/nyserda-ext/ExternalCollaboration/SEPU/2025%20SEP/_layouts/15/DocIdRedir.aspx?ID=NYSERDAEXT-2045018413-480</Url>
      <Description>NYSERDAEXT-2045018413-480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71FD04A1D0A2044D98A940157282C8FD" ma:contentTypeVersion="4" ma:contentTypeDescription="Create a new document." ma:contentTypeScope="" ma:versionID="84d3fe3849b04604f326d67ac85d7d58">
  <xsd:schema xmlns:xsd="http://www.w3.org/2001/XMLSchema" xmlns:xs="http://www.w3.org/2001/XMLSchema" xmlns:p="http://schemas.microsoft.com/office/2006/metadata/properties" xmlns:ns2="238dd806-a5b7-46a5-9c55-c2d3786c84e5" xmlns:ns3="453ea56f-fbf3-4cb9-96cc-543f83cefaaa" targetNamespace="http://schemas.microsoft.com/office/2006/metadata/properties" ma:root="true" ma:fieldsID="2cea600e726bd9e77a2154a7e48c8b80" ns2:_="" ns3:_="">
    <xsd:import namespace="238dd806-a5b7-46a5-9c55-c2d3786c84e5"/>
    <xsd:import namespace="453ea56f-fbf3-4cb9-96cc-543f83cefaaa"/>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8dd806-a5b7-46a5-9c55-c2d3786c84e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453ea56f-fbf3-4cb9-96cc-543f83cefaa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7B2E8C-3C4B-49A0-AD8A-82105C093A17}">
  <ds:schemaRefs>
    <ds:schemaRef ds:uri="http://schemas.microsoft.com/sharepoint/events"/>
  </ds:schemaRefs>
</ds:datastoreItem>
</file>

<file path=customXml/itemProps2.xml><?xml version="1.0" encoding="utf-8"?>
<ds:datastoreItem xmlns:ds="http://schemas.openxmlformats.org/officeDocument/2006/customXml" ds:itemID="{A2154A2D-00CD-46BD-9A79-D936E4D02818}">
  <ds:schemaRefs>
    <ds:schemaRef ds:uri="http://schemas.microsoft.com/sharepoint/v3/contenttype/forms"/>
  </ds:schemaRefs>
</ds:datastoreItem>
</file>

<file path=customXml/itemProps3.xml><?xml version="1.0" encoding="utf-8"?>
<ds:datastoreItem xmlns:ds="http://schemas.openxmlformats.org/officeDocument/2006/customXml" ds:itemID="{419F5D8A-FC1C-4B70-87EB-F9A1EDB89B32}">
  <ds:schemaRefs>
    <ds:schemaRef ds:uri="http://schemas.microsoft.com/office/2006/metadata/properties"/>
    <ds:schemaRef ds:uri="http://schemas.microsoft.com/office/infopath/2007/PartnerControls"/>
    <ds:schemaRef ds:uri="238dd806-a5b7-46a5-9c55-c2d3786c84e5"/>
  </ds:schemaRefs>
</ds:datastoreItem>
</file>

<file path=customXml/itemProps4.xml><?xml version="1.0" encoding="utf-8"?>
<ds:datastoreItem xmlns:ds="http://schemas.openxmlformats.org/officeDocument/2006/customXml" ds:itemID="{B48D8B27-3C36-47A2-AD9F-14468EADE1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38dd806-a5b7-46a5-9c55-c2d3786c84e5"/>
    <ds:schemaRef ds:uri="453ea56f-fbf3-4cb9-96cc-543f83cefa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ecc8387-acae-4b64-8641-e32056145263}" enabled="0" method="" siteId="{4ecc8387-acae-4b64-8641-e3205614526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43</vt:i4>
      </vt:variant>
    </vt:vector>
  </HeadingPairs>
  <TitlesOfParts>
    <vt:vector size="43" baseType="lpstr">
      <vt:lpstr>Cover</vt:lpstr>
      <vt:lpstr>Scenario Definitions</vt:lpstr>
      <vt:lpstr>Scenario Details</vt:lpstr>
      <vt:lpstr>Energy--&gt;</vt:lpstr>
      <vt:lpstr>Energy by Fuel</vt:lpstr>
      <vt:lpstr>Energy by Sector</vt:lpstr>
      <vt:lpstr>No Action Fuel by Sector</vt:lpstr>
      <vt:lpstr>Current Policies Fuel by Sector</vt:lpstr>
      <vt:lpstr>Additional Action Fuel by Secto</vt:lpstr>
      <vt:lpstr>NZA Fuel by Sector</vt:lpstr>
      <vt:lpstr>NZB Fuel by Sector</vt:lpstr>
      <vt:lpstr>Load and Peak</vt:lpstr>
      <vt:lpstr>Gas System Change</vt:lpstr>
      <vt:lpstr>Electricity Supply --&gt;</vt:lpstr>
      <vt:lpstr>Elec Supply Overview</vt:lpstr>
      <vt:lpstr>No Action</vt:lpstr>
      <vt:lpstr>Current Policies</vt:lpstr>
      <vt:lpstr>Additional Action</vt:lpstr>
      <vt:lpstr>Net Zero Scenario A</vt:lpstr>
      <vt:lpstr>Net Zero Scenario B</vt:lpstr>
      <vt:lpstr>Additional Action_Build Limits</vt:lpstr>
      <vt:lpstr>Elec_Load by Sector</vt:lpstr>
      <vt:lpstr>Elec_Load_and_Peak by Scenario</vt:lpstr>
      <vt:lpstr>H2 Demand</vt:lpstr>
      <vt:lpstr>Stocks and Sales --&gt;</vt:lpstr>
      <vt:lpstr>LDVs Sales</vt:lpstr>
      <vt:lpstr>LDVs Stocks</vt:lpstr>
      <vt:lpstr>MDVs Sales</vt:lpstr>
      <vt:lpstr>MDVs Stocks</vt:lpstr>
      <vt:lpstr>HDVs Sales</vt:lpstr>
      <vt:lpstr>HDVs Stocks</vt:lpstr>
      <vt:lpstr>Residential Heat Sales</vt:lpstr>
      <vt:lpstr>Residential Heat Stocks</vt:lpstr>
      <vt:lpstr>Commercial Heat Sales</vt:lpstr>
      <vt:lpstr>Commercial Heat Stocks</vt:lpstr>
      <vt:lpstr>Residential Shell Stocks</vt:lpstr>
      <vt:lpstr>Emissions --&gt;</vt:lpstr>
      <vt:lpstr>Annual Emissions</vt:lpstr>
      <vt:lpstr>Emissions by Sector</vt:lpstr>
      <vt:lpstr>Cost Figures Data --&gt;</vt:lpstr>
      <vt:lpstr>Gross Costs</vt:lpstr>
      <vt:lpstr>Net Costs</vt:lpstr>
      <vt:lpstr>Benefit Cost Analysis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Sharad Bharadwaj</dc:creator>
  <cp:keywords/>
  <dc:description/>
  <cp:lastModifiedBy>Schucker, Erin A (NYSERDA)</cp:lastModifiedBy>
  <cp:revision/>
  <dcterms:created xsi:type="dcterms:W3CDTF">2021-09-09T22:05:08Z</dcterms:created>
  <dcterms:modified xsi:type="dcterms:W3CDTF">2025-07-21T18:14:37Z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0x01010071FD04A1D0A2044D98A940157282C8FD</vt:lpwstr>
  </property>
  <property fmtid="{D5CDD505-2E9C-101B-9397-08002B2CF9AE}" pid="3" name="_dlc_DocIdItemGuid">
    <vt:lpwstr>1006e1e6-9136-4a08-98e8-09c6edba36a8</vt:lpwstr>
  </property>
  <property fmtid="{D5CDD505-2E9C-101B-9397-08002B2CF9AE}" pid="4" name="{A44787D4-0540-4523-9961-78E4036D8C6D}">
    <vt:lpwstr>{D4F601B1-02E1-44BC-B5F2-A84B901B018D}</vt:lpwstr>
  </property>
  <property fmtid="{D5CDD505-2E9C-101B-9397-08002B2CF9AE}" pid="5" name="Order">
    <vt:r8>170400</vt:r8>
  </property>
  <property fmtid="{D5CDD505-2E9C-101B-9397-08002B2CF9AE}" pid="6" name="xd_ProgID">
    <vt:lpwstr/>
  </property>
  <property fmtid="{D5CDD505-2E9C-101B-9397-08002B2CF9AE}" pid="7" name="MediaServiceImageTags">
    <vt:lpwstr/>
  </property>
  <property fmtid="{D5CDD505-2E9C-101B-9397-08002B2CF9AE}" pid="8" name="TemplateUrl">
    <vt:lpwstr/>
  </property>
  <property fmtid="{D5CDD505-2E9C-101B-9397-08002B2CF9AE}" pid="9" name="_ExtendedDescription">
    <vt:lpwstr/>
  </property>
  <property fmtid="{D5CDD505-2E9C-101B-9397-08002B2CF9AE}" pid="10" name="_CopySource">
    <vt:lpwstr>https://nysemail.sharepoint.com/sites/nyserda-ext/ExternalCollaboration/Contractors/DPA/Shared Documents/E3 Document Library/NYS CLCPA/Key Deliverables/_Final Scoping Plan Drafting/IA-Tech-Supplement-Annex-2-Key-Drivers-Outputs-2022_live-draft.xlsx</vt:lpwstr>
  </property>
</Properties>
</file>